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F25" i="1"/>
  <c r="F32" i="1" s="1"/>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14" i="1"/>
  <c r="F13" i="1"/>
  <c r="F23" i="1" l="1"/>
  <c r="F17" i="1" s="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<sst xmlns="http://schemas.openxmlformats.org/spreadsheetml/2006/main" count="1052" uniqueCount="186">
  <si>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</si>
  <si>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</si>
  <si>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</si>
  <si>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</si>
  <si>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</si>
  <si>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</si>
  <si>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</si>
  <si>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</si>
  <si>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</si>
  <si>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</si>
  <si>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</si>
  <si>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</si>
  <si>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</si>
  <si>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</si>
  <si>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</si>
  <si>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</si>
  <si>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</si>
  <si>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</si>
  <si>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</si>
  <si>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</si>
  <si>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</si>
  <si>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</si>
  <si>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</si>
  <si>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</si>
  <si>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</si>
  <si>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</si>
  <si>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</si>
  <si>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</si>
  <si>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</si>
  <si>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</si>
  <si>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</si>
  <si>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</si>
  <si>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</si>
  <si>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</si>
  <si>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</si>
  <si>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</si>
  <si>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</si>
  <si>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</si>
  <si>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</si>
  <si>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</si>
  <si>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</si>
  <si>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</si>
  <si>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</si>
  <si>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</si>
  <si>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</si>
  <si>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</si>
  <si>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</si>
  <si>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</si>
  <si>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</si>
  <si>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</si>
  <si>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</si>
  <si>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</si>
  <si>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</si>
  <si>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</si>
  <si>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</si>
  <si>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</si>
  <si>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</si>
  <si>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</si>
  <si>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</si>
  <si>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</si>
  <si>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</si>
  <si>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</si>
  <si>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</si>
  <si>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</si>
  <si>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</si>
  <si>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</si>
  <si>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</si>
  <si>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</si>
  <si>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</si>
  <si>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</si>
  <si>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</si>
  <si>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</si>
  <si>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</si>
  <si>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</si>
  <si>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</si>
  <si>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</si>
  <si>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</si>
  <si>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</si>
  <si>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</si>
  <si>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</si>
  <si>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</si>
  <si>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</si>
  <si>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</si>
  <si>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</si>
  <si>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</si>
  <si>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</si>
  <si>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</si>
  <si>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</si>
  <si>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</si>
  <si>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</si>
  <si>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</si>
  <si>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</si>
  <si>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</si>
  <si>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</si>
  <si>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</si>
  <si>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</si>
  <si>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</si>
  <si>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</si>
  <si>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</si>
  <si>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</si>
  <si>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</si>
  <si>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</si>
  <si>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</si>
  <si>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</si>
  <si>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</si>
  <si>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</si>
  <si>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</si>
  <si>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</si>
  <si>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</si>
  <si>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</si>
  <si>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</si>
  <si>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</si>
  <si>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</si>
  <si>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</si>
  <si>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</si>
  <si>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</si>
  <si>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</si>
  <si>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</si>
  <si>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</si>
  <si>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</si>
  <si>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</si>
  <si>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</si>
  <si>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</si>
  <si>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</si>
  <si>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</si>
  <si>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</si>
  <si>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</si>
  <si>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</si>
  <si>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</si>
  <si>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</si>
  <si>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</si>
  <si>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</si>
  <si>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</si>
  <si>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</si>
  <si>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</si>
  <si>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</si>
  <si>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</si>
  <si>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</si>
  <si>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</si>
  <si>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</si>
  <si>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</si>
  <si>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</si>
  <si>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</si>
  <si>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</si>
  <si>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</si>
  <si>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</si>
  <si>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</si>
  <si>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</si>
  <si>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</si>
  <si>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</si>
  <si>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</si>
  <si>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 xml:space="preserve">Постановление Правления ГКЦ РС(Я) № 226 от 28 декабря 2018г. </t>
  </si>
  <si>
    <t>декабрь 2019 года</t>
  </si>
  <si>
    <t>01.12.2019</t>
  </si>
  <si>
    <t>02.12.2019</t>
  </si>
  <si>
    <t>03.12.2019</t>
  </si>
  <si>
    <t>04.12.2019</t>
  </si>
  <si>
    <t>05.12.2019</t>
  </si>
  <si>
    <t>06.12.2019</t>
  </si>
  <si>
    <t>07.12.2019</t>
  </si>
  <si>
    <t>08.12.2019</t>
  </si>
  <si>
    <t>09.12.2019</t>
  </si>
  <si>
    <t>10.12.2019</t>
  </si>
  <si>
    <t>11.12.2019</t>
  </si>
  <si>
    <t>12.12.2019</t>
  </si>
  <si>
    <t>13.12.2019</t>
  </si>
  <si>
    <t>14.12.2019</t>
  </si>
  <si>
    <t>15.12.2019</t>
  </si>
  <si>
    <t>16.12.2019</t>
  </si>
  <si>
    <t>17.12.2019</t>
  </si>
  <si>
    <t>18.12.2019</t>
  </si>
  <si>
    <t>19.12.2019</t>
  </si>
  <si>
    <t>20.12.2019</t>
  </si>
  <si>
    <t>21.12.2019</t>
  </si>
  <si>
    <t>22.12.2019</t>
  </si>
  <si>
    <t>23.12.2019</t>
  </si>
  <si>
    <t>24.12.2019</t>
  </si>
  <si>
    <t>25.12.2019</t>
  </si>
  <si>
    <t>26.12.2019</t>
  </si>
  <si>
    <t>27.12.2019</t>
  </si>
  <si>
    <t>28.12.2019</t>
  </si>
  <si>
    <t>29.12.2019</t>
  </si>
  <si>
    <t>30.12.2019</t>
  </si>
  <si>
    <t>31.12.2019</t>
  </si>
  <si>
    <t>1740,54</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</si>
  <si>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2019г.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</si>
</sst>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9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0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09" name="Object 185" hidden="1">
              <a:extLst>
                <a:ext uri="{63B3BB69-23CF-44E3-9099-C40C66FF867C}">
                  <a14:compatExt spid="_x0000_s12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10" name="Object 186" hidden="1">
              <a:extLst>
                <a:ext uri="{63B3BB69-23CF-44E3-9099-C40C66FF867C}">
                  <a14:compatExt spid="_x0000_s121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11" name="Object 187" hidden="1">
              <a:extLst>
                <a:ext uri="{63B3BB69-23CF-44E3-9099-C40C66FF867C}">
                  <a14:compatExt spid="_x0000_s121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12" name="Object 188" hidden="1">
              <a:extLst>
                <a:ext uri="{63B3BB69-23CF-44E3-9099-C40C66FF867C}">
                  <a14:compatExt spid="_x0000_s121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13" name="Object 189" hidden="1">
              <a:extLst>
                <a:ext uri="{63B3BB69-23CF-44E3-9099-C40C66FF867C}">
                  <a14:compatExt spid="_x0000_s121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14" name="Object 190" hidden="1">
              <a:extLst>
                <a:ext uri="{63B3BB69-23CF-44E3-9099-C40C66FF867C}">
                  <a14:compatExt spid="_x0000_s121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15" name="Object 191" hidden="1">
              <a:extLst>
                <a:ext uri="{63B3BB69-23CF-44E3-9099-C40C66FF867C}">
                  <a14:compatExt spid="_x0000_s121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16" name="Object 192" hidden="1">
              <a:extLst>
                <a:ext uri="{63B3BB69-23CF-44E3-9099-C40C66FF867C}">
                  <a14:compatExt spid="_x0000_s121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17" name="Object 193" hidden="1">
              <a:extLst>
                <a:ext uri="{63B3BB69-23CF-44E3-9099-C40C66FF867C}">
                  <a14:compatExt spid="_x0000_s121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18" name="Object 194" hidden="1">
              <a:extLst>
                <a:ext uri="{63B3BB69-23CF-44E3-9099-C40C66FF867C}">
                  <a14:compatExt spid="_x0000_s12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19" name="Object 195" hidden="1">
              <a:extLst>
                <a:ext uri="{63B3BB69-23CF-44E3-9099-C40C66FF867C}">
                  <a14:compatExt spid="_x0000_s12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2" t="s">
        <v>185</v>
      </c>
      <c r="B1" s="102"/>
      <c r="C1" s="102"/>
      <c r="D1" s="102"/>
      <c r="E1" s="102"/>
      <c r="F1" s="102"/>
    </row>
    <row r="2" spans="1:8" s="1" customFormat="1" ht="21.75" customHeight="1" x14ac:dyDescent="0.25">
      <c r="A2" s="103" t="s">
        <v>30</v>
      </c>
      <c r="B2" s="103"/>
      <c r="C2" s="103"/>
      <c r="D2" s="103"/>
      <c r="E2" s="103"/>
      <c r="F2" s="103"/>
      <c r="G2" s="1" t="s">
        <v>41</v>
      </c>
    </row>
    <row r="3" spans="1:8" ht="18" customHeight="1" x14ac:dyDescent="0.25">
      <c r="A3" s="104" t="s">
        <v>31</v>
      </c>
      <c r="B3" s="104"/>
      <c r="C3" s="104"/>
      <c r="D3" s="104"/>
      <c r="E3" s="104"/>
      <c r="F3" s="104"/>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СН'!F11-'СЕТ СН'!F$18</f>
        <v>3444.59618993</v>
      </c>
      <c r="D7" s="4">
        <f>$F$12+'СЕТ СН'!G5+СВЦЭМ!$D$10+'СЕТ СН'!G11-'СЕТ СН'!G$18</f>
        <v>3507.2861899300001</v>
      </c>
      <c r="E7" s="4">
        <f>$F$12+'СЕТ СН'!H5+СВЦЭМ!$D$10+'СЕТ СН'!H11-'СЕТ СН'!H$18</f>
        <v>3570.63618993</v>
      </c>
      <c r="F7" s="4">
        <f>$F$12+'СЕТ СН'!I5+СВЦЭМ!$D$10+'СЕТ СН'!I11-'СЕТ СН'!I$18</f>
        <v>3639.1961899299999</v>
      </c>
      <c r="G7" s="5"/>
    </row>
    <row r="8" spans="1:8" x14ac:dyDescent="0.25">
      <c r="F8" s="8"/>
    </row>
    <row r="9" spans="1:8" ht="45.75" customHeight="1" x14ac:dyDescent="0.25">
      <c r="A9" s="117" t="s">
        <v>46</v>
      </c>
      <c r="B9" s="117"/>
      <c r="C9" s="117"/>
      <c r="D9" s="117"/>
      <c r="E9" s="117"/>
      <c r="F9" s="117"/>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5" t="s">
        <v>47</v>
      </c>
      <c r="C12" s="105"/>
      <c r="D12" s="105"/>
      <c r="E12" s="13" t="s">
        <v>22</v>
      </c>
      <c r="F12" s="11">
        <f>ROUND(F13+F14*F15,8)+F34</f>
        <v>917.79799224999999</v>
      </c>
      <c r="H12" s="2" t="s">
        <v>41</v>
      </c>
    </row>
    <row r="13" spans="1:8" ht="31.5" x14ac:dyDescent="0.25">
      <c r="A13" s="12">
        <v>2</v>
      </c>
      <c r="B13" s="105" t="s">
        <v>48</v>
      </c>
      <c r="C13" s="105"/>
      <c r="D13" s="105"/>
      <c r="E13" s="13" t="s">
        <v>22</v>
      </c>
      <c r="F13" s="11">
        <f>СВЦЭМ!$D$11</f>
        <v>917.79799224999999</v>
      </c>
    </row>
    <row r="14" spans="1:8" ht="36" customHeight="1" x14ac:dyDescent="0.25">
      <c r="A14" s="12">
        <v>3</v>
      </c>
      <c r="B14" s="105" t="s">
        <v>49</v>
      </c>
      <c r="C14" s="105"/>
      <c r="D14" s="105"/>
      <c r="E14" s="13" t="s">
        <v>23</v>
      </c>
      <c r="F14" s="11">
        <f>СВЦЭМ!$D$12</f>
        <v>654562.67257366574</v>
      </c>
    </row>
    <row r="15" spans="1:8" ht="30.75" customHeight="1" x14ac:dyDescent="0.25">
      <c r="A15" s="12">
        <v>4</v>
      </c>
      <c r="B15" s="105" t="s">
        <v>50</v>
      </c>
      <c r="C15" s="105" t="s">
        <v>24</v>
      </c>
      <c r="D15" s="105" t="s">
        <v>24</v>
      </c>
      <c r="E15" s="14" t="s">
        <v>51</v>
      </c>
      <c r="F15" s="15">
        <f>ROUND(IF(F25-(F26+F33)&lt;=0,0,MAX(0,(F16-(F17+F24))/(F25-(F26+F33)))),11)</f>
        <v>0</v>
      </c>
    </row>
    <row r="16" spans="1:8" ht="36" customHeight="1" x14ac:dyDescent="0.25">
      <c r="A16" s="12">
        <v>5</v>
      </c>
      <c r="B16" s="105" t="s">
        <v>52</v>
      </c>
      <c r="C16" s="105" t="s">
        <v>25</v>
      </c>
      <c r="D16" s="105" t="s">
        <v>6</v>
      </c>
      <c r="E16" s="13" t="s">
        <v>6</v>
      </c>
      <c r="F16" s="16">
        <f>СВЦЭМ!$D$21</f>
        <v>4.8529999999999998</v>
      </c>
    </row>
    <row r="17" spans="1:6" ht="33" customHeight="1" x14ac:dyDescent="0.25">
      <c r="A17" s="12">
        <v>6</v>
      </c>
      <c r="B17" s="105" t="s">
        <v>53</v>
      </c>
      <c r="C17" s="105" t="s">
        <v>25</v>
      </c>
      <c r="D17" s="105" t="s">
        <v>6</v>
      </c>
      <c r="E17" s="13" t="s">
        <v>6</v>
      </c>
      <c r="F17" s="16">
        <f>SUM(F19:F23)</f>
        <v>4.8529999999999998</v>
      </c>
    </row>
    <row r="18" spans="1:6" ht="13.5" customHeight="1" x14ac:dyDescent="0.25">
      <c r="A18" s="12"/>
      <c r="B18" s="106" t="s">
        <v>54</v>
      </c>
      <c r="C18" s="107"/>
      <c r="D18" s="107"/>
      <c r="E18" s="107"/>
      <c r="F18" s="108"/>
    </row>
    <row r="19" spans="1:6" x14ac:dyDescent="0.25">
      <c r="A19" s="12">
        <v>6.1</v>
      </c>
      <c r="B19" s="105" t="s">
        <v>55</v>
      </c>
      <c r="C19" s="105"/>
      <c r="D19" s="105"/>
      <c r="E19" s="13" t="s">
        <v>6</v>
      </c>
      <c r="F19" s="16">
        <v>0</v>
      </c>
    </row>
    <row r="20" spans="1:6" x14ac:dyDescent="0.25">
      <c r="A20" s="12">
        <v>6.2</v>
      </c>
      <c r="B20" s="105" t="s">
        <v>56</v>
      </c>
      <c r="C20" s="105"/>
      <c r="D20" s="105"/>
      <c r="E20" s="13" t="s">
        <v>6</v>
      </c>
      <c r="F20" s="16">
        <v>0</v>
      </c>
    </row>
    <row r="21" spans="1:6" x14ac:dyDescent="0.25">
      <c r="A21" s="12">
        <v>6.3</v>
      </c>
      <c r="B21" s="105" t="s">
        <v>57</v>
      </c>
      <c r="C21" s="105"/>
      <c r="D21" s="105"/>
      <c r="E21" s="13" t="s">
        <v>6</v>
      </c>
      <c r="F21" s="16">
        <v>0</v>
      </c>
    </row>
    <row r="22" spans="1:6" x14ac:dyDescent="0.25">
      <c r="A22" s="12">
        <v>6.4</v>
      </c>
      <c r="B22" s="105" t="s">
        <v>58</v>
      </c>
      <c r="C22" s="105"/>
      <c r="D22" s="105"/>
      <c r="E22" s="13" t="s">
        <v>6</v>
      </c>
      <c r="F22" s="16">
        <v>0</v>
      </c>
    </row>
    <row r="23" spans="1:6" x14ac:dyDescent="0.25">
      <c r="A23" s="12">
        <v>6.5</v>
      </c>
      <c r="B23" s="105" t="s">
        <v>59</v>
      </c>
      <c r="C23" s="105"/>
      <c r="D23" s="105"/>
      <c r="E23" s="13" t="s">
        <v>6</v>
      </c>
      <c r="F23" s="16">
        <f>F16</f>
        <v>4.8529999999999998</v>
      </c>
    </row>
    <row r="24" spans="1:6" ht="31.5" customHeight="1" x14ac:dyDescent="0.25">
      <c r="A24" s="12">
        <v>7</v>
      </c>
      <c r="B24" s="105" t="s">
        <v>26</v>
      </c>
      <c r="C24" s="105" t="s">
        <v>25</v>
      </c>
      <c r="D24" s="105" t="s">
        <v>6</v>
      </c>
      <c r="E24" s="13" t="s">
        <v>6</v>
      </c>
      <c r="F24" s="16">
        <v>0</v>
      </c>
    </row>
    <row r="25" spans="1:6" ht="30" customHeight="1" x14ac:dyDescent="0.25">
      <c r="A25" s="12">
        <v>8</v>
      </c>
      <c r="B25" s="105" t="s">
        <v>60</v>
      </c>
      <c r="C25" s="105" t="s">
        <v>27</v>
      </c>
      <c r="D25" s="105" t="s">
        <v>28</v>
      </c>
      <c r="E25" s="13" t="s">
        <v>61</v>
      </c>
      <c r="F25" s="16">
        <f>СВЦЭМ!$D$20</f>
        <v>3343.5450000000001</v>
      </c>
    </row>
    <row r="26" spans="1:6" ht="30.75" customHeight="1" x14ac:dyDescent="0.25">
      <c r="A26" s="12">
        <v>9</v>
      </c>
      <c r="B26" s="105" t="s">
        <v>62</v>
      </c>
      <c r="C26" s="105" t="s">
        <v>27</v>
      </c>
      <c r="D26" s="105" t="s">
        <v>28</v>
      </c>
      <c r="E26" s="13" t="s">
        <v>61</v>
      </c>
      <c r="F26" s="16">
        <f>SUM(F28:F32)</f>
        <v>3343.5450000000001</v>
      </c>
    </row>
    <row r="27" spans="1:6" x14ac:dyDescent="0.25">
      <c r="A27" s="12"/>
      <c r="B27" s="106" t="s">
        <v>54</v>
      </c>
      <c r="C27" s="107"/>
      <c r="D27" s="107"/>
      <c r="E27" s="107"/>
      <c r="F27" s="108"/>
    </row>
    <row r="28" spans="1:6" x14ac:dyDescent="0.25">
      <c r="A28" s="12">
        <v>9.1</v>
      </c>
      <c r="B28" s="105" t="s">
        <v>55</v>
      </c>
      <c r="C28" s="105"/>
      <c r="D28" s="105"/>
      <c r="E28" s="13" t="s">
        <v>61</v>
      </c>
      <c r="F28" s="16">
        <v>0</v>
      </c>
    </row>
    <row r="29" spans="1:6" x14ac:dyDescent="0.25">
      <c r="A29" s="12">
        <v>9.1999999999999993</v>
      </c>
      <c r="B29" s="105" t="s">
        <v>56</v>
      </c>
      <c r="C29" s="105"/>
      <c r="D29" s="105"/>
      <c r="E29" s="13" t="s">
        <v>61</v>
      </c>
      <c r="F29" s="86">
        <v>0</v>
      </c>
    </row>
    <row r="30" spans="1:6" x14ac:dyDescent="0.25">
      <c r="A30" s="12">
        <v>9.3000000000000007</v>
      </c>
      <c r="B30" s="105" t="s">
        <v>57</v>
      </c>
      <c r="C30" s="105"/>
      <c r="D30" s="105"/>
      <c r="E30" s="13" t="s">
        <v>61</v>
      </c>
      <c r="F30" s="16">
        <v>0</v>
      </c>
    </row>
    <row r="31" spans="1:6" x14ac:dyDescent="0.25">
      <c r="A31" s="12">
        <v>9.4</v>
      </c>
      <c r="B31" s="105" t="s">
        <v>58</v>
      </c>
      <c r="C31" s="105"/>
      <c r="D31" s="105"/>
      <c r="E31" s="13" t="s">
        <v>61</v>
      </c>
      <c r="F31" s="16">
        <v>0</v>
      </c>
    </row>
    <row r="32" spans="1:6" x14ac:dyDescent="0.25">
      <c r="A32" s="12">
        <v>9.5</v>
      </c>
      <c r="B32" s="105" t="s">
        <v>59</v>
      </c>
      <c r="C32" s="105"/>
      <c r="D32" s="105"/>
      <c r="E32" s="13" t="s">
        <v>61</v>
      </c>
      <c r="F32" s="86">
        <f>F25</f>
        <v>3343.5450000000001</v>
      </c>
    </row>
    <row r="33" spans="1:6" ht="34.5" customHeight="1" x14ac:dyDescent="0.25">
      <c r="A33" s="12">
        <v>10</v>
      </c>
      <c r="B33" s="105" t="s">
        <v>63</v>
      </c>
      <c r="C33" s="105" t="s">
        <v>27</v>
      </c>
      <c r="D33" s="105" t="s">
        <v>28</v>
      </c>
      <c r="E33" s="13" t="s">
        <v>61</v>
      </c>
      <c r="F33" s="16">
        <v>0</v>
      </c>
    </row>
    <row r="34" spans="1:6" ht="42" customHeight="1" x14ac:dyDescent="0.25">
      <c r="A34" s="12">
        <v>11</v>
      </c>
      <c r="B34" s="105" t="s">
        <v>64</v>
      </c>
      <c r="C34" s="105"/>
      <c r="D34" s="105" t="s">
        <v>22</v>
      </c>
      <c r="E34" s="17" t="s">
        <v>22</v>
      </c>
      <c r="F34" s="11">
        <v>0</v>
      </c>
    </row>
    <row r="36" spans="1:6" ht="15.75" customHeight="1" x14ac:dyDescent="0.25">
      <c r="A36" s="118" t="s">
        <v>65</v>
      </c>
      <c r="B36" s="118"/>
      <c r="C36" s="118"/>
      <c r="D36" s="118"/>
      <c r="E36" s="118"/>
      <c r="F36" s="118"/>
    </row>
    <row r="37" spans="1:6" x14ac:dyDescent="0.25">
      <c r="A37" s="118"/>
      <c r="B37" s="118"/>
      <c r="C37" s="118"/>
      <c r="D37" s="118"/>
      <c r="E37" s="118"/>
      <c r="F37" s="118"/>
    </row>
    <row r="38" spans="1:6" x14ac:dyDescent="0.25">
      <c r="A38" s="118"/>
      <c r="B38" s="118"/>
      <c r="C38" s="118"/>
      <c r="D38" s="118"/>
      <c r="E38" s="118"/>
      <c r="F38" s="118"/>
    </row>
    <row r="39" spans="1:6" x14ac:dyDescent="0.25">
      <c r="A39" s="118"/>
      <c r="B39" s="118"/>
      <c r="C39" s="118"/>
      <c r="D39" s="118"/>
      <c r="E39" s="118"/>
      <c r="F39" s="118"/>
    </row>
    <row r="40" spans="1:6" x14ac:dyDescent="0.25">
      <c r="A40" s="118"/>
      <c r="B40" s="118"/>
      <c r="C40" s="118"/>
      <c r="D40" s="118"/>
      <c r="E40" s="118"/>
      <c r="F40" s="118"/>
    </row>
    <row r="41" spans="1:6" x14ac:dyDescent="0.25">
      <c r="A41" s="118"/>
      <c r="B41" s="118"/>
      <c r="C41" s="118"/>
      <c r="D41" s="118"/>
      <c r="E41" s="118"/>
      <c r="F41" s="118"/>
    </row>
  </sheetData>
  <sheetProtection algorithmName="SHA-512" hashValue="J9l6xP40mYFmB8gLKqHBJxUfA/Wm8NXKXEJcqaKuWFWWFYcrGb2q95YkBCdivnqwBKbdsDAUefmHNE2mAMep0g==" saltValue="62ScLJ+kyqHxQAHzg+sanA=="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2019г.</v>
      </c>
      <c r="B1" s="119"/>
      <c r="C1" s="119"/>
      <c r="D1" s="119"/>
      <c r="E1" s="119"/>
      <c r="F1" s="18"/>
    </row>
    <row r="2" spans="1:6" x14ac:dyDescent="0.25">
      <c r="A2" s="19"/>
      <c r="B2" s="19"/>
      <c r="C2" s="19"/>
      <c r="D2" s="19"/>
      <c r="E2" s="19"/>
      <c r="F2" s="19"/>
    </row>
    <row r="3" spans="1:6" x14ac:dyDescent="0.25">
      <c r="A3" s="103" t="s">
        <v>13</v>
      </c>
      <c r="B3" s="103"/>
      <c r="C3" s="103"/>
      <c r="D3" s="103"/>
      <c r="E3" s="103"/>
      <c r="F3" s="20"/>
    </row>
    <row r="4" spans="1:6" x14ac:dyDescent="0.25">
      <c r="A4" s="104" t="s">
        <v>14</v>
      </c>
      <c r="B4" s="104"/>
      <c r="C4" s="104"/>
      <c r="D4" s="104"/>
      <c r="E4" s="104"/>
      <c r="F4" s="21"/>
    </row>
    <row r="5" spans="1:6" x14ac:dyDescent="0.25">
      <c r="A5" s="19"/>
      <c r="B5" s="19"/>
      <c r="C5" s="19"/>
      <c r="D5" s="19"/>
      <c r="E5" s="19"/>
      <c r="F5" s="19"/>
    </row>
    <row r="6" spans="1:6" x14ac:dyDescent="0.25">
      <c r="A6" s="22" t="s">
        <v>66</v>
      </c>
      <c r="B6" s="23"/>
    </row>
    <row r="7" spans="1:6" x14ac:dyDescent="0.25">
      <c r="A7" s="122" t="s">
        <v>67</v>
      </c>
      <c r="B7" s="120" t="s">
        <v>29</v>
      </c>
      <c r="C7" s="120"/>
      <c r="D7" s="120"/>
      <c r="E7" s="120"/>
      <c r="F7" s="24"/>
    </row>
    <row r="8" spans="1:6" x14ac:dyDescent="0.25">
      <c r="A8" s="123"/>
      <c r="B8" s="25" t="s">
        <v>0</v>
      </c>
      <c r="C8" s="25" t="s">
        <v>32</v>
      </c>
      <c r="D8" s="25" t="s">
        <v>33</v>
      </c>
      <c r="E8" s="25" t="s">
        <v>3</v>
      </c>
    </row>
    <row r="9" spans="1:6" x14ac:dyDescent="0.25">
      <c r="A9" s="26" t="s">
        <v>34</v>
      </c>
      <c r="B9" s="4">
        <f>СВЦЭМ!$D$14+'СЕТ СН'!F5+СВЦЭМ!$D$10+'СЕТ СН'!F11-'СЕТ СН'!F$19</f>
        <v>3495.1093727500001</v>
      </c>
      <c r="C9" s="4">
        <f>СВЦЭМ!$D$14+'СЕТ СН'!G5+СВЦЭМ!$D$10+'СЕТ СН'!G11-'СЕТ СН'!G$19</f>
        <v>3557.7993727500002</v>
      </c>
      <c r="D9" s="4">
        <f>СВЦЭМ!$D$14+'СЕТ СН'!H5+СВЦЭМ!$D$10+'СЕТ СН'!H11-'СЕТ СН'!H$19</f>
        <v>3621.1493727500001</v>
      </c>
      <c r="E9" s="4">
        <f>СВЦЭМ!$D$14+'СЕТ СН'!I5+СВЦЭМ!$D$10+'СЕТ СН'!I11-'СЕТ СН'!I$19</f>
        <v>3689.7093727500001</v>
      </c>
    </row>
    <row r="10" spans="1:6" x14ac:dyDescent="0.25">
      <c r="A10" s="26" t="s">
        <v>35</v>
      </c>
      <c r="B10" s="4">
        <f>СВЦЭМ!$D$15+'СЕТ СН'!F5+СВЦЭМ!$D$10+'СЕТ СН'!F11-'СЕТ СН'!F$19</f>
        <v>4402.2671595100001</v>
      </c>
      <c r="C10" s="4">
        <f>СВЦЭМ!$D$15+'СЕТ СН'!G5+СВЦЭМ!$D$10+'СЕТ СН'!G11-'СЕТ СН'!G$19</f>
        <v>4464.9571595099997</v>
      </c>
      <c r="D10" s="4">
        <f>СВЦЭМ!$D$15+'СЕТ СН'!H5+СВЦЭМ!$D$10+'СЕТ СН'!H11-'СЕТ СН'!H$19</f>
        <v>4528.30715951</v>
      </c>
      <c r="E10" s="4">
        <f>СВЦЭМ!$D$15+'СЕТ СН'!I5+СВЦЭМ!$D$10+'СЕТ СН'!I11-'СЕТ СН'!I$19</f>
        <v>4596.8671595099995</v>
      </c>
    </row>
    <row r="11" spans="1:6" x14ac:dyDescent="0.25">
      <c r="A11" s="26" t="s">
        <v>36</v>
      </c>
      <c r="B11" s="4">
        <f>СВЦЭМ!$D$16+'СЕТ СН'!F5+СВЦЭМ!$D$10+'СЕТ СН'!F11-'СЕТ СН'!F$19</f>
        <v>5475.2492991200006</v>
      </c>
      <c r="C11" s="4">
        <f>СВЦЭМ!$D$16+'СЕТ СН'!G5+СВЦЭМ!$D$10+'СЕТ СН'!G11-'СЕТ СН'!G$19</f>
        <v>5537.9392991200002</v>
      </c>
      <c r="D11" s="4">
        <f>СВЦЭМ!$D$16+'СЕТ СН'!H5+СВЦЭМ!$D$10+'СЕТ СН'!H11-'СЕТ СН'!H$19</f>
        <v>5601.2892991199997</v>
      </c>
      <c r="E11" s="4">
        <f>СВЦЭМ!$D$16+'СЕТ СН'!I5+СВЦЭМ!$D$10+'СЕТ СН'!I11-'СЕТ СН'!I$19</f>
        <v>5669.8492991200001</v>
      </c>
    </row>
    <row r="12" spans="1:6" x14ac:dyDescent="0.25">
      <c r="A12" s="121"/>
      <c r="B12" s="121"/>
      <c r="C12" s="121"/>
      <c r="D12" s="121"/>
      <c r="E12" s="121"/>
    </row>
    <row r="13" spans="1:6" x14ac:dyDescent="0.25">
      <c r="A13" s="27" t="s">
        <v>68</v>
      </c>
      <c r="B13" s="23"/>
    </row>
    <row r="14" spans="1:6" x14ac:dyDescent="0.25">
      <c r="A14" s="122" t="s">
        <v>67</v>
      </c>
      <c r="B14" s="120" t="s">
        <v>29</v>
      </c>
      <c r="C14" s="120"/>
      <c r="D14" s="120"/>
      <c r="E14" s="120"/>
    </row>
    <row r="15" spans="1:6" x14ac:dyDescent="0.25">
      <c r="A15" s="123"/>
      <c r="B15" s="25" t="s">
        <v>0</v>
      </c>
      <c r="C15" s="25" t="s">
        <v>32</v>
      </c>
      <c r="D15" s="25" t="s">
        <v>33</v>
      </c>
      <c r="E15" s="25" t="s">
        <v>3</v>
      </c>
    </row>
    <row r="16" spans="1:6" x14ac:dyDescent="0.25">
      <c r="A16" s="26" t="s">
        <v>34</v>
      </c>
      <c r="B16" s="28">
        <f>СВЦЭМ!$D$14+'СЕТ СН'!F5+СВЦЭМ!$D$10+'СЕТ СН'!F11-'СЕТ СН'!F$19</f>
        <v>3495.1093727500001</v>
      </c>
      <c r="C16" s="28">
        <f>СВЦЭМ!$D$14+'СЕТ СН'!G5+СВЦЭМ!$D$10+'СЕТ СН'!G11-'СЕТ СН'!G$19</f>
        <v>3557.7993727500002</v>
      </c>
      <c r="D16" s="28">
        <f>СВЦЭМ!$D$14+'СЕТ СН'!H5+СВЦЭМ!$D$10+'СЕТ СН'!H11-'СЕТ СН'!H$19</f>
        <v>3621.1493727500001</v>
      </c>
      <c r="E16" s="28">
        <f>СВЦЭМ!$D$14+'СЕТ СН'!I5+СВЦЭМ!$D$10+'СЕТ СН'!I11-'СЕТ СН'!I$19</f>
        <v>3689.7093727500001</v>
      </c>
    </row>
    <row r="17" spans="1:5" x14ac:dyDescent="0.25">
      <c r="A17" s="26" t="s">
        <v>37</v>
      </c>
      <c r="B17" s="28">
        <f>СВЦЭМ!$D$17+'СЕТ СН'!F5+СВЦЭМ!$D$10+'СЕТ СН'!F11-'СЕТ СН'!F$19</f>
        <v>4878.5717272600004</v>
      </c>
      <c r="C17" s="28">
        <f>СВЦЭМ!$D$17+'СЕТ СН'!G5+СВЦЭМ!$D$10+'СЕТ СН'!G11-'СЕТ СН'!G$19</f>
        <v>4941.26172726</v>
      </c>
      <c r="D17" s="28">
        <f>СВЦЭМ!$D$17+'СЕТ СН'!H5+СВЦЭМ!$D$10+'СЕТ СН'!H11-'СЕТ СН'!H$19</f>
        <v>5004.6117272599995</v>
      </c>
      <c r="E17" s="28">
        <f>СВЦЭМ!$D$17+'СЕТ СН'!I5+СВЦЭМ!$D$10+'СЕТ СН'!I11-'СЕТ СН'!I$19</f>
        <v>5073.1717272599999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4"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2019г.</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5" t="s">
        <v>38</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7" ht="15.75" x14ac:dyDescent="0.2">
      <c r="A4" s="125" t="s">
        <v>8</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6" t="s">
        <v>7</v>
      </c>
      <c r="B9" s="129" t="s">
        <v>69</v>
      </c>
      <c r="C9" s="130"/>
      <c r="D9" s="130"/>
      <c r="E9" s="130"/>
      <c r="F9" s="130"/>
      <c r="G9" s="130"/>
      <c r="H9" s="130"/>
      <c r="I9" s="130"/>
      <c r="J9" s="130"/>
      <c r="K9" s="130"/>
      <c r="L9" s="130"/>
      <c r="M9" s="130"/>
      <c r="N9" s="130"/>
      <c r="O9" s="130"/>
      <c r="P9" s="130"/>
      <c r="Q9" s="130"/>
      <c r="R9" s="130"/>
      <c r="S9" s="130"/>
      <c r="T9" s="130"/>
      <c r="U9" s="130"/>
      <c r="V9" s="130"/>
      <c r="W9" s="130"/>
      <c r="X9" s="130"/>
      <c r="Y9" s="131"/>
    </row>
    <row r="10" spans="1:27" ht="12.75" x14ac:dyDescent="0.2">
      <c r="A10" s="127"/>
      <c r="B10" s="132"/>
      <c r="C10" s="133"/>
      <c r="D10" s="133"/>
      <c r="E10" s="133"/>
      <c r="F10" s="133"/>
      <c r="G10" s="133"/>
      <c r="H10" s="133"/>
      <c r="I10" s="133"/>
      <c r="J10" s="133"/>
      <c r="K10" s="133"/>
      <c r="L10" s="133"/>
      <c r="M10" s="133"/>
      <c r="N10" s="133"/>
      <c r="O10" s="133"/>
      <c r="P10" s="133"/>
      <c r="Q10" s="133"/>
      <c r="R10" s="133"/>
      <c r="S10" s="133"/>
      <c r="T10" s="133"/>
      <c r="U10" s="133"/>
      <c r="V10" s="133"/>
      <c r="W10" s="133"/>
      <c r="X10" s="133"/>
      <c r="Y10" s="134"/>
    </row>
    <row r="11" spans="1:27" ht="12.75" customHeight="1" x14ac:dyDescent="0.2">
      <c r="A11" s="12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SUMIFS(СВЦЭМ!$C$33:$C$776,СВЦЭМ!$A$33:$A$776,$A12,СВЦЭМ!$B$33:$B$776,B$11)+'СЕТ СН'!$F$12+СВЦЭМ!$D$10+'СЕТ СН'!$F$5-'СЕТ СН'!$F$20</f>
        <v>3464.1815464000001</v>
      </c>
      <c r="C12" s="36">
        <f>SUMIFS(СВЦЭМ!$C$33:$C$776,СВЦЭМ!$A$33:$A$776,$A12,СВЦЭМ!$B$33:$B$776,C$11)+'СЕТ СН'!$F$12+СВЦЭМ!$D$10+'СЕТ СН'!$F$5-'СЕТ СН'!$F$20</f>
        <v>3470.2127559199998</v>
      </c>
      <c r="D12" s="36">
        <f>SUMIFS(СВЦЭМ!$C$33:$C$776,СВЦЭМ!$A$33:$A$776,$A12,СВЦЭМ!$B$33:$B$776,D$11)+'СЕТ СН'!$F$12+СВЦЭМ!$D$10+'СЕТ СН'!$F$5-'СЕТ СН'!$F$20</f>
        <v>3505.4938733500003</v>
      </c>
      <c r="E12" s="36">
        <f>SUMIFS(СВЦЭМ!$C$33:$C$776,СВЦЭМ!$A$33:$A$776,$A12,СВЦЭМ!$B$33:$B$776,E$11)+'СЕТ СН'!$F$12+СВЦЭМ!$D$10+'СЕТ СН'!$F$5-'СЕТ СН'!$F$20</f>
        <v>3503.5140460299999</v>
      </c>
      <c r="F12" s="36">
        <f>SUMIFS(СВЦЭМ!$C$33:$C$776,СВЦЭМ!$A$33:$A$776,$A12,СВЦЭМ!$B$33:$B$776,F$11)+'СЕТ СН'!$F$12+СВЦЭМ!$D$10+'СЕТ СН'!$F$5-'СЕТ СН'!$F$20</f>
        <v>3495.8835517500002</v>
      </c>
      <c r="G12" s="36">
        <f>SUMIFS(СВЦЭМ!$C$33:$C$776,СВЦЭМ!$A$33:$A$776,$A12,СВЦЭМ!$B$33:$B$776,G$11)+'СЕТ СН'!$F$12+СВЦЭМ!$D$10+'СЕТ СН'!$F$5-'СЕТ СН'!$F$20</f>
        <v>3494.01585952</v>
      </c>
      <c r="H12" s="36">
        <f>SUMIFS(СВЦЭМ!$C$33:$C$776,СВЦЭМ!$A$33:$A$776,$A12,СВЦЭМ!$B$33:$B$776,H$11)+'СЕТ СН'!$F$12+СВЦЭМ!$D$10+'СЕТ СН'!$F$5-'СЕТ СН'!$F$20</f>
        <v>3495.2172580800002</v>
      </c>
      <c r="I12" s="36">
        <f>SUMIFS(СВЦЭМ!$C$33:$C$776,СВЦЭМ!$A$33:$A$776,$A12,СВЦЭМ!$B$33:$B$776,I$11)+'СЕТ СН'!$F$12+СВЦЭМ!$D$10+'СЕТ СН'!$F$5-'СЕТ СН'!$F$20</f>
        <v>3495.11828681</v>
      </c>
      <c r="J12" s="36">
        <f>SUMIFS(СВЦЭМ!$C$33:$C$776,СВЦЭМ!$A$33:$A$776,$A12,СВЦЭМ!$B$33:$B$776,J$11)+'СЕТ СН'!$F$12+СВЦЭМ!$D$10+'СЕТ СН'!$F$5-'СЕТ СН'!$F$20</f>
        <v>3755.9064744099996</v>
      </c>
      <c r="K12" s="36">
        <f>SUMIFS(СВЦЭМ!$C$33:$C$776,СВЦЭМ!$A$33:$A$776,$A12,СВЦЭМ!$B$33:$B$776,K$11)+'СЕТ СН'!$F$12+СВЦЭМ!$D$10+'СЕТ СН'!$F$5-'СЕТ СН'!$F$20</f>
        <v>3399.2249406400001</v>
      </c>
      <c r="L12" s="36">
        <f>SUMIFS(СВЦЭМ!$C$33:$C$776,СВЦЭМ!$A$33:$A$776,$A12,СВЦЭМ!$B$33:$B$776,L$11)+'СЕТ СН'!$F$12+СВЦЭМ!$D$10+'СЕТ СН'!$F$5-'СЕТ СН'!$F$20</f>
        <v>3378.6631755399999</v>
      </c>
      <c r="M12" s="36">
        <f>SUMIFS(СВЦЭМ!$C$33:$C$776,СВЦЭМ!$A$33:$A$776,$A12,СВЦЭМ!$B$33:$B$776,M$11)+'СЕТ СН'!$F$12+СВЦЭМ!$D$10+'СЕТ СН'!$F$5-'СЕТ СН'!$F$20</f>
        <v>3377.0172431700003</v>
      </c>
      <c r="N12" s="36">
        <f>SUMIFS(СВЦЭМ!$C$33:$C$776,СВЦЭМ!$A$33:$A$776,$A12,СВЦЭМ!$B$33:$B$776,N$11)+'СЕТ СН'!$F$12+СВЦЭМ!$D$10+'СЕТ СН'!$F$5-'СЕТ СН'!$F$20</f>
        <v>3404.0735789</v>
      </c>
      <c r="O12" s="36">
        <f>SUMIFS(СВЦЭМ!$C$33:$C$776,СВЦЭМ!$A$33:$A$776,$A12,СВЦЭМ!$B$33:$B$776,O$11)+'СЕТ СН'!$F$12+СВЦЭМ!$D$10+'СЕТ СН'!$F$5-'СЕТ СН'!$F$20</f>
        <v>3414.7789754800001</v>
      </c>
      <c r="P12" s="36">
        <f>SUMIFS(СВЦЭМ!$C$33:$C$776,СВЦЭМ!$A$33:$A$776,$A12,СВЦЭМ!$B$33:$B$776,P$11)+'СЕТ СН'!$F$12+СВЦЭМ!$D$10+'СЕТ СН'!$F$5-'СЕТ СН'!$F$20</f>
        <v>3422.3011596800002</v>
      </c>
      <c r="Q12" s="36">
        <f>SUMIFS(СВЦЭМ!$C$33:$C$776,СВЦЭМ!$A$33:$A$776,$A12,СВЦЭМ!$B$33:$B$776,Q$11)+'СЕТ СН'!$F$12+СВЦЭМ!$D$10+'СЕТ СН'!$F$5-'СЕТ СН'!$F$20</f>
        <v>3428.4512400399999</v>
      </c>
      <c r="R12" s="36">
        <f>SUMIFS(СВЦЭМ!$C$33:$C$776,СВЦЭМ!$A$33:$A$776,$A12,СВЦЭМ!$B$33:$B$776,R$11)+'СЕТ СН'!$F$12+СВЦЭМ!$D$10+'СЕТ СН'!$F$5-'СЕТ СН'!$F$20</f>
        <v>3417.6678135399998</v>
      </c>
      <c r="S12" s="36">
        <f>SUMIFS(СВЦЭМ!$C$33:$C$776,СВЦЭМ!$A$33:$A$776,$A12,СВЦЭМ!$B$33:$B$776,S$11)+'СЕТ СН'!$F$12+СВЦЭМ!$D$10+'СЕТ СН'!$F$5-'СЕТ СН'!$F$20</f>
        <v>3400.6019686</v>
      </c>
      <c r="T12" s="36">
        <f>SUMIFS(СВЦЭМ!$C$33:$C$776,СВЦЭМ!$A$33:$A$776,$A12,СВЦЭМ!$B$33:$B$776,T$11)+'СЕТ СН'!$F$12+СВЦЭМ!$D$10+'СЕТ СН'!$F$5-'СЕТ СН'!$F$20</f>
        <v>3379.92451553</v>
      </c>
      <c r="U12" s="36">
        <f>SUMIFS(СВЦЭМ!$C$33:$C$776,СВЦЭМ!$A$33:$A$776,$A12,СВЦЭМ!$B$33:$B$776,U$11)+'СЕТ СН'!$F$12+СВЦЭМ!$D$10+'СЕТ СН'!$F$5-'СЕТ СН'!$F$20</f>
        <v>3379.43361654</v>
      </c>
      <c r="V12" s="36">
        <f>SUMIFS(СВЦЭМ!$C$33:$C$776,СВЦЭМ!$A$33:$A$776,$A12,СВЦЭМ!$B$33:$B$776,V$11)+'СЕТ СН'!$F$12+СВЦЭМ!$D$10+'СЕТ СН'!$F$5-'СЕТ СН'!$F$20</f>
        <v>4032.1610297500001</v>
      </c>
      <c r="W12" s="36">
        <f>SUMIFS(СВЦЭМ!$C$33:$C$776,СВЦЭМ!$A$33:$A$776,$A12,СВЦЭМ!$B$33:$B$776,W$11)+'СЕТ СН'!$F$12+СВЦЭМ!$D$10+'СЕТ СН'!$F$5-'СЕТ СН'!$F$20</f>
        <v>3434.43273451</v>
      </c>
      <c r="X12" s="36">
        <f>SUMIFS(СВЦЭМ!$C$33:$C$776,СВЦЭМ!$A$33:$A$776,$A12,СВЦЭМ!$B$33:$B$776,X$11)+'СЕТ СН'!$F$12+СВЦЭМ!$D$10+'СЕТ СН'!$F$5-'СЕТ СН'!$F$20</f>
        <v>3425.7457162199998</v>
      </c>
      <c r="Y12" s="36">
        <f>SUMIFS(СВЦЭМ!$C$33:$C$776,СВЦЭМ!$A$33:$A$776,$A12,СВЦЭМ!$B$33:$B$776,Y$11)+'СЕТ СН'!$F$12+СВЦЭМ!$D$10+'СЕТ СН'!$F$5-'СЕТ СН'!$F$20</f>
        <v>3449.68378579</v>
      </c>
      <c r="AA12" s="37"/>
    </row>
    <row r="13" spans="1:27" ht="15.75" x14ac:dyDescent="0.2">
      <c r="A13" s="35">
        <f>A12+1</f>
        <v>43801</v>
      </c>
      <c r="B13" s="36">
        <f>SUMIFS(СВЦЭМ!$C$33:$C$776,СВЦЭМ!$A$33:$A$776,$A13,СВЦЭМ!$B$33:$B$776,B$11)+'СЕТ СН'!$F$12+СВЦЭМ!$D$10+'СЕТ СН'!$F$5-'СЕТ СН'!$F$20</f>
        <v>3446.1675102300001</v>
      </c>
      <c r="C13" s="36">
        <f>SUMIFS(СВЦЭМ!$C$33:$C$776,СВЦЭМ!$A$33:$A$776,$A13,СВЦЭМ!$B$33:$B$776,C$11)+'СЕТ СН'!$F$12+СВЦЭМ!$D$10+'СЕТ СН'!$F$5-'СЕТ СН'!$F$20</f>
        <v>3479.3769388599999</v>
      </c>
      <c r="D13" s="36">
        <f>SUMIFS(СВЦЭМ!$C$33:$C$776,СВЦЭМ!$A$33:$A$776,$A13,СВЦЭМ!$B$33:$B$776,D$11)+'СЕТ СН'!$F$12+СВЦЭМ!$D$10+'СЕТ СН'!$F$5-'СЕТ СН'!$F$20</f>
        <v>3498.6390759799997</v>
      </c>
      <c r="E13" s="36">
        <f>SUMIFS(СВЦЭМ!$C$33:$C$776,СВЦЭМ!$A$33:$A$776,$A13,СВЦЭМ!$B$33:$B$776,E$11)+'СЕТ СН'!$F$12+СВЦЭМ!$D$10+'СЕТ СН'!$F$5-'СЕТ СН'!$F$20</f>
        <v>3513.0410452799997</v>
      </c>
      <c r="F13" s="36">
        <f>SUMIFS(СВЦЭМ!$C$33:$C$776,СВЦЭМ!$A$33:$A$776,$A13,СВЦЭМ!$B$33:$B$776,F$11)+'СЕТ СН'!$F$12+СВЦЭМ!$D$10+'СЕТ СН'!$F$5-'СЕТ СН'!$F$20</f>
        <v>3513.9492870499998</v>
      </c>
      <c r="G13" s="36">
        <f>SUMIFS(СВЦЭМ!$C$33:$C$776,СВЦЭМ!$A$33:$A$776,$A13,СВЦЭМ!$B$33:$B$776,G$11)+'СЕТ СН'!$F$12+СВЦЭМ!$D$10+'СЕТ СН'!$F$5-'СЕТ СН'!$F$20</f>
        <v>3491.56540933</v>
      </c>
      <c r="H13" s="36">
        <f>SUMIFS(СВЦЭМ!$C$33:$C$776,СВЦЭМ!$A$33:$A$776,$A13,СВЦЭМ!$B$33:$B$776,H$11)+'СЕТ СН'!$F$12+СВЦЭМ!$D$10+'СЕТ СН'!$F$5-'СЕТ СН'!$F$20</f>
        <v>3444.0653278300001</v>
      </c>
      <c r="I13" s="36">
        <f>SUMIFS(СВЦЭМ!$C$33:$C$776,СВЦЭМ!$A$33:$A$776,$A13,СВЦЭМ!$B$33:$B$776,I$11)+'СЕТ СН'!$F$12+СВЦЭМ!$D$10+'СЕТ СН'!$F$5-'СЕТ СН'!$F$20</f>
        <v>3395.7979272299999</v>
      </c>
      <c r="J13" s="36">
        <f>SUMIFS(СВЦЭМ!$C$33:$C$776,СВЦЭМ!$A$33:$A$776,$A13,СВЦЭМ!$B$33:$B$776,J$11)+'СЕТ СН'!$F$12+СВЦЭМ!$D$10+'СЕТ СН'!$F$5-'СЕТ СН'!$F$20</f>
        <v>3392.9775648700002</v>
      </c>
      <c r="K13" s="36">
        <f>SUMIFS(СВЦЭМ!$C$33:$C$776,СВЦЭМ!$A$33:$A$776,$A13,СВЦЭМ!$B$33:$B$776,K$11)+'СЕТ СН'!$F$12+СВЦЭМ!$D$10+'СЕТ СН'!$F$5-'СЕТ СН'!$F$20</f>
        <v>3378.2236623099998</v>
      </c>
      <c r="L13" s="36">
        <f>SUMIFS(СВЦЭМ!$C$33:$C$776,СВЦЭМ!$A$33:$A$776,$A13,СВЦЭМ!$B$33:$B$776,L$11)+'СЕТ СН'!$F$12+СВЦЭМ!$D$10+'СЕТ СН'!$F$5-'СЕТ СН'!$F$20</f>
        <v>3397.5313325300003</v>
      </c>
      <c r="M13" s="36">
        <f>SUMIFS(СВЦЭМ!$C$33:$C$776,СВЦЭМ!$A$33:$A$776,$A13,СВЦЭМ!$B$33:$B$776,M$11)+'СЕТ СН'!$F$12+СВЦЭМ!$D$10+'СЕТ СН'!$F$5-'СЕТ СН'!$F$20</f>
        <v>3420.1939121</v>
      </c>
      <c r="N13" s="36">
        <f>SUMIFS(СВЦЭМ!$C$33:$C$776,СВЦЭМ!$A$33:$A$776,$A13,СВЦЭМ!$B$33:$B$776,N$11)+'СЕТ СН'!$F$12+СВЦЭМ!$D$10+'СЕТ СН'!$F$5-'СЕТ СН'!$F$20</f>
        <v>3432.0868152900002</v>
      </c>
      <c r="O13" s="36">
        <f>SUMIFS(СВЦЭМ!$C$33:$C$776,СВЦЭМ!$A$33:$A$776,$A13,СВЦЭМ!$B$33:$B$776,O$11)+'СЕТ СН'!$F$12+СВЦЭМ!$D$10+'СЕТ СН'!$F$5-'СЕТ СН'!$F$20</f>
        <v>3431.12722846</v>
      </c>
      <c r="P13" s="36">
        <f>SUMIFS(СВЦЭМ!$C$33:$C$776,СВЦЭМ!$A$33:$A$776,$A13,СВЦЭМ!$B$33:$B$776,P$11)+'СЕТ СН'!$F$12+СВЦЭМ!$D$10+'СЕТ СН'!$F$5-'СЕТ СН'!$F$20</f>
        <v>3441.2263747000002</v>
      </c>
      <c r="Q13" s="36">
        <f>SUMIFS(СВЦЭМ!$C$33:$C$776,СВЦЭМ!$A$33:$A$776,$A13,СВЦЭМ!$B$33:$B$776,Q$11)+'СЕТ СН'!$F$12+СВЦЭМ!$D$10+'СЕТ СН'!$F$5-'СЕТ СН'!$F$20</f>
        <v>3448.5771344499999</v>
      </c>
      <c r="R13" s="36">
        <f>SUMIFS(СВЦЭМ!$C$33:$C$776,СВЦЭМ!$A$33:$A$776,$A13,СВЦЭМ!$B$33:$B$776,R$11)+'СЕТ СН'!$F$12+СВЦЭМ!$D$10+'СЕТ СН'!$F$5-'СЕТ СН'!$F$20</f>
        <v>3446.1960912300001</v>
      </c>
      <c r="S13" s="36">
        <f>SUMIFS(СВЦЭМ!$C$33:$C$776,СВЦЭМ!$A$33:$A$776,$A13,СВЦЭМ!$B$33:$B$776,S$11)+'СЕТ СН'!$F$12+СВЦЭМ!$D$10+'СЕТ СН'!$F$5-'СЕТ СН'!$F$20</f>
        <v>3414.36651446</v>
      </c>
      <c r="T13" s="36">
        <f>SUMIFS(СВЦЭМ!$C$33:$C$776,СВЦЭМ!$A$33:$A$776,$A13,СВЦЭМ!$B$33:$B$776,T$11)+'СЕТ СН'!$F$12+СВЦЭМ!$D$10+'СЕТ СН'!$F$5-'СЕТ СН'!$F$20</f>
        <v>3405.3564260600001</v>
      </c>
      <c r="U13" s="36">
        <f>SUMIFS(СВЦЭМ!$C$33:$C$776,СВЦЭМ!$A$33:$A$776,$A13,СВЦЭМ!$B$33:$B$776,U$11)+'СЕТ СН'!$F$12+СВЦЭМ!$D$10+'СЕТ СН'!$F$5-'СЕТ СН'!$F$20</f>
        <v>3402.3639471900001</v>
      </c>
      <c r="V13" s="36">
        <f>SUMIFS(СВЦЭМ!$C$33:$C$776,СВЦЭМ!$A$33:$A$776,$A13,СВЦЭМ!$B$33:$B$776,V$11)+'СЕТ СН'!$F$12+СВЦЭМ!$D$10+'СЕТ СН'!$F$5-'СЕТ СН'!$F$20</f>
        <v>3412.8100142600001</v>
      </c>
      <c r="W13" s="36">
        <f>SUMIFS(СВЦЭМ!$C$33:$C$776,СВЦЭМ!$A$33:$A$776,$A13,СВЦЭМ!$B$33:$B$776,W$11)+'СЕТ СН'!$F$12+СВЦЭМ!$D$10+'СЕТ СН'!$F$5-'СЕТ СН'!$F$20</f>
        <v>3412.28247207</v>
      </c>
      <c r="X13" s="36">
        <f>SUMIFS(СВЦЭМ!$C$33:$C$776,СВЦЭМ!$A$33:$A$776,$A13,СВЦЭМ!$B$33:$B$776,X$11)+'СЕТ СН'!$F$12+СВЦЭМ!$D$10+'СЕТ СН'!$F$5-'СЕТ СН'!$F$20</f>
        <v>3416.4159438900001</v>
      </c>
      <c r="Y13" s="36">
        <f>SUMIFS(СВЦЭМ!$C$33:$C$776,СВЦЭМ!$A$33:$A$776,$A13,СВЦЭМ!$B$33:$B$776,Y$11)+'СЕТ СН'!$F$12+СВЦЭМ!$D$10+'СЕТ СН'!$F$5-'СЕТ СН'!$F$20</f>
        <v>3452.2120470199998</v>
      </c>
    </row>
    <row r="14" spans="1:27" ht="15.75" x14ac:dyDescent="0.2">
      <c r="A14" s="35">
        <f t="shared" ref="A14:A42" si="0">A13+1</f>
        <v>43802</v>
      </c>
      <c r="B14" s="36">
        <f>SUMIFS(СВЦЭМ!$C$33:$C$776,СВЦЭМ!$A$33:$A$776,$A14,СВЦЭМ!$B$33:$B$776,B$11)+'СЕТ СН'!$F$12+СВЦЭМ!$D$10+'СЕТ СН'!$F$5-'СЕТ СН'!$F$20</f>
        <v>3468.3959399599999</v>
      </c>
      <c r="C14" s="36">
        <f>SUMIFS(СВЦЭМ!$C$33:$C$776,СВЦЭМ!$A$33:$A$776,$A14,СВЦЭМ!$B$33:$B$776,C$11)+'СЕТ СН'!$F$12+СВЦЭМ!$D$10+'СЕТ СН'!$F$5-'СЕТ СН'!$F$20</f>
        <v>3509.0321015299996</v>
      </c>
      <c r="D14" s="36">
        <f>SUMIFS(СВЦЭМ!$C$33:$C$776,СВЦЭМ!$A$33:$A$776,$A14,СВЦЭМ!$B$33:$B$776,D$11)+'СЕТ СН'!$F$12+СВЦЭМ!$D$10+'СЕТ СН'!$F$5-'СЕТ СН'!$F$20</f>
        <v>3524.4006769199996</v>
      </c>
      <c r="E14" s="36">
        <f>SUMIFS(СВЦЭМ!$C$33:$C$776,СВЦЭМ!$A$33:$A$776,$A14,СВЦЭМ!$B$33:$B$776,E$11)+'СЕТ СН'!$F$12+СВЦЭМ!$D$10+'СЕТ СН'!$F$5-'СЕТ СН'!$F$20</f>
        <v>3531.63472422</v>
      </c>
      <c r="F14" s="36">
        <f>SUMIFS(СВЦЭМ!$C$33:$C$776,СВЦЭМ!$A$33:$A$776,$A14,СВЦЭМ!$B$33:$B$776,F$11)+'СЕТ СН'!$F$12+СВЦЭМ!$D$10+'СЕТ СН'!$F$5-'СЕТ СН'!$F$20</f>
        <v>3544.1447146600003</v>
      </c>
      <c r="G14" s="36">
        <f>SUMIFS(СВЦЭМ!$C$33:$C$776,СВЦЭМ!$A$33:$A$776,$A14,СВЦЭМ!$B$33:$B$776,G$11)+'СЕТ СН'!$F$12+СВЦЭМ!$D$10+'СЕТ СН'!$F$5-'СЕТ СН'!$F$20</f>
        <v>3533.8289751499997</v>
      </c>
      <c r="H14" s="36">
        <f>SUMIFS(СВЦЭМ!$C$33:$C$776,СВЦЭМ!$A$33:$A$776,$A14,СВЦЭМ!$B$33:$B$776,H$11)+'СЕТ СН'!$F$12+СВЦЭМ!$D$10+'СЕТ СН'!$F$5-'СЕТ СН'!$F$20</f>
        <v>3485.4062222399998</v>
      </c>
      <c r="I14" s="36">
        <f>SUMIFS(СВЦЭМ!$C$33:$C$776,СВЦЭМ!$A$33:$A$776,$A14,СВЦЭМ!$B$33:$B$776,I$11)+'СЕТ СН'!$F$12+СВЦЭМ!$D$10+'СЕТ СН'!$F$5-'СЕТ СН'!$F$20</f>
        <v>3434.7204839999999</v>
      </c>
      <c r="J14" s="36">
        <f>SUMIFS(СВЦЭМ!$C$33:$C$776,СВЦЭМ!$A$33:$A$776,$A14,СВЦЭМ!$B$33:$B$776,J$11)+'СЕТ СН'!$F$12+СВЦЭМ!$D$10+'СЕТ СН'!$F$5-'СЕТ СН'!$F$20</f>
        <v>3417.7255656400002</v>
      </c>
      <c r="K14" s="36">
        <f>SUMIFS(СВЦЭМ!$C$33:$C$776,СВЦЭМ!$A$33:$A$776,$A14,СВЦЭМ!$B$33:$B$776,K$11)+'СЕТ СН'!$F$12+СВЦЭМ!$D$10+'СЕТ СН'!$F$5-'СЕТ СН'!$F$20</f>
        <v>3385.4943201000001</v>
      </c>
      <c r="L14" s="36">
        <f>SUMIFS(СВЦЭМ!$C$33:$C$776,СВЦЭМ!$A$33:$A$776,$A14,СВЦЭМ!$B$33:$B$776,L$11)+'СЕТ СН'!$F$12+СВЦЭМ!$D$10+'СЕТ СН'!$F$5-'СЕТ СН'!$F$20</f>
        <v>3385.1495634000003</v>
      </c>
      <c r="M14" s="36">
        <f>SUMIFS(СВЦЭМ!$C$33:$C$776,СВЦЭМ!$A$33:$A$776,$A14,СВЦЭМ!$B$33:$B$776,M$11)+'СЕТ СН'!$F$12+СВЦЭМ!$D$10+'СЕТ СН'!$F$5-'СЕТ СН'!$F$20</f>
        <v>3430.4816484100002</v>
      </c>
      <c r="N14" s="36">
        <f>SUMIFS(СВЦЭМ!$C$33:$C$776,СВЦЭМ!$A$33:$A$776,$A14,СВЦЭМ!$B$33:$B$776,N$11)+'СЕТ СН'!$F$12+СВЦЭМ!$D$10+'СЕТ СН'!$F$5-'СЕТ СН'!$F$20</f>
        <v>3444.9897267000001</v>
      </c>
      <c r="O14" s="36">
        <f>SUMIFS(СВЦЭМ!$C$33:$C$776,СВЦЭМ!$A$33:$A$776,$A14,СВЦЭМ!$B$33:$B$776,O$11)+'СЕТ СН'!$F$12+СВЦЭМ!$D$10+'СЕТ СН'!$F$5-'СЕТ СН'!$F$20</f>
        <v>3451.52339674</v>
      </c>
      <c r="P14" s="36">
        <f>SUMIFS(СВЦЭМ!$C$33:$C$776,СВЦЭМ!$A$33:$A$776,$A14,СВЦЭМ!$B$33:$B$776,P$11)+'СЕТ СН'!$F$12+СВЦЭМ!$D$10+'СЕТ СН'!$F$5-'СЕТ СН'!$F$20</f>
        <v>3459.32375</v>
      </c>
      <c r="Q14" s="36">
        <f>SUMIFS(СВЦЭМ!$C$33:$C$776,СВЦЭМ!$A$33:$A$776,$A14,СВЦЭМ!$B$33:$B$776,Q$11)+'СЕТ СН'!$F$12+СВЦЭМ!$D$10+'СЕТ СН'!$F$5-'СЕТ СН'!$F$20</f>
        <v>3465.8556619199999</v>
      </c>
      <c r="R14" s="36">
        <f>SUMIFS(СВЦЭМ!$C$33:$C$776,СВЦЭМ!$A$33:$A$776,$A14,СВЦЭМ!$B$33:$B$776,R$11)+'СЕТ СН'!$F$12+СВЦЭМ!$D$10+'СЕТ СН'!$F$5-'СЕТ СН'!$F$20</f>
        <v>3468.5382894499999</v>
      </c>
      <c r="S14" s="36">
        <f>SUMIFS(СВЦЭМ!$C$33:$C$776,СВЦЭМ!$A$33:$A$776,$A14,СВЦЭМ!$B$33:$B$776,S$11)+'СЕТ СН'!$F$12+СВЦЭМ!$D$10+'СЕТ СН'!$F$5-'СЕТ СН'!$F$20</f>
        <v>3431.5197891500002</v>
      </c>
      <c r="T14" s="36">
        <f>SUMIFS(СВЦЭМ!$C$33:$C$776,СВЦЭМ!$A$33:$A$776,$A14,СВЦЭМ!$B$33:$B$776,T$11)+'СЕТ СН'!$F$12+СВЦЭМ!$D$10+'СЕТ СН'!$F$5-'СЕТ СН'!$F$20</f>
        <v>3403.14654544</v>
      </c>
      <c r="U14" s="36">
        <f>SUMIFS(СВЦЭМ!$C$33:$C$776,СВЦЭМ!$A$33:$A$776,$A14,СВЦЭМ!$B$33:$B$776,U$11)+'СЕТ СН'!$F$12+СВЦЭМ!$D$10+'СЕТ СН'!$F$5-'СЕТ СН'!$F$20</f>
        <v>3400.9177867500002</v>
      </c>
      <c r="V14" s="36">
        <f>SUMIFS(СВЦЭМ!$C$33:$C$776,СВЦЭМ!$A$33:$A$776,$A14,СВЦЭМ!$B$33:$B$776,V$11)+'СЕТ СН'!$F$12+СВЦЭМ!$D$10+'СЕТ СН'!$F$5-'СЕТ СН'!$F$20</f>
        <v>3404.3436864400001</v>
      </c>
      <c r="W14" s="36">
        <f>SUMIFS(СВЦЭМ!$C$33:$C$776,СВЦЭМ!$A$33:$A$776,$A14,СВЦЭМ!$B$33:$B$776,W$11)+'СЕТ СН'!$F$12+СВЦЭМ!$D$10+'СЕТ СН'!$F$5-'СЕТ СН'!$F$20</f>
        <v>3421.7949919600001</v>
      </c>
      <c r="X14" s="36">
        <f>SUMIFS(СВЦЭМ!$C$33:$C$776,СВЦЭМ!$A$33:$A$776,$A14,СВЦЭМ!$B$33:$B$776,X$11)+'СЕТ СН'!$F$12+СВЦЭМ!$D$10+'СЕТ СН'!$F$5-'СЕТ СН'!$F$20</f>
        <v>3426.1829655299998</v>
      </c>
      <c r="Y14" s="36">
        <f>SUMIFS(СВЦЭМ!$C$33:$C$776,СВЦЭМ!$A$33:$A$776,$A14,СВЦЭМ!$B$33:$B$776,Y$11)+'СЕТ СН'!$F$12+СВЦЭМ!$D$10+'СЕТ СН'!$F$5-'СЕТ СН'!$F$20</f>
        <v>3441.9886076399998</v>
      </c>
    </row>
    <row r="15" spans="1:27" ht="15.75" x14ac:dyDescent="0.2">
      <c r="A15" s="35">
        <f t="shared" si="0"/>
        <v>43803</v>
      </c>
      <c r="B15" s="36">
        <f>SUMIFS(СВЦЭМ!$C$33:$C$776,СВЦЭМ!$A$33:$A$776,$A15,СВЦЭМ!$B$33:$B$776,B$11)+'СЕТ СН'!$F$12+СВЦЭМ!$D$10+'СЕТ СН'!$F$5-'СЕТ СН'!$F$20</f>
        <v>3495.2639233899999</v>
      </c>
      <c r="C15" s="36">
        <f>SUMIFS(СВЦЭМ!$C$33:$C$776,СВЦЭМ!$A$33:$A$776,$A15,СВЦЭМ!$B$33:$B$776,C$11)+'СЕТ СН'!$F$12+СВЦЭМ!$D$10+'СЕТ СН'!$F$5-'СЕТ СН'!$F$20</f>
        <v>3525.2372489600002</v>
      </c>
      <c r="D15" s="36">
        <f>SUMIFS(СВЦЭМ!$C$33:$C$776,СВЦЭМ!$A$33:$A$776,$A15,СВЦЭМ!$B$33:$B$776,D$11)+'СЕТ СН'!$F$12+СВЦЭМ!$D$10+'СЕТ СН'!$F$5-'СЕТ СН'!$F$20</f>
        <v>3547.0986159499998</v>
      </c>
      <c r="E15" s="36">
        <f>SUMIFS(СВЦЭМ!$C$33:$C$776,СВЦЭМ!$A$33:$A$776,$A15,СВЦЭМ!$B$33:$B$776,E$11)+'СЕТ СН'!$F$12+СВЦЭМ!$D$10+'СЕТ СН'!$F$5-'СЕТ СН'!$F$20</f>
        <v>3556.0773135499999</v>
      </c>
      <c r="F15" s="36">
        <f>SUMIFS(СВЦЭМ!$C$33:$C$776,СВЦЭМ!$A$33:$A$776,$A15,СВЦЭМ!$B$33:$B$776,F$11)+'СЕТ СН'!$F$12+СВЦЭМ!$D$10+'СЕТ СН'!$F$5-'СЕТ СН'!$F$20</f>
        <v>3553.3910779399998</v>
      </c>
      <c r="G15" s="36">
        <f>SUMIFS(СВЦЭМ!$C$33:$C$776,СВЦЭМ!$A$33:$A$776,$A15,СВЦЭМ!$B$33:$B$776,G$11)+'СЕТ СН'!$F$12+СВЦЭМ!$D$10+'СЕТ СН'!$F$5-'СЕТ СН'!$F$20</f>
        <v>3532.38256125</v>
      </c>
      <c r="H15" s="36">
        <f>SUMIFS(СВЦЭМ!$C$33:$C$776,СВЦЭМ!$A$33:$A$776,$A15,СВЦЭМ!$B$33:$B$776,H$11)+'СЕТ СН'!$F$12+СВЦЭМ!$D$10+'СЕТ СН'!$F$5-'СЕТ СН'!$F$20</f>
        <v>3496.0891686700002</v>
      </c>
      <c r="I15" s="36">
        <f>SUMIFS(СВЦЭМ!$C$33:$C$776,СВЦЭМ!$A$33:$A$776,$A15,СВЦЭМ!$B$33:$B$776,I$11)+'СЕТ СН'!$F$12+СВЦЭМ!$D$10+'СЕТ СН'!$F$5-'СЕТ СН'!$F$20</f>
        <v>3461.8852379300001</v>
      </c>
      <c r="J15" s="36">
        <f>SUMIFS(СВЦЭМ!$C$33:$C$776,СВЦЭМ!$A$33:$A$776,$A15,СВЦЭМ!$B$33:$B$776,J$11)+'СЕТ СН'!$F$12+СВЦЭМ!$D$10+'СЕТ СН'!$F$5-'СЕТ СН'!$F$20</f>
        <v>3440.7849256700001</v>
      </c>
      <c r="K15" s="36">
        <f>SUMIFS(СВЦЭМ!$C$33:$C$776,СВЦЭМ!$A$33:$A$776,$A15,СВЦЭМ!$B$33:$B$776,K$11)+'СЕТ СН'!$F$12+СВЦЭМ!$D$10+'СЕТ СН'!$F$5-'СЕТ СН'!$F$20</f>
        <v>3416.8867457900001</v>
      </c>
      <c r="L15" s="36">
        <f>SUMIFS(СВЦЭМ!$C$33:$C$776,СВЦЭМ!$A$33:$A$776,$A15,СВЦЭМ!$B$33:$B$776,L$11)+'СЕТ СН'!$F$12+СВЦЭМ!$D$10+'СЕТ СН'!$F$5-'СЕТ СН'!$F$20</f>
        <v>3413.0696890500003</v>
      </c>
      <c r="M15" s="36">
        <f>SUMIFS(СВЦЭМ!$C$33:$C$776,СВЦЭМ!$A$33:$A$776,$A15,СВЦЭМ!$B$33:$B$776,M$11)+'СЕТ СН'!$F$12+СВЦЭМ!$D$10+'СЕТ СН'!$F$5-'СЕТ СН'!$F$20</f>
        <v>3436.5930751000001</v>
      </c>
      <c r="N15" s="36">
        <f>SUMIFS(СВЦЭМ!$C$33:$C$776,СВЦЭМ!$A$33:$A$776,$A15,СВЦЭМ!$B$33:$B$776,N$11)+'СЕТ СН'!$F$12+СВЦЭМ!$D$10+'СЕТ СН'!$F$5-'СЕТ СН'!$F$20</f>
        <v>3438.48668868</v>
      </c>
      <c r="O15" s="36">
        <f>SUMIFS(СВЦЭМ!$C$33:$C$776,СВЦЭМ!$A$33:$A$776,$A15,СВЦЭМ!$B$33:$B$776,O$11)+'СЕТ СН'!$F$12+СВЦЭМ!$D$10+'СЕТ СН'!$F$5-'СЕТ СН'!$F$20</f>
        <v>3441.2043261500003</v>
      </c>
      <c r="P15" s="36">
        <f>SUMIFS(СВЦЭМ!$C$33:$C$776,СВЦЭМ!$A$33:$A$776,$A15,СВЦЭМ!$B$33:$B$776,P$11)+'СЕТ СН'!$F$12+СВЦЭМ!$D$10+'СЕТ СН'!$F$5-'СЕТ СН'!$F$20</f>
        <v>3448.7764533700001</v>
      </c>
      <c r="Q15" s="36">
        <f>SUMIFS(СВЦЭМ!$C$33:$C$776,СВЦЭМ!$A$33:$A$776,$A15,СВЦЭМ!$B$33:$B$776,Q$11)+'СЕТ СН'!$F$12+СВЦЭМ!$D$10+'СЕТ СН'!$F$5-'СЕТ СН'!$F$20</f>
        <v>3457.9309806400001</v>
      </c>
      <c r="R15" s="36">
        <f>SUMIFS(СВЦЭМ!$C$33:$C$776,СВЦЭМ!$A$33:$A$776,$A15,СВЦЭМ!$B$33:$B$776,R$11)+'СЕТ СН'!$F$12+СВЦЭМ!$D$10+'СЕТ СН'!$F$5-'СЕТ СН'!$F$20</f>
        <v>3443.7846057199999</v>
      </c>
      <c r="S15" s="36">
        <f>SUMIFS(СВЦЭМ!$C$33:$C$776,СВЦЭМ!$A$33:$A$776,$A15,СВЦЭМ!$B$33:$B$776,S$11)+'СЕТ СН'!$F$12+СВЦЭМ!$D$10+'СЕТ СН'!$F$5-'СЕТ СН'!$F$20</f>
        <v>3419.83441842</v>
      </c>
      <c r="T15" s="36">
        <f>SUMIFS(СВЦЭМ!$C$33:$C$776,СВЦЭМ!$A$33:$A$776,$A15,СВЦЭМ!$B$33:$B$776,T$11)+'СЕТ СН'!$F$12+СВЦЭМ!$D$10+'СЕТ СН'!$F$5-'СЕТ СН'!$F$20</f>
        <v>3393.87710612</v>
      </c>
      <c r="U15" s="36">
        <f>SUMIFS(СВЦЭМ!$C$33:$C$776,СВЦЭМ!$A$33:$A$776,$A15,СВЦЭМ!$B$33:$B$776,U$11)+'СЕТ СН'!$F$12+СВЦЭМ!$D$10+'СЕТ СН'!$F$5-'СЕТ СН'!$F$20</f>
        <v>3400.22528913</v>
      </c>
      <c r="V15" s="36">
        <f>SUMIFS(СВЦЭМ!$C$33:$C$776,СВЦЭМ!$A$33:$A$776,$A15,СВЦЭМ!$B$33:$B$776,V$11)+'СЕТ СН'!$F$12+СВЦЭМ!$D$10+'СЕТ СН'!$F$5-'СЕТ СН'!$F$20</f>
        <v>3411.31819017</v>
      </c>
      <c r="W15" s="36">
        <f>SUMIFS(СВЦЭМ!$C$33:$C$776,СВЦЭМ!$A$33:$A$776,$A15,СВЦЭМ!$B$33:$B$776,W$11)+'СЕТ СН'!$F$12+СВЦЭМ!$D$10+'СЕТ СН'!$F$5-'СЕТ СН'!$F$20</f>
        <v>3419.6384888699999</v>
      </c>
      <c r="X15" s="36">
        <f>SUMIFS(СВЦЭМ!$C$33:$C$776,СВЦЭМ!$A$33:$A$776,$A15,СВЦЭМ!$B$33:$B$776,X$11)+'СЕТ СН'!$F$12+СВЦЭМ!$D$10+'СЕТ СН'!$F$5-'СЕТ СН'!$F$20</f>
        <v>3419.7637456500001</v>
      </c>
      <c r="Y15" s="36">
        <f>SUMIFS(СВЦЭМ!$C$33:$C$776,СВЦЭМ!$A$33:$A$776,$A15,СВЦЭМ!$B$33:$B$776,Y$11)+'СЕТ СН'!$F$12+СВЦЭМ!$D$10+'СЕТ СН'!$F$5-'СЕТ СН'!$F$20</f>
        <v>3451.3767775800002</v>
      </c>
    </row>
    <row r="16" spans="1:27" ht="15.75" x14ac:dyDescent="0.2">
      <c r="A16" s="35">
        <f t="shared" si="0"/>
        <v>43804</v>
      </c>
      <c r="B16" s="36">
        <f>SUMIFS(СВЦЭМ!$C$33:$C$776,СВЦЭМ!$A$33:$A$776,$A16,СВЦЭМ!$B$33:$B$776,B$11)+'СЕТ СН'!$F$12+СВЦЭМ!$D$10+'СЕТ СН'!$F$5-'СЕТ СН'!$F$20</f>
        <v>3504.1798037199997</v>
      </c>
      <c r="C16" s="36">
        <f>SUMIFS(СВЦЭМ!$C$33:$C$776,СВЦЭМ!$A$33:$A$776,$A16,СВЦЭМ!$B$33:$B$776,C$11)+'СЕТ СН'!$F$12+СВЦЭМ!$D$10+'СЕТ СН'!$F$5-'СЕТ СН'!$F$20</f>
        <v>3514.9389171299999</v>
      </c>
      <c r="D16" s="36">
        <f>SUMIFS(СВЦЭМ!$C$33:$C$776,СВЦЭМ!$A$33:$A$776,$A16,СВЦЭМ!$B$33:$B$776,D$11)+'СЕТ СН'!$F$12+СВЦЭМ!$D$10+'СЕТ СН'!$F$5-'СЕТ СН'!$F$20</f>
        <v>3517.4401504199996</v>
      </c>
      <c r="E16" s="36">
        <f>SUMIFS(СВЦЭМ!$C$33:$C$776,СВЦЭМ!$A$33:$A$776,$A16,СВЦЭМ!$B$33:$B$776,E$11)+'СЕТ СН'!$F$12+СВЦЭМ!$D$10+'СЕТ СН'!$F$5-'СЕТ СН'!$F$20</f>
        <v>3538.7614249899998</v>
      </c>
      <c r="F16" s="36">
        <f>SUMIFS(СВЦЭМ!$C$33:$C$776,СВЦЭМ!$A$33:$A$776,$A16,СВЦЭМ!$B$33:$B$776,F$11)+'СЕТ СН'!$F$12+СВЦЭМ!$D$10+'СЕТ СН'!$F$5-'СЕТ СН'!$F$20</f>
        <v>3531.5515135400001</v>
      </c>
      <c r="G16" s="36">
        <f>SUMIFS(СВЦЭМ!$C$33:$C$776,СВЦЭМ!$A$33:$A$776,$A16,СВЦЭМ!$B$33:$B$776,G$11)+'СЕТ СН'!$F$12+СВЦЭМ!$D$10+'СЕТ СН'!$F$5-'СЕТ СН'!$F$20</f>
        <v>3515.4941135399999</v>
      </c>
      <c r="H16" s="36">
        <f>SUMIFS(СВЦЭМ!$C$33:$C$776,СВЦЭМ!$A$33:$A$776,$A16,СВЦЭМ!$B$33:$B$776,H$11)+'СЕТ СН'!$F$12+СВЦЭМ!$D$10+'СЕТ СН'!$F$5-'СЕТ СН'!$F$20</f>
        <v>3500.372824</v>
      </c>
      <c r="I16" s="36">
        <f>SUMIFS(СВЦЭМ!$C$33:$C$776,СВЦЭМ!$A$33:$A$776,$A16,СВЦЭМ!$B$33:$B$776,I$11)+'СЕТ СН'!$F$12+СВЦЭМ!$D$10+'СЕТ СН'!$F$5-'СЕТ СН'!$F$20</f>
        <v>3461.81049631</v>
      </c>
      <c r="J16" s="36">
        <f>SUMIFS(СВЦЭМ!$C$33:$C$776,СВЦЭМ!$A$33:$A$776,$A16,СВЦЭМ!$B$33:$B$776,J$11)+'СЕТ СН'!$F$12+СВЦЭМ!$D$10+'СЕТ СН'!$F$5-'СЕТ СН'!$F$20</f>
        <v>3432.1409471500001</v>
      </c>
      <c r="K16" s="36">
        <f>SUMIFS(СВЦЭМ!$C$33:$C$776,СВЦЭМ!$A$33:$A$776,$A16,СВЦЭМ!$B$33:$B$776,K$11)+'СЕТ СН'!$F$12+СВЦЭМ!$D$10+'СЕТ СН'!$F$5-'СЕТ СН'!$F$20</f>
        <v>3429.6684001200001</v>
      </c>
      <c r="L16" s="36">
        <f>SUMIFS(СВЦЭМ!$C$33:$C$776,СВЦЭМ!$A$33:$A$776,$A16,СВЦЭМ!$B$33:$B$776,L$11)+'СЕТ СН'!$F$12+СВЦЭМ!$D$10+'СЕТ СН'!$F$5-'СЕТ СН'!$F$20</f>
        <v>3440.3509548400002</v>
      </c>
      <c r="M16" s="36">
        <f>SUMIFS(СВЦЭМ!$C$33:$C$776,СВЦЭМ!$A$33:$A$776,$A16,СВЦЭМ!$B$33:$B$776,M$11)+'СЕТ СН'!$F$12+СВЦЭМ!$D$10+'СЕТ СН'!$F$5-'СЕТ СН'!$F$20</f>
        <v>3444.3600752399998</v>
      </c>
      <c r="N16" s="36">
        <f>SUMIFS(СВЦЭМ!$C$33:$C$776,СВЦЭМ!$A$33:$A$776,$A16,СВЦЭМ!$B$33:$B$776,N$11)+'СЕТ СН'!$F$12+СВЦЭМ!$D$10+'СЕТ СН'!$F$5-'СЕТ СН'!$F$20</f>
        <v>3447.2546773499998</v>
      </c>
      <c r="O16" s="36">
        <f>SUMIFS(СВЦЭМ!$C$33:$C$776,СВЦЭМ!$A$33:$A$776,$A16,СВЦЭМ!$B$33:$B$776,O$11)+'СЕТ СН'!$F$12+СВЦЭМ!$D$10+'СЕТ СН'!$F$5-'СЕТ СН'!$F$20</f>
        <v>3449.6588687900003</v>
      </c>
      <c r="P16" s="36">
        <f>SUMIFS(СВЦЭМ!$C$33:$C$776,СВЦЭМ!$A$33:$A$776,$A16,СВЦЭМ!$B$33:$B$776,P$11)+'СЕТ СН'!$F$12+СВЦЭМ!$D$10+'СЕТ СН'!$F$5-'СЕТ СН'!$F$20</f>
        <v>3454.08772946</v>
      </c>
      <c r="Q16" s="36">
        <f>SUMIFS(СВЦЭМ!$C$33:$C$776,СВЦЭМ!$A$33:$A$776,$A16,СВЦЭМ!$B$33:$B$776,Q$11)+'СЕТ СН'!$F$12+СВЦЭМ!$D$10+'СЕТ СН'!$F$5-'СЕТ СН'!$F$20</f>
        <v>3463.4674109299999</v>
      </c>
      <c r="R16" s="36">
        <f>SUMIFS(СВЦЭМ!$C$33:$C$776,СВЦЭМ!$A$33:$A$776,$A16,СВЦЭМ!$B$33:$B$776,R$11)+'СЕТ СН'!$F$12+СВЦЭМ!$D$10+'СЕТ СН'!$F$5-'СЕТ СН'!$F$20</f>
        <v>3481.0323626099998</v>
      </c>
      <c r="S16" s="36">
        <f>SUMIFS(СВЦЭМ!$C$33:$C$776,СВЦЭМ!$A$33:$A$776,$A16,СВЦЭМ!$B$33:$B$776,S$11)+'СЕТ СН'!$F$12+СВЦЭМ!$D$10+'СЕТ СН'!$F$5-'СЕТ СН'!$F$20</f>
        <v>3494.8083236500001</v>
      </c>
      <c r="T16" s="36">
        <f>SUMIFS(СВЦЭМ!$C$33:$C$776,СВЦЭМ!$A$33:$A$776,$A16,СВЦЭМ!$B$33:$B$776,T$11)+'СЕТ СН'!$F$12+СВЦЭМ!$D$10+'СЕТ СН'!$F$5-'СЕТ СН'!$F$20</f>
        <v>3477.8734299100001</v>
      </c>
      <c r="U16" s="36">
        <f>SUMIFS(СВЦЭМ!$C$33:$C$776,СВЦЭМ!$A$33:$A$776,$A16,СВЦЭМ!$B$33:$B$776,U$11)+'СЕТ СН'!$F$12+СВЦЭМ!$D$10+'СЕТ СН'!$F$5-'СЕТ СН'!$F$20</f>
        <v>3454.3644187099999</v>
      </c>
      <c r="V16" s="36">
        <f>SUMIFS(СВЦЭМ!$C$33:$C$776,СВЦЭМ!$A$33:$A$776,$A16,СВЦЭМ!$B$33:$B$776,V$11)+'СЕТ СН'!$F$12+СВЦЭМ!$D$10+'СЕТ СН'!$F$5-'СЕТ СН'!$F$20</f>
        <v>3450.9411400500003</v>
      </c>
      <c r="W16" s="36">
        <f>SUMIFS(СВЦЭМ!$C$33:$C$776,СВЦЭМ!$A$33:$A$776,$A16,СВЦЭМ!$B$33:$B$776,W$11)+'СЕТ СН'!$F$12+СВЦЭМ!$D$10+'СЕТ СН'!$F$5-'СЕТ СН'!$F$20</f>
        <v>3457.7176964499999</v>
      </c>
      <c r="X16" s="36">
        <f>SUMIFS(СВЦЭМ!$C$33:$C$776,СВЦЭМ!$A$33:$A$776,$A16,СВЦЭМ!$B$33:$B$776,X$11)+'СЕТ СН'!$F$12+СВЦЭМ!$D$10+'СЕТ СН'!$F$5-'СЕТ СН'!$F$20</f>
        <v>3480.2365142600001</v>
      </c>
      <c r="Y16" s="36">
        <f>SUMIFS(СВЦЭМ!$C$33:$C$776,СВЦЭМ!$A$33:$A$776,$A16,СВЦЭМ!$B$33:$B$776,Y$11)+'СЕТ СН'!$F$12+СВЦЭМ!$D$10+'СЕТ СН'!$F$5-'СЕТ СН'!$F$20</f>
        <v>3503.1962842100002</v>
      </c>
    </row>
    <row r="17" spans="1:25" ht="15.75" x14ac:dyDescent="0.2">
      <c r="A17" s="35">
        <f t="shared" si="0"/>
        <v>43805</v>
      </c>
      <c r="B17" s="36">
        <f>SUMIFS(СВЦЭМ!$C$33:$C$776,СВЦЭМ!$A$33:$A$776,$A17,СВЦЭМ!$B$33:$B$776,B$11)+'СЕТ СН'!$F$12+СВЦЭМ!$D$10+'СЕТ СН'!$F$5-'СЕТ СН'!$F$20</f>
        <v>3509.0618045599999</v>
      </c>
      <c r="C17" s="36">
        <f>SUMIFS(СВЦЭМ!$C$33:$C$776,СВЦЭМ!$A$33:$A$776,$A17,СВЦЭМ!$B$33:$B$776,C$11)+'СЕТ СН'!$F$12+СВЦЭМ!$D$10+'СЕТ СН'!$F$5-'СЕТ СН'!$F$20</f>
        <v>3549.8700317599996</v>
      </c>
      <c r="D17" s="36">
        <f>SUMIFS(СВЦЭМ!$C$33:$C$776,СВЦЭМ!$A$33:$A$776,$A17,СВЦЭМ!$B$33:$B$776,D$11)+'СЕТ СН'!$F$12+СВЦЭМ!$D$10+'СЕТ СН'!$F$5-'СЕТ СН'!$F$20</f>
        <v>3564.9455049099997</v>
      </c>
      <c r="E17" s="36">
        <f>SUMIFS(СВЦЭМ!$C$33:$C$776,СВЦЭМ!$A$33:$A$776,$A17,СВЦЭМ!$B$33:$B$776,E$11)+'СЕТ СН'!$F$12+СВЦЭМ!$D$10+'СЕТ СН'!$F$5-'СЕТ СН'!$F$20</f>
        <v>3571.7334404100002</v>
      </c>
      <c r="F17" s="36">
        <f>SUMIFS(СВЦЭМ!$C$33:$C$776,СВЦЭМ!$A$33:$A$776,$A17,СВЦЭМ!$B$33:$B$776,F$11)+'СЕТ СН'!$F$12+СВЦЭМ!$D$10+'СЕТ СН'!$F$5-'СЕТ СН'!$F$20</f>
        <v>3568.4047937799996</v>
      </c>
      <c r="G17" s="36">
        <f>SUMIFS(СВЦЭМ!$C$33:$C$776,СВЦЭМ!$A$33:$A$776,$A17,СВЦЭМ!$B$33:$B$776,G$11)+'СЕТ СН'!$F$12+СВЦЭМ!$D$10+'СЕТ СН'!$F$5-'СЕТ СН'!$F$20</f>
        <v>3553.7321633800002</v>
      </c>
      <c r="H17" s="36">
        <f>SUMIFS(СВЦЭМ!$C$33:$C$776,СВЦЭМ!$A$33:$A$776,$A17,СВЦЭМ!$B$33:$B$776,H$11)+'СЕТ СН'!$F$12+СВЦЭМ!$D$10+'СЕТ СН'!$F$5-'СЕТ СН'!$F$20</f>
        <v>3506.9235252600001</v>
      </c>
      <c r="I17" s="36">
        <f>SUMIFS(СВЦЭМ!$C$33:$C$776,СВЦЭМ!$A$33:$A$776,$A17,СВЦЭМ!$B$33:$B$776,I$11)+'СЕТ СН'!$F$12+СВЦЭМ!$D$10+'СЕТ СН'!$F$5-'СЕТ СН'!$F$20</f>
        <v>3465.78129648</v>
      </c>
      <c r="J17" s="36">
        <f>SUMIFS(СВЦЭМ!$C$33:$C$776,СВЦЭМ!$A$33:$A$776,$A17,СВЦЭМ!$B$33:$B$776,J$11)+'СЕТ СН'!$F$12+СВЦЭМ!$D$10+'СЕТ СН'!$F$5-'СЕТ СН'!$F$20</f>
        <v>3450.2689942799998</v>
      </c>
      <c r="K17" s="36">
        <f>SUMIFS(СВЦЭМ!$C$33:$C$776,СВЦЭМ!$A$33:$A$776,$A17,СВЦЭМ!$B$33:$B$776,K$11)+'СЕТ СН'!$F$12+СВЦЭМ!$D$10+'СЕТ СН'!$F$5-'СЕТ СН'!$F$20</f>
        <v>3438.75565869</v>
      </c>
      <c r="L17" s="36">
        <f>SUMIFS(СВЦЭМ!$C$33:$C$776,СВЦЭМ!$A$33:$A$776,$A17,СВЦЭМ!$B$33:$B$776,L$11)+'СЕТ СН'!$F$12+СВЦЭМ!$D$10+'СЕТ СН'!$F$5-'СЕТ СН'!$F$20</f>
        <v>3437.1871449499999</v>
      </c>
      <c r="M17" s="36">
        <f>SUMIFS(СВЦЭМ!$C$33:$C$776,СВЦЭМ!$A$33:$A$776,$A17,СВЦЭМ!$B$33:$B$776,M$11)+'СЕТ СН'!$F$12+СВЦЭМ!$D$10+'СЕТ СН'!$F$5-'СЕТ СН'!$F$20</f>
        <v>3437.7814227099998</v>
      </c>
      <c r="N17" s="36">
        <f>SUMIFS(СВЦЭМ!$C$33:$C$776,СВЦЭМ!$A$33:$A$776,$A17,СВЦЭМ!$B$33:$B$776,N$11)+'СЕТ СН'!$F$12+СВЦЭМ!$D$10+'СЕТ СН'!$F$5-'СЕТ СН'!$F$20</f>
        <v>3436.4363446900002</v>
      </c>
      <c r="O17" s="36">
        <f>SUMIFS(СВЦЭМ!$C$33:$C$776,СВЦЭМ!$A$33:$A$776,$A17,СВЦЭМ!$B$33:$B$776,O$11)+'СЕТ СН'!$F$12+СВЦЭМ!$D$10+'СЕТ СН'!$F$5-'СЕТ СН'!$F$20</f>
        <v>3443.7094341400002</v>
      </c>
      <c r="P17" s="36">
        <f>SUMIFS(СВЦЭМ!$C$33:$C$776,СВЦЭМ!$A$33:$A$776,$A17,СВЦЭМ!$B$33:$B$776,P$11)+'СЕТ СН'!$F$12+СВЦЭМ!$D$10+'СЕТ СН'!$F$5-'СЕТ СН'!$F$20</f>
        <v>3445.4411987000003</v>
      </c>
      <c r="Q17" s="36">
        <f>SUMIFS(СВЦЭМ!$C$33:$C$776,СВЦЭМ!$A$33:$A$776,$A17,СВЦЭМ!$B$33:$B$776,Q$11)+'СЕТ СН'!$F$12+СВЦЭМ!$D$10+'СЕТ СН'!$F$5-'СЕТ СН'!$F$20</f>
        <v>3440.3527512599999</v>
      </c>
      <c r="R17" s="36">
        <f>SUMIFS(СВЦЭМ!$C$33:$C$776,СВЦЭМ!$A$33:$A$776,$A17,СВЦЭМ!$B$33:$B$776,R$11)+'СЕТ СН'!$F$12+СВЦЭМ!$D$10+'СЕТ СН'!$F$5-'СЕТ СН'!$F$20</f>
        <v>3442.6896278200002</v>
      </c>
      <c r="S17" s="36">
        <f>SUMIFS(СВЦЭМ!$C$33:$C$776,СВЦЭМ!$A$33:$A$776,$A17,СВЦЭМ!$B$33:$B$776,S$11)+'СЕТ СН'!$F$12+СВЦЭМ!$D$10+'СЕТ СН'!$F$5-'СЕТ СН'!$F$20</f>
        <v>3440.1768481399999</v>
      </c>
      <c r="T17" s="36">
        <f>SUMIFS(СВЦЭМ!$C$33:$C$776,СВЦЭМ!$A$33:$A$776,$A17,СВЦЭМ!$B$33:$B$776,T$11)+'СЕТ СН'!$F$12+СВЦЭМ!$D$10+'СЕТ СН'!$F$5-'СЕТ СН'!$F$20</f>
        <v>3430.2742358999999</v>
      </c>
      <c r="U17" s="36">
        <f>SUMIFS(СВЦЭМ!$C$33:$C$776,СВЦЭМ!$A$33:$A$776,$A17,СВЦЭМ!$B$33:$B$776,U$11)+'СЕТ СН'!$F$12+СВЦЭМ!$D$10+'СЕТ СН'!$F$5-'СЕТ СН'!$F$20</f>
        <v>3430.5653505400001</v>
      </c>
      <c r="V17" s="36">
        <f>SUMIFS(СВЦЭМ!$C$33:$C$776,СВЦЭМ!$A$33:$A$776,$A17,СВЦЭМ!$B$33:$B$776,V$11)+'СЕТ СН'!$F$12+СВЦЭМ!$D$10+'СЕТ СН'!$F$5-'СЕТ СН'!$F$20</f>
        <v>3425.9384191300001</v>
      </c>
      <c r="W17" s="36">
        <f>SUMIFS(СВЦЭМ!$C$33:$C$776,СВЦЭМ!$A$33:$A$776,$A17,СВЦЭМ!$B$33:$B$776,W$11)+'СЕТ СН'!$F$12+СВЦЭМ!$D$10+'СЕТ СН'!$F$5-'СЕТ СН'!$F$20</f>
        <v>3430.2192595800002</v>
      </c>
      <c r="X17" s="36">
        <f>SUMIFS(СВЦЭМ!$C$33:$C$776,СВЦЭМ!$A$33:$A$776,$A17,СВЦЭМ!$B$33:$B$776,X$11)+'СЕТ СН'!$F$12+СВЦЭМ!$D$10+'СЕТ СН'!$F$5-'СЕТ СН'!$F$20</f>
        <v>3425.9589742799999</v>
      </c>
      <c r="Y17" s="36">
        <f>SUMIFS(СВЦЭМ!$C$33:$C$776,СВЦЭМ!$A$33:$A$776,$A17,СВЦЭМ!$B$33:$B$776,Y$11)+'СЕТ СН'!$F$12+СВЦЭМ!$D$10+'СЕТ СН'!$F$5-'СЕТ СН'!$F$20</f>
        <v>3441.06759289</v>
      </c>
    </row>
    <row r="18" spans="1:25" ht="15.75" x14ac:dyDescent="0.2">
      <c r="A18" s="35">
        <f t="shared" si="0"/>
        <v>43806</v>
      </c>
      <c r="B18" s="36">
        <f>SUMIFS(СВЦЭМ!$C$33:$C$776,СВЦЭМ!$A$33:$A$776,$A18,СВЦЭМ!$B$33:$B$776,B$11)+'СЕТ СН'!$F$12+СВЦЭМ!$D$10+'СЕТ СН'!$F$5-'СЕТ СН'!$F$20</f>
        <v>3468.4532939300002</v>
      </c>
      <c r="C18" s="36">
        <f>SUMIFS(СВЦЭМ!$C$33:$C$776,СВЦЭМ!$A$33:$A$776,$A18,СВЦЭМ!$B$33:$B$776,C$11)+'СЕТ СН'!$F$12+СВЦЭМ!$D$10+'СЕТ СН'!$F$5-'СЕТ СН'!$F$20</f>
        <v>3479.6919701000002</v>
      </c>
      <c r="D18" s="36">
        <f>SUMIFS(СВЦЭМ!$C$33:$C$776,СВЦЭМ!$A$33:$A$776,$A18,СВЦЭМ!$B$33:$B$776,D$11)+'СЕТ СН'!$F$12+СВЦЭМ!$D$10+'СЕТ СН'!$F$5-'СЕТ СН'!$F$20</f>
        <v>3482.2620868900003</v>
      </c>
      <c r="E18" s="36">
        <f>SUMIFS(СВЦЭМ!$C$33:$C$776,СВЦЭМ!$A$33:$A$776,$A18,СВЦЭМ!$B$33:$B$776,E$11)+'СЕТ СН'!$F$12+СВЦЭМ!$D$10+'СЕТ СН'!$F$5-'СЕТ СН'!$F$20</f>
        <v>3488.9218190900001</v>
      </c>
      <c r="F18" s="36">
        <f>SUMIFS(СВЦЭМ!$C$33:$C$776,СВЦЭМ!$A$33:$A$776,$A18,СВЦЭМ!$B$33:$B$776,F$11)+'СЕТ СН'!$F$12+СВЦЭМ!$D$10+'СЕТ СН'!$F$5-'СЕТ СН'!$F$20</f>
        <v>3462.9372769400002</v>
      </c>
      <c r="G18" s="36">
        <f>SUMIFS(СВЦЭМ!$C$33:$C$776,СВЦЭМ!$A$33:$A$776,$A18,СВЦЭМ!$B$33:$B$776,G$11)+'СЕТ СН'!$F$12+СВЦЭМ!$D$10+'СЕТ СН'!$F$5-'СЕТ СН'!$F$20</f>
        <v>3481.0033530000001</v>
      </c>
      <c r="H18" s="36">
        <f>SUMIFS(СВЦЭМ!$C$33:$C$776,СВЦЭМ!$A$33:$A$776,$A18,СВЦЭМ!$B$33:$B$776,H$11)+'СЕТ СН'!$F$12+СВЦЭМ!$D$10+'СЕТ СН'!$F$5-'СЕТ СН'!$F$20</f>
        <v>3463.7565733900001</v>
      </c>
      <c r="I18" s="36">
        <f>SUMIFS(СВЦЭМ!$C$33:$C$776,СВЦЭМ!$A$33:$A$776,$A18,СВЦЭМ!$B$33:$B$776,I$11)+'СЕТ СН'!$F$12+СВЦЭМ!$D$10+'СЕТ СН'!$F$5-'СЕТ СН'!$F$20</f>
        <v>3435.6401152500002</v>
      </c>
      <c r="J18" s="36">
        <f>SUMIFS(СВЦЭМ!$C$33:$C$776,СВЦЭМ!$A$33:$A$776,$A18,СВЦЭМ!$B$33:$B$776,J$11)+'СЕТ СН'!$F$12+СВЦЭМ!$D$10+'СЕТ СН'!$F$5-'СЕТ СН'!$F$20</f>
        <v>3384.14188827</v>
      </c>
      <c r="K18" s="36">
        <f>SUMIFS(СВЦЭМ!$C$33:$C$776,СВЦЭМ!$A$33:$A$776,$A18,СВЦЭМ!$B$33:$B$776,K$11)+'СЕТ СН'!$F$12+СВЦЭМ!$D$10+'СЕТ СН'!$F$5-'СЕТ СН'!$F$20</f>
        <v>3373.33344033</v>
      </c>
      <c r="L18" s="36">
        <f>SUMIFS(СВЦЭМ!$C$33:$C$776,СВЦЭМ!$A$33:$A$776,$A18,СВЦЭМ!$B$33:$B$776,L$11)+'СЕТ СН'!$F$12+СВЦЭМ!$D$10+'СЕТ СН'!$F$5-'СЕТ СН'!$F$20</f>
        <v>3369.6650246500003</v>
      </c>
      <c r="M18" s="36">
        <f>SUMIFS(СВЦЭМ!$C$33:$C$776,СВЦЭМ!$A$33:$A$776,$A18,СВЦЭМ!$B$33:$B$776,M$11)+'СЕТ СН'!$F$12+СВЦЭМ!$D$10+'СЕТ СН'!$F$5-'СЕТ СН'!$F$20</f>
        <v>3365.8145618600001</v>
      </c>
      <c r="N18" s="36">
        <f>SUMIFS(СВЦЭМ!$C$33:$C$776,СВЦЭМ!$A$33:$A$776,$A18,СВЦЭМ!$B$33:$B$776,N$11)+'СЕТ СН'!$F$12+СВЦЭМ!$D$10+'СЕТ СН'!$F$5-'СЕТ СН'!$F$20</f>
        <v>3372.36898088</v>
      </c>
      <c r="O18" s="36">
        <f>SUMIFS(СВЦЭМ!$C$33:$C$776,СВЦЭМ!$A$33:$A$776,$A18,СВЦЭМ!$B$33:$B$776,O$11)+'СЕТ СН'!$F$12+СВЦЭМ!$D$10+'СЕТ СН'!$F$5-'СЕТ СН'!$F$20</f>
        <v>3382.45475106</v>
      </c>
      <c r="P18" s="36">
        <f>SUMIFS(СВЦЭМ!$C$33:$C$776,СВЦЭМ!$A$33:$A$776,$A18,СВЦЭМ!$B$33:$B$776,P$11)+'СЕТ СН'!$F$12+СВЦЭМ!$D$10+'СЕТ СН'!$F$5-'СЕТ СН'!$F$20</f>
        <v>3391.6738825699999</v>
      </c>
      <c r="Q18" s="36">
        <f>SUMIFS(СВЦЭМ!$C$33:$C$776,СВЦЭМ!$A$33:$A$776,$A18,СВЦЭМ!$B$33:$B$776,Q$11)+'СЕТ СН'!$F$12+СВЦЭМ!$D$10+'СЕТ СН'!$F$5-'СЕТ СН'!$F$20</f>
        <v>3393.1962285600002</v>
      </c>
      <c r="R18" s="36">
        <f>SUMIFS(СВЦЭМ!$C$33:$C$776,СВЦЭМ!$A$33:$A$776,$A18,СВЦЭМ!$B$33:$B$776,R$11)+'СЕТ СН'!$F$12+СВЦЭМ!$D$10+'СЕТ СН'!$F$5-'СЕТ СН'!$F$20</f>
        <v>3384.1173838</v>
      </c>
      <c r="S18" s="36">
        <f>SUMIFS(СВЦЭМ!$C$33:$C$776,СВЦЭМ!$A$33:$A$776,$A18,СВЦЭМ!$B$33:$B$776,S$11)+'СЕТ СН'!$F$12+СВЦЭМ!$D$10+'СЕТ СН'!$F$5-'СЕТ СН'!$F$20</f>
        <v>3372.5517272000002</v>
      </c>
      <c r="T18" s="36">
        <f>SUMIFS(СВЦЭМ!$C$33:$C$776,СВЦЭМ!$A$33:$A$776,$A18,СВЦЭМ!$B$33:$B$776,T$11)+'СЕТ СН'!$F$12+СВЦЭМ!$D$10+'СЕТ СН'!$F$5-'СЕТ СН'!$F$20</f>
        <v>3359.2796586499999</v>
      </c>
      <c r="U18" s="36">
        <f>SUMIFS(СВЦЭМ!$C$33:$C$776,СВЦЭМ!$A$33:$A$776,$A18,СВЦЭМ!$B$33:$B$776,U$11)+'СЕТ СН'!$F$12+СВЦЭМ!$D$10+'СЕТ СН'!$F$5-'СЕТ СН'!$F$20</f>
        <v>3362.5353819500001</v>
      </c>
      <c r="V18" s="36">
        <f>SUMIFS(СВЦЭМ!$C$33:$C$776,СВЦЭМ!$A$33:$A$776,$A18,СВЦЭМ!$B$33:$B$776,V$11)+'СЕТ СН'!$F$12+СВЦЭМ!$D$10+'СЕТ СН'!$F$5-'СЕТ СН'!$F$20</f>
        <v>3368.1803848300001</v>
      </c>
      <c r="W18" s="36">
        <f>SUMIFS(СВЦЭМ!$C$33:$C$776,СВЦЭМ!$A$33:$A$776,$A18,СВЦЭМ!$B$33:$B$776,W$11)+'СЕТ СН'!$F$12+СВЦЭМ!$D$10+'СЕТ СН'!$F$5-'СЕТ СН'!$F$20</f>
        <v>3379.6465700899998</v>
      </c>
      <c r="X18" s="36">
        <f>SUMIFS(СВЦЭМ!$C$33:$C$776,СВЦЭМ!$A$33:$A$776,$A18,СВЦЭМ!$B$33:$B$776,X$11)+'СЕТ СН'!$F$12+СВЦЭМ!$D$10+'СЕТ СН'!$F$5-'СЕТ СН'!$F$20</f>
        <v>3376.9910998700002</v>
      </c>
      <c r="Y18" s="36">
        <f>SUMIFS(СВЦЭМ!$C$33:$C$776,СВЦЭМ!$A$33:$A$776,$A18,СВЦЭМ!$B$33:$B$776,Y$11)+'СЕТ СН'!$F$12+СВЦЭМ!$D$10+'СЕТ СН'!$F$5-'СЕТ СН'!$F$20</f>
        <v>3412.2251166400001</v>
      </c>
    </row>
    <row r="19" spans="1:25" ht="15.75" x14ac:dyDescent="0.2">
      <c r="A19" s="35">
        <f t="shared" si="0"/>
        <v>43807</v>
      </c>
      <c r="B19" s="36">
        <f>SUMIFS(СВЦЭМ!$C$33:$C$776,СВЦЭМ!$A$33:$A$776,$A19,СВЦЭМ!$B$33:$B$776,B$11)+'СЕТ СН'!$F$12+СВЦЭМ!$D$10+'СЕТ СН'!$F$5-'СЕТ СН'!$F$20</f>
        <v>3479.31180834</v>
      </c>
      <c r="C19" s="36">
        <f>SUMIFS(СВЦЭМ!$C$33:$C$776,СВЦЭМ!$A$33:$A$776,$A19,СВЦЭМ!$B$33:$B$776,C$11)+'СЕТ СН'!$F$12+СВЦЭМ!$D$10+'СЕТ СН'!$F$5-'СЕТ СН'!$F$20</f>
        <v>3501.3443482399998</v>
      </c>
      <c r="D19" s="36">
        <f>SUMIFS(СВЦЭМ!$C$33:$C$776,СВЦЭМ!$A$33:$A$776,$A19,СВЦЭМ!$B$33:$B$776,D$11)+'СЕТ СН'!$F$12+СВЦЭМ!$D$10+'СЕТ СН'!$F$5-'СЕТ СН'!$F$20</f>
        <v>3525.0380177899997</v>
      </c>
      <c r="E19" s="36">
        <f>SUMIFS(СВЦЭМ!$C$33:$C$776,СВЦЭМ!$A$33:$A$776,$A19,СВЦЭМ!$B$33:$B$776,E$11)+'СЕТ СН'!$F$12+СВЦЭМ!$D$10+'СЕТ СН'!$F$5-'СЕТ СН'!$F$20</f>
        <v>3548.4254723900003</v>
      </c>
      <c r="F19" s="36">
        <f>SUMIFS(СВЦЭМ!$C$33:$C$776,СВЦЭМ!$A$33:$A$776,$A19,СВЦЭМ!$B$33:$B$776,F$11)+'СЕТ СН'!$F$12+СВЦЭМ!$D$10+'СЕТ СН'!$F$5-'СЕТ СН'!$F$20</f>
        <v>3555.5546147200002</v>
      </c>
      <c r="G19" s="36">
        <f>SUMIFS(СВЦЭМ!$C$33:$C$776,СВЦЭМ!$A$33:$A$776,$A19,СВЦЭМ!$B$33:$B$776,G$11)+'СЕТ СН'!$F$12+СВЦЭМ!$D$10+'СЕТ СН'!$F$5-'СЕТ СН'!$F$20</f>
        <v>3557.8103043999999</v>
      </c>
      <c r="H19" s="36">
        <f>SUMIFS(СВЦЭМ!$C$33:$C$776,СВЦЭМ!$A$33:$A$776,$A19,СВЦЭМ!$B$33:$B$776,H$11)+'СЕТ СН'!$F$12+СВЦЭМ!$D$10+'СЕТ СН'!$F$5-'СЕТ СН'!$F$20</f>
        <v>3546.5400844899996</v>
      </c>
      <c r="I19" s="36">
        <f>SUMIFS(СВЦЭМ!$C$33:$C$776,СВЦЭМ!$A$33:$A$776,$A19,СВЦЭМ!$B$33:$B$776,I$11)+'СЕТ СН'!$F$12+СВЦЭМ!$D$10+'СЕТ СН'!$F$5-'СЕТ СН'!$F$20</f>
        <v>3543.27190002</v>
      </c>
      <c r="J19" s="36">
        <f>SUMIFS(СВЦЭМ!$C$33:$C$776,СВЦЭМ!$A$33:$A$776,$A19,СВЦЭМ!$B$33:$B$776,J$11)+'СЕТ СН'!$F$12+СВЦЭМ!$D$10+'СЕТ СН'!$F$5-'СЕТ СН'!$F$20</f>
        <v>3499.0858567699997</v>
      </c>
      <c r="K19" s="36">
        <f>SUMIFS(СВЦЭМ!$C$33:$C$776,СВЦЭМ!$A$33:$A$776,$A19,СВЦЭМ!$B$33:$B$776,K$11)+'СЕТ СН'!$F$12+СВЦЭМ!$D$10+'СЕТ СН'!$F$5-'СЕТ СН'!$F$20</f>
        <v>3446.3290296599998</v>
      </c>
      <c r="L19" s="36">
        <f>SUMIFS(СВЦЭМ!$C$33:$C$776,СВЦЭМ!$A$33:$A$776,$A19,СВЦЭМ!$B$33:$B$776,L$11)+'СЕТ СН'!$F$12+СВЦЭМ!$D$10+'СЕТ СН'!$F$5-'СЕТ СН'!$F$20</f>
        <v>3433.7641122</v>
      </c>
      <c r="M19" s="36">
        <f>SUMIFS(СВЦЭМ!$C$33:$C$776,СВЦЭМ!$A$33:$A$776,$A19,СВЦЭМ!$B$33:$B$776,M$11)+'СЕТ СН'!$F$12+СВЦЭМ!$D$10+'СЕТ СН'!$F$5-'СЕТ СН'!$F$20</f>
        <v>3464.4338636500001</v>
      </c>
      <c r="N19" s="36">
        <f>SUMIFS(СВЦЭМ!$C$33:$C$776,СВЦЭМ!$A$33:$A$776,$A19,СВЦЭМ!$B$33:$B$776,N$11)+'СЕТ СН'!$F$12+СВЦЭМ!$D$10+'СЕТ СН'!$F$5-'СЕТ СН'!$F$20</f>
        <v>3430.0856780100003</v>
      </c>
      <c r="O19" s="36">
        <f>SUMIFS(СВЦЭМ!$C$33:$C$776,СВЦЭМ!$A$33:$A$776,$A19,СВЦЭМ!$B$33:$B$776,O$11)+'СЕТ СН'!$F$12+СВЦЭМ!$D$10+'СЕТ СН'!$F$5-'СЕТ СН'!$F$20</f>
        <v>3437.8619216799998</v>
      </c>
      <c r="P19" s="36">
        <f>SUMIFS(СВЦЭМ!$C$33:$C$776,СВЦЭМ!$A$33:$A$776,$A19,СВЦЭМ!$B$33:$B$776,P$11)+'СЕТ СН'!$F$12+СВЦЭМ!$D$10+'СЕТ СН'!$F$5-'СЕТ СН'!$F$20</f>
        <v>3448.4598740400002</v>
      </c>
      <c r="Q19" s="36">
        <f>SUMIFS(СВЦЭМ!$C$33:$C$776,СВЦЭМ!$A$33:$A$776,$A19,СВЦЭМ!$B$33:$B$776,Q$11)+'СЕТ СН'!$F$12+СВЦЭМ!$D$10+'СЕТ СН'!$F$5-'СЕТ СН'!$F$20</f>
        <v>3450.5119062900003</v>
      </c>
      <c r="R19" s="36">
        <f>SUMIFS(СВЦЭМ!$C$33:$C$776,СВЦЭМ!$A$33:$A$776,$A19,СВЦЭМ!$B$33:$B$776,R$11)+'СЕТ СН'!$F$12+СВЦЭМ!$D$10+'СЕТ СН'!$F$5-'СЕТ СН'!$F$20</f>
        <v>3444.98480604</v>
      </c>
      <c r="S19" s="36">
        <f>SUMIFS(СВЦЭМ!$C$33:$C$776,СВЦЭМ!$A$33:$A$776,$A19,СВЦЭМ!$B$33:$B$776,S$11)+'СЕТ СН'!$F$12+СВЦЭМ!$D$10+'СЕТ СН'!$F$5-'СЕТ СН'!$F$20</f>
        <v>3418.93159707</v>
      </c>
      <c r="T19" s="36">
        <f>SUMIFS(СВЦЭМ!$C$33:$C$776,СВЦЭМ!$A$33:$A$776,$A19,СВЦЭМ!$B$33:$B$776,T$11)+'СЕТ СН'!$F$12+СВЦЭМ!$D$10+'СЕТ СН'!$F$5-'СЕТ СН'!$F$20</f>
        <v>3543.3270314399997</v>
      </c>
      <c r="U19" s="36">
        <f>SUMIFS(СВЦЭМ!$C$33:$C$776,СВЦЭМ!$A$33:$A$776,$A19,СВЦЭМ!$B$33:$B$776,U$11)+'СЕТ СН'!$F$12+СВЦЭМ!$D$10+'СЕТ СН'!$F$5-'СЕТ СН'!$F$20</f>
        <v>3413.0427058099999</v>
      </c>
      <c r="V19" s="36">
        <f>SUMIFS(СВЦЭМ!$C$33:$C$776,СВЦЭМ!$A$33:$A$776,$A19,СВЦЭМ!$B$33:$B$776,V$11)+'СЕТ СН'!$F$12+СВЦЭМ!$D$10+'СЕТ СН'!$F$5-'СЕТ СН'!$F$20</f>
        <v>3423.3240710800001</v>
      </c>
      <c r="W19" s="36">
        <f>SUMIFS(СВЦЭМ!$C$33:$C$776,СВЦЭМ!$A$33:$A$776,$A19,СВЦЭМ!$B$33:$B$776,W$11)+'СЕТ СН'!$F$12+СВЦЭМ!$D$10+'СЕТ СН'!$F$5-'СЕТ СН'!$F$20</f>
        <v>3436.3977869600003</v>
      </c>
      <c r="X19" s="36">
        <f>SUMIFS(СВЦЭМ!$C$33:$C$776,СВЦЭМ!$A$33:$A$776,$A19,СВЦЭМ!$B$33:$B$776,X$11)+'СЕТ СН'!$F$12+СВЦЭМ!$D$10+'СЕТ СН'!$F$5-'СЕТ СН'!$F$20</f>
        <v>3456.1052820300001</v>
      </c>
      <c r="Y19" s="36">
        <f>SUMIFS(СВЦЭМ!$C$33:$C$776,СВЦЭМ!$A$33:$A$776,$A19,СВЦЭМ!$B$33:$B$776,Y$11)+'СЕТ СН'!$F$12+СВЦЭМ!$D$10+'СЕТ СН'!$F$5-'СЕТ СН'!$F$20</f>
        <v>3474.9656354799999</v>
      </c>
    </row>
    <row r="20" spans="1:25" ht="15.75" x14ac:dyDescent="0.2">
      <c r="A20" s="35">
        <f t="shared" si="0"/>
        <v>43808</v>
      </c>
      <c r="B20" s="36">
        <f>SUMIFS(СВЦЭМ!$C$33:$C$776,СВЦЭМ!$A$33:$A$776,$A20,СВЦЭМ!$B$33:$B$776,B$11)+'СЕТ СН'!$F$12+СВЦЭМ!$D$10+'СЕТ СН'!$F$5-'СЕТ СН'!$F$20</f>
        <v>3497.3798517499999</v>
      </c>
      <c r="C20" s="36">
        <f>SUMIFS(СВЦЭМ!$C$33:$C$776,СВЦЭМ!$A$33:$A$776,$A20,СВЦЭМ!$B$33:$B$776,C$11)+'СЕТ СН'!$F$12+СВЦЭМ!$D$10+'СЕТ СН'!$F$5-'СЕТ СН'!$F$20</f>
        <v>3531.1706966199999</v>
      </c>
      <c r="D20" s="36">
        <f>SUMIFS(СВЦЭМ!$C$33:$C$776,СВЦЭМ!$A$33:$A$776,$A20,СВЦЭМ!$B$33:$B$776,D$11)+'СЕТ СН'!$F$12+СВЦЭМ!$D$10+'СЕТ СН'!$F$5-'СЕТ СН'!$F$20</f>
        <v>3539.5148252199997</v>
      </c>
      <c r="E20" s="36">
        <f>SUMIFS(СВЦЭМ!$C$33:$C$776,СВЦЭМ!$A$33:$A$776,$A20,СВЦЭМ!$B$33:$B$776,E$11)+'СЕТ СН'!$F$12+СВЦЭМ!$D$10+'СЕТ СН'!$F$5-'СЕТ СН'!$F$20</f>
        <v>3541.9453262500001</v>
      </c>
      <c r="F20" s="36">
        <f>SUMIFS(СВЦЭМ!$C$33:$C$776,СВЦЭМ!$A$33:$A$776,$A20,СВЦЭМ!$B$33:$B$776,F$11)+'СЕТ СН'!$F$12+СВЦЭМ!$D$10+'СЕТ СН'!$F$5-'СЕТ СН'!$F$20</f>
        <v>3542.69035274</v>
      </c>
      <c r="G20" s="36">
        <f>SUMIFS(СВЦЭМ!$C$33:$C$776,СВЦЭМ!$A$33:$A$776,$A20,СВЦЭМ!$B$33:$B$776,G$11)+'СЕТ СН'!$F$12+СВЦЭМ!$D$10+'СЕТ СН'!$F$5-'СЕТ СН'!$F$20</f>
        <v>3557.0396200300002</v>
      </c>
      <c r="H20" s="36">
        <f>SUMIFS(СВЦЭМ!$C$33:$C$776,СВЦЭМ!$A$33:$A$776,$A20,СВЦЭМ!$B$33:$B$776,H$11)+'СЕТ СН'!$F$12+СВЦЭМ!$D$10+'СЕТ СН'!$F$5-'СЕТ СН'!$F$20</f>
        <v>3526.4444159699997</v>
      </c>
      <c r="I20" s="36">
        <f>SUMIFS(СВЦЭМ!$C$33:$C$776,СВЦЭМ!$A$33:$A$776,$A20,СВЦЭМ!$B$33:$B$776,I$11)+'СЕТ СН'!$F$12+СВЦЭМ!$D$10+'СЕТ СН'!$F$5-'СЕТ СН'!$F$20</f>
        <v>3500.5972490499998</v>
      </c>
      <c r="J20" s="36">
        <f>SUMIFS(СВЦЭМ!$C$33:$C$776,СВЦЭМ!$A$33:$A$776,$A20,СВЦЭМ!$B$33:$B$776,J$11)+'СЕТ СН'!$F$12+СВЦЭМ!$D$10+'СЕТ СН'!$F$5-'СЕТ СН'!$F$20</f>
        <v>3470.2974657499999</v>
      </c>
      <c r="K20" s="36">
        <f>SUMIFS(СВЦЭМ!$C$33:$C$776,СВЦЭМ!$A$33:$A$776,$A20,СВЦЭМ!$B$33:$B$776,K$11)+'СЕТ СН'!$F$12+СВЦЭМ!$D$10+'СЕТ СН'!$F$5-'СЕТ СН'!$F$20</f>
        <v>3445.0975954999999</v>
      </c>
      <c r="L20" s="36">
        <f>SUMIFS(СВЦЭМ!$C$33:$C$776,СВЦЭМ!$A$33:$A$776,$A20,СВЦЭМ!$B$33:$B$776,L$11)+'СЕТ СН'!$F$12+СВЦЭМ!$D$10+'СЕТ СН'!$F$5-'СЕТ СН'!$F$20</f>
        <v>3441.1885922199999</v>
      </c>
      <c r="M20" s="36">
        <f>SUMIFS(СВЦЭМ!$C$33:$C$776,СВЦЭМ!$A$33:$A$776,$A20,СВЦЭМ!$B$33:$B$776,M$11)+'СЕТ СН'!$F$12+СВЦЭМ!$D$10+'СЕТ СН'!$F$5-'СЕТ СН'!$F$20</f>
        <v>3442.2971920499999</v>
      </c>
      <c r="N20" s="36">
        <f>SUMIFS(СВЦЭМ!$C$33:$C$776,СВЦЭМ!$A$33:$A$776,$A20,СВЦЭМ!$B$33:$B$776,N$11)+'СЕТ СН'!$F$12+СВЦЭМ!$D$10+'СЕТ СН'!$F$5-'СЕТ СН'!$F$20</f>
        <v>3451.77483828</v>
      </c>
      <c r="O20" s="36">
        <f>SUMIFS(СВЦЭМ!$C$33:$C$776,СВЦЭМ!$A$33:$A$776,$A20,СВЦЭМ!$B$33:$B$776,O$11)+'СЕТ СН'!$F$12+СВЦЭМ!$D$10+'СЕТ СН'!$F$5-'СЕТ СН'!$F$20</f>
        <v>3459.4403265000001</v>
      </c>
      <c r="P20" s="36">
        <f>SUMIFS(СВЦЭМ!$C$33:$C$776,СВЦЭМ!$A$33:$A$776,$A20,СВЦЭМ!$B$33:$B$776,P$11)+'СЕТ СН'!$F$12+СВЦЭМ!$D$10+'СЕТ СН'!$F$5-'СЕТ СН'!$F$20</f>
        <v>3466.6112358199998</v>
      </c>
      <c r="Q20" s="36">
        <f>SUMIFS(СВЦЭМ!$C$33:$C$776,СВЦЭМ!$A$33:$A$776,$A20,СВЦЭМ!$B$33:$B$776,Q$11)+'СЕТ СН'!$F$12+СВЦЭМ!$D$10+'СЕТ СН'!$F$5-'СЕТ СН'!$F$20</f>
        <v>3464.1431821900001</v>
      </c>
      <c r="R20" s="36">
        <f>SUMIFS(СВЦЭМ!$C$33:$C$776,СВЦЭМ!$A$33:$A$776,$A20,СВЦЭМ!$B$33:$B$776,R$11)+'СЕТ СН'!$F$12+СВЦЭМ!$D$10+'СЕТ СН'!$F$5-'СЕТ СН'!$F$20</f>
        <v>3460.9750010900002</v>
      </c>
      <c r="S20" s="36">
        <f>SUMIFS(СВЦЭМ!$C$33:$C$776,СВЦЭМ!$A$33:$A$776,$A20,СВЦЭМ!$B$33:$B$776,S$11)+'СЕТ СН'!$F$12+СВЦЭМ!$D$10+'СЕТ СН'!$F$5-'СЕТ СН'!$F$20</f>
        <v>3445.9275365399999</v>
      </c>
      <c r="T20" s="36">
        <f>SUMIFS(СВЦЭМ!$C$33:$C$776,СВЦЭМ!$A$33:$A$776,$A20,СВЦЭМ!$B$33:$B$776,T$11)+'СЕТ СН'!$F$12+СВЦЭМ!$D$10+'СЕТ СН'!$F$5-'СЕТ СН'!$F$20</f>
        <v>3421.9123994199999</v>
      </c>
      <c r="U20" s="36">
        <f>SUMIFS(СВЦЭМ!$C$33:$C$776,СВЦЭМ!$A$33:$A$776,$A20,СВЦЭМ!$B$33:$B$776,U$11)+'СЕТ СН'!$F$12+СВЦЭМ!$D$10+'СЕТ СН'!$F$5-'СЕТ СН'!$F$20</f>
        <v>3418.79611424</v>
      </c>
      <c r="V20" s="36">
        <f>SUMIFS(СВЦЭМ!$C$33:$C$776,СВЦЭМ!$A$33:$A$776,$A20,СВЦЭМ!$B$33:$B$776,V$11)+'СЕТ СН'!$F$12+СВЦЭМ!$D$10+'СЕТ СН'!$F$5-'СЕТ СН'!$F$20</f>
        <v>3440.3145498399999</v>
      </c>
      <c r="W20" s="36">
        <f>SUMIFS(СВЦЭМ!$C$33:$C$776,СВЦЭМ!$A$33:$A$776,$A20,СВЦЭМ!$B$33:$B$776,W$11)+'СЕТ СН'!$F$12+СВЦЭМ!$D$10+'СЕТ СН'!$F$5-'СЕТ СН'!$F$20</f>
        <v>3460.0905204199998</v>
      </c>
      <c r="X20" s="36">
        <f>SUMIFS(СВЦЭМ!$C$33:$C$776,СВЦЭМ!$A$33:$A$776,$A20,СВЦЭМ!$B$33:$B$776,X$11)+'СЕТ СН'!$F$12+СВЦЭМ!$D$10+'СЕТ СН'!$F$5-'СЕТ СН'!$F$20</f>
        <v>3465.92311548</v>
      </c>
      <c r="Y20" s="36">
        <f>SUMIFS(СВЦЭМ!$C$33:$C$776,СВЦЭМ!$A$33:$A$776,$A20,СВЦЭМ!$B$33:$B$776,Y$11)+'СЕТ СН'!$F$12+СВЦЭМ!$D$10+'СЕТ СН'!$F$5-'СЕТ СН'!$F$20</f>
        <v>3483.8509019000003</v>
      </c>
    </row>
    <row r="21" spans="1:25" ht="15.75" x14ac:dyDescent="0.2">
      <c r="A21" s="35">
        <f t="shared" si="0"/>
        <v>43809</v>
      </c>
      <c r="B21" s="36">
        <f>SUMIFS(СВЦЭМ!$C$33:$C$776,СВЦЭМ!$A$33:$A$776,$A21,СВЦЭМ!$B$33:$B$776,B$11)+'СЕТ СН'!$F$12+СВЦЭМ!$D$10+'СЕТ СН'!$F$5-'СЕТ СН'!$F$20</f>
        <v>3497.02660638</v>
      </c>
      <c r="C21" s="36">
        <f>SUMIFS(СВЦЭМ!$C$33:$C$776,СВЦЭМ!$A$33:$A$776,$A21,СВЦЭМ!$B$33:$B$776,C$11)+'СЕТ СН'!$F$12+СВЦЭМ!$D$10+'СЕТ СН'!$F$5-'СЕТ СН'!$F$20</f>
        <v>3561.6764564799996</v>
      </c>
      <c r="D21" s="36">
        <f>SUMIFS(СВЦЭМ!$C$33:$C$776,СВЦЭМ!$A$33:$A$776,$A21,СВЦЭМ!$B$33:$B$776,D$11)+'СЕТ СН'!$F$12+СВЦЭМ!$D$10+'СЕТ СН'!$F$5-'СЕТ СН'!$F$20</f>
        <v>3587.7621417399996</v>
      </c>
      <c r="E21" s="36">
        <f>SUMIFS(СВЦЭМ!$C$33:$C$776,СВЦЭМ!$A$33:$A$776,$A21,СВЦЭМ!$B$33:$B$776,E$11)+'СЕТ СН'!$F$12+СВЦЭМ!$D$10+'СЕТ СН'!$F$5-'СЕТ СН'!$F$20</f>
        <v>3583.5793095099998</v>
      </c>
      <c r="F21" s="36">
        <f>SUMIFS(СВЦЭМ!$C$33:$C$776,СВЦЭМ!$A$33:$A$776,$A21,СВЦЭМ!$B$33:$B$776,F$11)+'СЕТ СН'!$F$12+СВЦЭМ!$D$10+'СЕТ СН'!$F$5-'СЕТ СН'!$F$20</f>
        <v>3533.0307450099999</v>
      </c>
      <c r="G21" s="36">
        <f>SUMIFS(СВЦЭМ!$C$33:$C$776,СВЦЭМ!$A$33:$A$776,$A21,СВЦЭМ!$B$33:$B$776,G$11)+'СЕТ СН'!$F$12+СВЦЭМ!$D$10+'СЕТ СН'!$F$5-'СЕТ СН'!$F$20</f>
        <v>3516.61029994</v>
      </c>
      <c r="H21" s="36">
        <f>SUMIFS(СВЦЭМ!$C$33:$C$776,СВЦЭМ!$A$33:$A$776,$A21,СВЦЭМ!$B$33:$B$776,H$11)+'СЕТ СН'!$F$12+СВЦЭМ!$D$10+'СЕТ СН'!$F$5-'СЕТ СН'!$F$20</f>
        <v>3479.1448938600001</v>
      </c>
      <c r="I21" s="36">
        <f>SUMIFS(СВЦЭМ!$C$33:$C$776,СВЦЭМ!$A$33:$A$776,$A21,СВЦЭМ!$B$33:$B$776,I$11)+'СЕТ СН'!$F$12+СВЦЭМ!$D$10+'СЕТ СН'!$F$5-'СЕТ СН'!$F$20</f>
        <v>3442.2153227200001</v>
      </c>
      <c r="J21" s="36">
        <f>SUMIFS(СВЦЭМ!$C$33:$C$776,СВЦЭМ!$A$33:$A$776,$A21,СВЦЭМ!$B$33:$B$776,J$11)+'СЕТ СН'!$F$12+СВЦЭМ!$D$10+'СЕТ СН'!$F$5-'СЕТ СН'!$F$20</f>
        <v>3425.0151340000002</v>
      </c>
      <c r="K21" s="36">
        <f>SUMIFS(СВЦЭМ!$C$33:$C$776,СВЦЭМ!$A$33:$A$776,$A21,СВЦЭМ!$B$33:$B$776,K$11)+'СЕТ СН'!$F$12+СВЦЭМ!$D$10+'СЕТ СН'!$F$5-'СЕТ СН'!$F$20</f>
        <v>3409.7578846199999</v>
      </c>
      <c r="L21" s="36">
        <f>SUMIFS(СВЦЭМ!$C$33:$C$776,СВЦЭМ!$A$33:$A$776,$A21,СВЦЭМ!$B$33:$B$776,L$11)+'СЕТ СН'!$F$12+СВЦЭМ!$D$10+'СЕТ СН'!$F$5-'СЕТ СН'!$F$20</f>
        <v>3412.0996666400001</v>
      </c>
      <c r="M21" s="36">
        <f>SUMIFS(СВЦЭМ!$C$33:$C$776,СВЦЭМ!$A$33:$A$776,$A21,СВЦЭМ!$B$33:$B$776,M$11)+'СЕТ СН'!$F$12+СВЦЭМ!$D$10+'СЕТ СН'!$F$5-'СЕТ СН'!$F$20</f>
        <v>3470.6046085899998</v>
      </c>
      <c r="N21" s="36">
        <f>SUMIFS(СВЦЭМ!$C$33:$C$776,СВЦЭМ!$A$33:$A$776,$A21,СВЦЭМ!$B$33:$B$776,N$11)+'СЕТ СН'!$F$12+СВЦЭМ!$D$10+'СЕТ СН'!$F$5-'СЕТ СН'!$F$20</f>
        <v>3484.3878185100002</v>
      </c>
      <c r="O21" s="36">
        <f>SUMIFS(СВЦЭМ!$C$33:$C$776,СВЦЭМ!$A$33:$A$776,$A21,СВЦЭМ!$B$33:$B$776,O$11)+'СЕТ СН'!$F$12+СВЦЭМ!$D$10+'СЕТ СН'!$F$5-'СЕТ СН'!$F$20</f>
        <v>3489.94811248</v>
      </c>
      <c r="P21" s="36">
        <f>SUMIFS(СВЦЭМ!$C$33:$C$776,СВЦЭМ!$A$33:$A$776,$A21,СВЦЭМ!$B$33:$B$776,P$11)+'СЕТ СН'!$F$12+СВЦЭМ!$D$10+'СЕТ СН'!$F$5-'СЕТ СН'!$F$20</f>
        <v>3488.2741101900001</v>
      </c>
      <c r="Q21" s="36">
        <f>SUMIFS(СВЦЭМ!$C$33:$C$776,СВЦЭМ!$A$33:$A$776,$A21,СВЦЭМ!$B$33:$B$776,Q$11)+'СЕТ СН'!$F$12+СВЦЭМ!$D$10+'СЕТ СН'!$F$5-'СЕТ СН'!$F$20</f>
        <v>3485.8415329499999</v>
      </c>
      <c r="R21" s="36">
        <f>SUMIFS(СВЦЭМ!$C$33:$C$776,СВЦЭМ!$A$33:$A$776,$A21,СВЦЭМ!$B$33:$B$776,R$11)+'СЕТ СН'!$F$12+СВЦЭМ!$D$10+'СЕТ СН'!$F$5-'СЕТ СН'!$F$20</f>
        <v>3482.8185274100001</v>
      </c>
      <c r="S21" s="36">
        <f>SUMIFS(СВЦЭМ!$C$33:$C$776,СВЦЭМ!$A$33:$A$776,$A21,СВЦЭМ!$B$33:$B$776,S$11)+'СЕТ СН'!$F$12+СВЦЭМ!$D$10+'СЕТ СН'!$F$5-'СЕТ СН'!$F$20</f>
        <v>3471.2531198400002</v>
      </c>
      <c r="T21" s="36">
        <f>SUMIFS(СВЦЭМ!$C$33:$C$776,СВЦЭМ!$A$33:$A$776,$A21,СВЦЭМ!$B$33:$B$776,T$11)+'СЕТ СН'!$F$12+СВЦЭМ!$D$10+'СЕТ СН'!$F$5-'СЕТ СН'!$F$20</f>
        <v>3451.2192426500001</v>
      </c>
      <c r="U21" s="36">
        <f>SUMIFS(СВЦЭМ!$C$33:$C$776,СВЦЭМ!$A$33:$A$776,$A21,СВЦЭМ!$B$33:$B$776,U$11)+'СЕТ СН'!$F$12+СВЦЭМ!$D$10+'СЕТ СН'!$F$5-'СЕТ СН'!$F$20</f>
        <v>3445.2457313599998</v>
      </c>
      <c r="V21" s="36">
        <f>SUMIFS(СВЦЭМ!$C$33:$C$776,СВЦЭМ!$A$33:$A$776,$A21,СВЦЭМ!$B$33:$B$776,V$11)+'СЕТ СН'!$F$12+СВЦЭМ!$D$10+'СЕТ СН'!$F$5-'СЕТ СН'!$F$20</f>
        <v>3440.7910071599999</v>
      </c>
      <c r="W21" s="36">
        <f>SUMIFS(СВЦЭМ!$C$33:$C$776,СВЦЭМ!$A$33:$A$776,$A21,СВЦЭМ!$B$33:$B$776,W$11)+'СЕТ СН'!$F$12+СВЦЭМ!$D$10+'СЕТ СН'!$F$5-'СЕТ СН'!$F$20</f>
        <v>3408.5967424300002</v>
      </c>
      <c r="X21" s="36">
        <f>SUMIFS(СВЦЭМ!$C$33:$C$776,СВЦЭМ!$A$33:$A$776,$A21,СВЦЭМ!$B$33:$B$776,X$11)+'СЕТ СН'!$F$12+СВЦЭМ!$D$10+'СЕТ СН'!$F$5-'СЕТ СН'!$F$20</f>
        <v>3397.4863279299998</v>
      </c>
      <c r="Y21" s="36">
        <f>SUMIFS(СВЦЭМ!$C$33:$C$776,СВЦЭМ!$A$33:$A$776,$A21,СВЦЭМ!$B$33:$B$776,Y$11)+'СЕТ СН'!$F$12+СВЦЭМ!$D$10+'СЕТ СН'!$F$5-'СЕТ СН'!$F$20</f>
        <v>3408.5971298899999</v>
      </c>
    </row>
    <row r="22" spans="1:25" ht="15.75" x14ac:dyDescent="0.2">
      <c r="A22" s="35">
        <f t="shared" si="0"/>
        <v>43810</v>
      </c>
      <c r="B22" s="36">
        <f>SUMIFS(СВЦЭМ!$C$33:$C$776,СВЦЭМ!$A$33:$A$776,$A22,СВЦЭМ!$B$33:$B$776,B$11)+'СЕТ СН'!$F$12+СВЦЭМ!$D$10+'СЕТ СН'!$F$5-'СЕТ СН'!$F$20</f>
        <v>3457.7463814500002</v>
      </c>
      <c r="C22" s="36">
        <f>SUMIFS(СВЦЭМ!$C$33:$C$776,СВЦЭМ!$A$33:$A$776,$A22,СВЦЭМ!$B$33:$B$776,C$11)+'СЕТ СН'!$F$12+СВЦЭМ!$D$10+'СЕТ СН'!$F$5-'СЕТ СН'!$F$20</f>
        <v>3498.4744369700002</v>
      </c>
      <c r="D22" s="36">
        <f>SUMIFS(СВЦЭМ!$C$33:$C$776,СВЦЭМ!$A$33:$A$776,$A22,СВЦЭМ!$B$33:$B$776,D$11)+'СЕТ СН'!$F$12+СВЦЭМ!$D$10+'СЕТ СН'!$F$5-'СЕТ СН'!$F$20</f>
        <v>3507.29519721</v>
      </c>
      <c r="E22" s="36">
        <f>SUMIFS(СВЦЭМ!$C$33:$C$776,СВЦЭМ!$A$33:$A$776,$A22,СВЦЭМ!$B$33:$B$776,E$11)+'СЕТ СН'!$F$12+СВЦЭМ!$D$10+'СЕТ СН'!$F$5-'СЕТ СН'!$F$20</f>
        <v>3510.4303559</v>
      </c>
      <c r="F22" s="36">
        <f>SUMIFS(СВЦЭМ!$C$33:$C$776,СВЦЭМ!$A$33:$A$776,$A22,СВЦЭМ!$B$33:$B$776,F$11)+'СЕТ СН'!$F$12+СВЦЭМ!$D$10+'СЕТ СН'!$F$5-'СЕТ СН'!$F$20</f>
        <v>3510.0043370000003</v>
      </c>
      <c r="G22" s="36">
        <f>SUMIFS(СВЦЭМ!$C$33:$C$776,СВЦЭМ!$A$33:$A$776,$A22,СВЦЭМ!$B$33:$B$776,G$11)+'СЕТ СН'!$F$12+СВЦЭМ!$D$10+'СЕТ СН'!$F$5-'СЕТ СН'!$F$20</f>
        <v>3491.42317297</v>
      </c>
      <c r="H22" s="36">
        <f>SUMIFS(СВЦЭМ!$C$33:$C$776,СВЦЭМ!$A$33:$A$776,$A22,СВЦЭМ!$B$33:$B$776,H$11)+'СЕТ СН'!$F$12+СВЦЭМ!$D$10+'СЕТ СН'!$F$5-'СЕТ СН'!$F$20</f>
        <v>3448.9398407799999</v>
      </c>
      <c r="I22" s="36">
        <f>SUMIFS(СВЦЭМ!$C$33:$C$776,СВЦЭМ!$A$33:$A$776,$A22,СВЦЭМ!$B$33:$B$776,I$11)+'СЕТ СН'!$F$12+СВЦЭМ!$D$10+'СЕТ СН'!$F$5-'СЕТ СН'!$F$20</f>
        <v>3436.5989853700003</v>
      </c>
      <c r="J22" s="36">
        <f>SUMIFS(СВЦЭМ!$C$33:$C$776,СВЦЭМ!$A$33:$A$776,$A22,СВЦЭМ!$B$33:$B$776,J$11)+'СЕТ СН'!$F$12+СВЦЭМ!$D$10+'СЕТ СН'!$F$5-'СЕТ СН'!$F$20</f>
        <v>3403.72590782</v>
      </c>
      <c r="K22" s="36">
        <f>SUMIFS(СВЦЭМ!$C$33:$C$776,СВЦЭМ!$A$33:$A$776,$A22,СВЦЭМ!$B$33:$B$776,K$11)+'СЕТ СН'!$F$12+СВЦЭМ!$D$10+'СЕТ СН'!$F$5-'СЕТ СН'!$F$20</f>
        <v>3398.2614198000001</v>
      </c>
      <c r="L22" s="36">
        <f>SUMIFS(СВЦЭМ!$C$33:$C$776,СВЦЭМ!$A$33:$A$776,$A22,СВЦЭМ!$B$33:$B$776,L$11)+'СЕТ СН'!$F$12+СВЦЭМ!$D$10+'СЕТ СН'!$F$5-'СЕТ СН'!$F$20</f>
        <v>3403.7768513800002</v>
      </c>
      <c r="M22" s="36">
        <f>SUMIFS(СВЦЭМ!$C$33:$C$776,СВЦЭМ!$A$33:$A$776,$A22,СВЦЭМ!$B$33:$B$776,M$11)+'СЕТ СН'!$F$12+СВЦЭМ!$D$10+'СЕТ СН'!$F$5-'СЕТ СН'!$F$20</f>
        <v>3404.1500727800003</v>
      </c>
      <c r="N22" s="36">
        <f>SUMIFS(СВЦЭМ!$C$33:$C$776,СВЦЭМ!$A$33:$A$776,$A22,СВЦЭМ!$B$33:$B$776,N$11)+'СЕТ СН'!$F$12+СВЦЭМ!$D$10+'СЕТ СН'!$F$5-'СЕТ СН'!$F$20</f>
        <v>3400.9346181000001</v>
      </c>
      <c r="O22" s="36">
        <f>SUMIFS(СВЦЭМ!$C$33:$C$776,СВЦЭМ!$A$33:$A$776,$A22,СВЦЭМ!$B$33:$B$776,O$11)+'СЕТ СН'!$F$12+СВЦЭМ!$D$10+'СЕТ СН'!$F$5-'СЕТ СН'!$F$20</f>
        <v>3414.2470608799999</v>
      </c>
      <c r="P22" s="36">
        <f>SUMIFS(СВЦЭМ!$C$33:$C$776,СВЦЭМ!$A$33:$A$776,$A22,СВЦЭМ!$B$33:$B$776,P$11)+'СЕТ СН'!$F$12+СВЦЭМ!$D$10+'СЕТ СН'!$F$5-'СЕТ СН'!$F$20</f>
        <v>3414.3402365699999</v>
      </c>
      <c r="Q22" s="36">
        <f>SUMIFS(СВЦЭМ!$C$33:$C$776,СВЦЭМ!$A$33:$A$776,$A22,СВЦЭМ!$B$33:$B$776,Q$11)+'СЕТ СН'!$F$12+СВЦЭМ!$D$10+'СЕТ СН'!$F$5-'СЕТ СН'!$F$20</f>
        <v>3419.0909402299999</v>
      </c>
      <c r="R22" s="36">
        <f>SUMIFS(СВЦЭМ!$C$33:$C$776,СВЦЭМ!$A$33:$A$776,$A22,СВЦЭМ!$B$33:$B$776,R$11)+'СЕТ СН'!$F$12+СВЦЭМ!$D$10+'СЕТ СН'!$F$5-'СЕТ СН'!$F$20</f>
        <v>3425.0409205200003</v>
      </c>
      <c r="S22" s="36">
        <f>SUMIFS(СВЦЭМ!$C$33:$C$776,СВЦЭМ!$A$33:$A$776,$A22,СВЦЭМ!$B$33:$B$776,S$11)+'СЕТ СН'!$F$12+СВЦЭМ!$D$10+'СЕТ СН'!$F$5-'СЕТ СН'!$F$20</f>
        <v>3405.9354136500001</v>
      </c>
      <c r="T22" s="36">
        <f>SUMIFS(СВЦЭМ!$C$33:$C$776,СВЦЭМ!$A$33:$A$776,$A22,СВЦЭМ!$B$33:$B$776,T$11)+'СЕТ СН'!$F$12+СВЦЭМ!$D$10+'СЕТ СН'!$F$5-'СЕТ СН'!$F$20</f>
        <v>3400.2381145600002</v>
      </c>
      <c r="U22" s="36">
        <f>SUMIFS(СВЦЭМ!$C$33:$C$776,СВЦЭМ!$A$33:$A$776,$A22,СВЦЭМ!$B$33:$B$776,U$11)+'СЕТ СН'!$F$12+СВЦЭМ!$D$10+'СЕТ СН'!$F$5-'СЕТ СН'!$F$20</f>
        <v>3399.8072315600002</v>
      </c>
      <c r="V22" s="36">
        <f>SUMIFS(СВЦЭМ!$C$33:$C$776,СВЦЭМ!$A$33:$A$776,$A22,СВЦЭМ!$B$33:$B$776,V$11)+'СЕТ СН'!$F$12+СВЦЭМ!$D$10+'СЕТ СН'!$F$5-'СЕТ СН'!$F$20</f>
        <v>3407.47262138</v>
      </c>
      <c r="W22" s="36">
        <f>SUMIFS(СВЦЭМ!$C$33:$C$776,СВЦЭМ!$A$33:$A$776,$A22,СВЦЭМ!$B$33:$B$776,W$11)+'СЕТ СН'!$F$12+СВЦЭМ!$D$10+'СЕТ СН'!$F$5-'СЕТ СН'!$F$20</f>
        <v>3417.3132917800003</v>
      </c>
      <c r="X22" s="36">
        <f>SUMIFS(СВЦЭМ!$C$33:$C$776,СВЦЭМ!$A$33:$A$776,$A22,СВЦЭМ!$B$33:$B$776,X$11)+'СЕТ СН'!$F$12+СВЦЭМ!$D$10+'СЕТ СН'!$F$5-'СЕТ СН'!$F$20</f>
        <v>3428.7868212399999</v>
      </c>
      <c r="Y22" s="36">
        <f>SUMIFS(СВЦЭМ!$C$33:$C$776,СВЦЭМ!$A$33:$A$776,$A22,СВЦЭМ!$B$33:$B$776,Y$11)+'СЕТ СН'!$F$12+СВЦЭМ!$D$10+'СЕТ СН'!$F$5-'СЕТ СН'!$F$20</f>
        <v>3442.8484720000001</v>
      </c>
    </row>
    <row r="23" spans="1:25" ht="15.75" x14ac:dyDescent="0.2">
      <c r="A23" s="35">
        <f t="shared" si="0"/>
        <v>43811</v>
      </c>
      <c r="B23" s="36">
        <f>SUMIFS(СВЦЭМ!$C$33:$C$776,СВЦЭМ!$A$33:$A$776,$A23,СВЦЭМ!$B$33:$B$776,B$11)+'СЕТ СН'!$F$12+СВЦЭМ!$D$10+'СЕТ СН'!$F$5-'СЕТ СН'!$F$20</f>
        <v>3478.5693690200001</v>
      </c>
      <c r="C23" s="36">
        <f>SUMIFS(СВЦЭМ!$C$33:$C$776,СВЦЭМ!$A$33:$A$776,$A23,СВЦЭМ!$B$33:$B$776,C$11)+'СЕТ СН'!$F$12+СВЦЭМ!$D$10+'СЕТ СН'!$F$5-'СЕТ СН'!$F$20</f>
        <v>3514.9867840799998</v>
      </c>
      <c r="D23" s="36">
        <f>SUMIFS(СВЦЭМ!$C$33:$C$776,СВЦЭМ!$A$33:$A$776,$A23,СВЦЭМ!$B$33:$B$776,D$11)+'СЕТ СН'!$F$12+СВЦЭМ!$D$10+'СЕТ СН'!$F$5-'СЕТ СН'!$F$20</f>
        <v>3530.9490743899996</v>
      </c>
      <c r="E23" s="36">
        <f>SUMIFS(СВЦЭМ!$C$33:$C$776,СВЦЭМ!$A$33:$A$776,$A23,СВЦЭМ!$B$33:$B$776,E$11)+'СЕТ СН'!$F$12+СВЦЭМ!$D$10+'СЕТ СН'!$F$5-'СЕТ СН'!$F$20</f>
        <v>3546.5421215899996</v>
      </c>
      <c r="F23" s="36">
        <f>SUMIFS(СВЦЭМ!$C$33:$C$776,СВЦЭМ!$A$33:$A$776,$A23,СВЦЭМ!$B$33:$B$776,F$11)+'СЕТ СН'!$F$12+СВЦЭМ!$D$10+'СЕТ СН'!$F$5-'СЕТ СН'!$F$20</f>
        <v>3545.5424446300003</v>
      </c>
      <c r="G23" s="36">
        <f>SUMIFS(СВЦЭМ!$C$33:$C$776,СВЦЭМ!$A$33:$A$776,$A23,СВЦЭМ!$B$33:$B$776,G$11)+'СЕТ СН'!$F$12+СВЦЭМ!$D$10+'СЕТ СН'!$F$5-'СЕТ СН'!$F$20</f>
        <v>3521.9865876100002</v>
      </c>
      <c r="H23" s="36">
        <f>SUMIFS(СВЦЭМ!$C$33:$C$776,СВЦЭМ!$A$33:$A$776,$A23,СВЦЭМ!$B$33:$B$776,H$11)+'СЕТ СН'!$F$12+СВЦЭМ!$D$10+'СЕТ СН'!$F$5-'СЕТ СН'!$F$20</f>
        <v>3479.8111767300002</v>
      </c>
      <c r="I23" s="36">
        <f>SUMIFS(СВЦЭМ!$C$33:$C$776,СВЦЭМ!$A$33:$A$776,$A23,СВЦЭМ!$B$33:$B$776,I$11)+'СЕТ СН'!$F$12+СВЦЭМ!$D$10+'СЕТ СН'!$F$5-'СЕТ СН'!$F$20</f>
        <v>3459.1317703100003</v>
      </c>
      <c r="J23" s="36">
        <f>SUMIFS(СВЦЭМ!$C$33:$C$776,СВЦЭМ!$A$33:$A$776,$A23,СВЦЭМ!$B$33:$B$776,J$11)+'СЕТ СН'!$F$12+СВЦЭМ!$D$10+'СЕТ СН'!$F$5-'СЕТ СН'!$F$20</f>
        <v>3427.5691372299998</v>
      </c>
      <c r="K23" s="36">
        <f>SUMIFS(СВЦЭМ!$C$33:$C$776,СВЦЭМ!$A$33:$A$776,$A23,СВЦЭМ!$B$33:$B$776,K$11)+'СЕТ СН'!$F$12+СВЦЭМ!$D$10+'СЕТ СН'!$F$5-'СЕТ СН'!$F$20</f>
        <v>3417.4384712299998</v>
      </c>
      <c r="L23" s="36">
        <f>SUMIFS(СВЦЭМ!$C$33:$C$776,СВЦЭМ!$A$33:$A$776,$A23,СВЦЭМ!$B$33:$B$776,L$11)+'СЕТ СН'!$F$12+СВЦЭМ!$D$10+'СЕТ СН'!$F$5-'СЕТ СН'!$F$20</f>
        <v>3422.9119218800001</v>
      </c>
      <c r="M23" s="36">
        <f>SUMIFS(СВЦЭМ!$C$33:$C$776,СВЦЭМ!$A$33:$A$776,$A23,СВЦЭМ!$B$33:$B$776,M$11)+'СЕТ СН'!$F$12+СВЦЭМ!$D$10+'СЕТ СН'!$F$5-'СЕТ СН'!$F$20</f>
        <v>3416.64432304</v>
      </c>
      <c r="N23" s="36">
        <f>SUMIFS(СВЦЭМ!$C$33:$C$776,СВЦЭМ!$A$33:$A$776,$A23,СВЦЭМ!$B$33:$B$776,N$11)+'СЕТ СН'!$F$12+СВЦЭМ!$D$10+'СЕТ СН'!$F$5-'СЕТ СН'!$F$20</f>
        <v>3416.9882735900001</v>
      </c>
      <c r="O23" s="36">
        <f>SUMIFS(СВЦЭМ!$C$33:$C$776,СВЦЭМ!$A$33:$A$776,$A23,СВЦЭМ!$B$33:$B$776,O$11)+'СЕТ СН'!$F$12+СВЦЭМ!$D$10+'СЕТ СН'!$F$5-'СЕТ СН'!$F$20</f>
        <v>3419.1217362100001</v>
      </c>
      <c r="P23" s="36">
        <f>SUMIFS(СВЦЭМ!$C$33:$C$776,СВЦЭМ!$A$33:$A$776,$A23,СВЦЭМ!$B$33:$B$776,P$11)+'СЕТ СН'!$F$12+СВЦЭМ!$D$10+'СЕТ СН'!$F$5-'СЕТ СН'!$F$20</f>
        <v>3419.9164350599999</v>
      </c>
      <c r="Q23" s="36">
        <f>SUMIFS(СВЦЭМ!$C$33:$C$776,СВЦЭМ!$A$33:$A$776,$A23,СВЦЭМ!$B$33:$B$776,Q$11)+'СЕТ СН'!$F$12+СВЦЭМ!$D$10+'СЕТ СН'!$F$5-'СЕТ СН'!$F$20</f>
        <v>3417.89366238</v>
      </c>
      <c r="R23" s="36">
        <f>SUMIFS(СВЦЭМ!$C$33:$C$776,СВЦЭМ!$A$33:$A$776,$A23,СВЦЭМ!$B$33:$B$776,R$11)+'СЕТ СН'!$F$12+СВЦЭМ!$D$10+'СЕТ СН'!$F$5-'СЕТ СН'!$F$20</f>
        <v>3410.7761957900002</v>
      </c>
      <c r="S23" s="36">
        <f>SUMIFS(СВЦЭМ!$C$33:$C$776,СВЦЭМ!$A$33:$A$776,$A23,СВЦЭМ!$B$33:$B$776,S$11)+'СЕТ СН'!$F$12+СВЦЭМ!$D$10+'СЕТ СН'!$F$5-'СЕТ СН'!$F$20</f>
        <v>3422.40414629</v>
      </c>
      <c r="T23" s="36">
        <f>SUMIFS(СВЦЭМ!$C$33:$C$776,СВЦЭМ!$A$33:$A$776,$A23,СВЦЭМ!$B$33:$B$776,T$11)+'СЕТ СН'!$F$12+СВЦЭМ!$D$10+'СЕТ СН'!$F$5-'СЕТ СН'!$F$20</f>
        <v>3411.5299224600003</v>
      </c>
      <c r="U23" s="36">
        <f>SUMIFS(СВЦЭМ!$C$33:$C$776,СВЦЭМ!$A$33:$A$776,$A23,СВЦЭМ!$B$33:$B$776,U$11)+'СЕТ СН'!$F$12+СВЦЭМ!$D$10+'СЕТ СН'!$F$5-'СЕТ СН'!$F$20</f>
        <v>3407.9370167300003</v>
      </c>
      <c r="V23" s="36">
        <f>SUMIFS(СВЦЭМ!$C$33:$C$776,СВЦЭМ!$A$33:$A$776,$A23,СВЦЭМ!$B$33:$B$776,V$11)+'СЕТ СН'!$F$12+СВЦЭМ!$D$10+'СЕТ СН'!$F$5-'СЕТ СН'!$F$20</f>
        <v>3409.9414659399999</v>
      </c>
      <c r="W23" s="36">
        <f>SUMIFS(СВЦЭМ!$C$33:$C$776,СВЦЭМ!$A$33:$A$776,$A23,СВЦЭМ!$B$33:$B$776,W$11)+'СЕТ СН'!$F$12+СВЦЭМ!$D$10+'СЕТ СН'!$F$5-'СЕТ СН'!$F$20</f>
        <v>3425.5233822999999</v>
      </c>
      <c r="X23" s="36">
        <f>SUMIFS(СВЦЭМ!$C$33:$C$776,СВЦЭМ!$A$33:$A$776,$A23,СВЦЭМ!$B$33:$B$776,X$11)+'СЕТ СН'!$F$12+СВЦЭМ!$D$10+'СЕТ СН'!$F$5-'СЕТ СН'!$F$20</f>
        <v>3432.7609643000001</v>
      </c>
      <c r="Y23" s="36">
        <f>SUMIFS(СВЦЭМ!$C$33:$C$776,СВЦЭМ!$A$33:$A$776,$A23,СВЦЭМ!$B$33:$B$776,Y$11)+'СЕТ СН'!$F$12+СВЦЭМ!$D$10+'СЕТ СН'!$F$5-'СЕТ СН'!$F$20</f>
        <v>3453.6418831000001</v>
      </c>
    </row>
    <row r="24" spans="1:25" ht="15.75" x14ac:dyDescent="0.2">
      <c r="A24" s="35">
        <f t="shared" si="0"/>
        <v>43812</v>
      </c>
      <c r="B24" s="36">
        <f>SUMIFS(СВЦЭМ!$C$33:$C$776,СВЦЭМ!$A$33:$A$776,$A24,СВЦЭМ!$B$33:$B$776,B$11)+'СЕТ СН'!$F$12+СВЦЭМ!$D$10+'СЕТ СН'!$F$5-'СЕТ СН'!$F$20</f>
        <v>3482.3063220700001</v>
      </c>
      <c r="C24" s="36">
        <f>SUMIFS(СВЦЭМ!$C$33:$C$776,СВЦЭМ!$A$33:$A$776,$A24,СВЦЭМ!$B$33:$B$776,C$11)+'СЕТ СН'!$F$12+СВЦЭМ!$D$10+'СЕТ СН'!$F$5-'СЕТ СН'!$F$20</f>
        <v>3526.8113614100002</v>
      </c>
      <c r="D24" s="36">
        <f>SUMIFS(СВЦЭМ!$C$33:$C$776,СВЦЭМ!$A$33:$A$776,$A24,СВЦЭМ!$B$33:$B$776,D$11)+'СЕТ СН'!$F$12+СВЦЭМ!$D$10+'СЕТ СН'!$F$5-'СЕТ СН'!$F$20</f>
        <v>3555.31785055</v>
      </c>
      <c r="E24" s="36">
        <f>SUMIFS(СВЦЭМ!$C$33:$C$776,СВЦЭМ!$A$33:$A$776,$A24,СВЦЭМ!$B$33:$B$776,E$11)+'СЕТ СН'!$F$12+СВЦЭМ!$D$10+'СЕТ СН'!$F$5-'СЕТ СН'!$F$20</f>
        <v>3548.7451069799999</v>
      </c>
      <c r="F24" s="36">
        <f>SUMIFS(СВЦЭМ!$C$33:$C$776,СВЦЭМ!$A$33:$A$776,$A24,СВЦЭМ!$B$33:$B$776,F$11)+'СЕТ СН'!$F$12+СВЦЭМ!$D$10+'СЕТ СН'!$F$5-'СЕТ СН'!$F$20</f>
        <v>3521.3964549699999</v>
      </c>
      <c r="G24" s="36">
        <f>SUMIFS(СВЦЭМ!$C$33:$C$776,СВЦЭМ!$A$33:$A$776,$A24,СВЦЭМ!$B$33:$B$776,G$11)+'СЕТ СН'!$F$12+СВЦЭМ!$D$10+'СЕТ СН'!$F$5-'СЕТ СН'!$F$20</f>
        <v>3504.2886944800002</v>
      </c>
      <c r="H24" s="36">
        <f>SUMIFS(СВЦЭМ!$C$33:$C$776,СВЦЭМ!$A$33:$A$776,$A24,СВЦЭМ!$B$33:$B$776,H$11)+'СЕТ СН'!$F$12+СВЦЭМ!$D$10+'СЕТ СН'!$F$5-'СЕТ СН'!$F$20</f>
        <v>3458.7869323599998</v>
      </c>
      <c r="I24" s="36">
        <f>SUMIFS(СВЦЭМ!$C$33:$C$776,СВЦЭМ!$A$33:$A$776,$A24,СВЦЭМ!$B$33:$B$776,I$11)+'СЕТ СН'!$F$12+СВЦЭМ!$D$10+'СЕТ СН'!$F$5-'СЕТ СН'!$F$20</f>
        <v>3445.18103883</v>
      </c>
      <c r="J24" s="36">
        <f>SUMIFS(СВЦЭМ!$C$33:$C$776,СВЦЭМ!$A$33:$A$776,$A24,СВЦЭМ!$B$33:$B$776,J$11)+'СЕТ СН'!$F$12+СВЦЭМ!$D$10+'СЕТ СН'!$F$5-'СЕТ СН'!$F$20</f>
        <v>3412.8779857999998</v>
      </c>
      <c r="K24" s="36">
        <f>SUMIFS(СВЦЭМ!$C$33:$C$776,СВЦЭМ!$A$33:$A$776,$A24,СВЦЭМ!$B$33:$B$776,K$11)+'СЕТ СН'!$F$12+СВЦЭМ!$D$10+'СЕТ СН'!$F$5-'СЕТ СН'!$F$20</f>
        <v>3384.35394219</v>
      </c>
      <c r="L24" s="36">
        <f>SUMIFS(СВЦЭМ!$C$33:$C$776,СВЦЭМ!$A$33:$A$776,$A24,СВЦЭМ!$B$33:$B$776,L$11)+'СЕТ СН'!$F$12+СВЦЭМ!$D$10+'СЕТ СН'!$F$5-'СЕТ СН'!$F$20</f>
        <v>3389.3401617700001</v>
      </c>
      <c r="M24" s="36">
        <f>SUMIFS(СВЦЭМ!$C$33:$C$776,СВЦЭМ!$A$33:$A$776,$A24,СВЦЭМ!$B$33:$B$776,M$11)+'СЕТ СН'!$F$12+СВЦЭМ!$D$10+'СЕТ СН'!$F$5-'СЕТ СН'!$F$20</f>
        <v>3404.4153550400001</v>
      </c>
      <c r="N24" s="36">
        <f>SUMIFS(СВЦЭМ!$C$33:$C$776,СВЦЭМ!$A$33:$A$776,$A24,СВЦЭМ!$B$33:$B$776,N$11)+'СЕТ СН'!$F$12+СВЦЭМ!$D$10+'СЕТ СН'!$F$5-'СЕТ СН'!$F$20</f>
        <v>3410.5883962799999</v>
      </c>
      <c r="O24" s="36">
        <f>SUMIFS(СВЦЭМ!$C$33:$C$776,СВЦЭМ!$A$33:$A$776,$A24,СВЦЭМ!$B$33:$B$776,O$11)+'СЕТ СН'!$F$12+СВЦЭМ!$D$10+'СЕТ СН'!$F$5-'СЕТ СН'!$F$20</f>
        <v>3421.7514918799998</v>
      </c>
      <c r="P24" s="36">
        <f>SUMIFS(СВЦЭМ!$C$33:$C$776,СВЦЭМ!$A$33:$A$776,$A24,СВЦЭМ!$B$33:$B$776,P$11)+'СЕТ СН'!$F$12+СВЦЭМ!$D$10+'СЕТ СН'!$F$5-'СЕТ СН'!$F$20</f>
        <v>3426.9820539900002</v>
      </c>
      <c r="Q24" s="36">
        <f>SUMIFS(СВЦЭМ!$C$33:$C$776,СВЦЭМ!$A$33:$A$776,$A24,СВЦЭМ!$B$33:$B$776,Q$11)+'СЕТ СН'!$F$12+СВЦЭМ!$D$10+'СЕТ СН'!$F$5-'СЕТ СН'!$F$20</f>
        <v>3422.2322672099999</v>
      </c>
      <c r="R24" s="36">
        <f>SUMIFS(СВЦЭМ!$C$33:$C$776,СВЦЭМ!$A$33:$A$776,$A24,СВЦЭМ!$B$33:$B$776,R$11)+'СЕТ СН'!$F$12+СВЦЭМ!$D$10+'СЕТ СН'!$F$5-'СЕТ СН'!$F$20</f>
        <v>3412.0153571999999</v>
      </c>
      <c r="S24" s="36">
        <f>SUMIFS(СВЦЭМ!$C$33:$C$776,СВЦЭМ!$A$33:$A$776,$A24,СВЦЭМ!$B$33:$B$776,S$11)+'СЕТ СН'!$F$12+СВЦЭМ!$D$10+'СЕТ СН'!$F$5-'СЕТ СН'!$F$20</f>
        <v>3407.4488949199999</v>
      </c>
      <c r="T24" s="36">
        <f>SUMIFS(СВЦЭМ!$C$33:$C$776,СВЦЭМ!$A$33:$A$776,$A24,СВЦЭМ!$B$33:$B$776,T$11)+'СЕТ СН'!$F$12+СВЦЭМ!$D$10+'СЕТ СН'!$F$5-'СЕТ СН'!$F$20</f>
        <v>3390.50295929</v>
      </c>
      <c r="U24" s="36">
        <f>SUMIFS(СВЦЭМ!$C$33:$C$776,СВЦЭМ!$A$33:$A$776,$A24,СВЦЭМ!$B$33:$B$776,U$11)+'СЕТ СН'!$F$12+СВЦЭМ!$D$10+'СЕТ СН'!$F$5-'СЕТ СН'!$F$20</f>
        <v>3394.8414593299999</v>
      </c>
      <c r="V24" s="36">
        <f>SUMIFS(СВЦЭМ!$C$33:$C$776,СВЦЭМ!$A$33:$A$776,$A24,СВЦЭМ!$B$33:$B$776,V$11)+'СЕТ СН'!$F$12+СВЦЭМ!$D$10+'СЕТ СН'!$F$5-'СЕТ СН'!$F$20</f>
        <v>3409.4532425500001</v>
      </c>
      <c r="W24" s="36">
        <f>SUMIFS(СВЦЭМ!$C$33:$C$776,СВЦЭМ!$A$33:$A$776,$A24,СВЦЭМ!$B$33:$B$776,W$11)+'СЕТ СН'!$F$12+СВЦЭМ!$D$10+'СЕТ СН'!$F$5-'СЕТ СН'!$F$20</f>
        <v>3436.1063474299999</v>
      </c>
      <c r="X24" s="36">
        <f>SUMIFS(СВЦЭМ!$C$33:$C$776,СВЦЭМ!$A$33:$A$776,$A24,СВЦЭМ!$B$33:$B$776,X$11)+'СЕТ СН'!$F$12+СВЦЭМ!$D$10+'СЕТ СН'!$F$5-'СЕТ СН'!$F$20</f>
        <v>3439.5331751900003</v>
      </c>
      <c r="Y24" s="36">
        <f>SUMIFS(СВЦЭМ!$C$33:$C$776,СВЦЭМ!$A$33:$A$776,$A24,СВЦЭМ!$B$33:$B$776,Y$11)+'СЕТ СН'!$F$12+СВЦЭМ!$D$10+'СЕТ СН'!$F$5-'СЕТ СН'!$F$20</f>
        <v>3444.9699136099998</v>
      </c>
    </row>
    <row r="25" spans="1:25" ht="15.75" x14ac:dyDescent="0.2">
      <c r="A25" s="35">
        <f t="shared" si="0"/>
        <v>43813</v>
      </c>
      <c r="B25" s="36">
        <f>SUMIFS(СВЦЭМ!$C$33:$C$776,СВЦЭМ!$A$33:$A$776,$A25,СВЦЭМ!$B$33:$B$776,B$11)+'СЕТ СН'!$F$12+СВЦЭМ!$D$10+'СЕТ СН'!$F$5-'СЕТ СН'!$F$20</f>
        <v>3481.50063275</v>
      </c>
      <c r="C25" s="36">
        <f>SUMIFS(СВЦЭМ!$C$33:$C$776,СВЦЭМ!$A$33:$A$776,$A25,СВЦЭМ!$B$33:$B$776,C$11)+'СЕТ СН'!$F$12+СВЦЭМ!$D$10+'СЕТ СН'!$F$5-'СЕТ СН'!$F$20</f>
        <v>3523.0858709399999</v>
      </c>
      <c r="D25" s="36">
        <f>SUMIFS(СВЦЭМ!$C$33:$C$776,СВЦЭМ!$A$33:$A$776,$A25,СВЦЭМ!$B$33:$B$776,D$11)+'СЕТ СН'!$F$12+СВЦЭМ!$D$10+'СЕТ СН'!$F$5-'СЕТ СН'!$F$20</f>
        <v>3543.5342191</v>
      </c>
      <c r="E25" s="36">
        <f>SUMIFS(СВЦЭМ!$C$33:$C$776,СВЦЭМ!$A$33:$A$776,$A25,СВЦЭМ!$B$33:$B$776,E$11)+'СЕТ СН'!$F$12+СВЦЭМ!$D$10+'СЕТ СН'!$F$5-'СЕТ СН'!$F$20</f>
        <v>3547.7842856500001</v>
      </c>
      <c r="F25" s="36">
        <f>SUMIFS(СВЦЭМ!$C$33:$C$776,СВЦЭМ!$A$33:$A$776,$A25,СВЦЭМ!$B$33:$B$776,F$11)+'СЕТ СН'!$F$12+СВЦЭМ!$D$10+'СЕТ СН'!$F$5-'СЕТ СН'!$F$20</f>
        <v>3551.7579830699997</v>
      </c>
      <c r="G25" s="36">
        <f>SUMIFS(СВЦЭМ!$C$33:$C$776,СВЦЭМ!$A$33:$A$776,$A25,СВЦЭМ!$B$33:$B$776,G$11)+'СЕТ СН'!$F$12+СВЦЭМ!$D$10+'СЕТ СН'!$F$5-'СЕТ СН'!$F$20</f>
        <v>3546.1906331700002</v>
      </c>
      <c r="H25" s="36">
        <f>SUMIFS(СВЦЭМ!$C$33:$C$776,СВЦЭМ!$A$33:$A$776,$A25,СВЦЭМ!$B$33:$B$776,H$11)+'СЕТ СН'!$F$12+СВЦЭМ!$D$10+'СЕТ СН'!$F$5-'СЕТ СН'!$F$20</f>
        <v>3520.9276398299999</v>
      </c>
      <c r="I25" s="36">
        <f>SUMIFS(СВЦЭМ!$C$33:$C$776,СВЦЭМ!$A$33:$A$776,$A25,СВЦЭМ!$B$33:$B$776,I$11)+'СЕТ СН'!$F$12+СВЦЭМ!$D$10+'СЕТ СН'!$F$5-'СЕТ СН'!$F$20</f>
        <v>3504.4314249399999</v>
      </c>
      <c r="J25" s="36">
        <f>SUMIFS(СВЦЭМ!$C$33:$C$776,СВЦЭМ!$A$33:$A$776,$A25,СВЦЭМ!$B$33:$B$776,J$11)+'СЕТ СН'!$F$12+СВЦЭМ!$D$10+'СЕТ СН'!$F$5-'СЕТ СН'!$F$20</f>
        <v>3448.4834959700001</v>
      </c>
      <c r="K25" s="36">
        <f>SUMIFS(СВЦЭМ!$C$33:$C$776,СВЦЭМ!$A$33:$A$776,$A25,СВЦЭМ!$B$33:$B$776,K$11)+'СЕТ СН'!$F$12+СВЦЭМ!$D$10+'СЕТ СН'!$F$5-'СЕТ СН'!$F$20</f>
        <v>3408.30765191</v>
      </c>
      <c r="L25" s="36">
        <f>SUMIFS(СВЦЭМ!$C$33:$C$776,СВЦЭМ!$A$33:$A$776,$A25,СВЦЭМ!$B$33:$B$776,L$11)+'СЕТ СН'!$F$12+СВЦЭМ!$D$10+'СЕТ СН'!$F$5-'СЕТ СН'!$F$20</f>
        <v>3399.46349151</v>
      </c>
      <c r="M25" s="36">
        <f>SUMIFS(СВЦЭМ!$C$33:$C$776,СВЦЭМ!$A$33:$A$776,$A25,СВЦЭМ!$B$33:$B$776,M$11)+'СЕТ СН'!$F$12+СВЦЭМ!$D$10+'СЕТ СН'!$F$5-'СЕТ СН'!$F$20</f>
        <v>3406.9709118400001</v>
      </c>
      <c r="N25" s="36">
        <f>SUMIFS(СВЦЭМ!$C$33:$C$776,СВЦЭМ!$A$33:$A$776,$A25,СВЦЭМ!$B$33:$B$776,N$11)+'СЕТ СН'!$F$12+СВЦЭМ!$D$10+'СЕТ СН'!$F$5-'СЕТ СН'!$F$20</f>
        <v>3415.8238148600003</v>
      </c>
      <c r="O25" s="36">
        <f>SUMIFS(СВЦЭМ!$C$33:$C$776,СВЦЭМ!$A$33:$A$776,$A25,СВЦЭМ!$B$33:$B$776,O$11)+'СЕТ СН'!$F$12+СВЦЭМ!$D$10+'СЕТ СН'!$F$5-'СЕТ СН'!$F$20</f>
        <v>3429.3343388200001</v>
      </c>
      <c r="P25" s="36">
        <f>SUMIFS(СВЦЭМ!$C$33:$C$776,СВЦЭМ!$A$33:$A$776,$A25,СВЦЭМ!$B$33:$B$776,P$11)+'СЕТ СН'!$F$12+СВЦЭМ!$D$10+'СЕТ СН'!$F$5-'СЕТ СН'!$F$20</f>
        <v>3442.0526507300001</v>
      </c>
      <c r="Q25" s="36">
        <f>SUMIFS(СВЦЭМ!$C$33:$C$776,СВЦЭМ!$A$33:$A$776,$A25,СВЦЭМ!$B$33:$B$776,Q$11)+'СЕТ СН'!$F$12+СВЦЭМ!$D$10+'СЕТ СН'!$F$5-'СЕТ СН'!$F$20</f>
        <v>3443.36683958</v>
      </c>
      <c r="R25" s="36">
        <f>SUMIFS(СВЦЭМ!$C$33:$C$776,СВЦЭМ!$A$33:$A$776,$A25,СВЦЭМ!$B$33:$B$776,R$11)+'СЕТ СН'!$F$12+СВЦЭМ!$D$10+'СЕТ СН'!$F$5-'СЕТ СН'!$F$20</f>
        <v>3422.6832802099998</v>
      </c>
      <c r="S25" s="36">
        <f>SUMIFS(СВЦЭМ!$C$33:$C$776,СВЦЭМ!$A$33:$A$776,$A25,СВЦЭМ!$B$33:$B$776,S$11)+'СЕТ СН'!$F$12+СВЦЭМ!$D$10+'СЕТ СН'!$F$5-'СЕТ СН'!$F$20</f>
        <v>3409.88781225</v>
      </c>
      <c r="T25" s="36">
        <f>SUMIFS(СВЦЭМ!$C$33:$C$776,СВЦЭМ!$A$33:$A$776,$A25,СВЦЭМ!$B$33:$B$776,T$11)+'СЕТ СН'!$F$12+СВЦЭМ!$D$10+'СЕТ СН'!$F$5-'СЕТ СН'!$F$20</f>
        <v>3389.16642288</v>
      </c>
      <c r="U25" s="36">
        <f>SUMIFS(СВЦЭМ!$C$33:$C$776,СВЦЭМ!$A$33:$A$776,$A25,СВЦЭМ!$B$33:$B$776,U$11)+'СЕТ СН'!$F$12+СВЦЭМ!$D$10+'СЕТ СН'!$F$5-'СЕТ СН'!$F$20</f>
        <v>3398.7376832700002</v>
      </c>
      <c r="V25" s="36">
        <f>SUMIFS(СВЦЭМ!$C$33:$C$776,СВЦЭМ!$A$33:$A$776,$A25,СВЦЭМ!$B$33:$B$776,V$11)+'СЕТ СН'!$F$12+СВЦЭМ!$D$10+'СЕТ СН'!$F$5-'СЕТ СН'!$F$20</f>
        <v>3408.9710332300001</v>
      </c>
      <c r="W25" s="36">
        <f>SUMIFS(СВЦЭМ!$C$33:$C$776,СВЦЭМ!$A$33:$A$776,$A25,СВЦЭМ!$B$33:$B$776,W$11)+'СЕТ СН'!$F$12+СВЦЭМ!$D$10+'СЕТ СН'!$F$5-'СЕТ СН'!$F$20</f>
        <v>3433.0217483199999</v>
      </c>
      <c r="X25" s="36">
        <f>SUMIFS(СВЦЭМ!$C$33:$C$776,СВЦЭМ!$A$33:$A$776,$A25,СВЦЭМ!$B$33:$B$776,X$11)+'СЕТ СН'!$F$12+СВЦЭМ!$D$10+'СЕТ СН'!$F$5-'СЕТ СН'!$F$20</f>
        <v>3450.8137451000002</v>
      </c>
      <c r="Y25" s="36">
        <f>SUMIFS(СВЦЭМ!$C$33:$C$776,СВЦЭМ!$A$33:$A$776,$A25,СВЦЭМ!$B$33:$B$776,Y$11)+'СЕТ СН'!$F$12+СВЦЭМ!$D$10+'СЕТ СН'!$F$5-'СЕТ СН'!$F$20</f>
        <v>3458.9896961499999</v>
      </c>
    </row>
    <row r="26" spans="1:25" ht="15.75" x14ac:dyDescent="0.2">
      <c r="A26" s="35">
        <f t="shared" si="0"/>
        <v>43814</v>
      </c>
      <c r="B26" s="36">
        <f>SUMIFS(СВЦЭМ!$C$33:$C$776,СВЦЭМ!$A$33:$A$776,$A26,СВЦЭМ!$B$33:$B$776,B$11)+'СЕТ СН'!$F$12+СВЦЭМ!$D$10+'СЕТ СН'!$F$5-'СЕТ СН'!$F$20</f>
        <v>3475.7606144700003</v>
      </c>
      <c r="C26" s="36">
        <f>SUMIFS(СВЦЭМ!$C$33:$C$776,СВЦЭМ!$A$33:$A$776,$A26,СВЦЭМ!$B$33:$B$776,C$11)+'СЕТ СН'!$F$12+СВЦЭМ!$D$10+'СЕТ СН'!$F$5-'СЕТ СН'!$F$20</f>
        <v>3493.29423843</v>
      </c>
      <c r="D26" s="36">
        <f>SUMIFS(СВЦЭМ!$C$33:$C$776,СВЦЭМ!$A$33:$A$776,$A26,СВЦЭМ!$B$33:$B$776,D$11)+'СЕТ СН'!$F$12+СВЦЭМ!$D$10+'СЕТ СН'!$F$5-'СЕТ СН'!$F$20</f>
        <v>3500.1596381300001</v>
      </c>
      <c r="E26" s="36">
        <f>SUMIFS(СВЦЭМ!$C$33:$C$776,СВЦЭМ!$A$33:$A$776,$A26,СВЦЭМ!$B$33:$B$776,E$11)+'СЕТ СН'!$F$12+СВЦЭМ!$D$10+'СЕТ СН'!$F$5-'СЕТ СН'!$F$20</f>
        <v>3524.0211818099997</v>
      </c>
      <c r="F26" s="36">
        <f>SUMIFS(СВЦЭМ!$C$33:$C$776,СВЦЭМ!$A$33:$A$776,$A26,СВЦЭМ!$B$33:$B$776,F$11)+'СЕТ СН'!$F$12+СВЦЭМ!$D$10+'СЕТ СН'!$F$5-'СЕТ СН'!$F$20</f>
        <v>3531.60045378</v>
      </c>
      <c r="G26" s="36">
        <f>SUMIFS(СВЦЭМ!$C$33:$C$776,СВЦЭМ!$A$33:$A$776,$A26,СВЦЭМ!$B$33:$B$776,G$11)+'СЕТ СН'!$F$12+СВЦЭМ!$D$10+'СЕТ СН'!$F$5-'СЕТ СН'!$F$20</f>
        <v>3534.5853717</v>
      </c>
      <c r="H26" s="36">
        <f>SUMIFS(СВЦЭМ!$C$33:$C$776,СВЦЭМ!$A$33:$A$776,$A26,СВЦЭМ!$B$33:$B$776,H$11)+'СЕТ СН'!$F$12+СВЦЭМ!$D$10+'СЕТ СН'!$F$5-'СЕТ СН'!$F$20</f>
        <v>3515.3254774400002</v>
      </c>
      <c r="I26" s="36">
        <f>SUMIFS(СВЦЭМ!$C$33:$C$776,СВЦЭМ!$A$33:$A$776,$A26,СВЦЭМ!$B$33:$B$776,I$11)+'СЕТ СН'!$F$12+СВЦЭМ!$D$10+'СЕТ СН'!$F$5-'СЕТ СН'!$F$20</f>
        <v>3495.3043533099999</v>
      </c>
      <c r="J26" s="36">
        <f>SUMIFS(СВЦЭМ!$C$33:$C$776,СВЦЭМ!$A$33:$A$776,$A26,СВЦЭМ!$B$33:$B$776,J$11)+'СЕТ СН'!$F$12+СВЦЭМ!$D$10+'СЕТ СН'!$F$5-'СЕТ СН'!$F$20</f>
        <v>3460.3838806499998</v>
      </c>
      <c r="K26" s="36">
        <f>SUMIFS(СВЦЭМ!$C$33:$C$776,СВЦЭМ!$A$33:$A$776,$A26,СВЦЭМ!$B$33:$B$776,K$11)+'СЕТ СН'!$F$12+СВЦЭМ!$D$10+'СЕТ СН'!$F$5-'СЕТ СН'!$F$20</f>
        <v>3429.1340608199998</v>
      </c>
      <c r="L26" s="36">
        <f>SUMIFS(СВЦЭМ!$C$33:$C$776,СВЦЭМ!$A$33:$A$776,$A26,СВЦЭМ!$B$33:$B$776,L$11)+'СЕТ СН'!$F$12+СВЦЭМ!$D$10+'СЕТ СН'!$F$5-'СЕТ СН'!$F$20</f>
        <v>3425.1227561200003</v>
      </c>
      <c r="M26" s="36">
        <f>SUMIFS(СВЦЭМ!$C$33:$C$776,СВЦЭМ!$A$33:$A$776,$A26,СВЦЭМ!$B$33:$B$776,M$11)+'СЕТ СН'!$F$12+СВЦЭМ!$D$10+'СЕТ СН'!$F$5-'СЕТ СН'!$F$20</f>
        <v>3431.64055353</v>
      </c>
      <c r="N26" s="36">
        <f>SUMIFS(СВЦЭМ!$C$33:$C$776,СВЦЭМ!$A$33:$A$776,$A26,СВЦЭМ!$B$33:$B$776,N$11)+'СЕТ СН'!$F$12+СВЦЭМ!$D$10+'СЕТ СН'!$F$5-'СЕТ СН'!$F$20</f>
        <v>3433.7153998600002</v>
      </c>
      <c r="O26" s="36">
        <f>SUMIFS(СВЦЭМ!$C$33:$C$776,СВЦЭМ!$A$33:$A$776,$A26,СВЦЭМ!$B$33:$B$776,O$11)+'СЕТ СН'!$F$12+СВЦЭМ!$D$10+'СЕТ СН'!$F$5-'СЕТ СН'!$F$20</f>
        <v>3452.9070201100003</v>
      </c>
      <c r="P26" s="36">
        <f>SUMIFS(СВЦЭМ!$C$33:$C$776,СВЦЭМ!$A$33:$A$776,$A26,СВЦЭМ!$B$33:$B$776,P$11)+'СЕТ СН'!$F$12+СВЦЭМ!$D$10+'СЕТ СН'!$F$5-'СЕТ СН'!$F$20</f>
        <v>3463.0017156600002</v>
      </c>
      <c r="Q26" s="36">
        <f>SUMIFS(СВЦЭМ!$C$33:$C$776,СВЦЭМ!$A$33:$A$776,$A26,СВЦЭМ!$B$33:$B$776,Q$11)+'СЕТ СН'!$F$12+СВЦЭМ!$D$10+'СЕТ СН'!$F$5-'СЕТ СН'!$F$20</f>
        <v>3462.0990387100001</v>
      </c>
      <c r="R26" s="36">
        <f>SUMIFS(СВЦЭМ!$C$33:$C$776,СВЦЭМ!$A$33:$A$776,$A26,СВЦЭМ!$B$33:$B$776,R$11)+'СЕТ СН'!$F$12+СВЦЭМ!$D$10+'СЕТ СН'!$F$5-'СЕТ СН'!$F$20</f>
        <v>3452.1737195200003</v>
      </c>
      <c r="S26" s="36">
        <f>SUMIFS(СВЦЭМ!$C$33:$C$776,СВЦЭМ!$A$33:$A$776,$A26,СВЦЭМ!$B$33:$B$776,S$11)+'СЕТ СН'!$F$12+СВЦЭМ!$D$10+'СЕТ СН'!$F$5-'СЕТ СН'!$F$20</f>
        <v>3429.8632402100002</v>
      </c>
      <c r="T26" s="36">
        <f>SUMIFS(СВЦЭМ!$C$33:$C$776,СВЦЭМ!$A$33:$A$776,$A26,СВЦЭМ!$B$33:$B$776,T$11)+'СЕТ СН'!$F$12+СВЦЭМ!$D$10+'СЕТ СН'!$F$5-'СЕТ СН'!$F$20</f>
        <v>3398.3611741499999</v>
      </c>
      <c r="U26" s="36">
        <f>SUMIFS(СВЦЭМ!$C$33:$C$776,СВЦЭМ!$A$33:$A$776,$A26,СВЦЭМ!$B$33:$B$776,U$11)+'СЕТ СН'!$F$12+СВЦЭМ!$D$10+'СЕТ СН'!$F$5-'СЕТ СН'!$F$20</f>
        <v>3393.9581373299998</v>
      </c>
      <c r="V26" s="36">
        <f>SUMIFS(СВЦЭМ!$C$33:$C$776,СВЦЭМ!$A$33:$A$776,$A26,СВЦЭМ!$B$33:$B$776,V$11)+'СЕТ СН'!$F$12+СВЦЭМ!$D$10+'СЕТ СН'!$F$5-'СЕТ СН'!$F$20</f>
        <v>3404.4567017899999</v>
      </c>
      <c r="W26" s="36">
        <f>SUMIFS(СВЦЭМ!$C$33:$C$776,СВЦЭМ!$A$33:$A$776,$A26,СВЦЭМ!$B$33:$B$776,W$11)+'СЕТ СН'!$F$12+СВЦЭМ!$D$10+'СЕТ СН'!$F$5-'СЕТ СН'!$F$20</f>
        <v>3419.01506062</v>
      </c>
      <c r="X26" s="36">
        <f>SUMIFS(СВЦЭМ!$C$33:$C$776,СВЦЭМ!$A$33:$A$776,$A26,СВЦЭМ!$B$33:$B$776,X$11)+'СЕТ СН'!$F$12+СВЦЭМ!$D$10+'СЕТ СН'!$F$5-'СЕТ СН'!$F$20</f>
        <v>3429.2676408400002</v>
      </c>
      <c r="Y26" s="36">
        <f>SUMIFS(СВЦЭМ!$C$33:$C$776,СВЦЭМ!$A$33:$A$776,$A26,СВЦЭМ!$B$33:$B$776,Y$11)+'СЕТ СН'!$F$12+СВЦЭМ!$D$10+'СЕТ СН'!$F$5-'СЕТ СН'!$F$20</f>
        <v>3464.8459967600002</v>
      </c>
    </row>
    <row r="27" spans="1:25" ht="15.75" x14ac:dyDescent="0.2">
      <c r="A27" s="35">
        <f t="shared" si="0"/>
        <v>43815</v>
      </c>
      <c r="B27" s="36">
        <f>SUMIFS(СВЦЭМ!$C$33:$C$776,СВЦЭМ!$A$33:$A$776,$A27,СВЦЭМ!$B$33:$B$776,B$11)+'СЕТ СН'!$F$12+СВЦЭМ!$D$10+'СЕТ СН'!$F$5-'СЕТ СН'!$F$20</f>
        <v>3492.6822244599998</v>
      </c>
      <c r="C27" s="36">
        <f>SUMIFS(СВЦЭМ!$C$33:$C$776,СВЦЭМ!$A$33:$A$776,$A27,СВЦЭМ!$B$33:$B$776,C$11)+'СЕТ СН'!$F$12+СВЦЭМ!$D$10+'СЕТ СН'!$F$5-'СЕТ СН'!$F$20</f>
        <v>3504.0603061399997</v>
      </c>
      <c r="D27" s="36">
        <f>SUMIFS(СВЦЭМ!$C$33:$C$776,СВЦЭМ!$A$33:$A$776,$A27,СВЦЭМ!$B$33:$B$776,D$11)+'СЕТ СН'!$F$12+СВЦЭМ!$D$10+'СЕТ СН'!$F$5-'СЕТ СН'!$F$20</f>
        <v>3524.9861903700003</v>
      </c>
      <c r="E27" s="36">
        <f>SUMIFS(СВЦЭМ!$C$33:$C$776,СВЦЭМ!$A$33:$A$776,$A27,СВЦЭМ!$B$33:$B$776,E$11)+'СЕТ СН'!$F$12+СВЦЭМ!$D$10+'СЕТ СН'!$F$5-'СЕТ СН'!$F$20</f>
        <v>3538.6736294399998</v>
      </c>
      <c r="F27" s="36">
        <f>SUMIFS(СВЦЭМ!$C$33:$C$776,СВЦЭМ!$A$33:$A$776,$A27,СВЦЭМ!$B$33:$B$776,F$11)+'СЕТ СН'!$F$12+СВЦЭМ!$D$10+'СЕТ СН'!$F$5-'СЕТ СН'!$F$20</f>
        <v>3540.2345613999996</v>
      </c>
      <c r="G27" s="36">
        <f>SUMIFS(СВЦЭМ!$C$33:$C$776,СВЦЭМ!$A$33:$A$776,$A27,СВЦЭМ!$B$33:$B$776,G$11)+'СЕТ СН'!$F$12+СВЦЭМ!$D$10+'СЕТ СН'!$F$5-'СЕТ СН'!$F$20</f>
        <v>3515.7412509999999</v>
      </c>
      <c r="H27" s="36">
        <f>SUMIFS(СВЦЭМ!$C$33:$C$776,СВЦЭМ!$A$33:$A$776,$A27,СВЦЭМ!$B$33:$B$776,H$11)+'СЕТ СН'!$F$12+СВЦЭМ!$D$10+'СЕТ СН'!$F$5-'СЕТ СН'!$F$20</f>
        <v>3472.4909423300001</v>
      </c>
      <c r="I27" s="36">
        <f>SUMIFS(СВЦЭМ!$C$33:$C$776,СВЦЭМ!$A$33:$A$776,$A27,СВЦЭМ!$B$33:$B$776,I$11)+'СЕТ СН'!$F$12+СВЦЭМ!$D$10+'СЕТ СН'!$F$5-'СЕТ СН'!$F$20</f>
        <v>3447.19999151</v>
      </c>
      <c r="J27" s="36">
        <f>SUMIFS(СВЦЭМ!$C$33:$C$776,СВЦЭМ!$A$33:$A$776,$A27,СВЦЭМ!$B$33:$B$776,J$11)+'СЕТ СН'!$F$12+СВЦЭМ!$D$10+'СЕТ СН'!$F$5-'СЕТ СН'!$F$20</f>
        <v>3423.4546459200001</v>
      </c>
      <c r="K27" s="36">
        <f>SUMIFS(СВЦЭМ!$C$33:$C$776,СВЦЭМ!$A$33:$A$776,$A27,СВЦЭМ!$B$33:$B$776,K$11)+'СЕТ СН'!$F$12+СВЦЭМ!$D$10+'СЕТ СН'!$F$5-'СЕТ СН'!$F$20</f>
        <v>3402.5347025199999</v>
      </c>
      <c r="L27" s="36">
        <f>SUMIFS(СВЦЭМ!$C$33:$C$776,СВЦЭМ!$A$33:$A$776,$A27,СВЦЭМ!$B$33:$B$776,L$11)+'СЕТ СН'!$F$12+СВЦЭМ!$D$10+'СЕТ СН'!$F$5-'СЕТ СН'!$F$20</f>
        <v>3400.71879201</v>
      </c>
      <c r="M27" s="36">
        <f>SUMIFS(СВЦЭМ!$C$33:$C$776,СВЦЭМ!$A$33:$A$776,$A27,СВЦЭМ!$B$33:$B$776,M$11)+'СЕТ СН'!$F$12+СВЦЭМ!$D$10+'СЕТ СН'!$F$5-'СЕТ СН'!$F$20</f>
        <v>3421.5454691700002</v>
      </c>
      <c r="N27" s="36">
        <f>SUMIFS(СВЦЭМ!$C$33:$C$776,СВЦЭМ!$A$33:$A$776,$A27,СВЦЭМ!$B$33:$B$776,N$11)+'СЕТ СН'!$F$12+СВЦЭМ!$D$10+'СЕТ СН'!$F$5-'СЕТ СН'!$F$20</f>
        <v>3431.5974000199999</v>
      </c>
      <c r="O27" s="36">
        <f>SUMIFS(СВЦЭМ!$C$33:$C$776,СВЦЭМ!$A$33:$A$776,$A27,СВЦЭМ!$B$33:$B$776,O$11)+'СЕТ СН'!$F$12+СВЦЭМ!$D$10+'СЕТ СН'!$F$5-'СЕТ СН'!$F$20</f>
        <v>3443.3609077400001</v>
      </c>
      <c r="P27" s="36">
        <f>SUMIFS(СВЦЭМ!$C$33:$C$776,СВЦЭМ!$A$33:$A$776,$A27,СВЦЭМ!$B$33:$B$776,P$11)+'СЕТ СН'!$F$12+СВЦЭМ!$D$10+'СЕТ СН'!$F$5-'СЕТ СН'!$F$20</f>
        <v>3459.8669013099998</v>
      </c>
      <c r="Q27" s="36">
        <f>SUMIFS(СВЦЭМ!$C$33:$C$776,СВЦЭМ!$A$33:$A$776,$A27,СВЦЭМ!$B$33:$B$776,Q$11)+'СЕТ СН'!$F$12+СВЦЭМ!$D$10+'СЕТ СН'!$F$5-'СЕТ СН'!$F$20</f>
        <v>3425.9249816900001</v>
      </c>
      <c r="R27" s="36">
        <f>SUMIFS(СВЦЭМ!$C$33:$C$776,СВЦЭМ!$A$33:$A$776,$A27,СВЦЭМ!$B$33:$B$776,R$11)+'СЕТ СН'!$F$12+СВЦЭМ!$D$10+'СЕТ СН'!$F$5-'СЕТ СН'!$F$20</f>
        <v>3436.3907967599998</v>
      </c>
      <c r="S27" s="36">
        <f>SUMIFS(СВЦЭМ!$C$33:$C$776,СВЦЭМ!$A$33:$A$776,$A27,СВЦЭМ!$B$33:$B$776,S$11)+'СЕТ СН'!$F$12+СВЦЭМ!$D$10+'СЕТ СН'!$F$5-'СЕТ СН'!$F$20</f>
        <v>3424.0218854700001</v>
      </c>
      <c r="T27" s="36">
        <f>SUMIFS(СВЦЭМ!$C$33:$C$776,СВЦЭМ!$A$33:$A$776,$A27,СВЦЭМ!$B$33:$B$776,T$11)+'СЕТ СН'!$F$12+СВЦЭМ!$D$10+'СЕТ СН'!$F$5-'СЕТ СН'!$F$20</f>
        <v>3419.2414626499999</v>
      </c>
      <c r="U27" s="36">
        <f>SUMIFS(СВЦЭМ!$C$33:$C$776,СВЦЭМ!$A$33:$A$776,$A27,СВЦЭМ!$B$33:$B$776,U$11)+'СЕТ СН'!$F$12+СВЦЭМ!$D$10+'СЕТ СН'!$F$5-'СЕТ СН'!$F$20</f>
        <v>3421.70335699</v>
      </c>
      <c r="V27" s="36">
        <f>SUMIFS(СВЦЭМ!$C$33:$C$776,СВЦЭМ!$A$33:$A$776,$A27,СВЦЭМ!$B$33:$B$776,V$11)+'СЕТ СН'!$F$12+СВЦЭМ!$D$10+'СЕТ СН'!$F$5-'СЕТ СН'!$F$20</f>
        <v>3436.06743082</v>
      </c>
      <c r="W27" s="36">
        <f>SUMIFS(СВЦЭМ!$C$33:$C$776,СВЦЭМ!$A$33:$A$776,$A27,СВЦЭМ!$B$33:$B$776,W$11)+'СЕТ СН'!$F$12+СВЦЭМ!$D$10+'СЕТ СН'!$F$5-'СЕТ СН'!$F$20</f>
        <v>3455.7567251800001</v>
      </c>
      <c r="X27" s="36">
        <f>SUMIFS(СВЦЭМ!$C$33:$C$776,СВЦЭМ!$A$33:$A$776,$A27,СВЦЭМ!$B$33:$B$776,X$11)+'СЕТ СН'!$F$12+СВЦЭМ!$D$10+'СЕТ СН'!$F$5-'СЕТ СН'!$F$20</f>
        <v>3465.66459872</v>
      </c>
      <c r="Y27" s="36">
        <f>SUMIFS(СВЦЭМ!$C$33:$C$776,СВЦЭМ!$A$33:$A$776,$A27,СВЦЭМ!$B$33:$B$776,Y$11)+'СЕТ СН'!$F$12+СВЦЭМ!$D$10+'СЕТ СН'!$F$5-'СЕТ СН'!$F$20</f>
        <v>3482.4995748400002</v>
      </c>
    </row>
    <row r="28" spans="1:25" ht="15.75" x14ac:dyDescent="0.2">
      <c r="A28" s="35">
        <f t="shared" si="0"/>
        <v>43816</v>
      </c>
      <c r="B28" s="36">
        <f>SUMIFS(СВЦЭМ!$C$33:$C$776,СВЦЭМ!$A$33:$A$776,$A28,СВЦЭМ!$B$33:$B$776,B$11)+'СЕТ СН'!$F$12+СВЦЭМ!$D$10+'СЕТ СН'!$F$5-'СЕТ СН'!$F$20</f>
        <v>3521.0222145199996</v>
      </c>
      <c r="C28" s="36">
        <f>SUMIFS(СВЦЭМ!$C$33:$C$776,СВЦЭМ!$A$33:$A$776,$A28,СВЦЭМ!$B$33:$B$776,C$11)+'СЕТ СН'!$F$12+СВЦЭМ!$D$10+'СЕТ СН'!$F$5-'СЕТ СН'!$F$20</f>
        <v>3547.0850057799998</v>
      </c>
      <c r="D28" s="36">
        <f>SUMIFS(СВЦЭМ!$C$33:$C$776,СВЦЭМ!$A$33:$A$776,$A28,СВЦЭМ!$B$33:$B$776,D$11)+'СЕТ СН'!$F$12+СВЦЭМ!$D$10+'СЕТ СН'!$F$5-'СЕТ СН'!$F$20</f>
        <v>3554.88816142</v>
      </c>
      <c r="E28" s="36">
        <f>SUMIFS(СВЦЭМ!$C$33:$C$776,СВЦЭМ!$A$33:$A$776,$A28,СВЦЭМ!$B$33:$B$776,E$11)+'СЕТ СН'!$F$12+СВЦЭМ!$D$10+'СЕТ СН'!$F$5-'СЕТ СН'!$F$20</f>
        <v>3558.7554628299999</v>
      </c>
      <c r="F28" s="36">
        <f>SUMIFS(СВЦЭМ!$C$33:$C$776,СВЦЭМ!$A$33:$A$776,$A28,СВЦЭМ!$B$33:$B$776,F$11)+'СЕТ СН'!$F$12+СВЦЭМ!$D$10+'СЕТ СН'!$F$5-'СЕТ СН'!$F$20</f>
        <v>3555.0333388499998</v>
      </c>
      <c r="G28" s="36">
        <f>SUMIFS(СВЦЭМ!$C$33:$C$776,СВЦЭМ!$A$33:$A$776,$A28,СВЦЭМ!$B$33:$B$776,G$11)+'СЕТ СН'!$F$12+СВЦЭМ!$D$10+'СЕТ СН'!$F$5-'СЕТ СН'!$F$20</f>
        <v>3522.9852185</v>
      </c>
      <c r="H28" s="36">
        <f>SUMIFS(СВЦЭМ!$C$33:$C$776,СВЦЭМ!$A$33:$A$776,$A28,СВЦЭМ!$B$33:$B$776,H$11)+'СЕТ СН'!$F$12+СВЦЭМ!$D$10+'СЕТ СН'!$F$5-'СЕТ СН'!$F$20</f>
        <v>3484.2917397000001</v>
      </c>
      <c r="I28" s="36">
        <f>SUMIFS(СВЦЭМ!$C$33:$C$776,СВЦЭМ!$A$33:$A$776,$A28,СВЦЭМ!$B$33:$B$776,I$11)+'СЕТ СН'!$F$12+СВЦЭМ!$D$10+'СЕТ СН'!$F$5-'СЕТ СН'!$F$20</f>
        <v>3452.4082795300001</v>
      </c>
      <c r="J28" s="36">
        <f>SUMIFS(СВЦЭМ!$C$33:$C$776,СВЦЭМ!$A$33:$A$776,$A28,СВЦЭМ!$B$33:$B$776,J$11)+'СЕТ СН'!$F$12+СВЦЭМ!$D$10+'СЕТ СН'!$F$5-'СЕТ СН'!$F$20</f>
        <v>3418.1464182999998</v>
      </c>
      <c r="K28" s="36">
        <f>SUMIFS(СВЦЭМ!$C$33:$C$776,СВЦЭМ!$A$33:$A$776,$A28,СВЦЭМ!$B$33:$B$776,K$11)+'СЕТ СН'!$F$12+СВЦЭМ!$D$10+'СЕТ СН'!$F$5-'СЕТ СН'!$F$20</f>
        <v>3401.2420971900001</v>
      </c>
      <c r="L28" s="36">
        <f>SUMIFS(СВЦЭМ!$C$33:$C$776,СВЦЭМ!$A$33:$A$776,$A28,СВЦЭМ!$B$33:$B$776,L$11)+'СЕТ СН'!$F$12+СВЦЭМ!$D$10+'СЕТ СН'!$F$5-'СЕТ СН'!$F$20</f>
        <v>3411.8177662400003</v>
      </c>
      <c r="M28" s="36">
        <f>SUMIFS(СВЦЭМ!$C$33:$C$776,СВЦЭМ!$A$33:$A$776,$A28,СВЦЭМ!$B$33:$B$776,M$11)+'СЕТ СН'!$F$12+СВЦЭМ!$D$10+'СЕТ СН'!$F$5-'СЕТ СН'!$F$20</f>
        <v>3424.0043450000003</v>
      </c>
      <c r="N28" s="36">
        <f>SUMIFS(СВЦЭМ!$C$33:$C$776,СВЦЭМ!$A$33:$A$776,$A28,СВЦЭМ!$B$33:$B$776,N$11)+'СЕТ СН'!$F$12+СВЦЭМ!$D$10+'СЕТ СН'!$F$5-'СЕТ СН'!$F$20</f>
        <v>3433.4036498400001</v>
      </c>
      <c r="O28" s="36">
        <f>SUMIFS(СВЦЭМ!$C$33:$C$776,СВЦЭМ!$A$33:$A$776,$A28,СВЦЭМ!$B$33:$B$776,O$11)+'СЕТ СН'!$F$12+СВЦЭМ!$D$10+'СЕТ СН'!$F$5-'СЕТ СН'!$F$20</f>
        <v>3442.1404817299999</v>
      </c>
      <c r="P28" s="36">
        <f>SUMIFS(СВЦЭМ!$C$33:$C$776,СВЦЭМ!$A$33:$A$776,$A28,СВЦЭМ!$B$33:$B$776,P$11)+'СЕТ СН'!$F$12+СВЦЭМ!$D$10+'СЕТ СН'!$F$5-'СЕТ СН'!$F$20</f>
        <v>3447.9897660900001</v>
      </c>
      <c r="Q28" s="36">
        <f>SUMIFS(СВЦЭМ!$C$33:$C$776,СВЦЭМ!$A$33:$A$776,$A28,СВЦЭМ!$B$33:$B$776,Q$11)+'СЕТ СН'!$F$12+СВЦЭМ!$D$10+'СЕТ СН'!$F$5-'СЕТ СН'!$F$20</f>
        <v>3451.8263166199999</v>
      </c>
      <c r="R28" s="36">
        <f>SUMIFS(СВЦЭМ!$C$33:$C$776,СВЦЭМ!$A$33:$A$776,$A28,СВЦЭМ!$B$33:$B$776,R$11)+'СЕТ СН'!$F$12+СВЦЭМ!$D$10+'СЕТ СН'!$F$5-'СЕТ СН'!$F$20</f>
        <v>3441.9366976599999</v>
      </c>
      <c r="S28" s="36">
        <f>SUMIFS(СВЦЭМ!$C$33:$C$776,СВЦЭМ!$A$33:$A$776,$A28,СВЦЭМ!$B$33:$B$776,S$11)+'СЕТ СН'!$F$12+СВЦЭМ!$D$10+'СЕТ СН'!$F$5-'СЕТ СН'!$F$20</f>
        <v>3435.7474267699999</v>
      </c>
      <c r="T28" s="36">
        <f>SUMIFS(СВЦЭМ!$C$33:$C$776,СВЦЭМ!$A$33:$A$776,$A28,СВЦЭМ!$B$33:$B$776,T$11)+'СЕТ СН'!$F$12+СВЦЭМ!$D$10+'СЕТ СН'!$F$5-'СЕТ СН'!$F$20</f>
        <v>3414.5181827199999</v>
      </c>
      <c r="U28" s="36">
        <f>SUMIFS(СВЦЭМ!$C$33:$C$776,СВЦЭМ!$A$33:$A$776,$A28,СВЦЭМ!$B$33:$B$776,U$11)+'СЕТ СН'!$F$12+СВЦЭМ!$D$10+'СЕТ СН'!$F$5-'СЕТ СН'!$F$20</f>
        <v>3406.28298954</v>
      </c>
      <c r="V28" s="36">
        <f>SUMIFS(СВЦЭМ!$C$33:$C$776,СВЦЭМ!$A$33:$A$776,$A28,СВЦЭМ!$B$33:$B$776,V$11)+'СЕТ СН'!$F$12+СВЦЭМ!$D$10+'СЕТ СН'!$F$5-'СЕТ СН'!$F$20</f>
        <v>3404.6793514299998</v>
      </c>
      <c r="W28" s="36">
        <f>SUMIFS(СВЦЭМ!$C$33:$C$776,СВЦЭМ!$A$33:$A$776,$A28,СВЦЭМ!$B$33:$B$776,W$11)+'СЕТ СН'!$F$12+СВЦЭМ!$D$10+'СЕТ СН'!$F$5-'СЕТ СН'!$F$20</f>
        <v>3424.1737144099998</v>
      </c>
      <c r="X28" s="36">
        <f>SUMIFS(СВЦЭМ!$C$33:$C$776,СВЦЭМ!$A$33:$A$776,$A28,СВЦЭМ!$B$33:$B$776,X$11)+'СЕТ СН'!$F$12+СВЦЭМ!$D$10+'СЕТ СН'!$F$5-'СЕТ СН'!$F$20</f>
        <v>3439.39369996</v>
      </c>
      <c r="Y28" s="36">
        <f>SUMIFS(СВЦЭМ!$C$33:$C$776,СВЦЭМ!$A$33:$A$776,$A28,СВЦЭМ!$B$33:$B$776,Y$11)+'СЕТ СН'!$F$12+СВЦЭМ!$D$10+'СЕТ СН'!$F$5-'СЕТ СН'!$F$20</f>
        <v>3462.9127996000002</v>
      </c>
    </row>
    <row r="29" spans="1:25" ht="15.75" x14ac:dyDescent="0.2">
      <c r="A29" s="35">
        <f t="shared" si="0"/>
        <v>43817</v>
      </c>
      <c r="B29" s="36">
        <f>SUMIFS(СВЦЭМ!$C$33:$C$776,СВЦЭМ!$A$33:$A$776,$A29,СВЦЭМ!$B$33:$B$776,B$11)+'СЕТ СН'!$F$12+СВЦЭМ!$D$10+'СЕТ СН'!$F$5-'СЕТ СН'!$F$20</f>
        <v>3472.4815246200001</v>
      </c>
      <c r="C29" s="36">
        <f>SUMIFS(СВЦЭМ!$C$33:$C$776,СВЦЭМ!$A$33:$A$776,$A29,СВЦЭМ!$B$33:$B$776,C$11)+'СЕТ СН'!$F$12+СВЦЭМ!$D$10+'СЕТ СН'!$F$5-'СЕТ СН'!$F$20</f>
        <v>3531.7199533000003</v>
      </c>
      <c r="D29" s="36">
        <f>SUMIFS(СВЦЭМ!$C$33:$C$776,СВЦЭМ!$A$33:$A$776,$A29,СВЦЭМ!$B$33:$B$776,D$11)+'СЕТ СН'!$F$12+СВЦЭМ!$D$10+'СЕТ СН'!$F$5-'СЕТ СН'!$F$20</f>
        <v>3557.33482297</v>
      </c>
      <c r="E29" s="36">
        <f>SUMIFS(СВЦЭМ!$C$33:$C$776,СВЦЭМ!$A$33:$A$776,$A29,СВЦЭМ!$B$33:$B$776,E$11)+'СЕТ СН'!$F$12+СВЦЭМ!$D$10+'СЕТ СН'!$F$5-'СЕТ СН'!$F$20</f>
        <v>3555.1867284199998</v>
      </c>
      <c r="F29" s="36">
        <f>SUMIFS(СВЦЭМ!$C$33:$C$776,СВЦЭМ!$A$33:$A$776,$A29,СВЦЭМ!$B$33:$B$776,F$11)+'СЕТ СН'!$F$12+СВЦЭМ!$D$10+'СЕТ СН'!$F$5-'СЕТ СН'!$F$20</f>
        <v>3547.1373965000002</v>
      </c>
      <c r="G29" s="36">
        <f>SUMIFS(СВЦЭМ!$C$33:$C$776,СВЦЭМ!$A$33:$A$776,$A29,СВЦЭМ!$B$33:$B$776,G$11)+'СЕТ СН'!$F$12+СВЦЭМ!$D$10+'СЕТ СН'!$F$5-'СЕТ СН'!$F$20</f>
        <v>3527.1562103199999</v>
      </c>
      <c r="H29" s="36">
        <f>SUMIFS(СВЦЭМ!$C$33:$C$776,СВЦЭМ!$A$33:$A$776,$A29,СВЦЭМ!$B$33:$B$776,H$11)+'СЕТ СН'!$F$12+СВЦЭМ!$D$10+'СЕТ СН'!$F$5-'СЕТ СН'!$F$20</f>
        <v>3495.2201935399999</v>
      </c>
      <c r="I29" s="36">
        <f>SUMIFS(СВЦЭМ!$C$33:$C$776,СВЦЭМ!$A$33:$A$776,$A29,СВЦЭМ!$B$33:$B$776,I$11)+'СЕТ СН'!$F$12+СВЦЭМ!$D$10+'СЕТ СН'!$F$5-'СЕТ СН'!$F$20</f>
        <v>3478.1822523199999</v>
      </c>
      <c r="J29" s="36">
        <f>SUMIFS(СВЦЭМ!$C$33:$C$776,СВЦЭМ!$A$33:$A$776,$A29,СВЦЭМ!$B$33:$B$776,J$11)+'СЕТ СН'!$F$12+СВЦЭМ!$D$10+'СЕТ СН'!$F$5-'СЕТ СН'!$F$20</f>
        <v>3448.4237548800002</v>
      </c>
      <c r="K29" s="36">
        <f>SUMIFS(СВЦЭМ!$C$33:$C$776,СВЦЭМ!$A$33:$A$776,$A29,СВЦЭМ!$B$33:$B$776,K$11)+'СЕТ СН'!$F$12+СВЦЭМ!$D$10+'СЕТ СН'!$F$5-'СЕТ СН'!$F$20</f>
        <v>3411.6210990899999</v>
      </c>
      <c r="L29" s="36">
        <f>SUMIFS(СВЦЭМ!$C$33:$C$776,СВЦЭМ!$A$33:$A$776,$A29,СВЦЭМ!$B$33:$B$776,L$11)+'СЕТ СН'!$F$12+СВЦЭМ!$D$10+'СЕТ СН'!$F$5-'СЕТ СН'!$F$20</f>
        <v>3406.6833541999999</v>
      </c>
      <c r="M29" s="36">
        <f>SUMIFS(СВЦЭМ!$C$33:$C$776,СВЦЭМ!$A$33:$A$776,$A29,СВЦЭМ!$B$33:$B$776,M$11)+'СЕТ СН'!$F$12+СВЦЭМ!$D$10+'СЕТ СН'!$F$5-'СЕТ СН'!$F$20</f>
        <v>3412.7379477599998</v>
      </c>
      <c r="N29" s="36">
        <f>SUMIFS(СВЦЭМ!$C$33:$C$776,СВЦЭМ!$A$33:$A$776,$A29,СВЦЭМ!$B$33:$B$776,N$11)+'СЕТ СН'!$F$12+СВЦЭМ!$D$10+'СЕТ СН'!$F$5-'СЕТ СН'!$F$20</f>
        <v>3416.68533394</v>
      </c>
      <c r="O29" s="36">
        <f>SUMIFS(СВЦЭМ!$C$33:$C$776,СВЦЭМ!$A$33:$A$776,$A29,СВЦЭМ!$B$33:$B$776,O$11)+'СЕТ СН'!$F$12+СВЦЭМ!$D$10+'СЕТ СН'!$F$5-'СЕТ СН'!$F$20</f>
        <v>3427.8701367600002</v>
      </c>
      <c r="P29" s="36">
        <f>SUMIFS(СВЦЭМ!$C$33:$C$776,СВЦЭМ!$A$33:$A$776,$A29,СВЦЭМ!$B$33:$B$776,P$11)+'СЕТ СН'!$F$12+СВЦЭМ!$D$10+'СЕТ СН'!$F$5-'СЕТ СН'!$F$20</f>
        <v>3437.4907427500002</v>
      </c>
      <c r="Q29" s="36">
        <f>SUMIFS(СВЦЭМ!$C$33:$C$776,СВЦЭМ!$A$33:$A$776,$A29,СВЦЭМ!$B$33:$B$776,Q$11)+'СЕТ СН'!$F$12+СВЦЭМ!$D$10+'СЕТ СН'!$F$5-'СЕТ СН'!$F$20</f>
        <v>3437.99841178</v>
      </c>
      <c r="R29" s="36">
        <f>SUMIFS(СВЦЭМ!$C$33:$C$776,СВЦЭМ!$A$33:$A$776,$A29,СВЦЭМ!$B$33:$B$776,R$11)+'СЕТ СН'!$F$12+СВЦЭМ!$D$10+'СЕТ СН'!$F$5-'СЕТ СН'!$F$20</f>
        <v>3427.9277480700002</v>
      </c>
      <c r="S29" s="36">
        <f>SUMIFS(СВЦЭМ!$C$33:$C$776,СВЦЭМ!$A$33:$A$776,$A29,СВЦЭМ!$B$33:$B$776,S$11)+'СЕТ СН'!$F$12+СВЦЭМ!$D$10+'СЕТ СН'!$F$5-'СЕТ СН'!$F$20</f>
        <v>3415.2427128099998</v>
      </c>
      <c r="T29" s="36">
        <f>SUMIFS(СВЦЭМ!$C$33:$C$776,СВЦЭМ!$A$33:$A$776,$A29,СВЦЭМ!$B$33:$B$776,T$11)+'СЕТ СН'!$F$12+СВЦЭМ!$D$10+'СЕТ СН'!$F$5-'СЕТ СН'!$F$20</f>
        <v>3385.0212504599999</v>
      </c>
      <c r="U29" s="36">
        <f>SUMIFS(СВЦЭМ!$C$33:$C$776,СВЦЭМ!$A$33:$A$776,$A29,СВЦЭМ!$B$33:$B$776,U$11)+'СЕТ СН'!$F$12+СВЦЭМ!$D$10+'СЕТ СН'!$F$5-'СЕТ СН'!$F$20</f>
        <v>3387.2843183300001</v>
      </c>
      <c r="V29" s="36">
        <f>SUMIFS(СВЦЭМ!$C$33:$C$776,СВЦЭМ!$A$33:$A$776,$A29,СВЦЭМ!$B$33:$B$776,V$11)+'СЕТ СН'!$F$12+СВЦЭМ!$D$10+'СЕТ СН'!$F$5-'СЕТ СН'!$F$20</f>
        <v>3394.2265243000002</v>
      </c>
      <c r="W29" s="36">
        <f>SUMIFS(СВЦЭМ!$C$33:$C$776,СВЦЭМ!$A$33:$A$776,$A29,СВЦЭМ!$B$33:$B$776,W$11)+'СЕТ СН'!$F$12+СВЦЭМ!$D$10+'СЕТ СН'!$F$5-'СЕТ СН'!$F$20</f>
        <v>3415.6595964899998</v>
      </c>
      <c r="X29" s="36">
        <f>SUMIFS(СВЦЭМ!$C$33:$C$776,СВЦЭМ!$A$33:$A$776,$A29,СВЦЭМ!$B$33:$B$776,X$11)+'СЕТ СН'!$F$12+СВЦЭМ!$D$10+'СЕТ СН'!$F$5-'СЕТ СН'!$F$20</f>
        <v>3420.6529522800001</v>
      </c>
      <c r="Y29" s="36">
        <f>SUMIFS(СВЦЭМ!$C$33:$C$776,СВЦЭМ!$A$33:$A$776,$A29,СВЦЭМ!$B$33:$B$776,Y$11)+'СЕТ СН'!$F$12+СВЦЭМ!$D$10+'СЕТ СН'!$F$5-'СЕТ СН'!$F$20</f>
        <v>3433.94671006</v>
      </c>
    </row>
    <row r="30" spans="1:25" ht="15.75" x14ac:dyDescent="0.2">
      <c r="A30" s="35">
        <f t="shared" si="0"/>
        <v>43818</v>
      </c>
      <c r="B30" s="36">
        <f>SUMIFS(СВЦЭМ!$C$33:$C$776,СВЦЭМ!$A$33:$A$776,$A30,СВЦЭМ!$B$33:$B$776,B$11)+'СЕТ СН'!$F$12+СВЦЭМ!$D$10+'СЕТ СН'!$F$5-'СЕТ СН'!$F$20</f>
        <v>3473.8390016900003</v>
      </c>
      <c r="C30" s="36">
        <f>SUMIFS(СВЦЭМ!$C$33:$C$776,СВЦЭМ!$A$33:$A$776,$A30,СВЦЭМ!$B$33:$B$776,C$11)+'СЕТ СН'!$F$12+СВЦЭМ!$D$10+'СЕТ СН'!$F$5-'СЕТ СН'!$F$20</f>
        <v>3497.5821075100002</v>
      </c>
      <c r="D30" s="36">
        <f>SUMIFS(СВЦЭМ!$C$33:$C$776,СВЦЭМ!$A$33:$A$776,$A30,СВЦЭМ!$B$33:$B$776,D$11)+'СЕТ СН'!$F$12+СВЦЭМ!$D$10+'СЕТ СН'!$F$5-'СЕТ СН'!$F$20</f>
        <v>3524.58556529</v>
      </c>
      <c r="E30" s="36">
        <f>SUMIFS(СВЦЭМ!$C$33:$C$776,СВЦЭМ!$A$33:$A$776,$A30,СВЦЭМ!$B$33:$B$776,E$11)+'СЕТ СН'!$F$12+СВЦЭМ!$D$10+'СЕТ СН'!$F$5-'СЕТ СН'!$F$20</f>
        <v>3550.2723626300003</v>
      </c>
      <c r="F30" s="36">
        <f>SUMIFS(СВЦЭМ!$C$33:$C$776,СВЦЭМ!$A$33:$A$776,$A30,СВЦЭМ!$B$33:$B$776,F$11)+'СЕТ СН'!$F$12+СВЦЭМ!$D$10+'СЕТ СН'!$F$5-'СЕТ СН'!$F$20</f>
        <v>3562.1002144499998</v>
      </c>
      <c r="G30" s="36">
        <f>SUMIFS(СВЦЭМ!$C$33:$C$776,СВЦЭМ!$A$33:$A$776,$A30,СВЦЭМ!$B$33:$B$776,G$11)+'СЕТ СН'!$F$12+СВЦЭМ!$D$10+'СЕТ СН'!$F$5-'СЕТ СН'!$F$20</f>
        <v>3538.1677316099999</v>
      </c>
      <c r="H30" s="36">
        <f>SUMIFS(СВЦЭМ!$C$33:$C$776,СВЦЭМ!$A$33:$A$776,$A30,СВЦЭМ!$B$33:$B$776,H$11)+'СЕТ СН'!$F$12+СВЦЭМ!$D$10+'СЕТ СН'!$F$5-'СЕТ СН'!$F$20</f>
        <v>3503.5211505799998</v>
      </c>
      <c r="I30" s="36">
        <f>SUMIFS(СВЦЭМ!$C$33:$C$776,СВЦЭМ!$A$33:$A$776,$A30,СВЦЭМ!$B$33:$B$776,I$11)+'СЕТ СН'!$F$12+СВЦЭМ!$D$10+'СЕТ СН'!$F$5-'СЕТ СН'!$F$20</f>
        <v>3463.1869752800003</v>
      </c>
      <c r="J30" s="36">
        <f>SUMIFS(СВЦЭМ!$C$33:$C$776,СВЦЭМ!$A$33:$A$776,$A30,СВЦЭМ!$B$33:$B$776,J$11)+'СЕТ СН'!$F$12+СВЦЭМ!$D$10+'СЕТ СН'!$F$5-'СЕТ СН'!$F$20</f>
        <v>3434.69420511</v>
      </c>
      <c r="K30" s="36">
        <f>SUMIFS(СВЦЭМ!$C$33:$C$776,СВЦЭМ!$A$33:$A$776,$A30,СВЦЭМ!$B$33:$B$776,K$11)+'СЕТ СН'!$F$12+СВЦЭМ!$D$10+'СЕТ СН'!$F$5-'СЕТ СН'!$F$20</f>
        <v>3418.4459675500002</v>
      </c>
      <c r="L30" s="36">
        <f>SUMIFS(СВЦЭМ!$C$33:$C$776,СВЦЭМ!$A$33:$A$776,$A30,СВЦЭМ!$B$33:$B$776,L$11)+'СЕТ СН'!$F$12+СВЦЭМ!$D$10+'СЕТ СН'!$F$5-'СЕТ СН'!$F$20</f>
        <v>3425.5090135999999</v>
      </c>
      <c r="M30" s="36">
        <f>SUMIFS(СВЦЭМ!$C$33:$C$776,СВЦЭМ!$A$33:$A$776,$A30,СВЦЭМ!$B$33:$B$776,M$11)+'СЕТ СН'!$F$12+СВЦЭМ!$D$10+'СЕТ СН'!$F$5-'СЕТ СН'!$F$20</f>
        <v>3439.6987035000002</v>
      </c>
      <c r="N30" s="36">
        <f>SUMIFS(СВЦЭМ!$C$33:$C$776,СВЦЭМ!$A$33:$A$776,$A30,СВЦЭМ!$B$33:$B$776,N$11)+'СЕТ СН'!$F$12+СВЦЭМ!$D$10+'СЕТ СН'!$F$5-'СЕТ СН'!$F$20</f>
        <v>3443.4532289600002</v>
      </c>
      <c r="O30" s="36">
        <f>SUMIFS(СВЦЭМ!$C$33:$C$776,СВЦЭМ!$A$33:$A$776,$A30,СВЦЭМ!$B$33:$B$776,O$11)+'СЕТ СН'!$F$12+СВЦЭМ!$D$10+'СЕТ СН'!$F$5-'СЕТ СН'!$F$20</f>
        <v>3463.9406001299999</v>
      </c>
      <c r="P30" s="36">
        <f>SUMIFS(СВЦЭМ!$C$33:$C$776,СВЦЭМ!$A$33:$A$776,$A30,СВЦЭМ!$B$33:$B$776,P$11)+'СЕТ СН'!$F$12+СВЦЭМ!$D$10+'СЕТ СН'!$F$5-'СЕТ СН'!$F$20</f>
        <v>3457.2296595799999</v>
      </c>
      <c r="Q30" s="36">
        <f>SUMIFS(СВЦЭМ!$C$33:$C$776,СВЦЭМ!$A$33:$A$776,$A30,СВЦЭМ!$B$33:$B$776,Q$11)+'СЕТ СН'!$F$12+СВЦЭМ!$D$10+'СЕТ СН'!$F$5-'СЕТ СН'!$F$20</f>
        <v>3460.4870243599999</v>
      </c>
      <c r="R30" s="36">
        <f>SUMIFS(СВЦЭМ!$C$33:$C$776,СВЦЭМ!$A$33:$A$776,$A30,СВЦЭМ!$B$33:$B$776,R$11)+'СЕТ СН'!$F$12+СВЦЭМ!$D$10+'СЕТ СН'!$F$5-'СЕТ СН'!$F$20</f>
        <v>3448.37039271</v>
      </c>
      <c r="S30" s="36">
        <f>SUMIFS(СВЦЭМ!$C$33:$C$776,СВЦЭМ!$A$33:$A$776,$A30,СВЦЭМ!$B$33:$B$776,S$11)+'СЕТ СН'!$F$12+СВЦЭМ!$D$10+'СЕТ СН'!$F$5-'СЕТ СН'!$F$20</f>
        <v>3429.50644113</v>
      </c>
      <c r="T30" s="36">
        <f>SUMIFS(СВЦЭМ!$C$33:$C$776,СВЦЭМ!$A$33:$A$776,$A30,СВЦЭМ!$B$33:$B$776,T$11)+'СЕТ СН'!$F$12+СВЦЭМ!$D$10+'СЕТ СН'!$F$5-'СЕТ СН'!$F$20</f>
        <v>3411.6833132400002</v>
      </c>
      <c r="U30" s="36">
        <f>SUMIFS(СВЦЭМ!$C$33:$C$776,СВЦЭМ!$A$33:$A$776,$A30,СВЦЭМ!$B$33:$B$776,U$11)+'СЕТ СН'!$F$12+СВЦЭМ!$D$10+'СЕТ СН'!$F$5-'СЕТ СН'!$F$20</f>
        <v>3418.5128902000001</v>
      </c>
      <c r="V30" s="36">
        <f>SUMIFS(СВЦЭМ!$C$33:$C$776,СВЦЭМ!$A$33:$A$776,$A30,СВЦЭМ!$B$33:$B$776,V$11)+'СЕТ СН'!$F$12+СВЦЭМ!$D$10+'СЕТ СН'!$F$5-'СЕТ СН'!$F$20</f>
        <v>3447.6905548300001</v>
      </c>
      <c r="W30" s="36">
        <f>SUMIFS(СВЦЭМ!$C$33:$C$776,СВЦЭМ!$A$33:$A$776,$A30,СВЦЭМ!$B$33:$B$776,W$11)+'СЕТ СН'!$F$12+СВЦЭМ!$D$10+'СЕТ СН'!$F$5-'СЕТ СН'!$F$20</f>
        <v>3483.5788999000001</v>
      </c>
      <c r="X30" s="36">
        <f>SUMIFS(СВЦЭМ!$C$33:$C$776,СВЦЭМ!$A$33:$A$776,$A30,СВЦЭМ!$B$33:$B$776,X$11)+'СЕТ СН'!$F$12+СВЦЭМ!$D$10+'СЕТ СН'!$F$5-'СЕТ СН'!$F$20</f>
        <v>3494.7825132100002</v>
      </c>
      <c r="Y30" s="36">
        <f>SUMIFS(СВЦЭМ!$C$33:$C$776,СВЦЭМ!$A$33:$A$776,$A30,СВЦЭМ!$B$33:$B$776,Y$11)+'СЕТ СН'!$F$12+СВЦЭМ!$D$10+'СЕТ СН'!$F$5-'СЕТ СН'!$F$20</f>
        <v>3522.7424452799996</v>
      </c>
    </row>
    <row r="31" spans="1:25" ht="15.75" x14ac:dyDescent="0.2">
      <c r="A31" s="35">
        <f t="shared" si="0"/>
        <v>43819</v>
      </c>
      <c r="B31" s="36">
        <f>SUMIFS(СВЦЭМ!$C$33:$C$776,СВЦЭМ!$A$33:$A$776,$A31,СВЦЭМ!$B$33:$B$776,B$11)+'СЕТ СН'!$F$12+СВЦЭМ!$D$10+'СЕТ СН'!$F$5-'СЕТ СН'!$F$20</f>
        <v>3463.2296124200002</v>
      </c>
      <c r="C31" s="36">
        <f>SUMIFS(СВЦЭМ!$C$33:$C$776,СВЦЭМ!$A$33:$A$776,$A31,СВЦЭМ!$B$33:$B$776,C$11)+'СЕТ СН'!$F$12+СВЦЭМ!$D$10+'СЕТ СН'!$F$5-'СЕТ СН'!$F$20</f>
        <v>3482.87121075</v>
      </c>
      <c r="D31" s="36">
        <f>SUMIFS(СВЦЭМ!$C$33:$C$776,СВЦЭМ!$A$33:$A$776,$A31,СВЦЭМ!$B$33:$B$776,D$11)+'СЕТ СН'!$F$12+СВЦЭМ!$D$10+'СЕТ СН'!$F$5-'СЕТ СН'!$F$20</f>
        <v>3498.0740870199998</v>
      </c>
      <c r="E31" s="36">
        <f>SUMIFS(СВЦЭМ!$C$33:$C$776,СВЦЭМ!$A$33:$A$776,$A31,СВЦЭМ!$B$33:$B$776,E$11)+'СЕТ СН'!$F$12+СВЦЭМ!$D$10+'СЕТ СН'!$F$5-'СЕТ СН'!$F$20</f>
        <v>3514.7205974999997</v>
      </c>
      <c r="F31" s="36">
        <f>SUMIFS(СВЦЭМ!$C$33:$C$776,СВЦЭМ!$A$33:$A$776,$A31,СВЦЭМ!$B$33:$B$776,F$11)+'СЕТ СН'!$F$12+СВЦЭМ!$D$10+'СЕТ СН'!$F$5-'СЕТ СН'!$F$20</f>
        <v>3507.6063475199999</v>
      </c>
      <c r="G31" s="36">
        <f>SUMIFS(СВЦЭМ!$C$33:$C$776,СВЦЭМ!$A$33:$A$776,$A31,СВЦЭМ!$B$33:$B$776,G$11)+'СЕТ СН'!$F$12+СВЦЭМ!$D$10+'СЕТ СН'!$F$5-'СЕТ СН'!$F$20</f>
        <v>3497.0651070200001</v>
      </c>
      <c r="H31" s="36">
        <f>SUMIFS(СВЦЭМ!$C$33:$C$776,СВЦЭМ!$A$33:$A$776,$A31,СВЦЭМ!$B$33:$B$776,H$11)+'СЕТ СН'!$F$12+СВЦЭМ!$D$10+'СЕТ СН'!$F$5-'СЕТ СН'!$F$20</f>
        <v>3446.84137199</v>
      </c>
      <c r="I31" s="36">
        <f>SUMIFS(СВЦЭМ!$C$33:$C$776,СВЦЭМ!$A$33:$A$776,$A31,СВЦЭМ!$B$33:$B$776,I$11)+'СЕТ СН'!$F$12+СВЦЭМ!$D$10+'СЕТ СН'!$F$5-'СЕТ СН'!$F$20</f>
        <v>3425.72510762</v>
      </c>
      <c r="J31" s="36">
        <f>SUMIFS(СВЦЭМ!$C$33:$C$776,СВЦЭМ!$A$33:$A$776,$A31,СВЦЭМ!$B$33:$B$776,J$11)+'СЕТ СН'!$F$12+СВЦЭМ!$D$10+'СЕТ СН'!$F$5-'СЕТ СН'!$F$20</f>
        <v>3405.7679869200001</v>
      </c>
      <c r="K31" s="36">
        <f>SUMIFS(СВЦЭМ!$C$33:$C$776,СВЦЭМ!$A$33:$A$776,$A31,СВЦЭМ!$B$33:$B$776,K$11)+'СЕТ СН'!$F$12+СВЦЭМ!$D$10+'СЕТ СН'!$F$5-'СЕТ СН'!$F$20</f>
        <v>3387.5958749199999</v>
      </c>
      <c r="L31" s="36">
        <f>SUMIFS(СВЦЭМ!$C$33:$C$776,СВЦЭМ!$A$33:$A$776,$A31,СВЦЭМ!$B$33:$B$776,L$11)+'СЕТ СН'!$F$12+СВЦЭМ!$D$10+'СЕТ СН'!$F$5-'СЕТ СН'!$F$20</f>
        <v>3390.9557631100001</v>
      </c>
      <c r="M31" s="36">
        <f>SUMIFS(СВЦЭМ!$C$33:$C$776,СВЦЭМ!$A$33:$A$776,$A31,СВЦЭМ!$B$33:$B$776,M$11)+'СЕТ СН'!$F$12+СВЦЭМ!$D$10+'СЕТ СН'!$F$5-'СЕТ СН'!$F$20</f>
        <v>3404.96639624</v>
      </c>
      <c r="N31" s="36">
        <f>SUMIFS(СВЦЭМ!$C$33:$C$776,СВЦЭМ!$A$33:$A$776,$A31,СВЦЭМ!$B$33:$B$776,N$11)+'СЕТ СН'!$F$12+СВЦЭМ!$D$10+'СЕТ СН'!$F$5-'СЕТ СН'!$F$20</f>
        <v>3409.04801972</v>
      </c>
      <c r="O31" s="36">
        <f>SUMIFS(СВЦЭМ!$C$33:$C$776,СВЦЭМ!$A$33:$A$776,$A31,СВЦЭМ!$B$33:$B$776,O$11)+'СЕТ СН'!$F$12+СВЦЭМ!$D$10+'СЕТ СН'!$F$5-'СЕТ СН'!$F$20</f>
        <v>3417.3801992099998</v>
      </c>
      <c r="P31" s="36">
        <f>SUMIFS(СВЦЭМ!$C$33:$C$776,СВЦЭМ!$A$33:$A$776,$A31,СВЦЭМ!$B$33:$B$776,P$11)+'СЕТ СН'!$F$12+СВЦЭМ!$D$10+'СЕТ СН'!$F$5-'СЕТ СН'!$F$20</f>
        <v>3423.9710070400001</v>
      </c>
      <c r="Q31" s="36">
        <f>SUMIFS(СВЦЭМ!$C$33:$C$776,СВЦЭМ!$A$33:$A$776,$A31,СВЦЭМ!$B$33:$B$776,Q$11)+'СЕТ СН'!$F$12+СВЦЭМ!$D$10+'СЕТ СН'!$F$5-'СЕТ СН'!$F$20</f>
        <v>3422.80728284</v>
      </c>
      <c r="R31" s="36">
        <f>SUMIFS(СВЦЭМ!$C$33:$C$776,СВЦЭМ!$A$33:$A$776,$A31,СВЦЭМ!$B$33:$B$776,R$11)+'СЕТ СН'!$F$12+СВЦЭМ!$D$10+'СЕТ СН'!$F$5-'СЕТ СН'!$F$20</f>
        <v>3425.5325509499999</v>
      </c>
      <c r="S31" s="36">
        <f>SUMIFS(СВЦЭМ!$C$33:$C$776,СВЦЭМ!$A$33:$A$776,$A31,СВЦЭМ!$B$33:$B$776,S$11)+'СЕТ СН'!$F$12+СВЦЭМ!$D$10+'СЕТ СН'!$F$5-'СЕТ СН'!$F$20</f>
        <v>3413.9101749800002</v>
      </c>
      <c r="T31" s="36">
        <f>SUMIFS(СВЦЭМ!$C$33:$C$776,СВЦЭМ!$A$33:$A$776,$A31,СВЦЭМ!$B$33:$B$776,T$11)+'СЕТ СН'!$F$12+СВЦЭМ!$D$10+'СЕТ СН'!$F$5-'СЕТ СН'!$F$20</f>
        <v>3402.5734860399998</v>
      </c>
      <c r="U31" s="36">
        <f>SUMIFS(СВЦЭМ!$C$33:$C$776,СВЦЭМ!$A$33:$A$776,$A31,СВЦЭМ!$B$33:$B$776,U$11)+'СЕТ СН'!$F$12+СВЦЭМ!$D$10+'СЕТ СН'!$F$5-'СЕТ СН'!$F$20</f>
        <v>3382.0548786600002</v>
      </c>
      <c r="V31" s="36">
        <f>SUMIFS(СВЦЭМ!$C$33:$C$776,СВЦЭМ!$A$33:$A$776,$A31,СВЦЭМ!$B$33:$B$776,V$11)+'СЕТ СН'!$F$12+СВЦЭМ!$D$10+'СЕТ СН'!$F$5-'СЕТ СН'!$F$20</f>
        <v>3361.7681765699999</v>
      </c>
      <c r="W31" s="36">
        <f>SUMIFS(СВЦЭМ!$C$33:$C$776,СВЦЭМ!$A$33:$A$776,$A31,СВЦЭМ!$B$33:$B$776,W$11)+'СЕТ СН'!$F$12+СВЦЭМ!$D$10+'СЕТ СН'!$F$5-'СЕТ СН'!$F$20</f>
        <v>3379.84078499</v>
      </c>
      <c r="X31" s="36">
        <f>SUMIFS(СВЦЭМ!$C$33:$C$776,СВЦЭМ!$A$33:$A$776,$A31,СВЦЭМ!$B$33:$B$776,X$11)+'СЕТ СН'!$F$12+СВЦЭМ!$D$10+'СЕТ СН'!$F$5-'СЕТ СН'!$F$20</f>
        <v>3381.5764861299999</v>
      </c>
      <c r="Y31" s="36">
        <f>SUMIFS(СВЦЭМ!$C$33:$C$776,СВЦЭМ!$A$33:$A$776,$A31,СВЦЭМ!$B$33:$B$776,Y$11)+'СЕТ СН'!$F$12+СВЦЭМ!$D$10+'СЕТ СН'!$F$5-'СЕТ СН'!$F$20</f>
        <v>3391.4423782900003</v>
      </c>
    </row>
    <row r="32" spans="1:25" ht="15.75" x14ac:dyDescent="0.2">
      <c r="A32" s="35">
        <f t="shared" si="0"/>
        <v>43820</v>
      </c>
      <c r="B32" s="36">
        <f>SUMIFS(СВЦЭМ!$C$33:$C$776,СВЦЭМ!$A$33:$A$776,$A32,СВЦЭМ!$B$33:$B$776,B$11)+'СЕТ СН'!$F$12+СВЦЭМ!$D$10+'СЕТ СН'!$F$5-'СЕТ СН'!$F$20</f>
        <v>3396.9154570800001</v>
      </c>
      <c r="C32" s="36">
        <f>SUMIFS(СВЦЭМ!$C$33:$C$776,СВЦЭМ!$A$33:$A$776,$A32,СВЦЭМ!$B$33:$B$776,C$11)+'СЕТ СН'!$F$12+СВЦЭМ!$D$10+'СЕТ СН'!$F$5-'СЕТ СН'!$F$20</f>
        <v>3433.15007345</v>
      </c>
      <c r="D32" s="36">
        <f>SUMIFS(СВЦЭМ!$C$33:$C$776,СВЦЭМ!$A$33:$A$776,$A32,СВЦЭМ!$B$33:$B$776,D$11)+'СЕТ СН'!$F$12+СВЦЭМ!$D$10+'СЕТ СН'!$F$5-'СЕТ СН'!$F$20</f>
        <v>3455.4617511599999</v>
      </c>
      <c r="E32" s="36">
        <f>SUMIFS(СВЦЭМ!$C$33:$C$776,СВЦЭМ!$A$33:$A$776,$A32,СВЦЭМ!$B$33:$B$776,E$11)+'СЕТ СН'!$F$12+СВЦЭМ!$D$10+'СЕТ СН'!$F$5-'СЕТ СН'!$F$20</f>
        <v>3491.3141669500001</v>
      </c>
      <c r="F32" s="36">
        <f>SUMIFS(СВЦЭМ!$C$33:$C$776,СВЦЭМ!$A$33:$A$776,$A32,СВЦЭМ!$B$33:$B$776,F$11)+'СЕТ СН'!$F$12+СВЦЭМ!$D$10+'СЕТ СН'!$F$5-'СЕТ СН'!$F$20</f>
        <v>3514.4146805600003</v>
      </c>
      <c r="G32" s="36">
        <f>SUMIFS(СВЦЭМ!$C$33:$C$776,СВЦЭМ!$A$33:$A$776,$A32,СВЦЭМ!$B$33:$B$776,G$11)+'СЕТ СН'!$F$12+СВЦЭМ!$D$10+'СЕТ СН'!$F$5-'СЕТ СН'!$F$20</f>
        <v>3504.3042648099999</v>
      </c>
      <c r="H32" s="36">
        <f>SUMIFS(СВЦЭМ!$C$33:$C$776,СВЦЭМ!$A$33:$A$776,$A32,СВЦЭМ!$B$33:$B$776,H$11)+'СЕТ СН'!$F$12+СВЦЭМ!$D$10+'СЕТ СН'!$F$5-'СЕТ СН'!$F$20</f>
        <v>3483.9616770500002</v>
      </c>
      <c r="I32" s="36">
        <f>SUMIFS(СВЦЭМ!$C$33:$C$776,СВЦЭМ!$A$33:$A$776,$A32,СВЦЭМ!$B$33:$B$776,I$11)+'СЕТ СН'!$F$12+СВЦЭМ!$D$10+'СЕТ СН'!$F$5-'СЕТ СН'!$F$20</f>
        <v>3481.3490381700003</v>
      </c>
      <c r="J32" s="36">
        <f>SUMIFS(СВЦЭМ!$C$33:$C$776,СВЦЭМ!$A$33:$A$776,$A32,СВЦЭМ!$B$33:$B$776,J$11)+'СЕТ СН'!$F$12+СВЦЭМ!$D$10+'СЕТ СН'!$F$5-'СЕТ СН'!$F$20</f>
        <v>3437.8982876</v>
      </c>
      <c r="K32" s="36">
        <f>SUMIFS(СВЦЭМ!$C$33:$C$776,СВЦЭМ!$A$33:$A$776,$A32,СВЦЭМ!$B$33:$B$776,K$11)+'СЕТ СН'!$F$12+СВЦЭМ!$D$10+'СЕТ СН'!$F$5-'СЕТ СН'!$F$20</f>
        <v>3396.1044597199998</v>
      </c>
      <c r="L32" s="36">
        <f>SUMIFS(СВЦЭМ!$C$33:$C$776,СВЦЭМ!$A$33:$A$776,$A32,СВЦЭМ!$B$33:$B$776,L$11)+'СЕТ СН'!$F$12+СВЦЭМ!$D$10+'СЕТ СН'!$F$5-'СЕТ СН'!$F$20</f>
        <v>3380.39600617</v>
      </c>
      <c r="M32" s="36">
        <f>SUMIFS(СВЦЭМ!$C$33:$C$776,СВЦЭМ!$A$33:$A$776,$A32,СВЦЭМ!$B$33:$B$776,M$11)+'СЕТ СН'!$F$12+СВЦЭМ!$D$10+'СЕТ СН'!$F$5-'СЕТ СН'!$F$20</f>
        <v>3398.1003912199999</v>
      </c>
      <c r="N32" s="36">
        <f>SUMIFS(СВЦЭМ!$C$33:$C$776,СВЦЭМ!$A$33:$A$776,$A32,СВЦЭМ!$B$33:$B$776,N$11)+'СЕТ СН'!$F$12+СВЦЭМ!$D$10+'СЕТ СН'!$F$5-'СЕТ СН'!$F$20</f>
        <v>3395.4502693899999</v>
      </c>
      <c r="O32" s="36">
        <f>SUMIFS(СВЦЭМ!$C$33:$C$776,СВЦЭМ!$A$33:$A$776,$A32,СВЦЭМ!$B$33:$B$776,O$11)+'СЕТ СН'!$F$12+СВЦЭМ!$D$10+'СЕТ СН'!$F$5-'СЕТ СН'!$F$20</f>
        <v>3401.8350488699998</v>
      </c>
      <c r="P32" s="36">
        <f>SUMIFS(СВЦЭМ!$C$33:$C$776,СВЦЭМ!$A$33:$A$776,$A32,СВЦЭМ!$B$33:$B$776,P$11)+'СЕТ СН'!$F$12+СВЦЭМ!$D$10+'СЕТ СН'!$F$5-'СЕТ СН'!$F$20</f>
        <v>3418.4143725600002</v>
      </c>
      <c r="Q32" s="36">
        <f>SUMIFS(СВЦЭМ!$C$33:$C$776,СВЦЭМ!$A$33:$A$776,$A32,СВЦЭМ!$B$33:$B$776,Q$11)+'СЕТ СН'!$F$12+СВЦЭМ!$D$10+'СЕТ СН'!$F$5-'СЕТ СН'!$F$20</f>
        <v>3425.0793849199999</v>
      </c>
      <c r="R32" s="36">
        <f>SUMIFS(СВЦЭМ!$C$33:$C$776,СВЦЭМ!$A$33:$A$776,$A32,СВЦЭМ!$B$33:$B$776,R$11)+'СЕТ СН'!$F$12+СВЦЭМ!$D$10+'СЕТ СН'!$F$5-'СЕТ СН'!$F$20</f>
        <v>3431.9753174699999</v>
      </c>
      <c r="S32" s="36">
        <f>SUMIFS(СВЦЭМ!$C$33:$C$776,СВЦЭМ!$A$33:$A$776,$A32,СВЦЭМ!$B$33:$B$776,S$11)+'СЕТ СН'!$F$12+СВЦЭМ!$D$10+'СЕТ СН'!$F$5-'СЕТ СН'!$F$20</f>
        <v>3425.6513169199998</v>
      </c>
      <c r="T32" s="36">
        <f>SUMIFS(СВЦЭМ!$C$33:$C$776,СВЦЭМ!$A$33:$A$776,$A32,СВЦЭМ!$B$33:$B$776,T$11)+'СЕТ СН'!$F$12+СВЦЭМ!$D$10+'СЕТ СН'!$F$5-'СЕТ СН'!$F$20</f>
        <v>3396.9779621400003</v>
      </c>
      <c r="U32" s="36">
        <f>SUMIFS(СВЦЭМ!$C$33:$C$776,СВЦЭМ!$A$33:$A$776,$A32,СВЦЭМ!$B$33:$B$776,U$11)+'СЕТ СН'!$F$12+СВЦЭМ!$D$10+'СЕТ СН'!$F$5-'СЕТ СН'!$F$20</f>
        <v>3390.9376117500001</v>
      </c>
      <c r="V32" s="36">
        <f>SUMIFS(СВЦЭМ!$C$33:$C$776,СВЦЭМ!$A$33:$A$776,$A32,СВЦЭМ!$B$33:$B$776,V$11)+'СЕТ СН'!$F$12+СВЦЭМ!$D$10+'СЕТ СН'!$F$5-'СЕТ СН'!$F$20</f>
        <v>3411.66792351</v>
      </c>
      <c r="W32" s="36">
        <f>SUMIFS(СВЦЭМ!$C$33:$C$776,СВЦЭМ!$A$33:$A$776,$A32,СВЦЭМ!$B$33:$B$776,W$11)+'СЕТ СН'!$F$12+СВЦЭМ!$D$10+'СЕТ СН'!$F$5-'СЕТ СН'!$F$20</f>
        <v>3417.82992113</v>
      </c>
      <c r="X32" s="36">
        <f>SUMIFS(СВЦЭМ!$C$33:$C$776,СВЦЭМ!$A$33:$A$776,$A32,СВЦЭМ!$B$33:$B$776,X$11)+'СЕТ СН'!$F$12+СВЦЭМ!$D$10+'СЕТ СН'!$F$5-'СЕТ СН'!$F$20</f>
        <v>3436.3861605800003</v>
      </c>
      <c r="Y32" s="36">
        <f>SUMIFS(СВЦЭМ!$C$33:$C$776,СВЦЭМ!$A$33:$A$776,$A32,СВЦЭМ!$B$33:$B$776,Y$11)+'СЕТ СН'!$F$12+СВЦЭМ!$D$10+'СЕТ СН'!$F$5-'СЕТ СН'!$F$20</f>
        <v>3448.1788266799999</v>
      </c>
    </row>
    <row r="33" spans="1:25" ht="15.75" x14ac:dyDescent="0.2">
      <c r="A33" s="35">
        <f t="shared" si="0"/>
        <v>43821</v>
      </c>
      <c r="B33" s="36">
        <f>SUMIFS(СВЦЭМ!$C$33:$C$776,СВЦЭМ!$A$33:$A$776,$A33,СВЦЭМ!$B$33:$B$776,B$11)+'СЕТ СН'!$F$12+СВЦЭМ!$D$10+'СЕТ СН'!$F$5-'СЕТ СН'!$F$20</f>
        <v>3467.1434809500001</v>
      </c>
      <c r="C33" s="36">
        <f>SUMIFS(СВЦЭМ!$C$33:$C$776,СВЦЭМ!$A$33:$A$776,$A33,СВЦЭМ!$B$33:$B$776,C$11)+'СЕТ СН'!$F$12+СВЦЭМ!$D$10+'СЕТ СН'!$F$5-'СЕТ СН'!$F$20</f>
        <v>3490.8942150000003</v>
      </c>
      <c r="D33" s="36">
        <f>SUMIFS(СВЦЭМ!$C$33:$C$776,СВЦЭМ!$A$33:$A$776,$A33,СВЦЭМ!$B$33:$B$776,D$11)+'СЕТ СН'!$F$12+СВЦЭМ!$D$10+'СЕТ СН'!$F$5-'СЕТ СН'!$F$20</f>
        <v>3510.2605802899998</v>
      </c>
      <c r="E33" s="36">
        <f>SUMIFS(СВЦЭМ!$C$33:$C$776,СВЦЭМ!$A$33:$A$776,$A33,СВЦЭМ!$B$33:$B$776,E$11)+'СЕТ СН'!$F$12+СВЦЭМ!$D$10+'СЕТ СН'!$F$5-'СЕТ СН'!$F$20</f>
        <v>3524.4549589500002</v>
      </c>
      <c r="F33" s="36">
        <f>SUMIFS(СВЦЭМ!$C$33:$C$776,СВЦЭМ!$A$33:$A$776,$A33,СВЦЭМ!$B$33:$B$776,F$11)+'СЕТ СН'!$F$12+СВЦЭМ!$D$10+'СЕТ СН'!$F$5-'СЕТ СН'!$F$20</f>
        <v>3522.6781852699996</v>
      </c>
      <c r="G33" s="36">
        <f>SUMIFS(СВЦЭМ!$C$33:$C$776,СВЦЭМ!$A$33:$A$776,$A33,СВЦЭМ!$B$33:$B$776,G$11)+'СЕТ СН'!$F$12+СВЦЭМ!$D$10+'СЕТ СН'!$F$5-'СЕТ СН'!$F$20</f>
        <v>3510.6379918599996</v>
      </c>
      <c r="H33" s="36">
        <f>SUMIFS(СВЦЭМ!$C$33:$C$776,СВЦЭМ!$A$33:$A$776,$A33,СВЦЭМ!$B$33:$B$776,H$11)+'СЕТ СН'!$F$12+СВЦЭМ!$D$10+'СЕТ СН'!$F$5-'СЕТ СН'!$F$20</f>
        <v>3485.5957782700002</v>
      </c>
      <c r="I33" s="36">
        <f>SUMIFS(СВЦЭМ!$C$33:$C$776,СВЦЭМ!$A$33:$A$776,$A33,СВЦЭМ!$B$33:$B$776,I$11)+'СЕТ СН'!$F$12+СВЦЭМ!$D$10+'СЕТ СН'!$F$5-'СЕТ СН'!$F$20</f>
        <v>3481.43318654</v>
      </c>
      <c r="J33" s="36">
        <f>SUMIFS(СВЦЭМ!$C$33:$C$776,СВЦЭМ!$A$33:$A$776,$A33,СВЦЭМ!$B$33:$B$776,J$11)+'СЕТ СН'!$F$12+СВЦЭМ!$D$10+'СЕТ СН'!$F$5-'СЕТ СН'!$F$20</f>
        <v>3439.9159028300001</v>
      </c>
      <c r="K33" s="36">
        <f>SUMIFS(СВЦЭМ!$C$33:$C$776,СВЦЭМ!$A$33:$A$776,$A33,СВЦЭМ!$B$33:$B$776,K$11)+'СЕТ СН'!$F$12+СВЦЭМ!$D$10+'СЕТ СН'!$F$5-'СЕТ СН'!$F$20</f>
        <v>3407.3445790999999</v>
      </c>
      <c r="L33" s="36">
        <f>SUMIFS(СВЦЭМ!$C$33:$C$776,СВЦЭМ!$A$33:$A$776,$A33,СВЦЭМ!$B$33:$B$776,L$11)+'СЕТ СН'!$F$12+СВЦЭМ!$D$10+'СЕТ СН'!$F$5-'СЕТ СН'!$F$20</f>
        <v>3391.0478327300002</v>
      </c>
      <c r="M33" s="36">
        <f>SUMIFS(СВЦЭМ!$C$33:$C$776,СВЦЭМ!$A$33:$A$776,$A33,СВЦЭМ!$B$33:$B$776,M$11)+'СЕТ СН'!$F$12+СВЦЭМ!$D$10+'СЕТ СН'!$F$5-'СЕТ СН'!$F$20</f>
        <v>3404.9203467500001</v>
      </c>
      <c r="N33" s="36">
        <f>SUMIFS(СВЦЭМ!$C$33:$C$776,СВЦЭМ!$A$33:$A$776,$A33,СВЦЭМ!$B$33:$B$776,N$11)+'СЕТ СН'!$F$12+СВЦЭМ!$D$10+'СЕТ СН'!$F$5-'СЕТ СН'!$F$20</f>
        <v>3414.5162984200001</v>
      </c>
      <c r="O33" s="36">
        <f>SUMIFS(СВЦЭМ!$C$33:$C$776,СВЦЭМ!$A$33:$A$776,$A33,СВЦЭМ!$B$33:$B$776,O$11)+'СЕТ СН'!$F$12+СВЦЭМ!$D$10+'СЕТ СН'!$F$5-'СЕТ СН'!$F$20</f>
        <v>3431.2416232800001</v>
      </c>
      <c r="P33" s="36">
        <f>SUMIFS(СВЦЭМ!$C$33:$C$776,СВЦЭМ!$A$33:$A$776,$A33,СВЦЭМ!$B$33:$B$776,P$11)+'СЕТ СН'!$F$12+СВЦЭМ!$D$10+'СЕТ СН'!$F$5-'СЕТ СН'!$F$20</f>
        <v>3442.4352762600001</v>
      </c>
      <c r="Q33" s="36">
        <f>SUMIFS(СВЦЭМ!$C$33:$C$776,СВЦЭМ!$A$33:$A$776,$A33,СВЦЭМ!$B$33:$B$776,Q$11)+'СЕТ СН'!$F$12+СВЦЭМ!$D$10+'СЕТ СН'!$F$5-'СЕТ СН'!$F$20</f>
        <v>3440.0720747599999</v>
      </c>
      <c r="R33" s="36">
        <f>SUMIFS(СВЦЭМ!$C$33:$C$776,СВЦЭМ!$A$33:$A$776,$A33,СВЦЭМ!$B$33:$B$776,R$11)+'СЕТ СН'!$F$12+СВЦЭМ!$D$10+'СЕТ СН'!$F$5-'СЕТ СН'!$F$20</f>
        <v>3452.73320053</v>
      </c>
      <c r="S33" s="36">
        <f>SUMIFS(СВЦЭМ!$C$33:$C$776,СВЦЭМ!$A$33:$A$776,$A33,СВЦЭМ!$B$33:$B$776,S$11)+'СЕТ СН'!$F$12+СВЦЭМ!$D$10+'СЕТ СН'!$F$5-'СЕТ СН'!$F$20</f>
        <v>3442.00318982</v>
      </c>
      <c r="T33" s="36">
        <f>SUMIFS(СВЦЭМ!$C$33:$C$776,СВЦЭМ!$A$33:$A$776,$A33,СВЦЭМ!$B$33:$B$776,T$11)+'СЕТ СН'!$F$12+СВЦЭМ!$D$10+'СЕТ СН'!$F$5-'СЕТ СН'!$F$20</f>
        <v>3411.6909571699998</v>
      </c>
      <c r="U33" s="36">
        <f>SUMIFS(СВЦЭМ!$C$33:$C$776,СВЦЭМ!$A$33:$A$776,$A33,СВЦЭМ!$B$33:$B$776,U$11)+'СЕТ СН'!$F$12+СВЦЭМ!$D$10+'СЕТ СН'!$F$5-'СЕТ СН'!$F$20</f>
        <v>3413.7981562</v>
      </c>
      <c r="V33" s="36">
        <f>SUMIFS(СВЦЭМ!$C$33:$C$776,СВЦЭМ!$A$33:$A$776,$A33,СВЦЭМ!$B$33:$B$776,V$11)+'СЕТ СН'!$F$12+СВЦЭМ!$D$10+'СЕТ СН'!$F$5-'СЕТ СН'!$F$20</f>
        <v>3425.4497936299999</v>
      </c>
      <c r="W33" s="36">
        <f>SUMIFS(СВЦЭМ!$C$33:$C$776,СВЦЭМ!$A$33:$A$776,$A33,СВЦЭМ!$B$33:$B$776,W$11)+'СЕТ СН'!$F$12+СВЦЭМ!$D$10+'СЕТ СН'!$F$5-'СЕТ СН'!$F$20</f>
        <v>3449.2002025800002</v>
      </c>
      <c r="X33" s="36">
        <f>SUMIFS(СВЦЭМ!$C$33:$C$776,СВЦЭМ!$A$33:$A$776,$A33,СВЦЭМ!$B$33:$B$776,X$11)+'СЕТ СН'!$F$12+СВЦЭМ!$D$10+'СЕТ СН'!$F$5-'СЕТ СН'!$F$20</f>
        <v>3465.4442486400003</v>
      </c>
      <c r="Y33" s="36">
        <f>SUMIFS(СВЦЭМ!$C$33:$C$776,СВЦЭМ!$A$33:$A$776,$A33,СВЦЭМ!$B$33:$B$776,Y$11)+'СЕТ СН'!$F$12+СВЦЭМ!$D$10+'СЕТ СН'!$F$5-'СЕТ СН'!$F$20</f>
        <v>3471.6316924600001</v>
      </c>
    </row>
    <row r="34" spans="1:25" ht="15.75" x14ac:dyDescent="0.2">
      <c r="A34" s="35">
        <f t="shared" si="0"/>
        <v>43822</v>
      </c>
      <c r="B34" s="36">
        <f>SUMIFS(СВЦЭМ!$C$33:$C$776,СВЦЭМ!$A$33:$A$776,$A34,СВЦЭМ!$B$33:$B$776,B$11)+'СЕТ СН'!$F$12+СВЦЭМ!$D$10+'СЕТ СН'!$F$5-'СЕТ СН'!$F$20</f>
        <v>3457.86107253</v>
      </c>
      <c r="C34" s="36">
        <f>SUMIFS(СВЦЭМ!$C$33:$C$776,СВЦЭМ!$A$33:$A$776,$A34,СВЦЭМ!$B$33:$B$776,C$11)+'СЕТ СН'!$F$12+СВЦЭМ!$D$10+'СЕТ СН'!$F$5-'СЕТ СН'!$F$20</f>
        <v>3469.3106964200001</v>
      </c>
      <c r="D34" s="36">
        <f>SUMIFS(СВЦЭМ!$C$33:$C$776,СВЦЭМ!$A$33:$A$776,$A34,СВЦЭМ!$B$33:$B$776,D$11)+'СЕТ СН'!$F$12+СВЦЭМ!$D$10+'СЕТ СН'!$F$5-'СЕТ СН'!$F$20</f>
        <v>3499.7001804199999</v>
      </c>
      <c r="E34" s="36">
        <f>SUMIFS(СВЦЭМ!$C$33:$C$776,СВЦЭМ!$A$33:$A$776,$A34,СВЦЭМ!$B$33:$B$776,E$11)+'СЕТ СН'!$F$12+СВЦЭМ!$D$10+'СЕТ СН'!$F$5-'СЕТ СН'!$F$20</f>
        <v>3518.04674144</v>
      </c>
      <c r="F34" s="36">
        <f>SUMIFS(СВЦЭМ!$C$33:$C$776,СВЦЭМ!$A$33:$A$776,$A34,СВЦЭМ!$B$33:$B$776,F$11)+'СЕТ СН'!$F$12+СВЦЭМ!$D$10+'СЕТ СН'!$F$5-'СЕТ СН'!$F$20</f>
        <v>3519.7348662200002</v>
      </c>
      <c r="G34" s="36">
        <f>SUMIFS(СВЦЭМ!$C$33:$C$776,СВЦЭМ!$A$33:$A$776,$A34,СВЦЭМ!$B$33:$B$776,G$11)+'СЕТ СН'!$F$12+СВЦЭМ!$D$10+'СЕТ СН'!$F$5-'СЕТ СН'!$F$20</f>
        <v>3517.7070663200002</v>
      </c>
      <c r="H34" s="36">
        <f>SUMIFS(СВЦЭМ!$C$33:$C$776,СВЦЭМ!$A$33:$A$776,$A34,СВЦЭМ!$B$33:$B$776,H$11)+'СЕТ СН'!$F$12+СВЦЭМ!$D$10+'СЕТ СН'!$F$5-'СЕТ СН'!$F$20</f>
        <v>3476.0456855900002</v>
      </c>
      <c r="I34" s="36">
        <f>SUMIFS(СВЦЭМ!$C$33:$C$776,СВЦЭМ!$A$33:$A$776,$A34,СВЦЭМ!$B$33:$B$776,I$11)+'СЕТ СН'!$F$12+СВЦЭМ!$D$10+'СЕТ СН'!$F$5-'СЕТ СН'!$F$20</f>
        <v>3444.8717384000001</v>
      </c>
      <c r="J34" s="36">
        <f>SUMIFS(СВЦЭМ!$C$33:$C$776,СВЦЭМ!$A$33:$A$776,$A34,СВЦЭМ!$B$33:$B$776,J$11)+'СЕТ СН'!$F$12+СВЦЭМ!$D$10+'СЕТ СН'!$F$5-'СЕТ СН'!$F$20</f>
        <v>3418.3419452600001</v>
      </c>
      <c r="K34" s="36">
        <f>SUMIFS(СВЦЭМ!$C$33:$C$776,СВЦЭМ!$A$33:$A$776,$A34,СВЦЭМ!$B$33:$B$776,K$11)+'СЕТ СН'!$F$12+СВЦЭМ!$D$10+'СЕТ СН'!$F$5-'СЕТ СН'!$F$20</f>
        <v>3391.8650381699999</v>
      </c>
      <c r="L34" s="36">
        <f>SUMIFS(СВЦЭМ!$C$33:$C$776,СВЦЭМ!$A$33:$A$776,$A34,СВЦЭМ!$B$33:$B$776,L$11)+'СЕТ СН'!$F$12+СВЦЭМ!$D$10+'СЕТ СН'!$F$5-'СЕТ СН'!$F$20</f>
        <v>3393.0388199600002</v>
      </c>
      <c r="M34" s="36">
        <f>SUMIFS(СВЦЭМ!$C$33:$C$776,СВЦЭМ!$A$33:$A$776,$A34,СВЦЭМ!$B$33:$B$776,M$11)+'СЕТ СН'!$F$12+СВЦЭМ!$D$10+'СЕТ СН'!$F$5-'СЕТ СН'!$F$20</f>
        <v>3403.0870753600002</v>
      </c>
      <c r="N34" s="36">
        <f>SUMIFS(СВЦЭМ!$C$33:$C$776,СВЦЭМ!$A$33:$A$776,$A34,СВЦЭМ!$B$33:$B$776,N$11)+'СЕТ СН'!$F$12+СВЦЭМ!$D$10+'СЕТ СН'!$F$5-'СЕТ СН'!$F$20</f>
        <v>3419.8952372799999</v>
      </c>
      <c r="O34" s="36">
        <f>SUMIFS(СВЦЭМ!$C$33:$C$776,СВЦЭМ!$A$33:$A$776,$A34,СВЦЭМ!$B$33:$B$776,O$11)+'СЕТ СН'!$F$12+СВЦЭМ!$D$10+'СЕТ СН'!$F$5-'СЕТ СН'!$F$20</f>
        <v>3429.1937443300003</v>
      </c>
      <c r="P34" s="36">
        <f>SUMIFS(СВЦЭМ!$C$33:$C$776,СВЦЭМ!$A$33:$A$776,$A34,СВЦЭМ!$B$33:$B$776,P$11)+'СЕТ СН'!$F$12+СВЦЭМ!$D$10+'СЕТ СН'!$F$5-'СЕТ СН'!$F$20</f>
        <v>3437.8586641800002</v>
      </c>
      <c r="Q34" s="36">
        <f>SUMIFS(СВЦЭМ!$C$33:$C$776,СВЦЭМ!$A$33:$A$776,$A34,СВЦЭМ!$B$33:$B$776,Q$11)+'СЕТ СН'!$F$12+СВЦЭМ!$D$10+'СЕТ СН'!$F$5-'СЕТ СН'!$F$20</f>
        <v>3437.8949540200001</v>
      </c>
      <c r="R34" s="36">
        <f>SUMIFS(СВЦЭМ!$C$33:$C$776,СВЦЭМ!$A$33:$A$776,$A34,СВЦЭМ!$B$33:$B$776,R$11)+'СЕТ СН'!$F$12+СВЦЭМ!$D$10+'СЕТ СН'!$F$5-'СЕТ СН'!$F$20</f>
        <v>3426.1326029500001</v>
      </c>
      <c r="S34" s="36">
        <f>SUMIFS(СВЦЭМ!$C$33:$C$776,СВЦЭМ!$A$33:$A$776,$A34,СВЦЭМ!$B$33:$B$776,S$11)+'СЕТ СН'!$F$12+СВЦЭМ!$D$10+'СЕТ СН'!$F$5-'СЕТ СН'!$F$20</f>
        <v>3414.5443406200002</v>
      </c>
      <c r="T34" s="36">
        <f>SUMIFS(СВЦЭМ!$C$33:$C$776,СВЦЭМ!$A$33:$A$776,$A34,СВЦЭМ!$B$33:$B$776,T$11)+'СЕТ СН'!$F$12+СВЦЭМ!$D$10+'СЕТ СН'!$F$5-'СЕТ СН'!$F$20</f>
        <v>3388.79078265</v>
      </c>
      <c r="U34" s="36">
        <f>SUMIFS(СВЦЭМ!$C$33:$C$776,СВЦЭМ!$A$33:$A$776,$A34,СВЦЭМ!$B$33:$B$776,U$11)+'СЕТ СН'!$F$12+СВЦЭМ!$D$10+'СЕТ СН'!$F$5-'СЕТ СН'!$F$20</f>
        <v>3385.5664934599999</v>
      </c>
      <c r="V34" s="36">
        <f>SUMIFS(СВЦЭМ!$C$33:$C$776,СВЦЭМ!$A$33:$A$776,$A34,СВЦЭМ!$B$33:$B$776,V$11)+'СЕТ СН'!$F$12+СВЦЭМ!$D$10+'СЕТ СН'!$F$5-'СЕТ СН'!$F$20</f>
        <v>3397.6685087000001</v>
      </c>
      <c r="W34" s="36">
        <f>SUMIFS(СВЦЭМ!$C$33:$C$776,СВЦЭМ!$A$33:$A$776,$A34,СВЦЭМ!$B$33:$B$776,W$11)+'СЕТ СН'!$F$12+СВЦЭМ!$D$10+'СЕТ СН'!$F$5-'СЕТ СН'!$F$20</f>
        <v>3422.9140146199998</v>
      </c>
      <c r="X34" s="36">
        <f>SUMIFS(СВЦЭМ!$C$33:$C$776,СВЦЭМ!$A$33:$A$776,$A34,СВЦЭМ!$B$33:$B$776,X$11)+'СЕТ СН'!$F$12+СВЦЭМ!$D$10+'СЕТ СН'!$F$5-'СЕТ СН'!$F$20</f>
        <v>3432.1220669700001</v>
      </c>
      <c r="Y34" s="36">
        <f>SUMIFS(СВЦЭМ!$C$33:$C$776,СВЦЭМ!$A$33:$A$776,$A34,СВЦЭМ!$B$33:$B$776,Y$11)+'СЕТ СН'!$F$12+СВЦЭМ!$D$10+'СЕТ СН'!$F$5-'СЕТ СН'!$F$20</f>
        <v>3451.16633181</v>
      </c>
    </row>
    <row r="35" spans="1:25" ht="15.75" x14ac:dyDescent="0.2">
      <c r="A35" s="35">
        <f t="shared" si="0"/>
        <v>43823</v>
      </c>
      <c r="B35" s="36">
        <f>SUMIFS(СВЦЭМ!$C$33:$C$776,СВЦЭМ!$A$33:$A$776,$A35,СВЦЭМ!$B$33:$B$776,B$11)+'СЕТ СН'!$F$12+СВЦЭМ!$D$10+'СЕТ СН'!$F$5-'СЕТ СН'!$F$20</f>
        <v>3466.9380009900001</v>
      </c>
      <c r="C35" s="36">
        <f>SUMIFS(СВЦЭМ!$C$33:$C$776,СВЦЭМ!$A$33:$A$776,$A35,СВЦЭМ!$B$33:$B$776,C$11)+'СЕТ СН'!$F$12+СВЦЭМ!$D$10+'СЕТ СН'!$F$5-'СЕТ СН'!$F$20</f>
        <v>3503.0419209399997</v>
      </c>
      <c r="D35" s="36">
        <f>SUMIFS(СВЦЭМ!$C$33:$C$776,СВЦЭМ!$A$33:$A$776,$A35,СВЦЭМ!$B$33:$B$776,D$11)+'СЕТ СН'!$F$12+СВЦЭМ!$D$10+'СЕТ СН'!$F$5-'СЕТ СН'!$F$20</f>
        <v>3523.01762039</v>
      </c>
      <c r="E35" s="36">
        <f>SUMIFS(СВЦЭМ!$C$33:$C$776,СВЦЭМ!$A$33:$A$776,$A35,СВЦЭМ!$B$33:$B$776,E$11)+'СЕТ СН'!$F$12+СВЦЭМ!$D$10+'СЕТ СН'!$F$5-'СЕТ СН'!$F$20</f>
        <v>3532.1978700399995</v>
      </c>
      <c r="F35" s="36">
        <f>SUMIFS(СВЦЭМ!$C$33:$C$776,СВЦЭМ!$A$33:$A$776,$A35,СВЦЭМ!$B$33:$B$776,F$11)+'СЕТ СН'!$F$12+СВЦЭМ!$D$10+'СЕТ СН'!$F$5-'СЕТ СН'!$F$20</f>
        <v>3528.7165105399999</v>
      </c>
      <c r="G35" s="36">
        <f>SUMIFS(СВЦЭМ!$C$33:$C$776,СВЦЭМ!$A$33:$A$776,$A35,СВЦЭМ!$B$33:$B$776,G$11)+'СЕТ СН'!$F$12+СВЦЭМ!$D$10+'СЕТ СН'!$F$5-'СЕТ СН'!$F$20</f>
        <v>3509.6789607700002</v>
      </c>
      <c r="H35" s="36">
        <f>SUMIFS(СВЦЭМ!$C$33:$C$776,СВЦЭМ!$A$33:$A$776,$A35,СВЦЭМ!$B$33:$B$776,H$11)+'СЕТ СН'!$F$12+СВЦЭМ!$D$10+'СЕТ СН'!$F$5-'СЕТ СН'!$F$20</f>
        <v>3465.8586897</v>
      </c>
      <c r="I35" s="36">
        <f>SUMIFS(СВЦЭМ!$C$33:$C$776,СВЦЭМ!$A$33:$A$776,$A35,СВЦЭМ!$B$33:$B$776,I$11)+'СЕТ СН'!$F$12+СВЦЭМ!$D$10+'СЕТ СН'!$F$5-'СЕТ СН'!$F$20</f>
        <v>3428.1632862400002</v>
      </c>
      <c r="J35" s="36">
        <f>SUMIFS(СВЦЭМ!$C$33:$C$776,СВЦЭМ!$A$33:$A$776,$A35,СВЦЭМ!$B$33:$B$776,J$11)+'СЕТ СН'!$F$12+СВЦЭМ!$D$10+'СЕТ СН'!$F$5-'СЕТ СН'!$F$20</f>
        <v>3396.57397343</v>
      </c>
      <c r="K35" s="36">
        <f>SUMIFS(СВЦЭМ!$C$33:$C$776,СВЦЭМ!$A$33:$A$776,$A35,СВЦЭМ!$B$33:$B$776,K$11)+'СЕТ СН'!$F$12+СВЦЭМ!$D$10+'СЕТ СН'!$F$5-'СЕТ СН'!$F$20</f>
        <v>3386.9649981900002</v>
      </c>
      <c r="L35" s="36">
        <f>SUMIFS(СВЦЭМ!$C$33:$C$776,СВЦЭМ!$A$33:$A$776,$A35,СВЦЭМ!$B$33:$B$776,L$11)+'СЕТ СН'!$F$12+СВЦЭМ!$D$10+'СЕТ СН'!$F$5-'СЕТ СН'!$F$20</f>
        <v>3390.2384442299999</v>
      </c>
      <c r="M35" s="36">
        <f>SUMIFS(СВЦЭМ!$C$33:$C$776,СВЦЭМ!$A$33:$A$776,$A35,СВЦЭМ!$B$33:$B$776,M$11)+'СЕТ СН'!$F$12+СВЦЭМ!$D$10+'СЕТ СН'!$F$5-'СЕТ СН'!$F$20</f>
        <v>3397.85200149</v>
      </c>
      <c r="N35" s="36">
        <f>SUMIFS(СВЦЭМ!$C$33:$C$776,СВЦЭМ!$A$33:$A$776,$A35,СВЦЭМ!$B$33:$B$776,N$11)+'СЕТ СН'!$F$12+СВЦЭМ!$D$10+'СЕТ СН'!$F$5-'СЕТ СН'!$F$20</f>
        <v>3399.7608390400001</v>
      </c>
      <c r="O35" s="36">
        <f>SUMIFS(СВЦЭМ!$C$33:$C$776,СВЦЭМ!$A$33:$A$776,$A35,СВЦЭМ!$B$33:$B$776,O$11)+'СЕТ СН'!$F$12+СВЦЭМ!$D$10+'СЕТ СН'!$F$5-'СЕТ СН'!$F$20</f>
        <v>3408.8630140800001</v>
      </c>
      <c r="P35" s="36">
        <f>SUMIFS(СВЦЭМ!$C$33:$C$776,СВЦЭМ!$A$33:$A$776,$A35,СВЦЭМ!$B$33:$B$776,P$11)+'СЕТ СН'!$F$12+СВЦЭМ!$D$10+'СЕТ СН'!$F$5-'СЕТ СН'!$F$20</f>
        <v>3420.6538852900003</v>
      </c>
      <c r="Q35" s="36">
        <f>SUMIFS(СВЦЭМ!$C$33:$C$776,СВЦЭМ!$A$33:$A$776,$A35,СВЦЭМ!$B$33:$B$776,Q$11)+'СЕТ СН'!$F$12+СВЦЭМ!$D$10+'СЕТ СН'!$F$5-'СЕТ СН'!$F$20</f>
        <v>3422.4385147799999</v>
      </c>
      <c r="R35" s="36">
        <f>SUMIFS(СВЦЭМ!$C$33:$C$776,СВЦЭМ!$A$33:$A$776,$A35,СВЦЭМ!$B$33:$B$776,R$11)+'СЕТ СН'!$F$12+СВЦЭМ!$D$10+'СЕТ СН'!$F$5-'СЕТ СН'!$F$20</f>
        <v>3417.0099756</v>
      </c>
      <c r="S35" s="36">
        <f>SUMIFS(СВЦЭМ!$C$33:$C$776,СВЦЭМ!$A$33:$A$776,$A35,СВЦЭМ!$B$33:$B$776,S$11)+'СЕТ СН'!$F$12+СВЦЭМ!$D$10+'СЕТ СН'!$F$5-'СЕТ СН'!$F$20</f>
        <v>3415.63555821</v>
      </c>
      <c r="T35" s="36">
        <f>SUMIFS(СВЦЭМ!$C$33:$C$776,СВЦЭМ!$A$33:$A$776,$A35,СВЦЭМ!$B$33:$B$776,T$11)+'СЕТ СН'!$F$12+СВЦЭМ!$D$10+'СЕТ СН'!$F$5-'СЕТ СН'!$F$20</f>
        <v>3414.6766434599999</v>
      </c>
      <c r="U35" s="36">
        <f>SUMIFS(СВЦЭМ!$C$33:$C$776,СВЦЭМ!$A$33:$A$776,$A35,СВЦЭМ!$B$33:$B$776,U$11)+'СЕТ СН'!$F$12+СВЦЭМ!$D$10+'СЕТ СН'!$F$5-'СЕТ СН'!$F$20</f>
        <v>3402.65866289</v>
      </c>
      <c r="V35" s="36">
        <f>SUMIFS(СВЦЭМ!$C$33:$C$776,СВЦЭМ!$A$33:$A$776,$A35,СВЦЭМ!$B$33:$B$776,V$11)+'СЕТ СН'!$F$12+СВЦЭМ!$D$10+'СЕТ СН'!$F$5-'СЕТ СН'!$F$20</f>
        <v>3404.1479847400001</v>
      </c>
      <c r="W35" s="36">
        <f>SUMIFS(СВЦЭМ!$C$33:$C$776,СВЦЭМ!$A$33:$A$776,$A35,СВЦЭМ!$B$33:$B$776,W$11)+'СЕТ СН'!$F$12+СВЦЭМ!$D$10+'СЕТ СН'!$F$5-'СЕТ СН'!$F$20</f>
        <v>3421.9892335300001</v>
      </c>
      <c r="X35" s="36">
        <f>SUMIFS(СВЦЭМ!$C$33:$C$776,СВЦЭМ!$A$33:$A$776,$A35,СВЦЭМ!$B$33:$B$776,X$11)+'СЕТ СН'!$F$12+СВЦЭМ!$D$10+'СЕТ СН'!$F$5-'СЕТ СН'!$F$20</f>
        <v>3445.0970259599999</v>
      </c>
      <c r="Y35" s="36">
        <f>SUMIFS(СВЦЭМ!$C$33:$C$776,СВЦЭМ!$A$33:$A$776,$A35,СВЦЭМ!$B$33:$B$776,Y$11)+'СЕТ СН'!$F$12+СВЦЭМ!$D$10+'СЕТ СН'!$F$5-'СЕТ СН'!$F$20</f>
        <v>3459.4342063100003</v>
      </c>
    </row>
    <row r="36" spans="1:25" ht="15.75" x14ac:dyDescent="0.2">
      <c r="A36" s="35">
        <f t="shared" si="0"/>
        <v>43824</v>
      </c>
      <c r="B36" s="36">
        <f>SUMIFS(СВЦЭМ!$C$33:$C$776,СВЦЭМ!$A$33:$A$776,$A36,СВЦЭМ!$B$33:$B$776,B$11)+'СЕТ СН'!$F$12+СВЦЭМ!$D$10+'СЕТ СН'!$F$5-'СЕТ СН'!$F$20</f>
        <v>3476.1393748999999</v>
      </c>
      <c r="C36" s="36">
        <f>SUMIFS(СВЦЭМ!$C$33:$C$776,СВЦЭМ!$A$33:$A$776,$A36,СВЦЭМ!$B$33:$B$776,C$11)+'СЕТ СН'!$F$12+СВЦЭМ!$D$10+'СЕТ СН'!$F$5-'СЕТ СН'!$F$20</f>
        <v>3511.2282648299997</v>
      </c>
      <c r="D36" s="36">
        <f>SUMIFS(СВЦЭМ!$C$33:$C$776,СВЦЭМ!$A$33:$A$776,$A36,СВЦЭМ!$B$33:$B$776,D$11)+'СЕТ СН'!$F$12+СВЦЭМ!$D$10+'СЕТ СН'!$F$5-'СЕТ СН'!$F$20</f>
        <v>3530.4989995799997</v>
      </c>
      <c r="E36" s="36">
        <f>SUMIFS(СВЦЭМ!$C$33:$C$776,СВЦЭМ!$A$33:$A$776,$A36,СВЦЭМ!$B$33:$B$776,E$11)+'СЕТ СН'!$F$12+СВЦЭМ!$D$10+'СЕТ СН'!$F$5-'СЕТ СН'!$F$20</f>
        <v>3542.0425188299996</v>
      </c>
      <c r="F36" s="36">
        <f>SUMIFS(СВЦЭМ!$C$33:$C$776,СВЦЭМ!$A$33:$A$776,$A36,СВЦЭМ!$B$33:$B$776,F$11)+'СЕТ СН'!$F$12+СВЦЭМ!$D$10+'СЕТ СН'!$F$5-'СЕТ СН'!$F$20</f>
        <v>3546.2781290499997</v>
      </c>
      <c r="G36" s="36">
        <f>SUMIFS(СВЦЭМ!$C$33:$C$776,СВЦЭМ!$A$33:$A$776,$A36,СВЦЭМ!$B$33:$B$776,G$11)+'СЕТ СН'!$F$12+СВЦЭМ!$D$10+'СЕТ СН'!$F$5-'СЕТ СН'!$F$20</f>
        <v>3524.17864654</v>
      </c>
      <c r="H36" s="36">
        <f>SUMIFS(СВЦЭМ!$C$33:$C$776,СВЦЭМ!$A$33:$A$776,$A36,СВЦЭМ!$B$33:$B$776,H$11)+'СЕТ СН'!$F$12+СВЦЭМ!$D$10+'СЕТ СН'!$F$5-'СЕТ СН'!$F$20</f>
        <v>3479.9269395700003</v>
      </c>
      <c r="I36" s="36">
        <f>SUMIFS(СВЦЭМ!$C$33:$C$776,СВЦЭМ!$A$33:$A$776,$A36,СВЦЭМ!$B$33:$B$776,I$11)+'СЕТ СН'!$F$12+СВЦЭМ!$D$10+'СЕТ СН'!$F$5-'СЕТ СН'!$F$20</f>
        <v>3451.93607453</v>
      </c>
      <c r="J36" s="36">
        <f>SUMIFS(СВЦЭМ!$C$33:$C$776,СВЦЭМ!$A$33:$A$776,$A36,СВЦЭМ!$B$33:$B$776,J$11)+'СЕТ СН'!$F$12+СВЦЭМ!$D$10+'СЕТ СН'!$F$5-'СЕТ СН'!$F$20</f>
        <v>3433.1987629099999</v>
      </c>
      <c r="K36" s="36">
        <f>SUMIFS(СВЦЭМ!$C$33:$C$776,СВЦЭМ!$A$33:$A$776,$A36,СВЦЭМ!$B$33:$B$776,K$11)+'СЕТ СН'!$F$12+СВЦЭМ!$D$10+'СЕТ СН'!$F$5-'СЕТ СН'!$F$20</f>
        <v>3409.19684947</v>
      </c>
      <c r="L36" s="36">
        <f>SUMIFS(СВЦЭМ!$C$33:$C$776,СВЦЭМ!$A$33:$A$776,$A36,СВЦЭМ!$B$33:$B$776,L$11)+'СЕТ СН'!$F$12+СВЦЭМ!$D$10+'СЕТ СН'!$F$5-'СЕТ СН'!$F$20</f>
        <v>3405.9185489900001</v>
      </c>
      <c r="M36" s="36">
        <f>SUMIFS(СВЦЭМ!$C$33:$C$776,СВЦЭМ!$A$33:$A$776,$A36,СВЦЭМ!$B$33:$B$776,M$11)+'СЕТ СН'!$F$12+СВЦЭМ!$D$10+'СЕТ СН'!$F$5-'СЕТ СН'!$F$20</f>
        <v>3409.62484825</v>
      </c>
      <c r="N36" s="36">
        <f>SUMIFS(СВЦЭМ!$C$33:$C$776,СВЦЭМ!$A$33:$A$776,$A36,СВЦЭМ!$B$33:$B$776,N$11)+'СЕТ СН'!$F$12+СВЦЭМ!$D$10+'СЕТ СН'!$F$5-'СЕТ СН'!$F$20</f>
        <v>3408.9418098699998</v>
      </c>
      <c r="O36" s="36">
        <f>SUMIFS(СВЦЭМ!$C$33:$C$776,СВЦЭМ!$A$33:$A$776,$A36,СВЦЭМ!$B$33:$B$776,O$11)+'СЕТ СН'!$F$12+СВЦЭМ!$D$10+'СЕТ СН'!$F$5-'СЕТ СН'!$F$20</f>
        <v>3412.50986728</v>
      </c>
      <c r="P36" s="36">
        <f>SUMIFS(СВЦЭМ!$C$33:$C$776,СВЦЭМ!$A$33:$A$776,$A36,СВЦЭМ!$B$33:$B$776,P$11)+'СЕТ СН'!$F$12+СВЦЭМ!$D$10+'СЕТ СН'!$F$5-'СЕТ СН'!$F$20</f>
        <v>3419.9769575700002</v>
      </c>
      <c r="Q36" s="36">
        <f>SUMIFS(СВЦЭМ!$C$33:$C$776,СВЦЭМ!$A$33:$A$776,$A36,СВЦЭМ!$B$33:$B$776,Q$11)+'СЕТ СН'!$F$12+СВЦЭМ!$D$10+'СЕТ СН'!$F$5-'СЕТ СН'!$F$20</f>
        <v>3423.0052374900001</v>
      </c>
      <c r="R36" s="36">
        <f>SUMIFS(СВЦЭМ!$C$33:$C$776,СВЦЭМ!$A$33:$A$776,$A36,СВЦЭМ!$B$33:$B$776,R$11)+'СЕТ СН'!$F$12+СВЦЭМ!$D$10+'СЕТ СН'!$F$5-'СЕТ СН'!$F$20</f>
        <v>3421.5817582499999</v>
      </c>
      <c r="S36" s="36">
        <f>SUMIFS(СВЦЭМ!$C$33:$C$776,СВЦЭМ!$A$33:$A$776,$A36,СВЦЭМ!$B$33:$B$776,S$11)+'СЕТ СН'!$F$12+СВЦЭМ!$D$10+'СЕТ СН'!$F$5-'СЕТ СН'!$F$20</f>
        <v>3421.6197569999999</v>
      </c>
      <c r="T36" s="36">
        <f>SUMIFS(СВЦЭМ!$C$33:$C$776,СВЦЭМ!$A$33:$A$776,$A36,СВЦЭМ!$B$33:$B$776,T$11)+'СЕТ СН'!$F$12+СВЦЭМ!$D$10+'СЕТ СН'!$F$5-'СЕТ СН'!$F$20</f>
        <v>3408.7752919100003</v>
      </c>
      <c r="U36" s="36">
        <f>SUMIFS(СВЦЭМ!$C$33:$C$776,СВЦЭМ!$A$33:$A$776,$A36,СВЦЭМ!$B$33:$B$776,U$11)+'СЕТ СН'!$F$12+СВЦЭМ!$D$10+'СЕТ СН'!$F$5-'СЕТ СН'!$F$20</f>
        <v>3407.8647805300002</v>
      </c>
      <c r="V36" s="36">
        <f>SUMIFS(СВЦЭМ!$C$33:$C$776,СВЦЭМ!$A$33:$A$776,$A36,СВЦЭМ!$B$33:$B$776,V$11)+'СЕТ СН'!$F$12+СВЦЭМ!$D$10+'СЕТ СН'!$F$5-'СЕТ СН'!$F$20</f>
        <v>3411.7396656299998</v>
      </c>
      <c r="W36" s="36">
        <f>SUMIFS(СВЦЭМ!$C$33:$C$776,СВЦЭМ!$A$33:$A$776,$A36,СВЦЭМ!$B$33:$B$776,W$11)+'СЕТ СН'!$F$12+СВЦЭМ!$D$10+'СЕТ СН'!$F$5-'СЕТ СН'!$F$20</f>
        <v>3427.3172045199999</v>
      </c>
      <c r="X36" s="36">
        <f>SUMIFS(СВЦЭМ!$C$33:$C$776,СВЦЭМ!$A$33:$A$776,$A36,СВЦЭМ!$B$33:$B$776,X$11)+'СЕТ СН'!$F$12+СВЦЭМ!$D$10+'СЕТ СН'!$F$5-'СЕТ СН'!$F$20</f>
        <v>3440.2107023600001</v>
      </c>
      <c r="Y36" s="36">
        <f>SUMIFS(СВЦЭМ!$C$33:$C$776,СВЦЭМ!$A$33:$A$776,$A36,СВЦЭМ!$B$33:$B$776,Y$11)+'СЕТ СН'!$F$12+СВЦЭМ!$D$10+'СЕТ СН'!$F$5-'СЕТ СН'!$F$20</f>
        <v>3441.0637528799998</v>
      </c>
    </row>
    <row r="37" spans="1:25" ht="15.75" x14ac:dyDescent="0.2">
      <c r="A37" s="35">
        <f t="shared" si="0"/>
        <v>43825</v>
      </c>
      <c r="B37" s="36">
        <f>SUMIFS(СВЦЭМ!$C$33:$C$776,СВЦЭМ!$A$33:$A$776,$A37,СВЦЭМ!$B$33:$B$776,B$11)+'СЕТ СН'!$F$12+СВЦЭМ!$D$10+'СЕТ СН'!$F$5-'СЕТ СН'!$F$20</f>
        <v>3473.97963592</v>
      </c>
      <c r="C37" s="36">
        <f>SUMIFS(СВЦЭМ!$C$33:$C$776,СВЦЭМ!$A$33:$A$776,$A37,СВЦЭМ!$B$33:$B$776,C$11)+'СЕТ СН'!$F$12+СВЦЭМ!$D$10+'СЕТ СН'!$F$5-'СЕТ СН'!$F$20</f>
        <v>3508.7403944199996</v>
      </c>
      <c r="D37" s="36">
        <f>SUMIFS(СВЦЭМ!$C$33:$C$776,СВЦЭМ!$A$33:$A$776,$A37,СВЦЭМ!$B$33:$B$776,D$11)+'СЕТ СН'!$F$12+СВЦЭМ!$D$10+'СЕТ СН'!$F$5-'СЕТ СН'!$F$20</f>
        <v>3527.9081852899999</v>
      </c>
      <c r="E37" s="36">
        <f>SUMIFS(СВЦЭМ!$C$33:$C$776,СВЦЭМ!$A$33:$A$776,$A37,СВЦЭМ!$B$33:$B$776,E$11)+'СЕТ СН'!$F$12+СВЦЭМ!$D$10+'СЕТ СН'!$F$5-'СЕТ СН'!$F$20</f>
        <v>3537.8217667399999</v>
      </c>
      <c r="F37" s="36">
        <f>SUMIFS(СВЦЭМ!$C$33:$C$776,СВЦЭМ!$A$33:$A$776,$A37,СВЦЭМ!$B$33:$B$776,F$11)+'СЕТ СН'!$F$12+СВЦЭМ!$D$10+'СЕТ СН'!$F$5-'СЕТ СН'!$F$20</f>
        <v>3532.6961243999999</v>
      </c>
      <c r="G37" s="36">
        <f>SUMIFS(СВЦЭМ!$C$33:$C$776,СВЦЭМ!$A$33:$A$776,$A37,СВЦЭМ!$B$33:$B$776,G$11)+'СЕТ СН'!$F$12+СВЦЭМ!$D$10+'СЕТ СН'!$F$5-'СЕТ СН'!$F$20</f>
        <v>3514.3452134500003</v>
      </c>
      <c r="H37" s="36">
        <f>SUMIFS(СВЦЭМ!$C$33:$C$776,СВЦЭМ!$A$33:$A$776,$A37,СВЦЭМ!$B$33:$B$776,H$11)+'СЕТ СН'!$F$12+СВЦЭМ!$D$10+'СЕТ СН'!$F$5-'СЕТ СН'!$F$20</f>
        <v>3473.16388912</v>
      </c>
      <c r="I37" s="36">
        <f>SUMIFS(СВЦЭМ!$C$33:$C$776,СВЦЭМ!$A$33:$A$776,$A37,СВЦЭМ!$B$33:$B$776,I$11)+'СЕТ СН'!$F$12+СВЦЭМ!$D$10+'СЕТ СН'!$F$5-'СЕТ СН'!$F$20</f>
        <v>3458.9307776800001</v>
      </c>
      <c r="J37" s="36">
        <f>SUMIFS(СВЦЭМ!$C$33:$C$776,СВЦЭМ!$A$33:$A$776,$A37,СВЦЭМ!$B$33:$B$776,J$11)+'СЕТ СН'!$F$12+СВЦЭМ!$D$10+'СЕТ СН'!$F$5-'СЕТ СН'!$F$20</f>
        <v>3433.8681991900003</v>
      </c>
      <c r="K37" s="36">
        <f>SUMIFS(СВЦЭМ!$C$33:$C$776,СВЦЭМ!$A$33:$A$776,$A37,СВЦЭМ!$B$33:$B$776,K$11)+'СЕТ СН'!$F$12+СВЦЭМ!$D$10+'СЕТ СН'!$F$5-'СЕТ СН'!$F$20</f>
        <v>3416.4706354800001</v>
      </c>
      <c r="L37" s="36">
        <f>SUMIFS(СВЦЭМ!$C$33:$C$776,СВЦЭМ!$A$33:$A$776,$A37,СВЦЭМ!$B$33:$B$776,L$11)+'СЕТ СН'!$F$12+СВЦЭМ!$D$10+'СЕТ СН'!$F$5-'СЕТ СН'!$F$20</f>
        <v>3415.5932056700003</v>
      </c>
      <c r="M37" s="36">
        <f>SUMIFS(СВЦЭМ!$C$33:$C$776,СВЦЭМ!$A$33:$A$776,$A37,СВЦЭМ!$B$33:$B$776,M$11)+'СЕТ СН'!$F$12+СВЦЭМ!$D$10+'СЕТ СН'!$F$5-'СЕТ СН'!$F$20</f>
        <v>3423.26235322</v>
      </c>
      <c r="N37" s="36">
        <f>SUMIFS(СВЦЭМ!$C$33:$C$776,СВЦЭМ!$A$33:$A$776,$A37,СВЦЭМ!$B$33:$B$776,N$11)+'СЕТ СН'!$F$12+СВЦЭМ!$D$10+'СЕТ СН'!$F$5-'СЕТ СН'!$F$20</f>
        <v>3432.40389215</v>
      </c>
      <c r="O37" s="36">
        <f>SUMIFS(СВЦЭМ!$C$33:$C$776,СВЦЭМ!$A$33:$A$776,$A37,СВЦЭМ!$B$33:$B$776,O$11)+'СЕТ СН'!$F$12+СВЦЭМ!$D$10+'СЕТ СН'!$F$5-'СЕТ СН'!$F$20</f>
        <v>3434.0666202900002</v>
      </c>
      <c r="P37" s="36">
        <f>SUMIFS(СВЦЭМ!$C$33:$C$776,СВЦЭМ!$A$33:$A$776,$A37,СВЦЭМ!$B$33:$B$776,P$11)+'СЕТ СН'!$F$12+СВЦЭМ!$D$10+'СЕТ СН'!$F$5-'СЕТ СН'!$F$20</f>
        <v>3437.9995048199999</v>
      </c>
      <c r="Q37" s="36">
        <f>SUMIFS(СВЦЭМ!$C$33:$C$776,СВЦЭМ!$A$33:$A$776,$A37,СВЦЭМ!$B$33:$B$776,Q$11)+'СЕТ СН'!$F$12+СВЦЭМ!$D$10+'СЕТ СН'!$F$5-'СЕТ СН'!$F$20</f>
        <v>3435.1132556699999</v>
      </c>
      <c r="R37" s="36">
        <f>SUMIFS(СВЦЭМ!$C$33:$C$776,СВЦЭМ!$A$33:$A$776,$A37,СВЦЭМ!$B$33:$B$776,R$11)+'СЕТ СН'!$F$12+СВЦЭМ!$D$10+'СЕТ СН'!$F$5-'СЕТ СН'!$F$20</f>
        <v>3434.0270538100003</v>
      </c>
      <c r="S37" s="36">
        <f>SUMIFS(СВЦЭМ!$C$33:$C$776,СВЦЭМ!$A$33:$A$776,$A37,СВЦЭМ!$B$33:$B$776,S$11)+'СЕТ СН'!$F$12+СВЦЭМ!$D$10+'СЕТ СН'!$F$5-'СЕТ СН'!$F$20</f>
        <v>3431.6837183400003</v>
      </c>
      <c r="T37" s="36">
        <f>SUMIFS(СВЦЭМ!$C$33:$C$776,СВЦЭМ!$A$33:$A$776,$A37,СВЦЭМ!$B$33:$B$776,T$11)+'СЕТ СН'!$F$12+СВЦЭМ!$D$10+'СЕТ СН'!$F$5-'СЕТ СН'!$F$20</f>
        <v>3401.5708413900002</v>
      </c>
      <c r="U37" s="36">
        <f>SUMIFS(СВЦЭМ!$C$33:$C$776,СВЦЭМ!$A$33:$A$776,$A37,СВЦЭМ!$B$33:$B$776,U$11)+'СЕТ СН'!$F$12+СВЦЭМ!$D$10+'СЕТ СН'!$F$5-'СЕТ СН'!$F$20</f>
        <v>3402.0990966099998</v>
      </c>
      <c r="V37" s="36">
        <f>SUMIFS(СВЦЭМ!$C$33:$C$776,СВЦЭМ!$A$33:$A$776,$A37,СВЦЭМ!$B$33:$B$776,V$11)+'СЕТ СН'!$F$12+СВЦЭМ!$D$10+'СЕТ СН'!$F$5-'СЕТ СН'!$F$20</f>
        <v>3423.8815331699998</v>
      </c>
      <c r="W37" s="36">
        <f>SUMIFS(СВЦЭМ!$C$33:$C$776,СВЦЭМ!$A$33:$A$776,$A37,СВЦЭМ!$B$33:$B$776,W$11)+'СЕТ СН'!$F$12+СВЦЭМ!$D$10+'СЕТ СН'!$F$5-'СЕТ СН'!$F$20</f>
        <v>3442.6817960799999</v>
      </c>
      <c r="X37" s="36">
        <f>SUMIFS(СВЦЭМ!$C$33:$C$776,СВЦЭМ!$A$33:$A$776,$A37,СВЦЭМ!$B$33:$B$776,X$11)+'СЕТ СН'!$F$12+СВЦЭМ!$D$10+'СЕТ СН'!$F$5-'СЕТ СН'!$F$20</f>
        <v>3440.7443878100003</v>
      </c>
      <c r="Y37" s="36">
        <f>SUMIFS(СВЦЭМ!$C$33:$C$776,СВЦЭМ!$A$33:$A$776,$A37,СВЦЭМ!$B$33:$B$776,Y$11)+'СЕТ СН'!$F$12+СВЦЭМ!$D$10+'СЕТ СН'!$F$5-'СЕТ СН'!$F$20</f>
        <v>3441.9653347000003</v>
      </c>
    </row>
    <row r="38" spans="1:25" ht="15.75" x14ac:dyDescent="0.2">
      <c r="A38" s="35">
        <f t="shared" si="0"/>
        <v>43826</v>
      </c>
      <c r="B38" s="36">
        <f>SUMIFS(СВЦЭМ!$C$33:$C$776,СВЦЭМ!$A$33:$A$776,$A38,СВЦЭМ!$B$33:$B$776,B$11)+'СЕТ СН'!$F$12+СВЦЭМ!$D$10+'СЕТ СН'!$F$5-'СЕТ СН'!$F$20</f>
        <v>3432.25724752</v>
      </c>
      <c r="C38" s="36">
        <f>SUMIFS(СВЦЭМ!$C$33:$C$776,СВЦЭМ!$A$33:$A$776,$A38,СВЦЭМ!$B$33:$B$776,C$11)+'СЕТ СН'!$F$12+СВЦЭМ!$D$10+'СЕТ СН'!$F$5-'СЕТ СН'!$F$20</f>
        <v>3466.0630513900001</v>
      </c>
      <c r="D38" s="36">
        <f>SUMIFS(СВЦЭМ!$C$33:$C$776,СВЦЭМ!$A$33:$A$776,$A38,СВЦЭМ!$B$33:$B$776,D$11)+'СЕТ СН'!$F$12+СВЦЭМ!$D$10+'СЕТ СН'!$F$5-'СЕТ СН'!$F$20</f>
        <v>3480.2090532299999</v>
      </c>
      <c r="E38" s="36">
        <f>SUMIFS(СВЦЭМ!$C$33:$C$776,СВЦЭМ!$A$33:$A$776,$A38,СВЦЭМ!$B$33:$B$776,E$11)+'СЕТ СН'!$F$12+СВЦЭМ!$D$10+'СЕТ СН'!$F$5-'СЕТ СН'!$F$20</f>
        <v>3497.4882219299998</v>
      </c>
      <c r="F38" s="36">
        <f>SUMIFS(СВЦЭМ!$C$33:$C$776,СВЦЭМ!$A$33:$A$776,$A38,СВЦЭМ!$B$33:$B$776,F$11)+'СЕТ СН'!$F$12+СВЦЭМ!$D$10+'СЕТ СН'!$F$5-'СЕТ СН'!$F$20</f>
        <v>3497.5806234800002</v>
      </c>
      <c r="G38" s="36">
        <f>SUMIFS(СВЦЭМ!$C$33:$C$776,СВЦЭМ!$A$33:$A$776,$A38,СВЦЭМ!$B$33:$B$776,G$11)+'СЕТ СН'!$F$12+СВЦЭМ!$D$10+'СЕТ СН'!$F$5-'СЕТ СН'!$F$20</f>
        <v>3486.6493321799999</v>
      </c>
      <c r="H38" s="36">
        <f>SUMIFS(СВЦЭМ!$C$33:$C$776,СВЦЭМ!$A$33:$A$776,$A38,СВЦЭМ!$B$33:$B$776,H$11)+'СЕТ СН'!$F$12+СВЦЭМ!$D$10+'СЕТ СН'!$F$5-'СЕТ СН'!$F$20</f>
        <v>3443.2380733600003</v>
      </c>
      <c r="I38" s="36">
        <f>SUMIFS(СВЦЭМ!$C$33:$C$776,СВЦЭМ!$A$33:$A$776,$A38,СВЦЭМ!$B$33:$B$776,I$11)+'СЕТ СН'!$F$12+СВЦЭМ!$D$10+'СЕТ СН'!$F$5-'СЕТ СН'!$F$20</f>
        <v>3420.2376044800003</v>
      </c>
      <c r="J38" s="36">
        <f>SUMIFS(СВЦЭМ!$C$33:$C$776,СВЦЭМ!$A$33:$A$776,$A38,СВЦЭМ!$B$33:$B$776,J$11)+'СЕТ СН'!$F$12+СВЦЭМ!$D$10+'СЕТ СН'!$F$5-'СЕТ СН'!$F$20</f>
        <v>3391.8786042800002</v>
      </c>
      <c r="K38" s="36">
        <f>SUMIFS(СВЦЭМ!$C$33:$C$776,СВЦЭМ!$A$33:$A$776,$A38,СВЦЭМ!$B$33:$B$776,K$11)+'СЕТ СН'!$F$12+СВЦЭМ!$D$10+'СЕТ СН'!$F$5-'СЕТ СН'!$F$20</f>
        <v>3361.05740775</v>
      </c>
      <c r="L38" s="36">
        <f>SUMIFS(СВЦЭМ!$C$33:$C$776,СВЦЭМ!$A$33:$A$776,$A38,СВЦЭМ!$B$33:$B$776,L$11)+'СЕТ СН'!$F$12+СВЦЭМ!$D$10+'СЕТ СН'!$F$5-'СЕТ СН'!$F$20</f>
        <v>3360.9970836800003</v>
      </c>
      <c r="M38" s="36">
        <f>SUMIFS(СВЦЭМ!$C$33:$C$776,СВЦЭМ!$A$33:$A$776,$A38,СВЦЭМ!$B$33:$B$776,M$11)+'СЕТ СН'!$F$12+СВЦЭМ!$D$10+'СЕТ СН'!$F$5-'СЕТ СН'!$F$20</f>
        <v>3374.7537452699999</v>
      </c>
      <c r="N38" s="36">
        <f>SUMIFS(СВЦЭМ!$C$33:$C$776,СВЦЭМ!$A$33:$A$776,$A38,СВЦЭМ!$B$33:$B$776,N$11)+'СЕТ СН'!$F$12+СВЦЭМ!$D$10+'СЕТ СН'!$F$5-'СЕТ СН'!$F$20</f>
        <v>3371.4220104400001</v>
      </c>
      <c r="O38" s="36">
        <f>SUMIFS(СВЦЭМ!$C$33:$C$776,СВЦЭМ!$A$33:$A$776,$A38,СВЦЭМ!$B$33:$B$776,O$11)+'СЕТ СН'!$F$12+СВЦЭМ!$D$10+'СЕТ СН'!$F$5-'СЕТ СН'!$F$20</f>
        <v>3380.2065894500001</v>
      </c>
      <c r="P38" s="36">
        <f>SUMIFS(СВЦЭМ!$C$33:$C$776,СВЦЭМ!$A$33:$A$776,$A38,СВЦЭМ!$B$33:$B$776,P$11)+'СЕТ СН'!$F$12+СВЦЭМ!$D$10+'СЕТ СН'!$F$5-'СЕТ СН'!$F$20</f>
        <v>3390.8734544099998</v>
      </c>
      <c r="Q38" s="36">
        <f>SUMIFS(СВЦЭМ!$C$33:$C$776,СВЦЭМ!$A$33:$A$776,$A38,СВЦЭМ!$B$33:$B$776,Q$11)+'СЕТ СН'!$F$12+СВЦЭМ!$D$10+'СЕТ СН'!$F$5-'СЕТ СН'!$F$20</f>
        <v>3412.11229198</v>
      </c>
      <c r="R38" s="36">
        <f>SUMIFS(СВЦЭМ!$C$33:$C$776,СВЦЭМ!$A$33:$A$776,$A38,СВЦЭМ!$B$33:$B$776,R$11)+'СЕТ СН'!$F$12+СВЦЭМ!$D$10+'СЕТ СН'!$F$5-'СЕТ СН'!$F$20</f>
        <v>3415.7146639600001</v>
      </c>
      <c r="S38" s="36">
        <f>SUMIFS(СВЦЭМ!$C$33:$C$776,СВЦЭМ!$A$33:$A$776,$A38,СВЦЭМ!$B$33:$B$776,S$11)+'СЕТ СН'!$F$12+СВЦЭМ!$D$10+'СЕТ СН'!$F$5-'СЕТ СН'!$F$20</f>
        <v>3410.42122617</v>
      </c>
      <c r="T38" s="36">
        <f>SUMIFS(СВЦЭМ!$C$33:$C$776,СВЦЭМ!$A$33:$A$776,$A38,СВЦЭМ!$B$33:$B$776,T$11)+'СЕТ СН'!$F$12+СВЦЭМ!$D$10+'СЕТ СН'!$F$5-'СЕТ СН'!$F$20</f>
        <v>3382.7446740200003</v>
      </c>
      <c r="U38" s="36">
        <f>SUMIFS(СВЦЭМ!$C$33:$C$776,СВЦЭМ!$A$33:$A$776,$A38,СВЦЭМ!$B$33:$B$776,U$11)+'СЕТ СН'!$F$12+СВЦЭМ!$D$10+'СЕТ СН'!$F$5-'СЕТ СН'!$F$20</f>
        <v>3384.7192013700001</v>
      </c>
      <c r="V38" s="36">
        <f>SUMIFS(СВЦЭМ!$C$33:$C$776,СВЦЭМ!$A$33:$A$776,$A38,СВЦЭМ!$B$33:$B$776,V$11)+'СЕТ СН'!$F$12+СВЦЭМ!$D$10+'СЕТ СН'!$F$5-'СЕТ СН'!$F$20</f>
        <v>3395.1035666799999</v>
      </c>
      <c r="W38" s="36">
        <f>SUMIFS(СВЦЭМ!$C$33:$C$776,СВЦЭМ!$A$33:$A$776,$A38,СВЦЭМ!$B$33:$B$776,W$11)+'СЕТ СН'!$F$12+СВЦЭМ!$D$10+'СЕТ СН'!$F$5-'СЕТ СН'!$F$20</f>
        <v>3398.96753795</v>
      </c>
      <c r="X38" s="36">
        <f>SUMIFS(СВЦЭМ!$C$33:$C$776,СВЦЭМ!$A$33:$A$776,$A38,СВЦЭМ!$B$33:$B$776,X$11)+'СЕТ СН'!$F$12+СВЦЭМ!$D$10+'СЕТ СН'!$F$5-'СЕТ СН'!$F$20</f>
        <v>3407.5638628900001</v>
      </c>
      <c r="Y38" s="36">
        <f>SUMIFS(СВЦЭМ!$C$33:$C$776,СВЦЭМ!$A$33:$A$776,$A38,СВЦЭМ!$B$33:$B$776,Y$11)+'СЕТ СН'!$F$12+СВЦЭМ!$D$10+'СЕТ СН'!$F$5-'СЕТ СН'!$F$20</f>
        <v>3416.9511143</v>
      </c>
    </row>
    <row r="39" spans="1:25" ht="15.75" x14ac:dyDescent="0.2">
      <c r="A39" s="35">
        <f t="shared" si="0"/>
        <v>43827</v>
      </c>
      <c r="B39" s="36">
        <f>SUMIFS(СВЦЭМ!$C$33:$C$776,СВЦЭМ!$A$33:$A$776,$A39,СВЦЭМ!$B$33:$B$776,B$11)+'СЕТ СН'!$F$12+СВЦЭМ!$D$10+'СЕТ СН'!$F$5-'СЕТ СН'!$F$20</f>
        <v>3437.5820511400002</v>
      </c>
      <c r="C39" s="36">
        <f>SUMIFS(СВЦЭМ!$C$33:$C$776,СВЦЭМ!$A$33:$A$776,$A39,СВЦЭМ!$B$33:$B$776,C$11)+'СЕТ СН'!$F$12+СВЦЭМ!$D$10+'СЕТ СН'!$F$5-'СЕТ СН'!$F$20</f>
        <v>3472.8639409500001</v>
      </c>
      <c r="D39" s="36">
        <f>SUMIFS(СВЦЭМ!$C$33:$C$776,СВЦЭМ!$A$33:$A$776,$A39,СВЦЭМ!$B$33:$B$776,D$11)+'СЕТ СН'!$F$12+СВЦЭМ!$D$10+'СЕТ СН'!$F$5-'СЕТ СН'!$F$20</f>
        <v>3485.9614257100002</v>
      </c>
      <c r="E39" s="36">
        <f>SUMIFS(СВЦЭМ!$C$33:$C$776,СВЦЭМ!$A$33:$A$776,$A39,СВЦЭМ!$B$33:$B$776,E$11)+'СЕТ СН'!$F$12+СВЦЭМ!$D$10+'СЕТ СН'!$F$5-'СЕТ СН'!$F$20</f>
        <v>3499.29090421</v>
      </c>
      <c r="F39" s="36">
        <f>SUMIFS(СВЦЭМ!$C$33:$C$776,СВЦЭМ!$A$33:$A$776,$A39,СВЦЭМ!$B$33:$B$776,F$11)+'СЕТ СН'!$F$12+СВЦЭМ!$D$10+'СЕТ СН'!$F$5-'СЕТ СН'!$F$20</f>
        <v>3496.7294503500002</v>
      </c>
      <c r="G39" s="36">
        <f>SUMIFS(СВЦЭМ!$C$33:$C$776,СВЦЭМ!$A$33:$A$776,$A39,СВЦЭМ!$B$33:$B$776,G$11)+'СЕТ СН'!$F$12+СВЦЭМ!$D$10+'СЕТ СН'!$F$5-'СЕТ СН'!$F$20</f>
        <v>3489.24688474</v>
      </c>
      <c r="H39" s="36">
        <f>SUMIFS(СВЦЭМ!$C$33:$C$776,СВЦЭМ!$A$33:$A$776,$A39,СВЦЭМ!$B$33:$B$776,H$11)+'СЕТ СН'!$F$12+СВЦЭМ!$D$10+'СЕТ СН'!$F$5-'СЕТ СН'!$F$20</f>
        <v>3471.6209821900002</v>
      </c>
      <c r="I39" s="36">
        <f>SUMIFS(СВЦЭМ!$C$33:$C$776,СВЦЭМ!$A$33:$A$776,$A39,СВЦЭМ!$B$33:$B$776,I$11)+'СЕТ СН'!$F$12+СВЦЭМ!$D$10+'СЕТ СН'!$F$5-'СЕТ СН'!$F$20</f>
        <v>3455.1050037499999</v>
      </c>
      <c r="J39" s="36">
        <f>SUMIFS(СВЦЭМ!$C$33:$C$776,СВЦЭМ!$A$33:$A$776,$A39,СВЦЭМ!$B$33:$B$776,J$11)+'СЕТ СН'!$F$12+СВЦЭМ!$D$10+'СЕТ СН'!$F$5-'СЕТ СН'!$F$20</f>
        <v>3414.1151386800002</v>
      </c>
      <c r="K39" s="36">
        <f>SUMIFS(СВЦЭМ!$C$33:$C$776,СВЦЭМ!$A$33:$A$776,$A39,СВЦЭМ!$B$33:$B$776,K$11)+'СЕТ СН'!$F$12+СВЦЭМ!$D$10+'СЕТ СН'!$F$5-'СЕТ СН'!$F$20</f>
        <v>3375.9013016500003</v>
      </c>
      <c r="L39" s="36">
        <f>SUMIFS(СВЦЭМ!$C$33:$C$776,СВЦЭМ!$A$33:$A$776,$A39,СВЦЭМ!$B$33:$B$776,L$11)+'СЕТ СН'!$F$12+СВЦЭМ!$D$10+'СЕТ СН'!$F$5-'СЕТ СН'!$F$20</f>
        <v>3373.3305678199999</v>
      </c>
      <c r="M39" s="36">
        <f>SUMIFS(СВЦЭМ!$C$33:$C$776,СВЦЭМ!$A$33:$A$776,$A39,СВЦЭМ!$B$33:$B$776,M$11)+'СЕТ СН'!$F$12+СВЦЭМ!$D$10+'СЕТ СН'!$F$5-'СЕТ СН'!$F$20</f>
        <v>3375.4674874100001</v>
      </c>
      <c r="N39" s="36">
        <f>SUMIFS(СВЦЭМ!$C$33:$C$776,СВЦЭМ!$A$33:$A$776,$A39,СВЦЭМ!$B$33:$B$776,N$11)+'СЕТ СН'!$F$12+СВЦЭМ!$D$10+'СЕТ СН'!$F$5-'СЕТ СН'!$F$20</f>
        <v>3374.9894206500003</v>
      </c>
      <c r="O39" s="36">
        <f>SUMIFS(СВЦЭМ!$C$33:$C$776,СВЦЭМ!$A$33:$A$776,$A39,СВЦЭМ!$B$33:$B$776,O$11)+'СЕТ СН'!$F$12+СВЦЭМ!$D$10+'СЕТ СН'!$F$5-'СЕТ СН'!$F$20</f>
        <v>3388.8988510899999</v>
      </c>
      <c r="P39" s="36">
        <f>SUMIFS(СВЦЭМ!$C$33:$C$776,СВЦЭМ!$A$33:$A$776,$A39,СВЦЭМ!$B$33:$B$776,P$11)+'СЕТ СН'!$F$12+СВЦЭМ!$D$10+'СЕТ СН'!$F$5-'СЕТ СН'!$F$20</f>
        <v>3404.9624245300001</v>
      </c>
      <c r="Q39" s="36">
        <f>SUMIFS(СВЦЭМ!$C$33:$C$776,СВЦЭМ!$A$33:$A$776,$A39,СВЦЭМ!$B$33:$B$776,Q$11)+'СЕТ СН'!$F$12+СВЦЭМ!$D$10+'СЕТ СН'!$F$5-'СЕТ СН'!$F$20</f>
        <v>3403.33332286</v>
      </c>
      <c r="R39" s="36">
        <f>SUMIFS(СВЦЭМ!$C$33:$C$776,СВЦЭМ!$A$33:$A$776,$A39,СВЦЭМ!$B$33:$B$776,R$11)+'СЕТ СН'!$F$12+СВЦЭМ!$D$10+'СЕТ СН'!$F$5-'СЕТ СН'!$F$20</f>
        <v>3398.8539482900001</v>
      </c>
      <c r="S39" s="36">
        <f>SUMIFS(СВЦЭМ!$C$33:$C$776,СВЦЭМ!$A$33:$A$776,$A39,СВЦЭМ!$B$33:$B$776,S$11)+'СЕТ СН'!$F$12+СВЦЭМ!$D$10+'СЕТ СН'!$F$5-'СЕТ СН'!$F$20</f>
        <v>3394.8692937800001</v>
      </c>
      <c r="T39" s="36">
        <f>SUMIFS(СВЦЭМ!$C$33:$C$776,СВЦЭМ!$A$33:$A$776,$A39,СВЦЭМ!$B$33:$B$776,T$11)+'СЕТ СН'!$F$12+СВЦЭМ!$D$10+'СЕТ СН'!$F$5-'СЕТ СН'!$F$20</f>
        <v>3381.8997899599999</v>
      </c>
      <c r="U39" s="36">
        <f>SUMIFS(СВЦЭМ!$C$33:$C$776,СВЦЭМ!$A$33:$A$776,$A39,СВЦЭМ!$B$33:$B$776,U$11)+'СЕТ СН'!$F$12+СВЦЭМ!$D$10+'СЕТ СН'!$F$5-'СЕТ СН'!$F$20</f>
        <v>3383.1817777900001</v>
      </c>
      <c r="V39" s="36">
        <f>SUMIFS(СВЦЭМ!$C$33:$C$776,СВЦЭМ!$A$33:$A$776,$A39,СВЦЭМ!$B$33:$B$776,V$11)+'СЕТ СН'!$F$12+СВЦЭМ!$D$10+'СЕТ СН'!$F$5-'СЕТ СН'!$F$20</f>
        <v>3392.5053381600001</v>
      </c>
      <c r="W39" s="36">
        <f>SUMIFS(СВЦЭМ!$C$33:$C$776,СВЦЭМ!$A$33:$A$776,$A39,СВЦЭМ!$B$33:$B$776,W$11)+'СЕТ СН'!$F$12+СВЦЭМ!$D$10+'СЕТ СН'!$F$5-'СЕТ СН'!$F$20</f>
        <v>3406.2237753500003</v>
      </c>
      <c r="X39" s="36">
        <f>SUMIFS(СВЦЭМ!$C$33:$C$776,СВЦЭМ!$A$33:$A$776,$A39,СВЦЭМ!$B$33:$B$776,X$11)+'СЕТ СН'!$F$12+СВЦЭМ!$D$10+'СЕТ СН'!$F$5-'СЕТ СН'!$F$20</f>
        <v>3422.5802930999998</v>
      </c>
      <c r="Y39" s="36">
        <f>SUMIFS(СВЦЭМ!$C$33:$C$776,СВЦЭМ!$A$33:$A$776,$A39,СВЦЭМ!$B$33:$B$776,Y$11)+'СЕТ СН'!$F$12+СВЦЭМ!$D$10+'СЕТ СН'!$F$5-'СЕТ СН'!$F$20</f>
        <v>3423.7660561600001</v>
      </c>
    </row>
    <row r="40" spans="1:25" ht="15.75" x14ac:dyDescent="0.2">
      <c r="A40" s="35">
        <f t="shared" si="0"/>
        <v>43828</v>
      </c>
      <c r="B40" s="36">
        <f>SUMIFS(СВЦЭМ!$C$33:$C$776,СВЦЭМ!$A$33:$A$776,$A40,СВЦЭМ!$B$33:$B$776,B$11)+'СЕТ СН'!$F$12+СВЦЭМ!$D$10+'СЕТ СН'!$F$5-'СЕТ СН'!$F$20</f>
        <v>3312.4239370599998</v>
      </c>
      <c r="C40" s="36">
        <f>SUMIFS(СВЦЭМ!$C$33:$C$776,СВЦЭМ!$A$33:$A$776,$A40,СВЦЭМ!$B$33:$B$776,C$11)+'СЕТ СН'!$F$12+СВЦЭМ!$D$10+'СЕТ СН'!$F$5-'СЕТ СН'!$F$20</f>
        <v>3323.4261415599999</v>
      </c>
      <c r="D40" s="36">
        <f>SUMIFS(СВЦЭМ!$C$33:$C$776,СВЦЭМ!$A$33:$A$776,$A40,СВЦЭМ!$B$33:$B$776,D$11)+'СЕТ СН'!$F$12+СВЦЭМ!$D$10+'СЕТ СН'!$F$5-'СЕТ СН'!$F$20</f>
        <v>3363.6397602000002</v>
      </c>
      <c r="E40" s="36">
        <f>SUMIFS(СВЦЭМ!$C$33:$C$776,СВЦЭМ!$A$33:$A$776,$A40,СВЦЭМ!$B$33:$B$776,E$11)+'СЕТ СН'!$F$12+СВЦЭМ!$D$10+'СЕТ СН'!$F$5-'СЕТ СН'!$F$20</f>
        <v>3385.9766176900002</v>
      </c>
      <c r="F40" s="36">
        <f>SUMIFS(СВЦЭМ!$C$33:$C$776,СВЦЭМ!$A$33:$A$776,$A40,СВЦЭМ!$B$33:$B$776,F$11)+'СЕТ СН'!$F$12+СВЦЭМ!$D$10+'СЕТ СН'!$F$5-'СЕТ СН'!$F$20</f>
        <v>3384.6590597700001</v>
      </c>
      <c r="G40" s="36">
        <f>SUMIFS(СВЦЭМ!$C$33:$C$776,СВЦЭМ!$A$33:$A$776,$A40,СВЦЭМ!$B$33:$B$776,G$11)+'СЕТ СН'!$F$12+СВЦЭМ!$D$10+'СЕТ СН'!$F$5-'СЕТ СН'!$F$20</f>
        <v>3384.68864042</v>
      </c>
      <c r="H40" s="36">
        <f>SUMIFS(СВЦЭМ!$C$33:$C$776,СВЦЭМ!$A$33:$A$776,$A40,СВЦЭМ!$B$33:$B$776,H$11)+'СЕТ СН'!$F$12+СВЦЭМ!$D$10+'СЕТ СН'!$F$5-'СЕТ СН'!$F$20</f>
        <v>3372.8017342900002</v>
      </c>
      <c r="I40" s="36">
        <f>SUMIFS(СВЦЭМ!$C$33:$C$776,СВЦЭМ!$A$33:$A$776,$A40,СВЦЭМ!$B$33:$B$776,I$11)+'СЕТ СН'!$F$12+СВЦЭМ!$D$10+'СЕТ СН'!$F$5-'СЕТ СН'!$F$20</f>
        <v>3359.5476390200001</v>
      </c>
      <c r="J40" s="36">
        <f>SUMIFS(СВЦЭМ!$C$33:$C$776,СВЦЭМ!$A$33:$A$776,$A40,СВЦЭМ!$B$33:$B$776,J$11)+'СЕТ СН'!$F$12+СВЦЭМ!$D$10+'СЕТ СН'!$F$5-'СЕТ СН'!$F$20</f>
        <v>3312.7974474900002</v>
      </c>
      <c r="K40" s="36">
        <f>SUMIFS(СВЦЭМ!$C$33:$C$776,СВЦЭМ!$A$33:$A$776,$A40,СВЦЭМ!$B$33:$B$776,K$11)+'СЕТ СН'!$F$12+СВЦЭМ!$D$10+'СЕТ СН'!$F$5-'СЕТ СН'!$F$20</f>
        <v>3307.6981749300003</v>
      </c>
      <c r="L40" s="36">
        <f>SUMIFS(СВЦЭМ!$C$33:$C$776,СВЦЭМ!$A$33:$A$776,$A40,СВЦЭМ!$B$33:$B$776,L$11)+'СЕТ СН'!$F$12+СВЦЭМ!$D$10+'СЕТ СН'!$F$5-'СЕТ СН'!$F$20</f>
        <v>3310.8962476199999</v>
      </c>
      <c r="M40" s="36">
        <f>SUMIFS(СВЦЭМ!$C$33:$C$776,СВЦЭМ!$A$33:$A$776,$A40,СВЦЭМ!$B$33:$B$776,M$11)+'СЕТ СН'!$F$12+СВЦЭМ!$D$10+'СЕТ СН'!$F$5-'СЕТ СН'!$F$20</f>
        <v>3313.16528212</v>
      </c>
      <c r="N40" s="36">
        <f>SUMIFS(СВЦЭМ!$C$33:$C$776,СВЦЭМ!$A$33:$A$776,$A40,СВЦЭМ!$B$33:$B$776,N$11)+'СЕТ СН'!$F$12+СВЦЭМ!$D$10+'СЕТ СН'!$F$5-'СЕТ СН'!$F$20</f>
        <v>3310.4508989000001</v>
      </c>
      <c r="O40" s="36">
        <f>SUMIFS(СВЦЭМ!$C$33:$C$776,СВЦЭМ!$A$33:$A$776,$A40,СВЦЭМ!$B$33:$B$776,O$11)+'СЕТ СН'!$F$12+СВЦЭМ!$D$10+'СЕТ СН'!$F$5-'СЕТ СН'!$F$20</f>
        <v>3317.5908721699998</v>
      </c>
      <c r="P40" s="36">
        <f>SUMIFS(СВЦЭМ!$C$33:$C$776,СВЦЭМ!$A$33:$A$776,$A40,СВЦЭМ!$B$33:$B$776,P$11)+'СЕТ СН'!$F$12+СВЦЭМ!$D$10+'СЕТ СН'!$F$5-'СЕТ СН'!$F$20</f>
        <v>3325.4382101400001</v>
      </c>
      <c r="Q40" s="36">
        <f>SUMIFS(СВЦЭМ!$C$33:$C$776,СВЦЭМ!$A$33:$A$776,$A40,СВЦЭМ!$B$33:$B$776,Q$11)+'СЕТ СН'!$F$12+СВЦЭМ!$D$10+'СЕТ СН'!$F$5-'СЕТ СН'!$F$20</f>
        <v>3315.6441523600001</v>
      </c>
      <c r="R40" s="36">
        <f>SUMIFS(СВЦЭМ!$C$33:$C$776,СВЦЭМ!$A$33:$A$776,$A40,СВЦЭМ!$B$33:$B$776,R$11)+'СЕТ СН'!$F$12+СВЦЭМ!$D$10+'СЕТ СН'!$F$5-'СЕТ СН'!$F$20</f>
        <v>3315.1020485399999</v>
      </c>
      <c r="S40" s="36">
        <f>SUMIFS(СВЦЭМ!$C$33:$C$776,СВЦЭМ!$A$33:$A$776,$A40,СВЦЭМ!$B$33:$B$776,S$11)+'СЕТ СН'!$F$12+СВЦЭМ!$D$10+'СЕТ СН'!$F$5-'СЕТ СН'!$F$20</f>
        <v>3328.76630948</v>
      </c>
      <c r="T40" s="36">
        <f>SUMIFS(СВЦЭМ!$C$33:$C$776,СВЦЭМ!$A$33:$A$776,$A40,СВЦЭМ!$B$33:$B$776,T$11)+'СЕТ СН'!$F$12+СВЦЭМ!$D$10+'СЕТ СН'!$F$5-'СЕТ СН'!$F$20</f>
        <v>3327.2611706299999</v>
      </c>
      <c r="U40" s="36">
        <f>SUMIFS(СВЦЭМ!$C$33:$C$776,СВЦЭМ!$A$33:$A$776,$A40,СВЦЭМ!$B$33:$B$776,U$11)+'СЕТ СН'!$F$12+СВЦЭМ!$D$10+'СЕТ СН'!$F$5-'СЕТ СН'!$F$20</f>
        <v>3352.37234046</v>
      </c>
      <c r="V40" s="36">
        <f>SUMIFS(СВЦЭМ!$C$33:$C$776,СВЦЭМ!$A$33:$A$776,$A40,СВЦЭМ!$B$33:$B$776,V$11)+'СЕТ СН'!$F$12+СВЦЭМ!$D$10+'СЕТ СН'!$F$5-'СЕТ СН'!$F$20</f>
        <v>3346.76126707</v>
      </c>
      <c r="W40" s="36">
        <f>SUMIFS(СВЦЭМ!$C$33:$C$776,СВЦЭМ!$A$33:$A$776,$A40,СВЦЭМ!$B$33:$B$776,W$11)+'СЕТ СН'!$F$12+СВЦЭМ!$D$10+'СЕТ СН'!$F$5-'СЕТ СН'!$F$20</f>
        <v>3346.0173662500001</v>
      </c>
      <c r="X40" s="36">
        <f>SUMIFS(СВЦЭМ!$C$33:$C$776,СВЦЭМ!$A$33:$A$776,$A40,СВЦЭМ!$B$33:$B$776,X$11)+'СЕТ СН'!$F$12+СВЦЭМ!$D$10+'СЕТ СН'!$F$5-'СЕТ СН'!$F$20</f>
        <v>3332.0010845799998</v>
      </c>
      <c r="Y40" s="36">
        <f>SUMIFS(СВЦЭМ!$C$33:$C$776,СВЦЭМ!$A$33:$A$776,$A40,СВЦЭМ!$B$33:$B$776,Y$11)+'СЕТ СН'!$F$12+СВЦЭМ!$D$10+'СЕТ СН'!$F$5-'СЕТ СН'!$F$20</f>
        <v>3306.7235491199999</v>
      </c>
    </row>
    <row r="41" spans="1:25" ht="15.75" x14ac:dyDescent="0.2">
      <c r="A41" s="35">
        <f t="shared" si="0"/>
        <v>43829</v>
      </c>
      <c r="B41" s="36">
        <f>SUMIFS(СВЦЭМ!$C$33:$C$776,СВЦЭМ!$A$33:$A$776,$A41,СВЦЭМ!$B$33:$B$776,B$11)+'СЕТ СН'!$F$12+СВЦЭМ!$D$10+'СЕТ СН'!$F$5-'СЕТ СН'!$F$20</f>
        <v>3469.3414949500002</v>
      </c>
      <c r="C41" s="36">
        <f>SUMIFS(СВЦЭМ!$C$33:$C$776,СВЦЭМ!$A$33:$A$776,$A41,СВЦЭМ!$B$33:$B$776,C$11)+'СЕТ СН'!$F$12+СВЦЭМ!$D$10+'СЕТ СН'!$F$5-'СЕТ СН'!$F$20</f>
        <v>3501.6628153299998</v>
      </c>
      <c r="D41" s="36">
        <f>SUMIFS(СВЦЭМ!$C$33:$C$776,СВЦЭМ!$A$33:$A$776,$A41,СВЦЭМ!$B$33:$B$776,D$11)+'СЕТ СН'!$F$12+СВЦЭМ!$D$10+'СЕТ СН'!$F$5-'СЕТ СН'!$F$20</f>
        <v>3507.1844619799999</v>
      </c>
      <c r="E41" s="36">
        <f>SUMIFS(СВЦЭМ!$C$33:$C$776,СВЦЭМ!$A$33:$A$776,$A41,СВЦЭМ!$B$33:$B$776,E$11)+'СЕТ СН'!$F$12+СВЦЭМ!$D$10+'СЕТ СН'!$F$5-'СЕТ СН'!$F$20</f>
        <v>3532.1010672000002</v>
      </c>
      <c r="F41" s="36">
        <f>SUMIFS(СВЦЭМ!$C$33:$C$776,СВЦЭМ!$A$33:$A$776,$A41,СВЦЭМ!$B$33:$B$776,F$11)+'СЕТ СН'!$F$12+СВЦЭМ!$D$10+'СЕТ СН'!$F$5-'СЕТ СН'!$F$20</f>
        <v>3525.7121886599998</v>
      </c>
      <c r="G41" s="36">
        <f>SUMIFS(СВЦЭМ!$C$33:$C$776,СВЦЭМ!$A$33:$A$776,$A41,СВЦЭМ!$B$33:$B$776,G$11)+'СЕТ СН'!$F$12+СВЦЭМ!$D$10+'СЕТ СН'!$F$5-'СЕТ СН'!$F$20</f>
        <v>3512.78503611</v>
      </c>
      <c r="H41" s="36">
        <f>SUMIFS(СВЦЭМ!$C$33:$C$776,СВЦЭМ!$A$33:$A$776,$A41,СВЦЭМ!$B$33:$B$776,H$11)+'СЕТ СН'!$F$12+СВЦЭМ!$D$10+'СЕТ СН'!$F$5-'СЕТ СН'!$F$20</f>
        <v>3478.3497381400002</v>
      </c>
      <c r="I41" s="36">
        <f>SUMIFS(СВЦЭМ!$C$33:$C$776,СВЦЭМ!$A$33:$A$776,$A41,СВЦЭМ!$B$33:$B$776,I$11)+'СЕТ СН'!$F$12+СВЦЭМ!$D$10+'СЕТ СН'!$F$5-'СЕТ СН'!$F$20</f>
        <v>3457.1275062899999</v>
      </c>
      <c r="J41" s="36">
        <f>SUMIFS(СВЦЭМ!$C$33:$C$776,СВЦЭМ!$A$33:$A$776,$A41,СВЦЭМ!$B$33:$B$776,J$11)+'СЕТ СН'!$F$12+СВЦЭМ!$D$10+'СЕТ СН'!$F$5-'СЕТ СН'!$F$20</f>
        <v>3430.5987898900003</v>
      </c>
      <c r="K41" s="36">
        <f>SUMIFS(СВЦЭМ!$C$33:$C$776,СВЦЭМ!$A$33:$A$776,$A41,СВЦЭМ!$B$33:$B$776,K$11)+'СЕТ СН'!$F$12+СВЦЭМ!$D$10+'СЕТ СН'!$F$5-'СЕТ СН'!$F$20</f>
        <v>3403.4733790099999</v>
      </c>
      <c r="L41" s="36">
        <f>SUMIFS(СВЦЭМ!$C$33:$C$776,СВЦЭМ!$A$33:$A$776,$A41,СВЦЭМ!$B$33:$B$776,L$11)+'СЕТ СН'!$F$12+СВЦЭМ!$D$10+'СЕТ СН'!$F$5-'СЕТ СН'!$F$20</f>
        <v>3405.0152832900003</v>
      </c>
      <c r="M41" s="36">
        <f>SUMIFS(СВЦЭМ!$C$33:$C$776,СВЦЭМ!$A$33:$A$776,$A41,СВЦЭМ!$B$33:$B$776,M$11)+'СЕТ СН'!$F$12+СВЦЭМ!$D$10+'СЕТ СН'!$F$5-'СЕТ СН'!$F$20</f>
        <v>3402.1128784800003</v>
      </c>
      <c r="N41" s="36">
        <f>SUMIFS(СВЦЭМ!$C$33:$C$776,СВЦЭМ!$A$33:$A$776,$A41,СВЦЭМ!$B$33:$B$776,N$11)+'СЕТ СН'!$F$12+СВЦЭМ!$D$10+'СЕТ СН'!$F$5-'СЕТ СН'!$F$20</f>
        <v>3410.1940528599998</v>
      </c>
      <c r="O41" s="36">
        <f>SUMIFS(СВЦЭМ!$C$33:$C$776,СВЦЭМ!$A$33:$A$776,$A41,СВЦЭМ!$B$33:$B$776,O$11)+'СЕТ СН'!$F$12+СВЦЭМ!$D$10+'СЕТ СН'!$F$5-'СЕТ СН'!$F$20</f>
        <v>3414.3207613300001</v>
      </c>
      <c r="P41" s="36">
        <f>SUMIFS(СВЦЭМ!$C$33:$C$776,СВЦЭМ!$A$33:$A$776,$A41,СВЦЭМ!$B$33:$B$776,P$11)+'СЕТ СН'!$F$12+СВЦЭМ!$D$10+'СЕТ СН'!$F$5-'СЕТ СН'!$F$20</f>
        <v>3433.12965975</v>
      </c>
      <c r="Q41" s="36">
        <f>SUMIFS(СВЦЭМ!$C$33:$C$776,СВЦЭМ!$A$33:$A$776,$A41,СВЦЭМ!$B$33:$B$776,Q$11)+'СЕТ СН'!$F$12+СВЦЭМ!$D$10+'СЕТ СН'!$F$5-'СЕТ СН'!$F$20</f>
        <v>3435.5742116900001</v>
      </c>
      <c r="R41" s="36">
        <f>SUMIFS(СВЦЭМ!$C$33:$C$776,СВЦЭМ!$A$33:$A$776,$A41,СВЦЭМ!$B$33:$B$776,R$11)+'СЕТ СН'!$F$12+СВЦЭМ!$D$10+'СЕТ СН'!$F$5-'СЕТ СН'!$F$20</f>
        <v>3428.9139009600003</v>
      </c>
      <c r="S41" s="36">
        <f>SUMIFS(СВЦЭМ!$C$33:$C$776,СВЦЭМ!$A$33:$A$776,$A41,СВЦЭМ!$B$33:$B$776,S$11)+'СЕТ СН'!$F$12+СВЦЭМ!$D$10+'СЕТ СН'!$F$5-'СЕТ СН'!$F$20</f>
        <v>3414.0198361600001</v>
      </c>
      <c r="T41" s="36">
        <f>SUMIFS(СВЦЭМ!$C$33:$C$776,СВЦЭМ!$A$33:$A$776,$A41,СВЦЭМ!$B$33:$B$776,T$11)+'СЕТ СН'!$F$12+СВЦЭМ!$D$10+'СЕТ СН'!$F$5-'СЕТ СН'!$F$20</f>
        <v>3412.73840883</v>
      </c>
      <c r="U41" s="36">
        <f>SUMIFS(СВЦЭМ!$C$33:$C$776,СВЦЭМ!$A$33:$A$776,$A41,СВЦЭМ!$B$33:$B$776,U$11)+'СЕТ СН'!$F$12+СВЦЭМ!$D$10+'СЕТ СН'!$F$5-'СЕТ СН'!$F$20</f>
        <v>3411.59855621</v>
      </c>
      <c r="V41" s="36">
        <f>SUMIFS(СВЦЭМ!$C$33:$C$776,СВЦЭМ!$A$33:$A$776,$A41,СВЦЭМ!$B$33:$B$776,V$11)+'СЕТ СН'!$F$12+СВЦЭМ!$D$10+'СЕТ СН'!$F$5-'СЕТ СН'!$F$20</f>
        <v>3408.2934054100001</v>
      </c>
      <c r="W41" s="36">
        <f>SUMIFS(СВЦЭМ!$C$33:$C$776,СВЦЭМ!$A$33:$A$776,$A41,СВЦЭМ!$B$33:$B$776,W$11)+'СЕТ СН'!$F$12+СВЦЭМ!$D$10+'СЕТ СН'!$F$5-'СЕТ СН'!$F$20</f>
        <v>3418.5737085300002</v>
      </c>
      <c r="X41" s="36">
        <f>SUMIFS(СВЦЭМ!$C$33:$C$776,СВЦЭМ!$A$33:$A$776,$A41,СВЦЭМ!$B$33:$B$776,X$11)+'СЕТ СН'!$F$12+СВЦЭМ!$D$10+'СЕТ СН'!$F$5-'СЕТ СН'!$F$20</f>
        <v>3437.3519852999998</v>
      </c>
      <c r="Y41" s="36">
        <f>SUMIFS(СВЦЭМ!$C$33:$C$776,СВЦЭМ!$A$33:$A$776,$A41,СВЦЭМ!$B$33:$B$776,Y$11)+'СЕТ СН'!$F$12+СВЦЭМ!$D$10+'СЕТ СН'!$F$5-'СЕТ СН'!$F$20</f>
        <v>3455.42440373</v>
      </c>
    </row>
    <row r="42" spans="1:25" ht="15.75" x14ac:dyDescent="0.2">
      <c r="A42" s="35">
        <f t="shared" si="0"/>
        <v>43830</v>
      </c>
      <c r="B42" s="36">
        <f>SUMIFS(СВЦЭМ!$C$33:$C$776,СВЦЭМ!$A$33:$A$776,$A42,СВЦЭМ!$B$33:$B$776,B$11)+'СЕТ СН'!$F$12+СВЦЭМ!$D$10+'СЕТ СН'!$F$5-'СЕТ СН'!$F$20</f>
        <v>3459.1198605099999</v>
      </c>
      <c r="C42" s="36">
        <f>SUMIFS(СВЦЭМ!$C$33:$C$776,СВЦЭМ!$A$33:$A$776,$A42,СВЦЭМ!$B$33:$B$776,C$11)+'СЕТ СН'!$F$12+СВЦЭМ!$D$10+'СЕТ СН'!$F$5-'СЕТ СН'!$F$20</f>
        <v>3477.6460715200001</v>
      </c>
      <c r="D42" s="36">
        <f>SUMIFS(СВЦЭМ!$C$33:$C$776,СВЦЭМ!$A$33:$A$776,$A42,СВЦЭМ!$B$33:$B$776,D$11)+'СЕТ СН'!$F$12+СВЦЭМ!$D$10+'СЕТ СН'!$F$5-'СЕТ СН'!$F$20</f>
        <v>3481.74943549</v>
      </c>
      <c r="E42" s="36">
        <f>SUMIFS(СВЦЭМ!$C$33:$C$776,СВЦЭМ!$A$33:$A$776,$A42,СВЦЭМ!$B$33:$B$776,E$11)+'СЕТ СН'!$F$12+СВЦЭМ!$D$10+'СЕТ СН'!$F$5-'СЕТ СН'!$F$20</f>
        <v>3486.11987705</v>
      </c>
      <c r="F42" s="36">
        <f>SUMIFS(СВЦЭМ!$C$33:$C$776,СВЦЭМ!$A$33:$A$776,$A42,СВЦЭМ!$B$33:$B$776,F$11)+'СЕТ СН'!$F$12+СВЦЭМ!$D$10+'СЕТ СН'!$F$5-'СЕТ СН'!$F$20</f>
        <v>3486.5259594300001</v>
      </c>
      <c r="G42" s="36">
        <f>SUMIFS(СВЦЭМ!$C$33:$C$776,СВЦЭМ!$A$33:$A$776,$A42,СВЦЭМ!$B$33:$B$776,G$11)+'СЕТ СН'!$F$12+СВЦЭМ!$D$10+'СЕТ СН'!$F$5-'СЕТ СН'!$F$20</f>
        <v>3481.0199883099999</v>
      </c>
      <c r="H42" s="36">
        <f>SUMIFS(СВЦЭМ!$C$33:$C$776,СВЦЭМ!$A$33:$A$776,$A42,СВЦЭМ!$B$33:$B$776,H$11)+'СЕТ СН'!$F$12+СВЦЭМ!$D$10+'СЕТ СН'!$F$5-'СЕТ СН'!$F$20</f>
        <v>3451.5672464500003</v>
      </c>
      <c r="I42" s="36">
        <f>SUMIFS(СВЦЭМ!$C$33:$C$776,СВЦЭМ!$A$33:$A$776,$A42,СВЦЭМ!$B$33:$B$776,I$11)+'СЕТ СН'!$F$12+СВЦЭМ!$D$10+'СЕТ СН'!$F$5-'СЕТ СН'!$F$20</f>
        <v>3434.5834562</v>
      </c>
      <c r="J42" s="36">
        <f>SUMIFS(СВЦЭМ!$C$33:$C$776,СВЦЭМ!$A$33:$A$776,$A42,СВЦЭМ!$B$33:$B$776,J$11)+'СЕТ СН'!$F$12+СВЦЭМ!$D$10+'СЕТ СН'!$F$5-'СЕТ СН'!$F$20</f>
        <v>3426.9745938599999</v>
      </c>
      <c r="K42" s="36">
        <f>SUMIFS(СВЦЭМ!$C$33:$C$776,СВЦЭМ!$A$33:$A$776,$A42,СВЦЭМ!$B$33:$B$776,K$11)+'СЕТ СН'!$F$12+СВЦЭМ!$D$10+'СЕТ СН'!$F$5-'СЕТ СН'!$F$20</f>
        <v>3404.8625539599998</v>
      </c>
      <c r="L42" s="36">
        <f>SUMIFS(СВЦЭМ!$C$33:$C$776,СВЦЭМ!$A$33:$A$776,$A42,СВЦЭМ!$B$33:$B$776,L$11)+'СЕТ СН'!$F$12+СВЦЭМ!$D$10+'СЕТ СН'!$F$5-'СЕТ СН'!$F$20</f>
        <v>3402.1728391800002</v>
      </c>
      <c r="M42" s="36">
        <f>SUMIFS(СВЦЭМ!$C$33:$C$776,СВЦЭМ!$A$33:$A$776,$A42,СВЦЭМ!$B$33:$B$776,M$11)+'СЕТ СН'!$F$12+СВЦЭМ!$D$10+'СЕТ СН'!$F$5-'СЕТ СН'!$F$20</f>
        <v>3424.7876984100003</v>
      </c>
      <c r="N42" s="36">
        <f>SUMIFS(СВЦЭМ!$C$33:$C$776,СВЦЭМ!$A$33:$A$776,$A42,СВЦЭМ!$B$33:$B$776,N$11)+'СЕТ СН'!$F$12+СВЦЭМ!$D$10+'СЕТ СН'!$F$5-'СЕТ СН'!$F$20</f>
        <v>3418.7675096200001</v>
      </c>
      <c r="O42" s="36">
        <f>SUMIFS(СВЦЭМ!$C$33:$C$776,СВЦЭМ!$A$33:$A$776,$A42,СВЦЭМ!$B$33:$B$776,O$11)+'СЕТ СН'!$F$12+СВЦЭМ!$D$10+'СЕТ СН'!$F$5-'СЕТ СН'!$F$20</f>
        <v>3420.0332923699998</v>
      </c>
      <c r="P42" s="36">
        <f>SUMIFS(СВЦЭМ!$C$33:$C$776,СВЦЭМ!$A$33:$A$776,$A42,СВЦЭМ!$B$33:$B$776,P$11)+'СЕТ СН'!$F$12+СВЦЭМ!$D$10+'СЕТ СН'!$F$5-'СЕТ СН'!$F$20</f>
        <v>3429.2927218599998</v>
      </c>
      <c r="Q42" s="36">
        <f>SUMIFS(СВЦЭМ!$C$33:$C$776,СВЦЭМ!$A$33:$A$776,$A42,СВЦЭМ!$B$33:$B$776,Q$11)+'СЕТ СН'!$F$12+СВЦЭМ!$D$10+'СЕТ СН'!$F$5-'СЕТ СН'!$F$20</f>
        <v>3428.6347255800001</v>
      </c>
      <c r="R42" s="36">
        <f>SUMIFS(СВЦЭМ!$C$33:$C$776,СВЦЭМ!$A$33:$A$776,$A42,СВЦЭМ!$B$33:$B$776,R$11)+'СЕТ СН'!$F$12+СВЦЭМ!$D$10+'СЕТ СН'!$F$5-'СЕТ СН'!$F$20</f>
        <v>3429.35964629</v>
      </c>
      <c r="S42" s="36">
        <f>SUMIFS(СВЦЭМ!$C$33:$C$776,СВЦЭМ!$A$33:$A$776,$A42,СВЦЭМ!$B$33:$B$776,S$11)+'СЕТ СН'!$F$12+СВЦЭМ!$D$10+'СЕТ СН'!$F$5-'СЕТ СН'!$F$20</f>
        <v>3432.5494441400001</v>
      </c>
      <c r="T42" s="36">
        <f>SUMIFS(СВЦЭМ!$C$33:$C$776,СВЦЭМ!$A$33:$A$776,$A42,СВЦЭМ!$B$33:$B$776,T$11)+'СЕТ СН'!$F$12+СВЦЭМ!$D$10+'СЕТ СН'!$F$5-'СЕТ СН'!$F$20</f>
        <v>3444.7865435499998</v>
      </c>
      <c r="U42" s="36">
        <f>SUMIFS(СВЦЭМ!$C$33:$C$776,СВЦЭМ!$A$33:$A$776,$A42,СВЦЭМ!$B$33:$B$776,U$11)+'СЕТ СН'!$F$12+СВЦЭМ!$D$10+'СЕТ СН'!$F$5-'СЕТ СН'!$F$20</f>
        <v>3439.8307487900001</v>
      </c>
      <c r="V42" s="36">
        <f>SUMIFS(СВЦЭМ!$C$33:$C$776,СВЦЭМ!$A$33:$A$776,$A42,СВЦЭМ!$B$33:$B$776,V$11)+'СЕТ СН'!$F$12+СВЦЭМ!$D$10+'СЕТ СН'!$F$5-'СЕТ СН'!$F$20</f>
        <v>3454.5496322500003</v>
      </c>
      <c r="W42" s="36">
        <f>SUMIFS(СВЦЭМ!$C$33:$C$776,СВЦЭМ!$A$33:$A$776,$A42,СВЦЭМ!$B$33:$B$776,W$11)+'СЕТ СН'!$F$12+СВЦЭМ!$D$10+'СЕТ СН'!$F$5-'СЕТ СН'!$F$20</f>
        <v>3455.3651428900002</v>
      </c>
      <c r="X42" s="36">
        <f>SUMIFS(СВЦЭМ!$C$33:$C$776,СВЦЭМ!$A$33:$A$776,$A42,СВЦЭМ!$B$33:$B$776,X$11)+'СЕТ СН'!$F$12+СВЦЭМ!$D$10+'СЕТ СН'!$F$5-'СЕТ СН'!$F$20</f>
        <v>3445.6353203200001</v>
      </c>
      <c r="Y42" s="36">
        <f>SUMIFS(СВЦЭМ!$C$33:$C$776,СВЦЭМ!$A$33:$A$776,$A42,СВЦЭМ!$B$33:$B$776,Y$11)+'СЕТ СН'!$F$12+СВЦЭМ!$D$10+'СЕТ СН'!$F$5-'СЕТ СН'!$F$20</f>
        <v>3447.67490976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6" t="s">
        <v>7</v>
      </c>
      <c r="B45" s="129" t="s">
        <v>71</v>
      </c>
      <c r="C45" s="130"/>
      <c r="D45" s="130"/>
      <c r="E45" s="130"/>
      <c r="F45" s="130"/>
      <c r="G45" s="130"/>
      <c r="H45" s="130"/>
      <c r="I45" s="130"/>
      <c r="J45" s="130"/>
      <c r="K45" s="130"/>
      <c r="L45" s="130"/>
      <c r="M45" s="130"/>
      <c r="N45" s="130"/>
      <c r="O45" s="130"/>
      <c r="P45" s="130"/>
      <c r="Q45" s="130"/>
      <c r="R45" s="130"/>
      <c r="S45" s="130"/>
      <c r="T45" s="130"/>
      <c r="U45" s="130"/>
      <c r="V45" s="130"/>
      <c r="W45" s="130"/>
      <c r="X45" s="130"/>
      <c r="Y45" s="131"/>
    </row>
    <row r="46" spans="1:25" ht="12.75" customHeight="1" x14ac:dyDescent="0.2">
      <c r="A46" s="127"/>
      <c r="B46" s="132"/>
      <c r="C46" s="133"/>
      <c r="D46" s="133"/>
      <c r="E46" s="133"/>
      <c r="F46" s="133"/>
      <c r="G46" s="133"/>
      <c r="H46" s="133"/>
      <c r="I46" s="133"/>
      <c r="J46" s="133"/>
      <c r="K46" s="133"/>
      <c r="L46" s="133"/>
      <c r="M46" s="133"/>
      <c r="N46" s="133"/>
      <c r="O46" s="133"/>
      <c r="P46" s="133"/>
      <c r="Q46" s="133"/>
      <c r="R46" s="133"/>
      <c r="S46" s="133"/>
      <c r="T46" s="133"/>
      <c r="U46" s="133"/>
      <c r="V46" s="133"/>
      <c r="W46" s="133"/>
      <c r="X46" s="133"/>
      <c r="Y46" s="134"/>
    </row>
    <row r="47" spans="1:25" ht="12.75" customHeight="1" x14ac:dyDescent="0.2">
      <c r="A47" s="12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01.12.2019</v>
      </c>
      <c r="B48" s="36">
        <f>SUMIFS(СВЦЭМ!$C$33:$C$776,СВЦЭМ!$A$33:$A$776,$A48,СВЦЭМ!$B$33:$B$776,B$47)+'СЕТ СН'!$G$12+СВЦЭМ!$D$10+'СЕТ СН'!$G$5-'СЕТ СН'!$G$20</f>
        <v>3526.8715464000002</v>
      </c>
      <c r="C48" s="36">
        <f>SUMIFS(СВЦЭМ!$C$33:$C$776,СВЦЭМ!$A$33:$A$776,$A48,СВЦЭМ!$B$33:$B$776,C$47)+'СЕТ СН'!$G$12+СВЦЭМ!$D$10+'СЕТ СН'!$G$5-'СЕТ СН'!$G$20</f>
        <v>3532.9027559200003</v>
      </c>
      <c r="D48" s="36">
        <f>SUMIFS(СВЦЭМ!$C$33:$C$776,СВЦЭМ!$A$33:$A$776,$A48,СВЦЭМ!$B$33:$B$776,D$47)+'СЕТ СН'!$G$12+СВЦЭМ!$D$10+'СЕТ СН'!$G$5-'СЕТ СН'!$G$20</f>
        <v>3568.1838733499999</v>
      </c>
      <c r="E48" s="36">
        <f>SUMIFS(СВЦЭМ!$C$33:$C$776,СВЦЭМ!$A$33:$A$776,$A48,СВЦЭМ!$B$33:$B$776,E$47)+'СЕТ СН'!$G$12+СВЦЭМ!$D$10+'СЕТ СН'!$G$5-'СЕТ СН'!$G$20</f>
        <v>3566.20404603</v>
      </c>
      <c r="F48" s="36">
        <f>SUMIFS(СВЦЭМ!$C$33:$C$776,СВЦЭМ!$A$33:$A$776,$A48,СВЦЭМ!$B$33:$B$776,F$47)+'СЕТ СН'!$G$12+СВЦЭМ!$D$10+'СЕТ СН'!$G$5-'СЕТ СН'!$G$20</f>
        <v>3558.5735517500002</v>
      </c>
      <c r="G48" s="36">
        <f>SUMIFS(СВЦЭМ!$C$33:$C$776,СВЦЭМ!$A$33:$A$776,$A48,СВЦЭМ!$B$33:$B$776,G$47)+'СЕТ СН'!$G$12+СВЦЭМ!$D$10+'СЕТ СН'!$G$5-'СЕТ СН'!$G$20</f>
        <v>3556.7058595200001</v>
      </c>
      <c r="H48" s="36">
        <f>SUMIFS(СВЦЭМ!$C$33:$C$776,СВЦЭМ!$A$33:$A$776,$A48,СВЦЭМ!$B$33:$B$776,H$47)+'СЕТ СН'!$G$12+СВЦЭМ!$D$10+'СЕТ СН'!$G$5-'СЕТ СН'!$G$20</f>
        <v>3557.9072580800002</v>
      </c>
      <c r="I48" s="36">
        <f>SUMIFS(СВЦЭМ!$C$33:$C$776,СВЦЭМ!$A$33:$A$776,$A48,СВЦЭМ!$B$33:$B$776,I$47)+'СЕТ СН'!$G$12+СВЦЭМ!$D$10+'СЕТ СН'!$G$5-'СЕТ СН'!$G$20</f>
        <v>3557.80828681</v>
      </c>
      <c r="J48" s="36">
        <f>SUMIFS(СВЦЭМ!$C$33:$C$776,СВЦЭМ!$A$33:$A$776,$A48,СВЦЭМ!$B$33:$B$776,J$47)+'СЕТ СН'!$G$12+СВЦЭМ!$D$10+'СЕТ СН'!$G$5-'СЕТ СН'!$G$20</f>
        <v>3818.5964744100002</v>
      </c>
      <c r="K48" s="36">
        <f>SUMIFS(СВЦЭМ!$C$33:$C$776,СВЦЭМ!$A$33:$A$776,$A48,СВЦЭМ!$B$33:$B$776,K$47)+'СЕТ СН'!$G$12+СВЦЭМ!$D$10+'СЕТ СН'!$G$5-'СЕТ СН'!$G$20</f>
        <v>3461.9149406400002</v>
      </c>
      <c r="L48" s="36">
        <f>SUMIFS(СВЦЭМ!$C$33:$C$776,СВЦЭМ!$A$33:$A$776,$A48,СВЦЭМ!$B$33:$B$776,L$47)+'СЕТ СН'!$G$12+СВЦЭМ!$D$10+'СЕТ СН'!$G$5-'СЕТ СН'!$G$20</f>
        <v>3441.3531755399999</v>
      </c>
      <c r="M48" s="36">
        <f>SUMIFS(СВЦЭМ!$C$33:$C$776,СВЦЭМ!$A$33:$A$776,$A48,СВЦЭМ!$B$33:$B$776,M$47)+'СЕТ СН'!$G$12+СВЦЭМ!$D$10+'СЕТ СН'!$G$5-'СЕТ СН'!$G$20</f>
        <v>3439.7072431699999</v>
      </c>
      <c r="N48" s="36">
        <f>SUMIFS(СВЦЭМ!$C$33:$C$776,СВЦЭМ!$A$33:$A$776,$A48,СВЦЭМ!$B$33:$B$776,N$47)+'СЕТ СН'!$G$12+СВЦЭМ!$D$10+'СЕТ СН'!$G$5-'СЕТ СН'!$G$20</f>
        <v>3466.7635789000001</v>
      </c>
      <c r="O48" s="36">
        <f>SUMIFS(СВЦЭМ!$C$33:$C$776,СВЦЭМ!$A$33:$A$776,$A48,СВЦЭМ!$B$33:$B$776,O$47)+'СЕТ СН'!$G$12+СВЦЭМ!$D$10+'СЕТ СН'!$G$5-'СЕТ СН'!$G$20</f>
        <v>3477.4689754800002</v>
      </c>
      <c r="P48" s="36">
        <f>SUMIFS(СВЦЭМ!$C$33:$C$776,СВЦЭМ!$A$33:$A$776,$A48,СВЦЭМ!$B$33:$B$776,P$47)+'СЕТ СН'!$G$12+СВЦЭМ!$D$10+'СЕТ СН'!$G$5-'СЕТ СН'!$G$20</f>
        <v>3484.9911596800002</v>
      </c>
      <c r="Q48" s="36">
        <f>SUMIFS(СВЦЭМ!$C$33:$C$776,СВЦЭМ!$A$33:$A$776,$A48,СВЦЭМ!$B$33:$B$776,Q$47)+'СЕТ СН'!$G$12+СВЦЭМ!$D$10+'СЕТ СН'!$G$5-'СЕТ СН'!$G$20</f>
        <v>3491.14124004</v>
      </c>
      <c r="R48" s="36">
        <f>SUMIFS(СВЦЭМ!$C$33:$C$776,СВЦЭМ!$A$33:$A$776,$A48,СВЦЭМ!$B$33:$B$776,R$47)+'СЕТ СН'!$G$12+СВЦЭМ!$D$10+'СЕТ СН'!$G$5-'СЕТ СН'!$G$20</f>
        <v>3480.3578135400003</v>
      </c>
      <c r="S48" s="36">
        <f>SUMIFS(СВЦЭМ!$C$33:$C$776,СВЦЭМ!$A$33:$A$776,$A48,СВЦЭМ!$B$33:$B$776,S$47)+'СЕТ СН'!$G$12+СВЦЭМ!$D$10+'СЕТ СН'!$G$5-'СЕТ СН'!$G$20</f>
        <v>3463.2919686</v>
      </c>
      <c r="T48" s="36">
        <f>SUMIFS(СВЦЭМ!$C$33:$C$776,СВЦЭМ!$A$33:$A$776,$A48,СВЦЭМ!$B$33:$B$776,T$47)+'СЕТ СН'!$G$12+СВЦЭМ!$D$10+'СЕТ СН'!$G$5-'СЕТ СН'!$G$20</f>
        <v>3442.6145155300001</v>
      </c>
      <c r="U48" s="36">
        <f>SUMIFS(СВЦЭМ!$C$33:$C$776,СВЦЭМ!$A$33:$A$776,$A48,СВЦЭМ!$B$33:$B$776,U$47)+'СЕТ СН'!$G$12+СВЦЭМ!$D$10+'СЕТ СН'!$G$5-'СЕТ СН'!$G$20</f>
        <v>3442.1236165400001</v>
      </c>
      <c r="V48" s="36">
        <f>SUMIFS(СВЦЭМ!$C$33:$C$776,СВЦЭМ!$A$33:$A$776,$A48,СВЦЭМ!$B$33:$B$776,V$47)+'СЕТ СН'!$G$12+СВЦЭМ!$D$10+'СЕТ СН'!$G$5-'СЕТ СН'!$G$20</f>
        <v>4094.8510297499997</v>
      </c>
      <c r="W48" s="36">
        <f>SUMIFS(СВЦЭМ!$C$33:$C$776,СВЦЭМ!$A$33:$A$776,$A48,СВЦЭМ!$B$33:$B$776,W$47)+'СЕТ СН'!$G$12+СВЦЭМ!$D$10+'СЕТ СН'!$G$5-'СЕТ СН'!$G$20</f>
        <v>3497.1227345100001</v>
      </c>
      <c r="X48" s="36">
        <f>SUMIFS(СВЦЭМ!$C$33:$C$776,СВЦЭМ!$A$33:$A$776,$A48,СВЦЭМ!$B$33:$B$776,X$47)+'СЕТ СН'!$G$12+СВЦЭМ!$D$10+'СЕТ СН'!$G$5-'СЕТ СН'!$G$20</f>
        <v>3488.4357162200004</v>
      </c>
      <c r="Y48" s="36">
        <f>SUMIFS(СВЦЭМ!$C$33:$C$776,СВЦЭМ!$A$33:$A$776,$A48,СВЦЭМ!$B$33:$B$776,Y$47)+'СЕТ СН'!$G$12+СВЦЭМ!$D$10+'СЕТ СН'!$G$5-'СЕТ СН'!$G$20</f>
        <v>3512.3737857900001</v>
      </c>
    </row>
    <row r="49" spans="1:25" ht="15.75" x14ac:dyDescent="0.2">
      <c r="A49" s="35">
        <f>A48+1</f>
        <v>43801</v>
      </c>
      <c r="B49" s="36">
        <f>SUMIFS(СВЦЭМ!$C$33:$C$776,СВЦЭМ!$A$33:$A$776,$A49,СВЦЭМ!$B$33:$B$776,B$47)+'СЕТ СН'!$G$12+СВЦЭМ!$D$10+'СЕТ СН'!$G$5-'СЕТ СН'!$G$20</f>
        <v>3508.8575102300001</v>
      </c>
      <c r="C49" s="36">
        <f>SUMIFS(СВЦЭМ!$C$33:$C$776,СВЦЭМ!$A$33:$A$776,$A49,СВЦЭМ!$B$33:$B$776,C$47)+'СЕТ СН'!$G$12+СВЦЭМ!$D$10+'СЕТ СН'!$G$5-'СЕТ СН'!$G$20</f>
        <v>3542.0669388599999</v>
      </c>
      <c r="D49" s="36">
        <f>SUMIFS(СВЦЭМ!$C$33:$C$776,СВЦЭМ!$A$33:$A$776,$A49,СВЦЭМ!$B$33:$B$776,D$47)+'СЕТ СН'!$G$12+СВЦЭМ!$D$10+'СЕТ СН'!$G$5-'СЕТ СН'!$G$20</f>
        <v>3561.3290759800002</v>
      </c>
      <c r="E49" s="36">
        <f>SUMIFS(СВЦЭМ!$C$33:$C$776,СВЦЭМ!$A$33:$A$776,$A49,СВЦЭМ!$B$33:$B$776,E$47)+'СЕТ СН'!$G$12+СВЦЭМ!$D$10+'СЕТ СН'!$G$5-'СЕТ СН'!$G$20</f>
        <v>3575.7310452800002</v>
      </c>
      <c r="F49" s="36">
        <f>SUMIFS(СВЦЭМ!$C$33:$C$776,СВЦЭМ!$A$33:$A$776,$A49,СВЦЭМ!$B$33:$B$776,F$47)+'СЕТ СН'!$G$12+СВЦЭМ!$D$10+'СЕТ СН'!$G$5-'СЕТ СН'!$G$20</f>
        <v>3576.6392870500003</v>
      </c>
      <c r="G49" s="36">
        <f>SUMIFS(СВЦЭМ!$C$33:$C$776,СВЦЭМ!$A$33:$A$776,$A49,СВЦЭМ!$B$33:$B$776,G$47)+'СЕТ СН'!$G$12+СВЦЭМ!$D$10+'СЕТ СН'!$G$5-'СЕТ СН'!$G$20</f>
        <v>3554.25540933</v>
      </c>
      <c r="H49" s="36">
        <f>SUMIFS(СВЦЭМ!$C$33:$C$776,СВЦЭМ!$A$33:$A$776,$A49,СВЦЭМ!$B$33:$B$776,H$47)+'СЕТ СН'!$G$12+СВЦЭМ!$D$10+'СЕТ СН'!$G$5-'СЕТ СН'!$G$20</f>
        <v>3506.7553278300002</v>
      </c>
      <c r="I49" s="36">
        <f>SUMIFS(СВЦЭМ!$C$33:$C$776,СВЦЭМ!$A$33:$A$776,$A49,СВЦЭМ!$B$33:$B$776,I$47)+'СЕТ СН'!$G$12+СВЦЭМ!$D$10+'СЕТ СН'!$G$5-'СЕТ СН'!$G$20</f>
        <v>3458.48792723</v>
      </c>
      <c r="J49" s="36">
        <f>SUMIFS(СВЦЭМ!$C$33:$C$776,СВЦЭМ!$A$33:$A$776,$A49,СВЦЭМ!$B$33:$B$776,J$47)+'СЕТ СН'!$G$12+СВЦЭМ!$D$10+'СЕТ СН'!$G$5-'СЕТ СН'!$G$20</f>
        <v>3455.6675648700002</v>
      </c>
      <c r="K49" s="36">
        <f>SUMIFS(СВЦЭМ!$C$33:$C$776,СВЦЭМ!$A$33:$A$776,$A49,СВЦЭМ!$B$33:$B$776,K$47)+'СЕТ СН'!$G$12+СВЦЭМ!$D$10+'СЕТ СН'!$G$5-'СЕТ СН'!$G$20</f>
        <v>3440.9136623100003</v>
      </c>
      <c r="L49" s="36">
        <f>SUMIFS(СВЦЭМ!$C$33:$C$776,СВЦЭМ!$A$33:$A$776,$A49,СВЦЭМ!$B$33:$B$776,L$47)+'СЕТ СН'!$G$12+СВЦЭМ!$D$10+'СЕТ СН'!$G$5-'СЕТ СН'!$G$20</f>
        <v>3460.2213325299999</v>
      </c>
      <c r="M49" s="36">
        <f>SUMIFS(СВЦЭМ!$C$33:$C$776,СВЦЭМ!$A$33:$A$776,$A49,СВЦЭМ!$B$33:$B$776,M$47)+'СЕТ СН'!$G$12+СВЦЭМ!$D$10+'СЕТ СН'!$G$5-'СЕТ СН'!$G$20</f>
        <v>3482.8839121000001</v>
      </c>
      <c r="N49" s="36">
        <f>SUMIFS(СВЦЭМ!$C$33:$C$776,СВЦЭМ!$A$33:$A$776,$A49,СВЦЭМ!$B$33:$B$776,N$47)+'СЕТ СН'!$G$12+СВЦЭМ!$D$10+'СЕТ СН'!$G$5-'СЕТ СН'!$G$20</f>
        <v>3494.7768152899998</v>
      </c>
      <c r="O49" s="36">
        <f>SUMIFS(СВЦЭМ!$C$33:$C$776,СВЦЭМ!$A$33:$A$776,$A49,СВЦЭМ!$B$33:$B$776,O$47)+'СЕТ СН'!$G$12+СВЦЭМ!$D$10+'СЕТ СН'!$G$5-'СЕТ СН'!$G$20</f>
        <v>3493.81722846</v>
      </c>
      <c r="P49" s="36">
        <f>SUMIFS(СВЦЭМ!$C$33:$C$776,СВЦЭМ!$A$33:$A$776,$A49,СВЦЭМ!$B$33:$B$776,P$47)+'СЕТ СН'!$G$12+СВЦЭМ!$D$10+'СЕТ СН'!$G$5-'СЕТ СН'!$G$20</f>
        <v>3503.9163747000002</v>
      </c>
      <c r="Q49" s="36">
        <f>SUMIFS(СВЦЭМ!$C$33:$C$776,СВЦЭМ!$A$33:$A$776,$A49,СВЦЭМ!$B$33:$B$776,Q$47)+'СЕТ СН'!$G$12+СВЦЭМ!$D$10+'СЕТ СН'!$G$5-'СЕТ СН'!$G$20</f>
        <v>3511.26713445</v>
      </c>
      <c r="R49" s="36">
        <f>SUMIFS(СВЦЭМ!$C$33:$C$776,СВЦЭМ!$A$33:$A$776,$A49,СВЦЭМ!$B$33:$B$776,R$47)+'СЕТ СН'!$G$12+СВЦЭМ!$D$10+'СЕТ СН'!$G$5-'СЕТ СН'!$G$20</f>
        <v>3508.8860912300001</v>
      </c>
      <c r="S49" s="36">
        <f>SUMIFS(СВЦЭМ!$C$33:$C$776,СВЦЭМ!$A$33:$A$776,$A49,СВЦЭМ!$B$33:$B$776,S$47)+'СЕТ СН'!$G$12+СВЦЭМ!$D$10+'СЕТ СН'!$G$5-'СЕТ СН'!$G$20</f>
        <v>3477.05651446</v>
      </c>
      <c r="T49" s="36">
        <f>SUMIFS(СВЦЭМ!$C$33:$C$776,СВЦЭМ!$A$33:$A$776,$A49,СВЦЭМ!$B$33:$B$776,T$47)+'СЕТ СН'!$G$12+СВЦЭМ!$D$10+'СЕТ СН'!$G$5-'СЕТ СН'!$G$20</f>
        <v>3468.0464260600002</v>
      </c>
      <c r="U49" s="36">
        <f>SUMIFS(СВЦЭМ!$C$33:$C$776,СВЦЭМ!$A$33:$A$776,$A49,СВЦЭМ!$B$33:$B$776,U$47)+'СЕТ СН'!$G$12+СВЦЭМ!$D$10+'СЕТ СН'!$G$5-'СЕТ СН'!$G$20</f>
        <v>3465.0539471900001</v>
      </c>
      <c r="V49" s="36">
        <f>SUMIFS(СВЦЭМ!$C$33:$C$776,СВЦЭМ!$A$33:$A$776,$A49,СВЦЭМ!$B$33:$B$776,V$47)+'СЕТ СН'!$G$12+СВЦЭМ!$D$10+'СЕТ СН'!$G$5-'СЕТ СН'!$G$20</f>
        <v>3475.5000142600002</v>
      </c>
      <c r="W49" s="36">
        <f>SUMIFS(СВЦЭМ!$C$33:$C$776,СВЦЭМ!$A$33:$A$776,$A49,СВЦЭМ!$B$33:$B$776,W$47)+'СЕТ СН'!$G$12+СВЦЭМ!$D$10+'СЕТ СН'!$G$5-'СЕТ СН'!$G$20</f>
        <v>3474.9724720700001</v>
      </c>
      <c r="X49" s="36">
        <f>SUMIFS(СВЦЭМ!$C$33:$C$776,СВЦЭМ!$A$33:$A$776,$A49,СВЦЭМ!$B$33:$B$776,X$47)+'СЕТ СН'!$G$12+СВЦЭМ!$D$10+'СЕТ СН'!$G$5-'СЕТ СН'!$G$20</f>
        <v>3479.1059438900002</v>
      </c>
      <c r="Y49" s="36">
        <f>SUMIFS(СВЦЭМ!$C$33:$C$776,СВЦЭМ!$A$33:$A$776,$A49,СВЦЭМ!$B$33:$B$776,Y$47)+'СЕТ СН'!$G$12+СВЦЭМ!$D$10+'СЕТ СН'!$G$5-'СЕТ СН'!$G$20</f>
        <v>3514.9020470200003</v>
      </c>
    </row>
    <row r="50" spans="1:25" ht="15.75" x14ac:dyDescent="0.2">
      <c r="A50" s="35">
        <f t="shared" ref="A50:A78" si="1">A49+1</f>
        <v>43802</v>
      </c>
      <c r="B50" s="36">
        <f>SUMIFS(СВЦЭМ!$C$33:$C$776,СВЦЭМ!$A$33:$A$776,$A50,СВЦЭМ!$B$33:$B$776,B$47)+'СЕТ СН'!$G$12+СВЦЭМ!$D$10+'СЕТ СН'!$G$5-'СЕТ СН'!$G$20</f>
        <v>3531.0859399600004</v>
      </c>
      <c r="C50" s="36">
        <f>SUMIFS(СВЦЭМ!$C$33:$C$776,СВЦЭМ!$A$33:$A$776,$A50,СВЦЭМ!$B$33:$B$776,C$47)+'СЕТ СН'!$G$12+СВЦЭМ!$D$10+'СЕТ СН'!$G$5-'СЕТ СН'!$G$20</f>
        <v>3571.7221015300001</v>
      </c>
      <c r="D50" s="36">
        <f>SUMIFS(СВЦЭМ!$C$33:$C$776,СВЦЭМ!$A$33:$A$776,$A50,СВЦЭМ!$B$33:$B$776,D$47)+'СЕТ СН'!$G$12+СВЦЭМ!$D$10+'СЕТ СН'!$G$5-'СЕТ СН'!$G$20</f>
        <v>3587.0906769200001</v>
      </c>
      <c r="E50" s="36">
        <f>SUMIFS(СВЦЭМ!$C$33:$C$776,СВЦЭМ!$A$33:$A$776,$A50,СВЦЭМ!$B$33:$B$776,E$47)+'СЕТ СН'!$G$12+СВЦЭМ!$D$10+'СЕТ СН'!$G$5-'СЕТ СН'!$G$20</f>
        <v>3594.32472422</v>
      </c>
      <c r="F50" s="36">
        <f>SUMIFS(СВЦЭМ!$C$33:$C$776,СВЦЭМ!$A$33:$A$776,$A50,СВЦЭМ!$B$33:$B$776,F$47)+'СЕТ СН'!$G$12+СВЦЭМ!$D$10+'СЕТ СН'!$G$5-'СЕТ СН'!$G$20</f>
        <v>3606.8347146599999</v>
      </c>
      <c r="G50" s="36">
        <f>SUMIFS(СВЦЭМ!$C$33:$C$776,СВЦЭМ!$A$33:$A$776,$A50,СВЦЭМ!$B$33:$B$776,G$47)+'СЕТ СН'!$G$12+СВЦЭМ!$D$10+'СЕТ СН'!$G$5-'СЕТ СН'!$G$20</f>
        <v>3596.5189751500002</v>
      </c>
      <c r="H50" s="36">
        <f>SUMIFS(СВЦЭМ!$C$33:$C$776,СВЦЭМ!$A$33:$A$776,$A50,СВЦЭМ!$B$33:$B$776,H$47)+'СЕТ СН'!$G$12+СВЦЭМ!$D$10+'СЕТ СН'!$G$5-'СЕТ СН'!$G$20</f>
        <v>3548.0962222400003</v>
      </c>
      <c r="I50" s="36">
        <f>SUMIFS(СВЦЭМ!$C$33:$C$776,СВЦЭМ!$A$33:$A$776,$A50,СВЦЭМ!$B$33:$B$776,I$47)+'СЕТ СН'!$G$12+СВЦЭМ!$D$10+'СЕТ СН'!$G$5-'СЕТ СН'!$G$20</f>
        <v>3497.410484</v>
      </c>
      <c r="J50" s="36">
        <f>SUMIFS(СВЦЭМ!$C$33:$C$776,СВЦЭМ!$A$33:$A$776,$A50,СВЦЭМ!$B$33:$B$776,J$47)+'СЕТ СН'!$G$12+СВЦЭМ!$D$10+'СЕТ СН'!$G$5-'СЕТ СН'!$G$20</f>
        <v>3480.4155656399998</v>
      </c>
      <c r="K50" s="36">
        <f>SUMIFS(СВЦЭМ!$C$33:$C$776,СВЦЭМ!$A$33:$A$776,$A50,СВЦЭМ!$B$33:$B$776,K$47)+'СЕТ СН'!$G$12+СВЦЭМ!$D$10+'СЕТ СН'!$G$5-'СЕТ СН'!$G$20</f>
        <v>3448.1843201000001</v>
      </c>
      <c r="L50" s="36">
        <f>SUMIFS(СВЦЭМ!$C$33:$C$776,СВЦЭМ!$A$33:$A$776,$A50,СВЦЭМ!$B$33:$B$776,L$47)+'СЕТ СН'!$G$12+СВЦЭМ!$D$10+'СЕТ СН'!$G$5-'СЕТ СН'!$G$20</f>
        <v>3447.8395633999999</v>
      </c>
      <c r="M50" s="36">
        <f>SUMIFS(СВЦЭМ!$C$33:$C$776,СВЦЭМ!$A$33:$A$776,$A50,СВЦЭМ!$B$33:$B$776,M$47)+'СЕТ СН'!$G$12+СВЦЭМ!$D$10+'СЕТ СН'!$G$5-'СЕТ СН'!$G$20</f>
        <v>3493.1716484100002</v>
      </c>
      <c r="N50" s="36">
        <f>SUMIFS(СВЦЭМ!$C$33:$C$776,СВЦЭМ!$A$33:$A$776,$A50,СВЦЭМ!$B$33:$B$776,N$47)+'СЕТ СН'!$G$12+СВЦЭМ!$D$10+'СЕТ СН'!$G$5-'СЕТ СН'!$G$20</f>
        <v>3507.6797267000002</v>
      </c>
      <c r="O50" s="36">
        <f>SUMIFS(СВЦЭМ!$C$33:$C$776,СВЦЭМ!$A$33:$A$776,$A50,СВЦЭМ!$B$33:$B$776,O$47)+'СЕТ СН'!$G$12+СВЦЭМ!$D$10+'СЕТ СН'!$G$5-'СЕТ СН'!$G$20</f>
        <v>3514.21339674</v>
      </c>
      <c r="P50" s="36">
        <f>SUMIFS(СВЦЭМ!$C$33:$C$776,СВЦЭМ!$A$33:$A$776,$A50,СВЦЭМ!$B$33:$B$776,P$47)+'СЕТ СН'!$G$12+СВЦЭМ!$D$10+'СЕТ СН'!$G$5-'СЕТ СН'!$G$20</f>
        <v>3522.0137500000001</v>
      </c>
      <c r="Q50" s="36">
        <f>SUMIFS(СВЦЭМ!$C$33:$C$776,СВЦЭМ!$A$33:$A$776,$A50,СВЦЭМ!$B$33:$B$776,Q$47)+'СЕТ СН'!$G$12+СВЦЭМ!$D$10+'СЕТ СН'!$G$5-'СЕТ СН'!$G$20</f>
        <v>3528.5456619199999</v>
      </c>
      <c r="R50" s="36">
        <f>SUMIFS(СВЦЭМ!$C$33:$C$776,СВЦЭМ!$A$33:$A$776,$A50,СВЦЭМ!$B$33:$B$776,R$47)+'СЕТ СН'!$G$12+СВЦЭМ!$D$10+'СЕТ СН'!$G$5-'СЕТ СН'!$G$20</f>
        <v>3531.2282894500004</v>
      </c>
      <c r="S50" s="36">
        <f>SUMIFS(СВЦЭМ!$C$33:$C$776,СВЦЭМ!$A$33:$A$776,$A50,СВЦЭМ!$B$33:$B$776,S$47)+'СЕТ СН'!$G$12+СВЦЭМ!$D$10+'СЕТ СН'!$G$5-'СЕТ СН'!$G$20</f>
        <v>3494.2097891500002</v>
      </c>
      <c r="T50" s="36">
        <f>SUMIFS(СВЦЭМ!$C$33:$C$776,СВЦЭМ!$A$33:$A$776,$A50,СВЦЭМ!$B$33:$B$776,T$47)+'СЕТ СН'!$G$12+СВЦЭМ!$D$10+'СЕТ СН'!$G$5-'СЕТ СН'!$G$20</f>
        <v>3465.83654544</v>
      </c>
      <c r="U50" s="36">
        <f>SUMIFS(СВЦЭМ!$C$33:$C$776,СВЦЭМ!$A$33:$A$776,$A50,СВЦЭМ!$B$33:$B$776,U$47)+'СЕТ СН'!$G$12+СВЦЭМ!$D$10+'СЕТ СН'!$G$5-'СЕТ СН'!$G$20</f>
        <v>3463.6077867499998</v>
      </c>
      <c r="V50" s="36">
        <f>SUMIFS(СВЦЭМ!$C$33:$C$776,СВЦЭМ!$A$33:$A$776,$A50,СВЦЭМ!$B$33:$B$776,V$47)+'СЕТ СН'!$G$12+СВЦЭМ!$D$10+'СЕТ СН'!$G$5-'СЕТ СН'!$G$20</f>
        <v>3467.0336864400001</v>
      </c>
      <c r="W50" s="36">
        <f>SUMIFS(СВЦЭМ!$C$33:$C$776,СВЦЭМ!$A$33:$A$776,$A50,СВЦЭМ!$B$33:$B$776,W$47)+'СЕТ СН'!$G$12+СВЦЭМ!$D$10+'СЕТ СН'!$G$5-'СЕТ СН'!$G$20</f>
        <v>3484.4849919600001</v>
      </c>
      <c r="X50" s="36">
        <f>SUMIFS(СВЦЭМ!$C$33:$C$776,СВЦЭМ!$A$33:$A$776,$A50,СВЦЭМ!$B$33:$B$776,X$47)+'СЕТ СН'!$G$12+СВЦЭМ!$D$10+'СЕТ СН'!$G$5-'СЕТ СН'!$G$20</f>
        <v>3488.8729655300003</v>
      </c>
      <c r="Y50" s="36">
        <f>SUMIFS(СВЦЭМ!$C$33:$C$776,СВЦЭМ!$A$33:$A$776,$A50,СВЦЭМ!$B$33:$B$776,Y$47)+'СЕТ СН'!$G$12+СВЦЭМ!$D$10+'СЕТ СН'!$G$5-'СЕТ СН'!$G$20</f>
        <v>3504.6786076400003</v>
      </c>
    </row>
    <row r="51" spans="1:25" ht="15.75" x14ac:dyDescent="0.2">
      <c r="A51" s="35">
        <f t="shared" si="1"/>
        <v>43803</v>
      </c>
      <c r="B51" s="36">
        <f>SUMIFS(СВЦЭМ!$C$33:$C$776,СВЦЭМ!$A$33:$A$776,$A51,СВЦЭМ!$B$33:$B$776,B$47)+'СЕТ СН'!$G$12+СВЦЭМ!$D$10+'СЕТ СН'!$G$5-'СЕТ СН'!$G$20</f>
        <v>3557.95392339</v>
      </c>
      <c r="C51" s="36">
        <f>SUMIFS(СВЦЭМ!$C$33:$C$776,СВЦЭМ!$A$33:$A$776,$A51,СВЦЭМ!$B$33:$B$776,C$47)+'СЕТ СН'!$G$12+СВЦЭМ!$D$10+'СЕТ СН'!$G$5-'СЕТ СН'!$G$20</f>
        <v>3587.9272489599998</v>
      </c>
      <c r="D51" s="36">
        <f>SUMIFS(СВЦЭМ!$C$33:$C$776,СВЦЭМ!$A$33:$A$776,$A51,СВЦЭМ!$B$33:$B$776,D$47)+'СЕТ СН'!$G$12+СВЦЭМ!$D$10+'СЕТ СН'!$G$5-'СЕТ СН'!$G$20</f>
        <v>3609.7886159500003</v>
      </c>
      <c r="E51" s="36">
        <f>SUMIFS(СВЦЭМ!$C$33:$C$776,СВЦЭМ!$A$33:$A$776,$A51,СВЦЭМ!$B$33:$B$776,E$47)+'СЕТ СН'!$G$12+СВЦЭМ!$D$10+'СЕТ СН'!$G$5-'СЕТ СН'!$G$20</f>
        <v>3618.7673135499999</v>
      </c>
      <c r="F51" s="36">
        <f>SUMIFS(СВЦЭМ!$C$33:$C$776,СВЦЭМ!$A$33:$A$776,$A51,СВЦЭМ!$B$33:$B$776,F$47)+'СЕТ СН'!$G$12+СВЦЭМ!$D$10+'СЕТ СН'!$G$5-'СЕТ СН'!$G$20</f>
        <v>3616.0810779399999</v>
      </c>
      <c r="G51" s="36">
        <f>SUMIFS(СВЦЭМ!$C$33:$C$776,СВЦЭМ!$A$33:$A$776,$A51,СВЦЭМ!$B$33:$B$776,G$47)+'СЕТ СН'!$G$12+СВЦЭМ!$D$10+'СЕТ СН'!$G$5-'СЕТ СН'!$G$20</f>
        <v>3595.07256125</v>
      </c>
      <c r="H51" s="36">
        <f>SUMIFS(СВЦЭМ!$C$33:$C$776,СВЦЭМ!$A$33:$A$776,$A51,СВЦЭМ!$B$33:$B$776,H$47)+'СЕТ СН'!$G$12+СВЦЭМ!$D$10+'СЕТ СН'!$G$5-'СЕТ СН'!$G$20</f>
        <v>3558.7791686700002</v>
      </c>
      <c r="I51" s="36">
        <f>SUMIFS(СВЦЭМ!$C$33:$C$776,СВЦЭМ!$A$33:$A$776,$A51,СВЦЭМ!$B$33:$B$776,I$47)+'СЕТ СН'!$G$12+СВЦЭМ!$D$10+'СЕТ СН'!$G$5-'СЕТ СН'!$G$20</f>
        <v>3524.5752379300002</v>
      </c>
      <c r="J51" s="36">
        <f>SUMIFS(СВЦЭМ!$C$33:$C$776,СВЦЭМ!$A$33:$A$776,$A51,СВЦЭМ!$B$33:$B$776,J$47)+'СЕТ СН'!$G$12+СВЦЭМ!$D$10+'СЕТ СН'!$G$5-'СЕТ СН'!$G$20</f>
        <v>3503.4749256700002</v>
      </c>
      <c r="K51" s="36">
        <f>SUMIFS(СВЦЭМ!$C$33:$C$776,СВЦЭМ!$A$33:$A$776,$A51,СВЦЭМ!$B$33:$B$776,K$47)+'СЕТ СН'!$G$12+СВЦЭМ!$D$10+'СЕТ СН'!$G$5-'СЕТ СН'!$G$20</f>
        <v>3479.5767457900001</v>
      </c>
      <c r="L51" s="36">
        <f>SUMIFS(СВЦЭМ!$C$33:$C$776,СВЦЭМ!$A$33:$A$776,$A51,СВЦЭМ!$B$33:$B$776,L$47)+'СЕТ СН'!$G$12+СВЦЭМ!$D$10+'СЕТ СН'!$G$5-'СЕТ СН'!$G$20</f>
        <v>3475.7596890499999</v>
      </c>
      <c r="M51" s="36">
        <f>SUMIFS(СВЦЭМ!$C$33:$C$776,СВЦЭМ!$A$33:$A$776,$A51,СВЦЭМ!$B$33:$B$776,M$47)+'СЕТ СН'!$G$12+СВЦЭМ!$D$10+'СЕТ СН'!$G$5-'СЕТ СН'!$G$20</f>
        <v>3499.2830751000001</v>
      </c>
      <c r="N51" s="36">
        <f>SUMIFS(СВЦЭМ!$C$33:$C$776,СВЦЭМ!$A$33:$A$776,$A51,СВЦЭМ!$B$33:$B$776,N$47)+'СЕТ СН'!$G$12+СВЦЭМ!$D$10+'СЕТ СН'!$G$5-'СЕТ СН'!$G$20</f>
        <v>3501.1766886800001</v>
      </c>
      <c r="O51" s="36">
        <f>SUMIFS(СВЦЭМ!$C$33:$C$776,СВЦЭМ!$A$33:$A$776,$A51,СВЦЭМ!$B$33:$B$776,O$47)+'СЕТ СН'!$G$12+СВЦЭМ!$D$10+'СЕТ СН'!$G$5-'СЕТ СН'!$G$20</f>
        <v>3503.8943261499999</v>
      </c>
      <c r="P51" s="36">
        <f>SUMIFS(СВЦЭМ!$C$33:$C$776,СВЦЭМ!$A$33:$A$776,$A51,СВЦЭМ!$B$33:$B$776,P$47)+'СЕТ СН'!$G$12+СВЦЭМ!$D$10+'СЕТ СН'!$G$5-'СЕТ СН'!$G$20</f>
        <v>3511.4664533700002</v>
      </c>
      <c r="Q51" s="36">
        <f>SUMIFS(СВЦЭМ!$C$33:$C$776,СВЦЭМ!$A$33:$A$776,$A51,СВЦЭМ!$B$33:$B$776,Q$47)+'СЕТ СН'!$G$12+СВЦЭМ!$D$10+'СЕТ СН'!$G$5-'СЕТ СН'!$G$20</f>
        <v>3520.6209806400002</v>
      </c>
      <c r="R51" s="36">
        <f>SUMIFS(СВЦЭМ!$C$33:$C$776,СВЦЭМ!$A$33:$A$776,$A51,СВЦЭМ!$B$33:$B$776,R$47)+'СЕТ СН'!$G$12+СВЦЭМ!$D$10+'СЕТ СН'!$G$5-'СЕТ СН'!$G$20</f>
        <v>3506.47460572</v>
      </c>
      <c r="S51" s="36">
        <f>SUMIFS(СВЦЭМ!$C$33:$C$776,СВЦЭМ!$A$33:$A$776,$A51,СВЦЭМ!$B$33:$B$776,S$47)+'СЕТ СН'!$G$12+СВЦЭМ!$D$10+'СЕТ СН'!$G$5-'СЕТ СН'!$G$20</f>
        <v>3482.5244184200001</v>
      </c>
      <c r="T51" s="36">
        <f>SUMIFS(СВЦЭМ!$C$33:$C$776,СВЦЭМ!$A$33:$A$776,$A51,СВЦЭМ!$B$33:$B$776,T$47)+'СЕТ СН'!$G$12+СВЦЭМ!$D$10+'СЕТ СН'!$G$5-'СЕТ СН'!$G$20</f>
        <v>3456.5671061200001</v>
      </c>
      <c r="U51" s="36">
        <f>SUMIFS(СВЦЭМ!$C$33:$C$776,СВЦЭМ!$A$33:$A$776,$A51,СВЦЭМ!$B$33:$B$776,U$47)+'СЕТ СН'!$G$12+СВЦЭМ!$D$10+'СЕТ СН'!$G$5-'СЕТ СН'!$G$20</f>
        <v>3462.91528913</v>
      </c>
      <c r="V51" s="36">
        <f>SUMIFS(СВЦЭМ!$C$33:$C$776,СВЦЭМ!$A$33:$A$776,$A51,СВЦЭМ!$B$33:$B$776,V$47)+'СЕТ СН'!$G$12+СВЦЭМ!$D$10+'СЕТ СН'!$G$5-'СЕТ СН'!$G$20</f>
        <v>3474.00819017</v>
      </c>
      <c r="W51" s="36">
        <f>SUMIFS(СВЦЭМ!$C$33:$C$776,СВЦЭМ!$A$33:$A$776,$A51,СВЦЭМ!$B$33:$B$776,W$47)+'СЕТ СН'!$G$12+СВЦЭМ!$D$10+'СЕТ СН'!$G$5-'СЕТ СН'!$G$20</f>
        <v>3482.32848887</v>
      </c>
      <c r="X51" s="36">
        <f>SUMIFS(СВЦЭМ!$C$33:$C$776,СВЦЭМ!$A$33:$A$776,$A51,СВЦЭМ!$B$33:$B$776,X$47)+'СЕТ СН'!$G$12+СВЦЭМ!$D$10+'СЕТ СН'!$G$5-'СЕТ СН'!$G$20</f>
        <v>3482.4537456500002</v>
      </c>
      <c r="Y51" s="36">
        <f>SUMIFS(СВЦЭМ!$C$33:$C$776,СВЦЭМ!$A$33:$A$776,$A51,СВЦЭМ!$B$33:$B$776,Y$47)+'СЕТ СН'!$G$12+СВЦЭМ!$D$10+'СЕТ СН'!$G$5-'СЕТ СН'!$G$20</f>
        <v>3514.0667775800002</v>
      </c>
    </row>
    <row r="52" spans="1:25" ht="15.75" x14ac:dyDescent="0.2">
      <c r="A52" s="35">
        <f t="shared" si="1"/>
        <v>43804</v>
      </c>
      <c r="B52" s="36">
        <f>SUMIFS(СВЦЭМ!$C$33:$C$776,СВЦЭМ!$A$33:$A$776,$A52,СВЦЭМ!$B$33:$B$776,B$47)+'СЕТ СН'!$G$12+СВЦЭМ!$D$10+'СЕТ СН'!$G$5-'СЕТ СН'!$G$20</f>
        <v>3566.8698037200002</v>
      </c>
      <c r="C52" s="36">
        <f>SUMIFS(СВЦЭМ!$C$33:$C$776,СВЦЭМ!$A$33:$A$776,$A52,СВЦЭМ!$B$33:$B$776,C$47)+'СЕТ СН'!$G$12+СВЦЭМ!$D$10+'СЕТ СН'!$G$5-'СЕТ СН'!$G$20</f>
        <v>3577.62891713</v>
      </c>
      <c r="D52" s="36">
        <f>SUMIFS(СВЦЭМ!$C$33:$C$776,СВЦЭМ!$A$33:$A$776,$A52,СВЦЭМ!$B$33:$B$776,D$47)+'СЕТ СН'!$G$12+СВЦЭМ!$D$10+'СЕТ СН'!$G$5-'СЕТ СН'!$G$20</f>
        <v>3580.1301504200001</v>
      </c>
      <c r="E52" s="36">
        <f>SUMIFS(СВЦЭМ!$C$33:$C$776,СВЦЭМ!$A$33:$A$776,$A52,СВЦЭМ!$B$33:$B$776,E$47)+'СЕТ СН'!$G$12+СВЦЭМ!$D$10+'СЕТ СН'!$G$5-'СЕТ СН'!$G$20</f>
        <v>3601.4514249900003</v>
      </c>
      <c r="F52" s="36">
        <f>SUMIFS(СВЦЭМ!$C$33:$C$776,СВЦЭМ!$A$33:$A$776,$A52,СВЦЭМ!$B$33:$B$776,F$47)+'СЕТ СН'!$G$12+СВЦЭМ!$D$10+'СЕТ СН'!$G$5-'СЕТ СН'!$G$20</f>
        <v>3594.2415135399997</v>
      </c>
      <c r="G52" s="36">
        <f>SUMIFS(СВЦЭМ!$C$33:$C$776,СВЦЭМ!$A$33:$A$776,$A52,СВЦЭМ!$B$33:$B$776,G$47)+'СЕТ СН'!$G$12+СВЦЭМ!$D$10+'СЕТ СН'!$G$5-'СЕТ СН'!$G$20</f>
        <v>3578.18411354</v>
      </c>
      <c r="H52" s="36">
        <f>SUMIFS(СВЦЭМ!$C$33:$C$776,СВЦЭМ!$A$33:$A$776,$A52,СВЦЭМ!$B$33:$B$776,H$47)+'СЕТ СН'!$G$12+СВЦЭМ!$D$10+'СЕТ СН'!$G$5-'СЕТ СН'!$G$20</f>
        <v>3563.0628240000001</v>
      </c>
      <c r="I52" s="36">
        <f>SUMIFS(СВЦЭМ!$C$33:$C$776,СВЦЭМ!$A$33:$A$776,$A52,СВЦЭМ!$B$33:$B$776,I$47)+'СЕТ СН'!$G$12+СВЦЭМ!$D$10+'СЕТ СН'!$G$5-'СЕТ СН'!$G$20</f>
        <v>3524.50049631</v>
      </c>
      <c r="J52" s="36">
        <f>SUMIFS(СВЦЭМ!$C$33:$C$776,СВЦЭМ!$A$33:$A$776,$A52,СВЦЭМ!$B$33:$B$776,J$47)+'СЕТ СН'!$G$12+СВЦЭМ!$D$10+'СЕТ СН'!$G$5-'СЕТ СН'!$G$20</f>
        <v>3494.8309471500002</v>
      </c>
      <c r="K52" s="36">
        <f>SUMIFS(СВЦЭМ!$C$33:$C$776,СВЦЭМ!$A$33:$A$776,$A52,СВЦЭМ!$B$33:$B$776,K$47)+'СЕТ СН'!$G$12+СВЦЭМ!$D$10+'СЕТ СН'!$G$5-'СЕТ СН'!$G$20</f>
        <v>3492.3584001200002</v>
      </c>
      <c r="L52" s="36">
        <f>SUMIFS(СВЦЭМ!$C$33:$C$776,СВЦЭМ!$A$33:$A$776,$A52,СВЦЭМ!$B$33:$B$776,L$47)+'СЕТ СН'!$G$12+СВЦЭМ!$D$10+'СЕТ СН'!$G$5-'СЕТ СН'!$G$20</f>
        <v>3503.0409548400003</v>
      </c>
      <c r="M52" s="36">
        <f>SUMIFS(СВЦЭМ!$C$33:$C$776,СВЦЭМ!$A$33:$A$776,$A52,СВЦЭМ!$B$33:$B$776,M$47)+'СЕТ СН'!$G$12+СВЦЭМ!$D$10+'СЕТ СН'!$G$5-'СЕТ СН'!$G$20</f>
        <v>3507.0500752400003</v>
      </c>
      <c r="N52" s="36">
        <f>SUMIFS(СВЦЭМ!$C$33:$C$776,СВЦЭМ!$A$33:$A$776,$A52,СВЦЭМ!$B$33:$B$776,N$47)+'СЕТ СН'!$G$12+СВЦЭМ!$D$10+'СЕТ СН'!$G$5-'СЕТ СН'!$G$20</f>
        <v>3509.9446773500003</v>
      </c>
      <c r="O52" s="36">
        <f>SUMIFS(СВЦЭМ!$C$33:$C$776,СВЦЭМ!$A$33:$A$776,$A52,СВЦЭМ!$B$33:$B$776,O$47)+'СЕТ СН'!$G$12+СВЦЭМ!$D$10+'СЕТ СН'!$G$5-'СЕТ СН'!$G$20</f>
        <v>3512.3488687899999</v>
      </c>
      <c r="P52" s="36">
        <f>SUMIFS(СВЦЭМ!$C$33:$C$776,СВЦЭМ!$A$33:$A$776,$A52,СВЦЭМ!$B$33:$B$776,P$47)+'СЕТ СН'!$G$12+СВЦЭМ!$D$10+'СЕТ СН'!$G$5-'СЕТ СН'!$G$20</f>
        <v>3516.77772946</v>
      </c>
      <c r="Q52" s="36">
        <f>SUMIFS(СВЦЭМ!$C$33:$C$776,СВЦЭМ!$A$33:$A$776,$A52,СВЦЭМ!$B$33:$B$776,Q$47)+'СЕТ СН'!$G$12+СВЦЭМ!$D$10+'СЕТ СН'!$G$5-'СЕТ СН'!$G$20</f>
        <v>3526.15741093</v>
      </c>
      <c r="R52" s="36">
        <f>SUMIFS(СВЦЭМ!$C$33:$C$776,СВЦЭМ!$A$33:$A$776,$A52,СВЦЭМ!$B$33:$B$776,R$47)+'СЕТ СН'!$G$12+СВЦЭМ!$D$10+'СЕТ СН'!$G$5-'СЕТ СН'!$G$20</f>
        <v>3543.7223626100003</v>
      </c>
      <c r="S52" s="36">
        <f>SUMIFS(СВЦЭМ!$C$33:$C$776,СВЦЭМ!$A$33:$A$776,$A52,СВЦЭМ!$B$33:$B$776,S$47)+'СЕТ СН'!$G$12+СВЦЭМ!$D$10+'СЕТ СН'!$G$5-'СЕТ СН'!$G$20</f>
        <v>3557.4983236500002</v>
      </c>
      <c r="T52" s="36">
        <f>SUMIFS(СВЦЭМ!$C$33:$C$776,СВЦЭМ!$A$33:$A$776,$A52,СВЦЭМ!$B$33:$B$776,T$47)+'СЕТ СН'!$G$12+СВЦЭМ!$D$10+'СЕТ СН'!$G$5-'СЕТ СН'!$G$20</f>
        <v>3540.5634299100002</v>
      </c>
      <c r="U52" s="36">
        <f>SUMIFS(СВЦЭМ!$C$33:$C$776,СВЦЭМ!$A$33:$A$776,$A52,СВЦЭМ!$B$33:$B$776,U$47)+'СЕТ СН'!$G$12+СВЦЭМ!$D$10+'СЕТ СН'!$G$5-'СЕТ СН'!$G$20</f>
        <v>3517.0544187099999</v>
      </c>
      <c r="V52" s="36">
        <f>SUMIFS(СВЦЭМ!$C$33:$C$776,СВЦЭМ!$A$33:$A$776,$A52,СВЦЭМ!$B$33:$B$776,V$47)+'СЕТ СН'!$G$12+СВЦЭМ!$D$10+'СЕТ СН'!$G$5-'СЕТ СН'!$G$20</f>
        <v>3513.6311400499999</v>
      </c>
      <c r="W52" s="36">
        <f>SUMIFS(СВЦЭМ!$C$33:$C$776,СВЦЭМ!$A$33:$A$776,$A52,СВЦЭМ!$B$33:$B$776,W$47)+'СЕТ СН'!$G$12+СВЦЭМ!$D$10+'СЕТ СН'!$G$5-'СЕТ СН'!$G$20</f>
        <v>3520.40769645</v>
      </c>
      <c r="X52" s="36">
        <f>SUMIFS(СВЦЭМ!$C$33:$C$776,СВЦЭМ!$A$33:$A$776,$A52,СВЦЭМ!$B$33:$B$776,X$47)+'СЕТ СН'!$G$12+СВЦЭМ!$D$10+'СЕТ СН'!$G$5-'СЕТ СН'!$G$20</f>
        <v>3542.9265142600002</v>
      </c>
      <c r="Y52" s="36">
        <f>SUMIFS(СВЦЭМ!$C$33:$C$776,СВЦЭМ!$A$33:$A$776,$A52,СВЦЭМ!$B$33:$B$776,Y$47)+'СЕТ СН'!$G$12+СВЦЭМ!$D$10+'СЕТ СН'!$G$5-'СЕТ СН'!$G$20</f>
        <v>3565.8862842099998</v>
      </c>
    </row>
    <row r="53" spans="1:25" ht="15.75" x14ac:dyDescent="0.2">
      <c r="A53" s="35">
        <f t="shared" si="1"/>
        <v>43805</v>
      </c>
      <c r="B53" s="36">
        <f>SUMIFS(СВЦЭМ!$C$33:$C$776,СВЦЭМ!$A$33:$A$776,$A53,СВЦЭМ!$B$33:$B$776,B$47)+'СЕТ СН'!$G$12+СВЦЭМ!$D$10+'СЕТ СН'!$G$5-'СЕТ СН'!$G$20</f>
        <v>3571.75180456</v>
      </c>
      <c r="C53" s="36">
        <f>SUMIFS(СВЦЭМ!$C$33:$C$776,СВЦЭМ!$A$33:$A$776,$A53,СВЦЭМ!$B$33:$B$776,C$47)+'СЕТ СН'!$G$12+СВЦЭМ!$D$10+'СЕТ СН'!$G$5-'СЕТ СН'!$G$20</f>
        <v>3612.5600317600001</v>
      </c>
      <c r="D53" s="36">
        <f>SUMIFS(СВЦЭМ!$C$33:$C$776,СВЦЭМ!$A$33:$A$776,$A53,СВЦЭМ!$B$33:$B$776,D$47)+'СЕТ СН'!$G$12+СВЦЭМ!$D$10+'СЕТ СН'!$G$5-'СЕТ СН'!$G$20</f>
        <v>3627.6355049100002</v>
      </c>
      <c r="E53" s="36">
        <f>SUMIFS(СВЦЭМ!$C$33:$C$776,СВЦЭМ!$A$33:$A$776,$A53,СВЦЭМ!$B$33:$B$776,E$47)+'СЕТ СН'!$G$12+СВЦЭМ!$D$10+'СЕТ СН'!$G$5-'СЕТ СН'!$G$20</f>
        <v>3634.4234404099998</v>
      </c>
      <c r="F53" s="36">
        <f>SUMIFS(СВЦЭМ!$C$33:$C$776,СВЦЭМ!$A$33:$A$776,$A53,СВЦЭМ!$B$33:$B$776,F$47)+'СЕТ СН'!$G$12+СВЦЭМ!$D$10+'СЕТ СН'!$G$5-'СЕТ СН'!$G$20</f>
        <v>3631.0947937800001</v>
      </c>
      <c r="G53" s="36">
        <f>SUMIFS(СВЦЭМ!$C$33:$C$776,СВЦЭМ!$A$33:$A$776,$A53,СВЦЭМ!$B$33:$B$776,G$47)+'СЕТ СН'!$G$12+СВЦЭМ!$D$10+'СЕТ СН'!$G$5-'СЕТ СН'!$G$20</f>
        <v>3616.4221633799998</v>
      </c>
      <c r="H53" s="36">
        <f>SUMIFS(СВЦЭМ!$C$33:$C$776,СВЦЭМ!$A$33:$A$776,$A53,СВЦЭМ!$B$33:$B$776,H$47)+'СЕТ СН'!$G$12+СВЦЭМ!$D$10+'СЕТ СН'!$G$5-'СЕТ СН'!$G$20</f>
        <v>3569.6135252599997</v>
      </c>
      <c r="I53" s="36">
        <f>SUMIFS(СВЦЭМ!$C$33:$C$776,СВЦЭМ!$A$33:$A$776,$A53,СВЦЭМ!$B$33:$B$776,I$47)+'СЕТ СН'!$G$12+СВЦЭМ!$D$10+'СЕТ СН'!$G$5-'СЕТ СН'!$G$20</f>
        <v>3528.4712964800001</v>
      </c>
      <c r="J53" s="36">
        <f>SUMIFS(СВЦЭМ!$C$33:$C$776,СВЦЭМ!$A$33:$A$776,$A53,СВЦЭМ!$B$33:$B$776,J$47)+'СЕТ СН'!$G$12+СВЦЭМ!$D$10+'СЕТ СН'!$G$5-'СЕТ СН'!$G$20</f>
        <v>3512.9589942800003</v>
      </c>
      <c r="K53" s="36">
        <f>SUMIFS(СВЦЭМ!$C$33:$C$776,СВЦЭМ!$A$33:$A$776,$A53,СВЦЭМ!$B$33:$B$776,K$47)+'СЕТ СН'!$G$12+СВЦЭМ!$D$10+'СЕТ СН'!$G$5-'СЕТ СН'!$G$20</f>
        <v>3501.4456586900001</v>
      </c>
      <c r="L53" s="36">
        <f>SUMIFS(СВЦЭМ!$C$33:$C$776,СВЦЭМ!$A$33:$A$776,$A53,СВЦЭМ!$B$33:$B$776,L$47)+'СЕТ СН'!$G$12+СВЦЭМ!$D$10+'СЕТ СН'!$G$5-'СЕТ СН'!$G$20</f>
        <v>3499.87714495</v>
      </c>
      <c r="M53" s="36">
        <f>SUMIFS(СВЦЭМ!$C$33:$C$776,СВЦЭМ!$A$33:$A$776,$A53,СВЦЭМ!$B$33:$B$776,M$47)+'СЕТ СН'!$G$12+СВЦЭМ!$D$10+'СЕТ СН'!$G$5-'СЕТ СН'!$G$20</f>
        <v>3500.4714227100003</v>
      </c>
      <c r="N53" s="36">
        <f>SUMIFS(СВЦЭМ!$C$33:$C$776,СВЦЭМ!$A$33:$A$776,$A53,СВЦЭМ!$B$33:$B$776,N$47)+'СЕТ СН'!$G$12+СВЦЭМ!$D$10+'СЕТ СН'!$G$5-'СЕТ СН'!$G$20</f>
        <v>3499.1263446900002</v>
      </c>
      <c r="O53" s="36">
        <f>SUMIFS(СВЦЭМ!$C$33:$C$776,СВЦЭМ!$A$33:$A$776,$A53,СВЦЭМ!$B$33:$B$776,O$47)+'СЕТ СН'!$G$12+СВЦЭМ!$D$10+'СЕТ СН'!$G$5-'СЕТ СН'!$G$20</f>
        <v>3506.3994341400003</v>
      </c>
      <c r="P53" s="36">
        <f>SUMIFS(СВЦЭМ!$C$33:$C$776,СВЦЭМ!$A$33:$A$776,$A53,СВЦЭМ!$B$33:$B$776,P$47)+'СЕТ СН'!$G$12+СВЦЭМ!$D$10+'СЕТ СН'!$G$5-'СЕТ СН'!$G$20</f>
        <v>3508.1311986999999</v>
      </c>
      <c r="Q53" s="36">
        <f>SUMIFS(СВЦЭМ!$C$33:$C$776,СВЦЭМ!$A$33:$A$776,$A53,СВЦЭМ!$B$33:$B$776,Q$47)+'СЕТ СН'!$G$12+СВЦЭМ!$D$10+'СЕТ СН'!$G$5-'СЕТ СН'!$G$20</f>
        <v>3503.0427512599999</v>
      </c>
      <c r="R53" s="36">
        <f>SUMIFS(СВЦЭМ!$C$33:$C$776,СВЦЭМ!$A$33:$A$776,$A53,СВЦЭМ!$B$33:$B$776,R$47)+'СЕТ СН'!$G$12+СВЦЭМ!$D$10+'СЕТ СН'!$G$5-'СЕТ СН'!$G$20</f>
        <v>3505.3796278200002</v>
      </c>
      <c r="S53" s="36">
        <f>SUMIFS(СВЦЭМ!$C$33:$C$776,СВЦЭМ!$A$33:$A$776,$A53,СВЦЭМ!$B$33:$B$776,S$47)+'СЕТ СН'!$G$12+СВЦЭМ!$D$10+'СЕТ СН'!$G$5-'СЕТ СН'!$G$20</f>
        <v>3502.86684814</v>
      </c>
      <c r="T53" s="36">
        <f>SUMIFS(СВЦЭМ!$C$33:$C$776,СВЦЭМ!$A$33:$A$776,$A53,СВЦЭМ!$B$33:$B$776,T$47)+'СЕТ СН'!$G$12+СВЦЭМ!$D$10+'СЕТ СН'!$G$5-'СЕТ СН'!$G$20</f>
        <v>3492.9642358999999</v>
      </c>
      <c r="U53" s="36">
        <f>SUMIFS(СВЦЭМ!$C$33:$C$776,СВЦЭМ!$A$33:$A$776,$A53,СВЦЭМ!$B$33:$B$776,U$47)+'СЕТ СН'!$G$12+СВЦЭМ!$D$10+'СЕТ СН'!$G$5-'СЕТ СН'!$G$20</f>
        <v>3493.2553505400001</v>
      </c>
      <c r="V53" s="36">
        <f>SUMIFS(СВЦЭМ!$C$33:$C$776,СВЦЭМ!$A$33:$A$776,$A53,СВЦЭМ!$B$33:$B$776,V$47)+'СЕТ СН'!$G$12+СВЦЭМ!$D$10+'СЕТ СН'!$G$5-'СЕТ СН'!$G$20</f>
        <v>3488.6284191300001</v>
      </c>
      <c r="W53" s="36">
        <f>SUMIFS(СВЦЭМ!$C$33:$C$776,СВЦЭМ!$A$33:$A$776,$A53,СВЦЭМ!$B$33:$B$776,W$47)+'СЕТ СН'!$G$12+СВЦЭМ!$D$10+'СЕТ СН'!$G$5-'СЕТ СН'!$G$20</f>
        <v>3492.9092595800003</v>
      </c>
      <c r="X53" s="36">
        <f>SUMIFS(СВЦЭМ!$C$33:$C$776,СВЦЭМ!$A$33:$A$776,$A53,СВЦЭМ!$B$33:$B$776,X$47)+'СЕТ СН'!$G$12+СВЦЭМ!$D$10+'СЕТ СН'!$G$5-'СЕТ СН'!$G$20</f>
        <v>3488.6489742799999</v>
      </c>
      <c r="Y53" s="36">
        <f>SUMIFS(СВЦЭМ!$C$33:$C$776,СВЦЭМ!$A$33:$A$776,$A53,СВЦЭМ!$B$33:$B$776,Y$47)+'СЕТ СН'!$G$12+СВЦЭМ!$D$10+'СЕТ СН'!$G$5-'СЕТ СН'!$G$20</f>
        <v>3503.7575928900001</v>
      </c>
    </row>
    <row r="54" spans="1:25" ht="15.75" x14ac:dyDescent="0.2">
      <c r="A54" s="35">
        <f t="shared" si="1"/>
        <v>43806</v>
      </c>
      <c r="B54" s="36">
        <f>SUMIFS(СВЦЭМ!$C$33:$C$776,СВЦЭМ!$A$33:$A$776,$A54,СВЦЭМ!$B$33:$B$776,B$47)+'СЕТ СН'!$G$12+СВЦЭМ!$D$10+'СЕТ СН'!$G$5-'СЕТ СН'!$G$20</f>
        <v>3531.1432939300003</v>
      </c>
      <c r="C54" s="36">
        <f>SUMIFS(СВЦЭМ!$C$33:$C$776,СВЦЭМ!$A$33:$A$776,$A54,СВЦЭМ!$B$33:$B$776,C$47)+'СЕТ СН'!$G$12+СВЦЭМ!$D$10+'СЕТ СН'!$G$5-'СЕТ СН'!$G$20</f>
        <v>3542.3819701000002</v>
      </c>
      <c r="D54" s="36">
        <f>SUMIFS(СВЦЭМ!$C$33:$C$776,СВЦЭМ!$A$33:$A$776,$A54,СВЦЭМ!$B$33:$B$776,D$47)+'СЕТ СН'!$G$12+СВЦЭМ!$D$10+'СЕТ СН'!$G$5-'СЕТ СН'!$G$20</f>
        <v>3544.9520868899999</v>
      </c>
      <c r="E54" s="36">
        <f>SUMIFS(СВЦЭМ!$C$33:$C$776,СВЦЭМ!$A$33:$A$776,$A54,СВЦЭМ!$B$33:$B$776,E$47)+'СЕТ СН'!$G$12+СВЦЭМ!$D$10+'СЕТ СН'!$G$5-'СЕТ СН'!$G$20</f>
        <v>3551.6118190900002</v>
      </c>
      <c r="F54" s="36">
        <f>SUMIFS(СВЦЭМ!$C$33:$C$776,СВЦЭМ!$A$33:$A$776,$A54,СВЦЭМ!$B$33:$B$776,F$47)+'СЕТ СН'!$G$12+СВЦЭМ!$D$10+'СЕТ СН'!$G$5-'СЕТ СН'!$G$20</f>
        <v>3525.6272769400002</v>
      </c>
      <c r="G54" s="36">
        <f>SUMIFS(СВЦЭМ!$C$33:$C$776,СВЦЭМ!$A$33:$A$776,$A54,СВЦЭМ!$B$33:$B$776,G$47)+'СЕТ СН'!$G$12+СВЦЭМ!$D$10+'СЕТ СН'!$G$5-'СЕТ СН'!$G$20</f>
        <v>3543.6933530000001</v>
      </c>
      <c r="H54" s="36">
        <f>SUMIFS(СВЦЭМ!$C$33:$C$776,СВЦЭМ!$A$33:$A$776,$A54,СВЦЭМ!$B$33:$B$776,H$47)+'СЕТ СН'!$G$12+СВЦЭМ!$D$10+'СЕТ СН'!$G$5-'СЕТ СН'!$G$20</f>
        <v>3526.4465733900001</v>
      </c>
      <c r="I54" s="36">
        <f>SUMIFS(СВЦЭМ!$C$33:$C$776,СВЦЭМ!$A$33:$A$776,$A54,СВЦЭМ!$B$33:$B$776,I$47)+'СЕТ СН'!$G$12+СВЦЭМ!$D$10+'СЕТ СН'!$G$5-'СЕТ СН'!$G$20</f>
        <v>3498.3301152499998</v>
      </c>
      <c r="J54" s="36">
        <f>SUMIFS(СВЦЭМ!$C$33:$C$776,СВЦЭМ!$A$33:$A$776,$A54,СВЦЭМ!$B$33:$B$776,J$47)+'СЕТ СН'!$G$12+СВЦЭМ!$D$10+'СЕТ СН'!$G$5-'СЕТ СН'!$G$20</f>
        <v>3446.83188827</v>
      </c>
      <c r="K54" s="36">
        <f>SUMIFS(СВЦЭМ!$C$33:$C$776,СВЦЭМ!$A$33:$A$776,$A54,СВЦЭМ!$B$33:$B$776,K$47)+'СЕТ СН'!$G$12+СВЦЭМ!$D$10+'СЕТ СН'!$G$5-'СЕТ СН'!$G$20</f>
        <v>3436.0234403300001</v>
      </c>
      <c r="L54" s="36">
        <f>SUMIFS(СВЦЭМ!$C$33:$C$776,СВЦЭМ!$A$33:$A$776,$A54,СВЦЭМ!$B$33:$B$776,L$47)+'СЕТ СН'!$G$12+СВЦЭМ!$D$10+'СЕТ СН'!$G$5-'СЕТ СН'!$G$20</f>
        <v>3432.3550246499999</v>
      </c>
      <c r="M54" s="36">
        <f>SUMIFS(СВЦЭМ!$C$33:$C$776,СВЦЭМ!$A$33:$A$776,$A54,СВЦЭМ!$B$33:$B$776,M$47)+'СЕТ СН'!$G$12+СВЦЭМ!$D$10+'СЕТ СН'!$G$5-'СЕТ СН'!$G$20</f>
        <v>3428.5045618600002</v>
      </c>
      <c r="N54" s="36">
        <f>SUMIFS(СВЦЭМ!$C$33:$C$776,СВЦЭМ!$A$33:$A$776,$A54,СВЦЭМ!$B$33:$B$776,N$47)+'СЕТ СН'!$G$12+СВЦЭМ!$D$10+'СЕТ СН'!$G$5-'СЕТ СН'!$G$20</f>
        <v>3435.05898088</v>
      </c>
      <c r="O54" s="36">
        <f>SUMIFS(СВЦЭМ!$C$33:$C$776,СВЦЭМ!$A$33:$A$776,$A54,СВЦЭМ!$B$33:$B$776,O$47)+'СЕТ СН'!$G$12+СВЦЭМ!$D$10+'СЕТ СН'!$G$5-'СЕТ СН'!$G$20</f>
        <v>3445.1447510600001</v>
      </c>
      <c r="P54" s="36">
        <f>SUMIFS(СВЦЭМ!$C$33:$C$776,СВЦЭМ!$A$33:$A$776,$A54,СВЦЭМ!$B$33:$B$776,P$47)+'СЕТ СН'!$G$12+СВЦЭМ!$D$10+'СЕТ СН'!$G$5-'СЕТ СН'!$G$20</f>
        <v>3454.36388257</v>
      </c>
      <c r="Q54" s="36">
        <f>SUMIFS(СВЦЭМ!$C$33:$C$776,СВЦЭМ!$A$33:$A$776,$A54,СВЦЭМ!$B$33:$B$776,Q$47)+'СЕТ СН'!$G$12+СВЦЭМ!$D$10+'СЕТ СН'!$G$5-'СЕТ СН'!$G$20</f>
        <v>3455.8862285599998</v>
      </c>
      <c r="R54" s="36">
        <f>SUMIFS(СВЦЭМ!$C$33:$C$776,СВЦЭМ!$A$33:$A$776,$A54,СВЦЭМ!$B$33:$B$776,R$47)+'СЕТ СН'!$G$12+СВЦЭМ!$D$10+'СЕТ СН'!$G$5-'СЕТ СН'!$G$20</f>
        <v>3446.8073838</v>
      </c>
      <c r="S54" s="36">
        <f>SUMIFS(СВЦЭМ!$C$33:$C$776,СВЦЭМ!$A$33:$A$776,$A54,СВЦЭМ!$B$33:$B$776,S$47)+'СЕТ СН'!$G$12+СВЦЭМ!$D$10+'СЕТ СН'!$G$5-'СЕТ СН'!$G$20</f>
        <v>3435.2417272000002</v>
      </c>
      <c r="T54" s="36">
        <f>SUMIFS(СВЦЭМ!$C$33:$C$776,СВЦЭМ!$A$33:$A$776,$A54,СВЦЭМ!$B$33:$B$776,T$47)+'СЕТ СН'!$G$12+СВЦЭМ!$D$10+'СЕТ СН'!$G$5-'СЕТ СН'!$G$20</f>
        <v>3421.9696586499999</v>
      </c>
      <c r="U54" s="36">
        <f>SUMIFS(СВЦЭМ!$C$33:$C$776,СВЦЭМ!$A$33:$A$776,$A54,СВЦЭМ!$B$33:$B$776,U$47)+'СЕТ СН'!$G$12+СВЦЭМ!$D$10+'СЕТ СН'!$G$5-'СЕТ СН'!$G$20</f>
        <v>3425.2253819500002</v>
      </c>
      <c r="V54" s="36">
        <f>SUMIFS(СВЦЭМ!$C$33:$C$776,СВЦЭМ!$A$33:$A$776,$A54,СВЦЭМ!$B$33:$B$776,V$47)+'СЕТ СН'!$G$12+СВЦЭМ!$D$10+'СЕТ СН'!$G$5-'СЕТ СН'!$G$20</f>
        <v>3430.8703848300001</v>
      </c>
      <c r="W54" s="36">
        <f>SUMIFS(СВЦЭМ!$C$33:$C$776,СВЦЭМ!$A$33:$A$776,$A54,СВЦЭМ!$B$33:$B$776,W$47)+'СЕТ СН'!$G$12+СВЦЭМ!$D$10+'СЕТ СН'!$G$5-'СЕТ СН'!$G$20</f>
        <v>3442.3365700900004</v>
      </c>
      <c r="X54" s="36">
        <f>SUMIFS(СВЦЭМ!$C$33:$C$776,СВЦЭМ!$A$33:$A$776,$A54,СВЦЭМ!$B$33:$B$776,X$47)+'СЕТ СН'!$G$12+СВЦЭМ!$D$10+'СЕТ СН'!$G$5-'СЕТ СН'!$G$20</f>
        <v>3439.6810998700003</v>
      </c>
      <c r="Y54" s="36">
        <f>SUMIFS(СВЦЭМ!$C$33:$C$776,СВЦЭМ!$A$33:$A$776,$A54,СВЦЭМ!$B$33:$B$776,Y$47)+'СЕТ СН'!$G$12+СВЦЭМ!$D$10+'СЕТ СН'!$G$5-'СЕТ СН'!$G$20</f>
        <v>3474.9151166400002</v>
      </c>
    </row>
    <row r="55" spans="1:25" ht="15.75" x14ac:dyDescent="0.2">
      <c r="A55" s="35">
        <f t="shared" si="1"/>
        <v>43807</v>
      </c>
      <c r="B55" s="36">
        <f>SUMIFS(СВЦЭМ!$C$33:$C$776,СВЦЭМ!$A$33:$A$776,$A55,СВЦЭМ!$B$33:$B$776,B$47)+'СЕТ СН'!$G$12+СВЦЭМ!$D$10+'СЕТ СН'!$G$5-'СЕТ СН'!$G$20</f>
        <v>3542.00180834</v>
      </c>
      <c r="C55" s="36">
        <f>SUMIFS(СВЦЭМ!$C$33:$C$776,СВЦЭМ!$A$33:$A$776,$A55,СВЦЭМ!$B$33:$B$776,C$47)+'СЕТ СН'!$G$12+СВЦЭМ!$D$10+'СЕТ СН'!$G$5-'СЕТ СН'!$G$20</f>
        <v>3564.0343482400003</v>
      </c>
      <c r="D55" s="36">
        <f>SUMIFS(СВЦЭМ!$C$33:$C$776,СВЦЭМ!$A$33:$A$776,$A55,СВЦЭМ!$B$33:$B$776,D$47)+'СЕТ СН'!$G$12+СВЦЭМ!$D$10+'СЕТ СН'!$G$5-'СЕТ СН'!$G$20</f>
        <v>3587.7280177900002</v>
      </c>
      <c r="E55" s="36">
        <f>SUMIFS(СВЦЭМ!$C$33:$C$776,СВЦЭМ!$A$33:$A$776,$A55,СВЦЭМ!$B$33:$B$776,E$47)+'СЕТ СН'!$G$12+СВЦЭМ!$D$10+'СЕТ СН'!$G$5-'СЕТ СН'!$G$20</f>
        <v>3611.1154723899999</v>
      </c>
      <c r="F55" s="36">
        <f>SUMIFS(СВЦЭМ!$C$33:$C$776,СВЦЭМ!$A$33:$A$776,$A55,СВЦЭМ!$B$33:$B$776,F$47)+'СЕТ СН'!$G$12+СВЦЭМ!$D$10+'СЕТ СН'!$G$5-'СЕТ СН'!$G$20</f>
        <v>3618.2446147199998</v>
      </c>
      <c r="G55" s="36">
        <f>SUMIFS(СВЦЭМ!$C$33:$C$776,СВЦЭМ!$A$33:$A$776,$A55,СВЦЭМ!$B$33:$B$776,G$47)+'СЕТ СН'!$G$12+СВЦЭМ!$D$10+'СЕТ СН'!$G$5-'СЕТ СН'!$G$20</f>
        <v>3620.5003044</v>
      </c>
      <c r="H55" s="36">
        <f>SUMIFS(СВЦЭМ!$C$33:$C$776,СВЦЭМ!$A$33:$A$776,$A55,СВЦЭМ!$B$33:$B$776,H$47)+'СЕТ СН'!$G$12+СВЦЭМ!$D$10+'СЕТ СН'!$G$5-'СЕТ СН'!$G$20</f>
        <v>3609.2300844900001</v>
      </c>
      <c r="I55" s="36">
        <f>SUMIFS(СВЦЭМ!$C$33:$C$776,СВЦЭМ!$A$33:$A$776,$A55,СВЦЭМ!$B$33:$B$776,I$47)+'СЕТ СН'!$G$12+СВЦЭМ!$D$10+'СЕТ СН'!$G$5-'СЕТ СН'!$G$20</f>
        <v>3605.96190002</v>
      </c>
      <c r="J55" s="36">
        <f>SUMIFS(СВЦЭМ!$C$33:$C$776,СВЦЭМ!$A$33:$A$776,$A55,СВЦЭМ!$B$33:$B$776,J$47)+'СЕТ СН'!$G$12+СВЦЭМ!$D$10+'СЕТ СН'!$G$5-'СЕТ СН'!$G$20</f>
        <v>3561.7758567700002</v>
      </c>
      <c r="K55" s="36">
        <f>SUMIFS(СВЦЭМ!$C$33:$C$776,СВЦЭМ!$A$33:$A$776,$A55,СВЦЭМ!$B$33:$B$776,K$47)+'СЕТ СН'!$G$12+СВЦЭМ!$D$10+'СЕТ СН'!$G$5-'СЕТ СН'!$G$20</f>
        <v>3509.0190296600003</v>
      </c>
      <c r="L55" s="36">
        <f>SUMIFS(СВЦЭМ!$C$33:$C$776,СВЦЭМ!$A$33:$A$776,$A55,СВЦЭМ!$B$33:$B$776,L$47)+'СЕТ СН'!$G$12+СВЦЭМ!$D$10+'СЕТ СН'!$G$5-'СЕТ СН'!$G$20</f>
        <v>3496.4541122000001</v>
      </c>
      <c r="M55" s="36">
        <f>SUMIFS(СВЦЭМ!$C$33:$C$776,СВЦЭМ!$A$33:$A$776,$A55,СВЦЭМ!$B$33:$B$776,M$47)+'СЕТ СН'!$G$12+СВЦЭМ!$D$10+'СЕТ СН'!$G$5-'СЕТ СН'!$G$20</f>
        <v>3527.1238636500002</v>
      </c>
      <c r="N55" s="36">
        <f>SUMIFS(СВЦЭМ!$C$33:$C$776,СВЦЭМ!$A$33:$A$776,$A55,СВЦЭМ!$B$33:$B$776,N$47)+'СЕТ СН'!$G$12+СВЦЭМ!$D$10+'СЕТ СН'!$G$5-'СЕТ СН'!$G$20</f>
        <v>3492.7756780099999</v>
      </c>
      <c r="O55" s="36">
        <f>SUMIFS(СВЦЭМ!$C$33:$C$776,СВЦЭМ!$A$33:$A$776,$A55,СВЦЭМ!$B$33:$B$776,O$47)+'СЕТ СН'!$G$12+СВЦЭМ!$D$10+'СЕТ СН'!$G$5-'СЕТ СН'!$G$20</f>
        <v>3500.5519216800003</v>
      </c>
      <c r="P55" s="36">
        <f>SUMIFS(СВЦЭМ!$C$33:$C$776,СВЦЭМ!$A$33:$A$776,$A55,СВЦЭМ!$B$33:$B$776,P$47)+'СЕТ СН'!$G$12+СВЦЭМ!$D$10+'СЕТ СН'!$G$5-'СЕТ СН'!$G$20</f>
        <v>3511.1498740400002</v>
      </c>
      <c r="Q55" s="36">
        <f>SUMIFS(СВЦЭМ!$C$33:$C$776,СВЦЭМ!$A$33:$A$776,$A55,СВЦЭМ!$B$33:$B$776,Q$47)+'СЕТ СН'!$G$12+СВЦЭМ!$D$10+'СЕТ СН'!$G$5-'СЕТ СН'!$G$20</f>
        <v>3513.2019062899999</v>
      </c>
      <c r="R55" s="36">
        <f>SUMIFS(СВЦЭМ!$C$33:$C$776,СВЦЭМ!$A$33:$A$776,$A55,СВЦЭМ!$B$33:$B$776,R$47)+'СЕТ СН'!$G$12+СВЦЭМ!$D$10+'СЕТ СН'!$G$5-'СЕТ СН'!$G$20</f>
        <v>3507.67480604</v>
      </c>
      <c r="S55" s="36">
        <f>SUMIFS(СВЦЭМ!$C$33:$C$776,СВЦЭМ!$A$33:$A$776,$A55,СВЦЭМ!$B$33:$B$776,S$47)+'СЕТ СН'!$G$12+СВЦЭМ!$D$10+'СЕТ СН'!$G$5-'СЕТ СН'!$G$20</f>
        <v>3481.62159707</v>
      </c>
      <c r="T55" s="36">
        <f>SUMIFS(СВЦЭМ!$C$33:$C$776,СВЦЭМ!$A$33:$A$776,$A55,СВЦЭМ!$B$33:$B$776,T$47)+'СЕТ СН'!$G$12+СВЦЭМ!$D$10+'СЕТ СН'!$G$5-'СЕТ СН'!$G$20</f>
        <v>3606.0170314400002</v>
      </c>
      <c r="U55" s="36">
        <f>SUMIFS(СВЦЭМ!$C$33:$C$776,СВЦЭМ!$A$33:$A$776,$A55,СВЦЭМ!$B$33:$B$776,U$47)+'СЕТ СН'!$G$12+СВЦЭМ!$D$10+'СЕТ СН'!$G$5-'СЕТ СН'!$G$20</f>
        <v>3475.73270581</v>
      </c>
      <c r="V55" s="36">
        <f>SUMIFS(СВЦЭМ!$C$33:$C$776,СВЦЭМ!$A$33:$A$776,$A55,СВЦЭМ!$B$33:$B$776,V$47)+'СЕТ СН'!$G$12+СВЦЭМ!$D$10+'СЕТ СН'!$G$5-'СЕТ СН'!$G$20</f>
        <v>3486.0140710800001</v>
      </c>
      <c r="W55" s="36">
        <f>SUMIFS(СВЦЭМ!$C$33:$C$776,СВЦЭМ!$A$33:$A$776,$A55,СВЦЭМ!$B$33:$B$776,W$47)+'СЕТ СН'!$G$12+СВЦЭМ!$D$10+'СЕТ СН'!$G$5-'СЕТ СН'!$G$20</f>
        <v>3499.0877869599999</v>
      </c>
      <c r="X55" s="36">
        <f>SUMIFS(СВЦЭМ!$C$33:$C$776,СВЦЭМ!$A$33:$A$776,$A55,СВЦЭМ!$B$33:$B$776,X$47)+'СЕТ СН'!$G$12+СВЦЭМ!$D$10+'СЕТ СН'!$G$5-'СЕТ СН'!$G$20</f>
        <v>3518.7952820300002</v>
      </c>
      <c r="Y55" s="36">
        <f>SUMIFS(СВЦЭМ!$C$33:$C$776,СВЦЭМ!$A$33:$A$776,$A55,СВЦЭМ!$B$33:$B$776,Y$47)+'СЕТ СН'!$G$12+СВЦЭМ!$D$10+'СЕТ СН'!$G$5-'СЕТ СН'!$G$20</f>
        <v>3537.65563548</v>
      </c>
    </row>
    <row r="56" spans="1:25" ht="15.75" x14ac:dyDescent="0.2">
      <c r="A56" s="35">
        <f t="shared" si="1"/>
        <v>43808</v>
      </c>
      <c r="B56" s="36">
        <f>SUMIFS(СВЦЭМ!$C$33:$C$776,СВЦЭМ!$A$33:$A$776,$A56,СВЦЭМ!$B$33:$B$776,B$47)+'СЕТ СН'!$G$12+СВЦЭМ!$D$10+'СЕТ СН'!$G$5-'СЕТ СН'!$G$20</f>
        <v>3560.06985175</v>
      </c>
      <c r="C56" s="36">
        <f>SUMIFS(СВЦЭМ!$C$33:$C$776,СВЦЭМ!$A$33:$A$776,$A56,СВЦЭМ!$B$33:$B$776,C$47)+'СЕТ СН'!$G$12+СВЦЭМ!$D$10+'СЕТ СН'!$G$5-'СЕТ СН'!$G$20</f>
        <v>3593.86069662</v>
      </c>
      <c r="D56" s="36">
        <f>SUMIFS(СВЦЭМ!$C$33:$C$776,СВЦЭМ!$A$33:$A$776,$A56,СВЦЭМ!$B$33:$B$776,D$47)+'СЕТ СН'!$G$12+СВЦЭМ!$D$10+'СЕТ СН'!$G$5-'СЕТ СН'!$G$20</f>
        <v>3602.2048252200002</v>
      </c>
      <c r="E56" s="36">
        <f>SUMIFS(СВЦЭМ!$C$33:$C$776,СВЦЭМ!$A$33:$A$776,$A56,СВЦЭМ!$B$33:$B$776,E$47)+'СЕТ СН'!$G$12+СВЦЭМ!$D$10+'СЕТ СН'!$G$5-'СЕТ СН'!$G$20</f>
        <v>3604.6353262499997</v>
      </c>
      <c r="F56" s="36">
        <f>SUMIFS(СВЦЭМ!$C$33:$C$776,СВЦЭМ!$A$33:$A$776,$A56,СВЦЭМ!$B$33:$B$776,F$47)+'СЕТ СН'!$G$12+СВЦЭМ!$D$10+'СЕТ СН'!$G$5-'СЕТ СН'!$G$20</f>
        <v>3605.38035274</v>
      </c>
      <c r="G56" s="36">
        <f>SUMIFS(СВЦЭМ!$C$33:$C$776,СВЦЭМ!$A$33:$A$776,$A56,СВЦЭМ!$B$33:$B$776,G$47)+'СЕТ СН'!$G$12+СВЦЭМ!$D$10+'СЕТ СН'!$G$5-'СЕТ СН'!$G$20</f>
        <v>3619.7296200299998</v>
      </c>
      <c r="H56" s="36">
        <f>SUMIFS(СВЦЭМ!$C$33:$C$776,СВЦЭМ!$A$33:$A$776,$A56,СВЦЭМ!$B$33:$B$776,H$47)+'СЕТ СН'!$G$12+СВЦЭМ!$D$10+'СЕТ СН'!$G$5-'СЕТ СН'!$G$20</f>
        <v>3589.1344159700002</v>
      </c>
      <c r="I56" s="36">
        <f>SUMIFS(СВЦЭМ!$C$33:$C$776,СВЦЭМ!$A$33:$A$776,$A56,СВЦЭМ!$B$33:$B$776,I$47)+'СЕТ СН'!$G$12+СВЦЭМ!$D$10+'СЕТ СН'!$G$5-'СЕТ СН'!$G$20</f>
        <v>3563.2872490500004</v>
      </c>
      <c r="J56" s="36">
        <f>SUMIFS(СВЦЭМ!$C$33:$C$776,СВЦЭМ!$A$33:$A$776,$A56,СВЦЭМ!$B$33:$B$776,J$47)+'СЕТ СН'!$G$12+СВЦЭМ!$D$10+'СЕТ СН'!$G$5-'СЕТ СН'!$G$20</f>
        <v>3532.98746575</v>
      </c>
      <c r="K56" s="36">
        <f>SUMIFS(СВЦЭМ!$C$33:$C$776,СВЦЭМ!$A$33:$A$776,$A56,СВЦЭМ!$B$33:$B$776,K$47)+'СЕТ СН'!$G$12+СВЦЭМ!$D$10+'СЕТ СН'!$G$5-'СЕТ СН'!$G$20</f>
        <v>3507.7875955</v>
      </c>
      <c r="L56" s="36">
        <f>SUMIFS(СВЦЭМ!$C$33:$C$776,СВЦЭМ!$A$33:$A$776,$A56,СВЦЭМ!$B$33:$B$776,L$47)+'СЕТ СН'!$G$12+СВЦЭМ!$D$10+'СЕТ СН'!$G$5-'СЕТ СН'!$G$20</f>
        <v>3503.87859222</v>
      </c>
      <c r="M56" s="36">
        <f>SUMIFS(СВЦЭМ!$C$33:$C$776,СВЦЭМ!$A$33:$A$776,$A56,СВЦЭМ!$B$33:$B$776,M$47)+'СЕТ СН'!$G$12+СВЦЭМ!$D$10+'СЕТ СН'!$G$5-'СЕТ СН'!$G$20</f>
        <v>3504.98719205</v>
      </c>
      <c r="N56" s="36">
        <f>SUMIFS(СВЦЭМ!$C$33:$C$776,СВЦЭМ!$A$33:$A$776,$A56,СВЦЭМ!$B$33:$B$776,N$47)+'СЕТ СН'!$G$12+СВЦЭМ!$D$10+'СЕТ СН'!$G$5-'СЕТ СН'!$G$20</f>
        <v>3514.4648382800001</v>
      </c>
      <c r="O56" s="36">
        <f>SUMIFS(СВЦЭМ!$C$33:$C$776,СВЦЭМ!$A$33:$A$776,$A56,СВЦЭМ!$B$33:$B$776,O$47)+'СЕТ СН'!$G$12+СВЦЭМ!$D$10+'СЕТ СН'!$G$5-'СЕТ СН'!$G$20</f>
        <v>3522.1303265000001</v>
      </c>
      <c r="P56" s="36">
        <f>SUMIFS(СВЦЭМ!$C$33:$C$776,СВЦЭМ!$A$33:$A$776,$A56,СВЦЭМ!$B$33:$B$776,P$47)+'СЕТ СН'!$G$12+СВЦЭМ!$D$10+'СЕТ СН'!$G$5-'СЕТ СН'!$G$20</f>
        <v>3529.3012358200003</v>
      </c>
      <c r="Q56" s="36">
        <f>SUMIFS(СВЦЭМ!$C$33:$C$776,СВЦЭМ!$A$33:$A$776,$A56,СВЦЭМ!$B$33:$B$776,Q$47)+'СЕТ СН'!$G$12+СВЦЭМ!$D$10+'СЕТ СН'!$G$5-'СЕТ СН'!$G$20</f>
        <v>3526.8331821900001</v>
      </c>
      <c r="R56" s="36">
        <f>SUMIFS(СВЦЭМ!$C$33:$C$776,СВЦЭМ!$A$33:$A$776,$A56,СВЦЭМ!$B$33:$B$776,R$47)+'СЕТ СН'!$G$12+СВЦЭМ!$D$10+'СЕТ СН'!$G$5-'СЕТ СН'!$G$20</f>
        <v>3523.6650010900003</v>
      </c>
      <c r="S56" s="36">
        <f>SUMIFS(СВЦЭМ!$C$33:$C$776,СВЦЭМ!$A$33:$A$776,$A56,СВЦЭМ!$B$33:$B$776,S$47)+'СЕТ СН'!$G$12+СВЦЭМ!$D$10+'СЕТ СН'!$G$5-'СЕТ СН'!$G$20</f>
        <v>3508.6175365399999</v>
      </c>
      <c r="T56" s="36">
        <f>SUMIFS(СВЦЭМ!$C$33:$C$776,СВЦЭМ!$A$33:$A$776,$A56,СВЦЭМ!$B$33:$B$776,T$47)+'СЕТ СН'!$G$12+СВЦЭМ!$D$10+'СЕТ СН'!$G$5-'СЕТ СН'!$G$20</f>
        <v>3484.60239942</v>
      </c>
      <c r="U56" s="36">
        <f>SUMIFS(СВЦЭМ!$C$33:$C$776,СВЦЭМ!$A$33:$A$776,$A56,СВЦЭМ!$B$33:$B$776,U$47)+'СЕТ СН'!$G$12+СВЦЭМ!$D$10+'СЕТ СН'!$G$5-'СЕТ СН'!$G$20</f>
        <v>3481.48611424</v>
      </c>
      <c r="V56" s="36">
        <f>SUMIFS(СВЦЭМ!$C$33:$C$776,СВЦЭМ!$A$33:$A$776,$A56,СВЦЭМ!$B$33:$B$776,V$47)+'СЕТ СН'!$G$12+СВЦЭМ!$D$10+'СЕТ СН'!$G$5-'СЕТ СН'!$G$20</f>
        <v>3503.00454984</v>
      </c>
      <c r="W56" s="36">
        <f>SUMIFS(СВЦЭМ!$C$33:$C$776,СВЦЭМ!$A$33:$A$776,$A56,СВЦЭМ!$B$33:$B$776,W$47)+'СЕТ СН'!$G$12+СВЦЭМ!$D$10+'СЕТ СН'!$G$5-'СЕТ СН'!$G$20</f>
        <v>3522.7805204200004</v>
      </c>
      <c r="X56" s="36">
        <f>SUMIFS(СВЦЭМ!$C$33:$C$776,СВЦЭМ!$A$33:$A$776,$A56,СВЦЭМ!$B$33:$B$776,X$47)+'СЕТ СН'!$G$12+СВЦЭМ!$D$10+'СЕТ СН'!$G$5-'СЕТ СН'!$G$20</f>
        <v>3528.61311548</v>
      </c>
      <c r="Y56" s="36">
        <f>SUMIFS(СВЦЭМ!$C$33:$C$776,СВЦЭМ!$A$33:$A$776,$A56,СВЦЭМ!$B$33:$B$776,Y$47)+'СЕТ СН'!$G$12+СВЦЭМ!$D$10+'СЕТ СН'!$G$5-'СЕТ СН'!$G$20</f>
        <v>3546.5409018999999</v>
      </c>
    </row>
    <row r="57" spans="1:25" ht="15.75" x14ac:dyDescent="0.2">
      <c r="A57" s="35">
        <f t="shared" si="1"/>
        <v>43809</v>
      </c>
      <c r="B57" s="36">
        <f>SUMIFS(СВЦЭМ!$C$33:$C$776,СВЦЭМ!$A$33:$A$776,$A57,СВЦЭМ!$B$33:$B$776,B$47)+'СЕТ СН'!$G$12+СВЦЭМ!$D$10+'СЕТ СН'!$G$5-'СЕТ СН'!$G$20</f>
        <v>3559.71660638</v>
      </c>
      <c r="C57" s="36">
        <f>SUMIFS(СВЦЭМ!$C$33:$C$776,СВЦЭМ!$A$33:$A$776,$A57,СВЦЭМ!$B$33:$B$776,C$47)+'СЕТ СН'!$G$12+СВЦЭМ!$D$10+'СЕТ СН'!$G$5-'СЕТ СН'!$G$20</f>
        <v>3624.3664564800001</v>
      </c>
      <c r="D57" s="36">
        <f>SUMIFS(СВЦЭМ!$C$33:$C$776,СВЦЭМ!$A$33:$A$776,$A57,СВЦЭМ!$B$33:$B$776,D$47)+'СЕТ СН'!$G$12+СВЦЭМ!$D$10+'СЕТ СН'!$G$5-'СЕТ СН'!$G$20</f>
        <v>3650.4521417400001</v>
      </c>
      <c r="E57" s="36">
        <f>SUMIFS(СВЦЭМ!$C$33:$C$776,СВЦЭМ!$A$33:$A$776,$A57,СВЦЭМ!$B$33:$B$776,E$47)+'СЕТ СН'!$G$12+СВЦЭМ!$D$10+'СЕТ СН'!$G$5-'СЕТ СН'!$G$20</f>
        <v>3646.2693095100003</v>
      </c>
      <c r="F57" s="36">
        <f>SUMIFS(СВЦЭМ!$C$33:$C$776,СВЦЭМ!$A$33:$A$776,$A57,СВЦЭМ!$B$33:$B$776,F$47)+'СЕТ СН'!$G$12+СВЦЭМ!$D$10+'СЕТ СН'!$G$5-'СЕТ СН'!$G$20</f>
        <v>3595.72074501</v>
      </c>
      <c r="G57" s="36">
        <f>SUMIFS(СВЦЭМ!$C$33:$C$776,СВЦЭМ!$A$33:$A$776,$A57,СВЦЭМ!$B$33:$B$776,G$47)+'СЕТ СН'!$G$12+СВЦЭМ!$D$10+'СЕТ СН'!$G$5-'СЕТ СН'!$G$20</f>
        <v>3579.3002999399996</v>
      </c>
      <c r="H57" s="36">
        <f>SUMIFS(СВЦЭМ!$C$33:$C$776,СВЦЭМ!$A$33:$A$776,$A57,СВЦЭМ!$B$33:$B$776,H$47)+'СЕТ СН'!$G$12+СВЦЭМ!$D$10+'СЕТ СН'!$G$5-'СЕТ СН'!$G$20</f>
        <v>3541.8348938600002</v>
      </c>
      <c r="I57" s="36">
        <f>SUMIFS(СВЦЭМ!$C$33:$C$776,СВЦЭМ!$A$33:$A$776,$A57,СВЦЭМ!$B$33:$B$776,I$47)+'СЕТ СН'!$G$12+СВЦЭМ!$D$10+'СЕТ СН'!$G$5-'СЕТ СН'!$G$20</f>
        <v>3504.9053227200002</v>
      </c>
      <c r="J57" s="36">
        <f>SUMIFS(СВЦЭМ!$C$33:$C$776,СВЦЭМ!$A$33:$A$776,$A57,СВЦЭМ!$B$33:$B$776,J$47)+'СЕТ СН'!$G$12+СВЦЭМ!$D$10+'СЕТ СН'!$G$5-'СЕТ СН'!$G$20</f>
        <v>3487.7051339999998</v>
      </c>
      <c r="K57" s="36">
        <f>SUMIFS(СВЦЭМ!$C$33:$C$776,СВЦЭМ!$A$33:$A$776,$A57,СВЦЭМ!$B$33:$B$776,K$47)+'СЕТ СН'!$G$12+СВЦЭМ!$D$10+'СЕТ СН'!$G$5-'СЕТ СН'!$G$20</f>
        <v>3472.44788462</v>
      </c>
      <c r="L57" s="36">
        <f>SUMIFS(СВЦЭМ!$C$33:$C$776,СВЦЭМ!$A$33:$A$776,$A57,СВЦЭМ!$B$33:$B$776,L$47)+'СЕТ СН'!$G$12+СВЦЭМ!$D$10+'СЕТ СН'!$G$5-'СЕТ СН'!$G$20</f>
        <v>3474.7896666400002</v>
      </c>
      <c r="M57" s="36">
        <f>SUMIFS(СВЦЭМ!$C$33:$C$776,СВЦЭМ!$A$33:$A$776,$A57,СВЦЭМ!$B$33:$B$776,M$47)+'СЕТ СН'!$G$12+СВЦЭМ!$D$10+'СЕТ СН'!$G$5-'СЕТ СН'!$G$20</f>
        <v>3533.2946085900003</v>
      </c>
      <c r="N57" s="36">
        <f>SUMIFS(СВЦЭМ!$C$33:$C$776,СВЦЭМ!$A$33:$A$776,$A57,СВЦЭМ!$B$33:$B$776,N$47)+'СЕТ СН'!$G$12+СВЦЭМ!$D$10+'СЕТ СН'!$G$5-'СЕТ СН'!$G$20</f>
        <v>3547.0778185099998</v>
      </c>
      <c r="O57" s="36">
        <f>SUMIFS(СВЦЭМ!$C$33:$C$776,СВЦЭМ!$A$33:$A$776,$A57,СВЦЭМ!$B$33:$B$776,O$47)+'СЕТ СН'!$G$12+СВЦЭМ!$D$10+'СЕТ СН'!$G$5-'СЕТ СН'!$G$20</f>
        <v>3552.63811248</v>
      </c>
      <c r="P57" s="36">
        <f>SUMIFS(СВЦЭМ!$C$33:$C$776,СВЦЭМ!$A$33:$A$776,$A57,СВЦЭМ!$B$33:$B$776,P$47)+'СЕТ СН'!$G$12+СВЦЭМ!$D$10+'СЕТ СН'!$G$5-'СЕТ СН'!$G$20</f>
        <v>3550.9641101900002</v>
      </c>
      <c r="Q57" s="36">
        <f>SUMIFS(СВЦЭМ!$C$33:$C$776,СВЦЭМ!$A$33:$A$776,$A57,СВЦЭМ!$B$33:$B$776,Q$47)+'СЕТ СН'!$G$12+СВЦЭМ!$D$10+'СЕТ СН'!$G$5-'СЕТ СН'!$G$20</f>
        <v>3548.5315329499999</v>
      </c>
      <c r="R57" s="36">
        <f>SUMIFS(СВЦЭМ!$C$33:$C$776,СВЦЭМ!$A$33:$A$776,$A57,СВЦЭМ!$B$33:$B$776,R$47)+'СЕТ СН'!$G$12+СВЦЭМ!$D$10+'СЕТ СН'!$G$5-'СЕТ СН'!$G$20</f>
        <v>3545.5085274100002</v>
      </c>
      <c r="S57" s="36">
        <f>SUMIFS(СВЦЭМ!$C$33:$C$776,СВЦЭМ!$A$33:$A$776,$A57,СВЦЭМ!$B$33:$B$776,S$47)+'СЕТ СН'!$G$12+СВЦЭМ!$D$10+'СЕТ СН'!$G$5-'СЕТ СН'!$G$20</f>
        <v>3533.9431198400002</v>
      </c>
      <c r="T57" s="36">
        <f>SUMIFS(СВЦЭМ!$C$33:$C$776,СВЦЭМ!$A$33:$A$776,$A57,СВЦЭМ!$B$33:$B$776,T$47)+'СЕТ СН'!$G$12+СВЦЭМ!$D$10+'СЕТ СН'!$G$5-'СЕТ СН'!$G$20</f>
        <v>3513.9092426500001</v>
      </c>
      <c r="U57" s="36">
        <f>SUMIFS(СВЦЭМ!$C$33:$C$776,СВЦЭМ!$A$33:$A$776,$A57,СВЦЭМ!$B$33:$B$776,U$47)+'СЕТ СН'!$G$12+СВЦЭМ!$D$10+'СЕТ СН'!$G$5-'СЕТ СН'!$G$20</f>
        <v>3507.9357313600003</v>
      </c>
      <c r="V57" s="36">
        <f>SUMIFS(СВЦЭМ!$C$33:$C$776,СВЦЭМ!$A$33:$A$776,$A57,СВЦЭМ!$B$33:$B$776,V$47)+'СЕТ СН'!$G$12+СВЦЭМ!$D$10+'СЕТ СН'!$G$5-'СЕТ СН'!$G$20</f>
        <v>3503.48100716</v>
      </c>
      <c r="W57" s="36">
        <f>SUMIFS(СВЦЭМ!$C$33:$C$776,СВЦЭМ!$A$33:$A$776,$A57,СВЦЭМ!$B$33:$B$776,W$47)+'СЕТ СН'!$G$12+СВЦЭМ!$D$10+'СЕТ СН'!$G$5-'СЕТ СН'!$G$20</f>
        <v>3471.2867424300002</v>
      </c>
      <c r="X57" s="36">
        <f>SUMIFS(СВЦЭМ!$C$33:$C$776,СВЦЭМ!$A$33:$A$776,$A57,СВЦЭМ!$B$33:$B$776,X$47)+'СЕТ СН'!$G$12+СВЦЭМ!$D$10+'СЕТ СН'!$G$5-'СЕТ СН'!$G$20</f>
        <v>3460.1763279300003</v>
      </c>
      <c r="Y57" s="36">
        <f>SUMIFS(СВЦЭМ!$C$33:$C$776,СВЦЭМ!$A$33:$A$776,$A57,СВЦЭМ!$B$33:$B$776,Y$47)+'СЕТ СН'!$G$12+СВЦЭМ!$D$10+'СЕТ СН'!$G$5-'СЕТ СН'!$G$20</f>
        <v>3471.28712989</v>
      </c>
    </row>
    <row r="58" spans="1:25" ht="15.75" x14ac:dyDescent="0.2">
      <c r="A58" s="35">
        <f t="shared" si="1"/>
        <v>43810</v>
      </c>
      <c r="B58" s="36">
        <f>SUMIFS(СВЦЭМ!$C$33:$C$776,СВЦЭМ!$A$33:$A$776,$A58,СВЦЭМ!$B$33:$B$776,B$47)+'СЕТ СН'!$G$12+СВЦЭМ!$D$10+'СЕТ СН'!$G$5-'СЕТ СН'!$G$20</f>
        <v>3520.4363814500002</v>
      </c>
      <c r="C58" s="36">
        <f>SUMIFS(СВЦЭМ!$C$33:$C$776,СВЦЭМ!$A$33:$A$776,$A58,СВЦЭМ!$B$33:$B$776,C$47)+'СЕТ СН'!$G$12+СВЦЭМ!$D$10+'СЕТ СН'!$G$5-'СЕТ СН'!$G$20</f>
        <v>3561.1644369699998</v>
      </c>
      <c r="D58" s="36">
        <f>SUMIFS(СВЦЭМ!$C$33:$C$776,СВЦЭМ!$A$33:$A$776,$A58,СВЦЭМ!$B$33:$B$776,D$47)+'СЕТ СН'!$G$12+СВЦЭМ!$D$10+'СЕТ СН'!$G$5-'СЕТ СН'!$G$20</f>
        <v>3569.98519721</v>
      </c>
      <c r="E58" s="36">
        <f>SUMIFS(СВЦЭМ!$C$33:$C$776,СВЦЭМ!$A$33:$A$776,$A58,СВЦЭМ!$B$33:$B$776,E$47)+'СЕТ СН'!$G$12+СВЦЭМ!$D$10+'СЕТ СН'!$G$5-'СЕТ СН'!$G$20</f>
        <v>3573.1203558999996</v>
      </c>
      <c r="F58" s="36">
        <f>SUMIFS(СВЦЭМ!$C$33:$C$776,СВЦЭМ!$A$33:$A$776,$A58,СВЦЭМ!$B$33:$B$776,F$47)+'СЕТ СН'!$G$12+СВЦЭМ!$D$10+'СЕТ СН'!$G$5-'СЕТ СН'!$G$20</f>
        <v>3572.6943369999999</v>
      </c>
      <c r="G58" s="36">
        <f>SUMIFS(СВЦЭМ!$C$33:$C$776,СВЦЭМ!$A$33:$A$776,$A58,СВЦЭМ!$B$33:$B$776,G$47)+'СЕТ СН'!$G$12+СВЦЭМ!$D$10+'СЕТ СН'!$G$5-'СЕТ СН'!$G$20</f>
        <v>3554.1131729700001</v>
      </c>
      <c r="H58" s="36">
        <f>SUMIFS(СВЦЭМ!$C$33:$C$776,СВЦЭМ!$A$33:$A$776,$A58,СВЦЭМ!$B$33:$B$776,H$47)+'СЕТ СН'!$G$12+СВЦЭМ!$D$10+'СЕТ СН'!$G$5-'СЕТ СН'!$G$20</f>
        <v>3511.62984078</v>
      </c>
      <c r="I58" s="36">
        <f>SUMIFS(СВЦЭМ!$C$33:$C$776,СВЦЭМ!$A$33:$A$776,$A58,СВЦЭМ!$B$33:$B$776,I$47)+'СЕТ СН'!$G$12+СВЦЭМ!$D$10+'СЕТ СН'!$G$5-'СЕТ СН'!$G$20</f>
        <v>3499.2889853699999</v>
      </c>
      <c r="J58" s="36">
        <f>SUMIFS(СВЦЭМ!$C$33:$C$776,СВЦЭМ!$A$33:$A$776,$A58,СВЦЭМ!$B$33:$B$776,J$47)+'СЕТ СН'!$G$12+СВЦЭМ!$D$10+'СЕТ СН'!$G$5-'СЕТ СН'!$G$20</f>
        <v>3466.41590782</v>
      </c>
      <c r="K58" s="36">
        <f>SUMIFS(СВЦЭМ!$C$33:$C$776,СВЦЭМ!$A$33:$A$776,$A58,СВЦЭМ!$B$33:$B$776,K$47)+'СЕТ СН'!$G$12+СВЦЭМ!$D$10+'СЕТ СН'!$G$5-'СЕТ СН'!$G$20</f>
        <v>3460.9514198000002</v>
      </c>
      <c r="L58" s="36">
        <f>SUMIFS(СВЦЭМ!$C$33:$C$776,СВЦЭМ!$A$33:$A$776,$A58,СВЦЭМ!$B$33:$B$776,L$47)+'СЕТ СН'!$G$12+СВЦЭМ!$D$10+'СЕТ СН'!$G$5-'СЕТ СН'!$G$20</f>
        <v>3466.4668513800002</v>
      </c>
      <c r="M58" s="36">
        <f>SUMIFS(СВЦЭМ!$C$33:$C$776,СВЦЭМ!$A$33:$A$776,$A58,СВЦЭМ!$B$33:$B$776,M$47)+'СЕТ СН'!$G$12+СВЦЭМ!$D$10+'СЕТ СН'!$G$5-'СЕТ СН'!$G$20</f>
        <v>3466.8400727799999</v>
      </c>
      <c r="N58" s="36">
        <f>SUMIFS(СВЦЭМ!$C$33:$C$776,СВЦЭМ!$A$33:$A$776,$A58,СВЦЭМ!$B$33:$B$776,N$47)+'СЕТ СН'!$G$12+СВЦЭМ!$D$10+'СЕТ СН'!$G$5-'СЕТ СН'!$G$20</f>
        <v>3463.6246181000001</v>
      </c>
      <c r="O58" s="36">
        <f>SUMIFS(СВЦЭМ!$C$33:$C$776,СВЦЭМ!$A$33:$A$776,$A58,СВЦЭМ!$B$33:$B$776,O$47)+'СЕТ СН'!$G$12+СВЦЭМ!$D$10+'СЕТ СН'!$G$5-'СЕТ СН'!$G$20</f>
        <v>3476.93706088</v>
      </c>
      <c r="P58" s="36">
        <f>SUMIFS(СВЦЭМ!$C$33:$C$776,СВЦЭМ!$A$33:$A$776,$A58,СВЦЭМ!$B$33:$B$776,P$47)+'СЕТ СН'!$G$12+СВЦЭМ!$D$10+'СЕТ СН'!$G$5-'СЕТ СН'!$G$20</f>
        <v>3477.0302365699999</v>
      </c>
      <c r="Q58" s="36">
        <f>SUMIFS(СВЦЭМ!$C$33:$C$776,СВЦЭМ!$A$33:$A$776,$A58,СВЦЭМ!$B$33:$B$776,Q$47)+'СЕТ СН'!$G$12+СВЦЭМ!$D$10+'СЕТ СН'!$G$5-'СЕТ СН'!$G$20</f>
        <v>3481.7809402299999</v>
      </c>
      <c r="R58" s="36">
        <f>SUMIFS(СВЦЭМ!$C$33:$C$776,СВЦЭМ!$A$33:$A$776,$A58,СВЦЭМ!$B$33:$B$776,R$47)+'СЕТ СН'!$G$12+СВЦЭМ!$D$10+'СЕТ СН'!$G$5-'СЕТ СН'!$G$20</f>
        <v>3487.7309205199999</v>
      </c>
      <c r="S58" s="36">
        <f>SUMIFS(СВЦЭМ!$C$33:$C$776,СВЦЭМ!$A$33:$A$776,$A58,СВЦЭМ!$B$33:$B$776,S$47)+'СЕТ СН'!$G$12+СВЦЭМ!$D$10+'СЕТ СН'!$G$5-'СЕТ СН'!$G$20</f>
        <v>3468.6254136500002</v>
      </c>
      <c r="T58" s="36">
        <f>SUMIFS(СВЦЭМ!$C$33:$C$776,СВЦЭМ!$A$33:$A$776,$A58,СВЦЭМ!$B$33:$B$776,T$47)+'СЕТ СН'!$G$12+СВЦЭМ!$D$10+'СЕТ СН'!$G$5-'СЕТ СН'!$G$20</f>
        <v>3462.9281145600003</v>
      </c>
      <c r="U58" s="36">
        <f>SUMIFS(СВЦЭМ!$C$33:$C$776,СВЦЭМ!$A$33:$A$776,$A58,СВЦЭМ!$B$33:$B$776,U$47)+'СЕТ СН'!$G$12+СВЦЭМ!$D$10+'СЕТ СН'!$G$5-'СЕТ СН'!$G$20</f>
        <v>3462.4972315599998</v>
      </c>
      <c r="V58" s="36">
        <f>SUMIFS(СВЦЭМ!$C$33:$C$776,СВЦЭМ!$A$33:$A$776,$A58,СВЦЭМ!$B$33:$B$776,V$47)+'СЕТ СН'!$G$12+СВЦЭМ!$D$10+'СЕТ СН'!$G$5-'СЕТ СН'!$G$20</f>
        <v>3470.16262138</v>
      </c>
      <c r="W58" s="36">
        <f>SUMIFS(СВЦЭМ!$C$33:$C$776,СВЦЭМ!$A$33:$A$776,$A58,СВЦЭМ!$B$33:$B$776,W$47)+'СЕТ СН'!$G$12+СВЦЭМ!$D$10+'СЕТ СН'!$G$5-'СЕТ СН'!$G$20</f>
        <v>3480.0032917799999</v>
      </c>
      <c r="X58" s="36">
        <f>SUMIFS(СВЦЭМ!$C$33:$C$776,СВЦЭМ!$A$33:$A$776,$A58,СВЦЭМ!$B$33:$B$776,X$47)+'СЕТ СН'!$G$12+СВЦЭМ!$D$10+'СЕТ СН'!$G$5-'СЕТ СН'!$G$20</f>
        <v>3491.4768212399999</v>
      </c>
      <c r="Y58" s="36">
        <f>SUMIFS(СВЦЭМ!$C$33:$C$776,СВЦЭМ!$A$33:$A$776,$A58,СВЦЭМ!$B$33:$B$776,Y$47)+'СЕТ СН'!$G$12+СВЦЭМ!$D$10+'СЕТ СН'!$G$5-'СЕТ СН'!$G$20</f>
        <v>3505.5384720000002</v>
      </c>
    </row>
    <row r="59" spans="1:25" ht="15.75" x14ac:dyDescent="0.2">
      <c r="A59" s="35">
        <f t="shared" si="1"/>
        <v>43811</v>
      </c>
      <c r="B59" s="36">
        <f>SUMIFS(СВЦЭМ!$C$33:$C$776,СВЦЭМ!$A$33:$A$776,$A59,СВЦЭМ!$B$33:$B$776,B$47)+'СЕТ СН'!$G$12+СВЦЭМ!$D$10+'СЕТ СН'!$G$5-'СЕТ СН'!$G$20</f>
        <v>3541.2593690200001</v>
      </c>
      <c r="C59" s="36">
        <f>SUMIFS(СВЦЭМ!$C$33:$C$776,СВЦЭМ!$A$33:$A$776,$A59,СВЦЭМ!$B$33:$B$776,C$47)+'СЕТ СН'!$G$12+СВЦЭМ!$D$10+'СЕТ СН'!$G$5-'СЕТ СН'!$G$20</f>
        <v>3577.6767840800003</v>
      </c>
      <c r="D59" s="36">
        <f>SUMIFS(СВЦЭМ!$C$33:$C$776,СВЦЭМ!$A$33:$A$776,$A59,СВЦЭМ!$B$33:$B$776,D$47)+'СЕТ СН'!$G$12+СВЦЭМ!$D$10+'СЕТ СН'!$G$5-'СЕТ СН'!$G$20</f>
        <v>3593.6390743900001</v>
      </c>
      <c r="E59" s="36">
        <f>SUMIFS(СВЦЭМ!$C$33:$C$776,СВЦЭМ!$A$33:$A$776,$A59,СВЦЭМ!$B$33:$B$776,E$47)+'СЕТ СН'!$G$12+СВЦЭМ!$D$10+'СЕТ СН'!$G$5-'СЕТ СН'!$G$20</f>
        <v>3609.2321215900001</v>
      </c>
      <c r="F59" s="36">
        <f>SUMIFS(СВЦЭМ!$C$33:$C$776,СВЦЭМ!$A$33:$A$776,$A59,СВЦЭМ!$B$33:$B$776,F$47)+'СЕТ СН'!$G$12+СВЦЭМ!$D$10+'СЕТ СН'!$G$5-'СЕТ СН'!$G$20</f>
        <v>3608.2324446299999</v>
      </c>
      <c r="G59" s="36">
        <f>SUMIFS(СВЦЭМ!$C$33:$C$776,СВЦЭМ!$A$33:$A$776,$A59,СВЦЭМ!$B$33:$B$776,G$47)+'СЕТ СН'!$G$12+СВЦЭМ!$D$10+'СЕТ СН'!$G$5-'СЕТ СН'!$G$20</f>
        <v>3584.6765876099998</v>
      </c>
      <c r="H59" s="36">
        <f>SUMIFS(СВЦЭМ!$C$33:$C$776,СВЦЭМ!$A$33:$A$776,$A59,СВЦЭМ!$B$33:$B$776,H$47)+'СЕТ СН'!$G$12+СВЦЭМ!$D$10+'СЕТ СН'!$G$5-'СЕТ СН'!$G$20</f>
        <v>3542.5011767300002</v>
      </c>
      <c r="I59" s="36">
        <f>SUMIFS(СВЦЭМ!$C$33:$C$776,СВЦЭМ!$A$33:$A$776,$A59,СВЦЭМ!$B$33:$B$776,I$47)+'СЕТ СН'!$G$12+СВЦЭМ!$D$10+'СЕТ СН'!$G$5-'СЕТ СН'!$G$20</f>
        <v>3521.8217703099999</v>
      </c>
      <c r="J59" s="36">
        <f>SUMIFS(СВЦЭМ!$C$33:$C$776,СВЦЭМ!$A$33:$A$776,$A59,СВЦЭМ!$B$33:$B$776,J$47)+'СЕТ СН'!$G$12+СВЦЭМ!$D$10+'СЕТ СН'!$G$5-'СЕТ СН'!$G$20</f>
        <v>3490.2591372300003</v>
      </c>
      <c r="K59" s="36">
        <f>SUMIFS(СВЦЭМ!$C$33:$C$776,СВЦЭМ!$A$33:$A$776,$A59,СВЦЭМ!$B$33:$B$776,K$47)+'СЕТ СН'!$G$12+СВЦЭМ!$D$10+'СЕТ СН'!$G$5-'СЕТ СН'!$G$20</f>
        <v>3480.1284712300003</v>
      </c>
      <c r="L59" s="36">
        <f>SUMIFS(СВЦЭМ!$C$33:$C$776,СВЦЭМ!$A$33:$A$776,$A59,СВЦЭМ!$B$33:$B$776,L$47)+'СЕТ СН'!$G$12+СВЦЭМ!$D$10+'СЕТ СН'!$G$5-'СЕТ СН'!$G$20</f>
        <v>3485.6019218800002</v>
      </c>
      <c r="M59" s="36">
        <f>SUMIFS(СВЦЭМ!$C$33:$C$776,СВЦЭМ!$A$33:$A$776,$A59,СВЦЭМ!$B$33:$B$776,M$47)+'СЕТ СН'!$G$12+СВЦЭМ!$D$10+'СЕТ СН'!$G$5-'СЕТ СН'!$G$20</f>
        <v>3479.3343230400001</v>
      </c>
      <c r="N59" s="36">
        <f>SUMIFS(СВЦЭМ!$C$33:$C$776,СВЦЭМ!$A$33:$A$776,$A59,СВЦЭМ!$B$33:$B$776,N$47)+'СЕТ СН'!$G$12+СВЦЭМ!$D$10+'СЕТ СН'!$G$5-'СЕТ СН'!$G$20</f>
        <v>3479.6782735900001</v>
      </c>
      <c r="O59" s="36">
        <f>SUMIFS(СВЦЭМ!$C$33:$C$776,СВЦЭМ!$A$33:$A$776,$A59,СВЦЭМ!$B$33:$B$776,O$47)+'СЕТ СН'!$G$12+СВЦЭМ!$D$10+'СЕТ СН'!$G$5-'СЕТ СН'!$G$20</f>
        <v>3481.8117362100002</v>
      </c>
      <c r="P59" s="36">
        <f>SUMIFS(СВЦЭМ!$C$33:$C$776,СВЦЭМ!$A$33:$A$776,$A59,СВЦЭМ!$B$33:$B$776,P$47)+'СЕТ СН'!$G$12+СВЦЭМ!$D$10+'СЕТ СН'!$G$5-'СЕТ СН'!$G$20</f>
        <v>3482.60643506</v>
      </c>
      <c r="Q59" s="36">
        <f>SUMIFS(СВЦЭМ!$C$33:$C$776,СВЦЭМ!$A$33:$A$776,$A59,СВЦЭМ!$B$33:$B$776,Q$47)+'СЕТ СН'!$G$12+СВЦЭМ!$D$10+'СЕТ СН'!$G$5-'СЕТ СН'!$G$20</f>
        <v>3480.5836623800001</v>
      </c>
      <c r="R59" s="36">
        <f>SUMIFS(СВЦЭМ!$C$33:$C$776,СВЦЭМ!$A$33:$A$776,$A59,СВЦЭМ!$B$33:$B$776,R$47)+'СЕТ СН'!$G$12+СВЦЭМ!$D$10+'СЕТ СН'!$G$5-'СЕТ СН'!$G$20</f>
        <v>3473.4661957900003</v>
      </c>
      <c r="S59" s="36">
        <f>SUMIFS(СВЦЭМ!$C$33:$C$776,СВЦЭМ!$A$33:$A$776,$A59,СВЦЭМ!$B$33:$B$776,S$47)+'СЕТ СН'!$G$12+СВЦЭМ!$D$10+'СЕТ СН'!$G$5-'СЕТ СН'!$G$20</f>
        <v>3485.09414629</v>
      </c>
      <c r="T59" s="36">
        <f>SUMIFS(СВЦЭМ!$C$33:$C$776,СВЦЭМ!$A$33:$A$776,$A59,СВЦЭМ!$B$33:$B$776,T$47)+'СЕТ СН'!$G$12+СВЦЭМ!$D$10+'СЕТ СН'!$G$5-'СЕТ СН'!$G$20</f>
        <v>3474.2199224599999</v>
      </c>
      <c r="U59" s="36">
        <f>SUMIFS(СВЦЭМ!$C$33:$C$776,СВЦЭМ!$A$33:$A$776,$A59,СВЦЭМ!$B$33:$B$776,U$47)+'СЕТ СН'!$G$12+СВЦЭМ!$D$10+'СЕТ СН'!$G$5-'СЕТ СН'!$G$20</f>
        <v>3470.6270167299999</v>
      </c>
      <c r="V59" s="36">
        <f>SUMIFS(СВЦЭМ!$C$33:$C$776,СВЦЭМ!$A$33:$A$776,$A59,СВЦЭМ!$B$33:$B$776,V$47)+'СЕТ СН'!$G$12+СВЦЭМ!$D$10+'СЕТ СН'!$G$5-'СЕТ СН'!$G$20</f>
        <v>3472.63146594</v>
      </c>
      <c r="W59" s="36">
        <f>SUMIFS(СВЦЭМ!$C$33:$C$776,СВЦЭМ!$A$33:$A$776,$A59,СВЦЭМ!$B$33:$B$776,W$47)+'СЕТ СН'!$G$12+СВЦЭМ!$D$10+'СЕТ СН'!$G$5-'СЕТ СН'!$G$20</f>
        <v>3488.2133823000004</v>
      </c>
      <c r="X59" s="36">
        <f>SUMIFS(СВЦЭМ!$C$33:$C$776,СВЦЭМ!$A$33:$A$776,$A59,СВЦЭМ!$B$33:$B$776,X$47)+'СЕТ СН'!$G$12+СВЦЭМ!$D$10+'СЕТ СН'!$G$5-'СЕТ СН'!$G$20</f>
        <v>3495.4509643000001</v>
      </c>
      <c r="Y59" s="36">
        <f>SUMIFS(СВЦЭМ!$C$33:$C$776,СВЦЭМ!$A$33:$A$776,$A59,СВЦЭМ!$B$33:$B$776,Y$47)+'СЕТ СН'!$G$12+СВЦЭМ!$D$10+'СЕТ СН'!$G$5-'СЕТ СН'!$G$20</f>
        <v>3516.3318831000001</v>
      </c>
    </row>
    <row r="60" spans="1:25" ht="15.75" x14ac:dyDescent="0.2">
      <c r="A60" s="35">
        <f t="shared" si="1"/>
        <v>43812</v>
      </c>
      <c r="B60" s="36">
        <f>SUMIFS(СВЦЭМ!$C$33:$C$776,СВЦЭМ!$A$33:$A$776,$A60,СВЦЭМ!$B$33:$B$776,B$47)+'СЕТ СН'!$G$12+СВЦЭМ!$D$10+'СЕТ СН'!$G$5-'СЕТ СН'!$G$20</f>
        <v>3544.9963220700001</v>
      </c>
      <c r="C60" s="36">
        <f>SUMIFS(СВЦЭМ!$C$33:$C$776,СВЦЭМ!$A$33:$A$776,$A60,СВЦЭМ!$B$33:$B$776,C$47)+'СЕТ СН'!$G$12+СВЦЭМ!$D$10+'СЕТ СН'!$G$5-'СЕТ СН'!$G$20</f>
        <v>3589.5013614099998</v>
      </c>
      <c r="D60" s="36">
        <f>SUMIFS(СВЦЭМ!$C$33:$C$776,СВЦЭМ!$A$33:$A$776,$A60,СВЦЭМ!$B$33:$B$776,D$47)+'СЕТ СН'!$G$12+СВЦЭМ!$D$10+'СЕТ СН'!$G$5-'СЕТ СН'!$G$20</f>
        <v>3618.0078505500001</v>
      </c>
      <c r="E60" s="36">
        <f>SUMIFS(СВЦЭМ!$C$33:$C$776,СВЦЭМ!$A$33:$A$776,$A60,СВЦЭМ!$B$33:$B$776,E$47)+'СЕТ СН'!$G$12+СВЦЭМ!$D$10+'СЕТ СН'!$G$5-'СЕТ СН'!$G$20</f>
        <v>3611.43510698</v>
      </c>
      <c r="F60" s="36">
        <f>SUMIFS(СВЦЭМ!$C$33:$C$776,СВЦЭМ!$A$33:$A$776,$A60,СВЦЭМ!$B$33:$B$776,F$47)+'СЕТ СН'!$G$12+СВЦЭМ!$D$10+'СЕТ СН'!$G$5-'СЕТ СН'!$G$20</f>
        <v>3584.08645497</v>
      </c>
      <c r="G60" s="36">
        <f>SUMIFS(СВЦЭМ!$C$33:$C$776,СВЦЭМ!$A$33:$A$776,$A60,СВЦЭМ!$B$33:$B$776,G$47)+'СЕТ СН'!$G$12+СВЦЭМ!$D$10+'СЕТ СН'!$G$5-'СЕТ СН'!$G$20</f>
        <v>3566.9786944799998</v>
      </c>
      <c r="H60" s="36">
        <f>SUMIFS(СВЦЭМ!$C$33:$C$776,СВЦЭМ!$A$33:$A$776,$A60,СВЦЭМ!$B$33:$B$776,H$47)+'СЕТ СН'!$G$12+СВЦЭМ!$D$10+'СЕТ СН'!$G$5-'СЕТ СН'!$G$20</f>
        <v>3521.4769323600003</v>
      </c>
      <c r="I60" s="36">
        <f>SUMIFS(СВЦЭМ!$C$33:$C$776,СВЦЭМ!$A$33:$A$776,$A60,СВЦЭМ!$B$33:$B$776,I$47)+'СЕТ СН'!$G$12+СВЦЭМ!$D$10+'СЕТ СН'!$G$5-'СЕТ СН'!$G$20</f>
        <v>3507.8710388300001</v>
      </c>
      <c r="J60" s="36">
        <f>SUMIFS(СВЦЭМ!$C$33:$C$776,СВЦЭМ!$A$33:$A$776,$A60,СВЦЭМ!$B$33:$B$776,J$47)+'СЕТ СН'!$G$12+СВЦЭМ!$D$10+'СЕТ СН'!$G$5-'СЕТ СН'!$G$20</f>
        <v>3475.5679858000003</v>
      </c>
      <c r="K60" s="36">
        <f>SUMIFS(СВЦЭМ!$C$33:$C$776,СВЦЭМ!$A$33:$A$776,$A60,СВЦЭМ!$B$33:$B$776,K$47)+'СЕТ СН'!$G$12+СВЦЭМ!$D$10+'СЕТ СН'!$G$5-'СЕТ СН'!$G$20</f>
        <v>3447.0439421900001</v>
      </c>
      <c r="L60" s="36">
        <f>SUMIFS(СВЦЭМ!$C$33:$C$776,СВЦЭМ!$A$33:$A$776,$A60,СВЦЭМ!$B$33:$B$776,L$47)+'СЕТ СН'!$G$12+СВЦЭМ!$D$10+'СЕТ СН'!$G$5-'СЕТ СН'!$G$20</f>
        <v>3452.0301617700002</v>
      </c>
      <c r="M60" s="36">
        <f>SUMIFS(СВЦЭМ!$C$33:$C$776,СВЦЭМ!$A$33:$A$776,$A60,СВЦЭМ!$B$33:$B$776,M$47)+'СЕТ СН'!$G$12+СВЦЭМ!$D$10+'СЕТ СН'!$G$5-'СЕТ СН'!$G$20</f>
        <v>3467.1053550400002</v>
      </c>
      <c r="N60" s="36">
        <f>SUMIFS(СВЦЭМ!$C$33:$C$776,СВЦЭМ!$A$33:$A$776,$A60,СВЦЭМ!$B$33:$B$776,N$47)+'СЕТ СН'!$G$12+СВЦЭМ!$D$10+'СЕТ СН'!$G$5-'СЕТ СН'!$G$20</f>
        <v>3473.2783962800004</v>
      </c>
      <c r="O60" s="36">
        <f>SUMIFS(СВЦЭМ!$C$33:$C$776,СВЦЭМ!$A$33:$A$776,$A60,СВЦЭМ!$B$33:$B$776,O$47)+'СЕТ СН'!$G$12+СВЦЭМ!$D$10+'СЕТ СН'!$G$5-'СЕТ СН'!$G$20</f>
        <v>3484.4414918800003</v>
      </c>
      <c r="P60" s="36">
        <f>SUMIFS(СВЦЭМ!$C$33:$C$776,СВЦЭМ!$A$33:$A$776,$A60,СВЦЭМ!$B$33:$B$776,P$47)+'СЕТ СН'!$G$12+СВЦЭМ!$D$10+'СЕТ СН'!$G$5-'СЕТ СН'!$G$20</f>
        <v>3489.6720539900002</v>
      </c>
      <c r="Q60" s="36">
        <f>SUMIFS(СВЦЭМ!$C$33:$C$776,СВЦЭМ!$A$33:$A$776,$A60,СВЦЭМ!$B$33:$B$776,Q$47)+'СЕТ СН'!$G$12+СВЦЭМ!$D$10+'СЕТ СН'!$G$5-'СЕТ СН'!$G$20</f>
        <v>3484.92226721</v>
      </c>
      <c r="R60" s="36">
        <f>SUMIFS(СВЦЭМ!$C$33:$C$776,СВЦЭМ!$A$33:$A$776,$A60,СВЦЭМ!$B$33:$B$776,R$47)+'СЕТ СН'!$G$12+СВЦЭМ!$D$10+'СЕТ СН'!$G$5-'СЕТ СН'!$G$20</f>
        <v>3474.7053572</v>
      </c>
      <c r="S60" s="36">
        <f>SUMIFS(СВЦЭМ!$C$33:$C$776,СВЦЭМ!$A$33:$A$776,$A60,СВЦЭМ!$B$33:$B$776,S$47)+'СЕТ СН'!$G$12+СВЦЭМ!$D$10+'СЕТ СН'!$G$5-'СЕТ СН'!$G$20</f>
        <v>3470.13889492</v>
      </c>
      <c r="T60" s="36">
        <f>SUMIFS(СВЦЭМ!$C$33:$C$776,СВЦЭМ!$A$33:$A$776,$A60,СВЦЭМ!$B$33:$B$776,T$47)+'СЕТ СН'!$G$12+СВЦЭМ!$D$10+'СЕТ СН'!$G$5-'СЕТ СН'!$G$20</f>
        <v>3453.1929592900001</v>
      </c>
      <c r="U60" s="36">
        <f>SUMIFS(СВЦЭМ!$C$33:$C$776,СВЦЭМ!$A$33:$A$776,$A60,СВЦЭМ!$B$33:$B$776,U$47)+'СЕТ СН'!$G$12+СВЦЭМ!$D$10+'СЕТ СН'!$G$5-'СЕТ СН'!$G$20</f>
        <v>3457.53145933</v>
      </c>
      <c r="V60" s="36">
        <f>SUMIFS(СВЦЭМ!$C$33:$C$776,СВЦЭМ!$A$33:$A$776,$A60,СВЦЭМ!$B$33:$B$776,V$47)+'СЕТ СН'!$G$12+СВЦЭМ!$D$10+'СЕТ СН'!$G$5-'СЕТ СН'!$G$20</f>
        <v>3472.1432425500002</v>
      </c>
      <c r="W60" s="36">
        <f>SUMIFS(СВЦЭМ!$C$33:$C$776,СВЦЭМ!$A$33:$A$776,$A60,СВЦЭМ!$B$33:$B$776,W$47)+'СЕТ СН'!$G$12+СВЦЭМ!$D$10+'СЕТ СН'!$G$5-'СЕТ СН'!$G$20</f>
        <v>3498.79634743</v>
      </c>
      <c r="X60" s="36">
        <f>SUMIFS(СВЦЭМ!$C$33:$C$776,СВЦЭМ!$A$33:$A$776,$A60,СВЦЭМ!$B$33:$B$776,X$47)+'СЕТ СН'!$G$12+СВЦЭМ!$D$10+'СЕТ СН'!$G$5-'СЕТ СН'!$G$20</f>
        <v>3502.2231751899999</v>
      </c>
      <c r="Y60" s="36">
        <f>SUMIFS(СВЦЭМ!$C$33:$C$776,СВЦЭМ!$A$33:$A$776,$A60,СВЦЭМ!$B$33:$B$776,Y$47)+'СЕТ СН'!$G$12+СВЦЭМ!$D$10+'СЕТ СН'!$G$5-'СЕТ СН'!$G$20</f>
        <v>3507.6599136100003</v>
      </c>
    </row>
    <row r="61" spans="1:25" ht="15.75" x14ac:dyDescent="0.2">
      <c r="A61" s="35">
        <f t="shared" si="1"/>
        <v>43813</v>
      </c>
      <c r="B61" s="36">
        <f>SUMIFS(СВЦЭМ!$C$33:$C$776,СВЦЭМ!$A$33:$A$776,$A61,СВЦЭМ!$B$33:$B$776,B$47)+'СЕТ СН'!$G$12+СВЦЭМ!$D$10+'СЕТ СН'!$G$5-'СЕТ СН'!$G$20</f>
        <v>3544.1906327500001</v>
      </c>
      <c r="C61" s="36">
        <f>SUMIFS(СВЦЭМ!$C$33:$C$776,СВЦЭМ!$A$33:$A$776,$A61,СВЦЭМ!$B$33:$B$776,C$47)+'СЕТ СН'!$G$12+СВЦЭМ!$D$10+'СЕТ СН'!$G$5-'СЕТ СН'!$G$20</f>
        <v>3585.77587094</v>
      </c>
      <c r="D61" s="36">
        <f>SUMIFS(СВЦЭМ!$C$33:$C$776,СВЦЭМ!$A$33:$A$776,$A61,СВЦЭМ!$B$33:$B$776,D$47)+'СЕТ СН'!$G$12+СВЦЭМ!$D$10+'СЕТ СН'!$G$5-'СЕТ СН'!$G$20</f>
        <v>3606.2242191</v>
      </c>
      <c r="E61" s="36">
        <f>SUMIFS(СВЦЭМ!$C$33:$C$776,СВЦЭМ!$A$33:$A$776,$A61,СВЦЭМ!$B$33:$B$776,E$47)+'СЕТ СН'!$G$12+СВЦЭМ!$D$10+'СЕТ СН'!$G$5-'СЕТ СН'!$G$20</f>
        <v>3610.4742856499997</v>
      </c>
      <c r="F61" s="36">
        <f>SUMIFS(СВЦЭМ!$C$33:$C$776,СВЦЭМ!$A$33:$A$776,$A61,СВЦЭМ!$B$33:$B$776,F$47)+'СЕТ СН'!$G$12+СВЦЭМ!$D$10+'СЕТ СН'!$G$5-'СЕТ СН'!$G$20</f>
        <v>3614.4479830700002</v>
      </c>
      <c r="G61" s="36">
        <f>SUMIFS(СВЦЭМ!$C$33:$C$776,СВЦЭМ!$A$33:$A$776,$A61,СВЦЭМ!$B$33:$B$776,G$47)+'СЕТ СН'!$G$12+СВЦЭМ!$D$10+'СЕТ СН'!$G$5-'СЕТ СН'!$G$20</f>
        <v>3608.8806331699998</v>
      </c>
      <c r="H61" s="36">
        <f>SUMIFS(СВЦЭМ!$C$33:$C$776,СВЦЭМ!$A$33:$A$776,$A61,СВЦЭМ!$B$33:$B$776,H$47)+'СЕТ СН'!$G$12+СВЦЭМ!$D$10+'СЕТ СН'!$G$5-'СЕТ СН'!$G$20</f>
        <v>3583.6176398300004</v>
      </c>
      <c r="I61" s="36">
        <f>SUMIFS(СВЦЭМ!$C$33:$C$776,СВЦЭМ!$A$33:$A$776,$A61,СВЦЭМ!$B$33:$B$776,I$47)+'СЕТ СН'!$G$12+СВЦЭМ!$D$10+'СЕТ СН'!$G$5-'СЕТ СН'!$G$20</f>
        <v>3567.12142494</v>
      </c>
      <c r="J61" s="36">
        <f>SUMIFS(СВЦЭМ!$C$33:$C$776,СВЦЭМ!$A$33:$A$776,$A61,СВЦЭМ!$B$33:$B$776,J$47)+'СЕТ СН'!$G$12+СВЦЭМ!$D$10+'СЕТ СН'!$G$5-'СЕТ СН'!$G$20</f>
        <v>3511.1734959700002</v>
      </c>
      <c r="K61" s="36">
        <f>SUMIFS(СВЦЭМ!$C$33:$C$776,СВЦЭМ!$A$33:$A$776,$A61,СВЦЭМ!$B$33:$B$776,K$47)+'СЕТ СН'!$G$12+СВЦЭМ!$D$10+'СЕТ СН'!$G$5-'СЕТ СН'!$G$20</f>
        <v>3470.9976519100001</v>
      </c>
      <c r="L61" s="36">
        <f>SUMIFS(СВЦЭМ!$C$33:$C$776,СВЦЭМ!$A$33:$A$776,$A61,СВЦЭМ!$B$33:$B$776,L$47)+'СЕТ СН'!$G$12+СВЦЭМ!$D$10+'СЕТ СН'!$G$5-'СЕТ СН'!$G$20</f>
        <v>3462.1534915100001</v>
      </c>
      <c r="M61" s="36">
        <f>SUMIFS(СВЦЭМ!$C$33:$C$776,СВЦЭМ!$A$33:$A$776,$A61,СВЦЭМ!$B$33:$B$776,M$47)+'СЕТ СН'!$G$12+СВЦЭМ!$D$10+'СЕТ СН'!$G$5-'СЕТ СН'!$G$20</f>
        <v>3469.6609118400002</v>
      </c>
      <c r="N61" s="36">
        <f>SUMIFS(СВЦЭМ!$C$33:$C$776,СВЦЭМ!$A$33:$A$776,$A61,СВЦЭМ!$B$33:$B$776,N$47)+'СЕТ СН'!$G$12+СВЦЭМ!$D$10+'СЕТ СН'!$G$5-'СЕТ СН'!$G$20</f>
        <v>3478.5138148599999</v>
      </c>
      <c r="O61" s="36">
        <f>SUMIFS(СВЦЭМ!$C$33:$C$776,СВЦЭМ!$A$33:$A$776,$A61,СВЦЭМ!$B$33:$B$776,O$47)+'СЕТ СН'!$G$12+СВЦЭМ!$D$10+'СЕТ СН'!$G$5-'СЕТ СН'!$G$20</f>
        <v>3492.0243388200001</v>
      </c>
      <c r="P61" s="36">
        <f>SUMIFS(СВЦЭМ!$C$33:$C$776,СВЦЭМ!$A$33:$A$776,$A61,СВЦЭМ!$B$33:$B$776,P$47)+'СЕТ СН'!$G$12+СВЦЭМ!$D$10+'СЕТ СН'!$G$5-'СЕТ СН'!$G$20</f>
        <v>3504.7426507300002</v>
      </c>
      <c r="Q61" s="36">
        <f>SUMIFS(СВЦЭМ!$C$33:$C$776,СВЦЭМ!$A$33:$A$776,$A61,СВЦЭМ!$B$33:$B$776,Q$47)+'СЕТ СН'!$G$12+СВЦЭМ!$D$10+'СЕТ СН'!$G$5-'СЕТ СН'!$G$20</f>
        <v>3506.0568395800001</v>
      </c>
      <c r="R61" s="36">
        <f>SUMIFS(СВЦЭМ!$C$33:$C$776,СВЦЭМ!$A$33:$A$776,$A61,СВЦЭМ!$B$33:$B$776,R$47)+'СЕТ СН'!$G$12+СВЦЭМ!$D$10+'СЕТ СН'!$G$5-'СЕТ СН'!$G$20</f>
        <v>3485.3732802100003</v>
      </c>
      <c r="S61" s="36">
        <f>SUMIFS(СВЦЭМ!$C$33:$C$776,СВЦЭМ!$A$33:$A$776,$A61,СВЦЭМ!$B$33:$B$776,S$47)+'СЕТ СН'!$G$12+СВЦЭМ!$D$10+'СЕТ СН'!$G$5-'СЕТ СН'!$G$20</f>
        <v>3472.5778122500001</v>
      </c>
      <c r="T61" s="36">
        <f>SUMIFS(СВЦЭМ!$C$33:$C$776,СВЦЭМ!$A$33:$A$776,$A61,СВЦЭМ!$B$33:$B$776,T$47)+'СЕТ СН'!$G$12+СВЦЭМ!$D$10+'СЕТ СН'!$G$5-'СЕТ СН'!$G$20</f>
        <v>3451.8564228800001</v>
      </c>
      <c r="U61" s="36">
        <f>SUMIFS(СВЦЭМ!$C$33:$C$776,СВЦЭМ!$A$33:$A$776,$A61,СВЦЭМ!$B$33:$B$776,U$47)+'СЕТ СН'!$G$12+СВЦЭМ!$D$10+'СЕТ СН'!$G$5-'СЕТ СН'!$G$20</f>
        <v>3461.4276832700002</v>
      </c>
      <c r="V61" s="36">
        <f>SUMIFS(СВЦЭМ!$C$33:$C$776,СВЦЭМ!$A$33:$A$776,$A61,СВЦЭМ!$B$33:$B$776,V$47)+'СЕТ СН'!$G$12+СВЦЭМ!$D$10+'СЕТ СН'!$G$5-'СЕТ СН'!$G$20</f>
        <v>3471.6610332300002</v>
      </c>
      <c r="W61" s="36">
        <f>SUMIFS(СВЦЭМ!$C$33:$C$776,СВЦЭМ!$A$33:$A$776,$A61,СВЦЭМ!$B$33:$B$776,W$47)+'СЕТ СН'!$G$12+СВЦЭМ!$D$10+'СЕТ СН'!$G$5-'СЕТ СН'!$G$20</f>
        <v>3495.71174832</v>
      </c>
      <c r="X61" s="36">
        <f>SUMIFS(СВЦЭМ!$C$33:$C$776,СВЦЭМ!$A$33:$A$776,$A61,СВЦЭМ!$B$33:$B$776,X$47)+'СЕТ СН'!$G$12+СВЦЭМ!$D$10+'СЕТ СН'!$G$5-'СЕТ СН'!$G$20</f>
        <v>3513.5037450999998</v>
      </c>
      <c r="Y61" s="36">
        <f>SUMIFS(СВЦЭМ!$C$33:$C$776,СВЦЭМ!$A$33:$A$776,$A61,СВЦЭМ!$B$33:$B$776,Y$47)+'СЕТ СН'!$G$12+СВЦЭМ!$D$10+'СЕТ СН'!$G$5-'СЕТ СН'!$G$20</f>
        <v>3521.6796961500004</v>
      </c>
    </row>
    <row r="62" spans="1:25" ht="15.75" x14ac:dyDescent="0.2">
      <c r="A62" s="35">
        <f t="shared" si="1"/>
        <v>43814</v>
      </c>
      <c r="B62" s="36">
        <f>SUMIFS(СВЦЭМ!$C$33:$C$776,СВЦЭМ!$A$33:$A$776,$A62,СВЦЭМ!$B$33:$B$776,B$47)+'СЕТ СН'!$G$12+СВЦЭМ!$D$10+'СЕТ СН'!$G$5-'СЕТ СН'!$G$20</f>
        <v>3538.4506144699999</v>
      </c>
      <c r="C62" s="36">
        <f>SUMIFS(СВЦЭМ!$C$33:$C$776,СВЦЭМ!$A$33:$A$776,$A62,СВЦЭМ!$B$33:$B$776,C$47)+'СЕТ СН'!$G$12+СВЦЭМ!$D$10+'СЕТ СН'!$G$5-'СЕТ СН'!$G$20</f>
        <v>3555.98423843</v>
      </c>
      <c r="D62" s="36">
        <f>SUMIFS(СВЦЭМ!$C$33:$C$776,СВЦЭМ!$A$33:$A$776,$A62,СВЦЭМ!$B$33:$B$776,D$47)+'СЕТ СН'!$G$12+СВЦЭМ!$D$10+'СЕТ СН'!$G$5-'СЕТ СН'!$G$20</f>
        <v>3562.8496381300001</v>
      </c>
      <c r="E62" s="36">
        <f>SUMIFS(СВЦЭМ!$C$33:$C$776,СВЦЭМ!$A$33:$A$776,$A62,СВЦЭМ!$B$33:$B$776,E$47)+'СЕТ СН'!$G$12+СВЦЭМ!$D$10+'СЕТ СН'!$G$5-'СЕТ СН'!$G$20</f>
        <v>3586.7111818100002</v>
      </c>
      <c r="F62" s="36">
        <f>SUMIFS(СВЦЭМ!$C$33:$C$776,СВЦЭМ!$A$33:$A$776,$A62,СВЦЭМ!$B$33:$B$776,F$47)+'СЕТ СН'!$G$12+СВЦЭМ!$D$10+'СЕТ СН'!$G$5-'СЕТ СН'!$G$20</f>
        <v>3594.29045378</v>
      </c>
      <c r="G62" s="36">
        <f>SUMIFS(СВЦЭМ!$C$33:$C$776,СВЦЭМ!$A$33:$A$776,$A62,СВЦЭМ!$B$33:$B$776,G$47)+'СЕТ СН'!$G$12+СВЦЭМ!$D$10+'СЕТ СН'!$G$5-'СЕТ СН'!$G$20</f>
        <v>3597.2753716999996</v>
      </c>
      <c r="H62" s="36">
        <f>SUMIFS(СВЦЭМ!$C$33:$C$776,СВЦЭМ!$A$33:$A$776,$A62,СВЦЭМ!$B$33:$B$776,H$47)+'СЕТ СН'!$G$12+СВЦЭМ!$D$10+'СЕТ СН'!$G$5-'СЕТ СН'!$G$20</f>
        <v>3578.0154774399998</v>
      </c>
      <c r="I62" s="36">
        <f>SUMIFS(СВЦЭМ!$C$33:$C$776,СВЦЭМ!$A$33:$A$776,$A62,СВЦЭМ!$B$33:$B$776,I$47)+'СЕТ СН'!$G$12+СВЦЭМ!$D$10+'СЕТ СН'!$G$5-'СЕТ СН'!$G$20</f>
        <v>3557.99435331</v>
      </c>
      <c r="J62" s="36">
        <f>SUMIFS(СВЦЭМ!$C$33:$C$776,СВЦЭМ!$A$33:$A$776,$A62,СВЦЭМ!$B$33:$B$776,J$47)+'СЕТ СН'!$G$12+СВЦЭМ!$D$10+'СЕТ СН'!$G$5-'СЕТ СН'!$G$20</f>
        <v>3523.0738806500003</v>
      </c>
      <c r="K62" s="36">
        <f>SUMIFS(СВЦЭМ!$C$33:$C$776,СВЦЭМ!$A$33:$A$776,$A62,СВЦЭМ!$B$33:$B$776,K$47)+'СЕТ СН'!$G$12+СВЦЭМ!$D$10+'СЕТ СН'!$G$5-'СЕТ СН'!$G$20</f>
        <v>3491.8240608200003</v>
      </c>
      <c r="L62" s="36">
        <f>SUMIFS(СВЦЭМ!$C$33:$C$776,СВЦЭМ!$A$33:$A$776,$A62,СВЦЭМ!$B$33:$B$776,L$47)+'СЕТ СН'!$G$12+СВЦЭМ!$D$10+'СЕТ СН'!$G$5-'СЕТ СН'!$G$20</f>
        <v>3487.8127561199999</v>
      </c>
      <c r="M62" s="36">
        <f>SUMIFS(СВЦЭМ!$C$33:$C$776,СВЦЭМ!$A$33:$A$776,$A62,СВЦЭМ!$B$33:$B$776,M$47)+'СЕТ СН'!$G$12+СВЦЭМ!$D$10+'СЕТ СН'!$G$5-'СЕТ СН'!$G$20</f>
        <v>3494.3305535300001</v>
      </c>
      <c r="N62" s="36">
        <f>SUMIFS(СВЦЭМ!$C$33:$C$776,СВЦЭМ!$A$33:$A$776,$A62,СВЦЭМ!$B$33:$B$776,N$47)+'СЕТ СН'!$G$12+СВЦЭМ!$D$10+'СЕТ СН'!$G$5-'СЕТ СН'!$G$20</f>
        <v>3496.4053998600002</v>
      </c>
      <c r="O62" s="36">
        <f>SUMIFS(СВЦЭМ!$C$33:$C$776,СВЦЭМ!$A$33:$A$776,$A62,СВЦЭМ!$B$33:$B$776,O$47)+'СЕТ СН'!$G$12+СВЦЭМ!$D$10+'СЕТ СН'!$G$5-'СЕТ СН'!$G$20</f>
        <v>3515.5970201099999</v>
      </c>
      <c r="P62" s="36">
        <f>SUMIFS(СВЦЭМ!$C$33:$C$776,СВЦЭМ!$A$33:$A$776,$A62,СВЦЭМ!$B$33:$B$776,P$47)+'СЕТ СН'!$G$12+СВЦЭМ!$D$10+'СЕТ СН'!$G$5-'СЕТ СН'!$G$20</f>
        <v>3525.6917156600002</v>
      </c>
      <c r="Q62" s="36">
        <f>SUMIFS(СВЦЭМ!$C$33:$C$776,СВЦЭМ!$A$33:$A$776,$A62,СВЦЭМ!$B$33:$B$776,Q$47)+'СЕТ СН'!$G$12+СВЦЭМ!$D$10+'СЕТ СН'!$G$5-'СЕТ СН'!$G$20</f>
        <v>3524.7890387100001</v>
      </c>
      <c r="R62" s="36">
        <f>SUMIFS(СВЦЭМ!$C$33:$C$776,СВЦЭМ!$A$33:$A$776,$A62,СВЦЭМ!$B$33:$B$776,R$47)+'СЕТ СН'!$G$12+СВЦЭМ!$D$10+'СЕТ СН'!$G$5-'СЕТ СН'!$G$20</f>
        <v>3514.8637195199999</v>
      </c>
      <c r="S62" s="36">
        <f>SUMIFS(СВЦЭМ!$C$33:$C$776,СВЦЭМ!$A$33:$A$776,$A62,СВЦЭМ!$B$33:$B$776,S$47)+'СЕТ СН'!$G$12+СВЦЭМ!$D$10+'СЕТ СН'!$G$5-'СЕТ СН'!$G$20</f>
        <v>3492.5532402100002</v>
      </c>
      <c r="T62" s="36">
        <f>SUMIFS(СВЦЭМ!$C$33:$C$776,СВЦЭМ!$A$33:$A$776,$A62,СВЦЭМ!$B$33:$B$776,T$47)+'СЕТ СН'!$G$12+СВЦЭМ!$D$10+'СЕТ СН'!$G$5-'СЕТ СН'!$G$20</f>
        <v>3461.05117415</v>
      </c>
      <c r="U62" s="36">
        <f>SUMIFS(СВЦЭМ!$C$33:$C$776,СВЦЭМ!$A$33:$A$776,$A62,СВЦЭМ!$B$33:$B$776,U$47)+'СЕТ СН'!$G$12+СВЦЭМ!$D$10+'СЕТ СН'!$G$5-'СЕТ СН'!$G$20</f>
        <v>3456.6481373300003</v>
      </c>
      <c r="V62" s="36">
        <f>SUMIFS(СВЦЭМ!$C$33:$C$776,СВЦЭМ!$A$33:$A$776,$A62,СВЦЭМ!$B$33:$B$776,V$47)+'СЕТ СН'!$G$12+СВЦЭМ!$D$10+'СЕТ СН'!$G$5-'СЕТ СН'!$G$20</f>
        <v>3467.14670179</v>
      </c>
      <c r="W62" s="36">
        <f>SUMIFS(СВЦЭМ!$C$33:$C$776,СВЦЭМ!$A$33:$A$776,$A62,СВЦЭМ!$B$33:$B$776,W$47)+'СЕТ СН'!$G$12+СВЦЭМ!$D$10+'СЕТ СН'!$G$5-'СЕТ СН'!$G$20</f>
        <v>3481.70506062</v>
      </c>
      <c r="X62" s="36">
        <f>SUMIFS(СВЦЭМ!$C$33:$C$776,СВЦЭМ!$A$33:$A$776,$A62,СВЦЭМ!$B$33:$B$776,X$47)+'СЕТ СН'!$G$12+СВЦЭМ!$D$10+'СЕТ СН'!$G$5-'СЕТ СН'!$G$20</f>
        <v>3491.9576408399998</v>
      </c>
      <c r="Y62" s="36">
        <f>SUMIFS(СВЦЭМ!$C$33:$C$776,СВЦЭМ!$A$33:$A$776,$A62,СВЦЭМ!$B$33:$B$776,Y$47)+'СЕТ СН'!$G$12+СВЦЭМ!$D$10+'СЕТ СН'!$G$5-'СЕТ СН'!$G$20</f>
        <v>3527.5359967600002</v>
      </c>
    </row>
    <row r="63" spans="1:25" ht="15.75" x14ac:dyDescent="0.2">
      <c r="A63" s="35">
        <f t="shared" si="1"/>
        <v>43815</v>
      </c>
      <c r="B63" s="36">
        <f>SUMIFS(СВЦЭМ!$C$33:$C$776,СВЦЭМ!$A$33:$A$776,$A63,СВЦЭМ!$B$33:$B$776,B$47)+'СЕТ СН'!$G$12+СВЦЭМ!$D$10+'СЕТ СН'!$G$5-'СЕТ СН'!$G$20</f>
        <v>3555.3722244600003</v>
      </c>
      <c r="C63" s="36">
        <f>SUMIFS(СВЦЭМ!$C$33:$C$776,СВЦЭМ!$A$33:$A$776,$A63,СВЦЭМ!$B$33:$B$776,C$47)+'СЕТ СН'!$G$12+СВЦЭМ!$D$10+'СЕТ СН'!$G$5-'СЕТ СН'!$G$20</f>
        <v>3566.7503061400002</v>
      </c>
      <c r="D63" s="36">
        <f>SUMIFS(СВЦЭМ!$C$33:$C$776,СВЦЭМ!$A$33:$A$776,$A63,СВЦЭМ!$B$33:$B$776,D$47)+'СЕТ СН'!$G$12+СВЦЭМ!$D$10+'СЕТ СН'!$G$5-'СЕТ СН'!$G$20</f>
        <v>3587.6761903699999</v>
      </c>
      <c r="E63" s="36">
        <f>SUMIFS(СВЦЭМ!$C$33:$C$776,СВЦЭМ!$A$33:$A$776,$A63,СВЦЭМ!$B$33:$B$776,E$47)+'СЕТ СН'!$G$12+СВЦЭМ!$D$10+'СЕТ СН'!$G$5-'СЕТ СН'!$G$20</f>
        <v>3601.3636294400003</v>
      </c>
      <c r="F63" s="36">
        <f>SUMIFS(СВЦЭМ!$C$33:$C$776,СВЦЭМ!$A$33:$A$776,$A63,СВЦЭМ!$B$33:$B$776,F$47)+'СЕТ СН'!$G$12+СВЦЭМ!$D$10+'СЕТ СН'!$G$5-'СЕТ СН'!$G$20</f>
        <v>3602.9245614000001</v>
      </c>
      <c r="G63" s="36">
        <f>SUMIFS(СВЦЭМ!$C$33:$C$776,СВЦЭМ!$A$33:$A$776,$A63,СВЦЭМ!$B$33:$B$776,G$47)+'СЕТ СН'!$G$12+СВЦЭМ!$D$10+'СЕТ СН'!$G$5-'СЕТ СН'!$G$20</f>
        <v>3578.431251</v>
      </c>
      <c r="H63" s="36">
        <f>SUMIFS(СВЦЭМ!$C$33:$C$776,СВЦЭМ!$A$33:$A$776,$A63,СВЦЭМ!$B$33:$B$776,H$47)+'СЕТ СН'!$G$12+СВЦЭМ!$D$10+'СЕТ СН'!$G$5-'СЕТ СН'!$G$20</f>
        <v>3535.1809423300001</v>
      </c>
      <c r="I63" s="36">
        <f>SUMIFS(СВЦЭМ!$C$33:$C$776,СВЦЭМ!$A$33:$A$776,$A63,СВЦЭМ!$B$33:$B$776,I$47)+'СЕТ СН'!$G$12+СВЦЭМ!$D$10+'СЕТ СН'!$G$5-'СЕТ СН'!$G$20</f>
        <v>3509.8899915100001</v>
      </c>
      <c r="J63" s="36">
        <f>SUMIFS(СВЦЭМ!$C$33:$C$776,СВЦЭМ!$A$33:$A$776,$A63,СВЦЭМ!$B$33:$B$776,J$47)+'СЕТ СН'!$G$12+СВЦЭМ!$D$10+'СЕТ СН'!$G$5-'СЕТ СН'!$G$20</f>
        <v>3486.1446459200001</v>
      </c>
      <c r="K63" s="36">
        <f>SUMIFS(СВЦЭМ!$C$33:$C$776,СВЦЭМ!$A$33:$A$776,$A63,СВЦЭМ!$B$33:$B$776,K$47)+'СЕТ СН'!$G$12+СВЦЭМ!$D$10+'СЕТ СН'!$G$5-'СЕТ СН'!$G$20</f>
        <v>3465.2247025199999</v>
      </c>
      <c r="L63" s="36">
        <f>SUMIFS(СВЦЭМ!$C$33:$C$776,СВЦЭМ!$A$33:$A$776,$A63,СВЦЭМ!$B$33:$B$776,L$47)+'СЕТ СН'!$G$12+СВЦЭМ!$D$10+'СЕТ СН'!$G$5-'СЕТ СН'!$G$20</f>
        <v>3463.4087920100001</v>
      </c>
      <c r="M63" s="36">
        <f>SUMIFS(СВЦЭМ!$C$33:$C$776,СВЦЭМ!$A$33:$A$776,$A63,СВЦЭМ!$B$33:$B$776,M$47)+'СЕТ СН'!$G$12+СВЦЭМ!$D$10+'СЕТ СН'!$G$5-'СЕТ СН'!$G$20</f>
        <v>3484.2354691700002</v>
      </c>
      <c r="N63" s="36">
        <f>SUMIFS(СВЦЭМ!$C$33:$C$776,СВЦЭМ!$A$33:$A$776,$A63,СВЦЭМ!$B$33:$B$776,N$47)+'СЕТ СН'!$G$12+СВЦЭМ!$D$10+'СЕТ СН'!$G$5-'СЕТ СН'!$G$20</f>
        <v>3494.28740002</v>
      </c>
      <c r="O63" s="36">
        <f>SUMIFS(СВЦЭМ!$C$33:$C$776,СВЦЭМ!$A$33:$A$776,$A63,СВЦЭМ!$B$33:$B$776,O$47)+'СЕТ СН'!$G$12+СВЦЭМ!$D$10+'СЕТ СН'!$G$5-'СЕТ СН'!$G$20</f>
        <v>3506.0509077400002</v>
      </c>
      <c r="P63" s="36">
        <f>SUMIFS(СВЦЭМ!$C$33:$C$776,СВЦЭМ!$A$33:$A$776,$A63,СВЦЭМ!$B$33:$B$776,P$47)+'СЕТ СН'!$G$12+СВЦЭМ!$D$10+'СЕТ СН'!$G$5-'СЕТ СН'!$G$20</f>
        <v>3522.5569013100003</v>
      </c>
      <c r="Q63" s="36">
        <f>SUMIFS(СВЦЭМ!$C$33:$C$776,СВЦЭМ!$A$33:$A$776,$A63,СВЦЭМ!$B$33:$B$776,Q$47)+'СЕТ СН'!$G$12+СВЦЭМ!$D$10+'СЕТ СН'!$G$5-'СЕТ СН'!$G$20</f>
        <v>3488.6149816900001</v>
      </c>
      <c r="R63" s="36">
        <f>SUMIFS(СВЦЭМ!$C$33:$C$776,СВЦЭМ!$A$33:$A$776,$A63,СВЦЭМ!$B$33:$B$776,R$47)+'СЕТ СН'!$G$12+СВЦЭМ!$D$10+'СЕТ СН'!$G$5-'СЕТ СН'!$G$20</f>
        <v>3499.0807967600003</v>
      </c>
      <c r="S63" s="36">
        <f>SUMIFS(СВЦЭМ!$C$33:$C$776,СВЦЭМ!$A$33:$A$776,$A63,СВЦЭМ!$B$33:$B$776,S$47)+'СЕТ СН'!$G$12+СВЦЭМ!$D$10+'СЕТ СН'!$G$5-'СЕТ СН'!$G$20</f>
        <v>3486.7118854700002</v>
      </c>
      <c r="T63" s="36">
        <f>SUMIFS(СВЦЭМ!$C$33:$C$776,СВЦЭМ!$A$33:$A$776,$A63,СВЦЭМ!$B$33:$B$776,T$47)+'СЕТ СН'!$G$12+СВЦЭМ!$D$10+'СЕТ СН'!$G$5-'СЕТ СН'!$G$20</f>
        <v>3481.93146265</v>
      </c>
      <c r="U63" s="36">
        <f>SUMIFS(СВЦЭМ!$C$33:$C$776,СВЦЭМ!$A$33:$A$776,$A63,СВЦЭМ!$B$33:$B$776,U$47)+'СЕТ СН'!$G$12+СВЦЭМ!$D$10+'СЕТ СН'!$G$5-'СЕТ СН'!$G$20</f>
        <v>3484.39335699</v>
      </c>
      <c r="V63" s="36">
        <f>SUMIFS(СВЦЭМ!$C$33:$C$776,СВЦЭМ!$A$33:$A$776,$A63,СВЦЭМ!$B$33:$B$776,V$47)+'СЕТ СН'!$G$12+СВЦЭМ!$D$10+'СЕТ СН'!$G$5-'СЕТ СН'!$G$20</f>
        <v>3498.7574308200001</v>
      </c>
      <c r="W63" s="36">
        <f>SUMIFS(СВЦЭМ!$C$33:$C$776,СВЦЭМ!$A$33:$A$776,$A63,СВЦЭМ!$B$33:$B$776,W$47)+'СЕТ СН'!$G$12+СВЦЭМ!$D$10+'СЕТ СН'!$G$5-'СЕТ СН'!$G$20</f>
        <v>3518.4467251800002</v>
      </c>
      <c r="X63" s="36">
        <f>SUMIFS(СВЦЭМ!$C$33:$C$776,СВЦЭМ!$A$33:$A$776,$A63,СВЦЭМ!$B$33:$B$776,X$47)+'СЕТ СН'!$G$12+СВЦЭМ!$D$10+'СЕТ СН'!$G$5-'СЕТ СН'!$G$20</f>
        <v>3528.35459872</v>
      </c>
      <c r="Y63" s="36">
        <f>SUMIFS(СВЦЭМ!$C$33:$C$776,СВЦЭМ!$A$33:$A$776,$A63,СВЦЭМ!$B$33:$B$776,Y$47)+'СЕТ СН'!$G$12+СВЦЭМ!$D$10+'СЕТ СН'!$G$5-'СЕТ СН'!$G$20</f>
        <v>3545.1895748400002</v>
      </c>
    </row>
    <row r="64" spans="1:25" ht="15.75" x14ac:dyDescent="0.2">
      <c r="A64" s="35">
        <f t="shared" si="1"/>
        <v>43816</v>
      </c>
      <c r="B64" s="36">
        <f>SUMIFS(СВЦЭМ!$C$33:$C$776,СВЦЭМ!$A$33:$A$776,$A64,СВЦЭМ!$B$33:$B$776,B$47)+'СЕТ СН'!$G$12+СВЦЭМ!$D$10+'СЕТ СН'!$G$5-'СЕТ СН'!$G$20</f>
        <v>3583.7122145200001</v>
      </c>
      <c r="C64" s="36">
        <f>SUMIFS(СВЦЭМ!$C$33:$C$776,СВЦЭМ!$A$33:$A$776,$A64,СВЦЭМ!$B$33:$B$776,C$47)+'СЕТ СН'!$G$12+СВЦЭМ!$D$10+'СЕТ СН'!$G$5-'СЕТ СН'!$G$20</f>
        <v>3609.7750057800004</v>
      </c>
      <c r="D64" s="36">
        <f>SUMIFS(СВЦЭМ!$C$33:$C$776,СВЦЭМ!$A$33:$A$776,$A64,СВЦЭМ!$B$33:$B$776,D$47)+'СЕТ СН'!$G$12+СВЦЭМ!$D$10+'СЕТ СН'!$G$5-'СЕТ СН'!$G$20</f>
        <v>3617.57816142</v>
      </c>
      <c r="E64" s="36">
        <f>SUMIFS(СВЦЭМ!$C$33:$C$776,СВЦЭМ!$A$33:$A$776,$A64,СВЦЭМ!$B$33:$B$776,E$47)+'СЕТ СН'!$G$12+СВЦЭМ!$D$10+'СЕТ СН'!$G$5-'СЕТ СН'!$G$20</f>
        <v>3621.44546283</v>
      </c>
      <c r="F64" s="36">
        <f>SUMIFS(СВЦЭМ!$C$33:$C$776,СВЦЭМ!$A$33:$A$776,$A64,СВЦЭМ!$B$33:$B$776,F$47)+'СЕТ СН'!$G$12+СВЦЭМ!$D$10+'СЕТ СН'!$G$5-'СЕТ СН'!$G$20</f>
        <v>3617.7233388499999</v>
      </c>
      <c r="G64" s="36">
        <f>SUMIFS(СВЦЭМ!$C$33:$C$776,СВЦЭМ!$A$33:$A$776,$A64,СВЦЭМ!$B$33:$B$776,G$47)+'СЕТ СН'!$G$12+СВЦЭМ!$D$10+'СЕТ СН'!$G$5-'СЕТ СН'!$G$20</f>
        <v>3585.6752185</v>
      </c>
      <c r="H64" s="36">
        <f>SUMIFS(СВЦЭМ!$C$33:$C$776,СВЦЭМ!$A$33:$A$776,$A64,СВЦЭМ!$B$33:$B$776,H$47)+'СЕТ СН'!$G$12+СВЦЭМ!$D$10+'СЕТ СН'!$G$5-'СЕТ СН'!$G$20</f>
        <v>3546.9817397000002</v>
      </c>
      <c r="I64" s="36">
        <f>SUMIFS(СВЦЭМ!$C$33:$C$776,СВЦЭМ!$A$33:$A$776,$A64,СВЦЭМ!$B$33:$B$776,I$47)+'СЕТ СН'!$G$12+СВЦЭМ!$D$10+'СЕТ СН'!$G$5-'СЕТ СН'!$G$20</f>
        <v>3515.0982795300001</v>
      </c>
      <c r="J64" s="36">
        <f>SUMIFS(СВЦЭМ!$C$33:$C$776,СВЦЭМ!$A$33:$A$776,$A64,СВЦЭМ!$B$33:$B$776,J$47)+'СЕТ СН'!$G$12+СВЦЭМ!$D$10+'СЕТ СН'!$G$5-'СЕТ СН'!$G$20</f>
        <v>3480.8364183000003</v>
      </c>
      <c r="K64" s="36">
        <f>SUMIFS(СВЦЭМ!$C$33:$C$776,СВЦЭМ!$A$33:$A$776,$A64,СВЦЭМ!$B$33:$B$776,K$47)+'СЕТ СН'!$G$12+СВЦЭМ!$D$10+'СЕТ СН'!$G$5-'СЕТ СН'!$G$20</f>
        <v>3463.9320971900001</v>
      </c>
      <c r="L64" s="36">
        <f>SUMIFS(СВЦЭМ!$C$33:$C$776,СВЦЭМ!$A$33:$A$776,$A64,СВЦЭМ!$B$33:$B$776,L$47)+'СЕТ СН'!$G$12+СВЦЭМ!$D$10+'СЕТ СН'!$G$5-'СЕТ СН'!$G$20</f>
        <v>3474.5077662399999</v>
      </c>
      <c r="M64" s="36">
        <f>SUMIFS(СВЦЭМ!$C$33:$C$776,СВЦЭМ!$A$33:$A$776,$A64,СВЦЭМ!$B$33:$B$776,M$47)+'СЕТ СН'!$G$12+СВЦЭМ!$D$10+'СЕТ СН'!$G$5-'СЕТ СН'!$G$20</f>
        <v>3486.6943449999999</v>
      </c>
      <c r="N64" s="36">
        <f>SUMIFS(СВЦЭМ!$C$33:$C$776,СВЦЭМ!$A$33:$A$776,$A64,СВЦЭМ!$B$33:$B$776,N$47)+'СЕТ СН'!$G$12+СВЦЭМ!$D$10+'СЕТ СН'!$G$5-'СЕТ СН'!$G$20</f>
        <v>3496.0936498400001</v>
      </c>
      <c r="O64" s="36">
        <f>SUMIFS(СВЦЭМ!$C$33:$C$776,СВЦЭМ!$A$33:$A$776,$A64,СВЦЭМ!$B$33:$B$776,O$47)+'СЕТ СН'!$G$12+СВЦЭМ!$D$10+'СЕТ СН'!$G$5-'СЕТ СН'!$G$20</f>
        <v>3504.83048173</v>
      </c>
      <c r="P64" s="36">
        <f>SUMIFS(СВЦЭМ!$C$33:$C$776,СВЦЭМ!$A$33:$A$776,$A64,СВЦЭМ!$B$33:$B$776,P$47)+'СЕТ СН'!$G$12+СВЦЭМ!$D$10+'СЕТ СН'!$G$5-'СЕТ СН'!$G$20</f>
        <v>3510.6797660900002</v>
      </c>
      <c r="Q64" s="36">
        <f>SUMIFS(СВЦЭМ!$C$33:$C$776,СВЦЭМ!$A$33:$A$776,$A64,СВЦЭМ!$B$33:$B$776,Q$47)+'СЕТ СН'!$G$12+СВЦЭМ!$D$10+'СЕТ СН'!$G$5-'СЕТ СН'!$G$20</f>
        <v>3514.51631662</v>
      </c>
      <c r="R64" s="36">
        <f>SUMIFS(СВЦЭМ!$C$33:$C$776,СВЦЭМ!$A$33:$A$776,$A64,СВЦЭМ!$B$33:$B$776,R$47)+'СЕТ СН'!$G$12+СВЦЭМ!$D$10+'СЕТ СН'!$G$5-'СЕТ СН'!$G$20</f>
        <v>3504.62669766</v>
      </c>
      <c r="S64" s="36">
        <f>SUMIFS(СВЦЭМ!$C$33:$C$776,СВЦЭМ!$A$33:$A$776,$A64,СВЦЭМ!$B$33:$B$776,S$47)+'СЕТ СН'!$G$12+СВЦЭМ!$D$10+'СЕТ СН'!$G$5-'СЕТ СН'!$G$20</f>
        <v>3498.43742677</v>
      </c>
      <c r="T64" s="36">
        <f>SUMIFS(СВЦЭМ!$C$33:$C$776,СВЦЭМ!$A$33:$A$776,$A64,СВЦЭМ!$B$33:$B$776,T$47)+'СЕТ СН'!$G$12+СВЦЭМ!$D$10+'СЕТ СН'!$G$5-'СЕТ СН'!$G$20</f>
        <v>3477.20818272</v>
      </c>
      <c r="U64" s="36">
        <f>SUMIFS(СВЦЭМ!$C$33:$C$776,СВЦЭМ!$A$33:$A$776,$A64,СВЦЭМ!$B$33:$B$776,U$47)+'СЕТ СН'!$G$12+СВЦЭМ!$D$10+'СЕТ СН'!$G$5-'СЕТ СН'!$G$20</f>
        <v>3468.9729895400001</v>
      </c>
      <c r="V64" s="36">
        <f>SUMIFS(СВЦЭМ!$C$33:$C$776,СВЦЭМ!$A$33:$A$776,$A64,СВЦЭМ!$B$33:$B$776,V$47)+'СЕТ СН'!$G$12+СВЦЭМ!$D$10+'СЕТ СН'!$G$5-'СЕТ СН'!$G$20</f>
        <v>3467.3693514300003</v>
      </c>
      <c r="W64" s="36">
        <f>SUMIFS(СВЦЭМ!$C$33:$C$776,СВЦЭМ!$A$33:$A$776,$A64,СВЦЭМ!$B$33:$B$776,W$47)+'СЕТ СН'!$G$12+СВЦЭМ!$D$10+'СЕТ СН'!$G$5-'СЕТ СН'!$G$20</f>
        <v>3486.8637144100003</v>
      </c>
      <c r="X64" s="36">
        <f>SUMIFS(СВЦЭМ!$C$33:$C$776,СВЦЭМ!$A$33:$A$776,$A64,СВЦЭМ!$B$33:$B$776,X$47)+'СЕТ СН'!$G$12+СВЦЭМ!$D$10+'СЕТ СН'!$G$5-'СЕТ СН'!$G$20</f>
        <v>3502.0836999600001</v>
      </c>
      <c r="Y64" s="36">
        <f>SUMIFS(СВЦЭМ!$C$33:$C$776,СВЦЭМ!$A$33:$A$776,$A64,СВЦЭМ!$B$33:$B$776,Y$47)+'СЕТ СН'!$G$12+СВЦЭМ!$D$10+'СЕТ СН'!$G$5-'СЕТ СН'!$G$20</f>
        <v>3525.6027996000003</v>
      </c>
    </row>
    <row r="65" spans="1:27" ht="15.75" x14ac:dyDescent="0.2">
      <c r="A65" s="35">
        <f t="shared" si="1"/>
        <v>43817</v>
      </c>
      <c r="B65" s="36">
        <f>SUMIFS(СВЦЭМ!$C$33:$C$776,СВЦЭМ!$A$33:$A$776,$A65,СВЦЭМ!$B$33:$B$776,B$47)+'СЕТ СН'!$G$12+СВЦЭМ!$D$10+'СЕТ СН'!$G$5-'СЕТ СН'!$G$20</f>
        <v>3535.1715246200001</v>
      </c>
      <c r="C65" s="36">
        <f>SUMIFS(СВЦЭМ!$C$33:$C$776,СВЦЭМ!$A$33:$A$776,$A65,СВЦЭМ!$B$33:$B$776,C$47)+'СЕТ СН'!$G$12+СВЦЭМ!$D$10+'СЕТ СН'!$G$5-'СЕТ СН'!$G$20</f>
        <v>3594.4099532999999</v>
      </c>
      <c r="D65" s="36">
        <f>SUMIFS(СВЦЭМ!$C$33:$C$776,СВЦЭМ!$A$33:$A$776,$A65,СВЦЭМ!$B$33:$B$776,D$47)+'СЕТ СН'!$G$12+СВЦЭМ!$D$10+'СЕТ СН'!$G$5-'СЕТ СН'!$G$20</f>
        <v>3620.0248229700001</v>
      </c>
      <c r="E65" s="36">
        <f>SUMIFS(СВЦЭМ!$C$33:$C$776,СВЦЭМ!$A$33:$A$776,$A65,СВЦЭМ!$B$33:$B$776,E$47)+'СЕТ СН'!$G$12+СВЦЭМ!$D$10+'СЕТ СН'!$G$5-'СЕТ СН'!$G$20</f>
        <v>3617.8767284200003</v>
      </c>
      <c r="F65" s="36">
        <f>SUMIFS(СВЦЭМ!$C$33:$C$776,СВЦЭМ!$A$33:$A$776,$A65,СВЦЭМ!$B$33:$B$776,F$47)+'СЕТ СН'!$G$12+СВЦЭМ!$D$10+'СЕТ СН'!$G$5-'СЕТ СН'!$G$20</f>
        <v>3609.8273964999998</v>
      </c>
      <c r="G65" s="36">
        <f>SUMIFS(СВЦЭМ!$C$33:$C$776,СВЦЭМ!$A$33:$A$776,$A65,СВЦЭМ!$B$33:$B$776,G$47)+'СЕТ СН'!$G$12+СВЦЭМ!$D$10+'СЕТ СН'!$G$5-'СЕТ СН'!$G$20</f>
        <v>3589.84621032</v>
      </c>
      <c r="H65" s="36">
        <f>SUMIFS(СВЦЭМ!$C$33:$C$776,СВЦЭМ!$A$33:$A$776,$A65,СВЦЭМ!$B$33:$B$776,H$47)+'СЕТ СН'!$G$12+СВЦЭМ!$D$10+'СЕТ СН'!$G$5-'СЕТ СН'!$G$20</f>
        <v>3557.9101935400004</v>
      </c>
      <c r="I65" s="36">
        <f>SUMIFS(СВЦЭМ!$C$33:$C$776,СВЦЭМ!$A$33:$A$776,$A65,СВЦЭМ!$B$33:$B$776,I$47)+'СЕТ СН'!$G$12+СВЦЭМ!$D$10+'СЕТ СН'!$G$5-'СЕТ СН'!$G$20</f>
        <v>3540.8722523200004</v>
      </c>
      <c r="J65" s="36">
        <f>SUMIFS(СВЦЭМ!$C$33:$C$776,СВЦЭМ!$A$33:$A$776,$A65,СВЦЭМ!$B$33:$B$776,J$47)+'СЕТ СН'!$G$12+СВЦЭМ!$D$10+'СЕТ СН'!$G$5-'СЕТ СН'!$G$20</f>
        <v>3511.1137548800002</v>
      </c>
      <c r="K65" s="36">
        <f>SUMIFS(СВЦЭМ!$C$33:$C$776,СВЦЭМ!$A$33:$A$776,$A65,СВЦЭМ!$B$33:$B$776,K$47)+'СЕТ СН'!$G$12+СВЦЭМ!$D$10+'СЕТ СН'!$G$5-'СЕТ СН'!$G$20</f>
        <v>3474.31109909</v>
      </c>
      <c r="L65" s="36">
        <f>SUMIFS(СВЦЭМ!$C$33:$C$776,СВЦЭМ!$A$33:$A$776,$A65,СВЦЭМ!$B$33:$B$776,L$47)+'СЕТ СН'!$G$12+СВЦЭМ!$D$10+'СЕТ СН'!$G$5-'СЕТ СН'!$G$20</f>
        <v>3469.3733542</v>
      </c>
      <c r="M65" s="36">
        <f>SUMIFS(СВЦЭМ!$C$33:$C$776,СВЦЭМ!$A$33:$A$776,$A65,СВЦЭМ!$B$33:$B$776,M$47)+'СЕТ СН'!$G$12+СВЦЭМ!$D$10+'СЕТ СН'!$G$5-'СЕТ СН'!$G$20</f>
        <v>3475.4279477600003</v>
      </c>
      <c r="N65" s="36">
        <f>SUMIFS(СВЦЭМ!$C$33:$C$776,СВЦЭМ!$A$33:$A$776,$A65,СВЦЭМ!$B$33:$B$776,N$47)+'СЕТ СН'!$G$12+СВЦЭМ!$D$10+'СЕТ СН'!$G$5-'СЕТ СН'!$G$20</f>
        <v>3479.37533394</v>
      </c>
      <c r="O65" s="36">
        <f>SUMIFS(СВЦЭМ!$C$33:$C$776,СВЦЭМ!$A$33:$A$776,$A65,СВЦЭМ!$B$33:$B$776,O$47)+'СЕТ СН'!$G$12+СВЦЭМ!$D$10+'СЕТ СН'!$G$5-'СЕТ СН'!$G$20</f>
        <v>3490.5601367600002</v>
      </c>
      <c r="P65" s="36">
        <f>SUMIFS(СВЦЭМ!$C$33:$C$776,СВЦЭМ!$A$33:$A$776,$A65,СВЦЭМ!$B$33:$B$776,P$47)+'СЕТ СН'!$G$12+СВЦЭМ!$D$10+'СЕТ СН'!$G$5-'СЕТ СН'!$G$20</f>
        <v>3500.1807427500003</v>
      </c>
      <c r="Q65" s="36">
        <f>SUMIFS(СВЦЭМ!$C$33:$C$776,СВЦЭМ!$A$33:$A$776,$A65,СВЦЭМ!$B$33:$B$776,Q$47)+'СЕТ СН'!$G$12+СВЦЭМ!$D$10+'СЕТ СН'!$G$5-'СЕТ СН'!$G$20</f>
        <v>3500.68841178</v>
      </c>
      <c r="R65" s="36">
        <f>SUMIFS(СВЦЭМ!$C$33:$C$776,СВЦЭМ!$A$33:$A$776,$A65,СВЦЭМ!$B$33:$B$776,R$47)+'СЕТ СН'!$G$12+СВЦЭМ!$D$10+'СЕТ СН'!$G$5-'СЕТ СН'!$G$20</f>
        <v>3490.6177480699998</v>
      </c>
      <c r="S65" s="36">
        <f>SUMIFS(СВЦЭМ!$C$33:$C$776,СВЦЭМ!$A$33:$A$776,$A65,СВЦЭМ!$B$33:$B$776,S$47)+'СЕТ СН'!$G$12+СВЦЭМ!$D$10+'СЕТ СН'!$G$5-'СЕТ СН'!$G$20</f>
        <v>3477.9327128100003</v>
      </c>
      <c r="T65" s="36">
        <f>SUMIFS(СВЦЭМ!$C$33:$C$776,СВЦЭМ!$A$33:$A$776,$A65,СВЦЭМ!$B$33:$B$776,T$47)+'СЕТ СН'!$G$12+СВЦЭМ!$D$10+'СЕТ СН'!$G$5-'СЕТ СН'!$G$20</f>
        <v>3447.71125046</v>
      </c>
      <c r="U65" s="36">
        <f>SUMIFS(СВЦЭМ!$C$33:$C$776,СВЦЭМ!$A$33:$A$776,$A65,СВЦЭМ!$B$33:$B$776,U$47)+'СЕТ СН'!$G$12+СВЦЭМ!$D$10+'СЕТ СН'!$G$5-'СЕТ СН'!$G$20</f>
        <v>3449.9743183300002</v>
      </c>
      <c r="V65" s="36">
        <f>SUMIFS(СВЦЭМ!$C$33:$C$776,СВЦЭМ!$A$33:$A$776,$A65,СВЦЭМ!$B$33:$B$776,V$47)+'СЕТ СН'!$G$12+СВЦЭМ!$D$10+'СЕТ СН'!$G$5-'СЕТ СН'!$G$20</f>
        <v>3456.9165243000002</v>
      </c>
      <c r="W65" s="36">
        <f>SUMIFS(СВЦЭМ!$C$33:$C$776,СВЦЭМ!$A$33:$A$776,$A65,СВЦЭМ!$B$33:$B$776,W$47)+'СЕТ СН'!$G$12+СВЦЭМ!$D$10+'СЕТ СН'!$G$5-'СЕТ СН'!$G$20</f>
        <v>3478.3495964900003</v>
      </c>
      <c r="X65" s="36">
        <f>SUMIFS(СВЦЭМ!$C$33:$C$776,СВЦЭМ!$A$33:$A$776,$A65,СВЦЭМ!$B$33:$B$776,X$47)+'СЕТ СН'!$G$12+СВЦЭМ!$D$10+'СЕТ СН'!$G$5-'СЕТ СН'!$G$20</f>
        <v>3483.3429522800002</v>
      </c>
      <c r="Y65" s="36">
        <f>SUMIFS(СВЦЭМ!$C$33:$C$776,СВЦЭМ!$A$33:$A$776,$A65,СВЦЭМ!$B$33:$B$776,Y$47)+'СЕТ СН'!$G$12+СВЦЭМ!$D$10+'СЕТ СН'!$G$5-'СЕТ СН'!$G$20</f>
        <v>3496.63671006</v>
      </c>
    </row>
    <row r="66" spans="1:27" ht="15.75" x14ac:dyDescent="0.2">
      <c r="A66" s="35">
        <f t="shared" si="1"/>
        <v>43818</v>
      </c>
      <c r="B66" s="36">
        <f>SUMIFS(СВЦЭМ!$C$33:$C$776,СВЦЭМ!$A$33:$A$776,$A66,СВЦЭМ!$B$33:$B$776,B$47)+'СЕТ СН'!$G$12+СВЦЭМ!$D$10+'СЕТ СН'!$G$5-'СЕТ СН'!$G$20</f>
        <v>3536.5290016899999</v>
      </c>
      <c r="C66" s="36">
        <f>SUMIFS(СВЦЭМ!$C$33:$C$776,СВЦЭМ!$A$33:$A$776,$A66,СВЦЭМ!$B$33:$B$776,C$47)+'СЕТ СН'!$G$12+СВЦЭМ!$D$10+'СЕТ СН'!$G$5-'СЕТ СН'!$G$20</f>
        <v>3560.2721075099998</v>
      </c>
      <c r="D66" s="36">
        <f>SUMIFS(СВЦЭМ!$C$33:$C$776,СВЦЭМ!$A$33:$A$776,$A66,СВЦЭМ!$B$33:$B$776,D$47)+'СЕТ СН'!$G$12+СВЦЭМ!$D$10+'СЕТ СН'!$G$5-'СЕТ СН'!$G$20</f>
        <v>3587.27556529</v>
      </c>
      <c r="E66" s="36">
        <f>SUMIFS(СВЦЭМ!$C$33:$C$776,СВЦЭМ!$A$33:$A$776,$A66,СВЦЭМ!$B$33:$B$776,E$47)+'СЕТ СН'!$G$12+СВЦЭМ!$D$10+'СЕТ СН'!$G$5-'СЕТ СН'!$G$20</f>
        <v>3612.9623626299999</v>
      </c>
      <c r="F66" s="36">
        <f>SUMIFS(СВЦЭМ!$C$33:$C$776,СВЦЭМ!$A$33:$A$776,$A66,СВЦЭМ!$B$33:$B$776,F$47)+'СЕТ СН'!$G$12+СВЦЭМ!$D$10+'СЕТ СН'!$G$5-'СЕТ СН'!$G$20</f>
        <v>3624.7902144499999</v>
      </c>
      <c r="G66" s="36">
        <f>SUMIFS(СВЦЭМ!$C$33:$C$776,СВЦЭМ!$A$33:$A$776,$A66,СВЦЭМ!$B$33:$B$776,G$47)+'СЕТ СН'!$G$12+СВЦЭМ!$D$10+'СЕТ СН'!$G$5-'СЕТ СН'!$G$20</f>
        <v>3600.85773161</v>
      </c>
      <c r="H66" s="36">
        <f>SUMIFS(СВЦЭМ!$C$33:$C$776,СВЦЭМ!$A$33:$A$776,$A66,СВЦЭМ!$B$33:$B$776,H$47)+'СЕТ СН'!$G$12+СВЦЭМ!$D$10+'СЕТ СН'!$G$5-'СЕТ СН'!$G$20</f>
        <v>3566.2111505800003</v>
      </c>
      <c r="I66" s="36">
        <f>SUMIFS(СВЦЭМ!$C$33:$C$776,СВЦЭМ!$A$33:$A$776,$A66,СВЦЭМ!$B$33:$B$776,I$47)+'СЕТ СН'!$G$12+СВЦЭМ!$D$10+'СЕТ СН'!$G$5-'СЕТ СН'!$G$20</f>
        <v>3525.8769752799999</v>
      </c>
      <c r="J66" s="36">
        <f>SUMIFS(СВЦЭМ!$C$33:$C$776,СВЦЭМ!$A$33:$A$776,$A66,СВЦЭМ!$B$33:$B$776,J$47)+'СЕТ СН'!$G$12+СВЦЭМ!$D$10+'СЕТ СН'!$G$5-'СЕТ СН'!$G$20</f>
        <v>3497.38420511</v>
      </c>
      <c r="K66" s="36">
        <f>SUMIFS(СВЦЭМ!$C$33:$C$776,СВЦЭМ!$A$33:$A$776,$A66,СВЦЭМ!$B$33:$B$776,K$47)+'СЕТ СН'!$G$12+СВЦЭМ!$D$10+'СЕТ СН'!$G$5-'СЕТ СН'!$G$20</f>
        <v>3481.1359675500003</v>
      </c>
      <c r="L66" s="36">
        <f>SUMIFS(СВЦЭМ!$C$33:$C$776,СВЦЭМ!$A$33:$A$776,$A66,СВЦЭМ!$B$33:$B$776,L$47)+'СЕТ СН'!$G$12+СВЦЭМ!$D$10+'СЕТ СН'!$G$5-'СЕТ СН'!$G$20</f>
        <v>3488.1990135999999</v>
      </c>
      <c r="M66" s="36">
        <f>SUMIFS(СВЦЭМ!$C$33:$C$776,СВЦЭМ!$A$33:$A$776,$A66,СВЦЭМ!$B$33:$B$776,M$47)+'СЕТ СН'!$G$12+СВЦЭМ!$D$10+'СЕТ СН'!$G$5-'СЕТ СН'!$G$20</f>
        <v>3502.3887035000002</v>
      </c>
      <c r="N66" s="36">
        <f>SUMIFS(СВЦЭМ!$C$33:$C$776,СВЦЭМ!$A$33:$A$776,$A66,СВЦЭМ!$B$33:$B$776,N$47)+'СЕТ СН'!$G$12+СВЦЭМ!$D$10+'СЕТ СН'!$G$5-'СЕТ СН'!$G$20</f>
        <v>3506.1432289600002</v>
      </c>
      <c r="O66" s="36">
        <f>SUMIFS(СВЦЭМ!$C$33:$C$776,СВЦЭМ!$A$33:$A$776,$A66,СВЦЭМ!$B$33:$B$776,O$47)+'СЕТ СН'!$G$12+СВЦЭМ!$D$10+'СЕТ СН'!$G$5-'СЕТ СН'!$G$20</f>
        <v>3526.6306001299999</v>
      </c>
      <c r="P66" s="36">
        <f>SUMIFS(СВЦЭМ!$C$33:$C$776,СВЦЭМ!$A$33:$A$776,$A66,СВЦЭМ!$B$33:$B$776,P$47)+'СЕТ СН'!$G$12+СВЦЭМ!$D$10+'СЕТ СН'!$G$5-'СЕТ СН'!$G$20</f>
        <v>3519.9196595800004</v>
      </c>
      <c r="Q66" s="36">
        <f>SUMIFS(СВЦЭМ!$C$33:$C$776,СВЦЭМ!$A$33:$A$776,$A66,СВЦЭМ!$B$33:$B$776,Q$47)+'СЕТ СН'!$G$12+СВЦЭМ!$D$10+'СЕТ СН'!$G$5-'СЕТ СН'!$G$20</f>
        <v>3523.1770243600004</v>
      </c>
      <c r="R66" s="36">
        <f>SUMIFS(СВЦЭМ!$C$33:$C$776,СВЦЭМ!$A$33:$A$776,$A66,СВЦЭМ!$B$33:$B$776,R$47)+'СЕТ СН'!$G$12+СВЦЭМ!$D$10+'СЕТ СН'!$G$5-'СЕТ СН'!$G$20</f>
        <v>3511.0603927100001</v>
      </c>
      <c r="S66" s="36">
        <f>SUMIFS(СВЦЭМ!$C$33:$C$776,СВЦЭМ!$A$33:$A$776,$A66,СВЦЭМ!$B$33:$B$776,S$47)+'СЕТ СН'!$G$12+СВЦЭМ!$D$10+'СЕТ СН'!$G$5-'СЕТ СН'!$G$20</f>
        <v>3492.19644113</v>
      </c>
      <c r="T66" s="36">
        <f>SUMIFS(СВЦЭМ!$C$33:$C$776,СВЦЭМ!$A$33:$A$776,$A66,СВЦЭМ!$B$33:$B$776,T$47)+'СЕТ СН'!$G$12+СВЦЭМ!$D$10+'СЕТ СН'!$G$5-'СЕТ СН'!$G$20</f>
        <v>3474.3733132400002</v>
      </c>
      <c r="U66" s="36">
        <f>SUMIFS(СВЦЭМ!$C$33:$C$776,СВЦЭМ!$A$33:$A$776,$A66,СВЦЭМ!$B$33:$B$776,U$47)+'СЕТ СН'!$G$12+СВЦЭМ!$D$10+'СЕТ СН'!$G$5-'СЕТ СН'!$G$20</f>
        <v>3481.2028902000002</v>
      </c>
      <c r="V66" s="36">
        <f>SUMIFS(СВЦЭМ!$C$33:$C$776,СВЦЭМ!$A$33:$A$776,$A66,СВЦЭМ!$B$33:$B$776,V$47)+'СЕТ СН'!$G$12+СВЦЭМ!$D$10+'СЕТ СН'!$G$5-'СЕТ СН'!$G$20</f>
        <v>3510.3805548300002</v>
      </c>
      <c r="W66" s="36">
        <f>SUMIFS(СВЦЭМ!$C$33:$C$776,СВЦЭМ!$A$33:$A$776,$A66,СВЦЭМ!$B$33:$B$776,W$47)+'СЕТ СН'!$G$12+СВЦЭМ!$D$10+'СЕТ СН'!$G$5-'СЕТ СН'!$G$20</f>
        <v>3546.2688999000002</v>
      </c>
      <c r="X66" s="36">
        <f>SUMIFS(СВЦЭМ!$C$33:$C$776,СВЦЭМ!$A$33:$A$776,$A66,СВЦЭМ!$B$33:$B$776,X$47)+'СЕТ СН'!$G$12+СВЦЭМ!$D$10+'СЕТ СН'!$G$5-'СЕТ СН'!$G$20</f>
        <v>3557.4725132100002</v>
      </c>
      <c r="Y66" s="36">
        <f>SUMIFS(СВЦЭМ!$C$33:$C$776,СВЦЭМ!$A$33:$A$776,$A66,СВЦЭМ!$B$33:$B$776,Y$47)+'СЕТ СН'!$G$12+СВЦЭМ!$D$10+'СЕТ СН'!$G$5-'СЕТ СН'!$G$20</f>
        <v>3585.4324452800001</v>
      </c>
    </row>
    <row r="67" spans="1:27" ht="15.75" x14ac:dyDescent="0.2">
      <c r="A67" s="35">
        <f t="shared" si="1"/>
        <v>43819</v>
      </c>
      <c r="B67" s="36">
        <f>SUMIFS(СВЦЭМ!$C$33:$C$776,СВЦЭМ!$A$33:$A$776,$A67,СВЦЭМ!$B$33:$B$776,B$47)+'СЕТ СН'!$G$12+СВЦЭМ!$D$10+'СЕТ СН'!$G$5-'СЕТ СН'!$G$20</f>
        <v>3525.9196124200002</v>
      </c>
      <c r="C67" s="36">
        <f>SUMIFS(СВЦЭМ!$C$33:$C$776,СВЦЭМ!$A$33:$A$776,$A67,СВЦЭМ!$B$33:$B$776,C$47)+'СЕТ СН'!$G$12+СВЦЭМ!$D$10+'СЕТ СН'!$G$5-'СЕТ СН'!$G$20</f>
        <v>3545.5612107500001</v>
      </c>
      <c r="D67" s="36">
        <f>SUMIFS(СВЦЭМ!$C$33:$C$776,СВЦЭМ!$A$33:$A$776,$A67,СВЦЭМ!$B$33:$B$776,D$47)+'СЕТ СН'!$G$12+СВЦЭМ!$D$10+'СЕТ СН'!$G$5-'СЕТ СН'!$G$20</f>
        <v>3560.7640870200003</v>
      </c>
      <c r="E67" s="36">
        <f>SUMIFS(СВЦЭМ!$C$33:$C$776,СВЦЭМ!$A$33:$A$776,$A67,СВЦЭМ!$B$33:$B$776,E$47)+'СЕТ СН'!$G$12+СВЦЭМ!$D$10+'СЕТ СН'!$G$5-'СЕТ СН'!$G$20</f>
        <v>3577.4105975000002</v>
      </c>
      <c r="F67" s="36">
        <f>SUMIFS(СВЦЭМ!$C$33:$C$776,СВЦЭМ!$A$33:$A$776,$A67,СВЦЭМ!$B$33:$B$776,F$47)+'СЕТ СН'!$G$12+СВЦЭМ!$D$10+'СЕТ СН'!$G$5-'СЕТ СН'!$G$20</f>
        <v>3570.2963475200004</v>
      </c>
      <c r="G67" s="36">
        <f>SUMIFS(СВЦЭМ!$C$33:$C$776,СВЦЭМ!$A$33:$A$776,$A67,СВЦЭМ!$B$33:$B$776,G$47)+'СЕТ СН'!$G$12+СВЦЭМ!$D$10+'СЕТ СН'!$G$5-'СЕТ СН'!$G$20</f>
        <v>3559.7551070200002</v>
      </c>
      <c r="H67" s="36">
        <f>SUMIFS(СВЦЭМ!$C$33:$C$776,СВЦЭМ!$A$33:$A$776,$A67,СВЦЭМ!$B$33:$B$776,H$47)+'СЕТ СН'!$G$12+СВЦЭМ!$D$10+'СЕТ СН'!$G$5-'СЕТ СН'!$G$20</f>
        <v>3509.53137199</v>
      </c>
      <c r="I67" s="36">
        <f>SUMIFS(СВЦЭМ!$C$33:$C$776,СВЦЭМ!$A$33:$A$776,$A67,СВЦЭМ!$B$33:$B$776,I$47)+'СЕТ СН'!$G$12+СВЦЭМ!$D$10+'СЕТ СН'!$G$5-'СЕТ СН'!$G$20</f>
        <v>3488.4151076200001</v>
      </c>
      <c r="J67" s="36">
        <f>SUMIFS(СВЦЭМ!$C$33:$C$776,СВЦЭМ!$A$33:$A$776,$A67,СВЦЭМ!$B$33:$B$776,J$47)+'СЕТ СН'!$G$12+СВЦЭМ!$D$10+'СЕТ СН'!$G$5-'СЕТ СН'!$G$20</f>
        <v>3468.4579869200002</v>
      </c>
      <c r="K67" s="36">
        <f>SUMIFS(СВЦЭМ!$C$33:$C$776,СВЦЭМ!$A$33:$A$776,$A67,СВЦЭМ!$B$33:$B$776,K$47)+'СЕТ СН'!$G$12+СВЦЭМ!$D$10+'СЕТ СН'!$G$5-'СЕТ СН'!$G$20</f>
        <v>3450.28587492</v>
      </c>
      <c r="L67" s="36">
        <f>SUMIFS(СВЦЭМ!$C$33:$C$776,СВЦЭМ!$A$33:$A$776,$A67,СВЦЭМ!$B$33:$B$776,L$47)+'СЕТ СН'!$G$12+СВЦЭМ!$D$10+'СЕТ СН'!$G$5-'СЕТ СН'!$G$20</f>
        <v>3453.6457631100002</v>
      </c>
      <c r="M67" s="36">
        <f>SUMIFS(СВЦЭМ!$C$33:$C$776,СВЦЭМ!$A$33:$A$776,$A67,СВЦЭМ!$B$33:$B$776,M$47)+'СЕТ СН'!$G$12+СВЦЭМ!$D$10+'СЕТ СН'!$G$5-'СЕТ СН'!$G$20</f>
        <v>3467.65639624</v>
      </c>
      <c r="N67" s="36">
        <f>SUMIFS(СВЦЭМ!$C$33:$C$776,СВЦЭМ!$A$33:$A$776,$A67,СВЦЭМ!$B$33:$B$776,N$47)+'СЕТ СН'!$G$12+СВЦЭМ!$D$10+'СЕТ СН'!$G$5-'СЕТ СН'!$G$20</f>
        <v>3471.73801972</v>
      </c>
      <c r="O67" s="36">
        <f>SUMIFS(СВЦЭМ!$C$33:$C$776,СВЦЭМ!$A$33:$A$776,$A67,СВЦЭМ!$B$33:$B$776,O$47)+'СЕТ СН'!$G$12+СВЦЭМ!$D$10+'СЕТ СН'!$G$5-'СЕТ СН'!$G$20</f>
        <v>3480.0701992100003</v>
      </c>
      <c r="P67" s="36">
        <f>SUMIFS(СВЦЭМ!$C$33:$C$776,СВЦЭМ!$A$33:$A$776,$A67,СВЦЭМ!$B$33:$B$776,P$47)+'СЕТ СН'!$G$12+СВЦЭМ!$D$10+'СЕТ СН'!$G$5-'СЕТ СН'!$G$20</f>
        <v>3486.6610070400002</v>
      </c>
      <c r="Q67" s="36">
        <f>SUMIFS(СВЦЭМ!$C$33:$C$776,СВЦЭМ!$A$33:$A$776,$A67,СВЦЭМ!$B$33:$B$776,Q$47)+'СЕТ СН'!$G$12+СВЦЭМ!$D$10+'СЕТ СН'!$G$5-'СЕТ СН'!$G$20</f>
        <v>3485.49728284</v>
      </c>
      <c r="R67" s="36">
        <f>SUMIFS(СВЦЭМ!$C$33:$C$776,СВЦЭМ!$A$33:$A$776,$A67,СВЦЭМ!$B$33:$B$776,R$47)+'СЕТ СН'!$G$12+СВЦЭМ!$D$10+'СЕТ СН'!$G$5-'СЕТ СН'!$G$20</f>
        <v>3488.2225509500004</v>
      </c>
      <c r="S67" s="36">
        <f>SUMIFS(СВЦЭМ!$C$33:$C$776,СВЦЭМ!$A$33:$A$776,$A67,СВЦЭМ!$B$33:$B$776,S$47)+'СЕТ СН'!$G$12+СВЦЭМ!$D$10+'СЕТ СН'!$G$5-'СЕТ СН'!$G$20</f>
        <v>3476.6001749800002</v>
      </c>
      <c r="T67" s="36">
        <f>SUMIFS(СВЦЭМ!$C$33:$C$776,СВЦЭМ!$A$33:$A$776,$A67,СВЦЭМ!$B$33:$B$776,T$47)+'СЕТ СН'!$G$12+СВЦЭМ!$D$10+'СЕТ СН'!$G$5-'СЕТ СН'!$G$20</f>
        <v>3465.2634860400003</v>
      </c>
      <c r="U67" s="36">
        <f>SUMIFS(СВЦЭМ!$C$33:$C$776,СВЦЭМ!$A$33:$A$776,$A67,СВЦЭМ!$B$33:$B$776,U$47)+'СЕТ СН'!$G$12+СВЦЭМ!$D$10+'СЕТ СН'!$G$5-'СЕТ СН'!$G$20</f>
        <v>3444.7448786600003</v>
      </c>
      <c r="V67" s="36">
        <f>SUMIFS(СВЦЭМ!$C$33:$C$776,СВЦЭМ!$A$33:$A$776,$A67,СВЦЭМ!$B$33:$B$776,V$47)+'СЕТ СН'!$G$12+СВЦЭМ!$D$10+'СЕТ СН'!$G$5-'СЕТ СН'!$G$20</f>
        <v>3424.45817657</v>
      </c>
      <c r="W67" s="36">
        <f>SUMIFS(СВЦЭМ!$C$33:$C$776,СВЦЭМ!$A$33:$A$776,$A67,СВЦЭМ!$B$33:$B$776,W$47)+'СЕТ СН'!$G$12+СВЦЭМ!$D$10+'СЕТ СН'!$G$5-'СЕТ СН'!$G$20</f>
        <v>3442.53078499</v>
      </c>
      <c r="X67" s="36">
        <f>SUMIFS(СВЦЭМ!$C$33:$C$776,СВЦЭМ!$A$33:$A$776,$A67,СВЦЭМ!$B$33:$B$776,X$47)+'СЕТ СН'!$G$12+СВЦЭМ!$D$10+'СЕТ СН'!$G$5-'СЕТ СН'!$G$20</f>
        <v>3444.26648613</v>
      </c>
      <c r="Y67" s="36">
        <f>SUMIFS(СВЦЭМ!$C$33:$C$776,СВЦЭМ!$A$33:$A$776,$A67,СВЦЭМ!$B$33:$B$776,Y$47)+'СЕТ СН'!$G$12+СВЦЭМ!$D$10+'СЕТ СН'!$G$5-'СЕТ СН'!$G$20</f>
        <v>3454.1323782899999</v>
      </c>
    </row>
    <row r="68" spans="1:27" ht="15.75" x14ac:dyDescent="0.2">
      <c r="A68" s="35">
        <f t="shared" si="1"/>
        <v>43820</v>
      </c>
      <c r="B68" s="36">
        <f>SUMIFS(СВЦЭМ!$C$33:$C$776,СВЦЭМ!$A$33:$A$776,$A68,СВЦЭМ!$B$33:$B$776,B$47)+'СЕТ СН'!$G$12+СВЦЭМ!$D$10+'СЕТ СН'!$G$5-'СЕТ СН'!$G$20</f>
        <v>3459.6054570800002</v>
      </c>
      <c r="C68" s="36">
        <f>SUMIFS(СВЦЭМ!$C$33:$C$776,СВЦЭМ!$A$33:$A$776,$A68,СВЦЭМ!$B$33:$B$776,C$47)+'СЕТ СН'!$G$12+СВЦЭМ!$D$10+'СЕТ СН'!$G$5-'СЕТ СН'!$G$20</f>
        <v>3495.8400734500001</v>
      </c>
      <c r="D68" s="36">
        <f>SUMIFS(СВЦЭМ!$C$33:$C$776,СВЦЭМ!$A$33:$A$776,$A68,СВЦЭМ!$B$33:$B$776,D$47)+'СЕТ СН'!$G$12+СВЦЭМ!$D$10+'СЕТ СН'!$G$5-'СЕТ СН'!$G$20</f>
        <v>3518.15175116</v>
      </c>
      <c r="E68" s="36">
        <f>SUMIFS(СВЦЭМ!$C$33:$C$776,СВЦЭМ!$A$33:$A$776,$A68,СВЦЭМ!$B$33:$B$776,E$47)+'СЕТ СН'!$G$12+СВЦЭМ!$D$10+'СЕТ СН'!$G$5-'СЕТ СН'!$G$20</f>
        <v>3554.0041669500001</v>
      </c>
      <c r="F68" s="36">
        <f>SUMIFS(СВЦЭМ!$C$33:$C$776,СВЦЭМ!$A$33:$A$776,$A68,СВЦЭМ!$B$33:$B$776,F$47)+'СЕТ СН'!$G$12+СВЦЭМ!$D$10+'СЕТ СН'!$G$5-'СЕТ СН'!$G$20</f>
        <v>3577.1046805599999</v>
      </c>
      <c r="G68" s="36">
        <f>SUMIFS(СВЦЭМ!$C$33:$C$776,СВЦЭМ!$A$33:$A$776,$A68,СВЦЭМ!$B$33:$B$776,G$47)+'СЕТ СН'!$G$12+СВЦЭМ!$D$10+'СЕТ СН'!$G$5-'СЕТ СН'!$G$20</f>
        <v>3566.99426481</v>
      </c>
      <c r="H68" s="36">
        <f>SUMIFS(СВЦЭМ!$C$33:$C$776,СВЦЭМ!$A$33:$A$776,$A68,СВЦЭМ!$B$33:$B$776,H$47)+'СЕТ СН'!$G$12+СВЦЭМ!$D$10+'СЕТ СН'!$G$5-'СЕТ СН'!$G$20</f>
        <v>3546.6516770500002</v>
      </c>
      <c r="I68" s="36">
        <f>SUMIFS(СВЦЭМ!$C$33:$C$776,СВЦЭМ!$A$33:$A$776,$A68,СВЦЭМ!$B$33:$B$776,I$47)+'СЕТ СН'!$G$12+СВЦЭМ!$D$10+'СЕТ СН'!$G$5-'СЕТ СН'!$G$20</f>
        <v>3544.0390381699999</v>
      </c>
      <c r="J68" s="36">
        <f>SUMIFS(СВЦЭМ!$C$33:$C$776,СВЦЭМ!$A$33:$A$776,$A68,СВЦЭМ!$B$33:$B$776,J$47)+'СЕТ СН'!$G$12+СВЦЭМ!$D$10+'СЕТ СН'!$G$5-'СЕТ СН'!$G$20</f>
        <v>3500.5882876000001</v>
      </c>
      <c r="K68" s="36">
        <f>SUMIFS(СВЦЭМ!$C$33:$C$776,СВЦЭМ!$A$33:$A$776,$A68,СВЦЭМ!$B$33:$B$776,K$47)+'СЕТ СН'!$G$12+СВЦЭМ!$D$10+'СЕТ СН'!$G$5-'СЕТ СН'!$G$20</f>
        <v>3458.7944597200003</v>
      </c>
      <c r="L68" s="36">
        <f>SUMIFS(СВЦЭМ!$C$33:$C$776,СВЦЭМ!$A$33:$A$776,$A68,СВЦЭМ!$B$33:$B$776,L$47)+'СЕТ СН'!$G$12+СВЦЭМ!$D$10+'СЕТ СН'!$G$5-'СЕТ СН'!$G$20</f>
        <v>3443.08600617</v>
      </c>
      <c r="M68" s="36">
        <f>SUMIFS(СВЦЭМ!$C$33:$C$776,СВЦЭМ!$A$33:$A$776,$A68,СВЦЭМ!$B$33:$B$776,M$47)+'СЕТ СН'!$G$12+СВЦЭМ!$D$10+'СЕТ СН'!$G$5-'СЕТ СН'!$G$20</f>
        <v>3460.7903912199999</v>
      </c>
      <c r="N68" s="36">
        <f>SUMIFS(СВЦЭМ!$C$33:$C$776,СВЦЭМ!$A$33:$A$776,$A68,СВЦЭМ!$B$33:$B$776,N$47)+'СЕТ СН'!$G$12+СВЦЭМ!$D$10+'СЕТ СН'!$G$5-'СЕТ СН'!$G$20</f>
        <v>3458.14026939</v>
      </c>
      <c r="O68" s="36">
        <f>SUMIFS(СВЦЭМ!$C$33:$C$776,СВЦЭМ!$A$33:$A$776,$A68,СВЦЭМ!$B$33:$B$776,O$47)+'СЕТ СН'!$G$12+СВЦЭМ!$D$10+'СЕТ СН'!$G$5-'СЕТ СН'!$G$20</f>
        <v>3464.5250488700003</v>
      </c>
      <c r="P68" s="36">
        <f>SUMIFS(СВЦЭМ!$C$33:$C$776,СВЦЭМ!$A$33:$A$776,$A68,СВЦЭМ!$B$33:$B$776,P$47)+'СЕТ СН'!$G$12+СВЦЭМ!$D$10+'СЕТ СН'!$G$5-'СЕТ СН'!$G$20</f>
        <v>3481.1043725600002</v>
      </c>
      <c r="Q68" s="36">
        <f>SUMIFS(СВЦЭМ!$C$33:$C$776,СВЦЭМ!$A$33:$A$776,$A68,СВЦЭМ!$B$33:$B$776,Q$47)+'СЕТ СН'!$G$12+СВЦЭМ!$D$10+'СЕТ СН'!$G$5-'СЕТ СН'!$G$20</f>
        <v>3487.76938492</v>
      </c>
      <c r="R68" s="36">
        <f>SUMIFS(СВЦЭМ!$C$33:$C$776,СВЦЭМ!$A$33:$A$776,$A68,СВЦЭМ!$B$33:$B$776,R$47)+'СЕТ СН'!$G$12+СВЦЭМ!$D$10+'СЕТ СН'!$G$5-'СЕТ СН'!$G$20</f>
        <v>3494.66531747</v>
      </c>
      <c r="S68" s="36">
        <f>SUMIFS(СВЦЭМ!$C$33:$C$776,СВЦЭМ!$A$33:$A$776,$A68,СВЦЭМ!$B$33:$B$776,S$47)+'СЕТ СН'!$G$12+СВЦЭМ!$D$10+'СЕТ СН'!$G$5-'СЕТ СН'!$G$20</f>
        <v>3488.3413169200003</v>
      </c>
      <c r="T68" s="36">
        <f>SUMIFS(СВЦЭМ!$C$33:$C$776,СВЦЭМ!$A$33:$A$776,$A68,СВЦЭМ!$B$33:$B$776,T$47)+'СЕТ СН'!$G$12+СВЦЭМ!$D$10+'СЕТ СН'!$G$5-'СЕТ СН'!$G$20</f>
        <v>3459.6679621399999</v>
      </c>
      <c r="U68" s="36">
        <f>SUMIFS(СВЦЭМ!$C$33:$C$776,СВЦЭМ!$A$33:$A$776,$A68,СВЦЭМ!$B$33:$B$776,U$47)+'СЕТ СН'!$G$12+СВЦЭМ!$D$10+'СЕТ СН'!$G$5-'СЕТ СН'!$G$20</f>
        <v>3453.6276117500001</v>
      </c>
      <c r="V68" s="36">
        <f>SUMIFS(СВЦЭМ!$C$33:$C$776,СВЦЭМ!$A$33:$A$776,$A68,СВЦЭМ!$B$33:$B$776,V$47)+'СЕТ СН'!$G$12+СВЦЭМ!$D$10+'СЕТ СН'!$G$5-'СЕТ СН'!$G$20</f>
        <v>3474.3579235100001</v>
      </c>
      <c r="W68" s="36">
        <f>SUMIFS(СВЦЭМ!$C$33:$C$776,СВЦЭМ!$A$33:$A$776,$A68,СВЦЭМ!$B$33:$B$776,W$47)+'СЕТ СН'!$G$12+СВЦЭМ!$D$10+'СЕТ СН'!$G$5-'СЕТ СН'!$G$20</f>
        <v>3480.5199211300001</v>
      </c>
      <c r="X68" s="36">
        <f>SUMIFS(СВЦЭМ!$C$33:$C$776,СВЦЭМ!$A$33:$A$776,$A68,СВЦЭМ!$B$33:$B$776,X$47)+'СЕТ СН'!$G$12+СВЦЭМ!$D$10+'СЕТ СН'!$G$5-'СЕТ СН'!$G$20</f>
        <v>3499.0761605799999</v>
      </c>
      <c r="Y68" s="36">
        <f>SUMIFS(СВЦЭМ!$C$33:$C$776,СВЦЭМ!$A$33:$A$776,$A68,СВЦЭМ!$B$33:$B$776,Y$47)+'СЕТ СН'!$G$12+СВЦЭМ!$D$10+'СЕТ СН'!$G$5-'СЕТ СН'!$G$20</f>
        <v>3510.86882668</v>
      </c>
    </row>
    <row r="69" spans="1:27" ht="15.75" x14ac:dyDescent="0.2">
      <c r="A69" s="35">
        <f t="shared" si="1"/>
        <v>43821</v>
      </c>
      <c r="B69" s="36">
        <f>SUMIFS(СВЦЭМ!$C$33:$C$776,СВЦЭМ!$A$33:$A$776,$A69,СВЦЭМ!$B$33:$B$776,B$47)+'СЕТ СН'!$G$12+СВЦЭМ!$D$10+'СЕТ СН'!$G$5-'СЕТ СН'!$G$20</f>
        <v>3529.8334809500002</v>
      </c>
      <c r="C69" s="36">
        <f>SUMIFS(СВЦЭМ!$C$33:$C$776,СВЦЭМ!$A$33:$A$776,$A69,СВЦЭМ!$B$33:$B$776,C$47)+'СЕТ СН'!$G$12+СВЦЭМ!$D$10+'СЕТ СН'!$G$5-'СЕТ СН'!$G$20</f>
        <v>3553.5842149999999</v>
      </c>
      <c r="D69" s="36">
        <f>SUMIFS(СВЦЭМ!$C$33:$C$776,СВЦЭМ!$A$33:$A$776,$A69,СВЦЭМ!$B$33:$B$776,D$47)+'СЕТ СН'!$G$12+СВЦЭМ!$D$10+'СЕТ СН'!$G$5-'СЕТ СН'!$G$20</f>
        <v>3572.9505802900003</v>
      </c>
      <c r="E69" s="36">
        <f>SUMIFS(СВЦЭМ!$C$33:$C$776,СВЦЭМ!$A$33:$A$776,$A69,СВЦЭМ!$B$33:$B$776,E$47)+'СЕТ СН'!$G$12+СВЦЭМ!$D$10+'СЕТ СН'!$G$5-'СЕТ СН'!$G$20</f>
        <v>3587.1449589499998</v>
      </c>
      <c r="F69" s="36">
        <f>SUMIFS(СВЦЭМ!$C$33:$C$776,СВЦЭМ!$A$33:$A$776,$A69,СВЦЭМ!$B$33:$B$776,F$47)+'СЕТ СН'!$G$12+СВЦЭМ!$D$10+'СЕТ СН'!$G$5-'СЕТ СН'!$G$20</f>
        <v>3585.3681852700001</v>
      </c>
      <c r="G69" s="36">
        <f>SUMIFS(СВЦЭМ!$C$33:$C$776,СВЦЭМ!$A$33:$A$776,$A69,СВЦЭМ!$B$33:$B$776,G$47)+'СЕТ СН'!$G$12+СВЦЭМ!$D$10+'СЕТ СН'!$G$5-'СЕТ СН'!$G$20</f>
        <v>3573.3279918600001</v>
      </c>
      <c r="H69" s="36">
        <f>SUMIFS(СВЦЭМ!$C$33:$C$776,СВЦЭМ!$A$33:$A$776,$A69,СВЦЭМ!$B$33:$B$776,H$47)+'СЕТ СН'!$G$12+СВЦЭМ!$D$10+'СЕТ СН'!$G$5-'СЕТ СН'!$G$20</f>
        <v>3548.2857782700003</v>
      </c>
      <c r="I69" s="36">
        <f>SUMIFS(СВЦЭМ!$C$33:$C$776,СВЦЭМ!$A$33:$A$776,$A69,СВЦЭМ!$B$33:$B$776,I$47)+'СЕТ СН'!$G$12+СВЦЭМ!$D$10+'СЕТ СН'!$G$5-'СЕТ СН'!$G$20</f>
        <v>3544.12318654</v>
      </c>
      <c r="J69" s="36">
        <f>SUMIFS(СВЦЭМ!$C$33:$C$776,СВЦЭМ!$A$33:$A$776,$A69,СВЦЭМ!$B$33:$B$776,J$47)+'СЕТ СН'!$G$12+СВЦЭМ!$D$10+'СЕТ СН'!$G$5-'СЕТ СН'!$G$20</f>
        <v>3502.6059028300001</v>
      </c>
      <c r="K69" s="36">
        <f>SUMIFS(СВЦЭМ!$C$33:$C$776,СВЦЭМ!$A$33:$A$776,$A69,СВЦЭМ!$B$33:$B$776,K$47)+'СЕТ СН'!$G$12+СВЦЭМ!$D$10+'СЕТ СН'!$G$5-'СЕТ СН'!$G$20</f>
        <v>3470.0345791</v>
      </c>
      <c r="L69" s="36">
        <f>SUMIFS(СВЦЭМ!$C$33:$C$776,СВЦЭМ!$A$33:$A$776,$A69,СВЦЭМ!$B$33:$B$776,L$47)+'СЕТ СН'!$G$12+СВЦЭМ!$D$10+'СЕТ СН'!$G$5-'СЕТ СН'!$G$20</f>
        <v>3453.7378327300003</v>
      </c>
      <c r="M69" s="36">
        <f>SUMIFS(СВЦЭМ!$C$33:$C$776,СВЦЭМ!$A$33:$A$776,$A69,СВЦЭМ!$B$33:$B$776,M$47)+'СЕТ СН'!$G$12+СВЦЭМ!$D$10+'СЕТ СН'!$G$5-'СЕТ СН'!$G$20</f>
        <v>3467.6103467500002</v>
      </c>
      <c r="N69" s="36">
        <f>SUMIFS(СВЦЭМ!$C$33:$C$776,СВЦЭМ!$A$33:$A$776,$A69,СВЦЭМ!$B$33:$B$776,N$47)+'СЕТ СН'!$G$12+СВЦЭМ!$D$10+'СЕТ СН'!$G$5-'СЕТ СН'!$G$20</f>
        <v>3477.2062984200002</v>
      </c>
      <c r="O69" s="36">
        <f>SUMIFS(СВЦЭМ!$C$33:$C$776,СВЦЭМ!$A$33:$A$776,$A69,СВЦЭМ!$B$33:$B$776,O$47)+'СЕТ СН'!$G$12+СВЦЭМ!$D$10+'СЕТ СН'!$G$5-'СЕТ СН'!$G$20</f>
        <v>3493.9316232800002</v>
      </c>
      <c r="P69" s="36">
        <f>SUMIFS(СВЦЭМ!$C$33:$C$776,СВЦЭМ!$A$33:$A$776,$A69,СВЦЭМ!$B$33:$B$776,P$47)+'СЕТ СН'!$G$12+СВЦЭМ!$D$10+'СЕТ СН'!$G$5-'СЕТ СН'!$G$20</f>
        <v>3505.1252762600002</v>
      </c>
      <c r="Q69" s="36">
        <f>SUMIFS(СВЦЭМ!$C$33:$C$776,СВЦЭМ!$A$33:$A$776,$A69,СВЦЭМ!$B$33:$B$776,Q$47)+'СЕТ СН'!$G$12+СВЦЭМ!$D$10+'СЕТ СН'!$G$5-'СЕТ СН'!$G$20</f>
        <v>3502.7620747600004</v>
      </c>
      <c r="R69" s="36">
        <f>SUMIFS(СВЦЭМ!$C$33:$C$776,СВЦЭМ!$A$33:$A$776,$A69,СВЦЭМ!$B$33:$B$776,R$47)+'СЕТ СН'!$G$12+СВЦЭМ!$D$10+'СЕТ СН'!$G$5-'СЕТ СН'!$G$20</f>
        <v>3515.42320053</v>
      </c>
      <c r="S69" s="36">
        <f>SUMIFS(СВЦЭМ!$C$33:$C$776,СВЦЭМ!$A$33:$A$776,$A69,СВЦЭМ!$B$33:$B$776,S$47)+'СЕТ СН'!$G$12+СВЦЭМ!$D$10+'СЕТ СН'!$G$5-'СЕТ СН'!$G$20</f>
        <v>3504.69318982</v>
      </c>
      <c r="T69" s="36">
        <f>SUMIFS(СВЦЭМ!$C$33:$C$776,СВЦЭМ!$A$33:$A$776,$A69,СВЦЭМ!$B$33:$B$776,T$47)+'СЕТ СН'!$G$12+СВЦЭМ!$D$10+'СЕТ СН'!$G$5-'СЕТ СН'!$G$20</f>
        <v>3474.3809571700003</v>
      </c>
      <c r="U69" s="36">
        <f>SUMIFS(СВЦЭМ!$C$33:$C$776,СВЦЭМ!$A$33:$A$776,$A69,СВЦЭМ!$B$33:$B$776,U$47)+'СЕТ СН'!$G$12+СВЦЭМ!$D$10+'СЕТ СН'!$G$5-'СЕТ СН'!$G$20</f>
        <v>3476.4881562</v>
      </c>
      <c r="V69" s="36">
        <f>SUMIFS(СВЦЭМ!$C$33:$C$776,СВЦЭМ!$A$33:$A$776,$A69,СВЦЭМ!$B$33:$B$776,V$47)+'СЕТ СН'!$G$12+СВЦЭМ!$D$10+'СЕТ СН'!$G$5-'СЕТ СН'!$G$20</f>
        <v>3488.13979363</v>
      </c>
      <c r="W69" s="36">
        <f>SUMIFS(СВЦЭМ!$C$33:$C$776,СВЦЭМ!$A$33:$A$776,$A69,СВЦЭМ!$B$33:$B$776,W$47)+'СЕТ СН'!$G$12+СВЦЭМ!$D$10+'СЕТ СН'!$G$5-'СЕТ СН'!$G$20</f>
        <v>3511.8902025799998</v>
      </c>
      <c r="X69" s="36">
        <f>SUMIFS(СВЦЭМ!$C$33:$C$776,СВЦЭМ!$A$33:$A$776,$A69,СВЦЭМ!$B$33:$B$776,X$47)+'СЕТ СН'!$G$12+СВЦЭМ!$D$10+'СЕТ СН'!$G$5-'СЕТ СН'!$G$20</f>
        <v>3528.1342486399999</v>
      </c>
      <c r="Y69" s="36">
        <f>SUMIFS(СВЦЭМ!$C$33:$C$776,СВЦЭМ!$A$33:$A$776,$A69,СВЦЭМ!$B$33:$B$776,Y$47)+'СЕТ СН'!$G$12+СВЦЭМ!$D$10+'СЕТ СН'!$G$5-'СЕТ СН'!$G$20</f>
        <v>3534.3216924600001</v>
      </c>
    </row>
    <row r="70" spans="1:27" ht="15.75" x14ac:dyDescent="0.2">
      <c r="A70" s="35">
        <f t="shared" si="1"/>
        <v>43822</v>
      </c>
      <c r="B70" s="36">
        <f>SUMIFS(СВЦЭМ!$C$33:$C$776,СВЦЭМ!$A$33:$A$776,$A70,СВЦЭМ!$B$33:$B$776,B$47)+'СЕТ СН'!$G$12+СВЦЭМ!$D$10+'СЕТ СН'!$G$5-'СЕТ СН'!$G$20</f>
        <v>3520.5510725300001</v>
      </c>
      <c r="C70" s="36">
        <f>SUMIFS(СВЦЭМ!$C$33:$C$776,СВЦЭМ!$A$33:$A$776,$A70,СВЦЭМ!$B$33:$B$776,C$47)+'СЕТ СН'!$G$12+СВЦЭМ!$D$10+'СЕТ СН'!$G$5-'СЕТ СН'!$G$20</f>
        <v>3532.0006964200002</v>
      </c>
      <c r="D70" s="36">
        <f>SUMIFS(СВЦЭМ!$C$33:$C$776,СВЦЭМ!$A$33:$A$776,$A70,СВЦЭМ!$B$33:$B$776,D$47)+'СЕТ СН'!$G$12+СВЦЭМ!$D$10+'СЕТ СН'!$G$5-'СЕТ СН'!$G$20</f>
        <v>3562.39018042</v>
      </c>
      <c r="E70" s="36">
        <f>SUMIFS(СВЦЭМ!$C$33:$C$776,СВЦЭМ!$A$33:$A$776,$A70,СВЦЭМ!$B$33:$B$776,E$47)+'СЕТ СН'!$G$12+СВЦЭМ!$D$10+'СЕТ СН'!$G$5-'СЕТ СН'!$G$20</f>
        <v>3580.7367414399996</v>
      </c>
      <c r="F70" s="36">
        <f>SUMIFS(СВЦЭМ!$C$33:$C$776,СВЦЭМ!$A$33:$A$776,$A70,СВЦЭМ!$B$33:$B$776,F$47)+'СЕТ СН'!$G$12+СВЦЭМ!$D$10+'СЕТ СН'!$G$5-'СЕТ СН'!$G$20</f>
        <v>3582.4248662199998</v>
      </c>
      <c r="G70" s="36">
        <f>SUMIFS(СВЦЭМ!$C$33:$C$776,СВЦЭМ!$A$33:$A$776,$A70,СВЦЭМ!$B$33:$B$776,G$47)+'СЕТ СН'!$G$12+СВЦЭМ!$D$10+'СЕТ СН'!$G$5-'СЕТ СН'!$G$20</f>
        <v>3580.3970663199998</v>
      </c>
      <c r="H70" s="36">
        <f>SUMIFS(СВЦЭМ!$C$33:$C$776,СВЦЭМ!$A$33:$A$776,$A70,СВЦЭМ!$B$33:$B$776,H$47)+'СЕТ СН'!$G$12+СВЦЭМ!$D$10+'СЕТ СН'!$G$5-'СЕТ СН'!$G$20</f>
        <v>3538.7356855900002</v>
      </c>
      <c r="I70" s="36">
        <f>SUMIFS(СВЦЭМ!$C$33:$C$776,СВЦЭМ!$A$33:$A$776,$A70,СВЦЭМ!$B$33:$B$776,I$47)+'СЕТ СН'!$G$12+СВЦЭМ!$D$10+'СЕТ СН'!$G$5-'СЕТ СН'!$G$20</f>
        <v>3507.5617384000002</v>
      </c>
      <c r="J70" s="36">
        <f>SUMIFS(СВЦЭМ!$C$33:$C$776,СВЦЭМ!$A$33:$A$776,$A70,СВЦЭМ!$B$33:$B$776,J$47)+'СЕТ СН'!$G$12+СВЦЭМ!$D$10+'СЕТ СН'!$G$5-'СЕТ СН'!$G$20</f>
        <v>3481.0319452600002</v>
      </c>
      <c r="K70" s="36">
        <f>SUMIFS(СВЦЭМ!$C$33:$C$776,СВЦЭМ!$A$33:$A$776,$A70,СВЦЭМ!$B$33:$B$776,K$47)+'СЕТ СН'!$G$12+СВЦЭМ!$D$10+'СЕТ СН'!$G$5-'СЕТ СН'!$G$20</f>
        <v>3454.55503817</v>
      </c>
      <c r="L70" s="36">
        <f>SUMIFS(СВЦЭМ!$C$33:$C$776,СВЦЭМ!$A$33:$A$776,$A70,СВЦЭМ!$B$33:$B$776,L$47)+'СЕТ СН'!$G$12+СВЦЭМ!$D$10+'СЕТ СН'!$G$5-'СЕТ СН'!$G$20</f>
        <v>3455.7288199600002</v>
      </c>
      <c r="M70" s="36">
        <f>SUMIFS(СВЦЭМ!$C$33:$C$776,СВЦЭМ!$A$33:$A$776,$A70,СВЦЭМ!$B$33:$B$776,M$47)+'СЕТ СН'!$G$12+СВЦЭМ!$D$10+'СЕТ СН'!$G$5-'СЕТ СН'!$G$20</f>
        <v>3465.7770753600003</v>
      </c>
      <c r="N70" s="36">
        <f>SUMIFS(СВЦЭМ!$C$33:$C$776,СВЦЭМ!$A$33:$A$776,$A70,СВЦЭМ!$B$33:$B$776,N$47)+'СЕТ СН'!$G$12+СВЦЭМ!$D$10+'СЕТ СН'!$G$5-'СЕТ СН'!$G$20</f>
        <v>3482.58523728</v>
      </c>
      <c r="O70" s="36">
        <f>SUMIFS(СВЦЭМ!$C$33:$C$776,СВЦЭМ!$A$33:$A$776,$A70,СВЦЭМ!$B$33:$B$776,O$47)+'СЕТ СН'!$G$12+СВЦЭМ!$D$10+'СЕТ СН'!$G$5-'СЕТ СН'!$G$20</f>
        <v>3491.8837443299999</v>
      </c>
      <c r="P70" s="36">
        <f>SUMIFS(СВЦЭМ!$C$33:$C$776,СВЦЭМ!$A$33:$A$776,$A70,СВЦЭМ!$B$33:$B$776,P$47)+'СЕТ СН'!$G$12+СВЦЭМ!$D$10+'СЕТ СН'!$G$5-'СЕТ СН'!$G$20</f>
        <v>3500.5486641799998</v>
      </c>
      <c r="Q70" s="36">
        <f>SUMIFS(СВЦЭМ!$C$33:$C$776,СВЦЭМ!$A$33:$A$776,$A70,СВЦЭМ!$B$33:$B$776,Q$47)+'СЕТ СН'!$G$12+СВЦЭМ!$D$10+'СЕТ СН'!$G$5-'СЕТ СН'!$G$20</f>
        <v>3500.5849540200002</v>
      </c>
      <c r="R70" s="36">
        <f>SUMIFS(СВЦЭМ!$C$33:$C$776,СВЦЭМ!$A$33:$A$776,$A70,СВЦЭМ!$B$33:$B$776,R$47)+'СЕТ СН'!$G$12+СВЦЭМ!$D$10+'СЕТ СН'!$G$5-'СЕТ СН'!$G$20</f>
        <v>3488.8226029500001</v>
      </c>
      <c r="S70" s="36">
        <f>SUMIFS(СВЦЭМ!$C$33:$C$776,СВЦЭМ!$A$33:$A$776,$A70,СВЦЭМ!$B$33:$B$776,S$47)+'СЕТ СН'!$G$12+СВЦЭМ!$D$10+'СЕТ СН'!$G$5-'СЕТ СН'!$G$20</f>
        <v>3477.2343406200002</v>
      </c>
      <c r="T70" s="36">
        <f>SUMIFS(СВЦЭМ!$C$33:$C$776,СВЦЭМ!$A$33:$A$776,$A70,СВЦЭМ!$B$33:$B$776,T$47)+'СЕТ СН'!$G$12+СВЦЭМ!$D$10+'СЕТ СН'!$G$5-'СЕТ СН'!$G$20</f>
        <v>3451.48078265</v>
      </c>
      <c r="U70" s="36">
        <f>SUMIFS(СВЦЭМ!$C$33:$C$776,СВЦЭМ!$A$33:$A$776,$A70,СВЦЭМ!$B$33:$B$776,U$47)+'СЕТ СН'!$G$12+СВЦЭМ!$D$10+'СЕТ СН'!$G$5-'СЕТ СН'!$G$20</f>
        <v>3448.25649346</v>
      </c>
      <c r="V70" s="36">
        <f>SUMIFS(СВЦЭМ!$C$33:$C$776,СВЦЭМ!$A$33:$A$776,$A70,СВЦЭМ!$B$33:$B$776,V$47)+'СЕТ СН'!$G$12+СВЦЭМ!$D$10+'СЕТ СН'!$G$5-'СЕТ СН'!$G$20</f>
        <v>3460.3585087000001</v>
      </c>
      <c r="W70" s="36">
        <f>SUMIFS(СВЦЭМ!$C$33:$C$776,СВЦЭМ!$A$33:$A$776,$A70,СВЦЭМ!$B$33:$B$776,W$47)+'СЕТ СН'!$G$12+СВЦЭМ!$D$10+'СЕТ СН'!$G$5-'СЕТ СН'!$G$20</f>
        <v>3485.6040146200003</v>
      </c>
      <c r="X70" s="36">
        <f>SUMIFS(СВЦЭМ!$C$33:$C$776,СВЦЭМ!$A$33:$A$776,$A70,СВЦЭМ!$B$33:$B$776,X$47)+'СЕТ СН'!$G$12+СВЦЭМ!$D$10+'СЕТ СН'!$G$5-'СЕТ СН'!$G$20</f>
        <v>3494.8120669700002</v>
      </c>
      <c r="Y70" s="36">
        <f>SUMIFS(СВЦЭМ!$C$33:$C$776,СВЦЭМ!$A$33:$A$776,$A70,СВЦЭМ!$B$33:$B$776,Y$47)+'СЕТ СН'!$G$12+СВЦЭМ!$D$10+'СЕТ СН'!$G$5-'СЕТ СН'!$G$20</f>
        <v>3513.85633181</v>
      </c>
    </row>
    <row r="71" spans="1:27" ht="15.75" x14ac:dyDescent="0.2">
      <c r="A71" s="35">
        <f t="shared" si="1"/>
        <v>43823</v>
      </c>
      <c r="B71" s="36">
        <f>SUMIFS(СВЦЭМ!$C$33:$C$776,СВЦЭМ!$A$33:$A$776,$A71,СВЦЭМ!$B$33:$B$776,B$47)+'СЕТ СН'!$G$12+СВЦЭМ!$D$10+'СЕТ СН'!$G$5-'СЕТ СН'!$G$20</f>
        <v>3529.6280009900001</v>
      </c>
      <c r="C71" s="36">
        <f>SUMIFS(СВЦЭМ!$C$33:$C$776,СВЦЭМ!$A$33:$A$776,$A71,СВЦЭМ!$B$33:$B$776,C$47)+'СЕТ СН'!$G$12+СВЦЭМ!$D$10+'СЕТ СН'!$G$5-'СЕТ СН'!$G$20</f>
        <v>3565.7319209400002</v>
      </c>
      <c r="D71" s="36">
        <f>SUMIFS(СВЦЭМ!$C$33:$C$776,СВЦЭМ!$A$33:$A$776,$A71,СВЦЭМ!$B$33:$B$776,D$47)+'СЕТ СН'!$G$12+СВЦЭМ!$D$10+'СЕТ СН'!$G$5-'СЕТ СН'!$G$20</f>
        <v>3585.7076203899996</v>
      </c>
      <c r="E71" s="36">
        <f>SUMIFS(СВЦЭМ!$C$33:$C$776,СВЦЭМ!$A$33:$A$776,$A71,СВЦЭМ!$B$33:$B$776,E$47)+'СЕТ СН'!$G$12+СВЦЭМ!$D$10+'СЕТ СН'!$G$5-'СЕТ СН'!$G$20</f>
        <v>3594.8878700400001</v>
      </c>
      <c r="F71" s="36">
        <f>SUMIFS(СВЦЭМ!$C$33:$C$776,СВЦЭМ!$A$33:$A$776,$A71,СВЦЭМ!$B$33:$B$776,F$47)+'СЕТ СН'!$G$12+СВЦЭМ!$D$10+'СЕТ СН'!$G$5-'СЕТ СН'!$G$20</f>
        <v>3591.40651054</v>
      </c>
      <c r="G71" s="36">
        <f>SUMIFS(СВЦЭМ!$C$33:$C$776,СВЦЭМ!$A$33:$A$776,$A71,СВЦЭМ!$B$33:$B$776,G$47)+'СЕТ СН'!$G$12+СВЦЭМ!$D$10+'СЕТ СН'!$G$5-'СЕТ СН'!$G$20</f>
        <v>3572.3689607699998</v>
      </c>
      <c r="H71" s="36">
        <f>SUMIFS(СВЦЭМ!$C$33:$C$776,СВЦЭМ!$A$33:$A$776,$A71,СВЦЭМ!$B$33:$B$776,H$47)+'СЕТ СН'!$G$12+СВЦЭМ!$D$10+'СЕТ СН'!$G$5-'СЕТ СН'!$G$20</f>
        <v>3528.5486897000001</v>
      </c>
      <c r="I71" s="36">
        <f>SUMIFS(СВЦЭМ!$C$33:$C$776,СВЦЭМ!$A$33:$A$776,$A71,СВЦЭМ!$B$33:$B$776,I$47)+'СЕТ СН'!$G$12+СВЦЭМ!$D$10+'СЕТ СН'!$G$5-'СЕТ СН'!$G$20</f>
        <v>3490.8532862400002</v>
      </c>
      <c r="J71" s="36">
        <f>SUMIFS(СВЦЭМ!$C$33:$C$776,СВЦЭМ!$A$33:$A$776,$A71,СВЦЭМ!$B$33:$B$776,J$47)+'СЕТ СН'!$G$12+СВЦЭМ!$D$10+'СЕТ СН'!$G$5-'СЕТ СН'!$G$20</f>
        <v>3459.2639734300001</v>
      </c>
      <c r="K71" s="36">
        <f>SUMIFS(СВЦЭМ!$C$33:$C$776,СВЦЭМ!$A$33:$A$776,$A71,СВЦЭМ!$B$33:$B$776,K$47)+'СЕТ СН'!$G$12+СВЦЭМ!$D$10+'СЕТ СН'!$G$5-'СЕТ СН'!$G$20</f>
        <v>3449.6549981900002</v>
      </c>
      <c r="L71" s="36">
        <f>SUMIFS(СВЦЭМ!$C$33:$C$776,СВЦЭМ!$A$33:$A$776,$A71,СВЦЭМ!$B$33:$B$776,L$47)+'СЕТ СН'!$G$12+СВЦЭМ!$D$10+'СЕТ СН'!$G$5-'СЕТ СН'!$G$20</f>
        <v>3452.92844423</v>
      </c>
      <c r="M71" s="36">
        <f>SUMIFS(СВЦЭМ!$C$33:$C$776,СВЦЭМ!$A$33:$A$776,$A71,СВЦЭМ!$B$33:$B$776,M$47)+'СЕТ СН'!$G$12+СВЦЭМ!$D$10+'СЕТ СН'!$G$5-'СЕТ СН'!$G$20</f>
        <v>3460.5420014900001</v>
      </c>
      <c r="N71" s="36">
        <f>SUMIFS(СВЦЭМ!$C$33:$C$776,СВЦЭМ!$A$33:$A$776,$A71,СВЦЭМ!$B$33:$B$776,N$47)+'СЕТ СН'!$G$12+СВЦЭМ!$D$10+'СЕТ СН'!$G$5-'СЕТ СН'!$G$20</f>
        <v>3462.4508390400001</v>
      </c>
      <c r="O71" s="36">
        <f>SUMIFS(СВЦЭМ!$C$33:$C$776,СВЦЭМ!$A$33:$A$776,$A71,СВЦЭМ!$B$33:$B$776,O$47)+'СЕТ СН'!$G$12+СВЦЭМ!$D$10+'СЕТ СН'!$G$5-'СЕТ СН'!$G$20</f>
        <v>3471.5530140800001</v>
      </c>
      <c r="P71" s="36">
        <f>SUMIFS(СВЦЭМ!$C$33:$C$776,СВЦЭМ!$A$33:$A$776,$A71,СВЦЭМ!$B$33:$B$776,P$47)+'СЕТ СН'!$G$12+СВЦЭМ!$D$10+'СЕТ СН'!$G$5-'СЕТ СН'!$G$20</f>
        <v>3483.3438852899999</v>
      </c>
      <c r="Q71" s="36">
        <f>SUMIFS(СВЦЭМ!$C$33:$C$776,СВЦЭМ!$A$33:$A$776,$A71,СВЦЭМ!$B$33:$B$776,Q$47)+'СЕТ СН'!$G$12+СВЦЭМ!$D$10+'СЕТ СН'!$G$5-'СЕТ СН'!$G$20</f>
        <v>3485.1285147799999</v>
      </c>
      <c r="R71" s="36">
        <f>SUMIFS(СВЦЭМ!$C$33:$C$776,СВЦЭМ!$A$33:$A$776,$A71,СВЦЭМ!$B$33:$B$776,R$47)+'СЕТ СН'!$G$12+СВЦЭМ!$D$10+'СЕТ СН'!$G$5-'СЕТ СН'!$G$20</f>
        <v>3479.6999756</v>
      </c>
      <c r="S71" s="36">
        <f>SUMIFS(СВЦЭМ!$C$33:$C$776,СВЦЭМ!$A$33:$A$776,$A71,СВЦЭМ!$B$33:$B$776,S$47)+'СЕТ СН'!$G$12+СВЦЭМ!$D$10+'СЕТ СН'!$G$5-'СЕТ СН'!$G$20</f>
        <v>3478.3255582100001</v>
      </c>
      <c r="T71" s="36">
        <f>SUMIFS(СВЦЭМ!$C$33:$C$776,СВЦЭМ!$A$33:$A$776,$A71,СВЦЭМ!$B$33:$B$776,T$47)+'СЕТ СН'!$G$12+СВЦЭМ!$D$10+'СЕТ СН'!$G$5-'СЕТ СН'!$G$20</f>
        <v>3477.36664346</v>
      </c>
      <c r="U71" s="36">
        <f>SUMIFS(СВЦЭМ!$C$33:$C$776,СВЦЭМ!$A$33:$A$776,$A71,СВЦЭМ!$B$33:$B$776,U$47)+'СЕТ СН'!$G$12+СВЦЭМ!$D$10+'СЕТ СН'!$G$5-'СЕТ СН'!$G$20</f>
        <v>3465.34866289</v>
      </c>
      <c r="V71" s="36">
        <f>SUMIFS(СВЦЭМ!$C$33:$C$776,СВЦЭМ!$A$33:$A$776,$A71,СВЦЭМ!$B$33:$B$776,V$47)+'СЕТ СН'!$G$12+СВЦЭМ!$D$10+'СЕТ СН'!$G$5-'СЕТ СН'!$G$20</f>
        <v>3466.8379847400001</v>
      </c>
      <c r="W71" s="36">
        <f>SUMIFS(СВЦЭМ!$C$33:$C$776,СВЦЭМ!$A$33:$A$776,$A71,СВЦЭМ!$B$33:$B$776,W$47)+'СЕТ СН'!$G$12+СВЦЭМ!$D$10+'СЕТ СН'!$G$5-'СЕТ СН'!$G$20</f>
        <v>3484.6792335300001</v>
      </c>
      <c r="X71" s="36">
        <f>SUMIFS(СВЦЭМ!$C$33:$C$776,СВЦЭМ!$A$33:$A$776,$A71,СВЦЭМ!$B$33:$B$776,X$47)+'СЕТ СН'!$G$12+СВЦЭМ!$D$10+'СЕТ СН'!$G$5-'СЕТ СН'!$G$20</f>
        <v>3507.7870259599999</v>
      </c>
      <c r="Y71" s="36">
        <f>SUMIFS(СВЦЭМ!$C$33:$C$776,СВЦЭМ!$A$33:$A$776,$A71,СВЦЭМ!$B$33:$B$776,Y$47)+'СЕТ СН'!$G$12+СВЦЭМ!$D$10+'СЕТ СН'!$G$5-'СЕТ СН'!$G$20</f>
        <v>3522.1242063099999</v>
      </c>
    </row>
    <row r="72" spans="1:27" ht="15.75" x14ac:dyDescent="0.2">
      <c r="A72" s="35">
        <f t="shared" si="1"/>
        <v>43824</v>
      </c>
      <c r="B72" s="36">
        <f>SUMIFS(СВЦЭМ!$C$33:$C$776,СВЦЭМ!$A$33:$A$776,$A72,СВЦЭМ!$B$33:$B$776,B$47)+'СЕТ СН'!$G$12+СВЦЭМ!$D$10+'СЕТ СН'!$G$5-'СЕТ СН'!$G$20</f>
        <v>3538.8293748999999</v>
      </c>
      <c r="C72" s="36">
        <f>SUMIFS(СВЦЭМ!$C$33:$C$776,СВЦЭМ!$A$33:$A$776,$A72,СВЦЭМ!$B$33:$B$776,C$47)+'СЕТ СН'!$G$12+СВЦЭМ!$D$10+'СЕТ СН'!$G$5-'СЕТ СН'!$G$20</f>
        <v>3573.9182648300002</v>
      </c>
      <c r="D72" s="36">
        <f>SUMIFS(СВЦЭМ!$C$33:$C$776,СВЦЭМ!$A$33:$A$776,$A72,СВЦЭМ!$B$33:$B$776,D$47)+'СЕТ СН'!$G$12+СВЦЭМ!$D$10+'СЕТ СН'!$G$5-'СЕТ СН'!$G$20</f>
        <v>3593.1889995800002</v>
      </c>
      <c r="E72" s="36">
        <f>SUMIFS(СВЦЭМ!$C$33:$C$776,СВЦЭМ!$A$33:$A$776,$A72,СВЦЭМ!$B$33:$B$776,E$47)+'СЕТ СН'!$G$12+СВЦЭМ!$D$10+'СЕТ СН'!$G$5-'СЕТ СН'!$G$20</f>
        <v>3604.7325188300001</v>
      </c>
      <c r="F72" s="36">
        <f>SUMIFS(СВЦЭМ!$C$33:$C$776,СВЦЭМ!$A$33:$A$776,$A72,СВЦЭМ!$B$33:$B$776,F$47)+'СЕТ СН'!$G$12+СВЦЭМ!$D$10+'СЕТ СН'!$G$5-'СЕТ СН'!$G$20</f>
        <v>3608.9681290500002</v>
      </c>
      <c r="G72" s="36">
        <f>SUMIFS(СВЦЭМ!$C$33:$C$776,СВЦЭМ!$A$33:$A$776,$A72,СВЦЭМ!$B$33:$B$776,G$47)+'СЕТ СН'!$G$12+СВЦЭМ!$D$10+'СЕТ СН'!$G$5-'СЕТ СН'!$G$20</f>
        <v>3586.8686465399996</v>
      </c>
      <c r="H72" s="36">
        <f>SUMIFS(СВЦЭМ!$C$33:$C$776,СВЦЭМ!$A$33:$A$776,$A72,СВЦЭМ!$B$33:$B$776,H$47)+'СЕТ СН'!$G$12+СВЦЭМ!$D$10+'СЕТ СН'!$G$5-'СЕТ СН'!$G$20</f>
        <v>3542.6169395699999</v>
      </c>
      <c r="I72" s="36">
        <f>SUMIFS(СВЦЭМ!$C$33:$C$776,СВЦЭМ!$A$33:$A$776,$A72,СВЦЭМ!$B$33:$B$776,I$47)+'СЕТ СН'!$G$12+СВЦЭМ!$D$10+'СЕТ СН'!$G$5-'СЕТ СН'!$G$20</f>
        <v>3514.6260745300001</v>
      </c>
      <c r="J72" s="36">
        <f>SUMIFS(СВЦЭМ!$C$33:$C$776,СВЦЭМ!$A$33:$A$776,$A72,СВЦЭМ!$B$33:$B$776,J$47)+'СЕТ СН'!$G$12+СВЦЭМ!$D$10+'СЕТ СН'!$G$5-'СЕТ СН'!$G$20</f>
        <v>3495.88876291</v>
      </c>
      <c r="K72" s="36">
        <f>SUMIFS(СВЦЭМ!$C$33:$C$776,СВЦЭМ!$A$33:$A$776,$A72,СВЦЭМ!$B$33:$B$776,K$47)+'СЕТ СН'!$G$12+СВЦЭМ!$D$10+'СЕТ СН'!$G$5-'СЕТ СН'!$G$20</f>
        <v>3471.88684947</v>
      </c>
      <c r="L72" s="36">
        <f>SUMIFS(СВЦЭМ!$C$33:$C$776,СВЦЭМ!$A$33:$A$776,$A72,СВЦЭМ!$B$33:$B$776,L$47)+'СЕТ СН'!$G$12+СВЦЭМ!$D$10+'СЕТ СН'!$G$5-'СЕТ СН'!$G$20</f>
        <v>3468.6085489900001</v>
      </c>
      <c r="M72" s="36">
        <f>SUMIFS(СВЦЭМ!$C$33:$C$776,СВЦЭМ!$A$33:$A$776,$A72,СВЦЭМ!$B$33:$B$776,M$47)+'СЕТ СН'!$G$12+СВЦЭМ!$D$10+'СЕТ СН'!$G$5-'СЕТ СН'!$G$20</f>
        <v>3472.3148482500001</v>
      </c>
      <c r="N72" s="36">
        <f>SUMIFS(СВЦЭМ!$C$33:$C$776,СВЦЭМ!$A$33:$A$776,$A72,СВЦЭМ!$B$33:$B$776,N$47)+'СЕТ СН'!$G$12+СВЦЭМ!$D$10+'СЕТ СН'!$G$5-'СЕТ СН'!$G$20</f>
        <v>3471.6318098700003</v>
      </c>
      <c r="O72" s="36">
        <f>SUMIFS(СВЦЭМ!$C$33:$C$776,СВЦЭМ!$A$33:$A$776,$A72,СВЦЭМ!$B$33:$B$776,O$47)+'СЕТ СН'!$G$12+СВЦЭМ!$D$10+'СЕТ СН'!$G$5-'СЕТ СН'!$G$20</f>
        <v>3475.19986728</v>
      </c>
      <c r="P72" s="36">
        <f>SUMIFS(СВЦЭМ!$C$33:$C$776,СВЦЭМ!$A$33:$A$776,$A72,СВЦЭМ!$B$33:$B$776,P$47)+'СЕТ СН'!$G$12+СВЦЭМ!$D$10+'СЕТ СН'!$G$5-'СЕТ СН'!$G$20</f>
        <v>3482.6669575700002</v>
      </c>
      <c r="Q72" s="36">
        <f>SUMIFS(СВЦЭМ!$C$33:$C$776,СВЦЭМ!$A$33:$A$776,$A72,СВЦЭМ!$B$33:$B$776,Q$47)+'СЕТ СН'!$G$12+СВЦЭМ!$D$10+'СЕТ СН'!$G$5-'СЕТ СН'!$G$20</f>
        <v>3485.6952374900002</v>
      </c>
      <c r="R72" s="36">
        <f>SUMIFS(СВЦЭМ!$C$33:$C$776,СВЦЭМ!$A$33:$A$776,$A72,СВЦЭМ!$B$33:$B$776,R$47)+'СЕТ СН'!$G$12+СВЦЭМ!$D$10+'СЕТ СН'!$G$5-'СЕТ СН'!$G$20</f>
        <v>3484.2717582499999</v>
      </c>
      <c r="S72" s="36">
        <f>SUMIFS(СВЦЭМ!$C$33:$C$776,СВЦЭМ!$A$33:$A$776,$A72,СВЦЭМ!$B$33:$B$776,S$47)+'СЕТ СН'!$G$12+СВЦЭМ!$D$10+'СЕТ СН'!$G$5-'СЕТ СН'!$G$20</f>
        <v>3484.309757</v>
      </c>
      <c r="T72" s="36">
        <f>SUMIFS(СВЦЭМ!$C$33:$C$776,СВЦЭМ!$A$33:$A$776,$A72,СВЦЭМ!$B$33:$B$776,T$47)+'СЕТ СН'!$G$12+СВЦЭМ!$D$10+'СЕТ СН'!$G$5-'СЕТ СН'!$G$20</f>
        <v>3471.4652919099999</v>
      </c>
      <c r="U72" s="36">
        <f>SUMIFS(СВЦЭМ!$C$33:$C$776,СВЦЭМ!$A$33:$A$776,$A72,СВЦЭМ!$B$33:$B$776,U$47)+'СЕТ СН'!$G$12+СВЦЭМ!$D$10+'СЕТ СН'!$G$5-'СЕТ СН'!$G$20</f>
        <v>3470.5547805300002</v>
      </c>
      <c r="V72" s="36">
        <f>SUMIFS(СВЦЭМ!$C$33:$C$776,СВЦЭМ!$A$33:$A$776,$A72,СВЦЭМ!$B$33:$B$776,V$47)+'СЕТ СН'!$G$12+СВЦЭМ!$D$10+'СЕТ СН'!$G$5-'СЕТ СН'!$G$20</f>
        <v>3474.4296656300003</v>
      </c>
      <c r="W72" s="36">
        <f>SUMIFS(СВЦЭМ!$C$33:$C$776,СВЦЭМ!$A$33:$A$776,$A72,СВЦЭМ!$B$33:$B$776,W$47)+'СЕТ СН'!$G$12+СВЦЭМ!$D$10+'СЕТ СН'!$G$5-'СЕТ СН'!$G$20</f>
        <v>3490.00720452</v>
      </c>
      <c r="X72" s="36">
        <f>SUMIFS(СВЦЭМ!$C$33:$C$776,СВЦЭМ!$A$33:$A$776,$A72,СВЦЭМ!$B$33:$B$776,X$47)+'СЕТ СН'!$G$12+СВЦЭМ!$D$10+'СЕТ СН'!$G$5-'СЕТ СН'!$G$20</f>
        <v>3502.9007023600002</v>
      </c>
      <c r="Y72" s="36">
        <f>SUMIFS(СВЦЭМ!$C$33:$C$776,СВЦЭМ!$A$33:$A$776,$A72,СВЦЭМ!$B$33:$B$776,Y$47)+'СЕТ СН'!$G$12+СВЦЭМ!$D$10+'СЕТ СН'!$G$5-'СЕТ СН'!$G$20</f>
        <v>3503.7537528800003</v>
      </c>
    </row>
    <row r="73" spans="1:27" ht="15.75" x14ac:dyDescent="0.2">
      <c r="A73" s="35">
        <f t="shared" si="1"/>
        <v>43825</v>
      </c>
      <c r="B73" s="36">
        <f>SUMIFS(СВЦЭМ!$C$33:$C$776,СВЦЭМ!$A$33:$A$776,$A73,СВЦЭМ!$B$33:$B$776,B$47)+'СЕТ СН'!$G$12+СВЦЭМ!$D$10+'СЕТ СН'!$G$5-'СЕТ СН'!$G$20</f>
        <v>3536.66963592</v>
      </c>
      <c r="C73" s="36">
        <f>SUMIFS(СВЦЭМ!$C$33:$C$776,СВЦЭМ!$A$33:$A$776,$A73,СВЦЭМ!$B$33:$B$776,C$47)+'СЕТ СН'!$G$12+СВЦЭМ!$D$10+'СЕТ СН'!$G$5-'СЕТ СН'!$G$20</f>
        <v>3571.4303944200001</v>
      </c>
      <c r="D73" s="36">
        <f>SUMIFS(СВЦЭМ!$C$33:$C$776,СВЦЭМ!$A$33:$A$776,$A73,СВЦЭМ!$B$33:$B$776,D$47)+'СЕТ СН'!$G$12+СВЦЭМ!$D$10+'СЕТ СН'!$G$5-'СЕТ СН'!$G$20</f>
        <v>3590.5981852899999</v>
      </c>
      <c r="E73" s="36">
        <f>SUMIFS(СВЦЭМ!$C$33:$C$776,СВЦЭМ!$A$33:$A$776,$A73,СВЦЭМ!$B$33:$B$776,E$47)+'СЕТ СН'!$G$12+СВЦЭМ!$D$10+'СЕТ СН'!$G$5-'СЕТ СН'!$G$20</f>
        <v>3600.51176674</v>
      </c>
      <c r="F73" s="36">
        <f>SUMIFS(СВЦЭМ!$C$33:$C$776,СВЦЭМ!$A$33:$A$776,$A73,СВЦЭМ!$B$33:$B$776,F$47)+'СЕТ СН'!$G$12+СВЦЭМ!$D$10+'СЕТ СН'!$G$5-'СЕТ СН'!$G$20</f>
        <v>3595.3861244</v>
      </c>
      <c r="G73" s="36">
        <f>SUMIFS(СВЦЭМ!$C$33:$C$776,СВЦЭМ!$A$33:$A$776,$A73,СВЦЭМ!$B$33:$B$776,G$47)+'СЕТ СН'!$G$12+СВЦЭМ!$D$10+'СЕТ СН'!$G$5-'СЕТ СН'!$G$20</f>
        <v>3577.0352134499999</v>
      </c>
      <c r="H73" s="36">
        <f>SUMIFS(СВЦЭМ!$C$33:$C$776,СВЦЭМ!$A$33:$A$776,$A73,СВЦЭМ!$B$33:$B$776,H$47)+'СЕТ СН'!$G$12+СВЦЭМ!$D$10+'СЕТ СН'!$G$5-'СЕТ СН'!$G$20</f>
        <v>3535.8538891200001</v>
      </c>
      <c r="I73" s="36">
        <f>SUMIFS(СВЦЭМ!$C$33:$C$776,СВЦЭМ!$A$33:$A$776,$A73,СВЦЭМ!$B$33:$B$776,I$47)+'СЕТ СН'!$G$12+СВЦЭМ!$D$10+'СЕТ СН'!$G$5-'СЕТ СН'!$G$20</f>
        <v>3521.6207776800002</v>
      </c>
      <c r="J73" s="36">
        <f>SUMIFS(СВЦЭМ!$C$33:$C$776,СВЦЭМ!$A$33:$A$776,$A73,СВЦЭМ!$B$33:$B$776,J$47)+'СЕТ СН'!$G$12+СВЦЭМ!$D$10+'СЕТ СН'!$G$5-'СЕТ СН'!$G$20</f>
        <v>3496.5581991899999</v>
      </c>
      <c r="K73" s="36">
        <f>SUMIFS(СВЦЭМ!$C$33:$C$776,СВЦЭМ!$A$33:$A$776,$A73,СВЦЭМ!$B$33:$B$776,K$47)+'СЕТ СН'!$G$12+СВЦЭМ!$D$10+'СЕТ СН'!$G$5-'СЕТ СН'!$G$20</f>
        <v>3479.1606354800001</v>
      </c>
      <c r="L73" s="36">
        <f>SUMIFS(СВЦЭМ!$C$33:$C$776,СВЦЭМ!$A$33:$A$776,$A73,СВЦЭМ!$B$33:$B$776,L$47)+'СЕТ СН'!$G$12+СВЦЭМ!$D$10+'СЕТ СН'!$G$5-'СЕТ СН'!$G$20</f>
        <v>3478.2832056699999</v>
      </c>
      <c r="M73" s="36">
        <f>SUMIFS(СВЦЭМ!$C$33:$C$776,СВЦЭМ!$A$33:$A$776,$A73,СВЦЭМ!$B$33:$B$776,M$47)+'СЕТ СН'!$G$12+СВЦЭМ!$D$10+'СЕТ СН'!$G$5-'СЕТ СН'!$G$20</f>
        <v>3485.9523532200001</v>
      </c>
      <c r="N73" s="36">
        <f>SUMIFS(СВЦЭМ!$C$33:$C$776,СВЦЭМ!$A$33:$A$776,$A73,СВЦЭМ!$B$33:$B$776,N$47)+'СЕТ СН'!$G$12+СВЦЭМ!$D$10+'СЕТ СН'!$G$5-'СЕТ СН'!$G$20</f>
        <v>3495.0938921500001</v>
      </c>
      <c r="O73" s="36">
        <f>SUMIFS(СВЦЭМ!$C$33:$C$776,СВЦЭМ!$A$33:$A$776,$A73,СВЦЭМ!$B$33:$B$776,O$47)+'СЕТ СН'!$G$12+СВЦЭМ!$D$10+'СЕТ СН'!$G$5-'СЕТ СН'!$G$20</f>
        <v>3496.7566202900002</v>
      </c>
      <c r="P73" s="36">
        <f>SUMIFS(СВЦЭМ!$C$33:$C$776,СВЦЭМ!$A$33:$A$776,$A73,СВЦЭМ!$B$33:$B$776,P$47)+'СЕТ СН'!$G$12+СВЦЭМ!$D$10+'СЕТ СН'!$G$5-'СЕТ СН'!$G$20</f>
        <v>3500.6895048200004</v>
      </c>
      <c r="Q73" s="36">
        <f>SUMIFS(СВЦЭМ!$C$33:$C$776,СВЦЭМ!$A$33:$A$776,$A73,СВЦЭМ!$B$33:$B$776,Q$47)+'СЕТ СН'!$G$12+СВЦЭМ!$D$10+'СЕТ СН'!$G$5-'СЕТ СН'!$G$20</f>
        <v>3497.80325567</v>
      </c>
      <c r="R73" s="36">
        <f>SUMIFS(СВЦЭМ!$C$33:$C$776,СВЦЭМ!$A$33:$A$776,$A73,СВЦЭМ!$B$33:$B$776,R$47)+'СЕТ СН'!$G$12+СВЦЭМ!$D$10+'СЕТ СН'!$G$5-'СЕТ СН'!$G$20</f>
        <v>3496.7170538099999</v>
      </c>
      <c r="S73" s="36">
        <f>SUMIFS(СВЦЭМ!$C$33:$C$776,СВЦЭМ!$A$33:$A$776,$A73,СВЦЭМ!$B$33:$B$776,S$47)+'СЕТ СН'!$G$12+СВЦЭМ!$D$10+'СЕТ СН'!$G$5-'СЕТ СН'!$G$20</f>
        <v>3494.3737183399999</v>
      </c>
      <c r="T73" s="36">
        <f>SUMIFS(СВЦЭМ!$C$33:$C$776,СВЦЭМ!$A$33:$A$776,$A73,СВЦЭМ!$B$33:$B$776,T$47)+'СЕТ СН'!$G$12+СВЦЭМ!$D$10+'СЕТ СН'!$G$5-'СЕТ СН'!$G$20</f>
        <v>3464.2608413900002</v>
      </c>
      <c r="U73" s="36">
        <f>SUMIFS(СВЦЭМ!$C$33:$C$776,СВЦЭМ!$A$33:$A$776,$A73,СВЦЭМ!$B$33:$B$776,U$47)+'СЕТ СН'!$G$12+СВЦЭМ!$D$10+'СЕТ СН'!$G$5-'СЕТ СН'!$G$20</f>
        <v>3464.7890966100003</v>
      </c>
      <c r="V73" s="36">
        <f>SUMIFS(СВЦЭМ!$C$33:$C$776,СВЦЭМ!$A$33:$A$776,$A73,СВЦЭМ!$B$33:$B$776,V$47)+'СЕТ СН'!$G$12+СВЦЭМ!$D$10+'СЕТ СН'!$G$5-'СЕТ СН'!$G$20</f>
        <v>3486.5715331700003</v>
      </c>
      <c r="W73" s="36">
        <f>SUMIFS(СВЦЭМ!$C$33:$C$776,СВЦЭМ!$A$33:$A$776,$A73,СВЦЭМ!$B$33:$B$776,W$47)+'СЕТ СН'!$G$12+СВЦЭМ!$D$10+'СЕТ СН'!$G$5-'СЕТ СН'!$G$20</f>
        <v>3505.37179608</v>
      </c>
      <c r="X73" s="36">
        <f>SUMIFS(СВЦЭМ!$C$33:$C$776,СВЦЭМ!$A$33:$A$776,$A73,СВЦЭМ!$B$33:$B$776,X$47)+'СЕТ СН'!$G$12+СВЦЭМ!$D$10+'СЕТ СН'!$G$5-'СЕТ СН'!$G$20</f>
        <v>3503.4343878099999</v>
      </c>
      <c r="Y73" s="36">
        <f>SUMIFS(СВЦЭМ!$C$33:$C$776,СВЦЭМ!$A$33:$A$776,$A73,СВЦЭМ!$B$33:$B$776,Y$47)+'СЕТ СН'!$G$12+СВЦЭМ!$D$10+'СЕТ СН'!$G$5-'СЕТ СН'!$G$20</f>
        <v>3504.6553346999999</v>
      </c>
    </row>
    <row r="74" spans="1:27" ht="15.75" x14ac:dyDescent="0.2">
      <c r="A74" s="35">
        <f t="shared" si="1"/>
        <v>43826</v>
      </c>
      <c r="B74" s="36">
        <f>SUMIFS(СВЦЭМ!$C$33:$C$776,СВЦЭМ!$A$33:$A$776,$A74,СВЦЭМ!$B$33:$B$776,B$47)+'СЕТ СН'!$G$12+СВЦЭМ!$D$10+'СЕТ СН'!$G$5-'СЕТ СН'!$G$20</f>
        <v>3494.94724752</v>
      </c>
      <c r="C74" s="36">
        <f>SUMIFS(СВЦЭМ!$C$33:$C$776,СВЦЭМ!$A$33:$A$776,$A74,СВЦЭМ!$B$33:$B$776,C$47)+'СЕТ СН'!$G$12+СВЦЭМ!$D$10+'СЕТ СН'!$G$5-'СЕТ СН'!$G$20</f>
        <v>3528.7530513900001</v>
      </c>
      <c r="D74" s="36">
        <f>SUMIFS(СВЦЭМ!$C$33:$C$776,СВЦЭМ!$A$33:$A$776,$A74,СВЦЭМ!$B$33:$B$776,D$47)+'СЕТ СН'!$G$12+СВЦЭМ!$D$10+'СЕТ СН'!$G$5-'СЕТ СН'!$G$20</f>
        <v>3542.8990532299999</v>
      </c>
      <c r="E74" s="36">
        <f>SUMIFS(СВЦЭМ!$C$33:$C$776,СВЦЭМ!$A$33:$A$776,$A74,СВЦЭМ!$B$33:$B$776,E$47)+'СЕТ СН'!$G$12+СВЦЭМ!$D$10+'СЕТ СН'!$G$5-'СЕТ СН'!$G$20</f>
        <v>3560.1782219300003</v>
      </c>
      <c r="F74" s="36">
        <f>SUMIFS(СВЦЭМ!$C$33:$C$776,СВЦЭМ!$A$33:$A$776,$A74,СВЦЭМ!$B$33:$B$776,F$47)+'СЕТ СН'!$G$12+СВЦЭМ!$D$10+'СЕТ СН'!$G$5-'СЕТ СН'!$G$20</f>
        <v>3560.2706234800003</v>
      </c>
      <c r="G74" s="36">
        <f>SUMIFS(СВЦЭМ!$C$33:$C$776,СВЦЭМ!$A$33:$A$776,$A74,СВЦЭМ!$B$33:$B$776,G$47)+'СЕТ СН'!$G$12+СВЦЭМ!$D$10+'СЕТ СН'!$G$5-'СЕТ СН'!$G$20</f>
        <v>3549.3393321799999</v>
      </c>
      <c r="H74" s="36">
        <f>SUMIFS(СВЦЭМ!$C$33:$C$776,СВЦЭМ!$A$33:$A$776,$A74,СВЦЭМ!$B$33:$B$776,H$47)+'СЕТ СН'!$G$12+СВЦЭМ!$D$10+'СЕТ СН'!$G$5-'СЕТ СН'!$G$20</f>
        <v>3505.9280733599999</v>
      </c>
      <c r="I74" s="36">
        <f>SUMIFS(СВЦЭМ!$C$33:$C$776,СВЦЭМ!$A$33:$A$776,$A74,СВЦЭМ!$B$33:$B$776,I$47)+'СЕТ СН'!$G$12+СВЦЭМ!$D$10+'СЕТ СН'!$G$5-'СЕТ СН'!$G$20</f>
        <v>3482.9276044799999</v>
      </c>
      <c r="J74" s="36">
        <f>SUMIFS(СВЦЭМ!$C$33:$C$776,СВЦЭМ!$A$33:$A$776,$A74,СВЦЭМ!$B$33:$B$776,J$47)+'СЕТ СН'!$G$12+СВЦЭМ!$D$10+'СЕТ СН'!$G$5-'СЕТ СН'!$G$20</f>
        <v>3454.5686042799998</v>
      </c>
      <c r="K74" s="36">
        <f>SUMIFS(СВЦЭМ!$C$33:$C$776,СВЦЭМ!$A$33:$A$776,$A74,СВЦЭМ!$B$33:$B$776,K$47)+'СЕТ СН'!$G$12+СВЦЭМ!$D$10+'СЕТ СН'!$G$5-'СЕТ СН'!$G$20</f>
        <v>3423.7474077500001</v>
      </c>
      <c r="L74" s="36">
        <f>SUMIFS(СВЦЭМ!$C$33:$C$776,СВЦЭМ!$A$33:$A$776,$A74,СВЦЭМ!$B$33:$B$776,L$47)+'СЕТ СН'!$G$12+СВЦЭМ!$D$10+'СЕТ СН'!$G$5-'СЕТ СН'!$G$20</f>
        <v>3423.6870836799999</v>
      </c>
      <c r="M74" s="36">
        <f>SUMIFS(СВЦЭМ!$C$33:$C$776,СВЦЭМ!$A$33:$A$776,$A74,СВЦЭМ!$B$33:$B$776,M$47)+'СЕТ СН'!$G$12+СВЦЭМ!$D$10+'СЕТ СН'!$G$5-'СЕТ СН'!$G$20</f>
        <v>3437.4437452700004</v>
      </c>
      <c r="N74" s="36">
        <f>SUMIFS(СВЦЭМ!$C$33:$C$776,СВЦЭМ!$A$33:$A$776,$A74,СВЦЭМ!$B$33:$B$776,N$47)+'СЕТ СН'!$G$12+СВЦЭМ!$D$10+'СЕТ СН'!$G$5-'СЕТ СН'!$G$20</f>
        <v>3434.1120104400002</v>
      </c>
      <c r="O74" s="36">
        <f>SUMIFS(СВЦЭМ!$C$33:$C$776,СВЦЭМ!$A$33:$A$776,$A74,СВЦЭМ!$B$33:$B$776,O$47)+'СЕТ СН'!$G$12+СВЦЭМ!$D$10+'СЕТ СН'!$G$5-'СЕТ СН'!$G$20</f>
        <v>3442.8965894500002</v>
      </c>
      <c r="P74" s="36">
        <f>SUMIFS(СВЦЭМ!$C$33:$C$776,СВЦЭМ!$A$33:$A$776,$A74,СВЦЭМ!$B$33:$B$776,P$47)+'СЕТ СН'!$G$12+СВЦЭМ!$D$10+'СЕТ СН'!$G$5-'СЕТ СН'!$G$20</f>
        <v>3453.5634544100003</v>
      </c>
      <c r="Q74" s="36">
        <f>SUMIFS(СВЦЭМ!$C$33:$C$776,СВЦЭМ!$A$33:$A$776,$A74,СВЦЭМ!$B$33:$B$776,Q$47)+'СЕТ СН'!$G$12+СВЦЭМ!$D$10+'СЕТ СН'!$G$5-'СЕТ СН'!$G$20</f>
        <v>3474.8022919800001</v>
      </c>
      <c r="R74" s="36">
        <f>SUMIFS(СВЦЭМ!$C$33:$C$776,СВЦЭМ!$A$33:$A$776,$A74,СВЦЭМ!$B$33:$B$776,R$47)+'СЕТ СН'!$G$12+СВЦЭМ!$D$10+'СЕТ СН'!$G$5-'СЕТ СН'!$G$20</f>
        <v>3478.4046639600001</v>
      </c>
      <c r="S74" s="36">
        <f>SUMIFS(СВЦЭМ!$C$33:$C$776,СВЦЭМ!$A$33:$A$776,$A74,СВЦЭМ!$B$33:$B$776,S$47)+'СЕТ СН'!$G$12+СВЦЭМ!$D$10+'СЕТ СН'!$G$5-'СЕТ СН'!$G$20</f>
        <v>3473.11122617</v>
      </c>
      <c r="T74" s="36">
        <f>SUMIFS(СВЦЭМ!$C$33:$C$776,СВЦЭМ!$A$33:$A$776,$A74,СВЦЭМ!$B$33:$B$776,T$47)+'СЕТ СН'!$G$12+СВЦЭМ!$D$10+'СЕТ СН'!$G$5-'СЕТ СН'!$G$20</f>
        <v>3445.4346740199999</v>
      </c>
      <c r="U74" s="36">
        <f>SUMIFS(СВЦЭМ!$C$33:$C$776,СВЦЭМ!$A$33:$A$776,$A74,СВЦЭМ!$B$33:$B$776,U$47)+'СЕТ СН'!$G$12+СВЦЭМ!$D$10+'СЕТ СН'!$G$5-'СЕТ СН'!$G$20</f>
        <v>3447.4092013700001</v>
      </c>
      <c r="V74" s="36">
        <f>SUMIFS(СВЦЭМ!$C$33:$C$776,СВЦЭМ!$A$33:$A$776,$A74,СВЦЭМ!$B$33:$B$776,V$47)+'СЕТ СН'!$G$12+СВЦЭМ!$D$10+'СЕТ СН'!$G$5-'СЕТ СН'!$G$20</f>
        <v>3457.7935666800004</v>
      </c>
      <c r="W74" s="36">
        <f>SUMIFS(СВЦЭМ!$C$33:$C$776,СВЦЭМ!$A$33:$A$776,$A74,СВЦЭМ!$B$33:$B$776,W$47)+'СЕТ СН'!$G$12+СВЦЭМ!$D$10+'СЕТ СН'!$G$5-'СЕТ СН'!$G$20</f>
        <v>3461.65753795</v>
      </c>
      <c r="X74" s="36">
        <f>SUMIFS(СВЦЭМ!$C$33:$C$776,СВЦЭМ!$A$33:$A$776,$A74,СВЦЭМ!$B$33:$B$776,X$47)+'СЕТ СН'!$G$12+СВЦЭМ!$D$10+'СЕТ СН'!$G$5-'СЕТ СН'!$G$20</f>
        <v>3470.2538628900002</v>
      </c>
      <c r="Y74" s="36">
        <f>SUMIFS(СВЦЭМ!$C$33:$C$776,СВЦЭМ!$A$33:$A$776,$A74,СВЦЭМ!$B$33:$B$776,Y$47)+'СЕТ СН'!$G$12+СВЦЭМ!$D$10+'СЕТ СН'!$G$5-'СЕТ СН'!$G$20</f>
        <v>3479.6411143</v>
      </c>
    </row>
    <row r="75" spans="1:27" ht="15.75" x14ac:dyDescent="0.2">
      <c r="A75" s="35">
        <f t="shared" si="1"/>
        <v>43827</v>
      </c>
      <c r="B75" s="36">
        <f>SUMIFS(СВЦЭМ!$C$33:$C$776,СВЦЭМ!$A$33:$A$776,$A75,СВЦЭМ!$B$33:$B$776,B$47)+'СЕТ СН'!$G$12+СВЦЭМ!$D$10+'СЕТ СН'!$G$5-'СЕТ СН'!$G$20</f>
        <v>3500.2720511400003</v>
      </c>
      <c r="C75" s="36">
        <f>SUMIFS(СВЦЭМ!$C$33:$C$776,СВЦЭМ!$A$33:$A$776,$A75,СВЦЭМ!$B$33:$B$776,C$47)+'СЕТ СН'!$G$12+СВЦЭМ!$D$10+'СЕТ СН'!$G$5-'СЕТ СН'!$G$20</f>
        <v>3535.5539409500002</v>
      </c>
      <c r="D75" s="36">
        <f>SUMIFS(СВЦЭМ!$C$33:$C$776,СВЦЭМ!$A$33:$A$776,$A75,СВЦЭМ!$B$33:$B$776,D$47)+'СЕТ СН'!$G$12+СВЦЭМ!$D$10+'СЕТ СН'!$G$5-'СЕТ СН'!$G$20</f>
        <v>3548.6514257100002</v>
      </c>
      <c r="E75" s="36">
        <f>SUMIFS(СВЦЭМ!$C$33:$C$776,СВЦЭМ!$A$33:$A$776,$A75,СВЦЭМ!$B$33:$B$776,E$47)+'СЕТ СН'!$G$12+СВЦЭМ!$D$10+'СЕТ СН'!$G$5-'СЕТ СН'!$G$20</f>
        <v>3561.9809042100001</v>
      </c>
      <c r="F75" s="36">
        <f>SUMIFS(СВЦЭМ!$C$33:$C$776,СВЦЭМ!$A$33:$A$776,$A75,СВЦЭМ!$B$33:$B$776,F$47)+'СЕТ СН'!$G$12+СВЦЭМ!$D$10+'СЕТ СН'!$G$5-'СЕТ СН'!$G$20</f>
        <v>3559.4194503500003</v>
      </c>
      <c r="G75" s="36">
        <f>SUMIFS(СВЦЭМ!$C$33:$C$776,СВЦЭМ!$A$33:$A$776,$A75,СВЦЭМ!$B$33:$B$776,G$47)+'СЕТ СН'!$G$12+СВЦЭМ!$D$10+'СЕТ СН'!$G$5-'СЕТ СН'!$G$20</f>
        <v>3551.9368847400001</v>
      </c>
      <c r="H75" s="36">
        <f>SUMIFS(СВЦЭМ!$C$33:$C$776,СВЦЭМ!$A$33:$A$776,$A75,СВЦЭМ!$B$33:$B$776,H$47)+'СЕТ СН'!$G$12+СВЦЭМ!$D$10+'СЕТ СН'!$G$5-'СЕТ СН'!$G$20</f>
        <v>3534.3109821900002</v>
      </c>
      <c r="I75" s="36">
        <f>SUMIFS(СВЦЭМ!$C$33:$C$776,СВЦЭМ!$A$33:$A$776,$A75,СВЦЭМ!$B$33:$B$776,I$47)+'СЕТ СН'!$G$12+СВЦЭМ!$D$10+'СЕТ СН'!$G$5-'СЕТ СН'!$G$20</f>
        <v>3517.79500375</v>
      </c>
      <c r="J75" s="36">
        <f>SUMIFS(СВЦЭМ!$C$33:$C$776,СВЦЭМ!$A$33:$A$776,$A75,СВЦЭМ!$B$33:$B$776,J$47)+'СЕТ СН'!$G$12+СВЦЭМ!$D$10+'СЕТ СН'!$G$5-'СЕТ СН'!$G$20</f>
        <v>3476.8051386800003</v>
      </c>
      <c r="K75" s="36">
        <f>SUMIFS(СВЦЭМ!$C$33:$C$776,СВЦЭМ!$A$33:$A$776,$A75,СВЦЭМ!$B$33:$B$776,K$47)+'СЕТ СН'!$G$12+СВЦЭМ!$D$10+'СЕТ СН'!$G$5-'СЕТ СН'!$G$20</f>
        <v>3438.5913016499999</v>
      </c>
      <c r="L75" s="36">
        <f>SUMIFS(СВЦЭМ!$C$33:$C$776,СВЦЭМ!$A$33:$A$776,$A75,СВЦЭМ!$B$33:$B$776,L$47)+'СЕТ СН'!$G$12+СВЦЭМ!$D$10+'СЕТ СН'!$G$5-'СЕТ СН'!$G$20</f>
        <v>3436.02056782</v>
      </c>
      <c r="M75" s="36">
        <f>SUMIFS(СВЦЭМ!$C$33:$C$776,СВЦЭМ!$A$33:$A$776,$A75,СВЦЭМ!$B$33:$B$776,M$47)+'СЕТ СН'!$G$12+СВЦЭМ!$D$10+'СЕТ СН'!$G$5-'СЕТ СН'!$G$20</f>
        <v>3438.1574874100002</v>
      </c>
      <c r="N75" s="36">
        <f>SUMIFS(СВЦЭМ!$C$33:$C$776,СВЦЭМ!$A$33:$A$776,$A75,СВЦЭМ!$B$33:$B$776,N$47)+'СЕТ СН'!$G$12+СВЦЭМ!$D$10+'СЕТ СН'!$G$5-'СЕТ СН'!$G$20</f>
        <v>3437.6794206499999</v>
      </c>
      <c r="O75" s="36">
        <f>SUMIFS(СВЦЭМ!$C$33:$C$776,СВЦЭМ!$A$33:$A$776,$A75,СВЦЭМ!$B$33:$B$776,O$47)+'СЕТ СН'!$G$12+СВЦЭМ!$D$10+'СЕТ СН'!$G$5-'СЕТ СН'!$G$20</f>
        <v>3451.5888510899999</v>
      </c>
      <c r="P75" s="36">
        <f>SUMIFS(СВЦЭМ!$C$33:$C$776,СВЦЭМ!$A$33:$A$776,$A75,СВЦЭМ!$B$33:$B$776,P$47)+'СЕТ СН'!$G$12+СВЦЭМ!$D$10+'СЕТ СН'!$G$5-'СЕТ СН'!$G$20</f>
        <v>3467.6524245300002</v>
      </c>
      <c r="Q75" s="36">
        <f>SUMIFS(СВЦЭМ!$C$33:$C$776,СВЦЭМ!$A$33:$A$776,$A75,СВЦЭМ!$B$33:$B$776,Q$47)+'СЕТ СН'!$G$12+СВЦЭМ!$D$10+'СЕТ СН'!$G$5-'СЕТ СН'!$G$20</f>
        <v>3466.02332286</v>
      </c>
      <c r="R75" s="36">
        <f>SUMIFS(СВЦЭМ!$C$33:$C$776,СВЦЭМ!$A$33:$A$776,$A75,СВЦЭМ!$B$33:$B$776,R$47)+'СЕТ СН'!$G$12+СВЦЭМ!$D$10+'СЕТ СН'!$G$5-'СЕТ СН'!$G$20</f>
        <v>3461.5439482900001</v>
      </c>
      <c r="S75" s="36">
        <f>SUMIFS(СВЦЭМ!$C$33:$C$776,СВЦЭМ!$A$33:$A$776,$A75,СВЦЭМ!$B$33:$B$776,S$47)+'СЕТ СН'!$G$12+СВЦЭМ!$D$10+'СЕТ СН'!$G$5-'СЕТ СН'!$G$20</f>
        <v>3457.5592937800002</v>
      </c>
      <c r="T75" s="36">
        <f>SUMIFS(СВЦЭМ!$C$33:$C$776,СВЦЭМ!$A$33:$A$776,$A75,СВЦЭМ!$B$33:$B$776,T$47)+'СЕТ СН'!$G$12+СВЦЭМ!$D$10+'СЕТ СН'!$G$5-'СЕТ СН'!$G$20</f>
        <v>3444.58978996</v>
      </c>
      <c r="U75" s="36">
        <f>SUMIFS(СВЦЭМ!$C$33:$C$776,СВЦЭМ!$A$33:$A$776,$A75,СВЦЭМ!$B$33:$B$776,U$47)+'СЕТ СН'!$G$12+СВЦЭМ!$D$10+'СЕТ СН'!$G$5-'СЕТ СН'!$G$20</f>
        <v>3445.8717777900001</v>
      </c>
      <c r="V75" s="36">
        <f>SUMIFS(СВЦЭМ!$C$33:$C$776,СВЦЭМ!$A$33:$A$776,$A75,СВЦЭМ!$B$33:$B$776,V$47)+'СЕТ СН'!$G$12+СВЦЭМ!$D$10+'СЕТ СН'!$G$5-'СЕТ СН'!$G$20</f>
        <v>3455.1953381600001</v>
      </c>
      <c r="W75" s="36">
        <f>SUMIFS(СВЦЭМ!$C$33:$C$776,СВЦЭМ!$A$33:$A$776,$A75,СВЦЭМ!$B$33:$B$776,W$47)+'СЕТ СН'!$G$12+СВЦЭМ!$D$10+'СЕТ СН'!$G$5-'СЕТ СН'!$G$20</f>
        <v>3468.9137753499999</v>
      </c>
      <c r="X75" s="36">
        <f>SUMIFS(СВЦЭМ!$C$33:$C$776,СВЦЭМ!$A$33:$A$776,$A75,СВЦЭМ!$B$33:$B$776,X$47)+'СЕТ СН'!$G$12+СВЦЭМ!$D$10+'СЕТ СН'!$G$5-'СЕТ СН'!$G$20</f>
        <v>3485.2702931000003</v>
      </c>
      <c r="Y75" s="36">
        <f>SUMIFS(СВЦЭМ!$C$33:$C$776,СВЦЭМ!$A$33:$A$776,$A75,СВЦЭМ!$B$33:$B$776,Y$47)+'СЕТ СН'!$G$12+СВЦЭМ!$D$10+'СЕТ СН'!$G$5-'СЕТ СН'!$G$20</f>
        <v>3486.4560561600001</v>
      </c>
    </row>
    <row r="76" spans="1:27" ht="15.75" x14ac:dyDescent="0.2">
      <c r="A76" s="35">
        <f t="shared" si="1"/>
        <v>43828</v>
      </c>
      <c r="B76" s="36">
        <f>SUMIFS(СВЦЭМ!$C$33:$C$776,СВЦЭМ!$A$33:$A$776,$A76,СВЦЭМ!$B$33:$B$776,B$47)+'СЕТ СН'!$G$12+СВЦЭМ!$D$10+'СЕТ СН'!$G$5-'СЕТ СН'!$G$20</f>
        <v>3375.1139370600004</v>
      </c>
      <c r="C76" s="36">
        <f>SUMIFS(СВЦЭМ!$C$33:$C$776,СВЦЭМ!$A$33:$A$776,$A76,СВЦЭМ!$B$33:$B$776,C$47)+'СЕТ СН'!$G$12+СВЦЭМ!$D$10+'СЕТ СН'!$G$5-'СЕТ СН'!$G$20</f>
        <v>3386.11614156</v>
      </c>
      <c r="D76" s="36">
        <f>SUMIFS(СВЦЭМ!$C$33:$C$776,СВЦЭМ!$A$33:$A$776,$A76,СВЦЭМ!$B$33:$B$776,D$47)+'СЕТ СН'!$G$12+СВЦЭМ!$D$10+'СЕТ СН'!$G$5-'СЕТ СН'!$G$20</f>
        <v>3426.3297602000002</v>
      </c>
      <c r="E76" s="36">
        <f>SUMIFS(СВЦЭМ!$C$33:$C$776,СВЦЭМ!$A$33:$A$776,$A76,СВЦЭМ!$B$33:$B$776,E$47)+'СЕТ СН'!$G$12+СВЦЭМ!$D$10+'СЕТ СН'!$G$5-'СЕТ СН'!$G$20</f>
        <v>3448.6666176899998</v>
      </c>
      <c r="F76" s="36">
        <f>SUMIFS(СВЦЭМ!$C$33:$C$776,СВЦЭМ!$A$33:$A$776,$A76,СВЦЭМ!$B$33:$B$776,F$47)+'СЕТ СН'!$G$12+СВЦЭМ!$D$10+'СЕТ СН'!$G$5-'СЕТ СН'!$G$20</f>
        <v>3447.3490597700002</v>
      </c>
      <c r="G76" s="36">
        <f>SUMIFS(СВЦЭМ!$C$33:$C$776,СВЦЭМ!$A$33:$A$776,$A76,СВЦЭМ!$B$33:$B$776,G$47)+'СЕТ СН'!$G$12+СВЦЭМ!$D$10+'СЕТ СН'!$G$5-'СЕТ СН'!$G$20</f>
        <v>3447.37864042</v>
      </c>
      <c r="H76" s="36">
        <f>SUMIFS(СВЦЭМ!$C$33:$C$776,СВЦЭМ!$A$33:$A$776,$A76,СВЦЭМ!$B$33:$B$776,H$47)+'СЕТ СН'!$G$12+СВЦЭМ!$D$10+'СЕТ СН'!$G$5-'СЕТ СН'!$G$20</f>
        <v>3435.4917342899998</v>
      </c>
      <c r="I76" s="36">
        <f>SUMIFS(СВЦЭМ!$C$33:$C$776,СВЦЭМ!$A$33:$A$776,$A76,СВЦЭМ!$B$33:$B$776,I$47)+'СЕТ СН'!$G$12+СВЦЭМ!$D$10+'СЕТ СН'!$G$5-'СЕТ СН'!$G$20</f>
        <v>3422.2376390200002</v>
      </c>
      <c r="J76" s="36">
        <f>SUMIFS(СВЦЭМ!$C$33:$C$776,СВЦЭМ!$A$33:$A$776,$A76,СВЦЭМ!$B$33:$B$776,J$47)+'СЕТ СН'!$G$12+СВЦЭМ!$D$10+'СЕТ СН'!$G$5-'СЕТ СН'!$G$20</f>
        <v>3375.4874474900002</v>
      </c>
      <c r="K76" s="36">
        <f>SUMIFS(СВЦЭМ!$C$33:$C$776,СВЦЭМ!$A$33:$A$776,$A76,СВЦЭМ!$B$33:$B$776,K$47)+'СЕТ СН'!$G$12+СВЦЭМ!$D$10+'СЕТ СН'!$G$5-'СЕТ СН'!$G$20</f>
        <v>3370.3881749299999</v>
      </c>
      <c r="L76" s="36">
        <f>SUMIFS(СВЦЭМ!$C$33:$C$776,СВЦЭМ!$A$33:$A$776,$A76,СВЦЭМ!$B$33:$B$776,L$47)+'СЕТ СН'!$G$12+СВЦЭМ!$D$10+'СЕТ СН'!$G$5-'СЕТ СН'!$G$20</f>
        <v>3373.58624762</v>
      </c>
      <c r="M76" s="36">
        <f>SUMIFS(СВЦЭМ!$C$33:$C$776,СВЦЭМ!$A$33:$A$776,$A76,СВЦЭМ!$B$33:$B$776,M$47)+'СЕТ СН'!$G$12+СВЦЭМ!$D$10+'СЕТ СН'!$G$5-'СЕТ СН'!$G$20</f>
        <v>3375.8552821200001</v>
      </c>
      <c r="N76" s="36">
        <f>SUMIFS(СВЦЭМ!$C$33:$C$776,СВЦЭМ!$A$33:$A$776,$A76,СВЦЭМ!$B$33:$B$776,N$47)+'СЕТ СН'!$G$12+СВЦЭМ!$D$10+'СЕТ СН'!$G$5-'СЕТ СН'!$G$20</f>
        <v>3373.1408989000001</v>
      </c>
      <c r="O76" s="36">
        <f>SUMIFS(СВЦЭМ!$C$33:$C$776,СВЦЭМ!$A$33:$A$776,$A76,СВЦЭМ!$B$33:$B$776,O$47)+'СЕТ СН'!$G$12+СВЦЭМ!$D$10+'СЕТ СН'!$G$5-'СЕТ СН'!$G$20</f>
        <v>3380.2808721700003</v>
      </c>
      <c r="P76" s="36">
        <f>SUMIFS(СВЦЭМ!$C$33:$C$776,СВЦЭМ!$A$33:$A$776,$A76,СВЦЭМ!$B$33:$B$776,P$47)+'СЕТ СН'!$G$12+СВЦЭМ!$D$10+'СЕТ СН'!$G$5-'СЕТ СН'!$G$20</f>
        <v>3388.1282101400002</v>
      </c>
      <c r="Q76" s="36">
        <f>SUMIFS(СВЦЭМ!$C$33:$C$776,СВЦЭМ!$A$33:$A$776,$A76,СВЦЭМ!$B$33:$B$776,Q$47)+'СЕТ СН'!$G$12+СВЦЭМ!$D$10+'СЕТ СН'!$G$5-'СЕТ СН'!$G$20</f>
        <v>3378.3341523600002</v>
      </c>
      <c r="R76" s="36">
        <f>SUMIFS(СВЦЭМ!$C$33:$C$776,СВЦЭМ!$A$33:$A$776,$A76,СВЦЭМ!$B$33:$B$776,R$47)+'СЕТ СН'!$G$12+СВЦЭМ!$D$10+'СЕТ СН'!$G$5-'СЕТ СН'!$G$20</f>
        <v>3377.79204854</v>
      </c>
      <c r="S76" s="36">
        <f>SUMIFS(СВЦЭМ!$C$33:$C$776,СВЦЭМ!$A$33:$A$776,$A76,СВЦЭМ!$B$33:$B$776,S$47)+'СЕТ СН'!$G$12+СВЦЭМ!$D$10+'СЕТ СН'!$G$5-'СЕТ СН'!$G$20</f>
        <v>3391.4563094800001</v>
      </c>
      <c r="T76" s="36">
        <f>SUMIFS(СВЦЭМ!$C$33:$C$776,СВЦЭМ!$A$33:$A$776,$A76,СВЦЭМ!$B$33:$B$776,T$47)+'СЕТ СН'!$G$12+СВЦЭМ!$D$10+'СЕТ СН'!$G$5-'СЕТ СН'!$G$20</f>
        <v>3389.95117063</v>
      </c>
      <c r="U76" s="36">
        <f>SUMIFS(СВЦЭМ!$C$33:$C$776,СВЦЭМ!$A$33:$A$776,$A76,СВЦЭМ!$B$33:$B$776,U$47)+'СЕТ СН'!$G$12+СВЦЭМ!$D$10+'СЕТ СН'!$G$5-'СЕТ СН'!$G$20</f>
        <v>3415.0623404600001</v>
      </c>
      <c r="V76" s="36">
        <f>SUMIFS(СВЦЭМ!$C$33:$C$776,СВЦЭМ!$A$33:$A$776,$A76,СВЦЭМ!$B$33:$B$776,V$47)+'СЕТ СН'!$G$12+СВЦЭМ!$D$10+'СЕТ СН'!$G$5-'СЕТ СН'!$G$20</f>
        <v>3409.4512670700001</v>
      </c>
      <c r="W76" s="36">
        <f>SUMIFS(СВЦЭМ!$C$33:$C$776,СВЦЭМ!$A$33:$A$776,$A76,СВЦЭМ!$B$33:$B$776,W$47)+'СЕТ СН'!$G$12+СВЦЭМ!$D$10+'СЕТ СН'!$G$5-'СЕТ СН'!$G$20</f>
        <v>3408.7073662500002</v>
      </c>
      <c r="X76" s="36">
        <f>SUMIFS(СВЦЭМ!$C$33:$C$776,СВЦЭМ!$A$33:$A$776,$A76,СВЦЭМ!$B$33:$B$776,X$47)+'СЕТ СН'!$G$12+СВЦЭМ!$D$10+'СЕТ СН'!$G$5-'СЕТ СН'!$G$20</f>
        <v>3394.6910845800003</v>
      </c>
      <c r="Y76" s="36">
        <f>SUMIFS(СВЦЭМ!$C$33:$C$776,СВЦЭМ!$A$33:$A$776,$A76,СВЦЭМ!$B$33:$B$776,Y$47)+'СЕТ СН'!$G$12+СВЦЭМ!$D$10+'СЕТ СН'!$G$5-'СЕТ СН'!$G$20</f>
        <v>3369.41354912</v>
      </c>
    </row>
    <row r="77" spans="1:27" ht="15.75" x14ac:dyDescent="0.2">
      <c r="A77" s="35">
        <f t="shared" si="1"/>
        <v>43829</v>
      </c>
      <c r="B77" s="36">
        <f>SUMIFS(СВЦЭМ!$C$33:$C$776,СВЦЭМ!$A$33:$A$776,$A77,СВЦЭМ!$B$33:$B$776,B$47)+'СЕТ СН'!$G$12+СВЦЭМ!$D$10+'СЕТ СН'!$G$5-'СЕТ СН'!$G$20</f>
        <v>3532.0314949500003</v>
      </c>
      <c r="C77" s="36">
        <f>SUMIFS(СВЦЭМ!$C$33:$C$776,СВЦЭМ!$A$33:$A$776,$A77,СВЦЭМ!$B$33:$B$776,C$47)+'СЕТ СН'!$G$12+СВЦЭМ!$D$10+'СЕТ СН'!$G$5-'СЕТ СН'!$G$20</f>
        <v>3564.3528153300003</v>
      </c>
      <c r="D77" s="36">
        <f>SUMIFS(СВЦЭМ!$C$33:$C$776,СВЦЭМ!$A$33:$A$776,$A77,СВЦЭМ!$B$33:$B$776,D$47)+'СЕТ СН'!$G$12+СВЦЭМ!$D$10+'СЕТ СН'!$G$5-'СЕТ СН'!$G$20</f>
        <v>3569.87446198</v>
      </c>
      <c r="E77" s="36">
        <f>SUMIFS(СВЦЭМ!$C$33:$C$776,СВЦЭМ!$A$33:$A$776,$A77,СВЦЭМ!$B$33:$B$776,E$47)+'СЕТ СН'!$G$12+СВЦЭМ!$D$10+'СЕТ СН'!$G$5-'СЕТ СН'!$G$20</f>
        <v>3594.7910671999998</v>
      </c>
      <c r="F77" s="36">
        <f>SUMIFS(СВЦЭМ!$C$33:$C$776,СВЦЭМ!$A$33:$A$776,$A77,СВЦЭМ!$B$33:$B$776,F$47)+'СЕТ СН'!$G$12+СВЦЭМ!$D$10+'СЕТ СН'!$G$5-'СЕТ СН'!$G$20</f>
        <v>3588.4021886600003</v>
      </c>
      <c r="G77" s="36">
        <f>SUMIFS(СВЦЭМ!$C$33:$C$776,СВЦЭМ!$A$33:$A$776,$A77,СВЦЭМ!$B$33:$B$776,G$47)+'СЕТ СН'!$G$12+СВЦЭМ!$D$10+'СЕТ СН'!$G$5-'СЕТ СН'!$G$20</f>
        <v>3575.47503611</v>
      </c>
      <c r="H77" s="36">
        <f>SUMIFS(СВЦЭМ!$C$33:$C$776,СВЦЭМ!$A$33:$A$776,$A77,СВЦЭМ!$B$33:$B$776,H$47)+'СЕТ СН'!$G$12+СВЦЭМ!$D$10+'СЕТ СН'!$G$5-'СЕТ СН'!$G$20</f>
        <v>3541.0397381399998</v>
      </c>
      <c r="I77" s="36">
        <f>SUMIFS(СВЦЭМ!$C$33:$C$776,СВЦЭМ!$A$33:$A$776,$A77,СВЦЭМ!$B$33:$B$776,I$47)+'СЕТ СН'!$G$12+СВЦЭМ!$D$10+'СЕТ СН'!$G$5-'СЕТ СН'!$G$20</f>
        <v>3519.81750629</v>
      </c>
      <c r="J77" s="36">
        <f>SUMIFS(СВЦЭМ!$C$33:$C$776,СВЦЭМ!$A$33:$A$776,$A77,СВЦЭМ!$B$33:$B$776,J$47)+'СЕТ СН'!$G$12+СВЦЭМ!$D$10+'СЕТ СН'!$G$5-'СЕТ СН'!$G$20</f>
        <v>3493.2887898899999</v>
      </c>
      <c r="K77" s="36">
        <f>SUMIFS(СВЦЭМ!$C$33:$C$776,СВЦЭМ!$A$33:$A$776,$A77,СВЦЭМ!$B$33:$B$776,K$47)+'СЕТ СН'!$G$12+СВЦЭМ!$D$10+'СЕТ СН'!$G$5-'СЕТ СН'!$G$20</f>
        <v>3466.16337901</v>
      </c>
      <c r="L77" s="36">
        <f>SUMIFS(СВЦЭМ!$C$33:$C$776,СВЦЭМ!$A$33:$A$776,$A77,СВЦЭМ!$B$33:$B$776,L$47)+'СЕТ СН'!$G$12+СВЦЭМ!$D$10+'СЕТ СН'!$G$5-'СЕТ СН'!$G$20</f>
        <v>3467.7052832899999</v>
      </c>
      <c r="M77" s="36">
        <f>SUMIFS(СВЦЭМ!$C$33:$C$776,СВЦЭМ!$A$33:$A$776,$A77,СВЦЭМ!$B$33:$B$776,M$47)+'СЕТ СН'!$G$12+СВЦЭМ!$D$10+'СЕТ СН'!$G$5-'СЕТ СН'!$G$20</f>
        <v>3464.8028784799999</v>
      </c>
      <c r="N77" s="36">
        <f>SUMIFS(СВЦЭМ!$C$33:$C$776,СВЦЭМ!$A$33:$A$776,$A77,СВЦЭМ!$B$33:$B$776,N$47)+'СЕТ СН'!$G$12+СВЦЭМ!$D$10+'СЕТ СН'!$G$5-'СЕТ СН'!$G$20</f>
        <v>3472.8840528600003</v>
      </c>
      <c r="O77" s="36">
        <f>SUMIFS(СВЦЭМ!$C$33:$C$776,СВЦЭМ!$A$33:$A$776,$A77,СВЦЭМ!$B$33:$B$776,O$47)+'СЕТ СН'!$G$12+СВЦЭМ!$D$10+'СЕТ СН'!$G$5-'СЕТ СН'!$G$20</f>
        <v>3477.0107613300002</v>
      </c>
      <c r="P77" s="36">
        <f>SUMIFS(СВЦЭМ!$C$33:$C$776,СВЦЭМ!$A$33:$A$776,$A77,СВЦЭМ!$B$33:$B$776,P$47)+'СЕТ СН'!$G$12+СВЦЭМ!$D$10+'СЕТ СН'!$G$5-'СЕТ СН'!$G$20</f>
        <v>3495.81965975</v>
      </c>
      <c r="Q77" s="36">
        <f>SUMIFS(СВЦЭМ!$C$33:$C$776,СВЦЭМ!$A$33:$A$776,$A77,СВЦЭМ!$B$33:$B$776,Q$47)+'СЕТ СН'!$G$12+СВЦЭМ!$D$10+'СЕТ СН'!$G$5-'СЕТ СН'!$G$20</f>
        <v>3498.2642116900001</v>
      </c>
      <c r="R77" s="36">
        <f>SUMIFS(СВЦЭМ!$C$33:$C$776,СВЦЭМ!$A$33:$A$776,$A77,СВЦЭМ!$B$33:$B$776,R$47)+'СЕТ СН'!$G$12+СВЦЭМ!$D$10+'СЕТ СН'!$G$5-'СЕТ СН'!$G$20</f>
        <v>3491.6039009599999</v>
      </c>
      <c r="S77" s="36">
        <f>SUMIFS(СВЦЭМ!$C$33:$C$776,СВЦЭМ!$A$33:$A$776,$A77,СВЦЭМ!$B$33:$B$776,S$47)+'СЕТ СН'!$G$12+СВЦЭМ!$D$10+'СЕТ СН'!$G$5-'СЕТ СН'!$G$20</f>
        <v>3476.7098361600001</v>
      </c>
      <c r="T77" s="36">
        <f>SUMIFS(СВЦЭМ!$C$33:$C$776,СВЦЭМ!$A$33:$A$776,$A77,СВЦЭМ!$B$33:$B$776,T$47)+'СЕТ СН'!$G$12+СВЦЭМ!$D$10+'СЕТ СН'!$G$5-'СЕТ СН'!$G$20</f>
        <v>3475.4284088300001</v>
      </c>
      <c r="U77" s="36">
        <f>SUMIFS(СВЦЭМ!$C$33:$C$776,СВЦЭМ!$A$33:$A$776,$A77,СВЦЭМ!$B$33:$B$776,U$47)+'СЕТ СН'!$G$12+СВЦЭМ!$D$10+'СЕТ СН'!$G$5-'СЕТ СН'!$G$20</f>
        <v>3474.28855621</v>
      </c>
      <c r="V77" s="36">
        <f>SUMIFS(СВЦЭМ!$C$33:$C$776,СВЦЭМ!$A$33:$A$776,$A77,СВЦЭМ!$B$33:$B$776,V$47)+'СЕТ СН'!$G$12+СВЦЭМ!$D$10+'СЕТ СН'!$G$5-'СЕТ СН'!$G$20</f>
        <v>3470.9834054100002</v>
      </c>
      <c r="W77" s="36">
        <f>SUMIFS(СВЦЭМ!$C$33:$C$776,СВЦЭМ!$A$33:$A$776,$A77,СВЦЭМ!$B$33:$B$776,W$47)+'СЕТ СН'!$G$12+СВЦЭМ!$D$10+'СЕТ СН'!$G$5-'СЕТ СН'!$G$20</f>
        <v>3481.2637085300003</v>
      </c>
      <c r="X77" s="36">
        <f>SUMIFS(СВЦЭМ!$C$33:$C$776,СВЦЭМ!$A$33:$A$776,$A77,СВЦЭМ!$B$33:$B$776,X$47)+'СЕТ СН'!$G$12+СВЦЭМ!$D$10+'СЕТ СН'!$G$5-'СЕТ СН'!$G$20</f>
        <v>3500.0419853000003</v>
      </c>
      <c r="Y77" s="36">
        <f>SUMIFS(СВЦЭМ!$C$33:$C$776,СВЦЭМ!$A$33:$A$776,$A77,СВЦЭМ!$B$33:$B$776,Y$47)+'СЕТ СН'!$G$12+СВЦЭМ!$D$10+'СЕТ СН'!$G$5-'СЕТ СН'!$G$20</f>
        <v>3518.11440373</v>
      </c>
      <c r="AA77" s="37"/>
    </row>
    <row r="78" spans="1:27" ht="15.75" x14ac:dyDescent="0.2">
      <c r="A78" s="35">
        <f t="shared" si="1"/>
        <v>43830</v>
      </c>
      <c r="B78" s="36">
        <f>SUMIFS(СВЦЭМ!$C$33:$C$776,СВЦЭМ!$A$33:$A$776,$A78,СВЦЭМ!$B$33:$B$776,B$47)+'СЕТ СН'!$G$12+СВЦЭМ!$D$10+'СЕТ СН'!$G$5-'СЕТ СН'!$G$20</f>
        <v>3521.8098605100004</v>
      </c>
      <c r="C78" s="36">
        <f>SUMIFS(СВЦЭМ!$C$33:$C$776,СВЦЭМ!$A$33:$A$776,$A78,СВЦЭМ!$B$33:$B$776,C$47)+'СЕТ СН'!$G$12+СВЦЭМ!$D$10+'СЕТ СН'!$G$5-'СЕТ СН'!$G$20</f>
        <v>3540.3360715200001</v>
      </c>
      <c r="D78" s="36">
        <f>SUMIFS(СВЦЭМ!$C$33:$C$776,СВЦЭМ!$A$33:$A$776,$A78,СВЦЭМ!$B$33:$B$776,D$47)+'СЕТ СН'!$G$12+СВЦЭМ!$D$10+'СЕТ СН'!$G$5-'СЕТ СН'!$G$20</f>
        <v>3544.4394354900001</v>
      </c>
      <c r="E78" s="36">
        <f>SUMIFS(СВЦЭМ!$C$33:$C$776,СВЦЭМ!$A$33:$A$776,$A78,СВЦЭМ!$B$33:$B$776,E$47)+'СЕТ СН'!$G$12+СВЦЭМ!$D$10+'СЕТ СН'!$G$5-'СЕТ СН'!$G$20</f>
        <v>3548.8098770500001</v>
      </c>
      <c r="F78" s="36">
        <f>SUMIFS(СВЦЭМ!$C$33:$C$776,СВЦЭМ!$A$33:$A$776,$A78,СВЦЭМ!$B$33:$B$776,F$47)+'СЕТ СН'!$G$12+СВЦЭМ!$D$10+'СЕТ СН'!$G$5-'СЕТ СН'!$G$20</f>
        <v>3549.2159594300001</v>
      </c>
      <c r="G78" s="36">
        <f>SUMIFS(СВЦЭМ!$C$33:$C$776,СВЦЭМ!$A$33:$A$776,$A78,СВЦЭМ!$B$33:$B$776,G$47)+'СЕТ СН'!$G$12+СВЦЭМ!$D$10+'СЕТ СН'!$G$5-'СЕТ СН'!$G$20</f>
        <v>3543.70998831</v>
      </c>
      <c r="H78" s="36">
        <f>SUMIFS(СВЦЭМ!$C$33:$C$776,СВЦЭМ!$A$33:$A$776,$A78,СВЦЭМ!$B$33:$B$776,H$47)+'СЕТ СН'!$G$12+СВЦЭМ!$D$10+'СЕТ СН'!$G$5-'СЕТ СН'!$G$20</f>
        <v>3514.2572464499999</v>
      </c>
      <c r="I78" s="36">
        <f>SUMIFS(СВЦЭМ!$C$33:$C$776,СВЦЭМ!$A$33:$A$776,$A78,СВЦЭМ!$B$33:$B$776,I$47)+'СЕТ СН'!$G$12+СВЦЭМ!$D$10+'СЕТ СН'!$G$5-'СЕТ СН'!$G$20</f>
        <v>3497.2734562000001</v>
      </c>
      <c r="J78" s="36">
        <f>SUMIFS(СВЦЭМ!$C$33:$C$776,СВЦЭМ!$A$33:$A$776,$A78,СВЦЭМ!$B$33:$B$776,J$47)+'СЕТ СН'!$G$12+СВЦЭМ!$D$10+'СЕТ СН'!$G$5-'СЕТ СН'!$G$20</f>
        <v>3489.66459386</v>
      </c>
      <c r="K78" s="36">
        <f>SUMIFS(СВЦЭМ!$C$33:$C$776,СВЦЭМ!$A$33:$A$776,$A78,СВЦЭМ!$B$33:$B$776,K$47)+'СЕТ СН'!$G$12+СВЦЭМ!$D$10+'СЕТ СН'!$G$5-'СЕТ СН'!$G$20</f>
        <v>3467.5525539600003</v>
      </c>
      <c r="L78" s="36">
        <f>SUMIFS(СВЦЭМ!$C$33:$C$776,СВЦЭМ!$A$33:$A$776,$A78,СВЦЭМ!$B$33:$B$776,L$47)+'СЕТ СН'!$G$12+СВЦЭМ!$D$10+'СЕТ СН'!$G$5-'СЕТ СН'!$G$20</f>
        <v>3464.8628391800003</v>
      </c>
      <c r="M78" s="36">
        <f>SUMIFS(СВЦЭМ!$C$33:$C$776,СВЦЭМ!$A$33:$A$776,$A78,СВЦЭМ!$B$33:$B$776,M$47)+'СЕТ СН'!$G$12+СВЦЭМ!$D$10+'СЕТ СН'!$G$5-'СЕТ СН'!$G$20</f>
        <v>3487.4776984099999</v>
      </c>
      <c r="N78" s="36">
        <f>SUMIFS(СВЦЭМ!$C$33:$C$776,СВЦЭМ!$A$33:$A$776,$A78,СВЦЭМ!$B$33:$B$776,N$47)+'СЕТ СН'!$G$12+СВЦЭМ!$D$10+'СЕТ СН'!$G$5-'СЕТ СН'!$G$20</f>
        <v>3481.4575096200001</v>
      </c>
      <c r="O78" s="36">
        <f>SUMIFS(СВЦЭМ!$C$33:$C$776,СВЦЭМ!$A$33:$A$776,$A78,СВЦЭМ!$B$33:$B$776,O$47)+'СЕТ СН'!$G$12+СВЦЭМ!$D$10+'СЕТ СН'!$G$5-'СЕТ СН'!$G$20</f>
        <v>3482.7232923700003</v>
      </c>
      <c r="P78" s="36">
        <f>SUMIFS(СВЦЭМ!$C$33:$C$776,СВЦЭМ!$A$33:$A$776,$A78,СВЦЭМ!$B$33:$B$776,P$47)+'СЕТ СН'!$G$12+СВЦЭМ!$D$10+'СЕТ СН'!$G$5-'СЕТ СН'!$G$20</f>
        <v>3491.9827218600003</v>
      </c>
      <c r="Q78" s="36">
        <f>SUMIFS(СВЦЭМ!$C$33:$C$776,СВЦЭМ!$A$33:$A$776,$A78,СВЦЭМ!$B$33:$B$776,Q$47)+'СЕТ СН'!$G$12+СВЦЭМ!$D$10+'СЕТ СН'!$G$5-'СЕТ СН'!$G$20</f>
        <v>3491.3247255800002</v>
      </c>
      <c r="R78" s="36">
        <f>SUMIFS(СВЦЭМ!$C$33:$C$776,СВЦЭМ!$A$33:$A$776,$A78,СВЦЭМ!$B$33:$B$776,R$47)+'СЕТ СН'!$G$12+СВЦЭМ!$D$10+'СЕТ СН'!$G$5-'СЕТ СН'!$G$20</f>
        <v>3492.0496462900001</v>
      </c>
      <c r="S78" s="36">
        <f>SUMIFS(СВЦЭМ!$C$33:$C$776,СВЦЭМ!$A$33:$A$776,$A78,СВЦЭМ!$B$33:$B$776,S$47)+'СЕТ СН'!$G$12+СВЦЭМ!$D$10+'СЕТ СН'!$G$5-'СЕТ СН'!$G$20</f>
        <v>3495.2394441400002</v>
      </c>
      <c r="T78" s="36">
        <f>SUMIFS(СВЦЭМ!$C$33:$C$776,СВЦЭМ!$A$33:$A$776,$A78,СВЦЭМ!$B$33:$B$776,T$47)+'СЕТ СН'!$G$12+СВЦЭМ!$D$10+'СЕТ СН'!$G$5-'СЕТ СН'!$G$20</f>
        <v>3507.4765435500003</v>
      </c>
      <c r="U78" s="36">
        <f>SUMIFS(СВЦЭМ!$C$33:$C$776,СВЦЭМ!$A$33:$A$776,$A78,СВЦЭМ!$B$33:$B$776,U$47)+'СЕТ СН'!$G$12+СВЦЭМ!$D$10+'СЕТ СН'!$G$5-'СЕТ СН'!$G$20</f>
        <v>3502.5207487900002</v>
      </c>
      <c r="V78" s="36">
        <f>SUMIFS(СВЦЭМ!$C$33:$C$776,СВЦЭМ!$A$33:$A$776,$A78,СВЦЭМ!$B$33:$B$776,V$47)+'СЕТ СН'!$G$12+СВЦЭМ!$D$10+'СЕТ СН'!$G$5-'СЕТ СН'!$G$20</f>
        <v>3517.2396322499999</v>
      </c>
      <c r="W78" s="36">
        <f>SUMIFS(СВЦЭМ!$C$33:$C$776,СВЦЭМ!$A$33:$A$776,$A78,СВЦЭМ!$B$33:$B$776,W$47)+'СЕТ СН'!$G$12+СВЦЭМ!$D$10+'СЕТ СН'!$G$5-'СЕТ СН'!$G$20</f>
        <v>3518.0551428899998</v>
      </c>
      <c r="X78" s="36">
        <f>SUMIFS(СВЦЭМ!$C$33:$C$776,СВЦЭМ!$A$33:$A$776,$A78,СВЦЭМ!$B$33:$B$776,X$47)+'СЕТ СН'!$G$12+СВЦЭМ!$D$10+'СЕТ СН'!$G$5-'СЕТ СН'!$G$20</f>
        <v>3508.3253203200002</v>
      </c>
      <c r="Y78" s="36">
        <f>SUMIFS(СВЦЭМ!$C$33:$C$776,СВЦЭМ!$A$33:$A$776,$A78,СВЦЭМ!$B$33:$B$776,Y$47)+'СЕТ СН'!$G$12+СВЦЭМ!$D$10+'СЕТ СН'!$G$5-'СЕТ СН'!$G$20</f>
        <v>3510.36490976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6" t="s">
        <v>7</v>
      </c>
      <c r="B81" s="129" t="s">
        <v>72</v>
      </c>
      <c r="C81" s="130"/>
      <c r="D81" s="130"/>
      <c r="E81" s="130"/>
      <c r="F81" s="130"/>
      <c r="G81" s="130"/>
      <c r="H81" s="130"/>
      <c r="I81" s="130"/>
      <c r="J81" s="130"/>
      <c r="K81" s="130"/>
      <c r="L81" s="130"/>
      <c r="M81" s="130"/>
      <c r="N81" s="130"/>
      <c r="O81" s="130"/>
      <c r="P81" s="130"/>
      <c r="Q81" s="130"/>
      <c r="R81" s="130"/>
      <c r="S81" s="130"/>
      <c r="T81" s="130"/>
      <c r="U81" s="130"/>
      <c r="V81" s="130"/>
      <c r="W81" s="130"/>
      <c r="X81" s="130"/>
      <c r="Y81" s="131"/>
    </row>
    <row r="82" spans="1:25" ht="12.75" customHeight="1" x14ac:dyDescent="0.2">
      <c r="A82" s="127"/>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4"/>
    </row>
    <row r="83" spans="1:25" ht="12.75" customHeight="1" x14ac:dyDescent="0.2">
      <c r="A83" s="12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01.12.2019</v>
      </c>
      <c r="B84" s="36">
        <f>SUMIFS(СВЦЭМ!$C$33:$C$776,СВЦЭМ!$A$33:$A$776,$A84,СВЦЭМ!$B$33:$B$776,B$83)+'СЕТ СН'!$H$12+СВЦЭМ!$D$10+'СЕТ СН'!$H$5-'СЕТ СН'!$H$20</f>
        <v>3590.2215464000001</v>
      </c>
      <c r="C84" s="36">
        <f>SUMIFS(СВЦЭМ!$C$33:$C$776,СВЦЭМ!$A$33:$A$776,$A84,СВЦЭМ!$B$33:$B$776,C$83)+'СЕТ СН'!$H$12+СВЦЭМ!$D$10+'СЕТ СН'!$H$5-'СЕТ СН'!$H$20</f>
        <v>3596.2527559199998</v>
      </c>
      <c r="D84" s="36">
        <f>SUMIFS(СВЦЭМ!$C$33:$C$776,СВЦЭМ!$A$33:$A$776,$A84,СВЦЭМ!$B$33:$B$776,D$83)+'СЕТ СН'!$H$12+СВЦЭМ!$D$10+'СЕТ СН'!$H$5-'СЕТ СН'!$H$20</f>
        <v>3631.5338733500002</v>
      </c>
      <c r="E84" s="36">
        <f>SUMIFS(СВЦЭМ!$C$33:$C$776,СВЦЭМ!$A$33:$A$776,$A84,СВЦЭМ!$B$33:$B$776,E$83)+'СЕТ СН'!$H$12+СВЦЭМ!$D$10+'СЕТ СН'!$H$5-'СЕТ СН'!$H$20</f>
        <v>3629.5540460299999</v>
      </c>
      <c r="F84" s="36">
        <f>SUMIFS(СВЦЭМ!$C$33:$C$776,СВЦЭМ!$A$33:$A$776,$A84,СВЦЭМ!$B$33:$B$776,F$83)+'СЕТ СН'!$H$12+СВЦЭМ!$D$10+'СЕТ СН'!$H$5-'СЕТ СН'!$H$20</f>
        <v>3621.9235517500001</v>
      </c>
      <c r="G84" s="36">
        <f>SUMIFS(СВЦЭМ!$C$33:$C$776,СВЦЭМ!$A$33:$A$776,$A84,СВЦЭМ!$B$33:$B$776,G$83)+'СЕТ СН'!$H$12+СВЦЭМ!$D$10+'СЕТ СН'!$H$5-'СЕТ СН'!$H$20</f>
        <v>3620.05585952</v>
      </c>
      <c r="H84" s="36">
        <f>SUMIFS(СВЦЭМ!$C$33:$C$776,СВЦЭМ!$A$33:$A$776,$A84,СВЦЭМ!$B$33:$B$776,H$83)+'СЕТ СН'!$H$12+СВЦЭМ!$D$10+'СЕТ СН'!$H$5-'СЕТ СН'!$H$20</f>
        <v>3621.2572580800002</v>
      </c>
      <c r="I84" s="36">
        <f>SUMIFS(СВЦЭМ!$C$33:$C$776,СВЦЭМ!$A$33:$A$776,$A84,СВЦЭМ!$B$33:$B$776,I$83)+'СЕТ СН'!$H$12+СВЦЭМ!$D$10+'СЕТ СН'!$H$5-'СЕТ СН'!$H$20</f>
        <v>3621.1582868099999</v>
      </c>
      <c r="J84" s="36">
        <f>SUMIFS(СВЦЭМ!$C$33:$C$776,СВЦЭМ!$A$33:$A$776,$A84,СВЦЭМ!$B$33:$B$776,J$83)+'СЕТ СН'!$H$12+СВЦЭМ!$D$10+'СЕТ СН'!$H$5-'СЕТ СН'!$H$20</f>
        <v>3881.9464744099996</v>
      </c>
      <c r="K84" s="36">
        <f>SUMIFS(СВЦЭМ!$C$33:$C$776,СВЦЭМ!$A$33:$A$776,$A84,СВЦЭМ!$B$33:$B$776,K$83)+'СЕТ СН'!$H$12+СВЦЭМ!$D$10+'СЕТ СН'!$H$5-'СЕТ СН'!$H$20</f>
        <v>3525.2649406400001</v>
      </c>
      <c r="L84" s="36">
        <f>SUMIFS(СВЦЭМ!$C$33:$C$776,СВЦЭМ!$A$33:$A$776,$A84,СВЦЭМ!$B$33:$B$776,L$83)+'СЕТ СН'!$H$12+СВЦЭМ!$D$10+'СЕТ СН'!$H$5-'СЕТ СН'!$H$20</f>
        <v>3504.7031755399998</v>
      </c>
      <c r="M84" s="36">
        <f>SUMIFS(СВЦЭМ!$C$33:$C$776,СВЦЭМ!$A$33:$A$776,$A84,СВЦЭМ!$B$33:$B$776,M$83)+'СЕТ СН'!$H$12+СВЦЭМ!$D$10+'СЕТ СН'!$H$5-'СЕТ СН'!$H$20</f>
        <v>3503.0572431700002</v>
      </c>
      <c r="N84" s="36">
        <f>SUMIFS(СВЦЭМ!$C$33:$C$776,СВЦЭМ!$A$33:$A$776,$A84,СВЦЭМ!$B$33:$B$776,N$83)+'СЕТ СН'!$H$12+СВЦЭМ!$D$10+'СЕТ СН'!$H$5-'СЕТ СН'!$H$20</f>
        <v>3530.1135789</v>
      </c>
      <c r="O84" s="36">
        <f>SUMIFS(СВЦЭМ!$C$33:$C$776,СВЦЭМ!$A$33:$A$776,$A84,СВЦЭМ!$B$33:$B$776,O$83)+'СЕТ СН'!$H$12+СВЦЭМ!$D$10+'СЕТ СН'!$H$5-'СЕТ СН'!$H$20</f>
        <v>3540.8189754800001</v>
      </c>
      <c r="P84" s="36">
        <f>SUMIFS(СВЦЭМ!$C$33:$C$776,СВЦЭМ!$A$33:$A$776,$A84,СВЦЭМ!$B$33:$B$776,P$83)+'СЕТ СН'!$H$12+СВЦЭМ!$D$10+'СЕТ СН'!$H$5-'СЕТ СН'!$H$20</f>
        <v>3548.3411596800001</v>
      </c>
      <c r="Q84" s="36">
        <f>SUMIFS(СВЦЭМ!$C$33:$C$776,СВЦЭМ!$A$33:$A$776,$A84,СВЦЭМ!$B$33:$B$776,Q$83)+'СЕТ СН'!$H$12+СВЦЭМ!$D$10+'СЕТ СН'!$H$5-'СЕТ СН'!$H$20</f>
        <v>3554.4912400399999</v>
      </c>
      <c r="R84" s="36">
        <f>SUMIFS(СВЦЭМ!$C$33:$C$776,СВЦЭМ!$A$33:$A$776,$A84,СВЦЭМ!$B$33:$B$776,R$83)+'СЕТ СН'!$H$12+СВЦЭМ!$D$10+'СЕТ СН'!$H$5-'СЕТ СН'!$H$20</f>
        <v>3543.7078135399997</v>
      </c>
      <c r="S84" s="36">
        <f>SUMIFS(СВЦЭМ!$C$33:$C$776,СВЦЭМ!$A$33:$A$776,$A84,СВЦЭМ!$B$33:$B$776,S$83)+'СЕТ СН'!$H$12+СВЦЭМ!$D$10+'СЕТ СН'!$H$5-'СЕТ СН'!$H$20</f>
        <v>3526.6419685999999</v>
      </c>
      <c r="T84" s="36">
        <f>SUMIFS(СВЦЭМ!$C$33:$C$776,СВЦЭМ!$A$33:$A$776,$A84,СВЦЭМ!$B$33:$B$776,T$83)+'СЕТ СН'!$H$12+СВЦЭМ!$D$10+'СЕТ СН'!$H$5-'СЕТ СН'!$H$20</f>
        <v>3505.96451553</v>
      </c>
      <c r="U84" s="36">
        <f>SUMIFS(СВЦЭМ!$C$33:$C$776,СВЦЭМ!$A$33:$A$776,$A84,СВЦЭМ!$B$33:$B$776,U$83)+'СЕТ СН'!$H$12+СВЦЭМ!$D$10+'СЕТ СН'!$H$5-'СЕТ СН'!$H$20</f>
        <v>3505.47361654</v>
      </c>
      <c r="V84" s="36">
        <f>SUMIFS(СВЦЭМ!$C$33:$C$776,СВЦЭМ!$A$33:$A$776,$A84,СВЦЭМ!$B$33:$B$776,V$83)+'СЕТ СН'!$H$12+СВЦЭМ!$D$10+'СЕТ СН'!$H$5-'СЕТ СН'!$H$20</f>
        <v>4158.2010297500001</v>
      </c>
      <c r="W84" s="36">
        <f>SUMIFS(СВЦЭМ!$C$33:$C$776,СВЦЭМ!$A$33:$A$776,$A84,СВЦЭМ!$B$33:$B$776,W$83)+'СЕТ СН'!$H$12+СВЦЭМ!$D$10+'СЕТ СН'!$H$5-'СЕТ СН'!$H$20</f>
        <v>3560.47273451</v>
      </c>
      <c r="X84" s="36">
        <f>SUMIFS(СВЦЭМ!$C$33:$C$776,СВЦЭМ!$A$33:$A$776,$A84,СВЦЭМ!$B$33:$B$776,X$83)+'СЕТ СН'!$H$12+СВЦЭМ!$D$10+'СЕТ СН'!$H$5-'СЕТ СН'!$H$20</f>
        <v>3551.7857162199998</v>
      </c>
      <c r="Y84" s="36">
        <f>SUMIFS(СВЦЭМ!$C$33:$C$776,СВЦЭМ!$A$33:$A$776,$A84,СВЦЭМ!$B$33:$B$776,Y$83)+'СЕТ СН'!$H$12+СВЦЭМ!$D$10+'СЕТ СН'!$H$5-'СЕТ СН'!$H$20</f>
        <v>3575.72378579</v>
      </c>
    </row>
    <row r="85" spans="1:25" ht="15.75" x14ac:dyDescent="0.2">
      <c r="A85" s="35">
        <f>A84+1</f>
        <v>43801</v>
      </c>
      <c r="B85" s="36">
        <f>SUMIFS(СВЦЭМ!$C$33:$C$776,СВЦЭМ!$A$33:$A$776,$A85,СВЦЭМ!$B$33:$B$776,B$83)+'СЕТ СН'!$H$12+СВЦЭМ!$D$10+'СЕТ СН'!$H$5-'СЕТ СН'!$H$20</f>
        <v>3572.20751023</v>
      </c>
      <c r="C85" s="36">
        <f>SUMIFS(СВЦЭМ!$C$33:$C$776,СВЦЭМ!$A$33:$A$776,$A85,СВЦЭМ!$B$33:$B$776,C$83)+'СЕТ СН'!$H$12+СВЦЭМ!$D$10+'СЕТ СН'!$H$5-'СЕТ СН'!$H$20</f>
        <v>3605.4169388599998</v>
      </c>
      <c r="D85" s="36">
        <f>SUMIFS(СВЦЭМ!$C$33:$C$776,СВЦЭМ!$A$33:$A$776,$A85,СВЦЭМ!$B$33:$B$776,D$83)+'СЕТ СН'!$H$12+СВЦЭМ!$D$10+'СЕТ СН'!$H$5-'СЕТ СН'!$H$20</f>
        <v>3624.6790759799997</v>
      </c>
      <c r="E85" s="36">
        <f>SUMIFS(СВЦЭМ!$C$33:$C$776,СВЦЭМ!$A$33:$A$776,$A85,СВЦЭМ!$B$33:$B$776,E$83)+'СЕТ СН'!$H$12+СВЦЭМ!$D$10+'СЕТ СН'!$H$5-'СЕТ СН'!$H$20</f>
        <v>3639.0810452799997</v>
      </c>
      <c r="F85" s="36">
        <f>SUMIFS(СВЦЭМ!$C$33:$C$776,СВЦЭМ!$A$33:$A$776,$A85,СВЦЭМ!$B$33:$B$776,F$83)+'СЕТ СН'!$H$12+СВЦЭМ!$D$10+'СЕТ СН'!$H$5-'СЕТ СН'!$H$20</f>
        <v>3639.9892870499998</v>
      </c>
      <c r="G85" s="36">
        <f>SUMIFS(СВЦЭМ!$C$33:$C$776,СВЦЭМ!$A$33:$A$776,$A85,СВЦЭМ!$B$33:$B$776,G$83)+'СЕТ СН'!$H$12+СВЦЭМ!$D$10+'СЕТ СН'!$H$5-'СЕТ СН'!$H$20</f>
        <v>3617.6054093299999</v>
      </c>
      <c r="H85" s="36">
        <f>SUMIFS(СВЦЭМ!$C$33:$C$776,СВЦЭМ!$A$33:$A$776,$A85,СВЦЭМ!$B$33:$B$776,H$83)+'СЕТ СН'!$H$12+СВЦЭМ!$D$10+'СЕТ СН'!$H$5-'СЕТ СН'!$H$20</f>
        <v>3570.1053278300001</v>
      </c>
      <c r="I85" s="36">
        <f>SUMIFS(СВЦЭМ!$C$33:$C$776,СВЦЭМ!$A$33:$A$776,$A85,СВЦЭМ!$B$33:$B$776,I$83)+'СЕТ СН'!$H$12+СВЦЭМ!$D$10+'СЕТ СН'!$H$5-'СЕТ СН'!$H$20</f>
        <v>3521.8379272299999</v>
      </c>
      <c r="J85" s="36">
        <f>SUMIFS(СВЦЭМ!$C$33:$C$776,СВЦЭМ!$A$33:$A$776,$A85,СВЦЭМ!$B$33:$B$776,J$83)+'СЕТ СН'!$H$12+СВЦЭМ!$D$10+'СЕТ СН'!$H$5-'СЕТ СН'!$H$20</f>
        <v>3519.0175648700001</v>
      </c>
      <c r="K85" s="36">
        <f>SUMIFS(СВЦЭМ!$C$33:$C$776,СВЦЭМ!$A$33:$A$776,$A85,СВЦЭМ!$B$33:$B$776,K$83)+'СЕТ СН'!$H$12+СВЦЭМ!$D$10+'СЕТ СН'!$H$5-'СЕТ СН'!$H$20</f>
        <v>3504.2636623099997</v>
      </c>
      <c r="L85" s="36">
        <f>SUMIFS(СВЦЭМ!$C$33:$C$776,СВЦЭМ!$A$33:$A$776,$A85,СВЦЭМ!$B$33:$B$776,L$83)+'СЕТ СН'!$H$12+СВЦЭМ!$D$10+'СЕТ СН'!$H$5-'СЕТ СН'!$H$20</f>
        <v>3523.5713325300003</v>
      </c>
      <c r="M85" s="36">
        <f>SUMIFS(СВЦЭМ!$C$33:$C$776,СВЦЭМ!$A$33:$A$776,$A85,СВЦЭМ!$B$33:$B$776,M$83)+'СЕТ СН'!$H$12+СВЦЭМ!$D$10+'СЕТ СН'!$H$5-'СЕТ СН'!$H$20</f>
        <v>3546.2339121</v>
      </c>
      <c r="N85" s="36">
        <f>SUMIFS(СВЦЭМ!$C$33:$C$776,СВЦЭМ!$A$33:$A$776,$A85,СВЦЭМ!$B$33:$B$776,N$83)+'СЕТ СН'!$H$12+СВЦЭМ!$D$10+'СЕТ СН'!$H$5-'СЕТ СН'!$H$20</f>
        <v>3558.1268152900002</v>
      </c>
      <c r="O85" s="36">
        <f>SUMIFS(СВЦЭМ!$C$33:$C$776,СВЦЭМ!$A$33:$A$776,$A85,СВЦЭМ!$B$33:$B$776,O$83)+'СЕТ СН'!$H$12+СВЦЭМ!$D$10+'СЕТ СН'!$H$5-'СЕТ СН'!$H$20</f>
        <v>3557.1672284599999</v>
      </c>
      <c r="P85" s="36">
        <f>SUMIFS(СВЦЭМ!$C$33:$C$776,СВЦЭМ!$A$33:$A$776,$A85,СВЦЭМ!$B$33:$B$776,P$83)+'СЕТ СН'!$H$12+СВЦЭМ!$D$10+'СЕТ СН'!$H$5-'СЕТ СН'!$H$20</f>
        <v>3567.2663747000001</v>
      </c>
      <c r="Q85" s="36">
        <f>SUMIFS(СВЦЭМ!$C$33:$C$776,СВЦЭМ!$A$33:$A$776,$A85,СВЦЭМ!$B$33:$B$776,Q$83)+'СЕТ СН'!$H$12+СВЦЭМ!$D$10+'СЕТ СН'!$H$5-'СЕТ СН'!$H$20</f>
        <v>3574.6171344499999</v>
      </c>
      <c r="R85" s="36">
        <f>SUMIFS(СВЦЭМ!$C$33:$C$776,СВЦЭМ!$A$33:$A$776,$A85,СВЦЭМ!$B$33:$B$776,R$83)+'СЕТ СН'!$H$12+СВЦЭМ!$D$10+'СЕТ СН'!$H$5-'СЕТ СН'!$H$20</f>
        <v>3572.2360912300001</v>
      </c>
      <c r="S85" s="36">
        <f>SUMIFS(СВЦЭМ!$C$33:$C$776,СВЦЭМ!$A$33:$A$776,$A85,СВЦЭМ!$B$33:$B$776,S$83)+'СЕТ СН'!$H$12+СВЦЭМ!$D$10+'СЕТ СН'!$H$5-'СЕТ СН'!$H$20</f>
        <v>3540.4065144599999</v>
      </c>
      <c r="T85" s="36">
        <f>SUMIFS(СВЦЭМ!$C$33:$C$776,СВЦЭМ!$A$33:$A$776,$A85,СВЦЭМ!$B$33:$B$776,T$83)+'СЕТ СН'!$H$12+СВЦЭМ!$D$10+'СЕТ СН'!$H$5-'СЕТ СН'!$H$20</f>
        <v>3531.3964260600001</v>
      </c>
      <c r="U85" s="36">
        <f>SUMIFS(СВЦЭМ!$C$33:$C$776,СВЦЭМ!$A$33:$A$776,$A85,СВЦЭМ!$B$33:$B$776,U$83)+'СЕТ СН'!$H$12+СВЦЭМ!$D$10+'СЕТ СН'!$H$5-'СЕТ СН'!$H$20</f>
        <v>3528.4039471900001</v>
      </c>
      <c r="V85" s="36">
        <f>SUMIFS(СВЦЭМ!$C$33:$C$776,СВЦЭМ!$A$33:$A$776,$A85,СВЦЭМ!$B$33:$B$776,V$83)+'СЕТ СН'!$H$12+СВЦЭМ!$D$10+'СЕТ СН'!$H$5-'СЕТ СН'!$H$20</f>
        <v>3538.8500142600001</v>
      </c>
      <c r="W85" s="36">
        <f>SUMIFS(СВЦЭМ!$C$33:$C$776,СВЦЭМ!$A$33:$A$776,$A85,СВЦЭМ!$B$33:$B$776,W$83)+'СЕТ СН'!$H$12+СВЦЭМ!$D$10+'СЕТ СН'!$H$5-'СЕТ СН'!$H$20</f>
        <v>3538.32247207</v>
      </c>
      <c r="X85" s="36">
        <f>SUMIFS(СВЦЭМ!$C$33:$C$776,СВЦЭМ!$A$33:$A$776,$A85,СВЦЭМ!$B$33:$B$776,X$83)+'СЕТ СН'!$H$12+СВЦЭМ!$D$10+'СЕТ СН'!$H$5-'СЕТ СН'!$H$20</f>
        <v>3542.4559438900001</v>
      </c>
      <c r="Y85" s="36">
        <f>SUMIFS(СВЦЭМ!$C$33:$C$776,СВЦЭМ!$A$33:$A$776,$A85,СВЦЭМ!$B$33:$B$776,Y$83)+'СЕТ СН'!$H$12+СВЦЭМ!$D$10+'СЕТ СН'!$H$5-'СЕТ СН'!$H$20</f>
        <v>3578.2520470199997</v>
      </c>
    </row>
    <row r="86" spans="1:25" ht="15.75" x14ac:dyDescent="0.2">
      <c r="A86" s="35">
        <f t="shared" ref="A86:A114" si="2">A85+1</f>
        <v>43802</v>
      </c>
      <c r="B86" s="36">
        <f>SUMIFS(СВЦЭМ!$C$33:$C$776,СВЦЭМ!$A$33:$A$776,$A86,СВЦЭМ!$B$33:$B$776,B$83)+'СЕТ СН'!$H$12+СВЦЭМ!$D$10+'СЕТ СН'!$H$5-'СЕТ СН'!$H$20</f>
        <v>3594.4359399599998</v>
      </c>
      <c r="C86" s="36">
        <f>SUMIFS(СВЦЭМ!$C$33:$C$776,СВЦЭМ!$A$33:$A$776,$A86,СВЦЭМ!$B$33:$B$776,C$83)+'СЕТ СН'!$H$12+СВЦЭМ!$D$10+'СЕТ СН'!$H$5-'СЕТ СН'!$H$20</f>
        <v>3635.0721015299996</v>
      </c>
      <c r="D86" s="36">
        <f>SUMIFS(СВЦЭМ!$C$33:$C$776,СВЦЭМ!$A$33:$A$776,$A86,СВЦЭМ!$B$33:$B$776,D$83)+'СЕТ СН'!$H$12+СВЦЭМ!$D$10+'СЕТ СН'!$H$5-'СЕТ СН'!$H$20</f>
        <v>3650.4406769199995</v>
      </c>
      <c r="E86" s="36">
        <f>SUMIFS(СВЦЭМ!$C$33:$C$776,СВЦЭМ!$A$33:$A$776,$A86,СВЦЭМ!$B$33:$B$776,E$83)+'СЕТ СН'!$H$12+СВЦЭМ!$D$10+'СЕТ СН'!$H$5-'СЕТ СН'!$H$20</f>
        <v>3657.6747242199999</v>
      </c>
      <c r="F86" s="36">
        <f>SUMIFS(СВЦЭМ!$C$33:$C$776,СВЦЭМ!$A$33:$A$776,$A86,СВЦЭМ!$B$33:$B$776,F$83)+'СЕТ СН'!$H$12+СВЦЭМ!$D$10+'СЕТ СН'!$H$5-'СЕТ СН'!$H$20</f>
        <v>3670.1847146600003</v>
      </c>
      <c r="G86" s="36">
        <f>SUMIFS(СВЦЭМ!$C$33:$C$776,СВЦЭМ!$A$33:$A$776,$A86,СВЦЭМ!$B$33:$B$776,G$83)+'СЕТ СН'!$H$12+СВЦЭМ!$D$10+'СЕТ СН'!$H$5-'СЕТ СН'!$H$20</f>
        <v>3659.8689751499996</v>
      </c>
      <c r="H86" s="36">
        <f>SUMIFS(СВЦЭМ!$C$33:$C$776,СВЦЭМ!$A$33:$A$776,$A86,СВЦЭМ!$B$33:$B$776,H$83)+'СЕТ СН'!$H$12+СВЦЭМ!$D$10+'СЕТ СН'!$H$5-'СЕТ СН'!$H$20</f>
        <v>3611.4462222399998</v>
      </c>
      <c r="I86" s="36">
        <f>SUMIFS(СВЦЭМ!$C$33:$C$776,СВЦЭМ!$A$33:$A$776,$A86,СВЦЭМ!$B$33:$B$776,I$83)+'СЕТ СН'!$H$12+СВЦЭМ!$D$10+'СЕТ СН'!$H$5-'СЕТ СН'!$H$20</f>
        <v>3560.7604839999999</v>
      </c>
      <c r="J86" s="36">
        <f>SUMIFS(СВЦЭМ!$C$33:$C$776,СВЦЭМ!$A$33:$A$776,$A86,СВЦЭМ!$B$33:$B$776,J$83)+'СЕТ СН'!$H$12+СВЦЭМ!$D$10+'СЕТ СН'!$H$5-'СЕТ СН'!$H$20</f>
        <v>3543.7655656400002</v>
      </c>
      <c r="K86" s="36">
        <f>SUMIFS(СВЦЭМ!$C$33:$C$776,СВЦЭМ!$A$33:$A$776,$A86,СВЦЭМ!$B$33:$B$776,K$83)+'СЕТ СН'!$H$12+СВЦЭМ!$D$10+'СЕТ СН'!$H$5-'СЕТ СН'!$H$20</f>
        <v>3511.5343201000001</v>
      </c>
      <c r="L86" s="36">
        <f>SUMIFS(СВЦЭМ!$C$33:$C$776,СВЦЭМ!$A$33:$A$776,$A86,СВЦЭМ!$B$33:$B$776,L$83)+'СЕТ СН'!$H$12+СВЦЭМ!$D$10+'СЕТ СН'!$H$5-'СЕТ СН'!$H$20</f>
        <v>3511.1895634000002</v>
      </c>
      <c r="M86" s="36">
        <f>SUMIFS(СВЦЭМ!$C$33:$C$776,СВЦЭМ!$A$33:$A$776,$A86,СВЦЭМ!$B$33:$B$776,M$83)+'СЕТ СН'!$H$12+СВЦЭМ!$D$10+'СЕТ СН'!$H$5-'СЕТ СН'!$H$20</f>
        <v>3556.5216484100001</v>
      </c>
      <c r="N86" s="36">
        <f>SUMIFS(СВЦЭМ!$C$33:$C$776,СВЦЭМ!$A$33:$A$776,$A86,СВЦЭМ!$B$33:$B$776,N$83)+'СЕТ СН'!$H$12+СВЦЭМ!$D$10+'СЕТ СН'!$H$5-'СЕТ СН'!$H$20</f>
        <v>3571.0297267000001</v>
      </c>
      <c r="O86" s="36">
        <f>SUMIFS(СВЦЭМ!$C$33:$C$776,СВЦЭМ!$A$33:$A$776,$A86,СВЦЭМ!$B$33:$B$776,O$83)+'СЕТ СН'!$H$12+СВЦЭМ!$D$10+'СЕТ СН'!$H$5-'СЕТ СН'!$H$20</f>
        <v>3577.5633967399999</v>
      </c>
      <c r="P86" s="36">
        <f>SUMIFS(СВЦЭМ!$C$33:$C$776,СВЦЭМ!$A$33:$A$776,$A86,СВЦЭМ!$B$33:$B$776,P$83)+'СЕТ СН'!$H$12+СВЦЭМ!$D$10+'СЕТ СН'!$H$5-'СЕТ СН'!$H$20</f>
        <v>3585.36375</v>
      </c>
      <c r="Q86" s="36">
        <f>SUMIFS(СВЦЭМ!$C$33:$C$776,СВЦЭМ!$A$33:$A$776,$A86,СВЦЭМ!$B$33:$B$776,Q$83)+'СЕТ СН'!$H$12+СВЦЭМ!$D$10+'СЕТ СН'!$H$5-'СЕТ СН'!$H$20</f>
        <v>3591.8956619199998</v>
      </c>
      <c r="R86" s="36">
        <f>SUMIFS(СВЦЭМ!$C$33:$C$776,СВЦЭМ!$A$33:$A$776,$A86,СВЦЭМ!$B$33:$B$776,R$83)+'СЕТ СН'!$H$12+СВЦЭМ!$D$10+'СЕТ СН'!$H$5-'СЕТ СН'!$H$20</f>
        <v>3594.5782894499998</v>
      </c>
      <c r="S86" s="36">
        <f>SUMIFS(СВЦЭМ!$C$33:$C$776,СВЦЭМ!$A$33:$A$776,$A86,СВЦЭМ!$B$33:$B$776,S$83)+'СЕТ СН'!$H$12+СВЦЭМ!$D$10+'СЕТ СН'!$H$5-'СЕТ СН'!$H$20</f>
        <v>3557.5597891500001</v>
      </c>
      <c r="T86" s="36">
        <f>SUMIFS(СВЦЭМ!$C$33:$C$776,СВЦЭМ!$A$33:$A$776,$A86,СВЦЭМ!$B$33:$B$776,T$83)+'СЕТ СН'!$H$12+СВЦЭМ!$D$10+'СЕТ СН'!$H$5-'СЕТ СН'!$H$20</f>
        <v>3529.1865454399999</v>
      </c>
      <c r="U86" s="36">
        <f>SUMIFS(СВЦЭМ!$C$33:$C$776,СВЦЭМ!$A$33:$A$776,$A86,СВЦЭМ!$B$33:$B$776,U$83)+'СЕТ СН'!$H$12+СВЦЭМ!$D$10+'СЕТ СН'!$H$5-'СЕТ СН'!$H$20</f>
        <v>3526.9577867500002</v>
      </c>
      <c r="V86" s="36">
        <f>SUMIFS(СВЦЭМ!$C$33:$C$776,СВЦЭМ!$A$33:$A$776,$A86,СВЦЭМ!$B$33:$B$776,V$83)+'СЕТ СН'!$H$12+СВЦЭМ!$D$10+'СЕТ СН'!$H$5-'СЕТ СН'!$H$20</f>
        <v>3530.38368644</v>
      </c>
      <c r="W86" s="36">
        <f>SUMIFS(СВЦЭМ!$C$33:$C$776,СВЦЭМ!$A$33:$A$776,$A86,СВЦЭМ!$B$33:$B$776,W$83)+'СЕТ СН'!$H$12+СВЦЭМ!$D$10+'СЕТ СН'!$H$5-'СЕТ СН'!$H$20</f>
        <v>3547.83499196</v>
      </c>
      <c r="X86" s="36">
        <f>SUMIFS(СВЦЭМ!$C$33:$C$776,СВЦЭМ!$A$33:$A$776,$A86,СВЦЭМ!$B$33:$B$776,X$83)+'СЕТ СН'!$H$12+СВЦЭМ!$D$10+'СЕТ СН'!$H$5-'СЕТ СН'!$H$20</f>
        <v>3552.2229655299998</v>
      </c>
      <c r="Y86" s="36">
        <f>SUMIFS(СВЦЭМ!$C$33:$C$776,СВЦЭМ!$A$33:$A$776,$A86,СВЦЭМ!$B$33:$B$776,Y$83)+'СЕТ СН'!$H$12+СВЦЭМ!$D$10+'СЕТ СН'!$H$5-'СЕТ СН'!$H$20</f>
        <v>3568.0286076399998</v>
      </c>
    </row>
    <row r="87" spans="1:25" ht="15.75" x14ac:dyDescent="0.2">
      <c r="A87" s="35">
        <f t="shared" si="2"/>
        <v>43803</v>
      </c>
      <c r="B87" s="36">
        <f>SUMIFS(СВЦЭМ!$C$33:$C$776,СВЦЭМ!$A$33:$A$776,$A87,СВЦЭМ!$B$33:$B$776,B$83)+'СЕТ СН'!$H$12+СВЦЭМ!$D$10+'СЕТ СН'!$H$5-'СЕТ СН'!$H$20</f>
        <v>3621.3039233899999</v>
      </c>
      <c r="C87" s="36">
        <f>SUMIFS(СВЦЭМ!$C$33:$C$776,СВЦЭМ!$A$33:$A$776,$A87,СВЦЭМ!$B$33:$B$776,C$83)+'СЕТ СН'!$H$12+СВЦЭМ!$D$10+'СЕТ СН'!$H$5-'СЕТ СН'!$H$20</f>
        <v>3651.2772489600002</v>
      </c>
      <c r="D87" s="36">
        <f>SUMIFS(СВЦЭМ!$C$33:$C$776,СВЦЭМ!$A$33:$A$776,$A87,СВЦЭМ!$B$33:$B$776,D$83)+'СЕТ СН'!$H$12+СВЦЭМ!$D$10+'СЕТ СН'!$H$5-'СЕТ СН'!$H$20</f>
        <v>3673.1386159499998</v>
      </c>
      <c r="E87" s="36">
        <f>SUMIFS(СВЦЭМ!$C$33:$C$776,СВЦЭМ!$A$33:$A$776,$A87,СВЦЭМ!$B$33:$B$776,E$83)+'СЕТ СН'!$H$12+СВЦЭМ!$D$10+'СЕТ СН'!$H$5-'СЕТ СН'!$H$20</f>
        <v>3682.1173135499998</v>
      </c>
      <c r="F87" s="36">
        <f>SUMIFS(СВЦЭМ!$C$33:$C$776,СВЦЭМ!$A$33:$A$776,$A87,СВЦЭМ!$B$33:$B$776,F$83)+'СЕТ СН'!$H$12+СВЦЭМ!$D$10+'СЕТ СН'!$H$5-'СЕТ СН'!$H$20</f>
        <v>3679.4310779399998</v>
      </c>
      <c r="G87" s="36">
        <f>SUMIFS(СВЦЭМ!$C$33:$C$776,СВЦЭМ!$A$33:$A$776,$A87,СВЦЭМ!$B$33:$B$776,G$83)+'СЕТ СН'!$H$12+СВЦЭМ!$D$10+'СЕТ СН'!$H$5-'СЕТ СН'!$H$20</f>
        <v>3658.4225612499999</v>
      </c>
      <c r="H87" s="36">
        <f>SUMIFS(СВЦЭМ!$C$33:$C$776,СВЦЭМ!$A$33:$A$776,$A87,СВЦЭМ!$B$33:$B$776,H$83)+'СЕТ СН'!$H$12+СВЦЭМ!$D$10+'СЕТ СН'!$H$5-'СЕТ СН'!$H$20</f>
        <v>3622.1291686700001</v>
      </c>
      <c r="I87" s="36">
        <f>SUMIFS(СВЦЭМ!$C$33:$C$776,СВЦЭМ!$A$33:$A$776,$A87,СВЦЭМ!$B$33:$B$776,I$83)+'СЕТ СН'!$H$12+СВЦЭМ!$D$10+'СЕТ СН'!$H$5-'СЕТ СН'!$H$20</f>
        <v>3587.9252379300001</v>
      </c>
      <c r="J87" s="36">
        <f>SUMIFS(СВЦЭМ!$C$33:$C$776,СВЦЭМ!$A$33:$A$776,$A87,СВЦЭМ!$B$33:$B$776,J$83)+'СЕТ СН'!$H$12+СВЦЭМ!$D$10+'СЕТ СН'!$H$5-'СЕТ СН'!$H$20</f>
        <v>3566.8249256700001</v>
      </c>
      <c r="K87" s="36">
        <f>SUMIFS(СВЦЭМ!$C$33:$C$776,СВЦЭМ!$A$33:$A$776,$A87,СВЦЭМ!$B$33:$B$776,K$83)+'СЕТ СН'!$H$12+СВЦЭМ!$D$10+'СЕТ СН'!$H$5-'СЕТ СН'!$H$20</f>
        <v>3542.92674579</v>
      </c>
      <c r="L87" s="36">
        <f>SUMIFS(СВЦЭМ!$C$33:$C$776,СВЦЭМ!$A$33:$A$776,$A87,СВЦЭМ!$B$33:$B$776,L$83)+'СЕТ СН'!$H$12+СВЦЭМ!$D$10+'СЕТ СН'!$H$5-'СЕТ СН'!$H$20</f>
        <v>3539.1096890500003</v>
      </c>
      <c r="M87" s="36">
        <f>SUMIFS(СВЦЭМ!$C$33:$C$776,СВЦЭМ!$A$33:$A$776,$A87,СВЦЭМ!$B$33:$B$776,M$83)+'СЕТ СН'!$H$12+СВЦЭМ!$D$10+'СЕТ СН'!$H$5-'СЕТ СН'!$H$20</f>
        <v>3562.6330751</v>
      </c>
      <c r="N87" s="36">
        <f>SUMIFS(СВЦЭМ!$C$33:$C$776,СВЦЭМ!$A$33:$A$776,$A87,СВЦЭМ!$B$33:$B$776,N$83)+'СЕТ СН'!$H$12+СВЦЭМ!$D$10+'СЕТ СН'!$H$5-'СЕТ СН'!$H$20</f>
        <v>3564.52668868</v>
      </c>
      <c r="O87" s="36">
        <f>SUMIFS(СВЦЭМ!$C$33:$C$776,СВЦЭМ!$A$33:$A$776,$A87,СВЦЭМ!$B$33:$B$776,O$83)+'СЕТ СН'!$H$12+СВЦЭМ!$D$10+'СЕТ СН'!$H$5-'СЕТ СН'!$H$20</f>
        <v>3567.2443261500002</v>
      </c>
      <c r="P87" s="36">
        <f>SUMIFS(СВЦЭМ!$C$33:$C$776,СВЦЭМ!$A$33:$A$776,$A87,СВЦЭМ!$B$33:$B$776,P$83)+'СЕТ СН'!$H$12+СВЦЭМ!$D$10+'СЕТ СН'!$H$5-'СЕТ СН'!$H$20</f>
        <v>3574.8164533700001</v>
      </c>
      <c r="Q87" s="36">
        <f>SUMIFS(СВЦЭМ!$C$33:$C$776,СВЦЭМ!$A$33:$A$776,$A87,СВЦЭМ!$B$33:$B$776,Q$83)+'СЕТ СН'!$H$12+СВЦЭМ!$D$10+'СЕТ СН'!$H$5-'СЕТ СН'!$H$20</f>
        <v>3583.9709806400001</v>
      </c>
      <c r="R87" s="36">
        <f>SUMIFS(СВЦЭМ!$C$33:$C$776,СВЦЭМ!$A$33:$A$776,$A87,СВЦЭМ!$B$33:$B$776,R$83)+'СЕТ СН'!$H$12+СВЦЭМ!$D$10+'СЕТ СН'!$H$5-'СЕТ СН'!$H$20</f>
        <v>3569.8246057199999</v>
      </c>
      <c r="S87" s="36">
        <f>SUMIFS(СВЦЭМ!$C$33:$C$776,СВЦЭМ!$A$33:$A$776,$A87,СВЦЭМ!$B$33:$B$776,S$83)+'СЕТ СН'!$H$12+СВЦЭМ!$D$10+'СЕТ СН'!$H$5-'СЕТ СН'!$H$20</f>
        <v>3545.87441842</v>
      </c>
      <c r="T87" s="36">
        <f>SUMIFS(СВЦЭМ!$C$33:$C$776,СВЦЭМ!$A$33:$A$776,$A87,СВЦЭМ!$B$33:$B$776,T$83)+'СЕТ СН'!$H$12+СВЦЭМ!$D$10+'СЕТ СН'!$H$5-'СЕТ СН'!$H$20</f>
        <v>3519.91710612</v>
      </c>
      <c r="U87" s="36">
        <f>SUMIFS(СВЦЭМ!$C$33:$C$776,СВЦЭМ!$A$33:$A$776,$A87,СВЦЭМ!$B$33:$B$776,U$83)+'СЕТ СН'!$H$12+СВЦЭМ!$D$10+'СЕТ СН'!$H$5-'СЕТ СН'!$H$20</f>
        <v>3526.2652891299999</v>
      </c>
      <c r="V87" s="36">
        <f>SUMIFS(СВЦЭМ!$C$33:$C$776,СВЦЭМ!$A$33:$A$776,$A87,СВЦЭМ!$B$33:$B$776,V$83)+'СЕТ СН'!$H$12+СВЦЭМ!$D$10+'СЕТ СН'!$H$5-'СЕТ СН'!$H$20</f>
        <v>3537.3581901699999</v>
      </c>
      <c r="W87" s="36">
        <f>SUMIFS(СВЦЭМ!$C$33:$C$776,СВЦЭМ!$A$33:$A$776,$A87,СВЦЭМ!$B$33:$B$776,W$83)+'СЕТ СН'!$H$12+СВЦЭМ!$D$10+'СЕТ СН'!$H$5-'СЕТ СН'!$H$20</f>
        <v>3545.6784888699999</v>
      </c>
      <c r="X87" s="36">
        <f>SUMIFS(СВЦЭМ!$C$33:$C$776,СВЦЭМ!$A$33:$A$776,$A87,СВЦЭМ!$B$33:$B$776,X$83)+'СЕТ СН'!$H$12+СВЦЭМ!$D$10+'СЕТ СН'!$H$5-'СЕТ СН'!$H$20</f>
        <v>3545.8037456500001</v>
      </c>
      <c r="Y87" s="36">
        <f>SUMIFS(СВЦЭМ!$C$33:$C$776,СВЦЭМ!$A$33:$A$776,$A87,СВЦЭМ!$B$33:$B$776,Y$83)+'СЕТ СН'!$H$12+СВЦЭМ!$D$10+'СЕТ СН'!$H$5-'СЕТ СН'!$H$20</f>
        <v>3577.4167775800001</v>
      </c>
    </row>
    <row r="88" spans="1:25" ht="15.75" x14ac:dyDescent="0.2">
      <c r="A88" s="35">
        <f t="shared" si="2"/>
        <v>43804</v>
      </c>
      <c r="B88" s="36">
        <f>SUMIFS(СВЦЭМ!$C$33:$C$776,СВЦЭМ!$A$33:$A$776,$A88,СВЦЭМ!$B$33:$B$776,B$83)+'СЕТ СН'!$H$12+СВЦЭМ!$D$10+'СЕТ СН'!$H$5-'СЕТ СН'!$H$20</f>
        <v>3630.2198037199996</v>
      </c>
      <c r="C88" s="36">
        <f>SUMIFS(СВЦЭМ!$C$33:$C$776,СВЦЭМ!$A$33:$A$776,$A88,СВЦЭМ!$B$33:$B$776,C$83)+'СЕТ СН'!$H$12+СВЦЭМ!$D$10+'СЕТ СН'!$H$5-'СЕТ СН'!$H$20</f>
        <v>3640.9789171299999</v>
      </c>
      <c r="D88" s="36">
        <f>SUMIFS(СВЦЭМ!$C$33:$C$776,СВЦЭМ!$A$33:$A$776,$A88,СВЦЭМ!$B$33:$B$776,D$83)+'СЕТ СН'!$H$12+СВЦЭМ!$D$10+'СЕТ СН'!$H$5-'СЕТ СН'!$H$20</f>
        <v>3643.4801504199995</v>
      </c>
      <c r="E88" s="36">
        <f>SUMIFS(СВЦЭМ!$C$33:$C$776,СВЦЭМ!$A$33:$A$776,$A88,СВЦЭМ!$B$33:$B$776,E$83)+'СЕТ СН'!$H$12+СВЦЭМ!$D$10+'СЕТ СН'!$H$5-'СЕТ СН'!$H$20</f>
        <v>3664.8014249899998</v>
      </c>
      <c r="F88" s="36">
        <f>SUMIFS(СВЦЭМ!$C$33:$C$776,СВЦЭМ!$A$33:$A$776,$A88,СВЦЭМ!$B$33:$B$776,F$83)+'СЕТ СН'!$H$12+СВЦЭМ!$D$10+'СЕТ СН'!$H$5-'СЕТ СН'!$H$20</f>
        <v>3657.5915135400001</v>
      </c>
      <c r="G88" s="36">
        <f>SUMIFS(СВЦЭМ!$C$33:$C$776,СВЦЭМ!$A$33:$A$776,$A88,СВЦЭМ!$B$33:$B$776,G$83)+'СЕТ СН'!$H$12+СВЦЭМ!$D$10+'СЕТ СН'!$H$5-'СЕТ СН'!$H$20</f>
        <v>3641.5341135399999</v>
      </c>
      <c r="H88" s="36">
        <f>SUMIFS(СВЦЭМ!$C$33:$C$776,СВЦЭМ!$A$33:$A$776,$A88,СВЦЭМ!$B$33:$B$776,H$83)+'СЕТ СН'!$H$12+СВЦЭМ!$D$10+'СЕТ СН'!$H$5-'СЕТ СН'!$H$20</f>
        <v>3626.412824</v>
      </c>
      <c r="I88" s="36">
        <f>SUMIFS(СВЦЭМ!$C$33:$C$776,СВЦЭМ!$A$33:$A$776,$A88,СВЦЭМ!$B$33:$B$776,I$83)+'СЕТ СН'!$H$12+СВЦЭМ!$D$10+'СЕТ СН'!$H$5-'СЕТ СН'!$H$20</f>
        <v>3587.8504963099999</v>
      </c>
      <c r="J88" s="36">
        <f>SUMIFS(СВЦЭМ!$C$33:$C$776,СВЦЭМ!$A$33:$A$776,$A88,СВЦЭМ!$B$33:$B$776,J$83)+'СЕТ СН'!$H$12+СВЦЭМ!$D$10+'СЕТ СН'!$H$5-'СЕТ СН'!$H$20</f>
        <v>3558.1809471500001</v>
      </c>
      <c r="K88" s="36">
        <f>SUMIFS(СВЦЭМ!$C$33:$C$776,СВЦЭМ!$A$33:$A$776,$A88,СВЦЭМ!$B$33:$B$776,K$83)+'СЕТ СН'!$H$12+СВЦЭМ!$D$10+'СЕТ СН'!$H$5-'СЕТ СН'!$H$20</f>
        <v>3555.7084001200001</v>
      </c>
      <c r="L88" s="36">
        <f>SUMIFS(СВЦЭМ!$C$33:$C$776,СВЦЭМ!$A$33:$A$776,$A88,СВЦЭМ!$B$33:$B$776,L$83)+'СЕТ СН'!$H$12+СВЦЭМ!$D$10+'СЕТ СН'!$H$5-'СЕТ СН'!$H$20</f>
        <v>3566.3909548400002</v>
      </c>
      <c r="M88" s="36">
        <f>SUMIFS(СВЦЭМ!$C$33:$C$776,СВЦЭМ!$A$33:$A$776,$A88,СВЦЭМ!$B$33:$B$776,M$83)+'СЕТ СН'!$H$12+СВЦЭМ!$D$10+'СЕТ СН'!$H$5-'СЕТ СН'!$H$20</f>
        <v>3570.4000752399998</v>
      </c>
      <c r="N88" s="36">
        <f>SUMIFS(СВЦЭМ!$C$33:$C$776,СВЦЭМ!$A$33:$A$776,$A88,СВЦЭМ!$B$33:$B$776,N$83)+'СЕТ СН'!$H$12+СВЦЭМ!$D$10+'СЕТ СН'!$H$5-'СЕТ СН'!$H$20</f>
        <v>3573.2946773499998</v>
      </c>
      <c r="O88" s="36">
        <f>SUMIFS(СВЦЭМ!$C$33:$C$776,СВЦЭМ!$A$33:$A$776,$A88,СВЦЭМ!$B$33:$B$776,O$83)+'СЕТ СН'!$H$12+СВЦЭМ!$D$10+'СЕТ СН'!$H$5-'СЕТ СН'!$H$20</f>
        <v>3575.6988687900002</v>
      </c>
      <c r="P88" s="36">
        <f>SUMIFS(СВЦЭМ!$C$33:$C$776,СВЦЭМ!$A$33:$A$776,$A88,СВЦЭМ!$B$33:$B$776,P$83)+'СЕТ СН'!$H$12+СВЦЭМ!$D$10+'СЕТ СН'!$H$5-'СЕТ СН'!$H$20</f>
        <v>3580.12772946</v>
      </c>
      <c r="Q88" s="36">
        <f>SUMIFS(СВЦЭМ!$C$33:$C$776,СВЦЭМ!$A$33:$A$776,$A88,СВЦЭМ!$B$33:$B$776,Q$83)+'СЕТ СН'!$H$12+СВЦЭМ!$D$10+'СЕТ СН'!$H$5-'СЕТ СН'!$H$20</f>
        <v>3589.5074109299999</v>
      </c>
      <c r="R88" s="36">
        <f>SUMIFS(СВЦЭМ!$C$33:$C$776,СВЦЭМ!$A$33:$A$776,$A88,СВЦЭМ!$B$33:$B$776,R$83)+'СЕТ СН'!$H$12+СВЦЭМ!$D$10+'СЕТ СН'!$H$5-'СЕТ СН'!$H$20</f>
        <v>3607.0723626099998</v>
      </c>
      <c r="S88" s="36">
        <f>SUMIFS(СВЦЭМ!$C$33:$C$776,СВЦЭМ!$A$33:$A$776,$A88,СВЦЭМ!$B$33:$B$776,S$83)+'СЕТ СН'!$H$12+СВЦЭМ!$D$10+'СЕТ СН'!$H$5-'СЕТ СН'!$H$20</f>
        <v>3620.8483236500001</v>
      </c>
      <c r="T88" s="36">
        <f>SUMIFS(СВЦЭМ!$C$33:$C$776,СВЦЭМ!$A$33:$A$776,$A88,СВЦЭМ!$B$33:$B$776,T$83)+'СЕТ СН'!$H$12+СВЦЭМ!$D$10+'СЕТ СН'!$H$5-'СЕТ СН'!$H$20</f>
        <v>3603.9134299100001</v>
      </c>
      <c r="U88" s="36">
        <f>SUMIFS(СВЦЭМ!$C$33:$C$776,СВЦЭМ!$A$33:$A$776,$A88,СВЦЭМ!$B$33:$B$776,U$83)+'СЕТ СН'!$H$12+СВЦЭМ!$D$10+'СЕТ СН'!$H$5-'СЕТ СН'!$H$20</f>
        <v>3580.4044187099998</v>
      </c>
      <c r="V88" s="36">
        <f>SUMIFS(СВЦЭМ!$C$33:$C$776,СВЦЭМ!$A$33:$A$776,$A88,СВЦЭМ!$B$33:$B$776,V$83)+'СЕТ СН'!$H$12+СВЦЭМ!$D$10+'СЕТ СН'!$H$5-'СЕТ СН'!$H$20</f>
        <v>3576.9811400500002</v>
      </c>
      <c r="W88" s="36">
        <f>SUMIFS(СВЦЭМ!$C$33:$C$776,СВЦЭМ!$A$33:$A$776,$A88,СВЦЭМ!$B$33:$B$776,W$83)+'СЕТ СН'!$H$12+СВЦЭМ!$D$10+'СЕТ СН'!$H$5-'СЕТ СН'!$H$20</f>
        <v>3583.7576964499999</v>
      </c>
      <c r="X88" s="36">
        <f>SUMIFS(СВЦЭМ!$C$33:$C$776,СВЦЭМ!$A$33:$A$776,$A88,СВЦЭМ!$B$33:$B$776,X$83)+'СЕТ СН'!$H$12+СВЦЭМ!$D$10+'СЕТ СН'!$H$5-'СЕТ СН'!$H$20</f>
        <v>3606.2765142600001</v>
      </c>
      <c r="Y88" s="36">
        <f>SUMIFS(СВЦЭМ!$C$33:$C$776,СВЦЭМ!$A$33:$A$776,$A88,СВЦЭМ!$B$33:$B$776,Y$83)+'СЕТ СН'!$H$12+СВЦЭМ!$D$10+'СЕТ СН'!$H$5-'СЕТ СН'!$H$20</f>
        <v>3629.2362842100001</v>
      </c>
    </row>
    <row r="89" spans="1:25" ht="15.75" x14ac:dyDescent="0.2">
      <c r="A89" s="35">
        <f t="shared" si="2"/>
        <v>43805</v>
      </c>
      <c r="B89" s="36">
        <f>SUMIFS(СВЦЭМ!$C$33:$C$776,СВЦЭМ!$A$33:$A$776,$A89,СВЦЭМ!$B$33:$B$776,B$83)+'СЕТ СН'!$H$12+СВЦЭМ!$D$10+'СЕТ СН'!$H$5-'СЕТ СН'!$H$20</f>
        <v>3635.1018045599999</v>
      </c>
      <c r="C89" s="36">
        <f>SUMIFS(СВЦЭМ!$C$33:$C$776,СВЦЭМ!$A$33:$A$776,$A89,СВЦЭМ!$B$33:$B$776,C$83)+'СЕТ СН'!$H$12+СВЦЭМ!$D$10+'СЕТ СН'!$H$5-'СЕТ СН'!$H$20</f>
        <v>3675.9100317599996</v>
      </c>
      <c r="D89" s="36">
        <f>SUMIFS(СВЦЭМ!$C$33:$C$776,СВЦЭМ!$A$33:$A$776,$A89,СВЦЭМ!$B$33:$B$776,D$83)+'СЕТ СН'!$H$12+СВЦЭМ!$D$10+'СЕТ СН'!$H$5-'СЕТ СН'!$H$20</f>
        <v>3690.9855049099997</v>
      </c>
      <c r="E89" s="36">
        <f>SUMIFS(СВЦЭМ!$C$33:$C$776,СВЦЭМ!$A$33:$A$776,$A89,СВЦЭМ!$B$33:$B$776,E$83)+'СЕТ СН'!$H$12+СВЦЭМ!$D$10+'СЕТ СН'!$H$5-'СЕТ СН'!$H$20</f>
        <v>3697.7734404100001</v>
      </c>
      <c r="F89" s="36">
        <f>SUMIFS(СВЦЭМ!$C$33:$C$776,СВЦЭМ!$A$33:$A$776,$A89,СВЦЭМ!$B$33:$B$776,F$83)+'СЕТ СН'!$H$12+СВЦЭМ!$D$10+'СЕТ СН'!$H$5-'СЕТ СН'!$H$20</f>
        <v>3694.4447937799996</v>
      </c>
      <c r="G89" s="36">
        <f>SUMIFS(СВЦЭМ!$C$33:$C$776,СВЦЭМ!$A$33:$A$776,$A89,СВЦЭМ!$B$33:$B$776,G$83)+'СЕТ СН'!$H$12+СВЦЭМ!$D$10+'СЕТ СН'!$H$5-'СЕТ СН'!$H$20</f>
        <v>3679.7721633800002</v>
      </c>
      <c r="H89" s="36">
        <f>SUMIFS(СВЦЭМ!$C$33:$C$776,СВЦЭМ!$A$33:$A$776,$A89,СВЦЭМ!$B$33:$B$776,H$83)+'СЕТ СН'!$H$12+СВЦЭМ!$D$10+'СЕТ СН'!$H$5-'СЕТ СН'!$H$20</f>
        <v>3632.9635252600001</v>
      </c>
      <c r="I89" s="36">
        <f>SUMIFS(СВЦЭМ!$C$33:$C$776,СВЦЭМ!$A$33:$A$776,$A89,СВЦЭМ!$B$33:$B$776,I$83)+'СЕТ СН'!$H$12+СВЦЭМ!$D$10+'СЕТ СН'!$H$5-'СЕТ СН'!$H$20</f>
        <v>3591.82129648</v>
      </c>
      <c r="J89" s="36">
        <f>SUMIFS(СВЦЭМ!$C$33:$C$776,СВЦЭМ!$A$33:$A$776,$A89,СВЦЭМ!$B$33:$B$776,J$83)+'СЕТ СН'!$H$12+СВЦЭМ!$D$10+'СЕТ СН'!$H$5-'СЕТ СН'!$H$20</f>
        <v>3576.3089942799998</v>
      </c>
      <c r="K89" s="36">
        <f>SUMIFS(СВЦЭМ!$C$33:$C$776,СВЦЭМ!$A$33:$A$776,$A89,СВЦЭМ!$B$33:$B$776,K$83)+'СЕТ СН'!$H$12+СВЦЭМ!$D$10+'СЕТ СН'!$H$5-'СЕТ СН'!$H$20</f>
        <v>3564.79565869</v>
      </c>
      <c r="L89" s="36">
        <f>SUMIFS(СВЦЭМ!$C$33:$C$776,СВЦЭМ!$A$33:$A$776,$A89,СВЦЭМ!$B$33:$B$776,L$83)+'СЕТ СН'!$H$12+СВЦЭМ!$D$10+'СЕТ СН'!$H$5-'СЕТ СН'!$H$20</f>
        <v>3563.2271449499999</v>
      </c>
      <c r="M89" s="36">
        <f>SUMIFS(СВЦЭМ!$C$33:$C$776,СВЦЭМ!$A$33:$A$776,$A89,СВЦЭМ!$B$33:$B$776,M$83)+'СЕТ СН'!$H$12+СВЦЭМ!$D$10+'СЕТ СН'!$H$5-'СЕТ СН'!$H$20</f>
        <v>3563.8214227099998</v>
      </c>
      <c r="N89" s="36">
        <f>SUMIFS(СВЦЭМ!$C$33:$C$776,СВЦЭМ!$A$33:$A$776,$A89,СВЦЭМ!$B$33:$B$776,N$83)+'СЕТ СН'!$H$12+СВЦЭМ!$D$10+'СЕТ СН'!$H$5-'СЕТ СН'!$H$20</f>
        <v>3562.4763446900001</v>
      </c>
      <c r="O89" s="36">
        <f>SUMIFS(СВЦЭМ!$C$33:$C$776,СВЦЭМ!$A$33:$A$776,$A89,СВЦЭМ!$B$33:$B$776,O$83)+'СЕТ СН'!$H$12+СВЦЭМ!$D$10+'СЕТ СН'!$H$5-'СЕТ СН'!$H$20</f>
        <v>3569.7494341400002</v>
      </c>
      <c r="P89" s="36">
        <f>SUMIFS(СВЦЭМ!$C$33:$C$776,СВЦЭМ!$A$33:$A$776,$A89,СВЦЭМ!$B$33:$B$776,P$83)+'СЕТ СН'!$H$12+СВЦЭМ!$D$10+'СЕТ СН'!$H$5-'СЕТ СН'!$H$20</f>
        <v>3571.4811987000003</v>
      </c>
      <c r="Q89" s="36">
        <f>SUMIFS(СВЦЭМ!$C$33:$C$776,СВЦЭМ!$A$33:$A$776,$A89,СВЦЭМ!$B$33:$B$776,Q$83)+'СЕТ СН'!$H$12+СВЦЭМ!$D$10+'СЕТ СН'!$H$5-'СЕТ СН'!$H$20</f>
        <v>3566.3927512599998</v>
      </c>
      <c r="R89" s="36">
        <f>SUMIFS(СВЦЭМ!$C$33:$C$776,СВЦЭМ!$A$33:$A$776,$A89,СВЦЭМ!$B$33:$B$776,R$83)+'СЕТ СН'!$H$12+СВЦЭМ!$D$10+'СЕТ СН'!$H$5-'СЕТ СН'!$H$20</f>
        <v>3568.7296278200001</v>
      </c>
      <c r="S89" s="36">
        <f>SUMIFS(СВЦЭМ!$C$33:$C$776,СВЦЭМ!$A$33:$A$776,$A89,СВЦЭМ!$B$33:$B$776,S$83)+'СЕТ СН'!$H$12+СВЦЭМ!$D$10+'СЕТ СН'!$H$5-'СЕТ СН'!$H$20</f>
        <v>3566.2168481399999</v>
      </c>
      <c r="T89" s="36">
        <f>SUMIFS(СВЦЭМ!$C$33:$C$776,СВЦЭМ!$A$33:$A$776,$A89,СВЦЭМ!$B$33:$B$776,T$83)+'СЕТ СН'!$H$12+СВЦЭМ!$D$10+'СЕТ СН'!$H$5-'СЕТ СН'!$H$20</f>
        <v>3556.3142358999999</v>
      </c>
      <c r="U89" s="36">
        <f>SUMIFS(СВЦЭМ!$C$33:$C$776,СВЦЭМ!$A$33:$A$776,$A89,СВЦЭМ!$B$33:$B$776,U$83)+'СЕТ СН'!$H$12+СВЦЭМ!$D$10+'СЕТ СН'!$H$5-'СЕТ СН'!$H$20</f>
        <v>3556.60535054</v>
      </c>
      <c r="V89" s="36">
        <f>SUMIFS(СВЦЭМ!$C$33:$C$776,СВЦЭМ!$A$33:$A$776,$A89,СВЦЭМ!$B$33:$B$776,V$83)+'СЕТ СН'!$H$12+СВЦЭМ!$D$10+'СЕТ СН'!$H$5-'СЕТ СН'!$H$20</f>
        <v>3551.97841913</v>
      </c>
      <c r="W89" s="36">
        <f>SUMIFS(СВЦЭМ!$C$33:$C$776,СВЦЭМ!$A$33:$A$776,$A89,СВЦЭМ!$B$33:$B$776,W$83)+'СЕТ СН'!$H$12+СВЦЭМ!$D$10+'СЕТ СН'!$H$5-'СЕТ СН'!$H$20</f>
        <v>3556.2592595800002</v>
      </c>
      <c r="X89" s="36">
        <f>SUMIFS(СВЦЭМ!$C$33:$C$776,СВЦЭМ!$A$33:$A$776,$A89,СВЦЭМ!$B$33:$B$776,X$83)+'СЕТ СН'!$H$12+СВЦЭМ!$D$10+'СЕТ СН'!$H$5-'СЕТ СН'!$H$20</f>
        <v>3551.9989742799999</v>
      </c>
      <c r="Y89" s="36">
        <f>SUMIFS(СВЦЭМ!$C$33:$C$776,СВЦЭМ!$A$33:$A$776,$A89,СВЦЭМ!$B$33:$B$776,Y$83)+'СЕТ СН'!$H$12+СВЦЭМ!$D$10+'СЕТ СН'!$H$5-'СЕТ СН'!$H$20</f>
        <v>3567.10759289</v>
      </c>
    </row>
    <row r="90" spans="1:25" ht="15.75" x14ac:dyDescent="0.2">
      <c r="A90" s="35">
        <f t="shared" si="2"/>
        <v>43806</v>
      </c>
      <c r="B90" s="36">
        <f>SUMIFS(СВЦЭМ!$C$33:$C$776,СВЦЭМ!$A$33:$A$776,$A90,СВЦЭМ!$B$33:$B$776,B$83)+'СЕТ СН'!$H$12+СВЦЭМ!$D$10+'СЕТ СН'!$H$5-'СЕТ СН'!$H$20</f>
        <v>3594.4932939300002</v>
      </c>
      <c r="C90" s="36">
        <f>SUMIFS(СВЦЭМ!$C$33:$C$776,СВЦЭМ!$A$33:$A$776,$A90,СВЦЭМ!$B$33:$B$776,C$83)+'СЕТ СН'!$H$12+СВЦЭМ!$D$10+'СЕТ СН'!$H$5-'СЕТ СН'!$H$20</f>
        <v>3605.7319701000001</v>
      </c>
      <c r="D90" s="36">
        <f>SUMIFS(СВЦЭМ!$C$33:$C$776,СВЦЭМ!$A$33:$A$776,$A90,СВЦЭМ!$B$33:$B$776,D$83)+'СЕТ СН'!$H$12+СВЦЭМ!$D$10+'СЕТ СН'!$H$5-'СЕТ СН'!$H$20</f>
        <v>3608.3020868900003</v>
      </c>
      <c r="E90" s="36">
        <f>SUMIFS(СВЦЭМ!$C$33:$C$776,СВЦЭМ!$A$33:$A$776,$A90,СВЦЭМ!$B$33:$B$776,E$83)+'СЕТ СН'!$H$12+СВЦЭМ!$D$10+'СЕТ СН'!$H$5-'СЕТ СН'!$H$20</f>
        <v>3614.9618190900001</v>
      </c>
      <c r="F90" s="36">
        <f>SUMIFS(СВЦЭМ!$C$33:$C$776,СВЦЭМ!$A$33:$A$776,$A90,СВЦЭМ!$B$33:$B$776,F$83)+'СЕТ СН'!$H$12+СВЦЭМ!$D$10+'СЕТ СН'!$H$5-'СЕТ СН'!$H$20</f>
        <v>3588.9772769400001</v>
      </c>
      <c r="G90" s="36">
        <f>SUMIFS(СВЦЭМ!$C$33:$C$776,СВЦЭМ!$A$33:$A$776,$A90,СВЦЭМ!$B$33:$B$776,G$83)+'СЕТ СН'!$H$12+СВЦЭМ!$D$10+'СЕТ СН'!$H$5-'СЕТ СН'!$H$20</f>
        <v>3607.043353</v>
      </c>
      <c r="H90" s="36">
        <f>SUMIFS(СВЦЭМ!$C$33:$C$776,СВЦЭМ!$A$33:$A$776,$A90,СВЦЭМ!$B$33:$B$776,H$83)+'СЕТ СН'!$H$12+СВЦЭМ!$D$10+'СЕТ СН'!$H$5-'СЕТ СН'!$H$20</f>
        <v>3589.79657339</v>
      </c>
      <c r="I90" s="36">
        <f>SUMIFS(СВЦЭМ!$C$33:$C$776,СВЦЭМ!$A$33:$A$776,$A90,СВЦЭМ!$B$33:$B$776,I$83)+'СЕТ СН'!$H$12+СВЦЭМ!$D$10+'СЕТ СН'!$H$5-'СЕТ СН'!$H$20</f>
        <v>3561.6801152500002</v>
      </c>
      <c r="J90" s="36">
        <f>SUMIFS(СВЦЭМ!$C$33:$C$776,СВЦЭМ!$A$33:$A$776,$A90,СВЦЭМ!$B$33:$B$776,J$83)+'СЕТ СН'!$H$12+СВЦЭМ!$D$10+'СЕТ СН'!$H$5-'СЕТ СН'!$H$20</f>
        <v>3510.1818882699999</v>
      </c>
      <c r="K90" s="36">
        <f>SUMIFS(СВЦЭМ!$C$33:$C$776,СВЦЭМ!$A$33:$A$776,$A90,СВЦЭМ!$B$33:$B$776,K$83)+'СЕТ СН'!$H$12+СВЦЭМ!$D$10+'СЕТ СН'!$H$5-'СЕТ СН'!$H$20</f>
        <v>3499.37344033</v>
      </c>
      <c r="L90" s="36">
        <f>SUMIFS(СВЦЭМ!$C$33:$C$776,СВЦЭМ!$A$33:$A$776,$A90,СВЦЭМ!$B$33:$B$776,L$83)+'СЕТ СН'!$H$12+СВЦЭМ!$D$10+'СЕТ СН'!$H$5-'СЕТ СН'!$H$20</f>
        <v>3495.7050246500003</v>
      </c>
      <c r="M90" s="36">
        <f>SUMIFS(СВЦЭМ!$C$33:$C$776,СВЦЭМ!$A$33:$A$776,$A90,СВЦЭМ!$B$33:$B$776,M$83)+'СЕТ СН'!$H$12+СВЦЭМ!$D$10+'СЕТ СН'!$H$5-'СЕТ СН'!$H$20</f>
        <v>3491.8545618600001</v>
      </c>
      <c r="N90" s="36">
        <f>SUMIFS(СВЦЭМ!$C$33:$C$776,СВЦЭМ!$A$33:$A$776,$A90,СВЦЭМ!$B$33:$B$776,N$83)+'СЕТ СН'!$H$12+СВЦЭМ!$D$10+'СЕТ СН'!$H$5-'СЕТ СН'!$H$20</f>
        <v>3498.4089808799999</v>
      </c>
      <c r="O90" s="36">
        <f>SUMIFS(СВЦЭМ!$C$33:$C$776,СВЦЭМ!$A$33:$A$776,$A90,СВЦЭМ!$B$33:$B$776,O$83)+'СЕТ СН'!$H$12+СВЦЭМ!$D$10+'СЕТ СН'!$H$5-'СЕТ СН'!$H$20</f>
        <v>3508.49475106</v>
      </c>
      <c r="P90" s="36">
        <f>SUMIFS(СВЦЭМ!$C$33:$C$776,СВЦЭМ!$A$33:$A$776,$A90,СВЦЭМ!$B$33:$B$776,P$83)+'СЕТ СН'!$H$12+СВЦЭМ!$D$10+'СЕТ СН'!$H$5-'СЕТ СН'!$H$20</f>
        <v>3517.7138825699999</v>
      </c>
      <c r="Q90" s="36">
        <f>SUMIFS(СВЦЭМ!$C$33:$C$776,СВЦЭМ!$A$33:$A$776,$A90,СВЦЭМ!$B$33:$B$776,Q$83)+'СЕТ СН'!$H$12+СВЦЭМ!$D$10+'СЕТ СН'!$H$5-'СЕТ СН'!$H$20</f>
        <v>3519.2362285600002</v>
      </c>
      <c r="R90" s="36">
        <f>SUMIFS(СВЦЭМ!$C$33:$C$776,СВЦЭМ!$A$33:$A$776,$A90,СВЦЭМ!$B$33:$B$776,R$83)+'СЕТ СН'!$H$12+СВЦЭМ!$D$10+'СЕТ СН'!$H$5-'СЕТ СН'!$H$20</f>
        <v>3510.1573837999999</v>
      </c>
      <c r="S90" s="36">
        <f>SUMIFS(СВЦЭМ!$C$33:$C$776,СВЦЭМ!$A$33:$A$776,$A90,СВЦЭМ!$B$33:$B$776,S$83)+'СЕТ СН'!$H$12+СВЦЭМ!$D$10+'СЕТ СН'!$H$5-'СЕТ СН'!$H$20</f>
        <v>3498.5917272000002</v>
      </c>
      <c r="T90" s="36">
        <f>SUMIFS(СВЦЭМ!$C$33:$C$776,СВЦЭМ!$A$33:$A$776,$A90,СВЦЭМ!$B$33:$B$776,T$83)+'СЕТ СН'!$H$12+СВЦЭМ!$D$10+'СЕТ СН'!$H$5-'СЕТ СН'!$H$20</f>
        <v>3485.3196586499998</v>
      </c>
      <c r="U90" s="36">
        <f>SUMIFS(СВЦЭМ!$C$33:$C$776,СВЦЭМ!$A$33:$A$776,$A90,СВЦЭМ!$B$33:$B$776,U$83)+'СЕТ СН'!$H$12+СВЦЭМ!$D$10+'СЕТ СН'!$H$5-'СЕТ СН'!$H$20</f>
        <v>3488.5753819500001</v>
      </c>
      <c r="V90" s="36">
        <f>SUMIFS(СВЦЭМ!$C$33:$C$776,СВЦЭМ!$A$33:$A$776,$A90,СВЦЭМ!$B$33:$B$776,V$83)+'СЕТ СН'!$H$12+СВЦЭМ!$D$10+'СЕТ СН'!$H$5-'СЕТ СН'!$H$20</f>
        <v>3494.2203848300001</v>
      </c>
      <c r="W90" s="36">
        <f>SUMIFS(СВЦЭМ!$C$33:$C$776,СВЦЭМ!$A$33:$A$776,$A90,СВЦЭМ!$B$33:$B$776,W$83)+'СЕТ СН'!$H$12+СВЦЭМ!$D$10+'СЕТ СН'!$H$5-'СЕТ СН'!$H$20</f>
        <v>3505.6865700899998</v>
      </c>
      <c r="X90" s="36">
        <f>SUMIFS(СВЦЭМ!$C$33:$C$776,СВЦЭМ!$A$33:$A$776,$A90,СВЦЭМ!$B$33:$B$776,X$83)+'СЕТ СН'!$H$12+СВЦЭМ!$D$10+'СЕТ СН'!$H$5-'СЕТ СН'!$H$20</f>
        <v>3503.0310998700002</v>
      </c>
      <c r="Y90" s="36">
        <f>SUMIFS(СВЦЭМ!$C$33:$C$776,СВЦЭМ!$A$33:$A$776,$A90,СВЦЭМ!$B$33:$B$776,Y$83)+'СЕТ СН'!$H$12+СВЦЭМ!$D$10+'СЕТ СН'!$H$5-'СЕТ СН'!$H$20</f>
        <v>3538.2651166400001</v>
      </c>
    </row>
    <row r="91" spans="1:25" ht="15.75" x14ac:dyDescent="0.2">
      <c r="A91" s="35">
        <f t="shared" si="2"/>
        <v>43807</v>
      </c>
      <c r="B91" s="36">
        <f>SUMIFS(СВЦЭМ!$C$33:$C$776,СВЦЭМ!$A$33:$A$776,$A91,СВЦЭМ!$B$33:$B$776,B$83)+'СЕТ СН'!$H$12+СВЦЭМ!$D$10+'СЕТ СН'!$H$5-'СЕТ СН'!$H$20</f>
        <v>3605.3518083399999</v>
      </c>
      <c r="C91" s="36">
        <f>SUMIFS(СВЦЭМ!$C$33:$C$776,СВЦЭМ!$A$33:$A$776,$A91,СВЦЭМ!$B$33:$B$776,C$83)+'СЕТ СН'!$H$12+СВЦЭМ!$D$10+'СЕТ СН'!$H$5-'СЕТ СН'!$H$20</f>
        <v>3627.3843482399998</v>
      </c>
      <c r="D91" s="36">
        <f>SUMIFS(СВЦЭМ!$C$33:$C$776,СВЦЭМ!$A$33:$A$776,$A91,СВЦЭМ!$B$33:$B$776,D$83)+'СЕТ СН'!$H$12+СВЦЭМ!$D$10+'СЕТ СН'!$H$5-'СЕТ СН'!$H$20</f>
        <v>3651.0780177899996</v>
      </c>
      <c r="E91" s="36">
        <f>SUMIFS(СВЦЭМ!$C$33:$C$776,СВЦЭМ!$A$33:$A$776,$A91,СВЦЭМ!$B$33:$B$776,E$83)+'СЕТ СН'!$H$12+СВЦЭМ!$D$10+'СЕТ СН'!$H$5-'СЕТ СН'!$H$20</f>
        <v>3674.4654723900003</v>
      </c>
      <c r="F91" s="36">
        <f>SUMIFS(СВЦЭМ!$C$33:$C$776,СВЦЭМ!$A$33:$A$776,$A91,СВЦЭМ!$B$33:$B$776,F$83)+'СЕТ СН'!$H$12+СВЦЭМ!$D$10+'СЕТ СН'!$H$5-'СЕТ СН'!$H$20</f>
        <v>3681.5946147200002</v>
      </c>
      <c r="G91" s="36">
        <f>SUMIFS(СВЦЭМ!$C$33:$C$776,СВЦЭМ!$A$33:$A$776,$A91,СВЦЭМ!$B$33:$B$776,G$83)+'СЕТ СН'!$H$12+СВЦЭМ!$D$10+'СЕТ СН'!$H$5-'СЕТ СН'!$H$20</f>
        <v>3683.8503043999999</v>
      </c>
      <c r="H91" s="36">
        <f>SUMIFS(СВЦЭМ!$C$33:$C$776,СВЦЭМ!$A$33:$A$776,$A91,СВЦЭМ!$B$33:$B$776,H$83)+'СЕТ СН'!$H$12+СВЦЭМ!$D$10+'СЕТ СН'!$H$5-'СЕТ СН'!$H$20</f>
        <v>3672.5800844899995</v>
      </c>
      <c r="I91" s="36">
        <f>SUMIFS(СВЦЭМ!$C$33:$C$776,СВЦЭМ!$A$33:$A$776,$A91,СВЦЭМ!$B$33:$B$776,I$83)+'СЕТ СН'!$H$12+СВЦЭМ!$D$10+'СЕТ СН'!$H$5-'СЕТ СН'!$H$20</f>
        <v>3669.3119000199999</v>
      </c>
      <c r="J91" s="36">
        <f>SUMIFS(СВЦЭМ!$C$33:$C$776,СВЦЭМ!$A$33:$A$776,$A91,СВЦЭМ!$B$33:$B$776,J$83)+'СЕТ СН'!$H$12+СВЦЭМ!$D$10+'СЕТ СН'!$H$5-'СЕТ СН'!$H$20</f>
        <v>3625.1258567699997</v>
      </c>
      <c r="K91" s="36">
        <f>SUMIFS(СВЦЭМ!$C$33:$C$776,СВЦЭМ!$A$33:$A$776,$A91,СВЦЭМ!$B$33:$B$776,K$83)+'СЕТ СН'!$H$12+СВЦЭМ!$D$10+'СЕТ СН'!$H$5-'СЕТ СН'!$H$20</f>
        <v>3572.3690296599998</v>
      </c>
      <c r="L91" s="36">
        <f>SUMIFS(СВЦЭМ!$C$33:$C$776,СВЦЭМ!$A$33:$A$776,$A91,СВЦЭМ!$B$33:$B$776,L$83)+'СЕТ СН'!$H$12+СВЦЭМ!$D$10+'СЕТ СН'!$H$5-'СЕТ СН'!$H$20</f>
        <v>3559.8041122</v>
      </c>
      <c r="M91" s="36">
        <f>SUMIFS(СВЦЭМ!$C$33:$C$776,СВЦЭМ!$A$33:$A$776,$A91,СВЦЭМ!$B$33:$B$776,M$83)+'СЕТ СН'!$H$12+СВЦЭМ!$D$10+'СЕТ СН'!$H$5-'СЕТ СН'!$H$20</f>
        <v>3590.4738636500001</v>
      </c>
      <c r="N91" s="36">
        <f>SUMIFS(СВЦЭМ!$C$33:$C$776,СВЦЭМ!$A$33:$A$776,$A91,СВЦЭМ!$B$33:$B$776,N$83)+'СЕТ СН'!$H$12+СВЦЭМ!$D$10+'СЕТ СН'!$H$5-'СЕТ СН'!$H$20</f>
        <v>3556.1256780100002</v>
      </c>
      <c r="O91" s="36">
        <f>SUMIFS(СВЦЭМ!$C$33:$C$776,СВЦЭМ!$A$33:$A$776,$A91,СВЦЭМ!$B$33:$B$776,O$83)+'СЕТ СН'!$H$12+СВЦЭМ!$D$10+'СЕТ СН'!$H$5-'СЕТ СН'!$H$20</f>
        <v>3563.9019216799998</v>
      </c>
      <c r="P91" s="36">
        <f>SUMIFS(СВЦЭМ!$C$33:$C$776,СВЦЭМ!$A$33:$A$776,$A91,СВЦЭМ!$B$33:$B$776,P$83)+'СЕТ СН'!$H$12+СВЦЭМ!$D$10+'СЕТ СН'!$H$5-'СЕТ СН'!$H$20</f>
        <v>3574.4998740400001</v>
      </c>
      <c r="Q91" s="36">
        <f>SUMIFS(СВЦЭМ!$C$33:$C$776,СВЦЭМ!$A$33:$A$776,$A91,СВЦЭМ!$B$33:$B$776,Q$83)+'СЕТ СН'!$H$12+СВЦЭМ!$D$10+'СЕТ СН'!$H$5-'СЕТ СН'!$H$20</f>
        <v>3576.5519062900003</v>
      </c>
      <c r="R91" s="36">
        <f>SUMIFS(СВЦЭМ!$C$33:$C$776,СВЦЭМ!$A$33:$A$776,$A91,СВЦЭМ!$B$33:$B$776,R$83)+'СЕТ СН'!$H$12+СВЦЭМ!$D$10+'СЕТ СН'!$H$5-'СЕТ СН'!$H$20</f>
        <v>3571.0248060399999</v>
      </c>
      <c r="S91" s="36">
        <f>SUMIFS(СВЦЭМ!$C$33:$C$776,СВЦЭМ!$A$33:$A$776,$A91,СВЦЭМ!$B$33:$B$776,S$83)+'СЕТ СН'!$H$12+СВЦЭМ!$D$10+'СЕТ СН'!$H$5-'СЕТ СН'!$H$20</f>
        <v>3544.9715970699999</v>
      </c>
      <c r="T91" s="36">
        <f>SUMIFS(СВЦЭМ!$C$33:$C$776,СВЦЭМ!$A$33:$A$776,$A91,СВЦЭМ!$B$33:$B$776,T$83)+'СЕТ СН'!$H$12+СВЦЭМ!$D$10+'СЕТ СН'!$H$5-'СЕТ СН'!$H$20</f>
        <v>3669.3670314399997</v>
      </c>
      <c r="U91" s="36">
        <f>SUMIFS(СВЦЭМ!$C$33:$C$776,СВЦЭМ!$A$33:$A$776,$A91,СВЦЭМ!$B$33:$B$776,U$83)+'СЕТ СН'!$H$12+СВЦЭМ!$D$10+'СЕТ СН'!$H$5-'СЕТ СН'!$H$20</f>
        <v>3539.0827058099999</v>
      </c>
      <c r="V91" s="36">
        <f>SUMIFS(СВЦЭМ!$C$33:$C$776,СВЦЭМ!$A$33:$A$776,$A91,СВЦЭМ!$B$33:$B$776,V$83)+'СЕТ СН'!$H$12+СВЦЭМ!$D$10+'СЕТ СН'!$H$5-'СЕТ СН'!$H$20</f>
        <v>3549.36407108</v>
      </c>
      <c r="W91" s="36">
        <f>SUMIFS(СВЦЭМ!$C$33:$C$776,СВЦЭМ!$A$33:$A$776,$A91,СВЦЭМ!$B$33:$B$776,W$83)+'СЕТ СН'!$H$12+СВЦЭМ!$D$10+'СЕТ СН'!$H$5-'СЕТ СН'!$H$20</f>
        <v>3562.4377869600003</v>
      </c>
      <c r="X91" s="36">
        <f>SUMIFS(СВЦЭМ!$C$33:$C$776,СВЦЭМ!$A$33:$A$776,$A91,СВЦЭМ!$B$33:$B$776,X$83)+'СЕТ СН'!$H$12+СВЦЭМ!$D$10+'СЕТ СН'!$H$5-'СЕТ СН'!$H$20</f>
        <v>3582.1452820300001</v>
      </c>
      <c r="Y91" s="36">
        <f>SUMIFS(СВЦЭМ!$C$33:$C$776,СВЦЭМ!$A$33:$A$776,$A91,СВЦЭМ!$B$33:$B$776,Y$83)+'СЕТ СН'!$H$12+СВЦЭМ!$D$10+'СЕТ СН'!$H$5-'СЕТ СН'!$H$20</f>
        <v>3601.0056354799999</v>
      </c>
    </row>
    <row r="92" spans="1:25" ht="15.75" x14ac:dyDescent="0.2">
      <c r="A92" s="35">
        <f t="shared" si="2"/>
        <v>43808</v>
      </c>
      <c r="B92" s="36">
        <f>SUMIFS(СВЦЭМ!$C$33:$C$776,СВЦЭМ!$A$33:$A$776,$A92,СВЦЭМ!$B$33:$B$776,B$83)+'СЕТ СН'!$H$12+СВЦЭМ!$D$10+'СЕТ СН'!$H$5-'СЕТ СН'!$H$20</f>
        <v>3623.4198517499999</v>
      </c>
      <c r="C92" s="36">
        <f>SUMIFS(СВЦЭМ!$C$33:$C$776,СВЦЭМ!$A$33:$A$776,$A92,СВЦЭМ!$B$33:$B$776,C$83)+'СЕТ СН'!$H$12+СВЦЭМ!$D$10+'СЕТ СН'!$H$5-'СЕТ СН'!$H$20</f>
        <v>3657.2106966199999</v>
      </c>
      <c r="D92" s="36">
        <f>SUMIFS(СВЦЭМ!$C$33:$C$776,СВЦЭМ!$A$33:$A$776,$A92,СВЦЭМ!$B$33:$B$776,D$83)+'СЕТ СН'!$H$12+СВЦЭМ!$D$10+'СЕТ СН'!$H$5-'СЕТ СН'!$H$20</f>
        <v>3665.5548252199997</v>
      </c>
      <c r="E92" s="36">
        <f>SUMIFS(СВЦЭМ!$C$33:$C$776,СВЦЭМ!$A$33:$A$776,$A92,СВЦЭМ!$B$33:$B$776,E$83)+'СЕТ СН'!$H$12+СВЦЭМ!$D$10+'СЕТ СН'!$H$5-'СЕТ СН'!$H$20</f>
        <v>3667.9853262500001</v>
      </c>
      <c r="F92" s="36">
        <f>SUMIFS(СВЦЭМ!$C$33:$C$776,СВЦЭМ!$A$33:$A$776,$A92,СВЦЭМ!$B$33:$B$776,F$83)+'СЕТ СН'!$H$12+СВЦЭМ!$D$10+'СЕТ СН'!$H$5-'СЕТ СН'!$H$20</f>
        <v>3668.7303527399999</v>
      </c>
      <c r="G92" s="36">
        <f>SUMIFS(СВЦЭМ!$C$33:$C$776,СВЦЭМ!$A$33:$A$776,$A92,СВЦЭМ!$B$33:$B$776,G$83)+'СЕТ СН'!$H$12+СВЦЭМ!$D$10+'СЕТ СН'!$H$5-'СЕТ СН'!$H$20</f>
        <v>3683.0796200300001</v>
      </c>
      <c r="H92" s="36">
        <f>SUMIFS(СВЦЭМ!$C$33:$C$776,СВЦЭМ!$A$33:$A$776,$A92,СВЦЭМ!$B$33:$B$776,H$83)+'СЕТ СН'!$H$12+СВЦЭМ!$D$10+'СЕТ СН'!$H$5-'СЕТ СН'!$H$20</f>
        <v>3652.4844159699996</v>
      </c>
      <c r="I92" s="36">
        <f>SUMIFS(СВЦЭМ!$C$33:$C$776,СВЦЭМ!$A$33:$A$776,$A92,СВЦЭМ!$B$33:$B$776,I$83)+'СЕТ СН'!$H$12+СВЦЭМ!$D$10+'СЕТ СН'!$H$5-'СЕТ СН'!$H$20</f>
        <v>3626.6372490499998</v>
      </c>
      <c r="J92" s="36">
        <f>SUMIFS(СВЦЭМ!$C$33:$C$776,СВЦЭМ!$A$33:$A$776,$A92,СВЦЭМ!$B$33:$B$776,J$83)+'СЕТ СН'!$H$12+СВЦЭМ!$D$10+'СЕТ СН'!$H$5-'СЕТ СН'!$H$20</f>
        <v>3596.3374657499999</v>
      </c>
      <c r="K92" s="36">
        <f>SUMIFS(СВЦЭМ!$C$33:$C$776,СВЦЭМ!$A$33:$A$776,$A92,СВЦЭМ!$B$33:$B$776,K$83)+'СЕТ СН'!$H$12+СВЦЭМ!$D$10+'СЕТ СН'!$H$5-'СЕТ СН'!$H$20</f>
        <v>3571.1375954999999</v>
      </c>
      <c r="L92" s="36">
        <f>SUMIFS(СВЦЭМ!$C$33:$C$776,СВЦЭМ!$A$33:$A$776,$A92,СВЦЭМ!$B$33:$B$776,L$83)+'СЕТ СН'!$H$12+СВЦЭМ!$D$10+'СЕТ СН'!$H$5-'СЕТ СН'!$H$20</f>
        <v>3567.2285922199999</v>
      </c>
      <c r="M92" s="36">
        <f>SUMIFS(СВЦЭМ!$C$33:$C$776,СВЦЭМ!$A$33:$A$776,$A92,СВЦЭМ!$B$33:$B$776,M$83)+'СЕТ СН'!$H$12+СВЦЭМ!$D$10+'СЕТ СН'!$H$5-'СЕТ СН'!$H$20</f>
        <v>3568.3371920499999</v>
      </c>
      <c r="N92" s="36">
        <f>SUMIFS(СВЦЭМ!$C$33:$C$776,СВЦЭМ!$A$33:$A$776,$A92,СВЦЭМ!$B$33:$B$776,N$83)+'СЕТ СН'!$H$12+СВЦЭМ!$D$10+'СЕТ СН'!$H$5-'СЕТ СН'!$H$20</f>
        <v>3577.81483828</v>
      </c>
      <c r="O92" s="36">
        <f>SUMIFS(СВЦЭМ!$C$33:$C$776,СВЦЭМ!$A$33:$A$776,$A92,СВЦЭМ!$B$33:$B$776,O$83)+'СЕТ СН'!$H$12+СВЦЭМ!$D$10+'СЕТ СН'!$H$5-'СЕТ СН'!$H$20</f>
        <v>3585.4803265</v>
      </c>
      <c r="P92" s="36">
        <f>SUMIFS(СВЦЭМ!$C$33:$C$776,СВЦЭМ!$A$33:$A$776,$A92,СВЦЭМ!$B$33:$B$776,P$83)+'СЕТ СН'!$H$12+СВЦЭМ!$D$10+'СЕТ СН'!$H$5-'СЕТ СН'!$H$20</f>
        <v>3592.6512358199998</v>
      </c>
      <c r="Q92" s="36">
        <f>SUMIFS(СВЦЭМ!$C$33:$C$776,СВЦЭМ!$A$33:$A$776,$A92,СВЦЭМ!$B$33:$B$776,Q$83)+'СЕТ СН'!$H$12+СВЦЭМ!$D$10+'СЕТ СН'!$H$5-'СЕТ СН'!$H$20</f>
        <v>3590.18318219</v>
      </c>
      <c r="R92" s="36">
        <f>SUMIFS(СВЦЭМ!$C$33:$C$776,СВЦЭМ!$A$33:$A$776,$A92,СВЦЭМ!$B$33:$B$776,R$83)+'СЕТ СН'!$H$12+СВЦЭМ!$D$10+'СЕТ СН'!$H$5-'СЕТ СН'!$H$20</f>
        <v>3587.0150010900002</v>
      </c>
      <c r="S92" s="36">
        <f>SUMIFS(СВЦЭМ!$C$33:$C$776,СВЦЭМ!$A$33:$A$776,$A92,СВЦЭМ!$B$33:$B$776,S$83)+'СЕТ СН'!$H$12+СВЦЭМ!$D$10+'СЕТ СН'!$H$5-'СЕТ СН'!$H$20</f>
        <v>3571.9675365399999</v>
      </c>
      <c r="T92" s="36">
        <f>SUMIFS(СВЦЭМ!$C$33:$C$776,СВЦЭМ!$A$33:$A$776,$A92,СВЦЭМ!$B$33:$B$776,T$83)+'СЕТ СН'!$H$12+СВЦЭМ!$D$10+'СЕТ СН'!$H$5-'СЕТ СН'!$H$20</f>
        <v>3547.9523994199999</v>
      </c>
      <c r="U92" s="36">
        <f>SUMIFS(СВЦЭМ!$C$33:$C$776,СВЦЭМ!$A$33:$A$776,$A92,СВЦЭМ!$B$33:$B$776,U$83)+'СЕТ СН'!$H$12+СВЦЭМ!$D$10+'СЕТ СН'!$H$5-'СЕТ СН'!$H$20</f>
        <v>3544.8361142399999</v>
      </c>
      <c r="V92" s="36">
        <f>SUMIFS(СВЦЭМ!$C$33:$C$776,СВЦЭМ!$A$33:$A$776,$A92,СВЦЭМ!$B$33:$B$776,V$83)+'СЕТ СН'!$H$12+СВЦЭМ!$D$10+'СЕТ СН'!$H$5-'СЕТ СН'!$H$20</f>
        <v>3566.3545498399999</v>
      </c>
      <c r="W92" s="36">
        <f>SUMIFS(СВЦЭМ!$C$33:$C$776,СВЦЭМ!$A$33:$A$776,$A92,СВЦЭМ!$B$33:$B$776,W$83)+'СЕТ СН'!$H$12+СВЦЭМ!$D$10+'СЕТ СН'!$H$5-'СЕТ СН'!$H$20</f>
        <v>3586.1305204199998</v>
      </c>
      <c r="X92" s="36">
        <f>SUMIFS(СВЦЭМ!$C$33:$C$776,СВЦЭМ!$A$33:$A$776,$A92,СВЦЭМ!$B$33:$B$776,X$83)+'СЕТ СН'!$H$12+СВЦЭМ!$D$10+'СЕТ СН'!$H$5-'СЕТ СН'!$H$20</f>
        <v>3591.9631154799999</v>
      </c>
      <c r="Y92" s="36">
        <f>SUMIFS(СВЦЭМ!$C$33:$C$776,СВЦЭМ!$A$33:$A$776,$A92,СВЦЭМ!$B$33:$B$776,Y$83)+'СЕТ СН'!$H$12+СВЦЭМ!$D$10+'СЕТ СН'!$H$5-'СЕТ СН'!$H$20</f>
        <v>3609.8909019000002</v>
      </c>
    </row>
    <row r="93" spans="1:25" ht="15.75" x14ac:dyDescent="0.2">
      <c r="A93" s="35">
        <f t="shared" si="2"/>
        <v>43809</v>
      </c>
      <c r="B93" s="36">
        <f>SUMIFS(СВЦЭМ!$C$33:$C$776,СВЦЭМ!$A$33:$A$776,$A93,СВЦЭМ!$B$33:$B$776,B$83)+'СЕТ СН'!$H$12+СВЦЭМ!$D$10+'СЕТ СН'!$H$5-'СЕТ СН'!$H$20</f>
        <v>3623.0666063799999</v>
      </c>
      <c r="C93" s="36">
        <f>SUMIFS(СВЦЭМ!$C$33:$C$776,СВЦЭМ!$A$33:$A$776,$A93,СВЦЭМ!$B$33:$B$776,C$83)+'СЕТ СН'!$H$12+СВЦЭМ!$D$10+'СЕТ СН'!$H$5-'СЕТ СН'!$H$20</f>
        <v>3687.7164564799996</v>
      </c>
      <c r="D93" s="36">
        <f>SUMIFS(СВЦЭМ!$C$33:$C$776,СВЦЭМ!$A$33:$A$776,$A93,СВЦЭМ!$B$33:$B$776,D$83)+'СЕТ СН'!$H$12+СВЦЭМ!$D$10+'СЕТ СН'!$H$5-'СЕТ СН'!$H$20</f>
        <v>3713.8021417399996</v>
      </c>
      <c r="E93" s="36">
        <f>SUMIFS(СВЦЭМ!$C$33:$C$776,СВЦЭМ!$A$33:$A$776,$A93,СВЦЭМ!$B$33:$B$776,E$83)+'СЕТ СН'!$H$12+СВЦЭМ!$D$10+'СЕТ СН'!$H$5-'СЕТ СН'!$H$20</f>
        <v>3709.6193095099998</v>
      </c>
      <c r="F93" s="36">
        <f>SUMIFS(СВЦЭМ!$C$33:$C$776,СВЦЭМ!$A$33:$A$776,$A93,СВЦЭМ!$B$33:$B$776,F$83)+'СЕТ СН'!$H$12+СВЦЭМ!$D$10+'СЕТ СН'!$H$5-'СЕТ СН'!$H$20</f>
        <v>3659.0707450099999</v>
      </c>
      <c r="G93" s="36">
        <f>SUMIFS(СВЦЭМ!$C$33:$C$776,СВЦЭМ!$A$33:$A$776,$A93,СВЦЭМ!$B$33:$B$776,G$83)+'СЕТ СН'!$H$12+СВЦЭМ!$D$10+'СЕТ СН'!$H$5-'СЕТ СН'!$H$20</f>
        <v>3642.65029994</v>
      </c>
      <c r="H93" s="36">
        <f>SUMIFS(СВЦЭМ!$C$33:$C$776,СВЦЭМ!$A$33:$A$776,$A93,СВЦЭМ!$B$33:$B$776,H$83)+'СЕТ СН'!$H$12+СВЦЭМ!$D$10+'СЕТ СН'!$H$5-'СЕТ СН'!$H$20</f>
        <v>3605.1848938600001</v>
      </c>
      <c r="I93" s="36">
        <f>SUMIFS(СВЦЭМ!$C$33:$C$776,СВЦЭМ!$A$33:$A$776,$A93,СВЦЭМ!$B$33:$B$776,I$83)+'СЕТ СН'!$H$12+СВЦЭМ!$D$10+'СЕТ СН'!$H$5-'СЕТ СН'!$H$20</f>
        <v>3568.2553227200001</v>
      </c>
      <c r="J93" s="36">
        <f>SUMIFS(СВЦЭМ!$C$33:$C$776,СВЦЭМ!$A$33:$A$776,$A93,СВЦЭМ!$B$33:$B$776,J$83)+'СЕТ СН'!$H$12+СВЦЭМ!$D$10+'СЕТ СН'!$H$5-'СЕТ СН'!$H$20</f>
        <v>3551.0551340000002</v>
      </c>
      <c r="K93" s="36">
        <f>SUMIFS(СВЦЭМ!$C$33:$C$776,СВЦЭМ!$A$33:$A$776,$A93,СВЦЭМ!$B$33:$B$776,K$83)+'СЕТ СН'!$H$12+СВЦЭМ!$D$10+'СЕТ СН'!$H$5-'СЕТ СН'!$H$20</f>
        <v>3535.7978846199999</v>
      </c>
      <c r="L93" s="36">
        <f>SUMIFS(СВЦЭМ!$C$33:$C$776,СВЦЭМ!$A$33:$A$776,$A93,СВЦЭМ!$B$33:$B$776,L$83)+'СЕТ СН'!$H$12+СВЦЭМ!$D$10+'СЕТ СН'!$H$5-'СЕТ СН'!$H$20</f>
        <v>3538.1396666400001</v>
      </c>
      <c r="M93" s="36">
        <f>SUMIFS(СВЦЭМ!$C$33:$C$776,СВЦЭМ!$A$33:$A$776,$A93,СВЦЭМ!$B$33:$B$776,M$83)+'СЕТ СН'!$H$12+СВЦЭМ!$D$10+'СЕТ СН'!$H$5-'СЕТ СН'!$H$20</f>
        <v>3596.6446085899997</v>
      </c>
      <c r="N93" s="36">
        <f>SUMIFS(СВЦЭМ!$C$33:$C$776,СВЦЭМ!$A$33:$A$776,$A93,СВЦЭМ!$B$33:$B$776,N$83)+'СЕТ СН'!$H$12+СВЦЭМ!$D$10+'СЕТ СН'!$H$5-'СЕТ СН'!$H$20</f>
        <v>3610.4278185100002</v>
      </c>
      <c r="O93" s="36">
        <f>SUMIFS(СВЦЭМ!$C$33:$C$776,СВЦЭМ!$A$33:$A$776,$A93,СВЦЭМ!$B$33:$B$776,O$83)+'СЕТ СН'!$H$12+СВЦЭМ!$D$10+'СЕТ СН'!$H$5-'СЕТ СН'!$H$20</f>
        <v>3615.9881124799999</v>
      </c>
      <c r="P93" s="36">
        <f>SUMIFS(СВЦЭМ!$C$33:$C$776,СВЦЭМ!$A$33:$A$776,$A93,СВЦЭМ!$B$33:$B$776,P$83)+'СЕТ СН'!$H$12+СВЦЭМ!$D$10+'СЕТ СН'!$H$5-'СЕТ СН'!$H$20</f>
        <v>3614.3141101900001</v>
      </c>
      <c r="Q93" s="36">
        <f>SUMIFS(СВЦЭМ!$C$33:$C$776,СВЦЭМ!$A$33:$A$776,$A93,СВЦЭМ!$B$33:$B$776,Q$83)+'СЕТ СН'!$H$12+СВЦЭМ!$D$10+'СЕТ СН'!$H$5-'СЕТ СН'!$H$20</f>
        <v>3611.8815329499998</v>
      </c>
      <c r="R93" s="36">
        <f>SUMIFS(СВЦЭМ!$C$33:$C$776,СВЦЭМ!$A$33:$A$776,$A93,СВЦЭМ!$B$33:$B$776,R$83)+'СЕТ СН'!$H$12+СВЦЭМ!$D$10+'СЕТ СН'!$H$5-'СЕТ СН'!$H$20</f>
        <v>3608.8585274100001</v>
      </c>
      <c r="S93" s="36">
        <f>SUMIFS(СВЦЭМ!$C$33:$C$776,СВЦЭМ!$A$33:$A$776,$A93,СВЦЭМ!$B$33:$B$776,S$83)+'СЕТ СН'!$H$12+СВЦЭМ!$D$10+'СЕТ СН'!$H$5-'СЕТ СН'!$H$20</f>
        <v>3597.2931198400001</v>
      </c>
      <c r="T93" s="36">
        <f>SUMIFS(СВЦЭМ!$C$33:$C$776,СВЦЭМ!$A$33:$A$776,$A93,СВЦЭМ!$B$33:$B$776,T$83)+'СЕТ СН'!$H$12+СВЦЭМ!$D$10+'СЕТ СН'!$H$5-'СЕТ СН'!$H$20</f>
        <v>3577.25924265</v>
      </c>
      <c r="U93" s="36">
        <f>SUMIFS(СВЦЭМ!$C$33:$C$776,СВЦЭМ!$A$33:$A$776,$A93,СВЦЭМ!$B$33:$B$776,U$83)+'СЕТ СН'!$H$12+СВЦЭМ!$D$10+'СЕТ СН'!$H$5-'СЕТ СН'!$H$20</f>
        <v>3571.2857313599998</v>
      </c>
      <c r="V93" s="36">
        <f>SUMIFS(СВЦЭМ!$C$33:$C$776,СВЦЭМ!$A$33:$A$776,$A93,СВЦЭМ!$B$33:$B$776,V$83)+'СЕТ СН'!$H$12+СВЦЭМ!$D$10+'СЕТ СН'!$H$5-'СЕТ СН'!$H$20</f>
        <v>3566.8310071599999</v>
      </c>
      <c r="W93" s="36">
        <f>SUMIFS(СВЦЭМ!$C$33:$C$776,СВЦЭМ!$A$33:$A$776,$A93,СВЦЭМ!$B$33:$B$776,W$83)+'СЕТ СН'!$H$12+СВЦЭМ!$D$10+'СЕТ СН'!$H$5-'СЕТ СН'!$H$20</f>
        <v>3534.6367424300001</v>
      </c>
      <c r="X93" s="36">
        <f>SUMIFS(СВЦЭМ!$C$33:$C$776,СВЦЭМ!$A$33:$A$776,$A93,СВЦЭМ!$B$33:$B$776,X$83)+'СЕТ СН'!$H$12+СВЦЭМ!$D$10+'СЕТ СН'!$H$5-'СЕТ СН'!$H$20</f>
        <v>3523.5263279299998</v>
      </c>
      <c r="Y93" s="36">
        <f>SUMIFS(СВЦЭМ!$C$33:$C$776,СВЦЭМ!$A$33:$A$776,$A93,СВЦЭМ!$B$33:$B$776,Y$83)+'СЕТ СН'!$H$12+СВЦЭМ!$D$10+'СЕТ СН'!$H$5-'СЕТ СН'!$H$20</f>
        <v>3534.6371298899999</v>
      </c>
    </row>
    <row r="94" spans="1:25" ht="15.75" x14ac:dyDescent="0.2">
      <c r="A94" s="35">
        <f t="shared" si="2"/>
        <v>43810</v>
      </c>
      <c r="B94" s="36">
        <f>SUMIFS(СВЦЭМ!$C$33:$C$776,СВЦЭМ!$A$33:$A$776,$A94,СВЦЭМ!$B$33:$B$776,B$83)+'СЕТ СН'!$H$12+СВЦЭМ!$D$10+'СЕТ СН'!$H$5-'СЕТ СН'!$H$20</f>
        <v>3583.7863814500001</v>
      </c>
      <c r="C94" s="36">
        <f>SUMIFS(СВЦЭМ!$C$33:$C$776,СВЦЭМ!$A$33:$A$776,$A94,СВЦЭМ!$B$33:$B$776,C$83)+'СЕТ СН'!$H$12+СВЦЭМ!$D$10+'СЕТ СН'!$H$5-'СЕТ СН'!$H$20</f>
        <v>3624.5144369700001</v>
      </c>
      <c r="D94" s="36">
        <f>SUMIFS(СВЦЭМ!$C$33:$C$776,СВЦЭМ!$A$33:$A$776,$A94,СВЦЭМ!$B$33:$B$776,D$83)+'СЕТ СН'!$H$12+СВЦЭМ!$D$10+'СЕТ СН'!$H$5-'СЕТ СН'!$H$20</f>
        <v>3633.3351972099999</v>
      </c>
      <c r="E94" s="36">
        <f>SUMIFS(СВЦЭМ!$C$33:$C$776,СВЦЭМ!$A$33:$A$776,$A94,СВЦЭМ!$B$33:$B$776,E$83)+'СЕТ СН'!$H$12+СВЦЭМ!$D$10+'СЕТ СН'!$H$5-'СЕТ СН'!$H$20</f>
        <v>3636.4703559</v>
      </c>
      <c r="F94" s="36">
        <f>SUMIFS(СВЦЭМ!$C$33:$C$776,СВЦЭМ!$A$33:$A$776,$A94,СВЦЭМ!$B$33:$B$776,F$83)+'СЕТ СН'!$H$12+СВЦЭМ!$D$10+'СЕТ СН'!$H$5-'СЕТ СН'!$H$20</f>
        <v>3636.0443370000003</v>
      </c>
      <c r="G94" s="36">
        <f>SUMIFS(СВЦЭМ!$C$33:$C$776,СВЦЭМ!$A$33:$A$776,$A94,СВЦЭМ!$B$33:$B$776,G$83)+'СЕТ СН'!$H$12+СВЦЭМ!$D$10+'СЕТ СН'!$H$5-'СЕТ СН'!$H$20</f>
        <v>3617.46317297</v>
      </c>
      <c r="H94" s="36">
        <f>SUMIFS(СВЦЭМ!$C$33:$C$776,СВЦЭМ!$A$33:$A$776,$A94,СВЦЭМ!$B$33:$B$776,H$83)+'СЕТ СН'!$H$12+СВЦЭМ!$D$10+'СЕТ СН'!$H$5-'СЕТ СН'!$H$20</f>
        <v>3574.9798407799999</v>
      </c>
      <c r="I94" s="36">
        <f>SUMIFS(СВЦЭМ!$C$33:$C$776,СВЦЭМ!$A$33:$A$776,$A94,СВЦЭМ!$B$33:$B$776,I$83)+'СЕТ СН'!$H$12+СВЦЭМ!$D$10+'СЕТ СН'!$H$5-'СЕТ СН'!$H$20</f>
        <v>3562.6389853700002</v>
      </c>
      <c r="J94" s="36">
        <f>SUMIFS(СВЦЭМ!$C$33:$C$776,СВЦЭМ!$A$33:$A$776,$A94,СВЦЭМ!$B$33:$B$776,J$83)+'СЕТ СН'!$H$12+СВЦЭМ!$D$10+'СЕТ СН'!$H$5-'СЕТ СН'!$H$20</f>
        <v>3529.7659078199999</v>
      </c>
      <c r="K94" s="36">
        <f>SUMIFS(СВЦЭМ!$C$33:$C$776,СВЦЭМ!$A$33:$A$776,$A94,СВЦЭМ!$B$33:$B$776,K$83)+'СЕТ СН'!$H$12+СВЦЭМ!$D$10+'СЕТ СН'!$H$5-'СЕТ СН'!$H$20</f>
        <v>3524.3014198000001</v>
      </c>
      <c r="L94" s="36">
        <f>SUMIFS(СВЦЭМ!$C$33:$C$776,СВЦЭМ!$A$33:$A$776,$A94,СВЦЭМ!$B$33:$B$776,L$83)+'СЕТ СН'!$H$12+СВЦЭМ!$D$10+'СЕТ СН'!$H$5-'СЕТ СН'!$H$20</f>
        <v>3529.8168513800001</v>
      </c>
      <c r="M94" s="36">
        <f>SUMIFS(СВЦЭМ!$C$33:$C$776,СВЦЭМ!$A$33:$A$776,$A94,СВЦЭМ!$B$33:$B$776,M$83)+'СЕТ СН'!$H$12+СВЦЭМ!$D$10+'СЕТ СН'!$H$5-'СЕТ СН'!$H$20</f>
        <v>3530.1900727800003</v>
      </c>
      <c r="N94" s="36">
        <f>SUMIFS(СВЦЭМ!$C$33:$C$776,СВЦЭМ!$A$33:$A$776,$A94,СВЦЭМ!$B$33:$B$776,N$83)+'СЕТ СН'!$H$12+СВЦЭМ!$D$10+'СЕТ СН'!$H$5-'СЕТ СН'!$H$20</f>
        <v>3526.9746181</v>
      </c>
      <c r="O94" s="36">
        <f>SUMIFS(СВЦЭМ!$C$33:$C$776,СВЦЭМ!$A$33:$A$776,$A94,СВЦЭМ!$B$33:$B$776,O$83)+'СЕТ СН'!$H$12+СВЦЭМ!$D$10+'СЕТ СН'!$H$5-'СЕТ СН'!$H$20</f>
        <v>3540.2870608799999</v>
      </c>
      <c r="P94" s="36">
        <f>SUMIFS(СВЦЭМ!$C$33:$C$776,СВЦЭМ!$A$33:$A$776,$A94,СВЦЭМ!$B$33:$B$776,P$83)+'СЕТ СН'!$H$12+СВЦЭМ!$D$10+'СЕТ СН'!$H$5-'СЕТ СН'!$H$20</f>
        <v>3540.3802365699999</v>
      </c>
      <c r="Q94" s="36">
        <f>SUMIFS(СВЦЭМ!$C$33:$C$776,СВЦЭМ!$A$33:$A$776,$A94,СВЦЭМ!$B$33:$B$776,Q$83)+'СЕТ СН'!$H$12+СВЦЭМ!$D$10+'СЕТ СН'!$H$5-'СЕТ СН'!$H$20</f>
        <v>3545.1309402299999</v>
      </c>
      <c r="R94" s="36">
        <f>SUMIFS(СВЦЭМ!$C$33:$C$776,СВЦЭМ!$A$33:$A$776,$A94,СВЦЭМ!$B$33:$B$776,R$83)+'СЕТ СН'!$H$12+СВЦЭМ!$D$10+'СЕТ СН'!$H$5-'СЕТ СН'!$H$20</f>
        <v>3551.0809205200003</v>
      </c>
      <c r="S94" s="36">
        <f>SUMIFS(СВЦЭМ!$C$33:$C$776,СВЦЭМ!$A$33:$A$776,$A94,СВЦЭМ!$B$33:$B$776,S$83)+'СЕТ СН'!$H$12+СВЦЭМ!$D$10+'СЕТ СН'!$H$5-'СЕТ СН'!$H$20</f>
        <v>3531.9754136500001</v>
      </c>
      <c r="T94" s="36">
        <f>SUMIFS(СВЦЭМ!$C$33:$C$776,СВЦЭМ!$A$33:$A$776,$A94,СВЦЭМ!$B$33:$B$776,T$83)+'СЕТ СН'!$H$12+СВЦЭМ!$D$10+'СЕТ СН'!$H$5-'СЕТ СН'!$H$20</f>
        <v>3526.2781145600002</v>
      </c>
      <c r="U94" s="36">
        <f>SUMIFS(СВЦЭМ!$C$33:$C$776,СВЦЭМ!$A$33:$A$776,$A94,СВЦЭМ!$B$33:$B$776,U$83)+'СЕТ СН'!$H$12+СВЦЭМ!$D$10+'СЕТ СН'!$H$5-'СЕТ СН'!$H$20</f>
        <v>3525.8472315600002</v>
      </c>
      <c r="V94" s="36">
        <f>SUMIFS(СВЦЭМ!$C$33:$C$776,СВЦЭМ!$A$33:$A$776,$A94,СВЦЭМ!$B$33:$B$776,V$83)+'СЕТ СН'!$H$12+СВЦЭМ!$D$10+'СЕТ СН'!$H$5-'СЕТ СН'!$H$20</f>
        <v>3533.5126213799999</v>
      </c>
      <c r="W94" s="36">
        <f>SUMIFS(СВЦЭМ!$C$33:$C$776,СВЦЭМ!$A$33:$A$776,$A94,СВЦЭМ!$B$33:$B$776,W$83)+'СЕТ СН'!$H$12+СВЦЭМ!$D$10+'СЕТ СН'!$H$5-'СЕТ СН'!$H$20</f>
        <v>3543.3532917800003</v>
      </c>
      <c r="X94" s="36">
        <f>SUMIFS(СВЦЭМ!$C$33:$C$776,СВЦЭМ!$A$33:$A$776,$A94,СВЦЭМ!$B$33:$B$776,X$83)+'СЕТ СН'!$H$12+СВЦЭМ!$D$10+'СЕТ СН'!$H$5-'СЕТ СН'!$H$20</f>
        <v>3554.8268212399998</v>
      </c>
      <c r="Y94" s="36">
        <f>SUMIFS(СВЦЭМ!$C$33:$C$776,СВЦЭМ!$A$33:$A$776,$A94,СВЦЭМ!$B$33:$B$776,Y$83)+'СЕТ СН'!$H$12+СВЦЭМ!$D$10+'СЕТ СН'!$H$5-'СЕТ СН'!$H$20</f>
        <v>3568.8884720000001</v>
      </c>
    </row>
    <row r="95" spans="1:25" ht="15.75" x14ac:dyDescent="0.2">
      <c r="A95" s="35">
        <f t="shared" si="2"/>
        <v>43811</v>
      </c>
      <c r="B95" s="36">
        <f>SUMIFS(СВЦЭМ!$C$33:$C$776,СВЦЭМ!$A$33:$A$776,$A95,СВЦЭМ!$B$33:$B$776,B$83)+'СЕТ СН'!$H$12+СВЦЭМ!$D$10+'СЕТ СН'!$H$5-'СЕТ СН'!$H$20</f>
        <v>3604.60936902</v>
      </c>
      <c r="C95" s="36">
        <f>SUMIFS(СВЦЭМ!$C$33:$C$776,СВЦЭМ!$A$33:$A$776,$A95,СВЦЭМ!$B$33:$B$776,C$83)+'СЕТ СН'!$H$12+СВЦЭМ!$D$10+'СЕТ СН'!$H$5-'СЕТ СН'!$H$20</f>
        <v>3641.0267840799997</v>
      </c>
      <c r="D95" s="36">
        <f>SUMIFS(СВЦЭМ!$C$33:$C$776,СВЦЭМ!$A$33:$A$776,$A95,СВЦЭМ!$B$33:$B$776,D$83)+'СЕТ СН'!$H$12+СВЦЭМ!$D$10+'СЕТ СН'!$H$5-'СЕТ СН'!$H$20</f>
        <v>3656.9890743899996</v>
      </c>
      <c r="E95" s="36">
        <f>SUMIFS(СВЦЭМ!$C$33:$C$776,СВЦЭМ!$A$33:$A$776,$A95,СВЦЭМ!$B$33:$B$776,E$83)+'СЕТ СН'!$H$12+СВЦЭМ!$D$10+'СЕТ СН'!$H$5-'СЕТ СН'!$H$20</f>
        <v>3672.5821215899996</v>
      </c>
      <c r="F95" s="36">
        <f>SUMIFS(СВЦЭМ!$C$33:$C$776,СВЦЭМ!$A$33:$A$776,$A95,СВЦЭМ!$B$33:$B$776,F$83)+'СЕТ СН'!$H$12+СВЦЭМ!$D$10+'СЕТ СН'!$H$5-'СЕТ СН'!$H$20</f>
        <v>3671.5824446300003</v>
      </c>
      <c r="G95" s="36">
        <f>SUMIFS(СВЦЭМ!$C$33:$C$776,СВЦЭМ!$A$33:$A$776,$A95,СВЦЭМ!$B$33:$B$776,G$83)+'СЕТ СН'!$H$12+СВЦЭМ!$D$10+'СЕТ СН'!$H$5-'СЕТ СН'!$H$20</f>
        <v>3648.0265876100002</v>
      </c>
      <c r="H95" s="36">
        <f>SUMIFS(СВЦЭМ!$C$33:$C$776,СВЦЭМ!$A$33:$A$776,$A95,СВЦЭМ!$B$33:$B$776,H$83)+'СЕТ СН'!$H$12+СВЦЭМ!$D$10+'СЕТ СН'!$H$5-'СЕТ СН'!$H$20</f>
        <v>3605.8511767300001</v>
      </c>
      <c r="I95" s="36">
        <f>SUMIFS(СВЦЭМ!$C$33:$C$776,СВЦЭМ!$A$33:$A$776,$A95,СВЦЭМ!$B$33:$B$776,I$83)+'СЕТ СН'!$H$12+СВЦЭМ!$D$10+'СЕТ СН'!$H$5-'СЕТ СН'!$H$20</f>
        <v>3585.1717703100003</v>
      </c>
      <c r="J95" s="36">
        <f>SUMIFS(СВЦЭМ!$C$33:$C$776,СВЦЭМ!$A$33:$A$776,$A95,СВЦЭМ!$B$33:$B$776,J$83)+'СЕТ СН'!$H$12+СВЦЭМ!$D$10+'СЕТ СН'!$H$5-'СЕТ СН'!$H$20</f>
        <v>3553.6091372299998</v>
      </c>
      <c r="K95" s="36">
        <f>SUMIFS(СВЦЭМ!$C$33:$C$776,СВЦЭМ!$A$33:$A$776,$A95,СВЦЭМ!$B$33:$B$776,K$83)+'СЕТ СН'!$H$12+СВЦЭМ!$D$10+'СЕТ СН'!$H$5-'СЕТ СН'!$H$20</f>
        <v>3543.4784712299997</v>
      </c>
      <c r="L95" s="36">
        <f>SUMIFS(СВЦЭМ!$C$33:$C$776,СВЦЭМ!$A$33:$A$776,$A95,СВЦЭМ!$B$33:$B$776,L$83)+'СЕТ СН'!$H$12+СВЦЭМ!$D$10+'СЕТ СН'!$H$5-'СЕТ СН'!$H$20</f>
        <v>3548.9519218800001</v>
      </c>
      <c r="M95" s="36">
        <f>SUMIFS(СВЦЭМ!$C$33:$C$776,СВЦЭМ!$A$33:$A$776,$A95,СВЦЭМ!$B$33:$B$776,M$83)+'СЕТ СН'!$H$12+СВЦЭМ!$D$10+'СЕТ СН'!$H$5-'СЕТ СН'!$H$20</f>
        <v>3542.68432304</v>
      </c>
      <c r="N95" s="36">
        <f>SUMIFS(СВЦЭМ!$C$33:$C$776,СВЦЭМ!$A$33:$A$776,$A95,СВЦЭМ!$B$33:$B$776,N$83)+'СЕТ СН'!$H$12+СВЦЭМ!$D$10+'СЕТ СН'!$H$5-'СЕТ СН'!$H$20</f>
        <v>3543.02827359</v>
      </c>
      <c r="O95" s="36">
        <f>SUMIFS(СВЦЭМ!$C$33:$C$776,СВЦЭМ!$A$33:$A$776,$A95,СВЦЭМ!$B$33:$B$776,O$83)+'СЕТ СН'!$H$12+СВЦЭМ!$D$10+'СЕТ СН'!$H$5-'СЕТ СН'!$H$20</f>
        <v>3545.1617362100001</v>
      </c>
      <c r="P95" s="36">
        <f>SUMIFS(СВЦЭМ!$C$33:$C$776,СВЦЭМ!$A$33:$A$776,$A95,СВЦЭМ!$B$33:$B$776,P$83)+'СЕТ СН'!$H$12+СВЦЭМ!$D$10+'СЕТ СН'!$H$5-'СЕТ СН'!$H$20</f>
        <v>3545.9564350599999</v>
      </c>
      <c r="Q95" s="36">
        <f>SUMIFS(СВЦЭМ!$C$33:$C$776,СВЦЭМ!$A$33:$A$776,$A95,СВЦЭМ!$B$33:$B$776,Q$83)+'СЕТ СН'!$H$12+СВЦЭМ!$D$10+'СЕТ СН'!$H$5-'СЕТ СН'!$H$20</f>
        <v>3543.93366238</v>
      </c>
      <c r="R95" s="36">
        <f>SUMIFS(СВЦЭМ!$C$33:$C$776,СВЦЭМ!$A$33:$A$776,$A95,СВЦЭМ!$B$33:$B$776,R$83)+'СЕТ СН'!$H$12+СВЦЭМ!$D$10+'СЕТ СН'!$H$5-'СЕТ СН'!$H$20</f>
        <v>3536.8161957900002</v>
      </c>
      <c r="S95" s="36">
        <f>SUMIFS(СВЦЭМ!$C$33:$C$776,СВЦЭМ!$A$33:$A$776,$A95,СВЦЭМ!$B$33:$B$776,S$83)+'СЕТ СН'!$H$12+СВЦЭМ!$D$10+'СЕТ СН'!$H$5-'СЕТ СН'!$H$20</f>
        <v>3548.4441462899999</v>
      </c>
      <c r="T95" s="36">
        <f>SUMIFS(СВЦЭМ!$C$33:$C$776,СВЦЭМ!$A$33:$A$776,$A95,СВЦЭМ!$B$33:$B$776,T$83)+'СЕТ СН'!$H$12+СВЦЭМ!$D$10+'СЕТ СН'!$H$5-'СЕТ СН'!$H$20</f>
        <v>3537.5699224600003</v>
      </c>
      <c r="U95" s="36">
        <f>SUMIFS(СВЦЭМ!$C$33:$C$776,СВЦЭМ!$A$33:$A$776,$A95,СВЦЭМ!$B$33:$B$776,U$83)+'СЕТ СН'!$H$12+СВЦЭМ!$D$10+'СЕТ СН'!$H$5-'СЕТ СН'!$H$20</f>
        <v>3533.9770167300003</v>
      </c>
      <c r="V95" s="36">
        <f>SUMIFS(СВЦЭМ!$C$33:$C$776,СВЦЭМ!$A$33:$A$776,$A95,СВЦЭМ!$B$33:$B$776,V$83)+'СЕТ СН'!$H$12+СВЦЭМ!$D$10+'СЕТ СН'!$H$5-'СЕТ СН'!$H$20</f>
        <v>3535.9814659399999</v>
      </c>
      <c r="W95" s="36">
        <f>SUMIFS(СВЦЭМ!$C$33:$C$776,СВЦЭМ!$A$33:$A$776,$A95,СВЦЭМ!$B$33:$B$776,W$83)+'СЕТ СН'!$H$12+СВЦЭМ!$D$10+'СЕТ СН'!$H$5-'СЕТ СН'!$H$20</f>
        <v>3551.5633822999998</v>
      </c>
      <c r="X95" s="36">
        <f>SUMIFS(СВЦЭМ!$C$33:$C$776,СВЦЭМ!$A$33:$A$776,$A95,СВЦЭМ!$B$33:$B$776,X$83)+'СЕТ СН'!$H$12+СВЦЭМ!$D$10+'СЕТ СН'!$H$5-'СЕТ СН'!$H$20</f>
        <v>3558.8009643</v>
      </c>
      <c r="Y95" s="36">
        <f>SUMIFS(СВЦЭМ!$C$33:$C$776,СВЦЭМ!$A$33:$A$776,$A95,СВЦЭМ!$B$33:$B$776,Y$83)+'СЕТ СН'!$H$12+СВЦЭМ!$D$10+'СЕТ СН'!$H$5-'СЕТ СН'!$H$20</f>
        <v>3579.6818831000001</v>
      </c>
    </row>
    <row r="96" spans="1:25" ht="15.75" x14ac:dyDescent="0.2">
      <c r="A96" s="35">
        <f t="shared" si="2"/>
        <v>43812</v>
      </c>
      <c r="B96" s="36">
        <f>SUMIFS(СВЦЭМ!$C$33:$C$776,СВЦЭМ!$A$33:$A$776,$A96,СВЦЭМ!$B$33:$B$776,B$83)+'СЕТ СН'!$H$12+СВЦЭМ!$D$10+'СЕТ СН'!$H$5-'СЕТ СН'!$H$20</f>
        <v>3608.34632207</v>
      </c>
      <c r="C96" s="36">
        <f>SUMIFS(СВЦЭМ!$C$33:$C$776,СВЦЭМ!$A$33:$A$776,$A96,СВЦЭМ!$B$33:$B$776,C$83)+'СЕТ СН'!$H$12+СВЦЭМ!$D$10+'СЕТ СН'!$H$5-'СЕТ СН'!$H$20</f>
        <v>3652.8513614100002</v>
      </c>
      <c r="D96" s="36">
        <f>SUMIFS(СВЦЭМ!$C$33:$C$776,СВЦЭМ!$A$33:$A$776,$A96,СВЦЭМ!$B$33:$B$776,D$83)+'СЕТ СН'!$H$12+СВЦЭМ!$D$10+'СЕТ СН'!$H$5-'СЕТ СН'!$H$20</f>
        <v>3681.35785055</v>
      </c>
      <c r="E96" s="36">
        <f>SUMIFS(СВЦЭМ!$C$33:$C$776,СВЦЭМ!$A$33:$A$776,$A96,СВЦЭМ!$B$33:$B$776,E$83)+'СЕТ СН'!$H$12+СВЦЭМ!$D$10+'СЕТ СН'!$H$5-'СЕТ СН'!$H$20</f>
        <v>3674.7851069799999</v>
      </c>
      <c r="F96" s="36">
        <f>SUMIFS(СВЦЭМ!$C$33:$C$776,СВЦЭМ!$A$33:$A$776,$A96,СВЦЭМ!$B$33:$B$776,F$83)+'СЕТ СН'!$H$12+СВЦЭМ!$D$10+'СЕТ СН'!$H$5-'СЕТ СН'!$H$20</f>
        <v>3647.4364549699999</v>
      </c>
      <c r="G96" s="36">
        <f>SUMIFS(СВЦЭМ!$C$33:$C$776,СВЦЭМ!$A$33:$A$776,$A96,СВЦЭМ!$B$33:$B$776,G$83)+'СЕТ СН'!$H$12+СВЦЭМ!$D$10+'СЕТ СН'!$H$5-'СЕТ СН'!$H$20</f>
        <v>3630.3286944800002</v>
      </c>
      <c r="H96" s="36">
        <f>SUMIFS(СВЦЭМ!$C$33:$C$776,СВЦЭМ!$A$33:$A$776,$A96,СВЦЭМ!$B$33:$B$776,H$83)+'СЕТ СН'!$H$12+СВЦЭМ!$D$10+'СЕТ СН'!$H$5-'СЕТ СН'!$H$20</f>
        <v>3584.8269323599998</v>
      </c>
      <c r="I96" s="36">
        <f>SUMIFS(СВЦЭМ!$C$33:$C$776,СВЦЭМ!$A$33:$A$776,$A96,СВЦЭМ!$B$33:$B$776,I$83)+'СЕТ СН'!$H$12+СВЦЭМ!$D$10+'СЕТ СН'!$H$5-'СЕТ СН'!$H$20</f>
        <v>3571.22103883</v>
      </c>
      <c r="J96" s="36">
        <f>SUMIFS(СВЦЭМ!$C$33:$C$776,СВЦЭМ!$A$33:$A$776,$A96,СВЦЭМ!$B$33:$B$776,J$83)+'СЕТ СН'!$H$12+СВЦЭМ!$D$10+'СЕТ СН'!$H$5-'СЕТ СН'!$H$20</f>
        <v>3538.9179857999998</v>
      </c>
      <c r="K96" s="36">
        <f>SUMIFS(СВЦЭМ!$C$33:$C$776,СВЦЭМ!$A$33:$A$776,$A96,СВЦЭМ!$B$33:$B$776,K$83)+'СЕТ СН'!$H$12+СВЦЭМ!$D$10+'СЕТ СН'!$H$5-'СЕТ СН'!$H$20</f>
        <v>3510.39394219</v>
      </c>
      <c r="L96" s="36">
        <f>SUMIFS(СВЦЭМ!$C$33:$C$776,СВЦЭМ!$A$33:$A$776,$A96,СВЦЭМ!$B$33:$B$776,L$83)+'СЕТ СН'!$H$12+СВЦЭМ!$D$10+'СЕТ СН'!$H$5-'СЕТ СН'!$H$20</f>
        <v>3515.3801617700001</v>
      </c>
      <c r="M96" s="36">
        <f>SUMIFS(СВЦЭМ!$C$33:$C$776,СВЦЭМ!$A$33:$A$776,$A96,СВЦЭМ!$B$33:$B$776,M$83)+'СЕТ СН'!$H$12+СВЦЭМ!$D$10+'СЕТ СН'!$H$5-'СЕТ СН'!$H$20</f>
        <v>3530.4553550400001</v>
      </c>
      <c r="N96" s="36">
        <f>SUMIFS(СВЦЭМ!$C$33:$C$776,СВЦЭМ!$A$33:$A$776,$A96,СВЦЭМ!$B$33:$B$776,N$83)+'СЕТ СН'!$H$12+СВЦЭМ!$D$10+'СЕТ СН'!$H$5-'СЕТ СН'!$H$20</f>
        <v>3536.6283962799998</v>
      </c>
      <c r="O96" s="36">
        <f>SUMIFS(СВЦЭМ!$C$33:$C$776,СВЦЭМ!$A$33:$A$776,$A96,СВЦЭМ!$B$33:$B$776,O$83)+'СЕТ СН'!$H$12+СВЦЭМ!$D$10+'СЕТ СН'!$H$5-'СЕТ СН'!$H$20</f>
        <v>3547.7914918799997</v>
      </c>
      <c r="P96" s="36">
        <f>SUMIFS(СВЦЭМ!$C$33:$C$776,СВЦЭМ!$A$33:$A$776,$A96,СВЦЭМ!$B$33:$B$776,P$83)+'СЕТ СН'!$H$12+СВЦЭМ!$D$10+'СЕТ СН'!$H$5-'СЕТ СН'!$H$20</f>
        <v>3553.0220539900001</v>
      </c>
      <c r="Q96" s="36">
        <f>SUMIFS(СВЦЭМ!$C$33:$C$776,СВЦЭМ!$A$33:$A$776,$A96,СВЦЭМ!$B$33:$B$776,Q$83)+'СЕТ СН'!$H$12+СВЦЭМ!$D$10+'СЕТ СН'!$H$5-'СЕТ СН'!$H$20</f>
        <v>3548.2722672099999</v>
      </c>
      <c r="R96" s="36">
        <f>SUMIFS(СВЦЭМ!$C$33:$C$776,СВЦЭМ!$A$33:$A$776,$A96,СВЦЭМ!$B$33:$B$776,R$83)+'СЕТ СН'!$H$12+СВЦЭМ!$D$10+'СЕТ СН'!$H$5-'СЕТ СН'!$H$20</f>
        <v>3538.0553571999999</v>
      </c>
      <c r="S96" s="36">
        <f>SUMIFS(СВЦЭМ!$C$33:$C$776,СВЦЭМ!$A$33:$A$776,$A96,СВЦЭМ!$B$33:$B$776,S$83)+'СЕТ СН'!$H$12+СВЦЭМ!$D$10+'СЕТ СН'!$H$5-'СЕТ СН'!$H$20</f>
        <v>3533.4888949199999</v>
      </c>
      <c r="T96" s="36">
        <f>SUMIFS(СВЦЭМ!$C$33:$C$776,СВЦЭМ!$A$33:$A$776,$A96,СВЦЭМ!$B$33:$B$776,T$83)+'СЕТ СН'!$H$12+СВЦЭМ!$D$10+'СЕТ СН'!$H$5-'СЕТ СН'!$H$20</f>
        <v>3516.54295929</v>
      </c>
      <c r="U96" s="36">
        <f>SUMIFS(СВЦЭМ!$C$33:$C$776,СВЦЭМ!$A$33:$A$776,$A96,СВЦЭМ!$B$33:$B$776,U$83)+'СЕТ СН'!$H$12+СВЦЭМ!$D$10+'СЕТ СН'!$H$5-'СЕТ СН'!$H$20</f>
        <v>3520.8814593299999</v>
      </c>
      <c r="V96" s="36">
        <f>SUMIFS(СВЦЭМ!$C$33:$C$776,СВЦЭМ!$A$33:$A$776,$A96,СВЦЭМ!$B$33:$B$776,V$83)+'СЕТ СН'!$H$12+СВЦЭМ!$D$10+'СЕТ СН'!$H$5-'СЕТ СН'!$H$20</f>
        <v>3535.4932425500001</v>
      </c>
      <c r="W96" s="36">
        <f>SUMIFS(СВЦЭМ!$C$33:$C$776,СВЦЭМ!$A$33:$A$776,$A96,СВЦЭМ!$B$33:$B$776,W$83)+'СЕТ СН'!$H$12+СВЦЭМ!$D$10+'СЕТ СН'!$H$5-'СЕТ СН'!$H$20</f>
        <v>3562.1463474299999</v>
      </c>
      <c r="X96" s="36">
        <f>SUMIFS(СВЦЭМ!$C$33:$C$776,СВЦЭМ!$A$33:$A$776,$A96,СВЦЭМ!$B$33:$B$776,X$83)+'СЕТ СН'!$H$12+СВЦЭМ!$D$10+'СЕТ СН'!$H$5-'СЕТ СН'!$H$20</f>
        <v>3565.5731751900003</v>
      </c>
      <c r="Y96" s="36">
        <f>SUMIFS(СВЦЭМ!$C$33:$C$776,СВЦЭМ!$A$33:$A$776,$A96,СВЦЭМ!$B$33:$B$776,Y$83)+'СЕТ СН'!$H$12+СВЦЭМ!$D$10+'СЕТ СН'!$H$5-'СЕТ СН'!$H$20</f>
        <v>3571.0099136099998</v>
      </c>
    </row>
    <row r="97" spans="1:25" ht="15.75" x14ac:dyDescent="0.2">
      <c r="A97" s="35">
        <f t="shared" si="2"/>
        <v>43813</v>
      </c>
      <c r="B97" s="36">
        <f>SUMIFS(СВЦЭМ!$C$33:$C$776,СВЦЭМ!$A$33:$A$776,$A97,СВЦЭМ!$B$33:$B$776,B$83)+'СЕТ СН'!$H$12+СВЦЭМ!$D$10+'СЕТ СН'!$H$5-'СЕТ СН'!$H$20</f>
        <v>3607.54063275</v>
      </c>
      <c r="C97" s="36">
        <f>SUMIFS(СВЦЭМ!$C$33:$C$776,СВЦЭМ!$A$33:$A$776,$A97,СВЦЭМ!$B$33:$B$776,C$83)+'СЕТ СН'!$H$12+СВЦЭМ!$D$10+'СЕТ СН'!$H$5-'СЕТ СН'!$H$20</f>
        <v>3649.1258709399999</v>
      </c>
      <c r="D97" s="36">
        <f>SUMIFS(СВЦЭМ!$C$33:$C$776,СВЦЭМ!$A$33:$A$776,$A97,СВЦЭМ!$B$33:$B$776,D$83)+'СЕТ СН'!$H$12+СВЦЭМ!$D$10+'СЕТ СН'!$H$5-'СЕТ СН'!$H$20</f>
        <v>3669.5742190999999</v>
      </c>
      <c r="E97" s="36">
        <f>SUMIFS(СВЦЭМ!$C$33:$C$776,СВЦЭМ!$A$33:$A$776,$A97,СВЦЭМ!$B$33:$B$776,E$83)+'СЕТ СН'!$H$12+СВЦЭМ!$D$10+'СЕТ СН'!$H$5-'СЕТ СН'!$H$20</f>
        <v>3673.8242856500001</v>
      </c>
      <c r="F97" s="36">
        <f>SUMIFS(СВЦЭМ!$C$33:$C$776,СВЦЭМ!$A$33:$A$776,$A97,СВЦЭМ!$B$33:$B$776,F$83)+'СЕТ СН'!$H$12+СВЦЭМ!$D$10+'СЕТ СН'!$H$5-'СЕТ СН'!$H$20</f>
        <v>3677.7979830699996</v>
      </c>
      <c r="G97" s="36">
        <f>SUMIFS(СВЦЭМ!$C$33:$C$776,СВЦЭМ!$A$33:$A$776,$A97,СВЦЭМ!$B$33:$B$776,G$83)+'СЕТ СН'!$H$12+СВЦЭМ!$D$10+'СЕТ СН'!$H$5-'СЕТ СН'!$H$20</f>
        <v>3672.2306331700001</v>
      </c>
      <c r="H97" s="36">
        <f>SUMIFS(СВЦЭМ!$C$33:$C$776,СВЦЭМ!$A$33:$A$776,$A97,СВЦЭМ!$B$33:$B$776,H$83)+'СЕТ СН'!$H$12+СВЦЭМ!$D$10+'СЕТ СН'!$H$5-'СЕТ СН'!$H$20</f>
        <v>3646.9676398299998</v>
      </c>
      <c r="I97" s="36">
        <f>SUMIFS(СВЦЭМ!$C$33:$C$776,СВЦЭМ!$A$33:$A$776,$A97,СВЦЭМ!$B$33:$B$776,I$83)+'СЕТ СН'!$H$12+СВЦЭМ!$D$10+'СЕТ СН'!$H$5-'СЕТ СН'!$H$20</f>
        <v>3630.4714249399999</v>
      </c>
      <c r="J97" s="36">
        <f>SUMIFS(СВЦЭМ!$C$33:$C$776,СВЦЭМ!$A$33:$A$776,$A97,СВЦЭМ!$B$33:$B$776,J$83)+'СЕТ СН'!$H$12+СВЦЭМ!$D$10+'СЕТ СН'!$H$5-'СЕТ СН'!$H$20</f>
        <v>3574.5234959700001</v>
      </c>
      <c r="K97" s="36">
        <f>SUMIFS(СВЦЭМ!$C$33:$C$776,СВЦЭМ!$A$33:$A$776,$A97,СВЦЭМ!$B$33:$B$776,K$83)+'СЕТ СН'!$H$12+СВЦЭМ!$D$10+'СЕТ СН'!$H$5-'СЕТ СН'!$H$20</f>
        <v>3534.34765191</v>
      </c>
      <c r="L97" s="36">
        <f>SUMIFS(СВЦЭМ!$C$33:$C$776,СВЦЭМ!$A$33:$A$776,$A97,СВЦЭМ!$B$33:$B$776,L$83)+'СЕТ СН'!$H$12+СВЦЭМ!$D$10+'СЕТ СН'!$H$5-'СЕТ СН'!$H$20</f>
        <v>3525.50349151</v>
      </c>
      <c r="M97" s="36">
        <f>SUMIFS(СВЦЭМ!$C$33:$C$776,СВЦЭМ!$A$33:$A$776,$A97,СВЦЭМ!$B$33:$B$776,M$83)+'СЕТ СН'!$H$12+СВЦЭМ!$D$10+'СЕТ СН'!$H$5-'СЕТ СН'!$H$20</f>
        <v>3533.0109118400001</v>
      </c>
      <c r="N97" s="36">
        <f>SUMIFS(СВЦЭМ!$C$33:$C$776,СВЦЭМ!$A$33:$A$776,$A97,СВЦЭМ!$B$33:$B$776,N$83)+'СЕТ СН'!$H$12+СВЦЭМ!$D$10+'СЕТ СН'!$H$5-'СЕТ СН'!$H$20</f>
        <v>3541.8638148600003</v>
      </c>
      <c r="O97" s="36">
        <f>SUMIFS(СВЦЭМ!$C$33:$C$776,СВЦЭМ!$A$33:$A$776,$A97,СВЦЭМ!$B$33:$B$776,O$83)+'СЕТ СН'!$H$12+СВЦЭМ!$D$10+'СЕТ СН'!$H$5-'СЕТ СН'!$H$20</f>
        <v>3555.37433882</v>
      </c>
      <c r="P97" s="36">
        <f>SUMIFS(СВЦЭМ!$C$33:$C$776,СВЦЭМ!$A$33:$A$776,$A97,СВЦЭМ!$B$33:$B$776,P$83)+'СЕТ СН'!$H$12+СВЦЭМ!$D$10+'СЕТ СН'!$H$5-'СЕТ СН'!$H$20</f>
        <v>3568.0926507300001</v>
      </c>
      <c r="Q97" s="36">
        <f>SUMIFS(СВЦЭМ!$C$33:$C$776,СВЦЭМ!$A$33:$A$776,$A97,СВЦЭМ!$B$33:$B$776,Q$83)+'СЕТ СН'!$H$12+СВЦЭМ!$D$10+'СЕТ СН'!$H$5-'СЕТ СН'!$H$20</f>
        <v>3569.40683958</v>
      </c>
      <c r="R97" s="36">
        <f>SUMIFS(СВЦЭМ!$C$33:$C$776,СВЦЭМ!$A$33:$A$776,$A97,СВЦЭМ!$B$33:$B$776,R$83)+'СЕТ СН'!$H$12+СВЦЭМ!$D$10+'СЕТ СН'!$H$5-'СЕТ СН'!$H$20</f>
        <v>3548.7232802099998</v>
      </c>
      <c r="S97" s="36">
        <f>SUMIFS(СВЦЭМ!$C$33:$C$776,СВЦЭМ!$A$33:$A$776,$A97,СВЦЭМ!$B$33:$B$776,S$83)+'СЕТ СН'!$H$12+СВЦЭМ!$D$10+'СЕТ СН'!$H$5-'СЕТ СН'!$H$20</f>
        <v>3535.92781225</v>
      </c>
      <c r="T97" s="36">
        <f>SUMIFS(СВЦЭМ!$C$33:$C$776,СВЦЭМ!$A$33:$A$776,$A97,СВЦЭМ!$B$33:$B$776,T$83)+'СЕТ СН'!$H$12+СВЦЭМ!$D$10+'СЕТ СН'!$H$5-'СЕТ СН'!$H$20</f>
        <v>3515.20642288</v>
      </c>
      <c r="U97" s="36">
        <f>SUMIFS(СВЦЭМ!$C$33:$C$776,СВЦЭМ!$A$33:$A$776,$A97,СВЦЭМ!$B$33:$B$776,U$83)+'СЕТ СН'!$H$12+СВЦЭМ!$D$10+'СЕТ СН'!$H$5-'СЕТ СН'!$H$20</f>
        <v>3524.7776832700001</v>
      </c>
      <c r="V97" s="36">
        <f>SUMIFS(СВЦЭМ!$C$33:$C$776,СВЦЭМ!$A$33:$A$776,$A97,СВЦЭМ!$B$33:$B$776,V$83)+'СЕТ СН'!$H$12+СВЦЭМ!$D$10+'СЕТ СН'!$H$5-'СЕТ СН'!$H$20</f>
        <v>3535.0110332300001</v>
      </c>
      <c r="W97" s="36">
        <f>SUMIFS(СВЦЭМ!$C$33:$C$776,СВЦЭМ!$A$33:$A$776,$A97,СВЦЭМ!$B$33:$B$776,W$83)+'СЕТ СН'!$H$12+СВЦЭМ!$D$10+'СЕТ СН'!$H$5-'СЕТ СН'!$H$20</f>
        <v>3559.0617483199999</v>
      </c>
      <c r="X97" s="36">
        <f>SUMIFS(СВЦЭМ!$C$33:$C$776,СВЦЭМ!$A$33:$A$776,$A97,СВЦЭМ!$B$33:$B$776,X$83)+'СЕТ СН'!$H$12+СВЦЭМ!$D$10+'СЕТ СН'!$H$5-'СЕТ СН'!$H$20</f>
        <v>3576.8537451000002</v>
      </c>
      <c r="Y97" s="36">
        <f>SUMIFS(СВЦЭМ!$C$33:$C$776,СВЦЭМ!$A$33:$A$776,$A97,СВЦЭМ!$B$33:$B$776,Y$83)+'СЕТ СН'!$H$12+СВЦЭМ!$D$10+'СЕТ СН'!$H$5-'СЕТ СН'!$H$20</f>
        <v>3585.0296961499998</v>
      </c>
    </row>
    <row r="98" spans="1:25" ht="15.75" x14ac:dyDescent="0.2">
      <c r="A98" s="35">
        <f t="shared" si="2"/>
        <v>43814</v>
      </c>
      <c r="B98" s="36">
        <f>SUMIFS(СВЦЭМ!$C$33:$C$776,СВЦЭМ!$A$33:$A$776,$A98,СВЦЭМ!$B$33:$B$776,B$83)+'СЕТ СН'!$H$12+СВЦЭМ!$D$10+'СЕТ СН'!$H$5-'СЕТ СН'!$H$20</f>
        <v>3601.8006144700003</v>
      </c>
      <c r="C98" s="36">
        <f>SUMIFS(СВЦЭМ!$C$33:$C$776,СВЦЭМ!$A$33:$A$776,$A98,СВЦЭМ!$B$33:$B$776,C$83)+'СЕТ СН'!$H$12+СВЦЭМ!$D$10+'СЕТ СН'!$H$5-'СЕТ СН'!$H$20</f>
        <v>3619.3342384299999</v>
      </c>
      <c r="D98" s="36">
        <f>SUMIFS(СВЦЭМ!$C$33:$C$776,СВЦЭМ!$A$33:$A$776,$A98,СВЦЭМ!$B$33:$B$776,D$83)+'СЕТ СН'!$H$12+СВЦЭМ!$D$10+'СЕТ СН'!$H$5-'СЕТ СН'!$H$20</f>
        <v>3626.19963813</v>
      </c>
      <c r="E98" s="36">
        <f>SUMIFS(СВЦЭМ!$C$33:$C$776,СВЦЭМ!$A$33:$A$776,$A98,СВЦЭМ!$B$33:$B$776,E$83)+'СЕТ СН'!$H$12+СВЦЭМ!$D$10+'СЕТ СН'!$H$5-'СЕТ СН'!$H$20</f>
        <v>3650.0611818099997</v>
      </c>
      <c r="F98" s="36">
        <f>SUMIFS(СВЦЭМ!$C$33:$C$776,СВЦЭМ!$A$33:$A$776,$A98,СВЦЭМ!$B$33:$B$776,F$83)+'СЕТ СН'!$H$12+СВЦЭМ!$D$10+'СЕТ СН'!$H$5-'СЕТ СН'!$H$20</f>
        <v>3657.6404537799999</v>
      </c>
      <c r="G98" s="36">
        <f>SUMIFS(СВЦЭМ!$C$33:$C$776,СВЦЭМ!$A$33:$A$776,$A98,СВЦЭМ!$B$33:$B$776,G$83)+'СЕТ СН'!$H$12+СВЦЭМ!$D$10+'СЕТ СН'!$H$5-'СЕТ СН'!$H$20</f>
        <v>3660.6253717</v>
      </c>
      <c r="H98" s="36">
        <f>SUMIFS(СВЦЭМ!$C$33:$C$776,СВЦЭМ!$A$33:$A$776,$A98,СВЦЭМ!$B$33:$B$776,H$83)+'СЕТ СН'!$H$12+СВЦЭМ!$D$10+'СЕТ СН'!$H$5-'СЕТ СН'!$H$20</f>
        <v>3641.3654774400002</v>
      </c>
      <c r="I98" s="36">
        <f>SUMIFS(СВЦЭМ!$C$33:$C$776,СВЦЭМ!$A$33:$A$776,$A98,СВЦЭМ!$B$33:$B$776,I$83)+'СЕТ СН'!$H$12+СВЦЭМ!$D$10+'СЕТ СН'!$H$5-'СЕТ СН'!$H$20</f>
        <v>3621.3443533099999</v>
      </c>
      <c r="J98" s="36">
        <f>SUMIFS(СВЦЭМ!$C$33:$C$776,СВЦЭМ!$A$33:$A$776,$A98,СВЦЭМ!$B$33:$B$776,J$83)+'СЕТ СН'!$H$12+СВЦЭМ!$D$10+'СЕТ СН'!$H$5-'СЕТ СН'!$H$20</f>
        <v>3586.4238806499998</v>
      </c>
      <c r="K98" s="36">
        <f>SUMIFS(СВЦЭМ!$C$33:$C$776,СВЦЭМ!$A$33:$A$776,$A98,СВЦЭМ!$B$33:$B$776,K$83)+'СЕТ СН'!$H$12+СВЦЭМ!$D$10+'СЕТ СН'!$H$5-'СЕТ СН'!$H$20</f>
        <v>3555.1740608199998</v>
      </c>
      <c r="L98" s="36">
        <f>SUMIFS(СВЦЭМ!$C$33:$C$776,СВЦЭМ!$A$33:$A$776,$A98,СВЦЭМ!$B$33:$B$776,L$83)+'СЕТ СН'!$H$12+СВЦЭМ!$D$10+'СЕТ СН'!$H$5-'СЕТ СН'!$H$20</f>
        <v>3551.1627561200003</v>
      </c>
      <c r="M98" s="36">
        <f>SUMIFS(СВЦЭМ!$C$33:$C$776,СВЦЭМ!$A$33:$A$776,$A98,СВЦЭМ!$B$33:$B$776,M$83)+'СЕТ СН'!$H$12+СВЦЭМ!$D$10+'СЕТ СН'!$H$5-'СЕТ СН'!$H$20</f>
        <v>3557.68055353</v>
      </c>
      <c r="N98" s="36">
        <f>SUMIFS(СВЦЭМ!$C$33:$C$776,СВЦЭМ!$A$33:$A$776,$A98,СВЦЭМ!$B$33:$B$776,N$83)+'СЕТ СН'!$H$12+СВЦЭМ!$D$10+'СЕТ СН'!$H$5-'СЕТ СН'!$H$20</f>
        <v>3559.7553998600001</v>
      </c>
      <c r="O98" s="36">
        <f>SUMIFS(СВЦЭМ!$C$33:$C$776,СВЦЭМ!$A$33:$A$776,$A98,СВЦЭМ!$B$33:$B$776,O$83)+'СЕТ СН'!$H$12+СВЦЭМ!$D$10+'СЕТ СН'!$H$5-'СЕТ СН'!$H$20</f>
        <v>3578.9470201100003</v>
      </c>
      <c r="P98" s="36">
        <f>SUMIFS(СВЦЭМ!$C$33:$C$776,СВЦЭМ!$A$33:$A$776,$A98,СВЦЭМ!$B$33:$B$776,P$83)+'СЕТ СН'!$H$12+СВЦЭМ!$D$10+'СЕТ СН'!$H$5-'СЕТ СН'!$H$20</f>
        <v>3589.0417156600001</v>
      </c>
      <c r="Q98" s="36">
        <f>SUMIFS(СВЦЭМ!$C$33:$C$776,СВЦЭМ!$A$33:$A$776,$A98,СВЦЭМ!$B$33:$B$776,Q$83)+'СЕТ СН'!$H$12+СВЦЭМ!$D$10+'СЕТ СН'!$H$5-'СЕТ СН'!$H$20</f>
        <v>3588.13903871</v>
      </c>
      <c r="R98" s="36">
        <f>SUMIFS(СВЦЭМ!$C$33:$C$776,СВЦЭМ!$A$33:$A$776,$A98,СВЦЭМ!$B$33:$B$776,R$83)+'СЕТ СН'!$H$12+СВЦЭМ!$D$10+'СЕТ СН'!$H$5-'СЕТ СН'!$H$20</f>
        <v>3578.2137195200003</v>
      </c>
      <c r="S98" s="36">
        <f>SUMIFS(СВЦЭМ!$C$33:$C$776,СВЦЭМ!$A$33:$A$776,$A98,СВЦЭМ!$B$33:$B$776,S$83)+'СЕТ СН'!$H$12+СВЦЭМ!$D$10+'СЕТ СН'!$H$5-'СЕТ СН'!$H$20</f>
        <v>3555.9032402100001</v>
      </c>
      <c r="T98" s="36">
        <f>SUMIFS(СВЦЭМ!$C$33:$C$776,СВЦЭМ!$A$33:$A$776,$A98,СВЦЭМ!$B$33:$B$776,T$83)+'СЕТ СН'!$H$12+СВЦЭМ!$D$10+'СЕТ СН'!$H$5-'СЕТ СН'!$H$20</f>
        <v>3524.4011741499999</v>
      </c>
      <c r="U98" s="36">
        <f>SUMIFS(СВЦЭМ!$C$33:$C$776,СВЦЭМ!$A$33:$A$776,$A98,СВЦЭМ!$B$33:$B$776,U$83)+'СЕТ СН'!$H$12+СВЦЭМ!$D$10+'СЕТ СН'!$H$5-'СЕТ СН'!$H$20</f>
        <v>3519.9981373299997</v>
      </c>
      <c r="V98" s="36">
        <f>SUMIFS(СВЦЭМ!$C$33:$C$776,СВЦЭМ!$A$33:$A$776,$A98,СВЦЭМ!$B$33:$B$776,V$83)+'СЕТ СН'!$H$12+СВЦЭМ!$D$10+'СЕТ СН'!$H$5-'СЕТ СН'!$H$20</f>
        <v>3530.4967017899999</v>
      </c>
      <c r="W98" s="36">
        <f>SUMIFS(СВЦЭМ!$C$33:$C$776,СВЦЭМ!$A$33:$A$776,$A98,СВЦЭМ!$B$33:$B$776,W$83)+'СЕТ СН'!$H$12+СВЦЭМ!$D$10+'СЕТ СН'!$H$5-'СЕТ СН'!$H$20</f>
        <v>3545.0550606199999</v>
      </c>
      <c r="X98" s="36">
        <f>SUMIFS(СВЦЭМ!$C$33:$C$776,СВЦЭМ!$A$33:$A$776,$A98,СВЦЭМ!$B$33:$B$776,X$83)+'СЕТ СН'!$H$12+СВЦЭМ!$D$10+'СЕТ СН'!$H$5-'СЕТ СН'!$H$20</f>
        <v>3555.3076408400002</v>
      </c>
      <c r="Y98" s="36">
        <f>SUMIFS(СВЦЭМ!$C$33:$C$776,СВЦЭМ!$A$33:$A$776,$A98,СВЦЭМ!$B$33:$B$776,Y$83)+'СЕТ СН'!$H$12+СВЦЭМ!$D$10+'СЕТ СН'!$H$5-'СЕТ СН'!$H$20</f>
        <v>3590.8859967600001</v>
      </c>
    </row>
    <row r="99" spans="1:25" ht="15.75" x14ac:dyDescent="0.2">
      <c r="A99" s="35">
        <f t="shared" si="2"/>
        <v>43815</v>
      </c>
      <c r="B99" s="36">
        <f>SUMIFS(СВЦЭМ!$C$33:$C$776,СВЦЭМ!$A$33:$A$776,$A99,СВЦЭМ!$B$33:$B$776,B$83)+'СЕТ СН'!$H$12+СВЦЭМ!$D$10+'СЕТ СН'!$H$5-'СЕТ СН'!$H$20</f>
        <v>3618.7222244599998</v>
      </c>
      <c r="C99" s="36">
        <f>SUMIFS(СВЦЭМ!$C$33:$C$776,СВЦЭМ!$A$33:$A$776,$A99,СВЦЭМ!$B$33:$B$776,C$83)+'СЕТ СН'!$H$12+СВЦЭМ!$D$10+'СЕТ СН'!$H$5-'СЕТ СН'!$H$20</f>
        <v>3630.1003061399997</v>
      </c>
      <c r="D99" s="36">
        <f>SUMIFS(СВЦЭМ!$C$33:$C$776,СВЦЭМ!$A$33:$A$776,$A99,СВЦЭМ!$B$33:$B$776,D$83)+'СЕТ СН'!$H$12+СВЦЭМ!$D$10+'СЕТ СН'!$H$5-'СЕТ СН'!$H$20</f>
        <v>3651.0261903700002</v>
      </c>
      <c r="E99" s="36">
        <f>SUMIFS(СВЦЭМ!$C$33:$C$776,СВЦЭМ!$A$33:$A$776,$A99,СВЦЭМ!$B$33:$B$776,E$83)+'СЕТ СН'!$H$12+СВЦЭМ!$D$10+'СЕТ СН'!$H$5-'СЕТ СН'!$H$20</f>
        <v>3664.7136294399997</v>
      </c>
      <c r="F99" s="36">
        <f>SUMIFS(СВЦЭМ!$C$33:$C$776,СВЦЭМ!$A$33:$A$776,$A99,СВЦЭМ!$B$33:$B$776,F$83)+'СЕТ СН'!$H$12+СВЦЭМ!$D$10+'СЕТ СН'!$H$5-'СЕТ СН'!$H$20</f>
        <v>3666.2745613999996</v>
      </c>
      <c r="G99" s="36">
        <f>SUMIFS(СВЦЭМ!$C$33:$C$776,СВЦЭМ!$A$33:$A$776,$A99,СВЦЭМ!$B$33:$B$776,G$83)+'СЕТ СН'!$H$12+СВЦЭМ!$D$10+'СЕТ СН'!$H$5-'СЕТ СН'!$H$20</f>
        <v>3641.7812509999999</v>
      </c>
      <c r="H99" s="36">
        <f>SUMIFS(СВЦЭМ!$C$33:$C$776,СВЦЭМ!$A$33:$A$776,$A99,СВЦЭМ!$B$33:$B$776,H$83)+'СЕТ СН'!$H$12+СВЦЭМ!$D$10+'СЕТ СН'!$H$5-'СЕТ СН'!$H$20</f>
        <v>3598.53094233</v>
      </c>
      <c r="I99" s="36">
        <f>SUMIFS(СВЦЭМ!$C$33:$C$776,СВЦЭМ!$A$33:$A$776,$A99,СВЦЭМ!$B$33:$B$776,I$83)+'СЕТ СН'!$H$12+СВЦЭМ!$D$10+'СЕТ СН'!$H$5-'СЕТ СН'!$H$20</f>
        <v>3573.23999151</v>
      </c>
      <c r="J99" s="36">
        <f>SUMIFS(СВЦЭМ!$C$33:$C$776,СВЦЭМ!$A$33:$A$776,$A99,СВЦЭМ!$B$33:$B$776,J$83)+'СЕТ СН'!$H$12+СВЦЭМ!$D$10+'СЕТ СН'!$H$5-'СЕТ СН'!$H$20</f>
        <v>3549.49464592</v>
      </c>
      <c r="K99" s="36">
        <f>SUMIFS(СВЦЭМ!$C$33:$C$776,СВЦЭМ!$A$33:$A$776,$A99,СВЦЭМ!$B$33:$B$776,K$83)+'СЕТ СН'!$H$12+СВЦЭМ!$D$10+'СЕТ СН'!$H$5-'СЕТ СН'!$H$20</f>
        <v>3528.5747025199998</v>
      </c>
      <c r="L99" s="36">
        <f>SUMIFS(СВЦЭМ!$C$33:$C$776,СВЦЭМ!$A$33:$A$776,$A99,СВЦЭМ!$B$33:$B$776,L$83)+'СЕТ СН'!$H$12+СВЦЭМ!$D$10+'СЕТ СН'!$H$5-'СЕТ СН'!$H$20</f>
        <v>3526.75879201</v>
      </c>
      <c r="M99" s="36">
        <f>SUMIFS(СВЦЭМ!$C$33:$C$776,СВЦЭМ!$A$33:$A$776,$A99,СВЦЭМ!$B$33:$B$776,M$83)+'СЕТ СН'!$H$12+СВЦЭМ!$D$10+'СЕТ СН'!$H$5-'СЕТ СН'!$H$20</f>
        <v>3547.5854691700001</v>
      </c>
      <c r="N99" s="36">
        <f>SUMIFS(СВЦЭМ!$C$33:$C$776,СВЦЭМ!$A$33:$A$776,$A99,СВЦЭМ!$B$33:$B$776,N$83)+'СЕТ СН'!$H$12+СВЦЭМ!$D$10+'СЕТ СН'!$H$5-'СЕТ СН'!$H$20</f>
        <v>3557.6374000199999</v>
      </c>
      <c r="O99" s="36">
        <f>SUMIFS(СВЦЭМ!$C$33:$C$776,СВЦЭМ!$A$33:$A$776,$A99,СВЦЭМ!$B$33:$B$776,O$83)+'СЕТ СН'!$H$12+СВЦЭМ!$D$10+'СЕТ СН'!$H$5-'СЕТ СН'!$H$20</f>
        <v>3569.4009077400001</v>
      </c>
      <c r="P99" s="36">
        <f>SUMIFS(СВЦЭМ!$C$33:$C$776,СВЦЭМ!$A$33:$A$776,$A99,СВЦЭМ!$B$33:$B$776,P$83)+'СЕТ СН'!$H$12+СВЦЭМ!$D$10+'СЕТ СН'!$H$5-'СЕТ СН'!$H$20</f>
        <v>3585.9069013099997</v>
      </c>
      <c r="Q99" s="36">
        <f>SUMIFS(СВЦЭМ!$C$33:$C$776,СВЦЭМ!$A$33:$A$776,$A99,СВЦЭМ!$B$33:$B$776,Q$83)+'СЕТ СН'!$H$12+СВЦЭМ!$D$10+'СЕТ СН'!$H$5-'СЕТ СН'!$H$20</f>
        <v>3551.9649816900001</v>
      </c>
      <c r="R99" s="36">
        <f>SUMIFS(СВЦЭМ!$C$33:$C$776,СВЦЭМ!$A$33:$A$776,$A99,СВЦЭМ!$B$33:$B$776,R$83)+'СЕТ СН'!$H$12+СВЦЭМ!$D$10+'СЕТ СН'!$H$5-'СЕТ СН'!$H$20</f>
        <v>3562.4307967599998</v>
      </c>
      <c r="S99" s="36">
        <f>SUMIFS(СВЦЭМ!$C$33:$C$776,СВЦЭМ!$A$33:$A$776,$A99,СВЦЭМ!$B$33:$B$776,S$83)+'СЕТ СН'!$H$12+СВЦЭМ!$D$10+'СЕТ СН'!$H$5-'СЕТ СН'!$H$20</f>
        <v>3550.0618854700001</v>
      </c>
      <c r="T99" s="36">
        <f>SUMIFS(СВЦЭМ!$C$33:$C$776,СВЦЭМ!$A$33:$A$776,$A99,СВЦЭМ!$B$33:$B$776,T$83)+'СЕТ СН'!$H$12+СВЦЭМ!$D$10+'СЕТ СН'!$H$5-'СЕТ СН'!$H$20</f>
        <v>3545.2814626499999</v>
      </c>
      <c r="U99" s="36">
        <f>SUMIFS(СВЦЭМ!$C$33:$C$776,СВЦЭМ!$A$33:$A$776,$A99,СВЦЭМ!$B$33:$B$776,U$83)+'СЕТ СН'!$H$12+СВЦЭМ!$D$10+'СЕТ СН'!$H$5-'СЕТ СН'!$H$20</f>
        <v>3547.7433569899999</v>
      </c>
      <c r="V99" s="36">
        <f>SUMIFS(СВЦЭМ!$C$33:$C$776,СВЦЭМ!$A$33:$A$776,$A99,СВЦЭМ!$B$33:$B$776,V$83)+'СЕТ СН'!$H$12+СВЦЭМ!$D$10+'СЕТ СН'!$H$5-'СЕТ СН'!$H$20</f>
        <v>3562.10743082</v>
      </c>
      <c r="W99" s="36">
        <f>SUMIFS(СВЦЭМ!$C$33:$C$776,СВЦЭМ!$A$33:$A$776,$A99,СВЦЭМ!$B$33:$B$776,W$83)+'СЕТ СН'!$H$12+СВЦЭМ!$D$10+'СЕТ СН'!$H$5-'СЕТ СН'!$H$20</f>
        <v>3581.7967251800001</v>
      </c>
      <c r="X99" s="36">
        <f>SUMIFS(СВЦЭМ!$C$33:$C$776,СВЦЭМ!$A$33:$A$776,$A99,СВЦЭМ!$B$33:$B$776,X$83)+'СЕТ СН'!$H$12+СВЦЭМ!$D$10+'СЕТ СН'!$H$5-'СЕТ СН'!$H$20</f>
        <v>3591.7045987199999</v>
      </c>
      <c r="Y99" s="36">
        <f>SUMIFS(СВЦЭМ!$C$33:$C$776,СВЦЭМ!$A$33:$A$776,$A99,СВЦЭМ!$B$33:$B$776,Y$83)+'СЕТ СН'!$H$12+СВЦЭМ!$D$10+'СЕТ СН'!$H$5-'СЕТ СН'!$H$20</f>
        <v>3608.5395748400001</v>
      </c>
    </row>
    <row r="100" spans="1:25" ht="15.75" x14ac:dyDescent="0.2">
      <c r="A100" s="35">
        <f t="shared" si="2"/>
        <v>43816</v>
      </c>
      <c r="B100" s="36">
        <f>SUMIFS(СВЦЭМ!$C$33:$C$776,СВЦЭМ!$A$33:$A$776,$A100,СВЦЭМ!$B$33:$B$776,B$83)+'СЕТ СН'!$H$12+СВЦЭМ!$D$10+'СЕТ СН'!$H$5-'СЕТ СН'!$H$20</f>
        <v>3647.0622145199995</v>
      </c>
      <c r="C100" s="36">
        <f>SUMIFS(СВЦЭМ!$C$33:$C$776,СВЦЭМ!$A$33:$A$776,$A100,СВЦЭМ!$B$33:$B$776,C$83)+'СЕТ СН'!$H$12+СВЦЭМ!$D$10+'СЕТ СН'!$H$5-'СЕТ СН'!$H$20</f>
        <v>3673.1250057799998</v>
      </c>
      <c r="D100" s="36">
        <f>SUMIFS(СВЦЭМ!$C$33:$C$776,СВЦЭМ!$A$33:$A$776,$A100,СВЦЭМ!$B$33:$B$776,D$83)+'СЕТ СН'!$H$12+СВЦЭМ!$D$10+'СЕТ СН'!$H$5-'СЕТ СН'!$H$20</f>
        <v>3680.9281614199999</v>
      </c>
      <c r="E100" s="36">
        <f>SUMIFS(СВЦЭМ!$C$33:$C$776,СВЦЭМ!$A$33:$A$776,$A100,СВЦЭМ!$B$33:$B$776,E$83)+'СЕТ СН'!$H$12+СВЦЭМ!$D$10+'СЕТ СН'!$H$5-'СЕТ СН'!$H$20</f>
        <v>3684.7954628299999</v>
      </c>
      <c r="F100" s="36">
        <f>SUMIFS(СВЦЭМ!$C$33:$C$776,СВЦЭМ!$A$33:$A$776,$A100,СВЦЭМ!$B$33:$B$776,F$83)+'СЕТ СН'!$H$12+СВЦЭМ!$D$10+'СЕТ СН'!$H$5-'СЕТ СН'!$H$20</f>
        <v>3681.0733388499998</v>
      </c>
      <c r="G100" s="36">
        <f>SUMIFS(СВЦЭМ!$C$33:$C$776,СВЦЭМ!$A$33:$A$776,$A100,СВЦЭМ!$B$33:$B$776,G$83)+'СЕТ СН'!$H$12+СВЦЭМ!$D$10+'СЕТ СН'!$H$5-'СЕТ СН'!$H$20</f>
        <v>3649.0252184999999</v>
      </c>
      <c r="H100" s="36">
        <f>SUMIFS(СВЦЭМ!$C$33:$C$776,СВЦЭМ!$A$33:$A$776,$A100,СВЦЭМ!$B$33:$B$776,H$83)+'СЕТ СН'!$H$12+СВЦЭМ!$D$10+'СЕТ СН'!$H$5-'СЕТ СН'!$H$20</f>
        <v>3610.3317397000001</v>
      </c>
      <c r="I100" s="36">
        <f>SUMIFS(СВЦЭМ!$C$33:$C$776,СВЦЭМ!$A$33:$A$776,$A100,СВЦЭМ!$B$33:$B$776,I$83)+'СЕТ СН'!$H$12+СВЦЭМ!$D$10+'СЕТ СН'!$H$5-'СЕТ СН'!$H$20</f>
        <v>3578.44827953</v>
      </c>
      <c r="J100" s="36">
        <f>SUMIFS(СВЦЭМ!$C$33:$C$776,СВЦЭМ!$A$33:$A$776,$A100,СВЦЭМ!$B$33:$B$776,J$83)+'СЕТ СН'!$H$12+СВЦЭМ!$D$10+'СЕТ СН'!$H$5-'СЕТ СН'!$H$20</f>
        <v>3544.1864182999998</v>
      </c>
      <c r="K100" s="36">
        <f>SUMIFS(СВЦЭМ!$C$33:$C$776,СВЦЭМ!$A$33:$A$776,$A100,СВЦЭМ!$B$33:$B$776,K$83)+'СЕТ СН'!$H$12+СВЦЭМ!$D$10+'СЕТ СН'!$H$5-'СЕТ СН'!$H$20</f>
        <v>3527.2820971900001</v>
      </c>
      <c r="L100" s="36">
        <f>SUMIFS(СВЦЭМ!$C$33:$C$776,СВЦЭМ!$A$33:$A$776,$A100,СВЦЭМ!$B$33:$B$776,L$83)+'СЕТ СН'!$H$12+СВЦЭМ!$D$10+'СЕТ СН'!$H$5-'СЕТ СН'!$H$20</f>
        <v>3537.8577662400003</v>
      </c>
      <c r="M100" s="36">
        <f>SUMIFS(СВЦЭМ!$C$33:$C$776,СВЦЭМ!$A$33:$A$776,$A100,СВЦЭМ!$B$33:$B$776,M$83)+'СЕТ СН'!$H$12+СВЦЭМ!$D$10+'СЕТ СН'!$H$5-'СЕТ СН'!$H$20</f>
        <v>3550.0443450000002</v>
      </c>
      <c r="N100" s="36">
        <f>SUMIFS(СВЦЭМ!$C$33:$C$776,СВЦЭМ!$A$33:$A$776,$A100,СВЦЭМ!$B$33:$B$776,N$83)+'СЕТ СН'!$H$12+СВЦЭМ!$D$10+'СЕТ СН'!$H$5-'СЕТ СН'!$H$20</f>
        <v>3559.44364984</v>
      </c>
      <c r="O100" s="36">
        <f>SUMIFS(СВЦЭМ!$C$33:$C$776,СВЦЭМ!$A$33:$A$776,$A100,СВЦЭМ!$B$33:$B$776,O$83)+'СЕТ СН'!$H$12+СВЦЭМ!$D$10+'СЕТ СН'!$H$5-'СЕТ СН'!$H$20</f>
        <v>3568.1804817299999</v>
      </c>
      <c r="P100" s="36">
        <f>SUMIFS(СВЦЭМ!$C$33:$C$776,СВЦЭМ!$A$33:$A$776,$A100,СВЦЭМ!$B$33:$B$776,P$83)+'СЕТ СН'!$H$12+СВЦЭМ!$D$10+'СЕТ СН'!$H$5-'СЕТ СН'!$H$20</f>
        <v>3574.0297660900001</v>
      </c>
      <c r="Q100" s="36">
        <f>SUMIFS(СВЦЭМ!$C$33:$C$776,СВЦЭМ!$A$33:$A$776,$A100,СВЦЭМ!$B$33:$B$776,Q$83)+'СЕТ СН'!$H$12+СВЦЭМ!$D$10+'СЕТ СН'!$H$5-'СЕТ СН'!$H$20</f>
        <v>3577.8663166199999</v>
      </c>
      <c r="R100" s="36">
        <f>SUMIFS(СВЦЭМ!$C$33:$C$776,СВЦЭМ!$A$33:$A$776,$A100,СВЦЭМ!$B$33:$B$776,R$83)+'СЕТ СН'!$H$12+СВЦЭМ!$D$10+'СЕТ СН'!$H$5-'СЕТ СН'!$H$20</f>
        <v>3567.9766976599999</v>
      </c>
      <c r="S100" s="36">
        <f>SUMIFS(СВЦЭМ!$C$33:$C$776,СВЦЭМ!$A$33:$A$776,$A100,СВЦЭМ!$B$33:$B$776,S$83)+'СЕТ СН'!$H$12+СВЦЭМ!$D$10+'СЕТ СН'!$H$5-'СЕТ СН'!$H$20</f>
        <v>3561.7874267699999</v>
      </c>
      <c r="T100" s="36">
        <f>SUMIFS(СВЦЭМ!$C$33:$C$776,СВЦЭМ!$A$33:$A$776,$A100,СВЦЭМ!$B$33:$B$776,T$83)+'СЕТ СН'!$H$12+СВЦЭМ!$D$10+'СЕТ СН'!$H$5-'СЕТ СН'!$H$20</f>
        <v>3540.5581827199999</v>
      </c>
      <c r="U100" s="36">
        <f>SUMIFS(СВЦЭМ!$C$33:$C$776,СВЦЭМ!$A$33:$A$776,$A100,СВЦЭМ!$B$33:$B$776,U$83)+'СЕТ СН'!$H$12+СВЦЭМ!$D$10+'СЕТ СН'!$H$5-'СЕТ СН'!$H$20</f>
        <v>3532.32298954</v>
      </c>
      <c r="V100" s="36">
        <f>SUMIFS(СВЦЭМ!$C$33:$C$776,СВЦЭМ!$A$33:$A$776,$A100,СВЦЭМ!$B$33:$B$776,V$83)+'СЕТ СН'!$H$12+СВЦЭМ!$D$10+'СЕТ СН'!$H$5-'СЕТ СН'!$H$20</f>
        <v>3530.7193514299997</v>
      </c>
      <c r="W100" s="36">
        <f>SUMIFS(СВЦЭМ!$C$33:$C$776,СВЦЭМ!$A$33:$A$776,$A100,СВЦЭМ!$B$33:$B$776,W$83)+'СЕТ СН'!$H$12+СВЦЭМ!$D$10+'СЕТ СН'!$H$5-'СЕТ СН'!$H$20</f>
        <v>3550.2137144099997</v>
      </c>
      <c r="X100" s="36">
        <f>SUMIFS(СВЦЭМ!$C$33:$C$776,СВЦЭМ!$A$33:$A$776,$A100,СВЦЭМ!$B$33:$B$776,X$83)+'СЕТ СН'!$H$12+СВЦЭМ!$D$10+'СЕТ СН'!$H$5-'СЕТ СН'!$H$20</f>
        <v>3565.43369996</v>
      </c>
      <c r="Y100" s="36">
        <f>SUMIFS(СВЦЭМ!$C$33:$C$776,СВЦЭМ!$A$33:$A$776,$A100,СВЦЭМ!$B$33:$B$776,Y$83)+'СЕТ СН'!$H$12+СВЦЭМ!$D$10+'СЕТ СН'!$H$5-'СЕТ СН'!$H$20</f>
        <v>3588.9527996000002</v>
      </c>
    </row>
    <row r="101" spans="1:25" ht="15.75" x14ac:dyDescent="0.2">
      <c r="A101" s="35">
        <f t="shared" si="2"/>
        <v>43817</v>
      </c>
      <c r="B101" s="36">
        <f>SUMIFS(СВЦЭМ!$C$33:$C$776,СВЦЭМ!$A$33:$A$776,$A101,СВЦЭМ!$B$33:$B$776,B$83)+'СЕТ СН'!$H$12+СВЦЭМ!$D$10+'СЕТ СН'!$H$5-'СЕТ СН'!$H$20</f>
        <v>3598.52152462</v>
      </c>
      <c r="C101" s="36">
        <f>SUMIFS(СВЦЭМ!$C$33:$C$776,СВЦЭМ!$A$33:$A$776,$A101,СВЦЭМ!$B$33:$B$776,C$83)+'СЕТ СН'!$H$12+СВЦЭМ!$D$10+'СЕТ СН'!$H$5-'СЕТ СН'!$H$20</f>
        <v>3657.7599533000002</v>
      </c>
      <c r="D101" s="36">
        <f>SUMIFS(СВЦЭМ!$C$33:$C$776,СВЦЭМ!$A$33:$A$776,$A101,СВЦЭМ!$B$33:$B$776,D$83)+'СЕТ СН'!$H$12+СВЦЭМ!$D$10+'СЕТ СН'!$H$5-'СЕТ СН'!$H$20</f>
        <v>3683.37482297</v>
      </c>
      <c r="E101" s="36">
        <f>SUMIFS(СВЦЭМ!$C$33:$C$776,СВЦЭМ!$A$33:$A$776,$A101,СВЦЭМ!$B$33:$B$776,E$83)+'СЕТ СН'!$H$12+СВЦЭМ!$D$10+'СЕТ СН'!$H$5-'СЕТ СН'!$H$20</f>
        <v>3681.2267284199997</v>
      </c>
      <c r="F101" s="36">
        <f>SUMIFS(СВЦЭМ!$C$33:$C$776,СВЦЭМ!$A$33:$A$776,$A101,СВЦЭМ!$B$33:$B$776,F$83)+'СЕТ СН'!$H$12+СВЦЭМ!$D$10+'СЕТ СН'!$H$5-'СЕТ СН'!$H$20</f>
        <v>3673.1773965000002</v>
      </c>
      <c r="G101" s="36">
        <f>SUMIFS(СВЦЭМ!$C$33:$C$776,СВЦЭМ!$A$33:$A$776,$A101,СВЦЭМ!$B$33:$B$776,G$83)+'СЕТ СН'!$H$12+СВЦЭМ!$D$10+'СЕТ СН'!$H$5-'СЕТ СН'!$H$20</f>
        <v>3653.1962103199999</v>
      </c>
      <c r="H101" s="36">
        <f>SUMIFS(СВЦЭМ!$C$33:$C$776,СВЦЭМ!$A$33:$A$776,$A101,СВЦЭМ!$B$33:$B$776,H$83)+'СЕТ СН'!$H$12+СВЦЭМ!$D$10+'СЕТ СН'!$H$5-'СЕТ СН'!$H$20</f>
        <v>3621.2601935399998</v>
      </c>
      <c r="I101" s="36">
        <f>SUMIFS(СВЦЭМ!$C$33:$C$776,СВЦЭМ!$A$33:$A$776,$A101,СВЦЭМ!$B$33:$B$776,I$83)+'СЕТ СН'!$H$12+СВЦЭМ!$D$10+'СЕТ СН'!$H$5-'СЕТ СН'!$H$20</f>
        <v>3604.2222523199998</v>
      </c>
      <c r="J101" s="36">
        <f>SUMIFS(СВЦЭМ!$C$33:$C$776,СВЦЭМ!$A$33:$A$776,$A101,СВЦЭМ!$B$33:$B$776,J$83)+'СЕТ СН'!$H$12+СВЦЭМ!$D$10+'СЕТ СН'!$H$5-'СЕТ СН'!$H$20</f>
        <v>3574.4637548800001</v>
      </c>
      <c r="K101" s="36">
        <f>SUMIFS(СВЦЭМ!$C$33:$C$776,СВЦЭМ!$A$33:$A$776,$A101,СВЦЭМ!$B$33:$B$776,K$83)+'СЕТ СН'!$H$12+СВЦЭМ!$D$10+'СЕТ СН'!$H$5-'СЕТ СН'!$H$20</f>
        <v>3537.6610990899999</v>
      </c>
      <c r="L101" s="36">
        <f>SUMIFS(СВЦЭМ!$C$33:$C$776,СВЦЭМ!$A$33:$A$776,$A101,СВЦЭМ!$B$33:$B$776,L$83)+'СЕТ СН'!$H$12+СВЦЭМ!$D$10+'СЕТ СН'!$H$5-'СЕТ СН'!$H$20</f>
        <v>3532.7233541999999</v>
      </c>
      <c r="M101" s="36">
        <f>SUMIFS(СВЦЭМ!$C$33:$C$776,СВЦЭМ!$A$33:$A$776,$A101,СВЦЭМ!$B$33:$B$776,M$83)+'СЕТ СН'!$H$12+СВЦЭМ!$D$10+'СЕТ СН'!$H$5-'СЕТ СН'!$H$20</f>
        <v>3538.7779477599997</v>
      </c>
      <c r="N101" s="36">
        <f>SUMIFS(СВЦЭМ!$C$33:$C$776,СВЦЭМ!$A$33:$A$776,$A101,СВЦЭМ!$B$33:$B$776,N$83)+'СЕТ СН'!$H$12+СВЦЭМ!$D$10+'СЕТ СН'!$H$5-'СЕТ СН'!$H$20</f>
        <v>3542.7253339399999</v>
      </c>
      <c r="O101" s="36">
        <f>SUMIFS(СВЦЭМ!$C$33:$C$776,СВЦЭМ!$A$33:$A$776,$A101,СВЦЭМ!$B$33:$B$776,O$83)+'СЕТ СН'!$H$12+СВЦЭМ!$D$10+'СЕТ СН'!$H$5-'СЕТ СН'!$H$20</f>
        <v>3553.9101367600001</v>
      </c>
      <c r="P101" s="36">
        <f>SUMIFS(СВЦЭМ!$C$33:$C$776,СВЦЭМ!$A$33:$A$776,$A101,СВЦЭМ!$B$33:$B$776,P$83)+'СЕТ СН'!$H$12+СВЦЭМ!$D$10+'СЕТ СН'!$H$5-'СЕТ СН'!$H$20</f>
        <v>3563.5307427500002</v>
      </c>
      <c r="Q101" s="36">
        <f>SUMIFS(СВЦЭМ!$C$33:$C$776,СВЦЭМ!$A$33:$A$776,$A101,СВЦЭМ!$B$33:$B$776,Q$83)+'СЕТ СН'!$H$12+СВЦЭМ!$D$10+'СЕТ СН'!$H$5-'СЕТ СН'!$H$20</f>
        <v>3564.0384117799999</v>
      </c>
      <c r="R101" s="36">
        <f>SUMIFS(СВЦЭМ!$C$33:$C$776,СВЦЭМ!$A$33:$A$776,$A101,СВЦЭМ!$B$33:$B$776,R$83)+'СЕТ СН'!$H$12+СВЦЭМ!$D$10+'СЕТ СН'!$H$5-'СЕТ СН'!$H$20</f>
        <v>3553.9677480700002</v>
      </c>
      <c r="S101" s="36">
        <f>SUMIFS(СВЦЭМ!$C$33:$C$776,СВЦЭМ!$A$33:$A$776,$A101,СВЦЭМ!$B$33:$B$776,S$83)+'СЕТ СН'!$H$12+СВЦЭМ!$D$10+'СЕТ СН'!$H$5-'СЕТ СН'!$H$20</f>
        <v>3541.2827128099998</v>
      </c>
      <c r="T101" s="36">
        <f>SUMIFS(СВЦЭМ!$C$33:$C$776,СВЦЭМ!$A$33:$A$776,$A101,СВЦЭМ!$B$33:$B$776,T$83)+'СЕТ СН'!$H$12+СВЦЭМ!$D$10+'СЕТ СН'!$H$5-'СЕТ СН'!$H$20</f>
        <v>3511.0612504599999</v>
      </c>
      <c r="U101" s="36">
        <f>SUMIFS(СВЦЭМ!$C$33:$C$776,СВЦЭМ!$A$33:$A$776,$A101,СВЦЭМ!$B$33:$B$776,U$83)+'СЕТ СН'!$H$12+СВЦЭМ!$D$10+'СЕТ СН'!$H$5-'СЕТ СН'!$H$20</f>
        <v>3513.3243183300001</v>
      </c>
      <c r="V101" s="36">
        <f>SUMIFS(СВЦЭМ!$C$33:$C$776,СВЦЭМ!$A$33:$A$776,$A101,СВЦЭМ!$B$33:$B$776,V$83)+'СЕТ СН'!$H$12+СВЦЭМ!$D$10+'СЕТ СН'!$H$5-'СЕТ СН'!$H$20</f>
        <v>3520.2665243000001</v>
      </c>
      <c r="W101" s="36">
        <f>SUMIFS(СВЦЭМ!$C$33:$C$776,СВЦЭМ!$A$33:$A$776,$A101,СВЦЭМ!$B$33:$B$776,W$83)+'СЕТ СН'!$H$12+СВЦЭМ!$D$10+'СЕТ СН'!$H$5-'СЕТ СН'!$H$20</f>
        <v>3541.6995964899997</v>
      </c>
      <c r="X101" s="36">
        <f>SUMIFS(СВЦЭМ!$C$33:$C$776,СВЦЭМ!$A$33:$A$776,$A101,СВЦЭМ!$B$33:$B$776,X$83)+'СЕТ СН'!$H$12+СВЦЭМ!$D$10+'СЕТ СН'!$H$5-'СЕТ СН'!$H$20</f>
        <v>3546.6929522800001</v>
      </c>
      <c r="Y101" s="36">
        <f>SUMIFS(СВЦЭМ!$C$33:$C$776,СВЦЭМ!$A$33:$A$776,$A101,СВЦЭМ!$B$33:$B$776,Y$83)+'СЕТ СН'!$H$12+СВЦЭМ!$D$10+'СЕТ СН'!$H$5-'СЕТ СН'!$H$20</f>
        <v>3559.98671006</v>
      </c>
    </row>
    <row r="102" spans="1:25" ht="15.75" x14ac:dyDescent="0.2">
      <c r="A102" s="35">
        <f t="shared" si="2"/>
        <v>43818</v>
      </c>
      <c r="B102" s="36">
        <f>SUMIFS(СВЦЭМ!$C$33:$C$776,СВЦЭМ!$A$33:$A$776,$A102,СВЦЭМ!$B$33:$B$776,B$83)+'СЕТ СН'!$H$12+СВЦЭМ!$D$10+'СЕТ СН'!$H$5-'СЕТ СН'!$H$20</f>
        <v>3599.8790016900002</v>
      </c>
      <c r="C102" s="36">
        <f>SUMIFS(СВЦЭМ!$C$33:$C$776,СВЦЭМ!$A$33:$A$776,$A102,СВЦЭМ!$B$33:$B$776,C$83)+'СЕТ СН'!$H$12+СВЦЭМ!$D$10+'СЕТ СН'!$H$5-'СЕТ СН'!$H$20</f>
        <v>3623.6221075100002</v>
      </c>
      <c r="D102" s="36">
        <f>SUMIFS(СВЦЭМ!$C$33:$C$776,СВЦЭМ!$A$33:$A$776,$A102,СВЦЭМ!$B$33:$B$776,D$83)+'СЕТ СН'!$H$12+СВЦЭМ!$D$10+'СЕТ СН'!$H$5-'СЕТ СН'!$H$20</f>
        <v>3650.6255652899999</v>
      </c>
      <c r="E102" s="36">
        <f>SUMIFS(СВЦЭМ!$C$33:$C$776,СВЦЭМ!$A$33:$A$776,$A102,СВЦЭМ!$B$33:$B$776,E$83)+'СЕТ СН'!$H$12+СВЦЭМ!$D$10+'СЕТ СН'!$H$5-'СЕТ СН'!$H$20</f>
        <v>3676.3123626300003</v>
      </c>
      <c r="F102" s="36">
        <f>SUMIFS(СВЦЭМ!$C$33:$C$776,СВЦЭМ!$A$33:$A$776,$A102,СВЦЭМ!$B$33:$B$776,F$83)+'СЕТ СН'!$H$12+СВЦЭМ!$D$10+'СЕТ СН'!$H$5-'СЕТ СН'!$H$20</f>
        <v>3688.1402144499998</v>
      </c>
      <c r="G102" s="36">
        <f>SUMIFS(СВЦЭМ!$C$33:$C$776,СВЦЭМ!$A$33:$A$776,$A102,СВЦЭМ!$B$33:$B$776,G$83)+'СЕТ СН'!$H$12+СВЦЭМ!$D$10+'СЕТ СН'!$H$5-'СЕТ СН'!$H$20</f>
        <v>3664.2077316099999</v>
      </c>
      <c r="H102" s="36">
        <f>SUMIFS(СВЦЭМ!$C$33:$C$776,СВЦЭМ!$A$33:$A$776,$A102,СВЦЭМ!$B$33:$B$776,H$83)+'СЕТ СН'!$H$12+СВЦЭМ!$D$10+'СЕТ СН'!$H$5-'СЕТ СН'!$H$20</f>
        <v>3629.5611505799998</v>
      </c>
      <c r="I102" s="36">
        <f>SUMIFS(СВЦЭМ!$C$33:$C$776,СВЦЭМ!$A$33:$A$776,$A102,СВЦЭМ!$B$33:$B$776,I$83)+'СЕТ СН'!$H$12+СВЦЭМ!$D$10+'СЕТ СН'!$H$5-'СЕТ СН'!$H$20</f>
        <v>3589.2269752800003</v>
      </c>
      <c r="J102" s="36">
        <f>SUMIFS(СВЦЭМ!$C$33:$C$776,СВЦЭМ!$A$33:$A$776,$A102,СВЦЭМ!$B$33:$B$776,J$83)+'СЕТ СН'!$H$12+СВЦЭМ!$D$10+'СЕТ СН'!$H$5-'СЕТ СН'!$H$20</f>
        <v>3560.7342051099999</v>
      </c>
      <c r="K102" s="36">
        <f>SUMIFS(СВЦЭМ!$C$33:$C$776,СВЦЭМ!$A$33:$A$776,$A102,СВЦЭМ!$B$33:$B$776,K$83)+'СЕТ СН'!$H$12+СВЦЭМ!$D$10+'СЕТ СН'!$H$5-'СЕТ СН'!$H$20</f>
        <v>3544.4859675500002</v>
      </c>
      <c r="L102" s="36">
        <f>SUMIFS(СВЦЭМ!$C$33:$C$776,СВЦЭМ!$A$33:$A$776,$A102,СВЦЭМ!$B$33:$B$776,L$83)+'СЕТ СН'!$H$12+СВЦЭМ!$D$10+'СЕТ СН'!$H$5-'СЕТ СН'!$H$20</f>
        <v>3551.5490135999999</v>
      </c>
      <c r="M102" s="36">
        <f>SUMIFS(СВЦЭМ!$C$33:$C$776,СВЦЭМ!$A$33:$A$776,$A102,СВЦЭМ!$B$33:$B$776,M$83)+'СЕТ СН'!$H$12+СВЦЭМ!$D$10+'СЕТ СН'!$H$5-'СЕТ СН'!$H$20</f>
        <v>3565.7387035000002</v>
      </c>
      <c r="N102" s="36">
        <f>SUMIFS(СВЦЭМ!$C$33:$C$776,СВЦЭМ!$A$33:$A$776,$A102,СВЦЭМ!$B$33:$B$776,N$83)+'СЕТ СН'!$H$12+СВЦЭМ!$D$10+'СЕТ СН'!$H$5-'СЕТ СН'!$H$20</f>
        <v>3569.4932289600001</v>
      </c>
      <c r="O102" s="36">
        <f>SUMIFS(СВЦЭМ!$C$33:$C$776,СВЦЭМ!$A$33:$A$776,$A102,СВЦЭМ!$B$33:$B$776,O$83)+'СЕТ СН'!$H$12+СВЦЭМ!$D$10+'СЕТ СН'!$H$5-'СЕТ СН'!$H$20</f>
        <v>3589.9806001299999</v>
      </c>
      <c r="P102" s="36">
        <f>SUMIFS(СВЦЭМ!$C$33:$C$776,СВЦЭМ!$A$33:$A$776,$A102,СВЦЭМ!$B$33:$B$776,P$83)+'СЕТ СН'!$H$12+СВЦЭМ!$D$10+'СЕТ СН'!$H$5-'СЕТ СН'!$H$20</f>
        <v>3583.2696595799998</v>
      </c>
      <c r="Q102" s="36">
        <f>SUMIFS(СВЦЭМ!$C$33:$C$776,СВЦЭМ!$A$33:$A$776,$A102,СВЦЭМ!$B$33:$B$776,Q$83)+'СЕТ СН'!$H$12+СВЦЭМ!$D$10+'СЕТ СН'!$H$5-'СЕТ СН'!$H$20</f>
        <v>3586.5270243599998</v>
      </c>
      <c r="R102" s="36">
        <f>SUMIFS(СВЦЭМ!$C$33:$C$776,СВЦЭМ!$A$33:$A$776,$A102,СВЦЭМ!$B$33:$B$776,R$83)+'СЕТ СН'!$H$12+СВЦЭМ!$D$10+'СЕТ СН'!$H$5-'СЕТ СН'!$H$20</f>
        <v>3574.41039271</v>
      </c>
      <c r="S102" s="36">
        <f>SUMIFS(СВЦЭМ!$C$33:$C$776,СВЦЭМ!$A$33:$A$776,$A102,СВЦЭМ!$B$33:$B$776,S$83)+'СЕТ СН'!$H$12+СВЦЭМ!$D$10+'СЕТ СН'!$H$5-'СЕТ СН'!$H$20</f>
        <v>3555.5464411299999</v>
      </c>
      <c r="T102" s="36">
        <f>SUMIFS(СВЦЭМ!$C$33:$C$776,СВЦЭМ!$A$33:$A$776,$A102,СВЦЭМ!$B$33:$B$776,T$83)+'СЕТ СН'!$H$12+СВЦЭМ!$D$10+'СЕТ СН'!$H$5-'СЕТ СН'!$H$20</f>
        <v>3537.7233132400002</v>
      </c>
      <c r="U102" s="36">
        <f>SUMIFS(СВЦЭМ!$C$33:$C$776,СВЦЭМ!$A$33:$A$776,$A102,СВЦЭМ!$B$33:$B$776,U$83)+'СЕТ СН'!$H$12+СВЦЭМ!$D$10+'СЕТ СН'!$H$5-'СЕТ СН'!$H$20</f>
        <v>3544.5528902000001</v>
      </c>
      <c r="V102" s="36">
        <f>SUMIFS(СВЦЭМ!$C$33:$C$776,СВЦЭМ!$A$33:$A$776,$A102,СВЦЭМ!$B$33:$B$776,V$83)+'СЕТ СН'!$H$12+СВЦЭМ!$D$10+'СЕТ СН'!$H$5-'СЕТ СН'!$H$20</f>
        <v>3573.7305548300001</v>
      </c>
      <c r="W102" s="36">
        <f>SUMIFS(СВЦЭМ!$C$33:$C$776,СВЦЭМ!$A$33:$A$776,$A102,СВЦЭМ!$B$33:$B$776,W$83)+'СЕТ СН'!$H$12+СВЦЭМ!$D$10+'СЕТ СН'!$H$5-'СЕТ СН'!$H$20</f>
        <v>3609.6188999000001</v>
      </c>
      <c r="X102" s="36">
        <f>SUMIFS(СВЦЭМ!$C$33:$C$776,СВЦЭМ!$A$33:$A$776,$A102,СВЦЭМ!$B$33:$B$776,X$83)+'СЕТ СН'!$H$12+СВЦЭМ!$D$10+'СЕТ СН'!$H$5-'СЕТ СН'!$H$20</f>
        <v>3620.8225132100001</v>
      </c>
      <c r="Y102" s="36">
        <f>SUMIFS(СВЦЭМ!$C$33:$C$776,СВЦЭМ!$A$33:$A$776,$A102,СВЦЭМ!$B$33:$B$776,Y$83)+'СЕТ СН'!$H$12+СВЦЭМ!$D$10+'СЕТ СН'!$H$5-'СЕТ СН'!$H$20</f>
        <v>3648.7824452799996</v>
      </c>
    </row>
    <row r="103" spans="1:25" ht="15.75" x14ac:dyDescent="0.2">
      <c r="A103" s="35">
        <f t="shared" si="2"/>
        <v>43819</v>
      </c>
      <c r="B103" s="36">
        <f>SUMIFS(СВЦЭМ!$C$33:$C$776,СВЦЭМ!$A$33:$A$776,$A103,СВЦЭМ!$B$33:$B$776,B$83)+'СЕТ СН'!$H$12+СВЦЭМ!$D$10+'СЕТ СН'!$H$5-'СЕТ СН'!$H$20</f>
        <v>3589.2696124200002</v>
      </c>
      <c r="C103" s="36">
        <f>SUMIFS(СВЦЭМ!$C$33:$C$776,СВЦЭМ!$A$33:$A$776,$A103,СВЦЭМ!$B$33:$B$776,C$83)+'СЕТ СН'!$H$12+СВЦЭМ!$D$10+'СЕТ СН'!$H$5-'СЕТ СН'!$H$20</f>
        <v>3608.91121075</v>
      </c>
      <c r="D103" s="36">
        <f>SUMIFS(СВЦЭМ!$C$33:$C$776,СВЦЭМ!$A$33:$A$776,$A103,СВЦЭМ!$B$33:$B$776,D$83)+'СЕТ СН'!$H$12+СВЦЭМ!$D$10+'СЕТ СН'!$H$5-'СЕТ СН'!$H$20</f>
        <v>3624.1140870199997</v>
      </c>
      <c r="E103" s="36">
        <f>SUMIFS(СВЦЭМ!$C$33:$C$776,СВЦЭМ!$A$33:$A$776,$A103,СВЦЭМ!$B$33:$B$776,E$83)+'СЕТ СН'!$H$12+СВЦЭМ!$D$10+'СЕТ СН'!$H$5-'СЕТ СН'!$H$20</f>
        <v>3640.7605974999997</v>
      </c>
      <c r="F103" s="36">
        <f>SUMIFS(СВЦЭМ!$C$33:$C$776,СВЦЭМ!$A$33:$A$776,$A103,СВЦЭМ!$B$33:$B$776,F$83)+'СЕТ СН'!$H$12+СВЦЭМ!$D$10+'СЕТ СН'!$H$5-'СЕТ СН'!$H$20</f>
        <v>3633.6463475199998</v>
      </c>
      <c r="G103" s="36">
        <f>SUMIFS(СВЦЭМ!$C$33:$C$776,СВЦЭМ!$A$33:$A$776,$A103,СВЦЭМ!$B$33:$B$776,G$83)+'СЕТ СН'!$H$12+СВЦЭМ!$D$10+'СЕТ СН'!$H$5-'СЕТ СН'!$H$20</f>
        <v>3623.1051070200001</v>
      </c>
      <c r="H103" s="36">
        <f>SUMIFS(СВЦЭМ!$C$33:$C$776,СВЦЭМ!$A$33:$A$776,$A103,СВЦЭМ!$B$33:$B$776,H$83)+'СЕТ СН'!$H$12+СВЦЭМ!$D$10+'СЕТ СН'!$H$5-'СЕТ СН'!$H$20</f>
        <v>3572.8813719899999</v>
      </c>
      <c r="I103" s="36">
        <f>SUMIFS(СВЦЭМ!$C$33:$C$776,СВЦЭМ!$A$33:$A$776,$A103,СВЦЭМ!$B$33:$B$776,I$83)+'СЕТ СН'!$H$12+СВЦЭМ!$D$10+'СЕТ СН'!$H$5-'СЕТ СН'!$H$20</f>
        <v>3551.76510762</v>
      </c>
      <c r="J103" s="36">
        <f>SUMIFS(СВЦЭМ!$C$33:$C$776,СВЦЭМ!$A$33:$A$776,$A103,СВЦЭМ!$B$33:$B$776,J$83)+'СЕТ СН'!$H$12+СВЦЭМ!$D$10+'СЕТ СН'!$H$5-'СЕТ СН'!$H$20</f>
        <v>3531.8079869200001</v>
      </c>
      <c r="K103" s="36">
        <f>SUMIFS(СВЦЭМ!$C$33:$C$776,СВЦЭМ!$A$33:$A$776,$A103,СВЦЭМ!$B$33:$B$776,K$83)+'СЕТ СН'!$H$12+СВЦЭМ!$D$10+'СЕТ СН'!$H$5-'СЕТ СН'!$H$20</f>
        <v>3513.6358749199999</v>
      </c>
      <c r="L103" s="36">
        <f>SUMIFS(СВЦЭМ!$C$33:$C$776,СВЦЭМ!$A$33:$A$776,$A103,СВЦЭМ!$B$33:$B$776,L$83)+'СЕТ СН'!$H$12+СВЦЭМ!$D$10+'СЕТ СН'!$H$5-'СЕТ СН'!$H$20</f>
        <v>3516.9957631100001</v>
      </c>
      <c r="M103" s="36">
        <f>SUMIFS(СВЦЭМ!$C$33:$C$776,СВЦЭМ!$A$33:$A$776,$A103,СВЦЭМ!$B$33:$B$776,M$83)+'СЕТ СН'!$H$12+СВЦЭМ!$D$10+'СЕТ СН'!$H$5-'СЕТ СН'!$H$20</f>
        <v>3531.00639624</v>
      </c>
      <c r="N103" s="36">
        <f>SUMIFS(СВЦЭМ!$C$33:$C$776,СВЦЭМ!$A$33:$A$776,$A103,СВЦЭМ!$B$33:$B$776,N$83)+'СЕТ СН'!$H$12+СВЦЭМ!$D$10+'СЕТ СН'!$H$5-'СЕТ СН'!$H$20</f>
        <v>3535.0880197199999</v>
      </c>
      <c r="O103" s="36">
        <f>SUMIFS(СВЦЭМ!$C$33:$C$776,СВЦЭМ!$A$33:$A$776,$A103,СВЦЭМ!$B$33:$B$776,O$83)+'СЕТ СН'!$H$12+СВЦЭМ!$D$10+'СЕТ СН'!$H$5-'СЕТ СН'!$H$20</f>
        <v>3543.4201992099997</v>
      </c>
      <c r="P103" s="36">
        <f>SUMIFS(СВЦЭМ!$C$33:$C$776,СВЦЭМ!$A$33:$A$776,$A103,СВЦЭМ!$B$33:$B$776,P$83)+'СЕТ СН'!$H$12+СВЦЭМ!$D$10+'СЕТ СН'!$H$5-'СЕТ СН'!$H$20</f>
        <v>3550.0110070400001</v>
      </c>
      <c r="Q103" s="36">
        <f>SUMIFS(СВЦЭМ!$C$33:$C$776,СВЦЭМ!$A$33:$A$776,$A103,СВЦЭМ!$B$33:$B$776,Q$83)+'СЕТ СН'!$H$12+СВЦЭМ!$D$10+'СЕТ СН'!$H$5-'СЕТ СН'!$H$20</f>
        <v>3548.8472828399999</v>
      </c>
      <c r="R103" s="36">
        <f>SUMIFS(СВЦЭМ!$C$33:$C$776,СВЦЭМ!$A$33:$A$776,$A103,СВЦЭМ!$B$33:$B$776,R$83)+'СЕТ СН'!$H$12+СВЦЭМ!$D$10+'СЕТ СН'!$H$5-'СЕТ СН'!$H$20</f>
        <v>3551.5725509499998</v>
      </c>
      <c r="S103" s="36">
        <f>SUMIFS(СВЦЭМ!$C$33:$C$776,СВЦЭМ!$A$33:$A$776,$A103,СВЦЭМ!$B$33:$B$776,S$83)+'СЕТ СН'!$H$12+СВЦЭМ!$D$10+'СЕТ СН'!$H$5-'СЕТ СН'!$H$20</f>
        <v>3539.9501749800002</v>
      </c>
      <c r="T103" s="36">
        <f>SUMIFS(СВЦЭМ!$C$33:$C$776,СВЦЭМ!$A$33:$A$776,$A103,СВЦЭМ!$B$33:$B$776,T$83)+'СЕТ СН'!$H$12+СВЦЭМ!$D$10+'СЕТ СН'!$H$5-'СЕТ СН'!$H$20</f>
        <v>3528.6134860399998</v>
      </c>
      <c r="U103" s="36">
        <f>SUMIFS(СВЦЭМ!$C$33:$C$776,СВЦЭМ!$A$33:$A$776,$A103,СВЦЭМ!$B$33:$B$776,U$83)+'СЕТ СН'!$H$12+СВЦЭМ!$D$10+'СЕТ СН'!$H$5-'СЕТ СН'!$H$20</f>
        <v>3508.0948786600002</v>
      </c>
      <c r="V103" s="36">
        <f>SUMIFS(СВЦЭМ!$C$33:$C$776,СВЦЭМ!$A$33:$A$776,$A103,СВЦЭМ!$B$33:$B$776,V$83)+'СЕТ СН'!$H$12+СВЦЭМ!$D$10+'СЕТ СН'!$H$5-'СЕТ СН'!$H$20</f>
        <v>3487.8081765699999</v>
      </c>
      <c r="W103" s="36">
        <f>SUMIFS(СВЦЭМ!$C$33:$C$776,СВЦЭМ!$A$33:$A$776,$A103,СВЦЭМ!$B$33:$B$776,W$83)+'СЕТ СН'!$H$12+СВЦЭМ!$D$10+'СЕТ СН'!$H$5-'СЕТ СН'!$H$20</f>
        <v>3505.8807849899999</v>
      </c>
      <c r="X103" s="36">
        <f>SUMIFS(СВЦЭМ!$C$33:$C$776,СВЦЭМ!$A$33:$A$776,$A103,СВЦЭМ!$B$33:$B$776,X$83)+'СЕТ СН'!$H$12+СВЦЭМ!$D$10+'СЕТ СН'!$H$5-'СЕТ СН'!$H$20</f>
        <v>3507.6164861299999</v>
      </c>
      <c r="Y103" s="36">
        <f>SUMIFS(СВЦЭМ!$C$33:$C$776,СВЦЭМ!$A$33:$A$776,$A103,СВЦЭМ!$B$33:$B$776,Y$83)+'СЕТ СН'!$H$12+СВЦЭМ!$D$10+'СЕТ СН'!$H$5-'СЕТ СН'!$H$20</f>
        <v>3517.4823782900003</v>
      </c>
    </row>
    <row r="104" spans="1:25" ht="15.75" x14ac:dyDescent="0.2">
      <c r="A104" s="35">
        <f t="shared" si="2"/>
        <v>43820</v>
      </c>
      <c r="B104" s="36">
        <f>SUMIFS(СВЦЭМ!$C$33:$C$776,СВЦЭМ!$A$33:$A$776,$A104,СВЦЭМ!$B$33:$B$776,B$83)+'СЕТ СН'!$H$12+СВЦЭМ!$D$10+'СЕТ СН'!$H$5-'СЕТ СН'!$H$20</f>
        <v>3522.9554570800001</v>
      </c>
      <c r="C104" s="36">
        <f>SUMIFS(СВЦЭМ!$C$33:$C$776,СВЦЭМ!$A$33:$A$776,$A104,СВЦЭМ!$B$33:$B$776,C$83)+'СЕТ СН'!$H$12+СВЦЭМ!$D$10+'СЕТ СН'!$H$5-'СЕТ СН'!$H$20</f>
        <v>3559.19007345</v>
      </c>
      <c r="D104" s="36">
        <f>SUMIFS(СВЦЭМ!$C$33:$C$776,СВЦЭМ!$A$33:$A$776,$A104,СВЦЭМ!$B$33:$B$776,D$83)+'СЕТ СН'!$H$12+СВЦЭМ!$D$10+'СЕТ СН'!$H$5-'СЕТ СН'!$H$20</f>
        <v>3581.5017511599999</v>
      </c>
      <c r="E104" s="36">
        <f>SUMIFS(СВЦЭМ!$C$33:$C$776,СВЦЭМ!$A$33:$A$776,$A104,СВЦЭМ!$B$33:$B$776,E$83)+'СЕТ СН'!$H$12+СВЦЭМ!$D$10+'СЕТ СН'!$H$5-'СЕТ СН'!$H$20</f>
        <v>3617.35416695</v>
      </c>
      <c r="F104" s="36">
        <f>SUMIFS(СВЦЭМ!$C$33:$C$776,СВЦЭМ!$A$33:$A$776,$A104,СВЦЭМ!$B$33:$B$776,F$83)+'СЕТ СН'!$H$12+СВЦЭМ!$D$10+'СЕТ СН'!$H$5-'СЕТ СН'!$H$20</f>
        <v>3640.4546805600003</v>
      </c>
      <c r="G104" s="36">
        <f>SUMIFS(СВЦЭМ!$C$33:$C$776,СВЦЭМ!$A$33:$A$776,$A104,СВЦЭМ!$B$33:$B$776,G$83)+'СЕТ СН'!$H$12+СВЦЭМ!$D$10+'СЕТ СН'!$H$5-'СЕТ СН'!$H$20</f>
        <v>3630.3442648099999</v>
      </c>
      <c r="H104" s="36">
        <f>SUMIFS(СВЦЭМ!$C$33:$C$776,СВЦЭМ!$A$33:$A$776,$A104,СВЦЭМ!$B$33:$B$776,H$83)+'СЕТ СН'!$H$12+СВЦЭМ!$D$10+'СЕТ СН'!$H$5-'СЕТ СН'!$H$20</f>
        <v>3610.0016770500001</v>
      </c>
      <c r="I104" s="36">
        <f>SUMIFS(СВЦЭМ!$C$33:$C$776,СВЦЭМ!$A$33:$A$776,$A104,СВЦЭМ!$B$33:$B$776,I$83)+'СЕТ СН'!$H$12+СВЦЭМ!$D$10+'СЕТ СН'!$H$5-'СЕТ СН'!$H$20</f>
        <v>3607.3890381700003</v>
      </c>
      <c r="J104" s="36">
        <f>SUMIFS(СВЦЭМ!$C$33:$C$776,СВЦЭМ!$A$33:$A$776,$A104,СВЦЭМ!$B$33:$B$776,J$83)+'СЕТ СН'!$H$12+СВЦЭМ!$D$10+'СЕТ СН'!$H$5-'СЕТ СН'!$H$20</f>
        <v>3563.9382876</v>
      </c>
      <c r="K104" s="36">
        <f>SUMIFS(СВЦЭМ!$C$33:$C$776,СВЦЭМ!$A$33:$A$776,$A104,СВЦЭМ!$B$33:$B$776,K$83)+'СЕТ СН'!$H$12+СВЦЭМ!$D$10+'СЕТ СН'!$H$5-'СЕТ СН'!$H$20</f>
        <v>3522.1444597199998</v>
      </c>
      <c r="L104" s="36">
        <f>SUMIFS(СВЦЭМ!$C$33:$C$776,СВЦЭМ!$A$33:$A$776,$A104,СВЦЭМ!$B$33:$B$776,L$83)+'СЕТ СН'!$H$12+СВЦЭМ!$D$10+'СЕТ СН'!$H$5-'СЕТ СН'!$H$20</f>
        <v>3506.4360061699999</v>
      </c>
      <c r="M104" s="36">
        <f>SUMIFS(СВЦЭМ!$C$33:$C$776,СВЦЭМ!$A$33:$A$776,$A104,СВЦЭМ!$B$33:$B$776,M$83)+'СЕТ СН'!$H$12+СВЦЭМ!$D$10+'СЕТ СН'!$H$5-'СЕТ СН'!$H$20</f>
        <v>3524.1403912199999</v>
      </c>
      <c r="N104" s="36">
        <f>SUMIFS(СВЦЭМ!$C$33:$C$776,СВЦЭМ!$A$33:$A$776,$A104,СВЦЭМ!$B$33:$B$776,N$83)+'СЕТ СН'!$H$12+СВЦЭМ!$D$10+'СЕТ СН'!$H$5-'СЕТ СН'!$H$20</f>
        <v>3521.4902693899999</v>
      </c>
      <c r="O104" s="36">
        <f>SUMIFS(СВЦЭМ!$C$33:$C$776,СВЦЭМ!$A$33:$A$776,$A104,СВЦЭМ!$B$33:$B$776,O$83)+'СЕТ СН'!$H$12+СВЦЭМ!$D$10+'СЕТ СН'!$H$5-'СЕТ СН'!$H$20</f>
        <v>3527.8750488699998</v>
      </c>
      <c r="P104" s="36">
        <f>SUMIFS(СВЦЭМ!$C$33:$C$776,СВЦЭМ!$A$33:$A$776,$A104,СВЦЭМ!$B$33:$B$776,P$83)+'СЕТ СН'!$H$12+СВЦЭМ!$D$10+'СЕТ СН'!$H$5-'СЕТ СН'!$H$20</f>
        <v>3544.4543725600001</v>
      </c>
      <c r="Q104" s="36">
        <f>SUMIFS(СВЦЭМ!$C$33:$C$776,СВЦЭМ!$A$33:$A$776,$A104,СВЦЭМ!$B$33:$B$776,Q$83)+'СЕТ СН'!$H$12+СВЦЭМ!$D$10+'СЕТ СН'!$H$5-'СЕТ СН'!$H$20</f>
        <v>3551.1193849199999</v>
      </c>
      <c r="R104" s="36">
        <f>SUMIFS(СВЦЭМ!$C$33:$C$776,СВЦЭМ!$A$33:$A$776,$A104,СВЦЭМ!$B$33:$B$776,R$83)+'СЕТ СН'!$H$12+СВЦЭМ!$D$10+'СЕТ СН'!$H$5-'СЕТ СН'!$H$20</f>
        <v>3558.0153174699999</v>
      </c>
      <c r="S104" s="36">
        <f>SUMIFS(СВЦЭМ!$C$33:$C$776,СВЦЭМ!$A$33:$A$776,$A104,СВЦЭМ!$B$33:$B$776,S$83)+'СЕТ СН'!$H$12+СВЦЭМ!$D$10+'СЕТ СН'!$H$5-'СЕТ СН'!$H$20</f>
        <v>3551.6913169199997</v>
      </c>
      <c r="T104" s="36">
        <f>SUMIFS(СВЦЭМ!$C$33:$C$776,СВЦЭМ!$A$33:$A$776,$A104,СВЦЭМ!$B$33:$B$776,T$83)+'СЕТ СН'!$H$12+СВЦЭМ!$D$10+'СЕТ СН'!$H$5-'СЕТ СН'!$H$20</f>
        <v>3523.0179621400002</v>
      </c>
      <c r="U104" s="36">
        <f>SUMIFS(СВЦЭМ!$C$33:$C$776,СВЦЭМ!$A$33:$A$776,$A104,СВЦЭМ!$B$33:$B$776,U$83)+'СЕТ СН'!$H$12+СВЦЭМ!$D$10+'СЕТ СН'!$H$5-'СЕТ СН'!$H$20</f>
        <v>3516.9776117500001</v>
      </c>
      <c r="V104" s="36">
        <f>SUMIFS(СВЦЭМ!$C$33:$C$776,СВЦЭМ!$A$33:$A$776,$A104,СВЦЭМ!$B$33:$B$776,V$83)+'СЕТ СН'!$H$12+СВЦЭМ!$D$10+'СЕТ СН'!$H$5-'СЕТ СН'!$H$20</f>
        <v>3537.70792351</v>
      </c>
      <c r="W104" s="36">
        <f>SUMIFS(СВЦЭМ!$C$33:$C$776,СВЦЭМ!$A$33:$A$776,$A104,СВЦЭМ!$B$33:$B$776,W$83)+'СЕТ СН'!$H$12+СВЦЭМ!$D$10+'СЕТ СН'!$H$5-'СЕТ СН'!$H$20</f>
        <v>3543.86992113</v>
      </c>
      <c r="X104" s="36">
        <f>SUMIFS(СВЦЭМ!$C$33:$C$776,СВЦЭМ!$A$33:$A$776,$A104,СВЦЭМ!$B$33:$B$776,X$83)+'СЕТ СН'!$H$12+СВЦЭМ!$D$10+'СЕТ СН'!$H$5-'СЕТ СН'!$H$20</f>
        <v>3562.4261605800002</v>
      </c>
      <c r="Y104" s="36">
        <f>SUMIFS(СВЦЭМ!$C$33:$C$776,СВЦЭМ!$A$33:$A$776,$A104,СВЦЭМ!$B$33:$B$776,Y$83)+'СЕТ СН'!$H$12+СВЦЭМ!$D$10+'СЕТ СН'!$H$5-'СЕТ СН'!$H$20</f>
        <v>3574.2188266799999</v>
      </c>
    </row>
    <row r="105" spans="1:25" ht="15.75" x14ac:dyDescent="0.2">
      <c r="A105" s="35">
        <f t="shared" si="2"/>
        <v>43821</v>
      </c>
      <c r="B105" s="36">
        <f>SUMIFS(СВЦЭМ!$C$33:$C$776,СВЦЭМ!$A$33:$A$776,$A105,СВЦЭМ!$B$33:$B$776,B$83)+'СЕТ СН'!$H$12+СВЦЭМ!$D$10+'СЕТ СН'!$H$5-'СЕТ СН'!$H$20</f>
        <v>3593.1834809500001</v>
      </c>
      <c r="C105" s="36">
        <f>SUMIFS(СВЦЭМ!$C$33:$C$776,СВЦЭМ!$A$33:$A$776,$A105,СВЦЭМ!$B$33:$B$776,C$83)+'СЕТ СН'!$H$12+СВЦЭМ!$D$10+'СЕТ СН'!$H$5-'СЕТ СН'!$H$20</f>
        <v>3616.9342150000002</v>
      </c>
      <c r="D105" s="36">
        <f>SUMIFS(СВЦЭМ!$C$33:$C$776,СВЦЭМ!$A$33:$A$776,$A105,СВЦЭМ!$B$33:$B$776,D$83)+'СЕТ СН'!$H$12+СВЦЭМ!$D$10+'СЕТ СН'!$H$5-'СЕТ СН'!$H$20</f>
        <v>3636.3005802899997</v>
      </c>
      <c r="E105" s="36">
        <f>SUMIFS(СВЦЭМ!$C$33:$C$776,СВЦЭМ!$A$33:$A$776,$A105,СВЦЭМ!$B$33:$B$776,E$83)+'СЕТ СН'!$H$12+СВЦЭМ!$D$10+'СЕТ СН'!$H$5-'СЕТ СН'!$H$20</f>
        <v>3650.4949589500002</v>
      </c>
      <c r="F105" s="36">
        <f>SUMIFS(СВЦЭМ!$C$33:$C$776,СВЦЭМ!$A$33:$A$776,$A105,СВЦЭМ!$B$33:$B$776,F$83)+'СЕТ СН'!$H$12+СВЦЭМ!$D$10+'СЕТ СН'!$H$5-'СЕТ СН'!$H$20</f>
        <v>3648.7181852699996</v>
      </c>
      <c r="G105" s="36">
        <f>SUMIFS(СВЦЭМ!$C$33:$C$776,СВЦЭМ!$A$33:$A$776,$A105,СВЦЭМ!$B$33:$B$776,G$83)+'СЕТ СН'!$H$12+СВЦЭМ!$D$10+'СЕТ СН'!$H$5-'СЕТ СН'!$H$20</f>
        <v>3636.6779918599996</v>
      </c>
      <c r="H105" s="36">
        <f>SUMIFS(СВЦЭМ!$C$33:$C$776,СВЦЭМ!$A$33:$A$776,$A105,СВЦЭМ!$B$33:$B$776,H$83)+'СЕТ СН'!$H$12+СВЦЭМ!$D$10+'СЕТ СН'!$H$5-'СЕТ СН'!$H$20</f>
        <v>3611.6357782700002</v>
      </c>
      <c r="I105" s="36">
        <f>SUMIFS(СВЦЭМ!$C$33:$C$776,СВЦЭМ!$A$33:$A$776,$A105,СВЦЭМ!$B$33:$B$776,I$83)+'СЕТ СН'!$H$12+СВЦЭМ!$D$10+'СЕТ СН'!$H$5-'СЕТ СН'!$H$20</f>
        <v>3607.4731865399999</v>
      </c>
      <c r="J105" s="36">
        <f>SUMIFS(СВЦЭМ!$C$33:$C$776,СВЦЭМ!$A$33:$A$776,$A105,СВЦЭМ!$B$33:$B$776,J$83)+'СЕТ СН'!$H$12+СВЦЭМ!$D$10+'СЕТ СН'!$H$5-'СЕТ СН'!$H$20</f>
        <v>3565.95590283</v>
      </c>
      <c r="K105" s="36">
        <f>SUMIFS(СВЦЭМ!$C$33:$C$776,СВЦЭМ!$A$33:$A$776,$A105,СВЦЭМ!$B$33:$B$776,K$83)+'СЕТ СН'!$H$12+СВЦЭМ!$D$10+'СЕТ СН'!$H$5-'СЕТ СН'!$H$20</f>
        <v>3533.3845790999999</v>
      </c>
      <c r="L105" s="36">
        <f>SUMIFS(СВЦЭМ!$C$33:$C$776,СВЦЭМ!$A$33:$A$776,$A105,СВЦЭМ!$B$33:$B$776,L$83)+'СЕТ СН'!$H$12+СВЦЭМ!$D$10+'СЕТ СН'!$H$5-'СЕТ СН'!$H$20</f>
        <v>3517.0878327300002</v>
      </c>
      <c r="M105" s="36">
        <f>SUMIFS(СВЦЭМ!$C$33:$C$776,СВЦЭМ!$A$33:$A$776,$A105,СВЦЭМ!$B$33:$B$776,M$83)+'СЕТ СН'!$H$12+СВЦЭМ!$D$10+'СЕТ СН'!$H$5-'СЕТ СН'!$H$20</f>
        <v>3530.9603467500001</v>
      </c>
      <c r="N105" s="36">
        <f>SUMIFS(СВЦЭМ!$C$33:$C$776,СВЦЭМ!$A$33:$A$776,$A105,СВЦЭМ!$B$33:$B$776,N$83)+'СЕТ СН'!$H$12+СВЦЭМ!$D$10+'СЕТ СН'!$H$5-'СЕТ СН'!$H$20</f>
        <v>3540.5562984200001</v>
      </c>
      <c r="O105" s="36">
        <f>SUMIFS(СВЦЭМ!$C$33:$C$776,СВЦЭМ!$A$33:$A$776,$A105,СВЦЭМ!$B$33:$B$776,O$83)+'СЕТ СН'!$H$12+СВЦЭМ!$D$10+'СЕТ СН'!$H$5-'СЕТ СН'!$H$20</f>
        <v>3557.2816232800001</v>
      </c>
      <c r="P105" s="36">
        <f>SUMIFS(СВЦЭМ!$C$33:$C$776,СВЦЭМ!$A$33:$A$776,$A105,СВЦЭМ!$B$33:$B$776,P$83)+'СЕТ СН'!$H$12+СВЦЭМ!$D$10+'СЕТ СН'!$H$5-'СЕТ СН'!$H$20</f>
        <v>3568.4752762600001</v>
      </c>
      <c r="Q105" s="36">
        <f>SUMIFS(СВЦЭМ!$C$33:$C$776,СВЦЭМ!$A$33:$A$776,$A105,СВЦЭМ!$B$33:$B$776,Q$83)+'СЕТ СН'!$H$12+СВЦЭМ!$D$10+'СЕТ СН'!$H$5-'СЕТ СН'!$H$20</f>
        <v>3566.1120747599998</v>
      </c>
      <c r="R105" s="36">
        <f>SUMIFS(СВЦЭМ!$C$33:$C$776,СВЦЭМ!$A$33:$A$776,$A105,СВЦЭМ!$B$33:$B$776,R$83)+'СЕТ СН'!$H$12+СВЦЭМ!$D$10+'СЕТ СН'!$H$5-'СЕТ СН'!$H$20</f>
        <v>3578.7732005299999</v>
      </c>
      <c r="S105" s="36">
        <f>SUMIFS(СВЦЭМ!$C$33:$C$776,СВЦЭМ!$A$33:$A$776,$A105,СВЦЭМ!$B$33:$B$776,S$83)+'СЕТ СН'!$H$12+СВЦЭМ!$D$10+'СЕТ СН'!$H$5-'СЕТ СН'!$H$20</f>
        <v>3568.04318982</v>
      </c>
      <c r="T105" s="36">
        <f>SUMIFS(СВЦЭМ!$C$33:$C$776,СВЦЭМ!$A$33:$A$776,$A105,СВЦЭМ!$B$33:$B$776,T$83)+'СЕТ СН'!$H$12+СВЦЭМ!$D$10+'СЕТ СН'!$H$5-'СЕТ СН'!$H$20</f>
        <v>3537.7309571699998</v>
      </c>
      <c r="U105" s="36">
        <f>SUMIFS(СВЦЭМ!$C$33:$C$776,СВЦЭМ!$A$33:$A$776,$A105,СВЦЭМ!$B$33:$B$776,U$83)+'СЕТ СН'!$H$12+СВЦЭМ!$D$10+'СЕТ СН'!$H$5-'СЕТ СН'!$H$20</f>
        <v>3539.8381562</v>
      </c>
      <c r="V105" s="36">
        <f>SUMIFS(СВЦЭМ!$C$33:$C$776,СВЦЭМ!$A$33:$A$776,$A105,СВЦЭМ!$B$33:$B$776,V$83)+'СЕТ СН'!$H$12+СВЦЭМ!$D$10+'СЕТ СН'!$H$5-'СЕТ СН'!$H$20</f>
        <v>3551.4897936299999</v>
      </c>
      <c r="W105" s="36">
        <f>SUMIFS(СВЦЭМ!$C$33:$C$776,СВЦЭМ!$A$33:$A$776,$A105,СВЦЭМ!$B$33:$B$776,W$83)+'СЕТ СН'!$H$12+СВЦЭМ!$D$10+'СЕТ СН'!$H$5-'СЕТ СН'!$H$20</f>
        <v>3575.2402025800002</v>
      </c>
      <c r="X105" s="36">
        <f>SUMIFS(СВЦЭМ!$C$33:$C$776,СВЦЭМ!$A$33:$A$776,$A105,СВЦЭМ!$B$33:$B$776,X$83)+'СЕТ СН'!$H$12+СВЦЭМ!$D$10+'СЕТ СН'!$H$5-'СЕТ СН'!$H$20</f>
        <v>3591.4842486400003</v>
      </c>
      <c r="Y105" s="36">
        <f>SUMIFS(СВЦЭМ!$C$33:$C$776,СВЦЭМ!$A$33:$A$776,$A105,СВЦЭМ!$B$33:$B$776,Y$83)+'СЕТ СН'!$H$12+СВЦЭМ!$D$10+'СЕТ СН'!$H$5-'СЕТ СН'!$H$20</f>
        <v>3597.67169246</v>
      </c>
    </row>
    <row r="106" spans="1:25" ht="15.75" x14ac:dyDescent="0.2">
      <c r="A106" s="35">
        <f t="shared" si="2"/>
        <v>43822</v>
      </c>
      <c r="B106" s="36">
        <f>SUMIFS(СВЦЭМ!$C$33:$C$776,СВЦЭМ!$A$33:$A$776,$A106,СВЦЭМ!$B$33:$B$776,B$83)+'СЕТ СН'!$H$12+СВЦЭМ!$D$10+'СЕТ СН'!$H$5-'СЕТ СН'!$H$20</f>
        <v>3583.90107253</v>
      </c>
      <c r="C106" s="36">
        <f>SUMIFS(СВЦЭМ!$C$33:$C$776,СВЦЭМ!$A$33:$A$776,$A106,СВЦЭМ!$B$33:$B$776,C$83)+'СЕТ СН'!$H$12+СВЦЭМ!$D$10+'СЕТ СН'!$H$5-'СЕТ СН'!$H$20</f>
        <v>3595.3506964200001</v>
      </c>
      <c r="D106" s="36">
        <f>SUMIFS(СВЦЭМ!$C$33:$C$776,СВЦЭМ!$A$33:$A$776,$A106,СВЦЭМ!$B$33:$B$776,D$83)+'СЕТ СН'!$H$12+СВЦЭМ!$D$10+'СЕТ СН'!$H$5-'СЕТ СН'!$H$20</f>
        <v>3625.7401804199999</v>
      </c>
      <c r="E106" s="36">
        <f>SUMIFS(СВЦЭМ!$C$33:$C$776,СВЦЭМ!$A$33:$A$776,$A106,СВЦЭМ!$B$33:$B$776,E$83)+'СЕТ СН'!$H$12+СВЦЭМ!$D$10+'СЕТ СН'!$H$5-'СЕТ СН'!$H$20</f>
        <v>3644.08674144</v>
      </c>
      <c r="F106" s="36">
        <f>SUMIFS(СВЦЭМ!$C$33:$C$776,СВЦЭМ!$A$33:$A$776,$A106,СВЦЭМ!$B$33:$B$776,F$83)+'СЕТ СН'!$H$12+СВЦЭМ!$D$10+'СЕТ СН'!$H$5-'СЕТ СН'!$H$20</f>
        <v>3645.7748662200001</v>
      </c>
      <c r="G106" s="36">
        <f>SUMIFS(СВЦЭМ!$C$33:$C$776,СВЦЭМ!$A$33:$A$776,$A106,СВЦЭМ!$B$33:$B$776,G$83)+'СЕТ СН'!$H$12+СВЦЭМ!$D$10+'СЕТ СН'!$H$5-'СЕТ СН'!$H$20</f>
        <v>3643.7470663200002</v>
      </c>
      <c r="H106" s="36">
        <f>SUMIFS(СВЦЭМ!$C$33:$C$776,СВЦЭМ!$A$33:$A$776,$A106,СВЦЭМ!$B$33:$B$776,H$83)+'СЕТ СН'!$H$12+СВЦЭМ!$D$10+'СЕТ СН'!$H$5-'СЕТ СН'!$H$20</f>
        <v>3602.0856855900001</v>
      </c>
      <c r="I106" s="36">
        <f>SUMIFS(СВЦЭМ!$C$33:$C$776,СВЦЭМ!$A$33:$A$776,$A106,СВЦЭМ!$B$33:$B$776,I$83)+'СЕТ СН'!$H$12+СВЦЭМ!$D$10+'СЕТ СН'!$H$5-'СЕТ СН'!$H$20</f>
        <v>3570.9117384000001</v>
      </c>
      <c r="J106" s="36">
        <f>SUMIFS(СВЦЭМ!$C$33:$C$776,СВЦЭМ!$A$33:$A$776,$A106,СВЦЭМ!$B$33:$B$776,J$83)+'СЕТ СН'!$H$12+СВЦЭМ!$D$10+'СЕТ СН'!$H$5-'СЕТ СН'!$H$20</f>
        <v>3544.3819452600001</v>
      </c>
      <c r="K106" s="36">
        <f>SUMIFS(СВЦЭМ!$C$33:$C$776,СВЦЭМ!$A$33:$A$776,$A106,СВЦЭМ!$B$33:$B$776,K$83)+'СЕТ СН'!$H$12+СВЦЭМ!$D$10+'СЕТ СН'!$H$5-'СЕТ СН'!$H$20</f>
        <v>3517.9050381699999</v>
      </c>
      <c r="L106" s="36">
        <f>SUMIFS(СВЦЭМ!$C$33:$C$776,СВЦЭМ!$A$33:$A$776,$A106,СВЦЭМ!$B$33:$B$776,L$83)+'СЕТ СН'!$H$12+СВЦЭМ!$D$10+'СЕТ СН'!$H$5-'СЕТ СН'!$H$20</f>
        <v>3519.0788199600001</v>
      </c>
      <c r="M106" s="36">
        <f>SUMIFS(СВЦЭМ!$C$33:$C$776,СВЦЭМ!$A$33:$A$776,$A106,СВЦЭМ!$B$33:$B$776,M$83)+'СЕТ СН'!$H$12+СВЦЭМ!$D$10+'СЕТ СН'!$H$5-'СЕТ СН'!$H$20</f>
        <v>3529.1270753600002</v>
      </c>
      <c r="N106" s="36">
        <f>SUMIFS(СВЦЭМ!$C$33:$C$776,СВЦЭМ!$A$33:$A$776,$A106,СВЦЭМ!$B$33:$B$776,N$83)+'СЕТ СН'!$H$12+СВЦЭМ!$D$10+'СЕТ СН'!$H$5-'СЕТ СН'!$H$20</f>
        <v>3545.9352372799999</v>
      </c>
      <c r="O106" s="36">
        <f>SUMIFS(СВЦЭМ!$C$33:$C$776,СВЦЭМ!$A$33:$A$776,$A106,СВЦЭМ!$B$33:$B$776,O$83)+'СЕТ СН'!$H$12+СВЦЭМ!$D$10+'СЕТ СН'!$H$5-'СЕТ СН'!$H$20</f>
        <v>3555.2337443300003</v>
      </c>
      <c r="P106" s="36">
        <f>SUMIFS(СВЦЭМ!$C$33:$C$776,СВЦЭМ!$A$33:$A$776,$A106,СВЦЭМ!$B$33:$B$776,P$83)+'СЕТ СН'!$H$12+СВЦЭМ!$D$10+'СЕТ СН'!$H$5-'СЕТ СН'!$H$20</f>
        <v>3563.8986641800002</v>
      </c>
      <c r="Q106" s="36">
        <f>SUMIFS(СВЦЭМ!$C$33:$C$776,СВЦЭМ!$A$33:$A$776,$A106,СВЦЭМ!$B$33:$B$776,Q$83)+'СЕТ СН'!$H$12+СВЦЭМ!$D$10+'СЕТ СН'!$H$5-'СЕТ СН'!$H$20</f>
        <v>3563.9349540200001</v>
      </c>
      <c r="R106" s="36">
        <f>SUMIFS(СВЦЭМ!$C$33:$C$776,СВЦЭМ!$A$33:$A$776,$A106,СВЦЭМ!$B$33:$B$776,R$83)+'СЕТ СН'!$H$12+СВЦЭМ!$D$10+'СЕТ СН'!$H$5-'СЕТ СН'!$H$20</f>
        <v>3552.1726029500001</v>
      </c>
      <c r="S106" s="36">
        <f>SUMIFS(СВЦЭМ!$C$33:$C$776,СВЦЭМ!$A$33:$A$776,$A106,СВЦЭМ!$B$33:$B$776,S$83)+'СЕТ СН'!$H$12+СВЦЭМ!$D$10+'СЕТ СН'!$H$5-'СЕТ СН'!$H$20</f>
        <v>3540.5843406200001</v>
      </c>
      <c r="T106" s="36">
        <f>SUMIFS(СВЦЭМ!$C$33:$C$776,СВЦЭМ!$A$33:$A$776,$A106,СВЦЭМ!$B$33:$B$776,T$83)+'СЕТ СН'!$H$12+СВЦЭМ!$D$10+'СЕТ СН'!$H$5-'СЕТ СН'!$H$20</f>
        <v>3514.8307826499999</v>
      </c>
      <c r="U106" s="36">
        <f>SUMIFS(СВЦЭМ!$C$33:$C$776,СВЦЭМ!$A$33:$A$776,$A106,СВЦЭМ!$B$33:$B$776,U$83)+'СЕТ СН'!$H$12+СВЦЭМ!$D$10+'СЕТ СН'!$H$5-'СЕТ СН'!$H$20</f>
        <v>3511.6064934599999</v>
      </c>
      <c r="V106" s="36">
        <f>SUMIFS(СВЦЭМ!$C$33:$C$776,СВЦЭМ!$A$33:$A$776,$A106,СВЦЭМ!$B$33:$B$776,V$83)+'СЕТ СН'!$H$12+СВЦЭМ!$D$10+'СЕТ СН'!$H$5-'СЕТ СН'!$H$20</f>
        <v>3523.7085087</v>
      </c>
      <c r="W106" s="36">
        <f>SUMIFS(СВЦЭМ!$C$33:$C$776,СВЦЭМ!$A$33:$A$776,$A106,СВЦЭМ!$B$33:$B$776,W$83)+'СЕТ СН'!$H$12+СВЦЭМ!$D$10+'СЕТ СН'!$H$5-'СЕТ СН'!$H$20</f>
        <v>3548.9540146199997</v>
      </c>
      <c r="X106" s="36">
        <f>SUMIFS(СВЦЭМ!$C$33:$C$776,СВЦЭМ!$A$33:$A$776,$A106,СВЦЭМ!$B$33:$B$776,X$83)+'СЕТ СН'!$H$12+СВЦЭМ!$D$10+'СЕТ СН'!$H$5-'СЕТ СН'!$H$20</f>
        <v>3558.1620669700001</v>
      </c>
      <c r="Y106" s="36">
        <f>SUMIFS(СВЦЭМ!$C$33:$C$776,СВЦЭМ!$A$33:$A$776,$A106,СВЦЭМ!$B$33:$B$776,Y$83)+'СЕТ СН'!$H$12+СВЦЭМ!$D$10+'СЕТ СН'!$H$5-'СЕТ СН'!$H$20</f>
        <v>3577.2063318099999</v>
      </c>
    </row>
    <row r="107" spans="1:25" ht="15.75" x14ac:dyDescent="0.2">
      <c r="A107" s="35">
        <f t="shared" si="2"/>
        <v>43823</v>
      </c>
      <c r="B107" s="36">
        <f>SUMIFS(СВЦЭМ!$C$33:$C$776,СВЦЭМ!$A$33:$A$776,$A107,СВЦЭМ!$B$33:$B$776,B$83)+'СЕТ СН'!$H$12+СВЦЭМ!$D$10+'СЕТ СН'!$H$5-'СЕТ СН'!$H$20</f>
        <v>3592.9780009900001</v>
      </c>
      <c r="C107" s="36">
        <f>SUMIFS(СВЦЭМ!$C$33:$C$776,СВЦЭМ!$A$33:$A$776,$A107,СВЦЭМ!$B$33:$B$776,C$83)+'СЕТ СН'!$H$12+СВЦЭМ!$D$10+'СЕТ СН'!$H$5-'СЕТ СН'!$H$20</f>
        <v>3629.0819209399997</v>
      </c>
      <c r="D107" s="36">
        <f>SUMIFS(СВЦЭМ!$C$33:$C$776,СВЦЭМ!$A$33:$A$776,$A107,СВЦЭМ!$B$33:$B$776,D$83)+'СЕТ СН'!$H$12+СВЦЭМ!$D$10+'СЕТ СН'!$H$5-'СЕТ СН'!$H$20</f>
        <v>3649.05762039</v>
      </c>
      <c r="E107" s="36">
        <f>SUMIFS(СВЦЭМ!$C$33:$C$776,СВЦЭМ!$A$33:$A$776,$A107,СВЦЭМ!$B$33:$B$776,E$83)+'СЕТ СН'!$H$12+СВЦЭМ!$D$10+'СЕТ СН'!$H$5-'СЕТ СН'!$H$20</f>
        <v>3658.2378700399995</v>
      </c>
      <c r="F107" s="36">
        <f>SUMIFS(СВЦЭМ!$C$33:$C$776,СВЦЭМ!$A$33:$A$776,$A107,СВЦЭМ!$B$33:$B$776,F$83)+'СЕТ СН'!$H$12+СВЦЭМ!$D$10+'СЕТ СН'!$H$5-'СЕТ СН'!$H$20</f>
        <v>3654.7565105399999</v>
      </c>
      <c r="G107" s="36">
        <f>SUMIFS(СВЦЭМ!$C$33:$C$776,СВЦЭМ!$A$33:$A$776,$A107,СВЦЭМ!$B$33:$B$776,G$83)+'СЕТ СН'!$H$12+СВЦЭМ!$D$10+'СЕТ СН'!$H$5-'СЕТ СН'!$H$20</f>
        <v>3635.7189607700002</v>
      </c>
      <c r="H107" s="36">
        <f>SUMIFS(СВЦЭМ!$C$33:$C$776,СВЦЭМ!$A$33:$A$776,$A107,СВЦЭМ!$B$33:$B$776,H$83)+'СЕТ СН'!$H$12+СВЦЭМ!$D$10+'СЕТ СН'!$H$5-'СЕТ СН'!$H$20</f>
        <v>3591.8986897</v>
      </c>
      <c r="I107" s="36">
        <f>SUMIFS(СВЦЭМ!$C$33:$C$776,СВЦЭМ!$A$33:$A$776,$A107,СВЦЭМ!$B$33:$B$776,I$83)+'СЕТ СН'!$H$12+СВЦЭМ!$D$10+'СЕТ СН'!$H$5-'СЕТ СН'!$H$20</f>
        <v>3554.2032862400001</v>
      </c>
      <c r="J107" s="36">
        <f>SUMIFS(СВЦЭМ!$C$33:$C$776,СВЦЭМ!$A$33:$A$776,$A107,СВЦЭМ!$B$33:$B$776,J$83)+'СЕТ СН'!$H$12+СВЦЭМ!$D$10+'СЕТ СН'!$H$5-'СЕТ СН'!$H$20</f>
        <v>3522.61397343</v>
      </c>
      <c r="K107" s="36">
        <f>SUMIFS(СВЦЭМ!$C$33:$C$776,СВЦЭМ!$A$33:$A$776,$A107,СВЦЭМ!$B$33:$B$776,K$83)+'СЕТ СН'!$H$12+СВЦЭМ!$D$10+'СЕТ СН'!$H$5-'СЕТ СН'!$H$20</f>
        <v>3513.0049981900002</v>
      </c>
      <c r="L107" s="36">
        <f>SUMIFS(СВЦЭМ!$C$33:$C$776,СВЦЭМ!$A$33:$A$776,$A107,СВЦЭМ!$B$33:$B$776,L$83)+'СЕТ СН'!$H$12+СВЦЭМ!$D$10+'СЕТ СН'!$H$5-'СЕТ СН'!$H$20</f>
        <v>3516.2784442299999</v>
      </c>
      <c r="M107" s="36">
        <f>SUMIFS(СВЦЭМ!$C$33:$C$776,СВЦЭМ!$A$33:$A$776,$A107,СВЦЭМ!$B$33:$B$776,M$83)+'СЕТ СН'!$H$12+СВЦЭМ!$D$10+'СЕТ СН'!$H$5-'СЕТ СН'!$H$20</f>
        <v>3523.89200149</v>
      </c>
      <c r="N107" s="36">
        <f>SUMIFS(СВЦЭМ!$C$33:$C$776,СВЦЭМ!$A$33:$A$776,$A107,СВЦЭМ!$B$33:$B$776,N$83)+'СЕТ СН'!$H$12+СВЦЭМ!$D$10+'СЕТ СН'!$H$5-'СЕТ СН'!$H$20</f>
        <v>3525.80083904</v>
      </c>
      <c r="O107" s="36">
        <f>SUMIFS(СВЦЭМ!$C$33:$C$776,СВЦЭМ!$A$33:$A$776,$A107,СВЦЭМ!$B$33:$B$776,O$83)+'СЕТ СН'!$H$12+СВЦЭМ!$D$10+'СЕТ СН'!$H$5-'СЕТ СН'!$H$20</f>
        <v>3534.90301408</v>
      </c>
      <c r="P107" s="36">
        <f>SUMIFS(СВЦЭМ!$C$33:$C$776,СВЦЭМ!$A$33:$A$776,$A107,СВЦЭМ!$B$33:$B$776,P$83)+'СЕТ СН'!$H$12+СВЦЭМ!$D$10+'СЕТ СН'!$H$5-'СЕТ СН'!$H$20</f>
        <v>3546.6938852900003</v>
      </c>
      <c r="Q107" s="36">
        <f>SUMIFS(СВЦЭМ!$C$33:$C$776,СВЦЭМ!$A$33:$A$776,$A107,СВЦЭМ!$B$33:$B$776,Q$83)+'СЕТ СН'!$H$12+СВЦЭМ!$D$10+'СЕТ СН'!$H$5-'СЕТ СН'!$H$20</f>
        <v>3548.4785147799998</v>
      </c>
      <c r="R107" s="36">
        <f>SUMIFS(СВЦЭМ!$C$33:$C$776,СВЦЭМ!$A$33:$A$776,$A107,СВЦЭМ!$B$33:$B$776,R$83)+'СЕТ СН'!$H$12+СВЦЭМ!$D$10+'СЕТ СН'!$H$5-'СЕТ СН'!$H$20</f>
        <v>3543.0499755999999</v>
      </c>
      <c r="S107" s="36">
        <f>SUMIFS(СВЦЭМ!$C$33:$C$776,СВЦЭМ!$A$33:$A$776,$A107,СВЦЭМ!$B$33:$B$776,S$83)+'СЕТ СН'!$H$12+СВЦЭМ!$D$10+'СЕТ СН'!$H$5-'СЕТ СН'!$H$20</f>
        <v>3541.67555821</v>
      </c>
      <c r="T107" s="36">
        <f>SUMIFS(СВЦЭМ!$C$33:$C$776,СВЦЭМ!$A$33:$A$776,$A107,СВЦЭМ!$B$33:$B$776,T$83)+'СЕТ СН'!$H$12+СВЦЭМ!$D$10+'СЕТ СН'!$H$5-'СЕТ СН'!$H$20</f>
        <v>3540.7166434599999</v>
      </c>
      <c r="U107" s="36">
        <f>SUMIFS(СВЦЭМ!$C$33:$C$776,СВЦЭМ!$A$33:$A$776,$A107,СВЦЭМ!$B$33:$B$776,U$83)+'СЕТ СН'!$H$12+СВЦЭМ!$D$10+'СЕТ СН'!$H$5-'СЕТ СН'!$H$20</f>
        <v>3528.6986628899999</v>
      </c>
      <c r="V107" s="36">
        <f>SUMIFS(СВЦЭМ!$C$33:$C$776,СВЦЭМ!$A$33:$A$776,$A107,СВЦЭМ!$B$33:$B$776,V$83)+'СЕТ СН'!$H$12+СВЦЭМ!$D$10+'СЕТ СН'!$H$5-'СЕТ СН'!$H$20</f>
        <v>3530.18798474</v>
      </c>
      <c r="W107" s="36">
        <f>SUMIFS(СВЦЭМ!$C$33:$C$776,СВЦЭМ!$A$33:$A$776,$A107,СВЦЭМ!$B$33:$B$776,W$83)+'СЕТ СН'!$H$12+СВЦЭМ!$D$10+'СЕТ СН'!$H$5-'СЕТ СН'!$H$20</f>
        <v>3548.0292335300001</v>
      </c>
      <c r="X107" s="36">
        <f>SUMIFS(СВЦЭМ!$C$33:$C$776,СВЦЭМ!$A$33:$A$776,$A107,СВЦЭМ!$B$33:$B$776,X$83)+'СЕТ СН'!$H$12+СВЦЭМ!$D$10+'СЕТ СН'!$H$5-'СЕТ СН'!$H$20</f>
        <v>3571.1370259599998</v>
      </c>
      <c r="Y107" s="36">
        <f>SUMIFS(СВЦЭМ!$C$33:$C$776,СВЦЭМ!$A$33:$A$776,$A107,СВЦЭМ!$B$33:$B$776,Y$83)+'СЕТ СН'!$H$12+СВЦЭМ!$D$10+'СЕТ СН'!$H$5-'СЕТ СН'!$H$20</f>
        <v>3585.4742063100002</v>
      </c>
    </row>
    <row r="108" spans="1:25" ht="15.75" x14ac:dyDescent="0.2">
      <c r="A108" s="35">
        <f t="shared" si="2"/>
        <v>43824</v>
      </c>
      <c r="B108" s="36">
        <f>SUMIFS(СВЦЭМ!$C$33:$C$776,СВЦЭМ!$A$33:$A$776,$A108,СВЦЭМ!$B$33:$B$776,B$83)+'СЕТ СН'!$H$12+СВЦЭМ!$D$10+'СЕТ СН'!$H$5-'СЕТ СН'!$H$20</f>
        <v>3602.1793748999999</v>
      </c>
      <c r="C108" s="36">
        <f>SUMIFS(СВЦЭМ!$C$33:$C$776,СВЦЭМ!$A$33:$A$776,$A108,СВЦЭМ!$B$33:$B$776,C$83)+'СЕТ СН'!$H$12+СВЦЭМ!$D$10+'СЕТ СН'!$H$5-'СЕТ СН'!$H$20</f>
        <v>3637.2682648299997</v>
      </c>
      <c r="D108" s="36">
        <f>SUMIFS(СВЦЭМ!$C$33:$C$776,СВЦЭМ!$A$33:$A$776,$A108,СВЦЭМ!$B$33:$B$776,D$83)+'СЕТ СН'!$H$12+СВЦЭМ!$D$10+'СЕТ СН'!$H$5-'СЕТ СН'!$H$20</f>
        <v>3656.5389995799997</v>
      </c>
      <c r="E108" s="36">
        <f>SUMIFS(СВЦЭМ!$C$33:$C$776,СВЦЭМ!$A$33:$A$776,$A108,СВЦЭМ!$B$33:$B$776,E$83)+'СЕТ СН'!$H$12+СВЦЭМ!$D$10+'СЕТ СН'!$H$5-'СЕТ СН'!$H$20</f>
        <v>3668.0825188299996</v>
      </c>
      <c r="F108" s="36">
        <f>SUMIFS(СВЦЭМ!$C$33:$C$776,СВЦЭМ!$A$33:$A$776,$A108,СВЦЭМ!$B$33:$B$776,F$83)+'СЕТ СН'!$H$12+СВЦЭМ!$D$10+'СЕТ СН'!$H$5-'СЕТ СН'!$H$20</f>
        <v>3672.3181290499997</v>
      </c>
      <c r="G108" s="36">
        <f>SUMIFS(СВЦЭМ!$C$33:$C$776,СВЦЭМ!$A$33:$A$776,$A108,СВЦЭМ!$B$33:$B$776,G$83)+'СЕТ СН'!$H$12+СВЦЭМ!$D$10+'СЕТ СН'!$H$5-'СЕТ СН'!$H$20</f>
        <v>3650.21864654</v>
      </c>
      <c r="H108" s="36">
        <f>SUMIFS(СВЦЭМ!$C$33:$C$776,СВЦЭМ!$A$33:$A$776,$A108,СВЦЭМ!$B$33:$B$776,H$83)+'СЕТ СН'!$H$12+СВЦЭМ!$D$10+'СЕТ СН'!$H$5-'СЕТ СН'!$H$20</f>
        <v>3605.9669395700002</v>
      </c>
      <c r="I108" s="36">
        <f>SUMIFS(СВЦЭМ!$C$33:$C$776,СВЦЭМ!$A$33:$A$776,$A108,СВЦЭМ!$B$33:$B$776,I$83)+'СЕТ СН'!$H$12+СВЦЭМ!$D$10+'СЕТ СН'!$H$5-'СЕТ СН'!$H$20</f>
        <v>3577.97607453</v>
      </c>
      <c r="J108" s="36">
        <f>SUMIFS(СВЦЭМ!$C$33:$C$776,СВЦЭМ!$A$33:$A$776,$A108,СВЦЭМ!$B$33:$B$776,J$83)+'СЕТ СН'!$H$12+СВЦЭМ!$D$10+'СЕТ СН'!$H$5-'СЕТ СН'!$H$20</f>
        <v>3559.2387629099999</v>
      </c>
      <c r="K108" s="36">
        <f>SUMIFS(СВЦЭМ!$C$33:$C$776,СВЦЭМ!$A$33:$A$776,$A108,СВЦЭМ!$B$33:$B$776,K$83)+'СЕТ СН'!$H$12+СВЦЭМ!$D$10+'СЕТ СН'!$H$5-'СЕТ СН'!$H$20</f>
        <v>3535.2368494699999</v>
      </c>
      <c r="L108" s="36">
        <f>SUMIFS(СВЦЭМ!$C$33:$C$776,СВЦЭМ!$A$33:$A$776,$A108,СВЦЭМ!$B$33:$B$776,L$83)+'СЕТ СН'!$H$12+СВЦЭМ!$D$10+'СЕТ СН'!$H$5-'СЕТ СН'!$H$20</f>
        <v>3531.9585489900001</v>
      </c>
      <c r="M108" s="36">
        <f>SUMIFS(СВЦЭМ!$C$33:$C$776,СВЦЭМ!$A$33:$A$776,$A108,СВЦЭМ!$B$33:$B$776,M$83)+'СЕТ СН'!$H$12+СВЦЭМ!$D$10+'СЕТ СН'!$H$5-'СЕТ СН'!$H$20</f>
        <v>3535.66484825</v>
      </c>
      <c r="N108" s="36">
        <f>SUMIFS(СВЦЭМ!$C$33:$C$776,СВЦЭМ!$A$33:$A$776,$A108,СВЦЭМ!$B$33:$B$776,N$83)+'СЕТ СН'!$H$12+СВЦЭМ!$D$10+'СЕТ СН'!$H$5-'СЕТ СН'!$H$20</f>
        <v>3534.9818098699998</v>
      </c>
      <c r="O108" s="36">
        <f>SUMIFS(СВЦЭМ!$C$33:$C$776,СВЦЭМ!$A$33:$A$776,$A108,СВЦЭМ!$B$33:$B$776,O$83)+'СЕТ СН'!$H$12+СВЦЭМ!$D$10+'СЕТ СН'!$H$5-'СЕТ СН'!$H$20</f>
        <v>3538.5498672799999</v>
      </c>
      <c r="P108" s="36">
        <f>SUMIFS(СВЦЭМ!$C$33:$C$776,СВЦЭМ!$A$33:$A$776,$A108,СВЦЭМ!$B$33:$B$776,P$83)+'СЕТ СН'!$H$12+СВЦЭМ!$D$10+'СЕТ СН'!$H$5-'СЕТ СН'!$H$20</f>
        <v>3546.0169575700002</v>
      </c>
      <c r="Q108" s="36">
        <f>SUMIFS(СВЦЭМ!$C$33:$C$776,СВЦЭМ!$A$33:$A$776,$A108,СВЦЭМ!$B$33:$B$776,Q$83)+'СЕТ СН'!$H$12+СВЦЭМ!$D$10+'СЕТ СН'!$H$5-'СЕТ СН'!$H$20</f>
        <v>3549.0452374900001</v>
      </c>
      <c r="R108" s="36">
        <f>SUMIFS(СВЦЭМ!$C$33:$C$776,СВЦЭМ!$A$33:$A$776,$A108,СВЦЭМ!$B$33:$B$776,R$83)+'СЕТ СН'!$H$12+СВЦЭМ!$D$10+'СЕТ СН'!$H$5-'СЕТ СН'!$H$20</f>
        <v>3547.6217582499999</v>
      </c>
      <c r="S108" s="36">
        <f>SUMIFS(СВЦЭМ!$C$33:$C$776,СВЦЭМ!$A$33:$A$776,$A108,СВЦЭМ!$B$33:$B$776,S$83)+'СЕТ СН'!$H$12+СВЦЭМ!$D$10+'СЕТ СН'!$H$5-'СЕТ СН'!$H$20</f>
        <v>3547.6597569999999</v>
      </c>
      <c r="T108" s="36">
        <f>SUMIFS(СВЦЭМ!$C$33:$C$776,СВЦЭМ!$A$33:$A$776,$A108,СВЦЭМ!$B$33:$B$776,T$83)+'СЕТ СН'!$H$12+СВЦЭМ!$D$10+'СЕТ СН'!$H$5-'СЕТ СН'!$H$20</f>
        <v>3534.8152919100003</v>
      </c>
      <c r="U108" s="36">
        <f>SUMIFS(СВЦЭМ!$C$33:$C$776,СВЦЭМ!$A$33:$A$776,$A108,СВЦЭМ!$B$33:$B$776,U$83)+'СЕТ СН'!$H$12+СВЦЭМ!$D$10+'СЕТ СН'!$H$5-'СЕТ СН'!$H$20</f>
        <v>3533.9047805300002</v>
      </c>
      <c r="V108" s="36">
        <f>SUMIFS(СВЦЭМ!$C$33:$C$776,СВЦЭМ!$A$33:$A$776,$A108,СВЦЭМ!$B$33:$B$776,V$83)+'СЕТ СН'!$H$12+СВЦЭМ!$D$10+'СЕТ СН'!$H$5-'СЕТ СН'!$H$20</f>
        <v>3537.7796656299997</v>
      </c>
      <c r="W108" s="36">
        <f>SUMIFS(СВЦЭМ!$C$33:$C$776,СВЦЭМ!$A$33:$A$776,$A108,СВЦЭМ!$B$33:$B$776,W$83)+'СЕТ СН'!$H$12+СВЦЭМ!$D$10+'СЕТ СН'!$H$5-'СЕТ СН'!$H$20</f>
        <v>3553.3572045199999</v>
      </c>
      <c r="X108" s="36">
        <f>SUMIFS(СВЦЭМ!$C$33:$C$776,СВЦЭМ!$A$33:$A$776,$A108,СВЦЭМ!$B$33:$B$776,X$83)+'СЕТ СН'!$H$12+СВЦЭМ!$D$10+'СЕТ СН'!$H$5-'СЕТ СН'!$H$20</f>
        <v>3566.2507023600001</v>
      </c>
      <c r="Y108" s="36">
        <f>SUMIFS(СВЦЭМ!$C$33:$C$776,СВЦЭМ!$A$33:$A$776,$A108,СВЦЭМ!$B$33:$B$776,Y$83)+'СЕТ СН'!$H$12+СВЦЭМ!$D$10+'СЕТ СН'!$H$5-'СЕТ СН'!$H$20</f>
        <v>3567.1037528799998</v>
      </c>
    </row>
    <row r="109" spans="1:25" ht="15.75" x14ac:dyDescent="0.2">
      <c r="A109" s="35">
        <f t="shared" si="2"/>
        <v>43825</v>
      </c>
      <c r="B109" s="36">
        <f>SUMIFS(СВЦЭМ!$C$33:$C$776,СВЦЭМ!$A$33:$A$776,$A109,СВЦЭМ!$B$33:$B$776,B$83)+'СЕТ СН'!$H$12+СВЦЭМ!$D$10+'СЕТ СН'!$H$5-'СЕТ СН'!$H$20</f>
        <v>3600.0196359199999</v>
      </c>
      <c r="C109" s="36">
        <f>SUMIFS(СВЦЭМ!$C$33:$C$776,СВЦЭМ!$A$33:$A$776,$A109,СВЦЭМ!$B$33:$B$776,C$83)+'СЕТ СН'!$H$12+СВЦЭМ!$D$10+'СЕТ СН'!$H$5-'СЕТ СН'!$H$20</f>
        <v>3634.7803944199995</v>
      </c>
      <c r="D109" s="36">
        <f>SUMIFS(СВЦЭМ!$C$33:$C$776,СВЦЭМ!$A$33:$A$776,$A109,СВЦЭМ!$B$33:$B$776,D$83)+'СЕТ СН'!$H$12+СВЦЭМ!$D$10+'СЕТ СН'!$H$5-'СЕТ СН'!$H$20</f>
        <v>3653.9481852899999</v>
      </c>
      <c r="E109" s="36">
        <f>SUMIFS(СВЦЭМ!$C$33:$C$776,СВЦЭМ!$A$33:$A$776,$A109,СВЦЭМ!$B$33:$B$776,E$83)+'СЕТ СН'!$H$12+СВЦЭМ!$D$10+'СЕТ СН'!$H$5-'СЕТ СН'!$H$20</f>
        <v>3663.8617667399999</v>
      </c>
      <c r="F109" s="36">
        <f>SUMIFS(СВЦЭМ!$C$33:$C$776,СВЦЭМ!$A$33:$A$776,$A109,СВЦЭМ!$B$33:$B$776,F$83)+'СЕТ СН'!$H$12+СВЦЭМ!$D$10+'СЕТ СН'!$H$5-'СЕТ СН'!$H$20</f>
        <v>3658.7361243999999</v>
      </c>
      <c r="G109" s="36">
        <f>SUMIFS(СВЦЭМ!$C$33:$C$776,СВЦЭМ!$A$33:$A$776,$A109,СВЦЭМ!$B$33:$B$776,G$83)+'СЕТ СН'!$H$12+СВЦЭМ!$D$10+'СЕТ СН'!$H$5-'СЕТ СН'!$H$20</f>
        <v>3640.3852134500003</v>
      </c>
      <c r="H109" s="36">
        <f>SUMIFS(СВЦЭМ!$C$33:$C$776,СВЦЭМ!$A$33:$A$776,$A109,СВЦЭМ!$B$33:$B$776,H$83)+'СЕТ СН'!$H$12+СВЦЭМ!$D$10+'СЕТ СН'!$H$5-'СЕТ СН'!$H$20</f>
        <v>3599.20388912</v>
      </c>
      <c r="I109" s="36">
        <f>SUMIFS(СВЦЭМ!$C$33:$C$776,СВЦЭМ!$A$33:$A$776,$A109,СВЦЭМ!$B$33:$B$776,I$83)+'СЕТ СН'!$H$12+СВЦЭМ!$D$10+'СЕТ СН'!$H$5-'СЕТ СН'!$H$20</f>
        <v>3584.9707776800001</v>
      </c>
      <c r="J109" s="36">
        <f>SUMIFS(СВЦЭМ!$C$33:$C$776,СВЦЭМ!$A$33:$A$776,$A109,СВЦЭМ!$B$33:$B$776,J$83)+'СЕТ СН'!$H$12+СВЦЭМ!$D$10+'СЕТ СН'!$H$5-'СЕТ СН'!$H$20</f>
        <v>3559.9081991900002</v>
      </c>
      <c r="K109" s="36">
        <f>SUMIFS(СВЦЭМ!$C$33:$C$776,СВЦЭМ!$A$33:$A$776,$A109,СВЦЭМ!$B$33:$B$776,K$83)+'СЕТ СН'!$H$12+СВЦЭМ!$D$10+'СЕТ СН'!$H$5-'СЕТ СН'!$H$20</f>
        <v>3542.51063548</v>
      </c>
      <c r="L109" s="36">
        <f>SUMIFS(СВЦЭМ!$C$33:$C$776,СВЦЭМ!$A$33:$A$776,$A109,СВЦЭМ!$B$33:$B$776,L$83)+'СЕТ СН'!$H$12+СВЦЭМ!$D$10+'СЕТ СН'!$H$5-'СЕТ СН'!$H$20</f>
        <v>3541.6332056700003</v>
      </c>
      <c r="M109" s="36">
        <f>SUMIFS(СВЦЭМ!$C$33:$C$776,СВЦЭМ!$A$33:$A$776,$A109,СВЦЭМ!$B$33:$B$776,M$83)+'СЕТ СН'!$H$12+СВЦЭМ!$D$10+'СЕТ СН'!$H$5-'СЕТ СН'!$H$20</f>
        <v>3549.30235322</v>
      </c>
      <c r="N109" s="36">
        <f>SUMIFS(СВЦЭМ!$C$33:$C$776,СВЦЭМ!$A$33:$A$776,$A109,СВЦЭМ!$B$33:$B$776,N$83)+'СЕТ СН'!$H$12+СВЦЭМ!$D$10+'СЕТ СН'!$H$5-'СЕТ СН'!$H$20</f>
        <v>3558.44389215</v>
      </c>
      <c r="O109" s="36">
        <f>SUMIFS(СВЦЭМ!$C$33:$C$776,СВЦЭМ!$A$33:$A$776,$A109,СВЦЭМ!$B$33:$B$776,O$83)+'СЕТ СН'!$H$12+СВЦЭМ!$D$10+'СЕТ СН'!$H$5-'СЕТ СН'!$H$20</f>
        <v>3560.1066202900001</v>
      </c>
      <c r="P109" s="36">
        <f>SUMIFS(СВЦЭМ!$C$33:$C$776,СВЦЭМ!$A$33:$A$776,$A109,СВЦЭМ!$B$33:$B$776,P$83)+'СЕТ СН'!$H$12+СВЦЭМ!$D$10+'СЕТ СН'!$H$5-'СЕТ СН'!$H$20</f>
        <v>3564.0395048199998</v>
      </c>
      <c r="Q109" s="36">
        <f>SUMIFS(СВЦЭМ!$C$33:$C$776,СВЦЭМ!$A$33:$A$776,$A109,СВЦЭМ!$B$33:$B$776,Q$83)+'СЕТ СН'!$H$12+СВЦЭМ!$D$10+'СЕТ СН'!$H$5-'СЕТ СН'!$H$20</f>
        <v>3561.1532556699999</v>
      </c>
      <c r="R109" s="36">
        <f>SUMIFS(СВЦЭМ!$C$33:$C$776,СВЦЭМ!$A$33:$A$776,$A109,СВЦЭМ!$B$33:$B$776,R$83)+'СЕТ СН'!$H$12+СВЦЭМ!$D$10+'СЕТ СН'!$H$5-'СЕТ СН'!$H$20</f>
        <v>3560.0670538100003</v>
      </c>
      <c r="S109" s="36">
        <f>SUMIFS(СВЦЭМ!$C$33:$C$776,СВЦЭМ!$A$33:$A$776,$A109,СВЦЭМ!$B$33:$B$776,S$83)+'СЕТ СН'!$H$12+СВЦЭМ!$D$10+'СЕТ СН'!$H$5-'СЕТ СН'!$H$20</f>
        <v>3557.7237183400002</v>
      </c>
      <c r="T109" s="36">
        <f>SUMIFS(СВЦЭМ!$C$33:$C$776,СВЦЭМ!$A$33:$A$776,$A109,СВЦЭМ!$B$33:$B$776,T$83)+'СЕТ СН'!$H$12+СВЦЭМ!$D$10+'СЕТ СН'!$H$5-'СЕТ СН'!$H$20</f>
        <v>3527.6108413900001</v>
      </c>
      <c r="U109" s="36">
        <f>SUMIFS(СВЦЭМ!$C$33:$C$776,СВЦЭМ!$A$33:$A$776,$A109,СВЦЭМ!$B$33:$B$776,U$83)+'СЕТ СН'!$H$12+СВЦЭМ!$D$10+'СЕТ СН'!$H$5-'СЕТ СН'!$H$20</f>
        <v>3528.1390966099998</v>
      </c>
      <c r="V109" s="36">
        <f>SUMIFS(СВЦЭМ!$C$33:$C$776,СВЦЭМ!$A$33:$A$776,$A109,СВЦЭМ!$B$33:$B$776,V$83)+'СЕТ СН'!$H$12+СВЦЭМ!$D$10+'СЕТ СН'!$H$5-'СЕТ СН'!$H$20</f>
        <v>3549.9215331699997</v>
      </c>
      <c r="W109" s="36">
        <f>SUMIFS(СВЦЭМ!$C$33:$C$776,СВЦЭМ!$A$33:$A$776,$A109,СВЦЭМ!$B$33:$B$776,W$83)+'СЕТ СН'!$H$12+СВЦЭМ!$D$10+'СЕТ СН'!$H$5-'СЕТ СН'!$H$20</f>
        <v>3568.7217960799999</v>
      </c>
      <c r="X109" s="36">
        <f>SUMIFS(СВЦЭМ!$C$33:$C$776,СВЦЭМ!$A$33:$A$776,$A109,СВЦЭМ!$B$33:$B$776,X$83)+'СЕТ СН'!$H$12+СВЦЭМ!$D$10+'СЕТ СН'!$H$5-'СЕТ СН'!$H$20</f>
        <v>3566.7843878100002</v>
      </c>
      <c r="Y109" s="36">
        <f>SUMIFS(СВЦЭМ!$C$33:$C$776,СВЦЭМ!$A$33:$A$776,$A109,СВЦЭМ!$B$33:$B$776,Y$83)+'СЕТ СН'!$H$12+СВЦЭМ!$D$10+'СЕТ СН'!$H$5-'СЕТ СН'!$H$20</f>
        <v>3568.0053347000003</v>
      </c>
    </row>
    <row r="110" spans="1:25" ht="15.75" x14ac:dyDescent="0.2">
      <c r="A110" s="35">
        <f t="shared" si="2"/>
        <v>43826</v>
      </c>
      <c r="B110" s="36">
        <f>SUMIFS(СВЦЭМ!$C$33:$C$776,СВЦЭМ!$A$33:$A$776,$A110,СВЦЭМ!$B$33:$B$776,B$83)+'СЕТ СН'!$H$12+СВЦЭМ!$D$10+'СЕТ СН'!$H$5-'СЕТ СН'!$H$20</f>
        <v>3558.2972475199999</v>
      </c>
      <c r="C110" s="36">
        <f>SUMIFS(СВЦЭМ!$C$33:$C$776,СВЦЭМ!$A$33:$A$776,$A110,СВЦЭМ!$B$33:$B$776,C$83)+'СЕТ СН'!$H$12+СВЦЭМ!$D$10+'СЕТ СН'!$H$5-'СЕТ СН'!$H$20</f>
        <v>3592.10305139</v>
      </c>
      <c r="D110" s="36">
        <f>SUMIFS(СВЦЭМ!$C$33:$C$776,СВЦЭМ!$A$33:$A$776,$A110,СВЦЭМ!$B$33:$B$776,D$83)+'СЕТ СН'!$H$12+СВЦЭМ!$D$10+'СЕТ СН'!$H$5-'СЕТ СН'!$H$20</f>
        <v>3606.2490532299998</v>
      </c>
      <c r="E110" s="36">
        <f>SUMIFS(СВЦЭМ!$C$33:$C$776,СВЦЭМ!$A$33:$A$776,$A110,СВЦЭМ!$B$33:$B$776,E$83)+'СЕТ СН'!$H$12+СВЦЭМ!$D$10+'СЕТ СН'!$H$5-'СЕТ СН'!$H$20</f>
        <v>3623.5282219299997</v>
      </c>
      <c r="F110" s="36">
        <f>SUMIFS(СВЦЭМ!$C$33:$C$776,СВЦЭМ!$A$33:$A$776,$A110,СВЦЭМ!$B$33:$B$776,F$83)+'СЕТ СН'!$H$12+СВЦЭМ!$D$10+'СЕТ СН'!$H$5-'СЕТ СН'!$H$20</f>
        <v>3623.6206234800002</v>
      </c>
      <c r="G110" s="36">
        <f>SUMIFS(СВЦЭМ!$C$33:$C$776,СВЦЭМ!$A$33:$A$776,$A110,СВЦЭМ!$B$33:$B$776,G$83)+'СЕТ СН'!$H$12+СВЦЭМ!$D$10+'СЕТ СН'!$H$5-'СЕТ СН'!$H$20</f>
        <v>3612.6893321799998</v>
      </c>
      <c r="H110" s="36">
        <f>SUMIFS(СВЦЭМ!$C$33:$C$776,СВЦЭМ!$A$33:$A$776,$A110,СВЦЭМ!$B$33:$B$776,H$83)+'СЕТ СН'!$H$12+СВЦЭМ!$D$10+'СЕТ СН'!$H$5-'СЕТ СН'!$H$20</f>
        <v>3569.2780733600002</v>
      </c>
      <c r="I110" s="36">
        <f>SUMIFS(СВЦЭМ!$C$33:$C$776,СВЦЭМ!$A$33:$A$776,$A110,СВЦЭМ!$B$33:$B$776,I$83)+'СЕТ СН'!$H$12+СВЦЭМ!$D$10+'СЕТ СН'!$H$5-'СЕТ СН'!$H$20</f>
        <v>3546.2776044800003</v>
      </c>
      <c r="J110" s="36">
        <f>SUMIFS(СВЦЭМ!$C$33:$C$776,СВЦЭМ!$A$33:$A$776,$A110,СВЦЭМ!$B$33:$B$776,J$83)+'СЕТ СН'!$H$12+СВЦЭМ!$D$10+'СЕТ СН'!$H$5-'СЕТ СН'!$H$20</f>
        <v>3517.9186042800002</v>
      </c>
      <c r="K110" s="36">
        <f>SUMIFS(СВЦЭМ!$C$33:$C$776,СВЦЭМ!$A$33:$A$776,$A110,СВЦЭМ!$B$33:$B$776,K$83)+'СЕТ СН'!$H$12+СВЦЭМ!$D$10+'СЕТ СН'!$H$5-'СЕТ СН'!$H$20</f>
        <v>3487.09740775</v>
      </c>
      <c r="L110" s="36">
        <f>SUMIFS(СВЦЭМ!$C$33:$C$776,СВЦЭМ!$A$33:$A$776,$A110,СВЦЭМ!$B$33:$B$776,L$83)+'СЕТ СН'!$H$12+СВЦЭМ!$D$10+'СЕТ СН'!$H$5-'СЕТ СН'!$H$20</f>
        <v>3487.0370836800003</v>
      </c>
      <c r="M110" s="36">
        <f>SUMIFS(СВЦЭМ!$C$33:$C$776,СВЦЭМ!$A$33:$A$776,$A110,СВЦЭМ!$B$33:$B$776,M$83)+'СЕТ СН'!$H$12+СВЦЭМ!$D$10+'СЕТ СН'!$H$5-'СЕТ СН'!$H$20</f>
        <v>3500.7937452699998</v>
      </c>
      <c r="N110" s="36">
        <f>SUMIFS(СВЦЭМ!$C$33:$C$776,СВЦЭМ!$A$33:$A$776,$A110,СВЦЭМ!$B$33:$B$776,N$83)+'СЕТ СН'!$H$12+СВЦЭМ!$D$10+'СЕТ СН'!$H$5-'СЕТ СН'!$H$20</f>
        <v>3497.4620104400001</v>
      </c>
      <c r="O110" s="36">
        <f>SUMIFS(СВЦЭМ!$C$33:$C$776,СВЦЭМ!$A$33:$A$776,$A110,СВЦЭМ!$B$33:$B$776,O$83)+'СЕТ СН'!$H$12+СВЦЭМ!$D$10+'СЕТ СН'!$H$5-'СЕТ СН'!$H$20</f>
        <v>3506.2465894500001</v>
      </c>
      <c r="P110" s="36">
        <f>SUMIFS(СВЦЭМ!$C$33:$C$776,СВЦЭМ!$A$33:$A$776,$A110,СВЦЭМ!$B$33:$B$776,P$83)+'СЕТ СН'!$H$12+СВЦЭМ!$D$10+'СЕТ СН'!$H$5-'СЕТ СН'!$H$20</f>
        <v>3516.9134544099998</v>
      </c>
      <c r="Q110" s="36">
        <f>SUMIFS(СВЦЭМ!$C$33:$C$776,СВЦЭМ!$A$33:$A$776,$A110,СВЦЭМ!$B$33:$B$776,Q$83)+'СЕТ СН'!$H$12+СВЦЭМ!$D$10+'СЕТ СН'!$H$5-'СЕТ СН'!$H$20</f>
        <v>3538.15229198</v>
      </c>
      <c r="R110" s="36">
        <f>SUMIFS(СВЦЭМ!$C$33:$C$776,СВЦЭМ!$A$33:$A$776,$A110,СВЦЭМ!$B$33:$B$776,R$83)+'СЕТ СН'!$H$12+СВЦЭМ!$D$10+'СЕТ СН'!$H$5-'СЕТ СН'!$H$20</f>
        <v>3541.75466396</v>
      </c>
      <c r="S110" s="36">
        <f>SUMIFS(СВЦЭМ!$C$33:$C$776,СВЦЭМ!$A$33:$A$776,$A110,СВЦЭМ!$B$33:$B$776,S$83)+'СЕТ СН'!$H$12+СВЦЭМ!$D$10+'СЕТ СН'!$H$5-'СЕТ СН'!$H$20</f>
        <v>3536.4612261699999</v>
      </c>
      <c r="T110" s="36">
        <f>SUMIFS(СВЦЭМ!$C$33:$C$776,СВЦЭМ!$A$33:$A$776,$A110,СВЦЭМ!$B$33:$B$776,T$83)+'СЕТ СН'!$H$12+СВЦЭМ!$D$10+'СЕТ СН'!$H$5-'СЕТ СН'!$H$20</f>
        <v>3508.7846740200002</v>
      </c>
      <c r="U110" s="36">
        <f>SUMIFS(СВЦЭМ!$C$33:$C$776,СВЦЭМ!$A$33:$A$776,$A110,СВЦЭМ!$B$33:$B$776,U$83)+'СЕТ СН'!$H$12+СВЦЭМ!$D$10+'СЕТ СН'!$H$5-'СЕТ СН'!$H$20</f>
        <v>3510.75920137</v>
      </c>
      <c r="V110" s="36">
        <f>SUMIFS(СВЦЭМ!$C$33:$C$776,СВЦЭМ!$A$33:$A$776,$A110,СВЦЭМ!$B$33:$B$776,V$83)+'СЕТ СН'!$H$12+СВЦЭМ!$D$10+'СЕТ СН'!$H$5-'СЕТ СН'!$H$20</f>
        <v>3521.1435666799998</v>
      </c>
      <c r="W110" s="36">
        <f>SUMIFS(СВЦЭМ!$C$33:$C$776,СВЦЭМ!$A$33:$A$776,$A110,СВЦЭМ!$B$33:$B$776,W$83)+'СЕТ СН'!$H$12+СВЦЭМ!$D$10+'СЕТ СН'!$H$5-'СЕТ СН'!$H$20</f>
        <v>3525.0075379499999</v>
      </c>
      <c r="X110" s="36">
        <f>SUMIFS(СВЦЭМ!$C$33:$C$776,СВЦЭМ!$A$33:$A$776,$A110,СВЦЭМ!$B$33:$B$776,X$83)+'СЕТ СН'!$H$12+СВЦЭМ!$D$10+'СЕТ СН'!$H$5-'СЕТ СН'!$H$20</f>
        <v>3533.6038628900001</v>
      </c>
      <c r="Y110" s="36">
        <f>SUMIFS(СВЦЭМ!$C$33:$C$776,СВЦЭМ!$A$33:$A$776,$A110,СВЦЭМ!$B$33:$B$776,Y$83)+'СЕТ СН'!$H$12+СВЦЭМ!$D$10+'СЕТ СН'!$H$5-'СЕТ СН'!$H$20</f>
        <v>3542.9911142999999</v>
      </c>
    </row>
    <row r="111" spans="1:25" ht="15.75" x14ac:dyDescent="0.2">
      <c r="A111" s="35">
        <f t="shared" si="2"/>
        <v>43827</v>
      </c>
      <c r="B111" s="36">
        <f>SUMIFS(СВЦЭМ!$C$33:$C$776,СВЦЭМ!$A$33:$A$776,$A111,СВЦЭМ!$B$33:$B$776,B$83)+'СЕТ СН'!$H$12+СВЦЭМ!$D$10+'СЕТ СН'!$H$5-'СЕТ СН'!$H$20</f>
        <v>3563.6220511400002</v>
      </c>
      <c r="C111" s="36">
        <f>SUMIFS(СВЦЭМ!$C$33:$C$776,СВЦЭМ!$A$33:$A$776,$A111,СВЦЭМ!$B$33:$B$776,C$83)+'СЕТ СН'!$H$12+СВЦЭМ!$D$10+'СЕТ СН'!$H$5-'СЕТ СН'!$H$20</f>
        <v>3598.9039409500001</v>
      </c>
      <c r="D111" s="36">
        <f>SUMIFS(СВЦЭМ!$C$33:$C$776,СВЦЭМ!$A$33:$A$776,$A111,СВЦЭМ!$B$33:$B$776,D$83)+'СЕТ СН'!$H$12+СВЦЭМ!$D$10+'СЕТ СН'!$H$5-'СЕТ СН'!$H$20</f>
        <v>3612.0014257100001</v>
      </c>
      <c r="E111" s="36">
        <f>SUMIFS(СВЦЭМ!$C$33:$C$776,СВЦЭМ!$A$33:$A$776,$A111,СВЦЭМ!$B$33:$B$776,E$83)+'СЕТ СН'!$H$12+СВЦЭМ!$D$10+'СЕТ СН'!$H$5-'СЕТ СН'!$H$20</f>
        <v>3625.33090421</v>
      </c>
      <c r="F111" s="36">
        <f>SUMIFS(СВЦЭМ!$C$33:$C$776,СВЦЭМ!$A$33:$A$776,$A111,СВЦЭМ!$B$33:$B$776,F$83)+'СЕТ СН'!$H$12+СВЦЭМ!$D$10+'СЕТ СН'!$H$5-'СЕТ СН'!$H$20</f>
        <v>3622.7694503500002</v>
      </c>
      <c r="G111" s="36">
        <f>SUMIFS(СВЦЭМ!$C$33:$C$776,СВЦЭМ!$A$33:$A$776,$A111,СВЦЭМ!$B$33:$B$776,G$83)+'СЕТ СН'!$H$12+СВЦЭМ!$D$10+'СЕТ СН'!$H$5-'СЕТ СН'!$H$20</f>
        <v>3615.28688474</v>
      </c>
      <c r="H111" s="36">
        <f>SUMIFS(СВЦЭМ!$C$33:$C$776,СВЦЭМ!$A$33:$A$776,$A111,СВЦЭМ!$B$33:$B$776,H$83)+'СЕТ СН'!$H$12+СВЦЭМ!$D$10+'СЕТ СН'!$H$5-'СЕТ СН'!$H$20</f>
        <v>3597.6609821900001</v>
      </c>
      <c r="I111" s="36">
        <f>SUMIFS(СВЦЭМ!$C$33:$C$776,СВЦЭМ!$A$33:$A$776,$A111,СВЦЭМ!$B$33:$B$776,I$83)+'СЕТ СН'!$H$12+СВЦЭМ!$D$10+'СЕТ СН'!$H$5-'СЕТ СН'!$H$20</f>
        <v>3581.1450037499999</v>
      </c>
      <c r="J111" s="36">
        <f>SUMIFS(СВЦЭМ!$C$33:$C$776,СВЦЭМ!$A$33:$A$776,$A111,СВЦЭМ!$B$33:$B$776,J$83)+'СЕТ СН'!$H$12+СВЦЭМ!$D$10+'СЕТ СН'!$H$5-'СЕТ СН'!$H$20</f>
        <v>3540.1551386800002</v>
      </c>
      <c r="K111" s="36">
        <f>SUMIFS(СВЦЭМ!$C$33:$C$776,СВЦЭМ!$A$33:$A$776,$A111,СВЦЭМ!$B$33:$B$776,K$83)+'СЕТ СН'!$H$12+СВЦЭМ!$D$10+'СЕТ СН'!$H$5-'СЕТ СН'!$H$20</f>
        <v>3501.9413016500002</v>
      </c>
      <c r="L111" s="36">
        <f>SUMIFS(СВЦЭМ!$C$33:$C$776,СВЦЭМ!$A$33:$A$776,$A111,СВЦЭМ!$B$33:$B$776,L$83)+'СЕТ СН'!$H$12+СВЦЭМ!$D$10+'СЕТ СН'!$H$5-'СЕТ СН'!$H$20</f>
        <v>3499.3705678199999</v>
      </c>
      <c r="M111" s="36">
        <f>SUMIFS(СВЦЭМ!$C$33:$C$776,СВЦЭМ!$A$33:$A$776,$A111,СВЦЭМ!$B$33:$B$776,M$83)+'СЕТ СН'!$H$12+СВЦЭМ!$D$10+'СЕТ СН'!$H$5-'СЕТ СН'!$H$20</f>
        <v>3501.5074874100001</v>
      </c>
      <c r="N111" s="36">
        <f>SUMIFS(СВЦЭМ!$C$33:$C$776,СВЦЭМ!$A$33:$A$776,$A111,СВЦЭМ!$B$33:$B$776,N$83)+'СЕТ СН'!$H$12+СВЦЭМ!$D$10+'СЕТ СН'!$H$5-'СЕТ СН'!$H$20</f>
        <v>3501.0294206500002</v>
      </c>
      <c r="O111" s="36">
        <f>SUMIFS(СВЦЭМ!$C$33:$C$776,СВЦЭМ!$A$33:$A$776,$A111,СВЦЭМ!$B$33:$B$776,O$83)+'СЕТ СН'!$H$12+СВЦЭМ!$D$10+'СЕТ СН'!$H$5-'СЕТ СН'!$H$20</f>
        <v>3514.9388510899998</v>
      </c>
      <c r="P111" s="36">
        <f>SUMIFS(СВЦЭМ!$C$33:$C$776,СВЦЭМ!$A$33:$A$776,$A111,СВЦЭМ!$B$33:$B$776,P$83)+'СЕТ СН'!$H$12+СВЦЭМ!$D$10+'СЕТ СН'!$H$5-'СЕТ СН'!$H$20</f>
        <v>3531.0024245300001</v>
      </c>
      <c r="Q111" s="36">
        <f>SUMIFS(СВЦЭМ!$C$33:$C$776,СВЦЭМ!$A$33:$A$776,$A111,СВЦЭМ!$B$33:$B$776,Q$83)+'СЕТ СН'!$H$12+СВЦЭМ!$D$10+'СЕТ СН'!$H$5-'СЕТ СН'!$H$20</f>
        <v>3529.3733228599999</v>
      </c>
      <c r="R111" s="36">
        <f>SUMIFS(СВЦЭМ!$C$33:$C$776,СВЦЭМ!$A$33:$A$776,$A111,СВЦЭМ!$B$33:$B$776,R$83)+'СЕТ СН'!$H$12+СВЦЭМ!$D$10+'СЕТ СН'!$H$5-'СЕТ СН'!$H$20</f>
        <v>3524.89394829</v>
      </c>
      <c r="S111" s="36">
        <f>SUMIFS(СВЦЭМ!$C$33:$C$776,СВЦЭМ!$A$33:$A$776,$A111,СВЦЭМ!$B$33:$B$776,S$83)+'СЕТ СН'!$H$12+СВЦЭМ!$D$10+'СЕТ СН'!$H$5-'СЕТ СН'!$H$20</f>
        <v>3520.9092937800001</v>
      </c>
      <c r="T111" s="36">
        <f>SUMIFS(СВЦЭМ!$C$33:$C$776,СВЦЭМ!$A$33:$A$776,$A111,СВЦЭМ!$B$33:$B$776,T$83)+'СЕТ СН'!$H$12+СВЦЭМ!$D$10+'СЕТ СН'!$H$5-'СЕТ СН'!$H$20</f>
        <v>3507.9397899599999</v>
      </c>
      <c r="U111" s="36">
        <f>SUMIFS(СВЦЭМ!$C$33:$C$776,СВЦЭМ!$A$33:$A$776,$A111,СВЦЭМ!$B$33:$B$776,U$83)+'СЕТ СН'!$H$12+СВЦЭМ!$D$10+'СЕТ СН'!$H$5-'СЕТ СН'!$H$20</f>
        <v>3509.22177779</v>
      </c>
      <c r="V111" s="36">
        <f>SUMIFS(СВЦЭМ!$C$33:$C$776,СВЦЭМ!$A$33:$A$776,$A111,СВЦЭМ!$B$33:$B$776,V$83)+'СЕТ СН'!$H$12+СВЦЭМ!$D$10+'СЕТ СН'!$H$5-'СЕТ СН'!$H$20</f>
        <v>3518.54533816</v>
      </c>
      <c r="W111" s="36">
        <f>SUMIFS(СВЦЭМ!$C$33:$C$776,СВЦЭМ!$A$33:$A$776,$A111,СВЦЭМ!$B$33:$B$776,W$83)+'СЕТ СН'!$H$12+СВЦЭМ!$D$10+'СЕТ СН'!$H$5-'СЕТ СН'!$H$20</f>
        <v>3532.2637753500003</v>
      </c>
      <c r="X111" s="36">
        <f>SUMIFS(СВЦЭМ!$C$33:$C$776,СВЦЭМ!$A$33:$A$776,$A111,СВЦЭМ!$B$33:$B$776,X$83)+'СЕТ СН'!$H$12+СВЦЭМ!$D$10+'СЕТ СН'!$H$5-'СЕТ СН'!$H$20</f>
        <v>3548.6202930999998</v>
      </c>
      <c r="Y111" s="36">
        <f>SUMIFS(СВЦЭМ!$C$33:$C$776,СВЦЭМ!$A$33:$A$776,$A111,СВЦЭМ!$B$33:$B$776,Y$83)+'СЕТ СН'!$H$12+СВЦЭМ!$D$10+'СЕТ СН'!$H$5-'СЕТ СН'!$H$20</f>
        <v>3549.80605616</v>
      </c>
    </row>
    <row r="112" spans="1:25" ht="15.75" x14ac:dyDescent="0.2">
      <c r="A112" s="35">
        <f t="shared" si="2"/>
        <v>43828</v>
      </c>
      <c r="B112" s="36">
        <f>SUMIFS(СВЦЭМ!$C$33:$C$776,СВЦЭМ!$A$33:$A$776,$A112,СВЦЭМ!$B$33:$B$776,B$83)+'СЕТ СН'!$H$12+СВЦЭМ!$D$10+'СЕТ СН'!$H$5-'СЕТ СН'!$H$20</f>
        <v>3438.4639370599998</v>
      </c>
      <c r="C112" s="36">
        <f>SUMIFS(СВЦЭМ!$C$33:$C$776,СВЦЭМ!$A$33:$A$776,$A112,СВЦЭМ!$B$33:$B$776,C$83)+'СЕТ СН'!$H$12+СВЦЭМ!$D$10+'СЕТ СН'!$H$5-'СЕТ СН'!$H$20</f>
        <v>3449.4661415599999</v>
      </c>
      <c r="D112" s="36">
        <f>SUMIFS(СВЦЭМ!$C$33:$C$776,СВЦЭМ!$A$33:$A$776,$A112,СВЦЭМ!$B$33:$B$776,D$83)+'СЕТ СН'!$H$12+СВЦЭМ!$D$10+'СЕТ СН'!$H$5-'СЕТ СН'!$H$20</f>
        <v>3489.6797602000001</v>
      </c>
      <c r="E112" s="36">
        <f>SUMIFS(СВЦЭМ!$C$33:$C$776,СВЦЭМ!$A$33:$A$776,$A112,СВЦЭМ!$B$33:$B$776,E$83)+'СЕТ СН'!$H$12+СВЦЭМ!$D$10+'СЕТ СН'!$H$5-'СЕТ СН'!$H$20</f>
        <v>3512.0166176900002</v>
      </c>
      <c r="F112" s="36">
        <f>SUMIFS(СВЦЭМ!$C$33:$C$776,СВЦЭМ!$A$33:$A$776,$A112,СВЦЭМ!$B$33:$B$776,F$83)+'СЕТ СН'!$H$12+СВЦЭМ!$D$10+'СЕТ СН'!$H$5-'СЕТ СН'!$H$20</f>
        <v>3510.6990597700001</v>
      </c>
      <c r="G112" s="36">
        <f>SUMIFS(СВЦЭМ!$C$33:$C$776,СВЦЭМ!$A$33:$A$776,$A112,СВЦЭМ!$B$33:$B$776,G$83)+'СЕТ СН'!$H$12+СВЦЭМ!$D$10+'СЕТ СН'!$H$5-'СЕТ СН'!$H$20</f>
        <v>3510.7286404199999</v>
      </c>
      <c r="H112" s="36">
        <f>SUMIFS(СВЦЭМ!$C$33:$C$776,СВЦЭМ!$A$33:$A$776,$A112,СВЦЭМ!$B$33:$B$776,H$83)+'СЕТ СН'!$H$12+СВЦЭМ!$D$10+'СЕТ СН'!$H$5-'СЕТ СН'!$H$20</f>
        <v>3498.8417342900002</v>
      </c>
      <c r="I112" s="36">
        <f>SUMIFS(СВЦЭМ!$C$33:$C$776,СВЦЭМ!$A$33:$A$776,$A112,СВЦЭМ!$B$33:$B$776,I$83)+'СЕТ СН'!$H$12+СВЦЭМ!$D$10+'СЕТ СН'!$H$5-'СЕТ СН'!$H$20</f>
        <v>3485.5876390200001</v>
      </c>
      <c r="J112" s="36">
        <f>SUMIFS(СВЦЭМ!$C$33:$C$776,СВЦЭМ!$A$33:$A$776,$A112,СВЦЭМ!$B$33:$B$776,J$83)+'СЕТ СН'!$H$12+СВЦЭМ!$D$10+'СЕТ СН'!$H$5-'СЕТ СН'!$H$20</f>
        <v>3438.8374474900002</v>
      </c>
      <c r="K112" s="36">
        <f>SUMIFS(СВЦЭМ!$C$33:$C$776,СВЦЭМ!$A$33:$A$776,$A112,СВЦЭМ!$B$33:$B$776,K$83)+'СЕТ СН'!$H$12+СВЦЭМ!$D$10+'СЕТ СН'!$H$5-'СЕТ СН'!$H$20</f>
        <v>3433.7381749300002</v>
      </c>
      <c r="L112" s="36">
        <f>SUMIFS(СВЦЭМ!$C$33:$C$776,СВЦЭМ!$A$33:$A$776,$A112,СВЦЭМ!$B$33:$B$776,L$83)+'СЕТ СН'!$H$12+СВЦЭМ!$D$10+'СЕТ СН'!$H$5-'СЕТ СН'!$H$20</f>
        <v>3436.9362476199999</v>
      </c>
      <c r="M112" s="36">
        <f>SUMIFS(СВЦЭМ!$C$33:$C$776,СВЦЭМ!$A$33:$A$776,$A112,СВЦЭМ!$B$33:$B$776,M$83)+'СЕТ СН'!$H$12+СВЦЭМ!$D$10+'СЕТ СН'!$H$5-'СЕТ СН'!$H$20</f>
        <v>3439.20528212</v>
      </c>
      <c r="N112" s="36">
        <f>SUMIFS(СВЦЭМ!$C$33:$C$776,СВЦЭМ!$A$33:$A$776,$A112,СВЦЭМ!$B$33:$B$776,N$83)+'СЕТ СН'!$H$12+СВЦЭМ!$D$10+'СЕТ СН'!$H$5-'СЕТ СН'!$H$20</f>
        <v>3436.4908989</v>
      </c>
      <c r="O112" s="36">
        <f>SUMIFS(СВЦЭМ!$C$33:$C$776,СВЦЭМ!$A$33:$A$776,$A112,СВЦЭМ!$B$33:$B$776,O$83)+'СЕТ СН'!$H$12+СВЦЭМ!$D$10+'СЕТ СН'!$H$5-'СЕТ СН'!$H$20</f>
        <v>3443.6308721699997</v>
      </c>
      <c r="P112" s="36">
        <f>SUMIFS(СВЦЭМ!$C$33:$C$776,СВЦЭМ!$A$33:$A$776,$A112,СВЦЭМ!$B$33:$B$776,P$83)+'СЕТ СН'!$H$12+СВЦЭМ!$D$10+'СЕТ СН'!$H$5-'СЕТ СН'!$H$20</f>
        <v>3451.4782101400001</v>
      </c>
      <c r="Q112" s="36">
        <f>SUMIFS(СВЦЭМ!$C$33:$C$776,СВЦЭМ!$A$33:$A$776,$A112,СВЦЭМ!$B$33:$B$776,Q$83)+'СЕТ СН'!$H$12+СВЦЭМ!$D$10+'СЕТ СН'!$H$5-'СЕТ СН'!$H$20</f>
        <v>3441.6841523600001</v>
      </c>
      <c r="R112" s="36">
        <f>SUMIFS(СВЦЭМ!$C$33:$C$776,СВЦЭМ!$A$33:$A$776,$A112,СВЦЭМ!$B$33:$B$776,R$83)+'СЕТ СН'!$H$12+СВЦЭМ!$D$10+'СЕТ СН'!$H$5-'СЕТ СН'!$H$20</f>
        <v>3441.1420485399999</v>
      </c>
      <c r="S112" s="36">
        <f>SUMIFS(СВЦЭМ!$C$33:$C$776,СВЦЭМ!$A$33:$A$776,$A112,СВЦЭМ!$B$33:$B$776,S$83)+'СЕТ СН'!$H$12+СВЦЭМ!$D$10+'СЕТ СН'!$H$5-'СЕТ СН'!$H$20</f>
        <v>3454.80630948</v>
      </c>
      <c r="T112" s="36">
        <f>SUMIFS(СВЦЭМ!$C$33:$C$776,СВЦЭМ!$A$33:$A$776,$A112,СВЦЭМ!$B$33:$B$776,T$83)+'СЕТ СН'!$H$12+СВЦЭМ!$D$10+'СЕТ СН'!$H$5-'СЕТ СН'!$H$20</f>
        <v>3453.3011706299999</v>
      </c>
      <c r="U112" s="36">
        <f>SUMIFS(СВЦЭМ!$C$33:$C$776,СВЦЭМ!$A$33:$A$776,$A112,СВЦЭМ!$B$33:$B$776,U$83)+'СЕТ СН'!$H$12+СВЦЭМ!$D$10+'СЕТ СН'!$H$5-'СЕТ СН'!$H$20</f>
        <v>3478.41234046</v>
      </c>
      <c r="V112" s="36">
        <f>SUMIFS(СВЦЭМ!$C$33:$C$776,СВЦЭМ!$A$33:$A$776,$A112,СВЦЭМ!$B$33:$B$776,V$83)+'СЕТ СН'!$H$12+СВЦЭМ!$D$10+'СЕТ СН'!$H$5-'СЕТ СН'!$H$20</f>
        <v>3472.80126707</v>
      </c>
      <c r="W112" s="36">
        <f>SUMIFS(СВЦЭМ!$C$33:$C$776,СВЦЭМ!$A$33:$A$776,$A112,СВЦЭМ!$B$33:$B$776,W$83)+'СЕТ СН'!$H$12+СВЦЭМ!$D$10+'СЕТ СН'!$H$5-'СЕТ СН'!$H$20</f>
        <v>3472.0573662500001</v>
      </c>
      <c r="X112" s="36">
        <f>SUMIFS(СВЦЭМ!$C$33:$C$776,СВЦЭМ!$A$33:$A$776,$A112,СВЦЭМ!$B$33:$B$776,X$83)+'СЕТ СН'!$H$12+СВЦЭМ!$D$10+'СЕТ СН'!$H$5-'СЕТ СН'!$H$20</f>
        <v>3458.0410845799997</v>
      </c>
      <c r="Y112" s="36">
        <f>SUMIFS(СВЦЭМ!$C$33:$C$776,СВЦЭМ!$A$33:$A$776,$A112,СВЦЭМ!$B$33:$B$776,Y$83)+'СЕТ СН'!$H$12+СВЦЭМ!$D$10+'СЕТ СН'!$H$5-'СЕТ СН'!$H$20</f>
        <v>3432.7635491199999</v>
      </c>
    </row>
    <row r="113" spans="1:27" ht="15.75" x14ac:dyDescent="0.2">
      <c r="A113" s="35">
        <f t="shared" si="2"/>
        <v>43829</v>
      </c>
      <c r="B113" s="36">
        <f>SUMIFS(СВЦЭМ!$C$33:$C$776,СВЦЭМ!$A$33:$A$776,$A113,СВЦЭМ!$B$33:$B$776,B$83)+'СЕТ СН'!$H$12+СВЦЭМ!$D$10+'СЕТ СН'!$H$5-'СЕТ СН'!$H$20</f>
        <v>3595.3814949500002</v>
      </c>
      <c r="C113" s="36">
        <f>SUMIFS(СВЦЭМ!$C$33:$C$776,СВЦЭМ!$A$33:$A$776,$A113,СВЦЭМ!$B$33:$B$776,C$83)+'СЕТ СН'!$H$12+СВЦЭМ!$D$10+'СЕТ СН'!$H$5-'СЕТ СН'!$H$20</f>
        <v>3627.7028153299998</v>
      </c>
      <c r="D113" s="36">
        <f>SUMIFS(СВЦЭМ!$C$33:$C$776,СВЦЭМ!$A$33:$A$776,$A113,СВЦЭМ!$B$33:$B$776,D$83)+'СЕТ СН'!$H$12+СВЦЭМ!$D$10+'СЕТ СН'!$H$5-'СЕТ СН'!$H$20</f>
        <v>3633.2244619799999</v>
      </c>
      <c r="E113" s="36">
        <f>SUMIFS(СВЦЭМ!$C$33:$C$776,СВЦЭМ!$A$33:$A$776,$A113,СВЦЭМ!$B$33:$B$776,E$83)+'СЕТ СН'!$H$12+СВЦЭМ!$D$10+'СЕТ СН'!$H$5-'СЕТ СН'!$H$20</f>
        <v>3658.1410672000002</v>
      </c>
      <c r="F113" s="36">
        <f>SUMIFS(СВЦЭМ!$C$33:$C$776,СВЦЭМ!$A$33:$A$776,$A113,СВЦЭМ!$B$33:$B$776,F$83)+'СЕТ СН'!$H$12+СВЦЭМ!$D$10+'СЕТ СН'!$H$5-'СЕТ СН'!$H$20</f>
        <v>3651.7521886599998</v>
      </c>
      <c r="G113" s="36">
        <f>SUMIFS(СВЦЭМ!$C$33:$C$776,СВЦЭМ!$A$33:$A$776,$A113,СВЦЭМ!$B$33:$B$776,G$83)+'СЕТ СН'!$H$12+СВЦЭМ!$D$10+'СЕТ СН'!$H$5-'СЕТ СН'!$H$20</f>
        <v>3638.8250361099999</v>
      </c>
      <c r="H113" s="36">
        <f>SUMIFS(СВЦЭМ!$C$33:$C$776,СВЦЭМ!$A$33:$A$776,$A113,СВЦЭМ!$B$33:$B$776,H$83)+'СЕТ СН'!$H$12+СВЦЭМ!$D$10+'СЕТ СН'!$H$5-'СЕТ СН'!$H$20</f>
        <v>3604.3897381400002</v>
      </c>
      <c r="I113" s="36">
        <f>SUMIFS(СВЦЭМ!$C$33:$C$776,СВЦЭМ!$A$33:$A$776,$A113,СВЦЭМ!$B$33:$B$776,I$83)+'СЕТ СН'!$H$12+СВЦЭМ!$D$10+'СЕТ СН'!$H$5-'СЕТ СН'!$H$20</f>
        <v>3583.1675062899999</v>
      </c>
      <c r="J113" s="36">
        <f>SUMIFS(СВЦЭМ!$C$33:$C$776,СВЦЭМ!$A$33:$A$776,$A113,СВЦЭМ!$B$33:$B$776,J$83)+'СЕТ СН'!$H$12+СВЦЭМ!$D$10+'СЕТ СН'!$H$5-'СЕТ СН'!$H$20</f>
        <v>3556.6387898900002</v>
      </c>
      <c r="K113" s="36">
        <f>SUMIFS(СВЦЭМ!$C$33:$C$776,СВЦЭМ!$A$33:$A$776,$A113,СВЦЭМ!$B$33:$B$776,K$83)+'СЕТ СН'!$H$12+СВЦЭМ!$D$10+'СЕТ СН'!$H$5-'СЕТ СН'!$H$20</f>
        <v>3529.5133790099999</v>
      </c>
      <c r="L113" s="36">
        <f>SUMIFS(СВЦЭМ!$C$33:$C$776,СВЦЭМ!$A$33:$A$776,$A113,СВЦЭМ!$B$33:$B$776,L$83)+'СЕТ СН'!$H$12+СВЦЭМ!$D$10+'СЕТ СН'!$H$5-'СЕТ СН'!$H$20</f>
        <v>3531.0552832900003</v>
      </c>
      <c r="M113" s="36">
        <f>SUMIFS(СВЦЭМ!$C$33:$C$776,СВЦЭМ!$A$33:$A$776,$A113,СВЦЭМ!$B$33:$B$776,M$83)+'СЕТ СН'!$H$12+СВЦЭМ!$D$10+'СЕТ СН'!$H$5-'СЕТ СН'!$H$20</f>
        <v>3528.1528784800003</v>
      </c>
      <c r="N113" s="36">
        <f>SUMIFS(СВЦЭМ!$C$33:$C$776,СВЦЭМ!$A$33:$A$776,$A113,СВЦЭМ!$B$33:$B$776,N$83)+'СЕТ СН'!$H$12+СВЦЭМ!$D$10+'СЕТ СН'!$H$5-'СЕТ СН'!$H$20</f>
        <v>3536.2340528599998</v>
      </c>
      <c r="O113" s="36">
        <f>SUMIFS(СВЦЭМ!$C$33:$C$776,СВЦЭМ!$A$33:$A$776,$A113,СВЦЭМ!$B$33:$B$776,O$83)+'СЕТ СН'!$H$12+СВЦЭМ!$D$10+'СЕТ СН'!$H$5-'СЕТ СН'!$H$20</f>
        <v>3540.3607613300001</v>
      </c>
      <c r="P113" s="36">
        <f>SUMIFS(СВЦЭМ!$C$33:$C$776,СВЦЭМ!$A$33:$A$776,$A113,СВЦЭМ!$B$33:$B$776,P$83)+'СЕТ СН'!$H$12+СВЦЭМ!$D$10+'СЕТ СН'!$H$5-'СЕТ СН'!$H$20</f>
        <v>3559.1696597499999</v>
      </c>
      <c r="Q113" s="36">
        <f>SUMIFS(СВЦЭМ!$C$33:$C$776,СВЦЭМ!$A$33:$A$776,$A113,СВЦЭМ!$B$33:$B$776,Q$83)+'СЕТ СН'!$H$12+СВЦЭМ!$D$10+'СЕТ СН'!$H$5-'СЕТ СН'!$H$20</f>
        <v>3561.61421169</v>
      </c>
      <c r="R113" s="36">
        <f>SUMIFS(СВЦЭМ!$C$33:$C$776,СВЦЭМ!$A$33:$A$776,$A113,СВЦЭМ!$B$33:$B$776,R$83)+'СЕТ СН'!$H$12+СВЦЭМ!$D$10+'СЕТ СН'!$H$5-'СЕТ СН'!$H$20</f>
        <v>3554.9539009600003</v>
      </c>
      <c r="S113" s="36">
        <f>SUMIFS(СВЦЭМ!$C$33:$C$776,СВЦЭМ!$A$33:$A$776,$A113,СВЦЭМ!$B$33:$B$776,S$83)+'СЕТ СН'!$H$12+СВЦЭМ!$D$10+'СЕТ СН'!$H$5-'СЕТ СН'!$H$20</f>
        <v>3540.05983616</v>
      </c>
      <c r="T113" s="36">
        <f>SUMIFS(СВЦЭМ!$C$33:$C$776,СВЦЭМ!$A$33:$A$776,$A113,СВЦЭМ!$B$33:$B$776,T$83)+'СЕТ СН'!$H$12+СВЦЭМ!$D$10+'СЕТ СН'!$H$5-'СЕТ СН'!$H$20</f>
        <v>3538.77840883</v>
      </c>
      <c r="U113" s="36">
        <f>SUMIFS(СВЦЭМ!$C$33:$C$776,СВЦЭМ!$A$33:$A$776,$A113,СВЦЭМ!$B$33:$B$776,U$83)+'СЕТ СН'!$H$12+СВЦЭМ!$D$10+'СЕТ СН'!$H$5-'СЕТ СН'!$H$20</f>
        <v>3537.6385562099999</v>
      </c>
      <c r="V113" s="36">
        <f>SUMIFS(СВЦЭМ!$C$33:$C$776,СВЦЭМ!$A$33:$A$776,$A113,СВЦЭМ!$B$33:$B$776,V$83)+'СЕТ СН'!$H$12+СВЦЭМ!$D$10+'СЕТ СН'!$H$5-'СЕТ СН'!$H$20</f>
        <v>3534.3334054100001</v>
      </c>
      <c r="W113" s="36">
        <f>SUMIFS(СВЦЭМ!$C$33:$C$776,СВЦЭМ!$A$33:$A$776,$A113,СВЦЭМ!$B$33:$B$776,W$83)+'СЕТ СН'!$H$12+СВЦЭМ!$D$10+'СЕТ СН'!$H$5-'СЕТ СН'!$H$20</f>
        <v>3544.6137085300002</v>
      </c>
      <c r="X113" s="36">
        <f>SUMIFS(СВЦЭМ!$C$33:$C$776,СВЦЭМ!$A$33:$A$776,$A113,СВЦЭМ!$B$33:$B$776,X$83)+'СЕТ СН'!$H$12+СВЦЭМ!$D$10+'СЕТ СН'!$H$5-'СЕТ СН'!$H$20</f>
        <v>3563.3919852999998</v>
      </c>
      <c r="Y113" s="36">
        <f>SUMIFS(СВЦЭМ!$C$33:$C$776,СВЦЭМ!$A$33:$A$776,$A113,СВЦЭМ!$B$33:$B$776,Y$83)+'СЕТ СН'!$H$12+СВЦЭМ!$D$10+'СЕТ СН'!$H$5-'СЕТ СН'!$H$20</f>
        <v>3581.46440373</v>
      </c>
      <c r="AA113" s="37"/>
    </row>
    <row r="114" spans="1:27" ht="15.75" x14ac:dyDescent="0.2">
      <c r="A114" s="35">
        <f t="shared" si="2"/>
        <v>43830</v>
      </c>
      <c r="B114" s="36">
        <f>SUMIFS(СВЦЭМ!$C$33:$C$776,СВЦЭМ!$A$33:$A$776,$A114,СВЦЭМ!$B$33:$B$776,B$83)+'СЕТ СН'!$H$12+СВЦЭМ!$D$10+'СЕТ СН'!$H$5-'СЕТ СН'!$H$20</f>
        <v>3585.1598605099998</v>
      </c>
      <c r="C114" s="36">
        <f>SUMIFS(СВЦЭМ!$C$33:$C$776,СВЦЭМ!$A$33:$A$776,$A114,СВЦЭМ!$B$33:$B$776,C$83)+'СЕТ СН'!$H$12+СВЦЭМ!$D$10+'СЕТ СН'!$H$5-'СЕТ СН'!$H$20</f>
        <v>3603.68607152</v>
      </c>
      <c r="D114" s="36">
        <f>SUMIFS(СВЦЭМ!$C$33:$C$776,СВЦЭМ!$A$33:$A$776,$A114,СВЦЭМ!$B$33:$B$776,D$83)+'СЕТ СН'!$H$12+СВЦЭМ!$D$10+'СЕТ СН'!$H$5-'СЕТ СН'!$H$20</f>
        <v>3607.78943549</v>
      </c>
      <c r="E114" s="36">
        <f>SUMIFS(СВЦЭМ!$C$33:$C$776,СВЦЭМ!$A$33:$A$776,$A114,СВЦЭМ!$B$33:$B$776,E$83)+'СЕТ СН'!$H$12+СВЦЭМ!$D$10+'СЕТ СН'!$H$5-'СЕТ СН'!$H$20</f>
        <v>3612.15987705</v>
      </c>
      <c r="F114" s="36">
        <f>SUMIFS(СВЦЭМ!$C$33:$C$776,СВЦЭМ!$A$33:$A$776,$A114,СВЦЭМ!$B$33:$B$776,F$83)+'СЕТ СН'!$H$12+СВЦЭМ!$D$10+'СЕТ СН'!$H$5-'СЕТ СН'!$H$20</f>
        <v>3612.56595943</v>
      </c>
      <c r="G114" s="36">
        <f>SUMIFS(СВЦЭМ!$C$33:$C$776,СВЦЭМ!$A$33:$A$776,$A114,СВЦЭМ!$B$33:$B$776,G$83)+'СЕТ СН'!$H$12+СВЦЭМ!$D$10+'СЕТ СН'!$H$5-'СЕТ СН'!$H$20</f>
        <v>3607.0599883099999</v>
      </c>
      <c r="H114" s="36">
        <f>SUMIFS(СВЦЭМ!$C$33:$C$776,СВЦЭМ!$A$33:$A$776,$A114,СВЦЭМ!$B$33:$B$776,H$83)+'СЕТ СН'!$H$12+СВЦЭМ!$D$10+'СЕТ СН'!$H$5-'СЕТ СН'!$H$20</f>
        <v>3577.6072464500003</v>
      </c>
      <c r="I114" s="36">
        <f>SUMIFS(СВЦЭМ!$C$33:$C$776,СВЦЭМ!$A$33:$A$776,$A114,СВЦЭМ!$B$33:$B$776,I$83)+'СЕТ СН'!$H$12+СВЦЭМ!$D$10+'СЕТ СН'!$H$5-'СЕТ СН'!$H$20</f>
        <v>3560.6234562</v>
      </c>
      <c r="J114" s="36">
        <f>SUMIFS(СВЦЭМ!$C$33:$C$776,СВЦЭМ!$A$33:$A$776,$A114,СВЦЭМ!$B$33:$B$776,J$83)+'СЕТ СН'!$H$12+СВЦЭМ!$D$10+'СЕТ СН'!$H$5-'СЕТ СН'!$H$20</f>
        <v>3553.0145938599999</v>
      </c>
      <c r="K114" s="36">
        <f>SUMIFS(СВЦЭМ!$C$33:$C$776,СВЦЭМ!$A$33:$A$776,$A114,СВЦЭМ!$B$33:$B$776,K$83)+'СЕТ СН'!$H$12+СВЦЭМ!$D$10+'СЕТ СН'!$H$5-'СЕТ СН'!$H$20</f>
        <v>3530.9025539599998</v>
      </c>
      <c r="L114" s="36">
        <f>SUMIFS(СВЦЭМ!$C$33:$C$776,СВЦЭМ!$A$33:$A$776,$A114,СВЦЭМ!$B$33:$B$776,L$83)+'СЕТ СН'!$H$12+СВЦЭМ!$D$10+'СЕТ СН'!$H$5-'СЕТ СН'!$H$20</f>
        <v>3528.2128391800002</v>
      </c>
      <c r="M114" s="36">
        <f>SUMIFS(СВЦЭМ!$C$33:$C$776,СВЦЭМ!$A$33:$A$776,$A114,СВЦЭМ!$B$33:$B$776,M$83)+'СЕТ СН'!$H$12+СВЦЭМ!$D$10+'СЕТ СН'!$H$5-'СЕТ СН'!$H$20</f>
        <v>3550.8276984100003</v>
      </c>
      <c r="N114" s="36">
        <f>SUMIFS(СВЦЭМ!$C$33:$C$776,СВЦЭМ!$A$33:$A$776,$A114,СВЦЭМ!$B$33:$B$776,N$83)+'СЕТ СН'!$H$12+СВЦЭМ!$D$10+'СЕТ СН'!$H$5-'СЕТ СН'!$H$20</f>
        <v>3544.80750962</v>
      </c>
      <c r="O114" s="36">
        <f>SUMIFS(СВЦЭМ!$C$33:$C$776,СВЦЭМ!$A$33:$A$776,$A114,СВЦЭМ!$B$33:$B$776,O$83)+'СЕТ СН'!$H$12+СВЦЭМ!$D$10+'СЕТ СН'!$H$5-'СЕТ СН'!$H$20</f>
        <v>3546.0732923699998</v>
      </c>
      <c r="P114" s="36">
        <f>SUMIFS(СВЦЭМ!$C$33:$C$776,СВЦЭМ!$A$33:$A$776,$A114,СВЦЭМ!$B$33:$B$776,P$83)+'СЕТ СН'!$H$12+СВЦЭМ!$D$10+'СЕТ СН'!$H$5-'СЕТ СН'!$H$20</f>
        <v>3555.3327218599998</v>
      </c>
      <c r="Q114" s="36">
        <f>SUMIFS(СВЦЭМ!$C$33:$C$776,СВЦЭМ!$A$33:$A$776,$A114,СВЦЭМ!$B$33:$B$776,Q$83)+'СЕТ СН'!$H$12+СВЦЭМ!$D$10+'СЕТ СН'!$H$5-'СЕТ СН'!$H$20</f>
        <v>3554.6747255800001</v>
      </c>
      <c r="R114" s="36">
        <f>SUMIFS(СВЦЭМ!$C$33:$C$776,СВЦЭМ!$A$33:$A$776,$A114,СВЦЭМ!$B$33:$B$776,R$83)+'СЕТ СН'!$H$12+СВЦЭМ!$D$10+'СЕТ СН'!$H$5-'СЕТ СН'!$H$20</f>
        <v>3555.39964629</v>
      </c>
      <c r="S114" s="36">
        <f>SUMIFS(СВЦЭМ!$C$33:$C$776,СВЦЭМ!$A$33:$A$776,$A114,СВЦЭМ!$B$33:$B$776,S$83)+'СЕТ СН'!$H$12+СВЦЭМ!$D$10+'СЕТ СН'!$H$5-'СЕТ СН'!$H$20</f>
        <v>3558.5894441400001</v>
      </c>
      <c r="T114" s="36">
        <f>SUMIFS(СВЦЭМ!$C$33:$C$776,СВЦЭМ!$A$33:$A$776,$A114,СВЦЭМ!$B$33:$B$776,T$83)+'СЕТ СН'!$H$12+СВЦЭМ!$D$10+'СЕТ СН'!$H$5-'СЕТ СН'!$H$20</f>
        <v>3570.8265435499998</v>
      </c>
      <c r="U114" s="36">
        <f>SUMIFS(СВЦЭМ!$C$33:$C$776,СВЦЭМ!$A$33:$A$776,$A114,СВЦЭМ!$B$33:$B$776,U$83)+'СЕТ СН'!$H$12+СВЦЭМ!$D$10+'СЕТ СН'!$H$5-'СЕТ СН'!$H$20</f>
        <v>3565.8707487900001</v>
      </c>
      <c r="V114" s="36">
        <f>SUMIFS(СВЦЭМ!$C$33:$C$776,СВЦЭМ!$A$33:$A$776,$A114,СВЦЭМ!$B$33:$B$776,V$83)+'СЕТ СН'!$H$12+СВЦЭМ!$D$10+'СЕТ СН'!$H$5-'СЕТ СН'!$H$20</f>
        <v>3580.5896322500002</v>
      </c>
      <c r="W114" s="36">
        <f>SUMIFS(СВЦЭМ!$C$33:$C$776,СВЦЭМ!$A$33:$A$776,$A114,СВЦЭМ!$B$33:$B$776,W$83)+'СЕТ СН'!$H$12+СВЦЭМ!$D$10+'СЕТ СН'!$H$5-'СЕТ СН'!$H$20</f>
        <v>3581.4051428900002</v>
      </c>
      <c r="X114" s="36">
        <f>SUMIFS(СВЦЭМ!$C$33:$C$776,СВЦЭМ!$A$33:$A$776,$A114,СВЦЭМ!$B$33:$B$776,X$83)+'СЕТ СН'!$H$12+СВЦЭМ!$D$10+'СЕТ СН'!$H$5-'СЕТ СН'!$H$20</f>
        <v>3571.6753203200001</v>
      </c>
      <c r="Y114" s="36">
        <f>SUMIFS(СВЦЭМ!$C$33:$C$776,СВЦЭМ!$A$33:$A$776,$A114,СВЦЭМ!$B$33:$B$776,Y$83)+'СЕТ СН'!$H$12+СВЦЭМ!$D$10+'СЕТ СН'!$H$5-'СЕТ СН'!$H$20</f>
        <v>3573.71490976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6" t="s">
        <v>7</v>
      </c>
      <c r="B117" s="129" t="s">
        <v>73</v>
      </c>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1"/>
    </row>
    <row r="118" spans="1:27" ht="12.75" customHeight="1" x14ac:dyDescent="0.2">
      <c r="A118" s="127"/>
      <c r="B118" s="132"/>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4"/>
    </row>
    <row r="119" spans="1:27" ht="12.75" customHeight="1" x14ac:dyDescent="0.2">
      <c r="A119" s="12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01.12.2019</v>
      </c>
      <c r="B120" s="36">
        <f>SUMIFS(СВЦЭМ!$C$33:$C$776,СВЦЭМ!$A$33:$A$776,$A120,СВЦЭМ!$B$33:$B$776,B$119)+'СЕТ СН'!$I$12+СВЦЭМ!$D$10+'СЕТ СН'!$I$5-'СЕТ СН'!$I$20</f>
        <v>3658.7815464</v>
      </c>
      <c r="C120" s="36">
        <f>SUMIFS(СВЦЭМ!$C$33:$C$776,СВЦЭМ!$A$33:$A$776,$A120,СВЦЭМ!$B$33:$B$776,C$119)+'СЕТ СН'!$I$12+СВЦЭМ!$D$10+'СЕТ СН'!$I$5-'СЕТ СН'!$I$20</f>
        <v>3664.8127559200002</v>
      </c>
      <c r="D120" s="36">
        <f>SUMIFS(СВЦЭМ!$C$33:$C$776,СВЦЭМ!$A$33:$A$776,$A120,СВЦЭМ!$B$33:$B$776,D$119)+'СЕТ СН'!$I$12+СВЦЭМ!$D$10+'СЕТ СН'!$I$5-'СЕТ СН'!$I$20</f>
        <v>3700.0938733499997</v>
      </c>
      <c r="E120" s="36">
        <f>SUMIFS(СВЦЭМ!$C$33:$C$776,СВЦЭМ!$A$33:$A$776,$A120,СВЦЭМ!$B$33:$B$776,E$119)+'СЕТ СН'!$I$12+СВЦЭМ!$D$10+'СЕТ СН'!$I$5-'СЕТ СН'!$I$20</f>
        <v>3698.1140460299998</v>
      </c>
      <c r="F120" s="36">
        <f>SUMIFS(СВЦЭМ!$C$33:$C$776,СВЦЭМ!$A$33:$A$776,$A120,СВЦЭМ!$B$33:$B$776,F$119)+'СЕТ СН'!$I$12+СВЦЭМ!$D$10+'СЕТ СН'!$I$5-'СЕТ СН'!$I$20</f>
        <v>3690.4835517500001</v>
      </c>
      <c r="G120" s="36">
        <f>SUMIFS(СВЦЭМ!$C$33:$C$776,СВЦЭМ!$A$33:$A$776,$A120,СВЦЭМ!$B$33:$B$776,G$119)+'СЕТ СН'!$I$12+СВЦЭМ!$D$10+'СЕТ СН'!$I$5-'СЕТ СН'!$I$20</f>
        <v>3688.61585952</v>
      </c>
      <c r="H120" s="36">
        <f>SUMIFS(СВЦЭМ!$C$33:$C$776,СВЦЭМ!$A$33:$A$776,$A120,СВЦЭМ!$B$33:$B$776,H$119)+'СЕТ СН'!$I$12+СВЦЭМ!$D$10+'СЕТ СН'!$I$5-'СЕТ СН'!$I$20</f>
        <v>3689.8172580800001</v>
      </c>
      <c r="I120" s="36">
        <f>SUMIFS(СВЦЭМ!$C$33:$C$776,СВЦЭМ!$A$33:$A$776,$A120,СВЦЭМ!$B$33:$B$776,I$119)+'СЕТ СН'!$I$12+СВЦЭМ!$D$10+'СЕТ СН'!$I$5-'СЕТ СН'!$I$20</f>
        <v>3689.7182868099999</v>
      </c>
      <c r="J120" s="36">
        <f>SUMIFS(СВЦЭМ!$C$33:$C$776,СВЦЭМ!$A$33:$A$776,$A120,СВЦЭМ!$B$33:$B$776,J$119)+'СЕТ СН'!$I$12+СВЦЭМ!$D$10+'СЕТ СН'!$I$5-'СЕТ СН'!$I$20</f>
        <v>3950.50647441</v>
      </c>
      <c r="K120" s="36">
        <f>SUMIFS(СВЦЭМ!$C$33:$C$776,СВЦЭМ!$A$33:$A$776,$A120,СВЦЭМ!$B$33:$B$776,K$119)+'СЕТ СН'!$I$12+СВЦЭМ!$D$10+'СЕТ СН'!$I$5-'СЕТ СН'!$I$20</f>
        <v>3593.82494064</v>
      </c>
      <c r="L120" s="36">
        <f>SUMIFS(СВЦЭМ!$C$33:$C$776,СВЦЭМ!$A$33:$A$776,$A120,СВЦЭМ!$B$33:$B$776,L$119)+'СЕТ СН'!$I$12+СВЦЭМ!$D$10+'СЕТ СН'!$I$5-'СЕТ СН'!$I$20</f>
        <v>3573.2631755399998</v>
      </c>
      <c r="M120" s="36">
        <f>SUMIFS(СВЦЭМ!$C$33:$C$776,СВЦЭМ!$A$33:$A$776,$A120,СВЦЭМ!$B$33:$B$776,M$119)+'СЕТ СН'!$I$12+СВЦЭМ!$D$10+'СЕТ СН'!$I$5-'СЕТ СН'!$I$20</f>
        <v>3571.6172431699997</v>
      </c>
      <c r="N120" s="36">
        <f>SUMIFS(СВЦЭМ!$C$33:$C$776,СВЦЭМ!$A$33:$A$776,$A120,СВЦЭМ!$B$33:$B$776,N$119)+'СЕТ СН'!$I$12+СВЦЭМ!$D$10+'СЕТ СН'!$I$5-'СЕТ СН'!$I$20</f>
        <v>3598.6735788999999</v>
      </c>
      <c r="O120" s="36">
        <f>SUMIFS(СВЦЭМ!$C$33:$C$776,СВЦЭМ!$A$33:$A$776,$A120,СВЦЭМ!$B$33:$B$776,O$119)+'СЕТ СН'!$I$12+СВЦЭМ!$D$10+'СЕТ СН'!$I$5-'СЕТ СН'!$I$20</f>
        <v>3609.37897548</v>
      </c>
      <c r="P120" s="36">
        <f>SUMIFS(СВЦЭМ!$C$33:$C$776,СВЦЭМ!$A$33:$A$776,$A120,СВЦЭМ!$B$33:$B$776,P$119)+'СЕТ СН'!$I$12+СВЦЭМ!$D$10+'СЕТ СН'!$I$5-'СЕТ СН'!$I$20</f>
        <v>3616.9011596800001</v>
      </c>
      <c r="Q120" s="36">
        <f>SUMIFS(СВЦЭМ!$C$33:$C$776,СВЦЭМ!$A$33:$A$776,$A120,СВЦЭМ!$B$33:$B$776,Q$119)+'СЕТ СН'!$I$12+СВЦЭМ!$D$10+'СЕТ СН'!$I$5-'СЕТ СН'!$I$20</f>
        <v>3623.0512400399998</v>
      </c>
      <c r="R120" s="36">
        <f>SUMIFS(СВЦЭМ!$C$33:$C$776,СВЦЭМ!$A$33:$A$776,$A120,СВЦЭМ!$B$33:$B$776,R$119)+'СЕТ СН'!$I$12+СВЦЭМ!$D$10+'СЕТ СН'!$I$5-'СЕТ СН'!$I$20</f>
        <v>3612.2678135400001</v>
      </c>
      <c r="S120" s="36">
        <f>SUMIFS(СВЦЭМ!$C$33:$C$776,СВЦЭМ!$A$33:$A$776,$A120,СВЦЭМ!$B$33:$B$776,S$119)+'СЕТ СН'!$I$12+СВЦЭМ!$D$10+'СЕТ СН'!$I$5-'СЕТ СН'!$I$20</f>
        <v>3595.2019685999999</v>
      </c>
      <c r="T120" s="36">
        <f>SUMIFS(СВЦЭМ!$C$33:$C$776,СВЦЭМ!$A$33:$A$776,$A120,СВЦЭМ!$B$33:$B$776,T$119)+'СЕТ СН'!$I$12+СВЦЭМ!$D$10+'СЕТ СН'!$I$5-'СЕТ СН'!$I$20</f>
        <v>3574.5245155299999</v>
      </c>
      <c r="U120" s="36">
        <f>SUMIFS(СВЦЭМ!$C$33:$C$776,СВЦЭМ!$A$33:$A$776,$A120,СВЦЭМ!$B$33:$B$776,U$119)+'СЕТ СН'!$I$12+СВЦЭМ!$D$10+'СЕТ СН'!$I$5-'СЕТ СН'!$I$20</f>
        <v>3574.0336165399999</v>
      </c>
      <c r="V120" s="36">
        <f>SUMIFS(СВЦЭМ!$C$33:$C$776,СВЦЭМ!$A$33:$A$776,$A120,СВЦЭМ!$B$33:$B$776,V$119)+'СЕТ СН'!$I$12+СВЦЭМ!$D$10+'СЕТ СН'!$I$5-'СЕТ СН'!$I$20</f>
        <v>4226.7610297499996</v>
      </c>
      <c r="W120" s="36">
        <f>SUMIFS(СВЦЭМ!$C$33:$C$776,СВЦЭМ!$A$33:$A$776,$A120,СВЦЭМ!$B$33:$B$776,W$119)+'СЕТ СН'!$I$12+СВЦЭМ!$D$10+'СЕТ СН'!$I$5-'СЕТ СН'!$I$20</f>
        <v>3629.03273451</v>
      </c>
      <c r="X120" s="36">
        <f>SUMIFS(СВЦЭМ!$C$33:$C$776,СВЦЭМ!$A$33:$A$776,$A120,СВЦЭМ!$B$33:$B$776,X$119)+'СЕТ СН'!$I$12+СВЦЭМ!$D$10+'СЕТ СН'!$I$5-'СЕТ СН'!$I$20</f>
        <v>3620.3457162200002</v>
      </c>
      <c r="Y120" s="36">
        <f>SUMIFS(СВЦЭМ!$C$33:$C$776,СВЦЭМ!$A$33:$A$776,$A120,СВЦЭМ!$B$33:$B$776,Y$119)+'СЕТ СН'!$I$12+СВЦЭМ!$D$10+'СЕТ СН'!$I$5-'СЕТ СН'!$I$20</f>
        <v>3644.2837857899999</v>
      </c>
    </row>
    <row r="121" spans="1:27" ht="15.75" x14ac:dyDescent="0.2">
      <c r="A121" s="35">
        <f>A120+1</f>
        <v>43801</v>
      </c>
      <c r="B121" s="36">
        <f>SUMIFS(СВЦЭМ!$C$33:$C$776,СВЦЭМ!$A$33:$A$776,$A121,СВЦЭМ!$B$33:$B$776,B$119)+'СЕТ СН'!$I$12+СВЦЭМ!$D$10+'СЕТ СН'!$I$5-'СЕТ СН'!$I$20</f>
        <v>3640.76751023</v>
      </c>
      <c r="C121" s="36">
        <f>SUMIFS(СВЦЭМ!$C$33:$C$776,СВЦЭМ!$A$33:$A$776,$A121,СВЦЭМ!$B$33:$B$776,C$119)+'СЕТ СН'!$I$12+СВЦЭМ!$D$10+'СЕТ СН'!$I$5-'СЕТ СН'!$I$20</f>
        <v>3673.9769388599998</v>
      </c>
      <c r="D121" s="36">
        <f>SUMIFS(СВЦЭМ!$C$33:$C$776,СВЦЭМ!$A$33:$A$776,$A121,СВЦЭМ!$B$33:$B$776,D$119)+'СЕТ СН'!$I$12+СВЦЭМ!$D$10+'СЕТ СН'!$I$5-'СЕТ СН'!$I$20</f>
        <v>3693.2390759800001</v>
      </c>
      <c r="E121" s="36">
        <f>SUMIFS(СВЦЭМ!$C$33:$C$776,СВЦЭМ!$A$33:$A$776,$A121,СВЦЭМ!$B$33:$B$776,E$119)+'СЕТ СН'!$I$12+СВЦЭМ!$D$10+'СЕТ СН'!$I$5-'СЕТ СН'!$I$20</f>
        <v>3707.6410452800001</v>
      </c>
      <c r="F121" s="36">
        <f>SUMIFS(СВЦЭМ!$C$33:$C$776,СВЦЭМ!$A$33:$A$776,$A121,СВЦЭМ!$B$33:$B$776,F$119)+'СЕТ СН'!$I$12+СВЦЭМ!$D$10+'СЕТ СН'!$I$5-'СЕТ СН'!$I$20</f>
        <v>3708.5492870500002</v>
      </c>
      <c r="G121" s="36">
        <f>SUMIFS(СВЦЭМ!$C$33:$C$776,СВЦЭМ!$A$33:$A$776,$A121,СВЦЭМ!$B$33:$B$776,G$119)+'СЕТ СН'!$I$12+СВЦЭМ!$D$10+'СЕТ СН'!$I$5-'СЕТ СН'!$I$20</f>
        <v>3686.1654093299999</v>
      </c>
      <c r="H121" s="36">
        <f>SUMIFS(СВЦЭМ!$C$33:$C$776,СВЦЭМ!$A$33:$A$776,$A121,СВЦЭМ!$B$33:$B$776,H$119)+'СЕТ СН'!$I$12+СВЦЭМ!$D$10+'СЕТ СН'!$I$5-'СЕТ СН'!$I$20</f>
        <v>3638.66532783</v>
      </c>
      <c r="I121" s="36">
        <f>SUMIFS(СВЦЭМ!$C$33:$C$776,СВЦЭМ!$A$33:$A$776,$A121,СВЦЭМ!$B$33:$B$776,I$119)+'СЕТ СН'!$I$12+СВЦЭМ!$D$10+'СЕТ СН'!$I$5-'СЕТ СН'!$I$20</f>
        <v>3590.3979272299998</v>
      </c>
      <c r="J121" s="36">
        <f>SUMIFS(СВЦЭМ!$C$33:$C$776,СВЦЭМ!$A$33:$A$776,$A121,СВЦЭМ!$B$33:$B$776,J$119)+'СЕТ СН'!$I$12+СВЦЭМ!$D$10+'СЕТ СН'!$I$5-'СЕТ СН'!$I$20</f>
        <v>3587.5775648700001</v>
      </c>
      <c r="K121" s="36">
        <f>SUMIFS(СВЦЭМ!$C$33:$C$776,СВЦЭМ!$A$33:$A$776,$A121,СВЦЭМ!$B$33:$B$776,K$119)+'СЕТ СН'!$I$12+СВЦЭМ!$D$10+'СЕТ СН'!$I$5-'СЕТ СН'!$I$20</f>
        <v>3572.8236623100001</v>
      </c>
      <c r="L121" s="36">
        <f>SUMIFS(СВЦЭМ!$C$33:$C$776,СВЦЭМ!$A$33:$A$776,$A121,СВЦЭМ!$B$33:$B$776,L$119)+'СЕТ СН'!$I$12+СВЦЭМ!$D$10+'СЕТ СН'!$I$5-'СЕТ СН'!$I$20</f>
        <v>3592.1313325299998</v>
      </c>
      <c r="M121" s="36">
        <f>SUMIFS(СВЦЭМ!$C$33:$C$776,СВЦЭМ!$A$33:$A$776,$A121,СВЦЭМ!$B$33:$B$776,M$119)+'СЕТ СН'!$I$12+СВЦЭМ!$D$10+'СЕТ СН'!$I$5-'СЕТ СН'!$I$20</f>
        <v>3614.7939120999999</v>
      </c>
      <c r="N121" s="36">
        <f>SUMIFS(СВЦЭМ!$C$33:$C$776,СВЦЭМ!$A$33:$A$776,$A121,СВЦЭМ!$B$33:$B$776,N$119)+'СЕТ СН'!$I$12+СВЦЭМ!$D$10+'СЕТ СН'!$I$5-'СЕТ СН'!$I$20</f>
        <v>3626.6868152899997</v>
      </c>
      <c r="O121" s="36">
        <f>SUMIFS(СВЦЭМ!$C$33:$C$776,СВЦЭМ!$A$33:$A$776,$A121,СВЦЭМ!$B$33:$B$776,O$119)+'СЕТ СН'!$I$12+СВЦЭМ!$D$10+'СЕТ СН'!$I$5-'СЕТ СН'!$I$20</f>
        <v>3625.7272284599999</v>
      </c>
      <c r="P121" s="36">
        <f>SUMIFS(СВЦЭМ!$C$33:$C$776,СВЦЭМ!$A$33:$A$776,$A121,СВЦЭМ!$B$33:$B$776,P$119)+'СЕТ СН'!$I$12+СВЦЭМ!$D$10+'СЕТ СН'!$I$5-'СЕТ СН'!$I$20</f>
        <v>3635.8263747000001</v>
      </c>
      <c r="Q121" s="36">
        <f>SUMIFS(СВЦЭМ!$C$33:$C$776,СВЦЭМ!$A$33:$A$776,$A121,СВЦЭМ!$B$33:$B$776,Q$119)+'СЕТ СН'!$I$12+СВЦЭМ!$D$10+'СЕТ СН'!$I$5-'СЕТ СН'!$I$20</f>
        <v>3643.1771344499998</v>
      </c>
      <c r="R121" s="36">
        <f>SUMIFS(СВЦЭМ!$C$33:$C$776,СВЦЭМ!$A$33:$A$776,$A121,СВЦЭМ!$B$33:$B$776,R$119)+'СЕТ СН'!$I$12+СВЦЭМ!$D$10+'СЕТ СН'!$I$5-'СЕТ СН'!$I$20</f>
        <v>3640.79609123</v>
      </c>
      <c r="S121" s="36">
        <f>SUMIFS(СВЦЭМ!$C$33:$C$776,СВЦЭМ!$A$33:$A$776,$A121,СВЦЭМ!$B$33:$B$776,S$119)+'СЕТ СН'!$I$12+СВЦЭМ!$D$10+'СЕТ СН'!$I$5-'СЕТ СН'!$I$20</f>
        <v>3608.9665144599999</v>
      </c>
      <c r="T121" s="36">
        <f>SUMIFS(СВЦЭМ!$C$33:$C$776,СВЦЭМ!$A$33:$A$776,$A121,СВЦЭМ!$B$33:$B$776,T$119)+'СЕТ СН'!$I$12+СВЦЭМ!$D$10+'СЕТ СН'!$I$5-'СЕТ СН'!$I$20</f>
        <v>3599.95642606</v>
      </c>
      <c r="U121" s="36">
        <f>SUMIFS(СВЦЭМ!$C$33:$C$776,СВЦЭМ!$A$33:$A$776,$A121,СВЦЭМ!$B$33:$B$776,U$119)+'СЕТ СН'!$I$12+СВЦЭМ!$D$10+'СЕТ СН'!$I$5-'СЕТ СН'!$I$20</f>
        <v>3596.96394719</v>
      </c>
      <c r="V121" s="36">
        <f>SUMIFS(СВЦЭМ!$C$33:$C$776,СВЦЭМ!$A$33:$A$776,$A121,СВЦЭМ!$B$33:$B$776,V$119)+'СЕТ СН'!$I$12+СВЦЭМ!$D$10+'СЕТ СН'!$I$5-'СЕТ СН'!$I$20</f>
        <v>3607.41001426</v>
      </c>
      <c r="W121" s="36">
        <f>SUMIFS(СВЦЭМ!$C$33:$C$776,СВЦЭМ!$A$33:$A$776,$A121,СВЦЭМ!$B$33:$B$776,W$119)+'СЕТ СН'!$I$12+СВЦЭМ!$D$10+'СЕТ СН'!$I$5-'СЕТ СН'!$I$20</f>
        <v>3606.8824720699999</v>
      </c>
      <c r="X121" s="36">
        <f>SUMIFS(СВЦЭМ!$C$33:$C$776,СВЦЭМ!$A$33:$A$776,$A121,СВЦЭМ!$B$33:$B$776,X$119)+'СЕТ СН'!$I$12+СВЦЭМ!$D$10+'СЕТ СН'!$I$5-'СЕТ СН'!$I$20</f>
        <v>3611.01594389</v>
      </c>
      <c r="Y121" s="36">
        <f>SUMIFS(СВЦЭМ!$C$33:$C$776,СВЦЭМ!$A$33:$A$776,$A121,СВЦЭМ!$B$33:$B$776,Y$119)+'СЕТ СН'!$I$12+СВЦЭМ!$D$10+'СЕТ СН'!$I$5-'СЕТ СН'!$I$20</f>
        <v>3646.8120470200001</v>
      </c>
    </row>
    <row r="122" spans="1:27" ht="15.75" x14ac:dyDescent="0.2">
      <c r="A122" s="35">
        <f t="shared" ref="A122:A150" si="3">A121+1</f>
        <v>43802</v>
      </c>
      <c r="B122" s="36">
        <f>SUMIFS(СВЦЭМ!$C$33:$C$776,СВЦЭМ!$A$33:$A$776,$A122,СВЦЭМ!$B$33:$B$776,B$119)+'СЕТ СН'!$I$12+СВЦЭМ!$D$10+'СЕТ СН'!$I$5-'СЕТ СН'!$I$20</f>
        <v>3662.9959399600002</v>
      </c>
      <c r="C122" s="36">
        <f>SUMIFS(СВЦЭМ!$C$33:$C$776,СВЦЭМ!$A$33:$A$776,$A122,СВЦЭМ!$B$33:$B$776,C$119)+'СЕТ СН'!$I$12+СВЦЭМ!$D$10+'СЕТ СН'!$I$5-'СЕТ СН'!$I$20</f>
        <v>3703.63210153</v>
      </c>
      <c r="D122" s="36">
        <f>SUMIFS(СВЦЭМ!$C$33:$C$776,СВЦЭМ!$A$33:$A$776,$A122,СВЦЭМ!$B$33:$B$776,D$119)+'СЕТ СН'!$I$12+СВЦЭМ!$D$10+'СЕТ СН'!$I$5-'СЕТ СН'!$I$20</f>
        <v>3719.0006769199999</v>
      </c>
      <c r="E122" s="36">
        <f>SUMIFS(СВЦЭМ!$C$33:$C$776,СВЦЭМ!$A$33:$A$776,$A122,СВЦЭМ!$B$33:$B$776,E$119)+'СЕТ СН'!$I$12+СВЦЭМ!$D$10+'СЕТ СН'!$I$5-'СЕТ СН'!$I$20</f>
        <v>3726.2347242199999</v>
      </c>
      <c r="F122" s="36">
        <f>SUMIFS(СВЦЭМ!$C$33:$C$776,СВЦЭМ!$A$33:$A$776,$A122,СВЦЭМ!$B$33:$B$776,F$119)+'СЕТ СН'!$I$12+СВЦЭМ!$D$10+'СЕТ СН'!$I$5-'СЕТ СН'!$I$20</f>
        <v>3738.7447146599998</v>
      </c>
      <c r="G122" s="36">
        <f>SUMIFS(СВЦЭМ!$C$33:$C$776,СВЦЭМ!$A$33:$A$776,$A122,СВЦЭМ!$B$33:$B$776,G$119)+'СЕТ СН'!$I$12+СВЦЭМ!$D$10+'СЕТ СН'!$I$5-'СЕТ СН'!$I$20</f>
        <v>3728.42897515</v>
      </c>
      <c r="H122" s="36">
        <f>SUMIFS(СВЦЭМ!$C$33:$C$776,СВЦЭМ!$A$33:$A$776,$A122,СВЦЭМ!$B$33:$B$776,H$119)+'СЕТ СН'!$I$12+СВЦЭМ!$D$10+'СЕТ СН'!$I$5-'СЕТ СН'!$I$20</f>
        <v>3680.0062222400002</v>
      </c>
      <c r="I122" s="36">
        <f>SUMIFS(СВЦЭМ!$C$33:$C$776,СВЦЭМ!$A$33:$A$776,$A122,СВЦЭМ!$B$33:$B$776,I$119)+'СЕТ СН'!$I$12+СВЦЭМ!$D$10+'СЕТ СН'!$I$5-'СЕТ СН'!$I$20</f>
        <v>3629.3204839999999</v>
      </c>
      <c r="J122" s="36">
        <f>SUMIFS(СВЦЭМ!$C$33:$C$776,СВЦЭМ!$A$33:$A$776,$A122,СВЦЭМ!$B$33:$B$776,J$119)+'СЕТ СН'!$I$12+СВЦЭМ!$D$10+'СЕТ СН'!$I$5-'СЕТ СН'!$I$20</f>
        <v>3612.3255656399997</v>
      </c>
      <c r="K122" s="36">
        <f>SUMIFS(СВЦЭМ!$C$33:$C$776,СВЦЭМ!$A$33:$A$776,$A122,СВЦЭМ!$B$33:$B$776,K$119)+'СЕТ СН'!$I$12+СВЦЭМ!$D$10+'СЕТ СН'!$I$5-'СЕТ СН'!$I$20</f>
        <v>3580.0943201</v>
      </c>
      <c r="L122" s="36">
        <f>SUMIFS(СВЦЭМ!$C$33:$C$776,СВЦЭМ!$A$33:$A$776,$A122,СВЦЭМ!$B$33:$B$776,L$119)+'СЕТ СН'!$I$12+СВЦЭМ!$D$10+'СЕТ СН'!$I$5-'СЕТ СН'!$I$20</f>
        <v>3579.7495633999997</v>
      </c>
      <c r="M122" s="36">
        <f>SUMIFS(СВЦЭМ!$C$33:$C$776,СВЦЭМ!$A$33:$A$776,$A122,СВЦЭМ!$B$33:$B$776,M$119)+'СЕТ СН'!$I$12+СВЦЭМ!$D$10+'СЕТ СН'!$I$5-'СЕТ СН'!$I$20</f>
        <v>3625.0816484100001</v>
      </c>
      <c r="N122" s="36">
        <f>SUMIFS(СВЦЭМ!$C$33:$C$776,СВЦЭМ!$A$33:$A$776,$A122,СВЦЭМ!$B$33:$B$776,N$119)+'СЕТ СН'!$I$12+СВЦЭМ!$D$10+'СЕТ СН'!$I$5-'СЕТ СН'!$I$20</f>
        <v>3639.5897267</v>
      </c>
      <c r="O122" s="36">
        <f>SUMIFS(СВЦЭМ!$C$33:$C$776,СВЦЭМ!$A$33:$A$776,$A122,СВЦЭМ!$B$33:$B$776,O$119)+'СЕТ СН'!$I$12+СВЦЭМ!$D$10+'СЕТ СН'!$I$5-'СЕТ СН'!$I$20</f>
        <v>3646.1233967399999</v>
      </c>
      <c r="P122" s="36">
        <f>SUMIFS(СВЦЭМ!$C$33:$C$776,СВЦЭМ!$A$33:$A$776,$A122,СВЦЭМ!$B$33:$B$776,P$119)+'СЕТ СН'!$I$12+СВЦЭМ!$D$10+'СЕТ СН'!$I$5-'СЕТ СН'!$I$20</f>
        <v>3653.9237499999999</v>
      </c>
      <c r="Q122" s="36">
        <f>SUMIFS(СВЦЭМ!$C$33:$C$776,СВЦЭМ!$A$33:$A$776,$A122,СВЦЭМ!$B$33:$B$776,Q$119)+'СЕТ СН'!$I$12+СВЦЭМ!$D$10+'СЕТ СН'!$I$5-'СЕТ СН'!$I$20</f>
        <v>3660.4556619199998</v>
      </c>
      <c r="R122" s="36">
        <f>SUMIFS(СВЦЭМ!$C$33:$C$776,СВЦЭМ!$A$33:$A$776,$A122,СВЦЭМ!$B$33:$B$776,R$119)+'СЕТ СН'!$I$12+СВЦЭМ!$D$10+'СЕТ СН'!$I$5-'СЕТ СН'!$I$20</f>
        <v>3663.1382894500002</v>
      </c>
      <c r="S122" s="36">
        <f>SUMIFS(СВЦЭМ!$C$33:$C$776,СВЦЭМ!$A$33:$A$776,$A122,СВЦЭМ!$B$33:$B$776,S$119)+'СЕТ СН'!$I$12+СВЦЭМ!$D$10+'СЕТ СН'!$I$5-'СЕТ СН'!$I$20</f>
        <v>3626.1197891500001</v>
      </c>
      <c r="T122" s="36">
        <f>SUMIFS(СВЦЭМ!$C$33:$C$776,СВЦЭМ!$A$33:$A$776,$A122,СВЦЭМ!$B$33:$B$776,T$119)+'СЕТ СН'!$I$12+СВЦЭМ!$D$10+'СЕТ СН'!$I$5-'СЕТ СН'!$I$20</f>
        <v>3597.7465454399999</v>
      </c>
      <c r="U122" s="36">
        <f>SUMIFS(СВЦЭМ!$C$33:$C$776,СВЦЭМ!$A$33:$A$776,$A122,СВЦЭМ!$B$33:$B$776,U$119)+'СЕТ СН'!$I$12+СВЦЭМ!$D$10+'СЕТ СН'!$I$5-'СЕТ СН'!$I$20</f>
        <v>3595.5177867499997</v>
      </c>
      <c r="V122" s="36">
        <f>SUMIFS(СВЦЭМ!$C$33:$C$776,СВЦЭМ!$A$33:$A$776,$A122,СВЦЭМ!$B$33:$B$776,V$119)+'СЕТ СН'!$I$12+СВЦЭМ!$D$10+'СЕТ СН'!$I$5-'СЕТ СН'!$I$20</f>
        <v>3598.94368644</v>
      </c>
      <c r="W122" s="36">
        <f>SUMIFS(СВЦЭМ!$C$33:$C$776,СВЦЭМ!$A$33:$A$776,$A122,СВЦЭМ!$B$33:$B$776,W$119)+'СЕТ СН'!$I$12+СВЦЭМ!$D$10+'СЕТ СН'!$I$5-'СЕТ СН'!$I$20</f>
        <v>3616.39499196</v>
      </c>
      <c r="X122" s="36">
        <f>SUMIFS(СВЦЭМ!$C$33:$C$776,СВЦЭМ!$A$33:$A$776,$A122,СВЦЭМ!$B$33:$B$776,X$119)+'СЕТ СН'!$I$12+СВЦЭМ!$D$10+'СЕТ СН'!$I$5-'СЕТ СН'!$I$20</f>
        <v>3620.7829655300002</v>
      </c>
      <c r="Y122" s="36">
        <f>SUMIFS(СВЦЭМ!$C$33:$C$776,СВЦЭМ!$A$33:$A$776,$A122,СВЦЭМ!$B$33:$B$776,Y$119)+'СЕТ СН'!$I$12+СВЦЭМ!$D$10+'СЕТ СН'!$I$5-'СЕТ СН'!$I$20</f>
        <v>3636.5886076400002</v>
      </c>
    </row>
    <row r="123" spans="1:27" ht="15.75" x14ac:dyDescent="0.2">
      <c r="A123" s="35">
        <f t="shared" si="3"/>
        <v>43803</v>
      </c>
      <c r="B123" s="36">
        <f>SUMIFS(СВЦЭМ!$C$33:$C$776,СВЦЭМ!$A$33:$A$776,$A123,СВЦЭМ!$B$33:$B$776,B$119)+'СЕТ СН'!$I$12+СВЦЭМ!$D$10+'СЕТ СН'!$I$5-'СЕТ СН'!$I$20</f>
        <v>3689.8639233899999</v>
      </c>
      <c r="C123" s="36">
        <f>SUMIFS(СВЦЭМ!$C$33:$C$776,СВЦЭМ!$A$33:$A$776,$A123,СВЦЭМ!$B$33:$B$776,C$119)+'СЕТ СН'!$I$12+СВЦЭМ!$D$10+'СЕТ СН'!$I$5-'СЕТ СН'!$I$20</f>
        <v>3719.8372489599997</v>
      </c>
      <c r="D123" s="36">
        <f>SUMIFS(СВЦЭМ!$C$33:$C$776,СВЦЭМ!$A$33:$A$776,$A123,СВЦЭМ!$B$33:$B$776,D$119)+'СЕТ СН'!$I$12+СВЦЭМ!$D$10+'СЕТ СН'!$I$5-'СЕТ СН'!$I$20</f>
        <v>3741.6986159500002</v>
      </c>
      <c r="E123" s="36">
        <f>SUMIFS(СВЦЭМ!$C$33:$C$776,СВЦЭМ!$A$33:$A$776,$A123,СВЦЭМ!$B$33:$B$776,E$119)+'СЕТ СН'!$I$12+СВЦЭМ!$D$10+'СЕТ СН'!$I$5-'СЕТ СН'!$I$20</f>
        <v>3750.6773135499998</v>
      </c>
      <c r="F123" s="36">
        <f>SUMIFS(СВЦЭМ!$C$33:$C$776,СВЦЭМ!$A$33:$A$776,$A123,СВЦЭМ!$B$33:$B$776,F$119)+'СЕТ СН'!$I$12+СВЦЭМ!$D$10+'СЕТ СН'!$I$5-'СЕТ СН'!$I$20</f>
        <v>3747.9910779399997</v>
      </c>
      <c r="G123" s="36">
        <f>SUMIFS(СВЦЭМ!$C$33:$C$776,СВЦЭМ!$A$33:$A$776,$A123,СВЦЭМ!$B$33:$B$776,G$119)+'СЕТ СН'!$I$12+СВЦЭМ!$D$10+'СЕТ СН'!$I$5-'СЕТ СН'!$I$20</f>
        <v>3726.9825612499999</v>
      </c>
      <c r="H123" s="36">
        <f>SUMIFS(СВЦЭМ!$C$33:$C$776,СВЦЭМ!$A$33:$A$776,$A123,СВЦЭМ!$B$33:$B$776,H$119)+'СЕТ СН'!$I$12+СВЦЭМ!$D$10+'СЕТ СН'!$I$5-'СЕТ СН'!$I$20</f>
        <v>3690.6891686700001</v>
      </c>
      <c r="I123" s="36">
        <f>SUMIFS(СВЦЭМ!$C$33:$C$776,СВЦЭМ!$A$33:$A$776,$A123,СВЦЭМ!$B$33:$B$776,I$119)+'СЕТ СН'!$I$12+СВЦЭМ!$D$10+'СЕТ СН'!$I$5-'СЕТ СН'!$I$20</f>
        <v>3656.48523793</v>
      </c>
      <c r="J123" s="36">
        <f>SUMIFS(СВЦЭМ!$C$33:$C$776,СВЦЭМ!$A$33:$A$776,$A123,СВЦЭМ!$B$33:$B$776,J$119)+'СЕТ СН'!$I$12+СВЦЭМ!$D$10+'СЕТ СН'!$I$5-'СЕТ СН'!$I$20</f>
        <v>3635.38492567</v>
      </c>
      <c r="K123" s="36">
        <f>SUMIFS(СВЦЭМ!$C$33:$C$776,СВЦЭМ!$A$33:$A$776,$A123,СВЦЭМ!$B$33:$B$776,K$119)+'СЕТ СН'!$I$12+СВЦЭМ!$D$10+'СЕТ СН'!$I$5-'СЕТ СН'!$I$20</f>
        <v>3611.48674579</v>
      </c>
      <c r="L123" s="36">
        <f>SUMIFS(СВЦЭМ!$C$33:$C$776,СВЦЭМ!$A$33:$A$776,$A123,СВЦЭМ!$B$33:$B$776,L$119)+'СЕТ СН'!$I$12+СВЦЭМ!$D$10+'СЕТ СН'!$I$5-'СЕТ СН'!$I$20</f>
        <v>3607.6696890499998</v>
      </c>
      <c r="M123" s="36">
        <f>SUMIFS(СВЦЭМ!$C$33:$C$776,СВЦЭМ!$A$33:$A$776,$A123,СВЦЭМ!$B$33:$B$776,M$119)+'СЕТ СН'!$I$12+СВЦЭМ!$D$10+'СЕТ СН'!$I$5-'СЕТ СН'!$I$20</f>
        <v>3631.1930751</v>
      </c>
      <c r="N123" s="36">
        <f>SUMIFS(СВЦЭМ!$C$33:$C$776,СВЦЭМ!$A$33:$A$776,$A123,СВЦЭМ!$B$33:$B$776,N$119)+'СЕТ СН'!$I$12+СВЦЭМ!$D$10+'СЕТ СН'!$I$5-'СЕТ СН'!$I$20</f>
        <v>3633.08668868</v>
      </c>
      <c r="O123" s="36">
        <f>SUMIFS(СВЦЭМ!$C$33:$C$776,СВЦЭМ!$A$33:$A$776,$A123,СВЦЭМ!$B$33:$B$776,O$119)+'СЕТ СН'!$I$12+СВЦЭМ!$D$10+'СЕТ СН'!$I$5-'СЕТ СН'!$I$20</f>
        <v>3635.8043261499997</v>
      </c>
      <c r="P123" s="36">
        <f>SUMIFS(СВЦЭМ!$C$33:$C$776,СВЦЭМ!$A$33:$A$776,$A123,СВЦЭМ!$B$33:$B$776,P$119)+'СЕТ СН'!$I$12+СВЦЭМ!$D$10+'СЕТ СН'!$I$5-'СЕТ СН'!$I$20</f>
        <v>3643.37645337</v>
      </c>
      <c r="Q123" s="36">
        <f>SUMIFS(СВЦЭМ!$C$33:$C$776,СВЦЭМ!$A$33:$A$776,$A123,СВЦЭМ!$B$33:$B$776,Q$119)+'СЕТ СН'!$I$12+СВЦЭМ!$D$10+'СЕТ СН'!$I$5-'СЕТ СН'!$I$20</f>
        <v>3652.5309806400001</v>
      </c>
      <c r="R123" s="36">
        <f>SUMIFS(СВЦЭМ!$C$33:$C$776,СВЦЭМ!$A$33:$A$776,$A123,СВЦЭМ!$B$33:$B$776,R$119)+'СЕТ СН'!$I$12+СВЦЭМ!$D$10+'СЕТ СН'!$I$5-'СЕТ СН'!$I$20</f>
        <v>3638.3846057199999</v>
      </c>
      <c r="S123" s="36">
        <f>SUMIFS(СВЦЭМ!$C$33:$C$776,СВЦЭМ!$A$33:$A$776,$A123,СВЦЭМ!$B$33:$B$776,S$119)+'СЕТ СН'!$I$12+СВЦЭМ!$D$10+'СЕТ СН'!$I$5-'СЕТ СН'!$I$20</f>
        <v>3614.4344184199999</v>
      </c>
      <c r="T123" s="36">
        <f>SUMIFS(СВЦЭМ!$C$33:$C$776,СВЦЭМ!$A$33:$A$776,$A123,СВЦЭМ!$B$33:$B$776,T$119)+'СЕТ СН'!$I$12+СВЦЭМ!$D$10+'СЕТ СН'!$I$5-'СЕТ СН'!$I$20</f>
        <v>3588.4771061199999</v>
      </c>
      <c r="U123" s="36">
        <f>SUMIFS(СВЦЭМ!$C$33:$C$776,СВЦЭМ!$A$33:$A$776,$A123,СВЦЭМ!$B$33:$B$776,U$119)+'СЕТ СН'!$I$12+СВЦЭМ!$D$10+'СЕТ СН'!$I$5-'СЕТ СН'!$I$20</f>
        <v>3594.8252891299999</v>
      </c>
      <c r="V123" s="36">
        <f>SUMIFS(СВЦЭМ!$C$33:$C$776,СВЦЭМ!$A$33:$A$776,$A123,СВЦЭМ!$B$33:$B$776,V$119)+'СЕТ СН'!$I$12+СВЦЭМ!$D$10+'СЕТ СН'!$I$5-'СЕТ СН'!$I$20</f>
        <v>3605.9181901699999</v>
      </c>
      <c r="W123" s="36">
        <f>SUMIFS(СВЦЭМ!$C$33:$C$776,СВЦЭМ!$A$33:$A$776,$A123,СВЦЭМ!$B$33:$B$776,W$119)+'СЕТ СН'!$I$12+СВЦЭМ!$D$10+'СЕТ СН'!$I$5-'СЕТ СН'!$I$20</f>
        <v>3614.2384888699999</v>
      </c>
      <c r="X123" s="36">
        <f>SUMIFS(СВЦЭМ!$C$33:$C$776,СВЦЭМ!$A$33:$A$776,$A123,СВЦЭМ!$B$33:$B$776,X$119)+'СЕТ СН'!$I$12+СВЦЭМ!$D$10+'СЕТ СН'!$I$5-'СЕТ СН'!$I$20</f>
        <v>3614.3637456500001</v>
      </c>
      <c r="Y123" s="36">
        <f>SUMIFS(СВЦЭМ!$C$33:$C$776,СВЦЭМ!$A$33:$A$776,$A123,СВЦЭМ!$B$33:$B$776,Y$119)+'СЕТ СН'!$I$12+СВЦЭМ!$D$10+'СЕТ СН'!$I$5-'СЕТ СН'!$I$20</f>
        <v>3645.9767775800001</v>
      </c>
    </row>
    <row r="124" spans="1:27" ht="15.75" x14ac:dyDescent="0.2">
      <c r="A124" s="35">
        <f t="shared" si="3"/>
        <v>43804</v>
      </c>
      <c r="B124" s="36">
        <f>SUMIFS(СВЦЭМ!$C$33:$C$776,СВЦЭМ!$A$33:$A$776,$A124,СВЦЭМ!$B$33:$B$776,B$119)+'СЕТ СН'!$I$12+СВЦЭМ!$D$10+'СЕТ СН'!$I$5-'СЕТ СН'!$I$20</f>
        <v>3698.77980372</v>
      </c>
      <c r="C124" s="36">
        <f>SUMIFS(СВЦЭМ!$C$33:$C$776,СВЦЭМ!$A$33:$A$776,$A124,СВЦЭМ!$B$33:$B$776,C$119)+'СЕТ СН'!$I$12+СВЦЭМ!$D$10+'СЕТ СН'!$I$5-'СЕТ СН'!$I$20</f>
        <v>3709.5389171299998</v>
      </c>
      <c r="D124" s="36">
        <f>SUMIFS(СВЦЭМ!$C$33:$C$776,СВЦЭМ!$A$33:$A$776,$A124,СВЦЭМ!$B$33:$B$776,D$119)+'СЕТ СН'!$I$12+СВЦЭМ!$D$10+'СЕТ СН'!$I$5-'СЕТ СН'!$I$20</f>
        <v>3712.0401504199999</v>
      </c>
      <c r="E124" s="36">
        <f>SUMIFS(СВЦЭМ!$C$33:$C$776,СВЦЭМ!$A$33:$A$776,$A124,СВЦЭМ!$B$33:$B$776,E$119)+'СЕТ СН'!$I$12+СВЦЭМ!$D$10+'СЕТ СН'!$I$5-'СЕТ СН'!$I$20</f>
        <v>3733.3614249900002</v>
      </c>
      <c r="F124" s="36">
        <f>SUMIFS(СВЦЭМ!$C$33:$C$776,СВЦЭМ!$A$33:$A$776,$A124,СВЦЭМ!$B$33:$B$776,F$119)+'СЕТ СН'!$I$12+СВЦЭМ!$D$10+'СЕТ СН'!$I$5-'СЕТ СН'!$I$20</f>
        <v>3726.1515135399995</v>
      </c>
      <c r="G124" s="36">
        <f>SUMIFS(СВЦЭМ!$C$33:$C$776,СВЦЭМ!$A$33:$A$776,$A124,СВЦЭМ!$B$33:$B$776,G$119)+'СЕТ СН'!$I$12+СВЦЭМ!$D$10+'СЕТ СН'!$I$5-'СЕТ СН'!$I$20</f>
        <v>3710.0941135399999</v>
      </c>
      <c r="H124" s="36">
        <f>SUMIFS(СВЦЭМ!$C$33:$C$776,СВЦЭМ!$A$33:$A$776,$A124,СВЦЭМ!$B$33:$B$776,H$119)+'СЕТ СН'!$I$12+СВЦЭМ!$D$10+'СЕТ СН'!$I$5-'СЕТ СН'!$I$20</f>
        <v>3694.9728239999999</v>
      </c>
      <c r="I124" s="36">
        <f>SUMIFS(СВЦЭМ!$C$33:$C$776,СВЦЭМ!$A$33:$A$776,$A124,СВЦЭМ!$B$33:$B$776,I$119)+'СЕТ СН'!$I$12+СВЦЭМ!$D$10+'СЕТ СН'!$I$5-'СЕТ СН'!$I$20</f>
        <v>3656.4104963099999</v>
      </c>
      <c r="J124" s="36">
        <f>SUMIFS(СВЦЭМ!$C$33:$C$776,СВЦЭМ!$A$33:$A$776,$A124,СВЦЭМ!$B$33:$B$776,J$119)+'СЕТ СН'!$I$12+СВЦЭМ!$D$10+'СЕТ СН'!$I$5-'СЕТ СН'!$I$20</f>
        <v>3626.74094715</v>
      </c>
      <c r="K124" s="36">
        <f>SUMIFS(СВЦЭМ!$C$33:$C$776,СВЦЭМ!$A$33:$A$776,$A124,СВЦЭМ!$B$33:$B$776,K$119)+'СЕТ СН'!$I$12+СВЦЭМ!$D$10+'СЕТ СН'!$I$5-'СЕТ СН'!$I$20</f>
        <v>3624.26840012</v>
      </c>
      <c r="L124" s="36">
        <f>SUMIFS(СВЦЭМ!$C$33:$C$776,СВЦЭМ!$A$33:$A$776,$A124,СВЦЭМ!$B$33:$B$776,L$119)+'СЕТ СН'!$I$12+СВЦЭМ!$D$10+'СЕТ СН'!$I$5-'СЕТ СН'!$I$20</f>
        <v>3634.9509548400001</v>
      </c>
      <c r="M124" s="36">
        <f>SUMIFS(СВЦЭМ!$C$33:$C$776,СВЦЭМ!$A$33:$A$776,$A124,СВЦЭМ!$B$33:$B$776,M$119)+'СЕТ СН'!$I$12+СВЦЭМ!$D$10+'СЕТ СН'!$I$5-'СЕТ СН'!$I$20</f>
        <v>3638.9600752400002</v>
      </c>
      <c r="N124" s="36">
        <f>SUMIFS(СВЦЭМ!$C$33:$C$776,СВЦЭМ!$A$33:$A$776,$A124,СВЦЭМ!$B$33:$B$776,N$119)+'СЕТ СН'!$I$12+СВЦЭМ!$D$10+'СЕТ СН'!$I$5-'СЕТ СН'!$I$20</f>
        <v>3641.8546773500002</v>
      </c>
      <c r="O124" s="36">
        <f>SUMIFS(СВЦЭМ!$C$33:$C$776,СВЦЭМ!$A$33:$A$776,$A124,СВЦЭМ!$B$33:$B$776,O$119)+'СЕТ СН'!$I$12+СВЦЭМ!$D$10+'СЕТ СН'!$I$5-'СЕТ СН'!$I$20</f>
        <v>3644.2588687899997</v>
      </c>
      <c r="P124" s="36">
        <f>SUMIFS(СВЦЭМ!$C$33:$C$776,СВЦЭМ!$A$33:$A$776,$A124,СВЦЭМ!$B$33:$B$776,P$119)+'СЕТ СН'!$I$12+СВЦЭМ!$D$10+'СЕТ СН'!$I$5-'СЕТ СН'!$I$20</f>
        <v>3648.6877294599999</v>
      </c>
      <c r="Q124" s="36">
        <f>SUMIFS(СВЦЭМ!$C$33:$C$776,СВЦЭМ!$A$33:$A$776,$A124,СВЦЭМ!$B$33:$B$776,Q$119)+'СЕТ СН'!$I$12+СВЦЭМ!$D$10+'СЕТ СН'!$I$5-'СЕТ СН'!$I$20</f>
        <v>3658.0674109299998</v>
      </c>
      <c r="R124" s="36">
        <f>SUMIFS(СВЦЭМ!$C$33:$C$776,СВЦЭМ!$A$33:$A$776,$A124,СВЦЭМ!$B$33:$B$776,R$119)+'СЕТ СН'!$I$12+СВЦЭМ!$D$10+'СЕТ СН'!$I$5-'СЕТ СН'!$I$20</f>
        <v>3675.6323626100002</v>
      </c>
      <c r="S124" s="36">
        <f>SUMIFS(СВЦЭМ!$C$33:$C$776,СВЦЭМ!$A$33:$A$776,$A124,СВЦЭМ!$B$33:$B$776,S$119)+'СЕТ СН'!$I$12+СВЦЭМ!$D$10+'СЕТ СН'!$I$5-'СЕТ СН'!$I$20</f>
        <v>3689.4083236500001</v>
      </c>
      <c r="T124" s="36">
        <f>SUMIFS(СВЦЭМ!$C$33:$C$776,СВЦЭМ!$A$33:$A$776,$A124,СВЦЭМ!$B$33:$B$776,T$119)+'СЕТ СН'!$I$12+СВЦЭМ!$D$10+'СЕТ СН'!$I$5-'СЕТ СН'!$I$20</f>
        <v>3672.47342991</v>
      </c>
      <c r="U124" s="36">
        <f>SUMIFS(СВЦЭМ!$C$33:$C$776,СВЦЭМ!$A$33:$A$776,$A124,СВЦЭМ!$B$33:$B$776,U$119)+'СЕТ СН'!$I$12+СВЦЭМ!$D$10+'СЕТ СН'!$I$5-'СЕТ СН'!$I$20</f>
        <v>3648.9644187099998</v>
      </c>
      <c r="V124" s="36">
        <f>SUMIFS(СВЦЭМ!$C$33:$C$776,СВЦЭМ!$A$33:$A$776,$A124,СВЦЭМ!$B$33:$B$776,V$119)+'СЕТ СН'!$I$12+СВЦЭМ!$D$10+'СЕТ СН'!$I$5-'СЕТ СН'!$I$20</f>
        <v>3645.5411400499997</v>
      </c>
      <c r="W124" s="36">
        <f>SUMIFS(СВЦЭМ!$C$33:$C$776,СВЦЭМ!$A$33:$A$776,$A124,СВЦЭМ!$B$33:$B$776,W$119)+'СЕТ СН'!$I$12+СВЦЭМ!$D$10+'СЕТ СН'!$I$5-'СЕТ СН'!$I$20</f>
        <v>3652.3176964499999</v>
      </c>
      <c r="X124" s="36">
        <f>SUMIFS(СВЦЭМ!$C$33:$C$776,СВЦЭМ!$A$33:$A$776,$A124,СВЦЭМ!$B$33:$B$776,X$119)+'СЕТ СН'!$I$12+СВЦЭМ!$D$10+'СЕТ СН'!$I$5-'СЕТ СН'!$I$20</f>
        <v>3674.8365142600001</v>
      </c>
      <c r="Y124" s="36">
        <f>SUMIFS(СВЦЭМ!$C$33:$C$776,СВЦЭМ!$A$33:$A$776,$A124,СВЦЭМ!$B$33:$B$776,Y$119)+'СЕТ СН'!$I$12+СВЦЭМ!$D$10+'СЕТ СН'!$I$5-'СЕТ СН'!$I$20</f>
        <v>3697.7962842099996</v>
      </c>
    </row>
    <row r="125" spans="1:27" ht="15.75" x14ac:dyDescent="0.2">
      <c r="A125" s="35">
        <f t="shared" si="3"/>
        <v>43805</v>
      </c>
      <c r="B125" s="36">
        <f>SUMIFS(СВЦЭМ!$C$33:$C$776,СВЦЭМ!$A$33:$A$776,$A125,СВЦЭМ!$B$33:$B$776,B$119)+'СЕТ СН'!$I$12+СВЦЭМ!$D$10+'СЕТ СН'!$I$5-'СЕТ СН'!$I$20</f>
        <v>3703.6618045599998</v>
      </c>
      <c r="C125" s="36">
        <f>SUMIFS(СВЦЭМ!$C$33:$C$776,СВЦЭМ!$A$33:$A$776,$A125,СВЦЭМ!$B$33:$B$776,C$119)+'СЕТ СН'!$I$12+СВЦЭМ!$D$10+'СЕТ СН'!$I$5-'СЕТ СН'!$I$20</f>
        <v>3744.47003176</v>
      </c>
      <c r="D125" s="36">
        <f>SUMIFS(СВЦЭМ!$C$33:$C$776,СВЦЭМ!$A$33:$A$776,$A125,СВЦЭМ!$B$33:$B$776,D$119)+'СЕТ СН'!$I$12+СВЦЭМ!$D$10+'СЕТ СН'!$I$5-'СЕТ СН'!$I$20</f>
        <v>3759.5455049100001</v>
      </c>
      <c r="E125" s="36">
        <f>SUMIFS(СВЦЭМ!$C$33:$C$776,СВЦЭМ!$A$33:$A$776,$A125,СВЦЭМ!$B$33:$B$776,E$119)+'СЕТ СН'!$I$12+СВЦЭМ!$D$10+'СЕТ СН'!$I$5-'СЕТ СН'!$I$20</f>
        <v>3766.3334404099996</v>
      </c>
      <c r="F125" s="36">
        <f>SUMIFS(СВЦЭМ!$C$33:$C$776,СВЦЭМ!$A$33:$A$776,$A125,СВЦЭМ!$B$33:$B$776,F$119)+'СЕТ СН'!$I$12+СВЦЭМ!$D$10+'СЕТ СН'!$I$5-'СЕТ СН'!$I$20</f>
        <v>3763.00479378</v>
      </c>
      <c r="G125" s="36">
        <f>SUMIFS(СВЦЭМ!$C$33:$C$776,СВЦЭМ!$A$33:$A$776,$A125,СВЦЭМ!$B$33:$B$776,G$119)+'СЕТ СН'!$I$12+СВЦЭМ!$D$10+'СЕТ СН'!$I$5-'СЕТ СН'!$I$20</f>
        <v>3748.3321633799997</v>
      </c>
      <c r="H125" s="36">
        <f>SUMIFS(СВЦЭМ!$C$33:$C$776,СВЦЭМ!$A$33:$A$776,$A125,СВЦЭМ!$B$33:$B$776,H$119)+'СЕТ СН'!$I$12+СВЦЭМ!$D$10+'СЕТ СН'!$I$5-'СЕТ СН'!$I$20</f>
        <v>3701.5235252599996</v>
      </c>
      <c r="I125" s="36">
        <f>SUMIFS(СВЦЭМ!$C$33:$C$776,СВЦЭМ!$A$33:$A$776,$A125,СВЦЭМ!$B$33:$B$776,I$119)+'СЕТ СН'!$I$12+СВЦЭМ!$D$10+'СЕТ СН'!$I$5-'СЕТ СН'!$I$20</f>
        <v>3660.3812964799999</v>
      </c>
      <c r="J125" s="36">
        <f>SUMIFS(СВЦЭМ!$C$33:$C$776,СВЦЭМ!$A$33:$A$776,$A125,СВЦЭМ!$B$33:$B$776,J$119)+'СЕТ СН'!$I$12+СВЦЭМ!$D$10+'СЕТ СН'!$I$5-'СЕТ СН'!$I$20</f>
        <v>3644.8689942800002</v>
      </c>
      <c r="K125" s="36">
        <f>SUMIFS(СВЦЭМ!$C$33:$C$776,СВЦЭМ!$A$33:$A$776,$A125,СВЦЭМ!$B$33:$B$776,K$119)+'СЕТ СН'!$I$12+СВЦЭМ!$D$10+'СЕТ СН'!$I$5-'СЕТ СН'!$I$20</f>
        <v>3633.3556586899999</v>
      </c>
      <c r="L125" s="36">
        <f>SUMIFS(СВЦЭМ!$C$33:$C$776,СВЦЭМ!$A$33:$A$776,$A125,СВЦЭМ!$B$33:$B$776,L$119)+'СЕТ СН'!$I$12+СВЦЭМ!$D$10+'СЕТ СН'!$I$5-'СЕТ СН'!$I$20</f>
        <v>3631.7871449499999</v>
      </c>
      <c r="M125" s="36">
        <f>SUMIFS(СВЦЭМ!$C$33:$C$776,СВЦЭМ!$A$33:$A$776,$A125,СВЦЭМ!$B$33:$B$776,M$119)+'СЕТ СН'!$I$12+СВЦЭМ!$D$10+'СЕТ СН'!$I$5-'СЕТ СН'!$I$20</f>
        <v>3632.3814227100002</v>
      </c>
      <c r="N125" s="36">
        <f>SUMIFS(СВЦЭМ!$C$33:$C$776,СВЦЭМ!$A$33:$A$776,$A125,СВЦЭМ!$B$33:$B$776,N$119)+'СЕТ СН'!$I$12+СВЦЭМ!$D$10+'СЕТ СН'!$I$5-'СЕТ СН'!$I$20</f>
        <v>3631.0363446900001</v>
      </c>
      <c r="O125" s="36">
        <f>SUMIFS(СВЦЭМ!$C$33:$C$776,СВЦЭМ!$A$33:$A$776,$A125,СВЦЭМ!$B$33:$B$776,O$119)+'СЕТ СН'!$I$12+СВЦЭМ!$D$10+'СЕТ СН'!$I$5-'СЕТ СН'!$I$20</f>
        <v>3638.3094341400001</v>
      </c>
      <c r="P125" s="36">
        <f>SUMIFS(СВЦЭМ!$C$33:$C$776,СВЦЭМ!$A$33:$A$776,$A125,СВЦЭМ!$B$33:$B$776,P$119)+'СЕТ СН'!$I$12+СВЦЭМ!$D$10+'СЕТ СН'!$I$5-'СЕТ СН'!$I$20</f>
        <v>3640.0411986999998</v>
      </c>
      <c r="Q125" s="36">
        <f>SUMIFS(СВЦЭМ!$C$33:$C$776,СВЦЭМ!$A$33:$A$776,$A125,СВЦЭМ!$B$33:$B$776,Q$119)+'СЕТ СН'!$I$12+СВЦЭМ!$D$10+'СЕТ СН'!$I$5-'СЕТ СН'!$I$20</f>
        <v>3634.9527512599998</v>
      </c>
      <c r="R125" s="36">
        <f>SUMIFS(СВЦЭМ!$C$33:$C$776,СВЦЭМ!$A$33:$A$776,$A125,СВЦЭМ!$B$33:$B$776,R$119)+'СЕТ СН'!$I$12+СВЦЭМ!$D$10+'СЕТ СН'!$I$5-'СЕТ СН'!$I$20</f>
        <v>3637.2896278200001</v>
      </c>
      <c r="S125" s="36">
        <f>SUMIFS(СВЦЭМ!$C$33:$C$776,СВЦЭМ!$A$33:$A$776,$A125,СВЦЭМ!$B$33:$B$776,S$119)+'СЕТ СН'!$I$12+СВЦЭМ!$D$10+'СЕТ СН'!$I$5-'СЕТ СН'!$I$20</f>
        <v>3634.7768481399999</v>
      </c>
      <c r="T125" s="36">
        <f>SUMIFS(СВЦЭМ!$C$33:$C$776,СВЦЭМ!$A$33:$A$776,$A125,СВЦЭМ!$B$33:$B$776,T$119)+'СЕТ СН'!$I$12+СВЦЭМ!$D$10+'СЕТ СН'!$I$5-'СЕТ СН'!$I$20</f>
        <v>3624.8742358999998</v>
      </c>
      <c r="U125" s="36">
        <f>SUMIFS(СВЦЭМ!$C$33:$C$776,СВЦЭМ!$A$33:$A$776,$A125,СВЦЭМ!$B$33:$B$776,U$119)+'СЕТ СН'!$I$12+СВЦЭМ!$D$10+'СЕТ СН'!$I$5-'СЕТ СН'!$I$20</f>
        <v>3625.16535054</v>
      </c>
      <c r="V125" s="36">
        <f>SUMIFS(СВЦЭМ!$C$33:$C$776,СВЦЭМ!$A$33:$A$776,$A125,СВЦЭМ!$B$33:$B$776,V$119)+'СЕТ СН'!$I$12+СВЦЭМ!$D$10+'СЕТ СН'!$I$5-'СЕТ СН'!$I$20</f>
        <v>3620.53841913</v>
      </c>
      <c r="W125" s="36">
        <f>SUMIFS(СВЦЭМ!$C$33:$C$776,СВЦЭМ!$A$33:$A$776,$A125,СВЦЭМ!$B$33:$B$776,W$119)+'СЕТ СН'!$I$12+СВЦЭМ!$D$10+'СЕТ СН'!$I$5-'СЕТ СН'!$I$20</f>
        <v>3624.8192595800001</v>
      </c>
      <c r="X125" s="36">
        <f>SUMIFS(СВЦЭМ!$C$33:$C$776,СВЦЭМ!$A$33:$A$776,$A125,СВЦЭМ!$B$33:$B$776,X$119)+'СЕТ СН'!$I$12+СВЦЭМ!$D$10+'СЕТ СН'!$I$5-'СЕТ СН'!$I$20</f>
        <v>3620.5589742799998</v>
      </c>
      <c r="Y125" s="36">
        <f>SUMIFS(СВЦЭМ!$C$33:$C$776,СВЦЭМ!$A$33:$A$776,$A125,СВЦЭМ!$B$33:$B$776,Y$119)+'СЕТ СН'!$I$12+СВЦЭМ!$D$10+'СЕТ СН'!$I$5-'СЕТ СН'!$I$20</f>
        <v>3635.6675928899999</v>
      </c>
    </row>
    <row r="126" spans="1:27" ht="15.75" x14ac:dyDescent="0.2">
      <c r="A126" s="35">
        <f t="shared" si="3"/>
        <v>43806</v>
      </c>
      <c r="B126" s="36">
        <f>SUMIFS(СВЦЭМ!$C$33:$C$776,СВЦЭМ!$A$33:$A$776,$A126,СВЦЭМ!$B$33:$B$776,B$119)+'СЕТ СН'!$I$12+СВЦЭМ!$D$10+'СЕТ СН'!$I$5-'СЕТ СН'!$I$20</f>
        <v>3663.0532939300001</v>
      </c>
      <c r="C126" s="36">
        <f>SUMIFS(СВЦЭМ!$C$33:$C$776,СВЦЭМ!$A$33:$A$776,$A126,СВЦЭМ!$B$33:$B$776,C$119)+'СЕТ СН'!$I$12+СВЦЭМ!$D$10+'СЕТ СН'!$I$5-'СЕТ СН'!$I$20</f>
        <v>3674.2919701000001</v>
      </c>
      <c r="D126" s="36">
        <f>SUMIFS(СВЦЭМ!$C$33:$C$776,СВЦЭМ!$A$33:$A$776,$A126,СВЦЭМ!$B$33:$B$776,D$119)+'СЕТ СН'!$I$12+СВЦЭМ!$D$10+'СЕТ СН'!$I$5-'СЕТ СН'!$I$20</f>
        <v>3676.8620868899998</v>
      </c>
      <c r="E126" s="36">
        <f>SUMIFS(СВЦЭМ!$C$33:$C$776,СВЦЭМ!$A$33:$A$776,$A126,СВЦЭМ!$B$33:$B$776,E$119)+'СЕТ СН'!$I$12+СВЦЭМ!$D$10+'СЕТ СН'!$I$5-'СЕТ СН'!$I$20</f>
        <v>3683.52181909</v>
      </c>
      <c r="F126" s="36">
        <f>SUMIFS(СВЦЭМ!$C$33:$C$776,СВЦЭМ!$A$33:$A$776,$A126,СВЦЭМ!$B$33:$B$776,F$119)+'СЕТ СН'!$I$12+СВЦЭМ!$D$10+'СЕТ СН'!$I$5-'СЕТ СН'!$I$20</f>
        <v>3657.5372769400001</v>
      </c>
      <c r="G126" s="36">
        <f>SUMIFS(СВЦЭМ!$C$33:$C$776,СВЦЭМ!$A$33:$A$776,$A126,СВЦЭМ!$B$33:$B$776,G$119)+'СЕТ СН'!$I$12+СВЦЭМ!$D$10+'СЕТ СН'!$I$5-'СЕТ СН'!$I$20</f>
        <v>3675.603353</v>
      </c>
      <c r="H126" s="36">
        <f>SUMIFS(СВЦЭМ!$C$33:$C$776,СВЦЭМ!$A$33:$A$776,$A126,СВЦЭМ!$B$33:$B$776,H$119)+'СЕТ СН'!$I$12+СВЦЭМ!$D$10+'СЕТ СН'!$I$5-'СЕТ СН'!$I$20</f>
        <v>3658.35657339</v>
      </c>
      <c r="I126" s="36">
        <f>SUMIFS(СВЦЭМ!$C$33:$C$776,СВЦЭМ!$A$33:$A$776,$A126,СВЦЭМ!$B$33:$B$776,I$119)+'СЕТ СН'!$I$12+СВЦЭМ!$D$10+'СЕТ СН'!$I$5-'СЕТ СН'!$I$20</f>
        <v>3630.2401152499997</v>
      </c>
      <c r="J126" s="36">
        <f>SUMIFS(СВЦЭМ!$C$33:$C$776,СВЦЭМ!$A$33:$A$776,$A126,СВЦЭМ!$B$33:$B$776,J$119)+'СЕТ СН'!$I$12+СВЦЭМ!$D$10+'СЕТ СН'!$I$5-'СЕТ СН'!$I$20</f>
        <v>3578.7418882699999</v>
      </c>
      <c r="K126" s="36">
        <f>SUMIFS(СВЦЭМ!$C$33:$C$776,СВЦЭМ!$A$33:$A$776,$A126,СВЦЭМ!$B$33:$B$776,K$119)+'СЕТ СН'!$I$12+СВЦЭМ!$D$10+'СЕТ СН'!$I$5-'СЕТ СН'!$I$20</f>
        <v>3567.9334403299999</v>
      </c>
      <c r="L126" s="36">
        <f>SUMIFS(СВЦЭМ!$C$33:$C$776,СВЦЭМ!$A$33:$A$776,$A126,СВЦЭМ!$B$33:$B$776,L$119)+'СЕТ СН'!$I$12+СВЦЭМ!$D$10+'СЕТ СН'!$I$5-'СЕТ СН'!$I$20</f>
        <v>3564.2650246499998</v>
      </c>
      <c r="M126" s="36">
        <f>SUMIFS(СВЦЭМ!$C$33:$C$776,СВЦЭМ!$A$33:$A$776,$A126,СВЦЭМ!$B$33:$B$776,M$119)+'СЕТ СН'!$I$12+СВЦЭМ!$D$10+'СЕТ СН'!$I$5-'СЕТ СН'!$I$20</f>
        <v>3560.41456186</v>
      </c>
      <c r="N126" s="36">
        <f>SUMIFS(СВЦЭМ!$C$33:$C$776,СВЦЭМ!$A$33:$A$776,$A126,СВЦЭМ!$B$33:$B$776,N$119)+'СЕТ СН'!$I$12+СВЦЭМ!$D$10+'СЕТ СН'!$I$5-'СЕТ СН'!$I$20</f>
        <v>3566.9689808799999</v>
      </c>
      <c r="O126" s="36">
        <f>SUMIFS(СВЦЭМ!$C$33:$C$776,СВЦЭМ!$A$33:$A$776,$A126,СВЦЭМ!$B$33:$B$776,O$119)+'СЕТ СН'!$I$12+СВЦЭМ!$D$10+'СЕТ СН'!$I$5-'СЕТ СН'!$I$20</f>
        <v>3577.0547510599999</v>
      </c>
      <c r="P126" s="36">
        <f>SUMIFS(СВЦЭМ!$C$33:$C$776,СВЦЭМ!$A$33:$A$776,$A126,СВЦЭМ!$B$33:$B$776,P$119)+'СЕТ СН'!$I$12+СВЦЭМ!$D$10+'СЕТ СН'!$I$5-'СЕТ СН'!$I$20</f>
        <v>3586.2738825699998</v>
      </c>
      <c r="Q126" s="36">
        <f>SUMIFS(СВЦЭМ!$C$33:$C$776,СВЦЭМ!$A$33:$A$776,$A126,СВЦЭМ!$B$33:$B$776,Q$119)+'СЕТ СН'!$I$12+СВЦЭМ!$D$10+'СЕТ СН'!$I$5-'СЕТ СН'!$I$20</f>
        <v>3587.7962285599997</v>
      </c>
      <c r="R126" s="36">
        <f>SUMIFS(СВЦЭМ!$C$33:$C$776,СВЦЭМ!$A$33:$A$776,$A126,СВЦЭМ!$B$33:$B$776,R$119)+'СЕТ СН'!$I$12+СВЦЭМ!$D$10+'СЕТ СН'!$I$5-'СЕТ СН'!$I$20</f>
        <v>3578.7173837999999</v>
      </c>
      <c r="S126" s="36">
        <f>SUMIFS(СВЦЭМ!$C$33:$C$776,СВЦЭМ!$A$33:$A$776,$A126,СВЦЭМ!$B$33:$B$776,S$119)+'СЕТ СН'!$I$12+СВЦЭМ!$D$10+'СЕТ СН'!$I$5-'СЕТ СН'!$I$20</f>
        <v>3567.1517272000001</v>
      </c>
      <c r="T126" s="36">
        <f>SUMIFS(СВЦЭМ!$C$33:$C$776,СВЦЭМ!$A$33:$A$776,$A126,СВЦЭМ!$B$33:$B$776,T$119)+'СЕТ СН'!$I$12+СВЦЭМ!$D$10+'СЕТ СН'!$I$5-'СЕТ СН'!$I$20</f>
        <v>3553.8796586499998</v>
      </c>
      <c r="U126" s="36">
        <f>SUMIFS(СВЦЭМ!$C$33:$C$776,СВЦЭМ!$A$33:$A$776,$A126,СВЦЭМ!$B$33:$B$776,U$119)+'СЕТ СН'!$I$12+СВЦЭМ!$D$10+'СЕТ СН'!$I$5-'СЕТ СН'!$I$20</f>
        <v>3557.13538195</v>
      </c>
      <c r="V126" s="36">
        <f>SUMIFS(СВЦЭМ!$C$33:$C$776,СВЦЭМ!$A$33:$A$776,$A126,СВЦЭМ!$B$33:$B$776,V$119)+'СЕТ СН'!$I$12+СВЦЭМ!$D$10+'СЕТ СН'!$I$5-'СЕТ СН'!$I$20</f>
        <v>3562.78038483</v>
      </c>
      <c r="W126" s="36">
        <f>SUMIFS(СВЦЭМ!$C$33:$C$776,СВЦЭМ!$A$33:$A$776,$A126,СВЦЭМ!$B$33:$B$776,W$119)+'СЕТ СН'!$I$12+СВЦЭМ!$D$10+'СЕТ СН'!$I$5-'СЕТ СН'!$I$20</f>
        <v>3574.2465700900002</v>
      </c>
      <c r="X126" s="36">
        <f>SUMIFS(СВЦЭМ!$C$33:$C$776,СВЦЭМ!$A$33:$A$776,$A126,СВЦЭМ!$B$33:$B$776,X$119)+'СЕТ СН'!$I$12+СВЦЭМ!$D$10+'СЕТ СН'!$I$5-'СЕТ СН'!$I$20</f>
        <v>3571.5910998700001</v>
      </c>
      <c r="Y126" s="36">
        <f>SUMIFS(СВЦЭМ!$C$33:$C$776,СВЦЭМ!$A$33:$A$776,$A126,СВЦЭМ!$B$33:$B$776,Y$119)+'СЕТ СН'!$I$12+СВЦЭМ!$D$10+'СЕТ СН'!$I$5-'СЕТ СН'!$I$20</f>
        <v>3606.82511664</v>
      </c>
    </row>
    <row r="127" spans="1:27" ht="15.75" x14ac:dyDescent="0.2">
      <c r="A127" s="35">
        <f t="shared" si="3"/>
        <v>43807</v>
      </c>
      <c r="B127" s="36">
        <f>SUMIFS(СВЦЭМ!$C$33:$C$776,СВЦЭМ!$A$33:$A$776,$A127,СВЦЭМ!$B$33:$B$776,B$119)+'СЕТ СН'!$I$12+СВЦЭМ!$D$10+'СЕТ СН'!$I$5-'СЕТ СН'!$I$20</f>
        <v>3673.9118083399999</v>
      </c>
      <c r="C127" s="36">
        <f>SUMIFS(СВЦЭМ!$C$33:$C$776,СВЦЭМ!$A$33:$A$776,$A127,СВЦЭМ!$B$33:$B$776,C$119)+'СЕТ СН'!$I$12+СВЦЭМ!$D$10+'СЕТ СН'!$I$5-'СЕТ СН'!$I$20</f>
        <v>3695.9443482400002</v>
      </c>
      <c r="D127" s="36">
        <f>SUMIFS(СВЦЭМ!$C$33:$C$776,СВЦЭМ!$A$33:$A$776,$A127,СВЦЭМ!$B$33:$B$776,D$119)+'СЕТ СН'!$I$12+СВЦЭМ!$D$10+'СЕТ СН'!$I$5-'СЕТ СН'!$I$20</f>
        <v>3719.63801779</v>
      </c>
      <c r="E127" s="36">
        <f>SUMIFS(СВЦЭМ!$C$33:$C$776,СВЦЭМ!$A$33:$A$776,$A127,СВЦЭМ!$B$33:$B$776,E$119)+'СЕТ СН'!$I$12+СВЦЭМ!$D$10+'СЕТ СН'!$I$5-'СЕТ СН'!$I$20</f>
        <v>3743.0254723899998</v>
      </c>
      <c r="F127" s="36">
        <f>SUMIFS(СВЦЭМ!$C$33:$C$776,СВЦЭМ!$A$33:$A$776,$A127,СВЦЭМ!$B$33:$B$776,F$119)+'СЕТ СН'!$I$12+СВЦЭМ!$D$10+'СЕТ СН'!$I$5-'СЕТ СН'!$I$20</f>
        <v>3750.1546147199997</v>
      </c>
      <c r="G127" s="36">
        <f>SUMIFS(СВЦЭМ!$C$33:$C$776,СВЦЭМ!$A$33:$A$776,$A127,СВЦЭМ!$B$33:$B$776,G$119)+'СЕТ СН'!$I$12+СВЦЭМ!$D$10+'СЕТ СН'!$I$5-'СЕТ СН'!$I$20</f>
        <v>3752.4103043999999</v>
      </c>
      <c r="H127" s="36">
        <f>SUMIFS(СВЦЭМ!$C$33:$C$776,СВЦЭМ!$A$33:$A$776,$A127,СВЦЭМ!$B$33:$B$776,H$119)+'СЕТ СН'!$I$12+СВЦЭМ!$D$10+'СЕТ СН'!$I$5-'СЕТ СН'!$I$20</f>
        <v>3741.1400844899999</v>
      </c>
      <c r="I127" s="36">
        <f>SUMIFS(СВЦЭМ!$C$33:$C$776,СВЦЭМ!$A$33:$A$776,$A127,СВЦЭМ!$B$33:$B$776,I$119)+'СЕТ СН'!$I$12+СВЦЭМ!$D$10+'СЕТ СН'!$I$5-'СЕТ СН'!$I$20</f>
        <v>3737.8719000199999</v>
      </c>
      <c r="J127" s="36">
        <f>SUMIFS(СВЦЭМ!$C$33:$C$776,СВЦЭМ!$A$33:$A$776,$A127,СВЦЭМ!$B$33:$B$776,J$119)+'СЕТ СН'!$I$12+СВЦЭМ!$D$10+'СЕТ СН'!$I$5-'СЕТ СН'!$I$20</f>
        <v>3693.6858567700001</v>
      </c>
      <c r="K127" s="36">
        <f>SUMIFS(СВЦЭМ!$C$33:$C$776,СВЦЭМ!$A$33:$A$776,$A127,СВЦЭМ!$B$33:$B$776,K$119)+'СЕТ СН'!$I$12+СВЦЭМ!$D$10+'СЕТ СН'!$I$5-'СЕТ СН'!$I$20</f>
        <v>3640.9290296600002</v>
      </c>
      <c r="L127" s="36">
        <f>SUMIFS(СВЦЭМ!$C$33:$C$776,СВЦЭМ!$A$33:$A$776,$A127,СВЦЭМ!$B$33:$B$776,L$119)+'СЕТ СН'!$I$12+СВЦЭМ!$D$10+'СЕТ СН'!$I$5-'СЕТ СН'!$I$20</f>
        <v>3628.3641121999999</v>
      </c>
      <c r="M127" s="36">
        <f>SUMIFS(СВЦЭМ!$C$33:$C$776,СВЦЭМ!$A$33:$A$776,$A127,СВЦЭМ!$B$33:$B$776,M$119)+'СЕТ СН'!$I$12+СВЦЭМ!$D$10+'СЕТ СН'!$I$5-'СЕТ СН'!$I$20</f>
        <v>3659.0338636500001</v>
      </c>
      <c r="N127" s="36">
        <f>SUMIFS(СВЦЭМ!$C$33:$C$776,СВЦЭМ!$A$33:$A$776,$A127,СВЦЭМ!$B$33:$B$776,N$119)+'СЕТ СН'!$I$12+СВЦЭМ!$D$10+'СЕТ СН'!$I$5-'СЕТ СН'!$I$20</f>
        <v>3624.6856780099997</v>
      </c>
      <c r="O127" s="36">
        <f>SUMIFS(СВЦЭМ!$C$33:$C$776,СВЦЭМ!$A$33:$A$776,$A127,СВЦЭМ!$B$33:$B$776,O$119)+'СЕТ СН'!$I$12+СВЦЭМ!$D$10+'СЕТ СН'!$I$5-'СЕТ СН'!$I$20</f>
        <v>3632.4619216800002</v>
      </c>
      <c r="P127" s="36">
        <f>SUMIFS(СВЦЭМ!$C$33:$C$776,СВЦЭМ!$A$33:$A$776,$A127,СВЦЭМ!$B$33:$B$776,P$119)+'СЕТ СН'!$I$12+СВЦЭМ!$D$10+'СЕТ СН'!$I$5-'СЕТ СН'!$I$20</f>
        <v>3643.0598740400001</v>
      </c>
      <c r="Q127" s="36">
        <f>SUMIFS(СВЦЭМ!$C$33:$C$776,СВЦЭМ!$A$33:$A$776,$A127,СВЦЭМ!$B$33:$B$776,Q$119)+'СЕТ СН'!$I$12+СВЦЭМ!$D$10+'СЕТ СН'!$I$5-'СЕТ СН'!$I$20</f>
        <v>3645.1119062899998</v>
      </c>
      <c r="R127" s="36">
        <f>SUMIFS(СВЦЭМ!$C$33:$C$776,СВЦЭМ!$A$33:$A$776,$A127,СВЦЭМ!$B$33:$B$776,R$119)+'СЕТ СН'!$I$12+СВЦЭМ!$D$10+'СЕТ СН'!$I$5-'СЕТ СН'!$I$20</f>
        <v>3639.5848060399999</v>
      </c>
      <c r="S127" s="36">
        <f>SUMIFS(СВЦЭМ!$C$33:$C$776,СВЦЭМ!$A$33:$A$776,$A127,СВЦЭМ!$B$33:$B$776,S$119)+'СЕТ СН'!$I$12+СВЦЭМ!$D$10+'СЕТ СН'!$I$5-'СЕТ СН'!$I$20</f>
        <v>3613.5315970699999</v>
      </c>
      <c r="T127" s="36">
        <f>SUMIFS(СВЦЭМ!$C$33:$C$776,СВЦЭМ!$A$33:$A$776,$A127,СВЦЭМ!$B$33:$B$776,T$119)+'СЕТ СН'!$I$12+СВЦЭМ!$D$10+'СЕТ СН'!$I$5-'СЕТ СН'!$I$20</f>
        <v>3737.9270314400001</v>
      </c>
      <c r="U127" s="36">
        <f>SUMIFS(СВЦЭМ!$C$33:$C$776,СВЦЭМ!$A$33:$A$776,$A127,СВЦЭМ!$B$33:$B$776,U$119)+'СЕТ СН'!$I$12+СВЦЭМ!$D$10+'СЕТ СН'!$I$5-'СЕТ СН'!$I$20</f>
        <v>3607.6427058099998</v>
      </c>
      <c r="V127" s="36">
        <f>SUMIFS(СВЦЭМ!$C$33:$C$776,СВЦЭМ!$A$33:$A$776,$A127,СВЦЭМ!$B$33:$B$776,V$119)+'СЕТ СН'!$I$12+СВЦЭМ!$D$10+'СЕТ СН'!$I$5-'СЕТ СН'!$I$20</f>
        <v>3617.92407108</v>
      </c>
      <c r="W127" s="36">
        <f>SUMIFS(СВЦЭМ!$C$33:$C$776,СВЦЭМ!$A$33:$A$776,$A127,СВЦЭМ!$B$33:$B$776,W$119)+'СЕТ СН'!$I$12+СВЦЭМ!$D$10+'СЕТ СН'!$I$5-'СЕТ СН'!$I$20</f>
        <v>3630.9977869599998</v>
      </c>
      <c r="X127" s="36">
        <f>SUMIFS(СВЦЭМ!$C$33:$C$776,СВЦЭМ!$A$33:$A$776,$A127,СВЦЭМ!$B$33:$B$776,X$119)+'СЕТ СН'!$I$12+СВЦЭМ!$D$10+'СЕТ СН'!$I$5-'СЕТ СН'!$I$20</f>
        <v>3650.70528203</v>
      </c>
      <c r="Y127" s="36">
        <f>SUMIFS(СВЦЭМ!$C$33:$C$776,СВЦЭМ!$A$33:$A$776,$A127,СВЦЭМ!$B$33:$B$776,Y$119)+'СЕТ СН'!$I$12+СВЦЭМ!$D$10+'СЕТ СН'!$I$5-'СЕТ СН'!$I$20</f>
        <v>3669.5656354799999</v>
      </c>
    </row>
    <row r="128" spans="1:27" ht="15.75" x14ac:dyDescent="0.2">
      <c r="A128" s="35">
        <f t="shared" si="3"/>
        <v>43808</v>
      </c>
      <c r="B128" s="36">
        <f>SUMIFS(СВЦЭМ!$C$33:$C$776,СВЦЭМ!$A$33:$A$776,$A128,СВЦЭМ!$B$33:$B$776,B$119)+'СЕТ СН'!$I$12+СВЦЭМ!$D$10+'СЕТ СН'!$I$5-'СЕТ СН'!$I$20</f>
        <v>3691.9798517499999</v>
      </c>
      <c r="C128" s="36">
        <f>SUMIFS(СВЦЭМ!$C$33:$C$776,СВЦЭМ!$A$33:$A$776,$A128,СВЦЭМ!$B$33:$B$776,C$119)+'СЕТ СН'!$I$12+СВЦЭМ!$D$10+'СЕТ СН'!$I$5-'СЕТ СН'!$I$20</f>
        <v>3725.7706966199999</v>
      </c>
      <c r="D128" s="36">
        <f>SUMIFS(СВЦЭМ!$C$33:$C$776,СВЦЭМ!$A$33:$A$776,$A128,СВЦЭМ!$B$33:$B$776,D$119)+'СЕТ СН'!$I$12+СВЦЭМ!$D$10+'СЕТ СН'!$I$5-'СЕТ СН'!$I$20</f>
        <v>3734.1148252200001</v>
      </c>
      <c r="E128" s="36">
        <f>SUMIFS(СВЦЭМ!$C$33:$C$776,СВЦЭМ!$A$33:$A$776,$A128,СВЦЭМ!$B$33:$B$776,E$119)+'СЕТ СН'!$I$12+СВЦЭМ!$D$10+'СЕТ СН'!$I$5-'СЕТ СН'!$I$20</f>
        <v>3736.5453262499996</v>
      </c>
      <c r="F128" s="36">
        <f>SUMIFS(СВЦЭМ!$C$33:$C$776,СВЦЭМ!$A$33:$A$776,$A128,СВЦЭМ!$B$33:$B$776,F$119)+'СЕТ СН'!$I$12+СВЦЭМ!$D$10+'СЕТ СН'!$I$5-'СЕТ СН'!$I$20</f>
        <v>3737.2903527399999</v>
      </c>
      <c r="G128" s="36">
        <f>SUMIFS(СВЦЭМ!$C$33:$C$776,СВЦЭМ!$A$33:$A$776,$A128,СВЦЭМ!$B$33:$B$776,G$119)+'СЕТ СН'!$I$12+СВЦЭМ!$D$10+'СЕТ СН'!$I$5-'СЕТ СН'!$I$20</f>
        <v>3751.6396200299996</v>
      </c>
      <c r="H128" s="36">
        <f>SUMIFS(СВЦЭМ!$C$33:$C$776,СВЦЭМ!$A$33:$A$776,$A128,СВЦЭМ!$B$33:$B$776,H$119)+'СЕТ СН'!$I$12+СВЦЭМ!$D$10+'СЕТ СН'!$I$5-'СЕТ СН'!$I$20</f>
        <v>3721.04441597</v>
      </c>
      <c r="I128" s="36">
        <f>SUMIFS(СВЦЭМ!$C$33:$C$776,СВЦЭМ!$A$33:$A$776,$A128,СВЦЭМ!$B$33:$B$776,I$119)+'СЕТ СН'!$I$12+СВЦЭМ!$D$10+'СЕТ СН'!$I$5-'СЕТ СН'!$I$20</f>
        <v>3695.1972490500002</v>
      </c>
      <c r="J128" s="36">
        <f>SUMIFS(СВЦЭМ!$C$33:$C$776,СВЦЭМ!$A$33:$A$776,$A128,СВЦЭМ!$B$33:$B$776,J$119)+'СЕТ СН'!$I$12+СВЦЭМ!$D$10+'СЕТ СН'!$I$5-'СЕТ СН'!$I$20</f>
        <v>3664.8974657499998</v>
      </c>
      <c r="K128" s="36">
        <f>SUMIFS(СВЦЭМ!$C$33:$C$776,СВЦЭМ!$A$33:$A$776,$A128,СВЦЭМ!$B$33:$B$776,K$119)+'СЕТ СН'!$I$12+СВЦЭМ!$D$10+'СЕТ СН'!$I$5-'СЕТ СН'!$I$20</f>
        <v>3639.6975954999998</v>
      </c>
      <c r="L128" s="36">
        <f>SUMIFS(СВЦЭМ!$C$33:$C$776,СВЦЭМ!$A$33:$A$776,$A128,СВЦЭМ!$B$33:$B$776,L$119)+'СЕТ СН'!$I$12+СВЦЭМ!$D$10+'СЕТ СН'!$I$5-'СЕТ СН'!$I$20</f>
        <v>3635.7885922199998</v>
      </c>
      <c r="M128" s="36">
        <f>SUMIFS(СВЦЭМ!$C$33:$C$776,СВЦЭМ!$A$33:$A$776,$A128,СВЦЭМ!$B$33:$B$776,M$119)+'СЕТ СН'!$I$12+СВЦЭМ!$D$10+'СЕТ СН'!$I$5-'СЕТ СН'!$I$20</f>
        <v>3636.8971920499998</v>
      </c>
      <c r="N128" s="36">
        <f>SUMIFS(СВЦЭМ!$C$33:$C$776,СВЦЭМ!$A$33:$A$776,$A128,СВЦЭМ!$B$33:$B$776,N$119)+'СЕТ СН'!$I$12+СВЦЭМ!$D$10+'СЕТ СН'!$I$5-'СЕТ СН'!$I$20</f>
        <v>3646.3748382799999</v>
      </c>
      <c r="O128" s="36">
        <f>SUMIFS(СВЦЭМ!$C$33:$C$776,СВЦЭМ!$A$33:$A$776,$A128,СВЦЭМ!$B$33:$B$776,O$119)+'СЕТ СН'!$I$12+СВЦЭМ!$D$10+'СЕТ СН'!$I$5-'СЕТ СН'!$I$20</f>
        <v>3654.0403265</v>
      </c>
      <c r="P128" s="36">
        <f>SUMIFS(СВЦЭМ!$C$33:$C$776,СВЦЭМ!$A$33:$A$776,$A128,СВЦЭМ!$B$33:$B$776,P$119)+'СЕТ СН'!$I$12+СВЦЭМ!$D$10+'СЕТ СН'!$I$5-'СЕТ СН'!$I$20</f>
        <v>3661.2112358200002</v>
      </c>
      <c r="Q128" s="36">
        <f>SUMIFS(СВЦЭМ!$C$33:$C$776,СВЦЭМ!$A$33:$A$776,$A128,СВЦЭМ!$B$33:$B$776,Q$119)+'СЕТ СН'!$I$12+СВЦЭМ!$D$10+'СЕТ СН'!$I$5-'СЕТ СН'!$I$20</f>
        <v>3658.74318219</v>
      </c>
      <c r="R128" s="36">
        <f>SUMIFS(СВЦЭМ!$C$33:$C$776,СВЦЭМ!$A$33:$A$776,$A128,СВЦЭМ!$B$33:$B$776,R$119)+'СЕТ СН'!$I$12+СВЦЭМ!$D$10+'СЕТ СН'!$I$5-'СЕТ СН'!$I$20</f>
        <v>3655.5750010900001</v>
      </c>
      <c r="S128" s="36">
        <f>SUMIFS(СВЦЭМ!$C$33:$C$776,СВЦЭМ!$A$33:$A$776,$A128,СВЦЭМ!$B$33:$B$776,S$119)+'СЕТ СН'!$I$12+СВЦЭМ!$D$10+'СЕТ СН'!$I$5-'СЕТ СН'!$I$20</f>
        <v>3640.5275365399998</v>
      </c>
      <c r="T128" s="36">
        <f>SUMIFS(СВЦЭМ!$C$33:$C$776,СВЦЭМ!$A$33:$A$776,$A128,СВЦЭМ!$B$33:$B$776,T$119)+'СЕТ СН'!$I$12+СВЦЭМ!$D$10+'СЕТ СН'!$I$5-'СЕТ СН'!$I$20</f>
        <v>3616.5123994199998</v>
      </c>
      <c r="U128" s="36">
        <f>SUMIFS(СВЦЭМ!$C$33:$C$776,СВЦЭМ!$A$33:$A$776,$A128,СВЦЭМ!$B$33:$B$776,U$119)+'СЕТ СН'!$I$12+СВЦЭМ!$D$10+'СЕТ СН'!$I$5-'СЕТ СН'!$I$20</f>
        <v>3613.3961142399999</v>
      </c>
      <c r="V128" s="36">
        <f>SUMIFS(СВЦЭМ!$C$33:$C$776,СВЦЭМ!$A$33:$A$776,$A128,СВЦЭМ!$B$33:$B$776,V$119)+'СЕТ СН'!$I$12+СВЦЭМ!$D$10+'СЕТ СН'!$I$5-'СЕТ СН'!$I$20</f>
        <v>3634.9145498399998</v>
      </c>
      <c r="W128" s="36">
        <f>SUMIFS(СВЦЭМ!$C$33:$C$776,СВЦЭМ!$A$33:$A$776,$A128,СВЦЭМ!$B$33:$B$776,W$119)+'СЕТ СН'!$I$12+СВЦЭМ!$D$10+'СЕТ СН'!$I$5-'СЕТ СН'!$I$20</f>
        <v>3654.6905204200002</v>
      </c>
      <c r="X128" s="36">
        <f>SUMIFS(СВЦЭМ!$C$33:$C$776,СВЦЭМ!$A$33:$A$776,$A128,СВЦЭМ!$B$33:$B$776,X$119)+'СЕТ СН'!$I$12+СВЦЭМ!$D$10+'СЕТ СН'!$I$5-'СЕТ СН'!$I$20</f>
        <v>3660.5231154799999</v>
      </c>
      <c r="Y128" s="36">
        <f>SUMIFS(СВЦЭМ!$C$33:$C$776,СВЦЭМ!$A$33:$A$776,$A128,СВЦЭМ!$B$33:$B$776,Y$119)+'СЕТ СН'!$I$12+СВЦЭМ!$D$10+'СЕТ СН'!$I$5-'СЕТ СН'!$I$20</f>
        <v>3678.4509018999997</v>
      </c>
    </row>
    <row r="129" spans="1:25" ht="15.75" x14ac:dyDescent="0.2">
      <c r="A129" s="35">
        <f t="shared" si="3"/>
        <v>43809</v>
      </c>
      <c r="B129" s="36">
        <f>SUMIFS(СВЦЭМ!$C$33:$C$776,СВЦЭМ!$A$33:$A$776,$A129,СВЦЭМ!$B$33:$B$776,B$119)+'СЕТ СН'!$I$12+СВЦЭМ!$D$10+'СЕТ СН'!$I$5-'СЕТ СН'!$I$20</f>
        <v>3691.6266063799999</v>
      </c>
      <c r="C129" s="36">
        <f>SUMIFS(СВЦЭМ!$C$33:$C$776,СВЦЭМ!$A$33:$A$776,$A129,СВЦЭМ!$B$33:$B$776,C$119)+'СЕТ СН'!$I$12+СВЦЭМ!$D$10+'СЕТ СН'!$I$5-'СЕТ СН'!$I$20</f>
        <v>3756.27645648</v>
      </c>
      <c r="D129" s="36">
        <f>SUMIFS(СВЦЭМ!$C$33:$C$776,СВЦЭМ!$A$33:$A$776,$A129,СВЦЭМ!$B$33:$B$776,D$119)+'СЕТ СН'!$I$12+СВЦЭМ!$D$10+'СЕТ СН'!$I$5-'СЕТ СН'!$I$20</f>
        <v>3782.36214174</v>
      </c>
      <c r="E129" s="36">
        <f>SUMIFS(СВЦЭМ!$C$33:$C$776,СВЦЭМ!$A$33:$A$776,$A129,СВЦЭМ!$B$33:$B$776,E$119)+'СЕТ СН'!$I$12+СВЦЭМ!$D$10+'СЕТ СН'!$I$5-'СЕТ СН'!$I$20</f>
        <v>3778.1793095100002</v>
      </c>
      <c r="F129" s="36">
        <f>SUMIFS(СВЦЭМ!$C$33:$C$776,СВЦЭМ!$A$33:$A$776,$A129,СВЦЭМ!$B$33:$B$776,F$119)+'СЕТ СН'!$I$12+СВЦЭМ!$D$10+'СЕТ СН'!$I$5-'СЕТ СН'!$I$20</f>
        <v>3727.6307450099998</v>
      </c>
      <c r="G129" s="36">
        <f>SUMIFS(СВЦЭМ!$C$33:$C$776,СВЦЭМ!$A$33:$A$776,$A129,СВЦЭМ!$B$33:$B$776,G$119)+'СЕТ СН'!$I$12+СВЦЭМ!$D$10+'СЕТ СН'!$I$5-'СЕТ СН'!$I$20</f>
        <v>3711.2102999399995</v>
      </c>
      <c r="H129" s="36">
        <f>SUMIFS(СВЦЭМ!$C$33:$C$776,СВЦЭМ!$A$33:$A$776,$A129,СВЦЭМ!$B$33:$B$776,H$119)+'СЕТ СН'!$I$12+СВЦЭМ!$D$10+'СЕТ СН'!$I$5-'СЕТ СН'!$I$20</f>
        <v>3673.74489386</v>
      </c>
      <c r="I129" s="36">
        <f>SUMIFS(СВЦЭМ!$C$33:$C$776,СВЦЭМ!$A$33:$A$776,$A129,СВЦЭМ!$B$33:$B$776,I$119)+'СЕТ СН'!$I$12+СВЦЭМ!$D$10+'СЕТ СН'!$I$5-'СЕТ СН'!$I$20</f>
        <v>3636.81532272</v>
      </c>
      <c r="J129" s="36">
        <f>SUMIFS(СВЦЭМ!$C$33:$C$776,СВЦЭМ!$A$33:$A$776,$A129,СВЦЭМ!$B$33:$B$776,J$119)+'СЕТ СН'!$I$12+СВЦЭМ!$D$10+'СЕТ СН'!$I$5-'СЕТ СН'!$I$20</f>
        <v>3619.6151339999997</v>
      </c>
      <c r="K129" s="36">
        <f>SUMIFS(СВЦЭМ!$C$33:$C$776,СВЦЭМ!$A$33:$A$776,$A129,СВЦЭМ!$B$33:$B$776,K$119)+'СЕТ СН'!$I$12+СВЦЭМ!$D$10+'СЕТ СН'!$I$5-'СЕТ СН'!$I$20</f>
        <v>3604.3578846199998</v>
      </c>
      <c r="L129" s="36">
        <f>SUMIFS(СВЦЭМ!$C$33:$C$776,СВЦЭМ!$A$33:$A$776,$A129,СВЦЭМ!$B$33:$B$776,L$119)+'СЕТ СН'!$I$12+СВЦЭМ!$D$10+'СЕТ СН'!$I$5-'СЕТ СН'!$I$20</f>
        <v>3606.69966664</v>
      </c>
      <c r="M129" s="36">
        <f>SUMIFS(СВЦЭМ!$C$33:$C$776,СВЦЭМ!$A$33:$A$776,$A129,СВЦЭМ!$B$33:$B$776,M$119)+'СЕТ СН'!$I$12+СВЦЭМ!$D$10+'СЕТ СН'!$I$5-'СЕТ СН'!$I$20</f>
        <v>3665.2046085900001</v>
      </c>
      <c r="N129" s="36">
        <f>SUMIFS(СВЦЭМ!$C$33:$C$776,СВЦЭМ!$A$33:$A$776,$A129,СВЦЭМ!$B$33:$B$776,N$119)+'СЕТ СН'!$I$12+СВЦЭМ!$D$10+'СЕТ СН'!$I$5-'СЕТ СН'!$I$20</f>
        <v>3678.9878185099997</v>
      </c>
      <c r="O129" s="36">
        <f>SUMIFS(СВЦЭМ!$C$33:$C$776,СВЦЭМ!$A$33:$A$776,$A129,СВЦЭМ!$B$33:$B$776,O$119)+'СЕТ СН'!$I$12+СВЦЭМ!$D$10+'СЕТ СН'!$I$5-'СЕТ СН'!$I$20</f>
        <v>3684.5481124799999</v>
      </c>
      <c r="P129" s="36">
        <f>SUMIFS(СВЦЭМ!$C$33:$C$776,СВЦЭМ!$A$33:$A$776,$A129,СВЦЭМ!$B$33:$B$776,P$119)+'СЕТ СН'!$I$12+СВЦЭМ!$D$10+'СЕТ СН'!$I$5-'СЕТ СН'!$I$20</f>
        <v>3682.87411019</v>
      </c>
      <c r="Q129" s="36">
        <f>SUMIFS(СВЦЭМ!$C$33:$C$776,СВЦЭМ!$A$33:$A$776,$A129,СВЦЭМ!$B$33:$B$776,Q$119)+'СЕТ СН'!$I$12+СВЦЭМ!$D$10+'СЕТ СН'!$I$5-'СЕТ СН'!$I$20</f>
        <v>3680.4415329499998</v>
      </c>
      <c r="R129" s="36">
        <f>SUMIFS(СВЦЭМ!$C$33:$C$776,СВЦЭМ!$A$33:$A$776,$A129,СВЦЭМ!$B$33:$B$776,R$119)+'СЕТ СН'!$I$12+СВЦЭМ!$D$10+'СЕТ СН'!$I$5-'СЕТ СН'!$I$20</f>
        <v>3677.41852741</v>
      </c>
      <c r="S129" s="36">
        <f>SUMIFS(СВЦЭМ!$C$33:$C$776,СВЦЭМ!$A$33:$A$776,$A129,СВЦЭМ!$B$33:$B$776,S$119)+'СЕТ СН'!$I$12+СВЦЭМ!$D$10+'СЕТ СН'!$I$5-'СЕТ СН'!$I$20</f>
        <v>3665.8531198400001</v>
      </c>
      <c r="T129" s="36">
        <f>SUMIFS(СВЦЭМ!$C$33:$C$776,СВЦЭМ!$A$33:$A$776,$A129,СВЦЭМ!$B$33:$B$776,T$119)+'СЕТ СН'!$I$12+СВЦЭМ!$D$10+'СЕТ СН'!$I$5-'СЕТ СН'!$I$20</f>
        <v>3645.81924265</v>
      </c>
      <c r="U129" s="36">
        <f>SUMIFS(СВЦЭМ!$C$33:$C$776,СВЦЭМ!$A$33:$A$776,$A129,СВЦЭМ!$B$33:$B$776,U$119)+'СЕТ СН'!$I$12+СВЦЭМ!$D$10+'СЕТ СН'!$I$5-'СЕТ СН'!$I$20</f>
        <v>3639.8457313600002</v>
      </c>
      <c r="V129" s="36">
        <f>SUMIFS(СВЦЭМ!$C$33:$C$776,СВЦЭМ!$A$33:$A$776,$A129,СВЦЭМ!$B$33:$B$776,V$119)+'СЕТ СН'!$I$12+СВЦЭМ!$D$10+'СЕТ СН'!$I$5-'СЕТ СН'!$I$20</f>
        <v>3635.3910071599998</v>
      </c>
      <c r="W129" s="36">
        <f>SUMIFS(СВЦЭМ!$C$33:$C$776,СВЦЭМ!$A$33:$A$776,$A129,СВЦЭМ!$B$33:$B$776,W$119)+'СЕТ СН'!$I$12+СВЦЭМ!$D$10+'СЕТ СН'!$I$5-'СЕТ СН'!$I$20</f>
        <v>3603.1967424300001</v>
      </c>
      <c r="X129" s="36">
        <f>SUMIFS(СВЦЭМ!$C$33:$C$776,СВЦЭМ!$A$33:$A$776,$A129,СВЦЭМ!$B$33:$B$776,X$119)+'СЕТ СН'!$I$12+СВЦЭМ!$D$10+'СЕТ СН'!$I$5-'СЕТ СН'!$I$20</f>
        <v>3592.0863279300002</v>
      </c>
      <c r="Y129" s="36">
        <f>SUMIFS(СВЦЭМ!$C$33:$C$776,СВЦЭМ!$A$33:$A$776,$A129,СВЦЭМ!$B$33:$B$776,Y$119)+'СЕТ СН'!$I$12+СВЦЭМ!$D$10+'СЕТ СН'!$I$5-'СЕТ СН'!$I$20</f>
        <v>3603.1971298899998</v>
      </c>
    </row>
    <row r="130" spans="1:25" ht="15.75" x14ac:dyDescent="0.2">
      <c r="A130" s="35">
        <f t="shared" si="3"/>
        <v>43810</v>
      </c>
      <c r="B130" s="36">
        <f>SUMIFS(СВЦЭМ!$C$33:$C$776,СВЦЭМ!$A$33:$A$776,$A130,СВЦЭМ!$B$33:$B$776,B$119)+'СЕТ СН'!$I$12+СВЦЭМ!$D$10+'СЕТ СН'!$I$5-'СЕТ СН'!$I$20</f>
        <v>3652.3463814500001</v>
      </c>
      <c r="C130" s="36">
        <f>SUMIFS(СВЦЭМ!$C$33:$C$776,СВЦЭМ!$A$33:$A$776,$A130,СВЦЭМ!$B$33:$B$776,C$119)+'СЕТ СН'!$I$12+СВЦЭМ!$D$10+'СЕТ СН'!$I$5-'СЕТ СН'!$I$20</f>
        <v>3693.0744369699996</v>
      </c>
      <c r="D130" s="36">
        <f>SUMIFS(СВЦЭМ!$C$33:$C$776,СВЦЭМ!$A$33:$A$776,$A130,СВЦЭМ!$B$33:$B$776,D$119)+'СЕТ СН'!$I$12+СВЦЭМ!$D$10+'СЕТ СН'!$I$5-'СЕТ СН'!$I$20</f>
        <v>3701.8951972099999</v>
      </c>
      <c r="E130" s="36">
        <f>SUMIFS(СВЦЭМ!$C$33:$C$776,СВЦЭМ!$A$33:$A$776,$A130,СВЦЭМ!$B$33:$B$776,E$119)+'СЕТ СН'!$I$12+СВЦЭМ!$D$10+'СЕТ СН'!$I$5-'СЕТ СН'!$I$20</f>
        <v>3705.0303558999994</v>
      </c>
      <c r="F130" s="36">
        <f>SUMIFS(СВЦЭМ!$C$33:$C$776,СВЦЭМ!$A$33:$A$776,$A130,СВЦЭМ!$B$33:$B$776,F$119)+'СЕТ СН'!$I$12+СВЦЭМ!$D$10+'СЕТ СН'!$I$5-'СЕТ СН'!$I$20</f>
        <v>3704.6043369999998</v>
      </c>
      <c r="G130" s="36">
        <f>SUMIFS(СВЦЭМ!$C$33:$C$776,СВЦЭМ!$A$33:$A$776,$A130,СВЦЭМ!$B$33:$B$776,G$119)+'СЕТ СН'!$I$12+СВЦЭМ!$D$10+'СЕТ СН'!$I$5-'СЕТ СН'!$I$20</f>
        <v>3686.0231729699999</v>
      </c>
      <c r="H130" s="36">
        <f>SUMIFS(СВЦЭМ!$C$33:$C$776,СВЦЭМ!$A$33:$A$776,$A130,СВЦЭМ!$B$33:$B$776,H$119)+'СЕТ СН'!$I$12+СВЦЭМ!$D$10+'СЕТ СН'!$I$5-'СЕТ СН'!$I$20</f>
        <v>3643.5398407799998</v>
      </c>
      <c r="I130" s="36">
        <f>SUMIFS(СВЦЭМ!$C$33:$C$776,СВЦЭМ!$A$33:$A$776,$A130,СВЦЭМ!$B$33:$B$776,I$119)+'СЕТ СН'!$I$12+СВЦЭМ!$D$10+'СЕТ СН'!$I$5-'СЕТ СН'!$I$20</f>
        <v>3631.1989853699997</v>
      </c>
      <c r="J130" s="36">
        <f>SUMIFS(СВЦЭМ!$C$33:$C$776,СВЦЭМ!$A$33:$A$776,$A130,СВЦЭМ!$B$33:$B$776,J$119)+'СЕТ СН'!$I$12+СВЦЭМ!$D$10+'СЕТ СН'!$I$5-'СЕТ СН'!$I$20</f>
        <v>3598.3259078199999</v>
      </c>
      <c r="K130" s="36">
        <f>SUMIFS(СВЦЭМ!$C$33:$C$776,СВЦЭМ!$A$33:$A$776,$A130,СВЦЭМ!$B$33:$B$776,K$119)+'СЕТ СН'!$I$12+СВЦЭМ!$D$10+'СЕТ СН'!$I$5-'СЕТ СН'!$I$20</f>
        <v>3592.8614198</v>
      </c>
      <c r="L130" s="36">
        <f>SUMIFS(СВЦЭМ!$C$33:$C$776,СВЦЭМ!$A$33:$A$776,$A130,СВЦЭМ!$B$33:$B$776,L$119)+'СЕТ СН'!$I$12+СВЦЭМ!$D$10+'СЕТ СН'!$I$5-'СЕТ СН'!$I$20</f>
        <v>3598.3768513800001</v>
      </c>
      <c r="M130" s="36">
        <f>SUMIFS(СВЦЭМ!$C$33:$C$776,СВЦЭМ!$A$33:$A$776,$A130,СВЦЭМ!$B$33:$B$776,M$119)+'СЕТ СН'!$I$12+СВЦЭМ!$D$10+'СЕТ СН'!$I$5-'СЕТ СН'!$I$20</f>
        <v>3598.7500727799998</v>
      </c>
      <c r="N130" s="36">
        <f>SUMIFS(СВЦЭМ!$C$33:$C$776,СВЦЭМ!$A$33:$A$776,$A130,СВЦЭМ!$B$33:$B$776,N$119)+'СЕТ СН'!$I$12+СВЦЭМ!$D$10+'СЕТ СН'!$I$5-'СЕТ СН'!$I$20</f>
        <v>3595.5346181</v>
      </c>
      <c r="O130" s="36">
        <f>SUMIFS(СВЦЭМ!$C$33:$C$776,СВЦЭМ!$A$33:$A$776,$A130,СВЦЭМ!$B$33:$B$776,O$119)+'СЕТ СН'!$I$12+СВЦЭМ!$D$10+'СЕТ СН'!$I$5-'СЕТ СН'!$I$20</f>
        <v>3608.8470608799998</v>
      </c>
      <c r="P130" s="36">
        <f>SUMIFS(СВЦЭМ!$C$33:$C$776,СВЦЭМ!$A$33:$A$776,$A130,СВЦЭМ!$B$33:$B$776,P$119)+'СЕТ СН'!$I$12+СВЦЭМ!$D$10+'СЕТ СН'!$I$5-'СЕТ СН'!$I$20</f>
        <v>3608.9402365699998</v>
      </c>
      <c r="Q130" s="36">
        <f>SUMIFS(СВЦЭМ!$C$33:$C$776,СВЦЭМ!$A$33:$A$776,$A130,СВЦЭМ!$B$33:$B$776,Q$119)+'СЕТ СН'!$I$12+СВЦЭМ!$D$10+'СЕТ СН'!$I$5-'СЕТ СН'!$I$20</f>
        <v>3613.6909402299998</v>
      </c>
      <c r="R130" s="36">
        <f>SUMIFS(СВЦЭМ!$C$33:$C$776,СВЦЭМ!$A$33:$A$776,$A130,СВЦЭМ!$B$33:$B$776,R$119)+'СЕТ СН'!$I$12+СВЦЭМ!$D$10+'СЕТ СН'!$I$5-'СЕТ СН'!$I$20</f>
        <v>3619.6409205199998</v>
      </c>
      <c r="S130" s="36">
        <f>SUMIFS(СВЦЭМ!$C$33:$C$776,СВЦЭМ!$A$33:$A$776,$A130,СВЦЭМ!$B$33:$B$776,S$119)+'СЕТ СН'!$I$12+СВЦЭМ!$D$10+'СЕТ СН'!$I$5-'СЕТ СН'!$I$20</f>
        <v>3600.53541365</v>
      </c>
      <c r="T130" s="36">
        <f>SUMIFS(СВЦЭМ!$C$33:$C$776,СВЦЭМ!$A$33:$A$776,$A130,СВЦЭМ!$B$33:$B$776,T$119)+'СЕТ СН'!$I$12+СВЦЭМ!$D$10+'СЕТ СН'!$I$5-'СЕТ СН'!$I$20</f>
        <v>3594.8381145600001</v>
      </c>
      <c r="U130" s="36">
        <f>SUMIFS(СВЦЭМ!$C$33:$C$776,СВЦЭМ!$A$33:$A$776,$A130,СВЦЭМ!$B$33:$B$776,U$119)+'СЕТ СН'!$I$12+СВЦЭМ!$D$10+'СЕТ СН'!$I$5-'СЕТ СН'!$I$20</f>
        <v>3594.4072315599997</v>
      </c>
      <c r="V130" s="36">
        <f>SUMIFS(СВЦЭМ!$C$33:$C$776,СВЦЭМ!$A$33:$A$776,$A130,СВЦЭМ!$B$33:$B$776,V$119)+'СЕТ СН'!$I$12+СВЦЭМ!$D$10+'СЕТ СН'!$I$5-'СЕТ СН'!$I$20</f>
        <v>3602.0726213799999</v>
      </c>
      <c r="W130" s="36">
        <f>SUMIFS(СВЦЭМ!$C$33:$C$776,СВЦЭМ!$A$33:$A$776,$A130,СВЦЭМ!$B$33:$B$776,W$119)+'СЕТ СН'!$I$12+СВЦЭМ!$D$10+'СЕТ СН'!$I$5-'СЕТ СН'!$I$20</f>
        <v>3611.9132917799998</v>
      </c>
      <c r="X130" s="36">
        <f>SUMIFS(СВЦЭМ!$C$33:$C$776,СВЦЭМ!$A$33:$A$776,$A130,СВЦЭМ!$B$33:$B$776,X$119)+'СЕТ СН'!$I$12+СВЦЭМ!$D$10+'СЕТ СН'!$I$5-'СЕТ СН'!$I$20</f>
        <v>3623.3868212399998</v>
      </c>
      <c r="Y130" s="36">
        <f>SUMIFS(СВЦЭМ!$C$33:$C$776,СВЦЭМ!$A$33:$A$776,$A130,СВЦЭМ!$B$33:$B$776,Y$119)+'СЕТ СН'!$I$12+СВЦЭМ!$D$10+'СЕТ СН'!$I$5-'СЕТ СН'!$I$20</f>
        <v>3637.448472</v>
      </c>
    </row>
    <row r="131" spans="1:25" ht="15.75" x14ac:dyDescent="0.2">
      <c r="A131" s="35">
        <f t="shared" si="3"/>
        <v>43811</v>
      </c>
      <c r="B131" s="36">
        <f>SUMIFS(СВЦЭМ!$C$33:$C$776,СВЦЭМ!$A$33:$A$776,$A131,СВЦЭМ!$B$33:$B$776,B$119)+'СЕТ СН'!$I$12+СВЦЭМ!$D$10+'СЕТ СН'!$I$5-'СЕТ СН'!$I$20</f>
        <v>3673.16936902</v>
      </c>
      <c r="C131" s="36">
        <f>SUMIFS(СВЦЭМ!$C$33:$C$776,СВЦЭМ!$A$33:$A$776,$A131,СВЦЭМ!$B$33:$B$776,C$119)+'СЕТ СН'!$I$12+СВЦЭМ!$D$10+'СЕТ СН'!$I$5-'СЕТ СН'!$I$20</f>
        <v>3709.5867840800001</v>
      </c>
      <c r="D131" s="36">
        <f>SUMIFS(СВЦЭМ!$C$33:$C$776,СВЦЭМ!$A$33:$A$776,$A131,СВЦЭМ!$B$33:$B$776,D$119)+'СЕТ СН'!$I$12+СВЦЭМ!$D$10+'СЕТ СН'!$I$5-'СЕТ СН'!$I$20</f>
        <v>3725.54907439</v>
      </c>
      <c r="E131" s="36">
        <f>SUMIFS(СВЦЭМ!$C$33:$C$776,СВЦЭМ!$A$33:$A$776,$A131,СВЦЭМ!$B$33:$B$776,E$119)+'СЕТ СН'!$I$12+СВЦЭМ!$D$10+'СЕТ СН'!$I$5-'СЕТ СН'!$I$20</f>
        <v>3741.14212159</v>
      </c>
      <c r="F131" s="36">
        <f>SUMIFS(СВЦЭМ!$C$33:$C$776,СВЦЭМ!$A$33:$A$776,$A131,СВЦЭМ!$B$33:$B$776,F$119)+'СЕТ СН'!$I$12+СВЦЭМ!$D$10+'СЕТ СН'!$I$5-'СЕТ СН'!$I$20</f>
        <v>3740.1424446299998</v>
      </c>
      <c r="G131" s="36">
        <f>SUMIFS(СВЦЭМ!$C$33:$C$776,СВЦЭМ!$A$33:$A$776,$A131,СВЦЭМ!$B$33:$B$776,G$119)+'СЕТ СН'!$I$12+СВЦЭМ!$D$10+'СЕТ СН'!$I$5-'СЕТ СН'!$I$20</f>
        <v>3716.5865876099997</v>
      </c>
      <c r="H131" s="36">
        <f>SUMIFS(СВЦЭМ!$C$33:$C$776,СВЦЭМ!$A$33:$A$776,$A131,СВЦЭМ!$B$33:$B$776,H$119)+'СЕТ СН'!$I$12+СВЦЭМ!$D$10+'СЕТ СН'!$I$5-'СЕТ СН'!$I$20</f>
        <v>3674.4111767300001</v>
      </c>
      <c r="I131" s="36">
        <f>SUMIFS(СВЦЭМ!$C$33:$C$776,СВЦЭМ!$A$33:$A$776,$A131,СВЦЭМ!$B$33:$B$776,I$119)+'СЕТ СН'!$I$12+СВЦЭМ!$D$10+'СЕТ СН'!$I$5-'СЕТ СН'!$I$20</f>
        <v>3653.7317703099998</v>
      </c>
      <c r="J131" s="36">
        <f>SUMIFS(СВЦЭМ!$C$33:$C$776,СВЦЭМ!$A$33:$A$776,$A131,СВЦЭМ!$B$33:$B$776,J$119)+'СЕТ СН'!$I$12+СВЦЭМ!$D$10+'СЕТ СН'!$I$5-'СЕТ СН'!$I$20</f>
        <v>3622.1691372300002</v>
      </c>
      <c r="K131" s="36">
        <f>SUMIFS(СВЦЭМ!$C$33:$C$776,СВЦЭМ!$A$33:$A$776,$A131,СВЦЭМ!$B$33:$B$776,K$119)+'СЕТ СН'!$I$12+СВЦЭМ!$D$10+'СЕТ СН'!$I$5-'СЕТ СН'!$I$20</f>
        <v>3612.0384712300001</v>
      </c>
      <c r="L131" s="36">
        <f>SUMIFS(СВЦЭМ!$C$33:$C$776,СВЦЭМ!$A$33:$A$776,$A131,СВЦЭМ!$B$33:$B$776,L$119)+'СЕТ СН'!$I$12+СВЦЭМ!$D$10+'СЕТ СН'!$I$5-'СЕТ СН'!$I$20</f>
        <v>3617.51192188</v>
      </c>
      <c r="M131" s="36">
        <f>SUMIFS(СВЦЭМ!$C$33:$C$776,СВЦЭМ!$A$33:$A$776,$A131,СВЦЭМ!$B$33:$B$776,M$119)+'СЕТ СН'!$I$12+СВЦЭМ!$D$10+'СЕТ СН'!$I$5-'СЕТ СН'!$I$20</f>
        <v>3611.2443230399999</v>
      </c>
      <c r="N131" s="36">
        <f>SUMIFS(СВЦЭМ!$C$33:$C$776,СВЦЭМ!$A$33:$A$776,$A131,СВЦЭМ!$B$33:$B$776,N$119)+'СЕТ СН'!$I$12+СВЦЭМ!$D$10+'СЕТ СН'!$I$5-'СЕТ СН'!$I$20</f>
        <v>3611.58827359</v>
      </c>
      <c r="O131" s="36">
        <f>SUMIFS(СВЦЭМ!$C$33:$C$776,СВЦЭМ!$A$33:$A$776,$A131,СВЦЭМ!$B$33:$B$776,O$119)+'СЕТ СН'!$I$12+СВЦЭМ!$D$10+'СЕТ СН'!$I$5-'СЕТ СН'!$I$20</f>
        <v>3613.72173621</v>
      </c>
      <c r="P131" s="36">
        <f>SUMIFS(СВЦЭМ!$C$33:$C$776,СВЦЭМ!$A$33:$A$776,$A131,СВЦЭМ!$B$33:$B$776,P$119)+'СЕТ СН'!$I$12+СВЦЭМ!$D$10+'СЕТ СН'!$I$5-'СЕТ СН'!$I$20</f>
        <v>3614.5164350599998</v>
      </c>
      <c r="Q131" s="36">
        <f>SUMIFS(СВЦЭМ!$C$33:$C$776,СВЦЭМ!$A$33:$A$776,$A131,СВЦЭМ!$B$33:$B$776,Q$119)+'СЕТ СН'!$I$12+СВЦЭМ!$D$10+'СЕТ СН'!$I$5-'СЕТ СН'!$I$20</f>
        <v>3612.4936623799999</v>
      </c>
      <c r="R131" s="36">
        <f>SUMIFS(СВЦЭМ!$C$33:$C$776,СВЦЭМ!$A$33:$A$776,$A131,СВЦЭМ!$B$33:$B$776,R$119)+'СЕТ СН'!$I$12+СВЦЭМ!$D$10+'СЕТ СН'!$I$5-'СЕТ СН'!$I$20</f>
        <v>3605.3761957900001</v>
      </c>
      <c r="S131" s="36">
        <f>SUMIFS(СВЦЭМ!$C$33:$C$776,СВЦЭМ!$A$33:$A$776,$A131,СВЦЭМ!$B$33:$B$776,S$119)+'СЕТ СН'!$I$12+СВЦЭМ!$D$10+'СЕТ СН'!$I$5-'СЕТ СН'!$I$20</f>
        <v>3617.0041462899999</v>
      </c>
      <c r="T131" s="36">
        <f>SUMIFS(СВЦЭМ!$C$33:$C$776,СВЦЭМ!$A$33:$A$776,$A131,СВЦЭМ!$B$33:$B$776,T$119)+'СЕТ СН'!$I$12+СВЦЭМ!$D$10+'СЕТ СН'!$I$5-'СЕТ СН'!$I$20</f>
        <v>3606.1299224599998</v>
      </c>
      <c r="U131" s="36">
        <f>SUMIFS(СВЦЭМ!$C$33:$C$776,СВЦЭМ!$A$33:$A$776,$A131,СВЦЭМ!$B$33:$B$776,U$119)+'СЕТ СН'!$I$12+СВЦЭМ!$D$10+'СЕТ СН'!$I$5-'СЕТ СН'!$I$20</f>
        <v>3602.5370167299998</v>
      </c>
      <c r="V131" s="36">
        <f>SUMIFS(СВЦЭМ!$C$33:$C$776,СВЦЭМ!$A$33:$A$776,$A131,СВЦЭМ!$B$33:$B$776,V$119)+'СЕТ СН'!$I$12+СВЦЭМ!$D$10+'СЕТ СН'!$I$5-'СЕТ СН'!$I$20</f>
        <v>3604.5414659399999</v>
      </c>
      <c r="W131" s="36">
        <f>SUMIFS(СВЦЭМ!$C$33:$C$776,СВЦЭМ!$A$33:$A$776,$A131,СВЦЭМ!$B$33:$B$776,W$119)+'СЕТ СН'!$I$12+СВЦЭМ!$D$10+'СЕТ СН'!$I$5-'СЕТ СН'!$I$20</f>
        <v>3620.1233823000002</v>
      </c>
      <c r="X131" s="36">
        <f>SUMIFS(СВЦЭМ!$C$33:$C$776,СВЦЭМ!$A$33:$A$776,$A131,СВЦЭМ!$B$33:$B$776,X$119)+'СЕТ СН'!$I$12+СВЦЭМ!$D$10+'СЕТ СН'!$I$5-'СЕТ СН'!$I$20</f>
        <v>3627.3609643</v>
      </c>
      <c r="Y131" s="36">
        <f>SUMIFS(СВЦЭМ!$C$33:$C$776,СВЦЭМ!$A$33:$A$776,$A131,СВЦЭМ!$B$33:$B$776,Y$119)+'СЕТ СН'!$I$12+СВЦЭМ!$D$10+'СЕТ СН'!$I$5-'СЕТ СН'!$I$20</f>
        <v>3648.2418831</v>
      </c>
    </row>
    <row r="132" spans="1:25" ht="15.75" x14ac:dyDescent="0.2">
      <c r="A132" s="35">
        <f t="shared" si="3"/>
        <v>43812</v>
      </c>
      <c r="B132" s="36">
        <f>SUMIFS(СВЦЭМ!$C$33:$C$776,СВЦЭМ!$A$33:$A$776,$A132,СВЦЭМ!$B$33:$B$776,B$119)+'СЕТ СН'!$I$12+СВЦЭМ!$D$10+'СЕТ СН'!$I$5-'СЕТ СН'!$I$20</f>
        <v>3676.90632207</v>
      </c>
      <c r="C132" s="36">
        <f>SUMIFS(СВЦЭМ!$C$33:$C$776,СВЦЭМ!$A$33:$A$776,$A132,СВЦЭМ!$B$33:$B$776,C$119)+'СЕТ СН'!$I$12+СВЦЭМ!$D$10+'СЕТ СН'!$I$5-'СЕТ СН'!$I$20</f>
        <v>3721.4113614099997</v>
      </c>
      <c r="D132" s="36">
        <f>SUMIFS(СВЦЭМ!$C$33:$C$776,СВЦЭМ!$A$33:$A$776,$A132,СВЦЭМ!$B$33:$B$776,D$119)+'СЕТ СН'!$I$12+СВЦЭМ!$D$10+'СЕТ СН'!$I$5-'СЕТ СН'!$I$20</f>
        <v>3749.9178505499999</v>
      </c>
      <c r="E132" s="36">
        <f>SUMIFS(СВЦЭМ!$C$33:$C$776,СВЦЭМ!$A$33:$A$776,$A132,СВЦЭМ!$B$33:$B$776,E$119)+'СЕТ СН'!$I$12+СВЦЭМ!$D$10+'СЕТ СН'!$I$5-'СЕТ СН'!$I$20</f>
        <v>3743.3451069799999</v>
      </c>
      <c r="F132" s="36">
        <f>SUMIFS(СВЦЭМ!$C$33:$C$776,СВЦЭМ!$A$33:$A$776,$A132,СВЦЭМ!$B$33:$B$776,F$119)+'СЕТ СН'!$I$12+СВЦЭМ!$D$10+'СЕТ СН'!$I$5-'СЕТ СН'!$I$20</f>
        <v>3715.9964549699998</v>
      </c>
      <c r="G132" s="36">
        <f>SUMIFS(СВЦЭМ!$C$33:$C$776,СВЦЭМ!$A$33:$A$776,$A132,СВЦЭМ!$B$33:$B$776,G$119)+'СЕТ СН'!$I$12+СВЦЭМ!$D$10+'СЕТ СН'!$I$5-'СЕТ СН'!$I$20</f>
        <v>3698.8886944799997</v>
      </c>
      <c r="H132" s="36">
        <f>SUMIFS(СВЦЭМ!$C$33:$C$776,СВЦЭМ!$A$33:$A$776,$A132,СВЦЭМ!$B$33:$B$776,H$119)+'СЕТ СН'!$I$12+СВЦЭМ!$D$10+'СЕТ СН'!$I$5-'СЕТ СН'!$I$20</f>
        <v>3653.3869323600002</v>
      </c>
      <c r="I132" s="36">
        <f>SUMIFS(СВЦЭМ!$C$33:$C$776,СВЦЭМ!$A$33:$A$776,$A132,СВЦЭМ!$B$33:$B$776,I$119)+'СЕТ СН'!$I$12+СВЦЭМ!$D$10+'СЕТ СН'!$I$5-'СЕТ СН'!$I$20</f>
        <v>3639.7810388299999</v>
      </c>
      <c r="J132" s="36">
        <f>SUMIFS(СВЦЭМ!$C$33:$C$776,СВЦЭМ!$A$33:$A$776,$A132,СВЦЭМ!$B$33:$B$776,J$119)+'СЕТ СН'!$I$12+СВЦЭМ!$D$10+'СЕТ СН'!$I$5-'СЕТ СН'!$I$20</f>
        <v>3607.4779858000002</v>
      </c>
      <c r="K132" s="36">
        <f>SUMIFS(СВЦЭМ!$C$33:$C$776,СВЦЭМ!$A$33:$A$776,$A132,СВЦЭМ!$B$33:$B$776,K$119)+'СЕТ СН'!$I$12+СВЦЭМ!$D$10+'СЕТ СН'!$I$5-'СЕТ СН'!$I$20</f>
        <v>3578.9539421899999</v>
      </c>
      <c r="L132" s="36">
        <f>SUMIFS(СВЦЭМ!$C$33:$C$776,СВЦЭМ!$A$33:$A$776,$A132,СВЦЭМ!$B$33:$B$776,L$119)+'СЕТ СН'!$I$12+СВЦЭМ!$D$10+'СЕТ СН'!$I$5-'СЕТ СН'!$I$20</f>
        <v>3583.94016177</v>
      </c>
      <c r="M132" s="36">
        <f>SUMIFS(СВЦЭМ!$C$33:$C$776,СВЦЭМ!$A$33:$A$776,$A132,СВЦЭМ!$B$33:$B$776,M$119)+'СЕТ СН'!$I$12+СВЦЭМ!$D$10+'СЕТ СН'!$I$5-'СЕТ СН'!$I$20</f>
        <v>3599.01535504</v>
      </c>
      <c r="N132" s="36">
        <f>SUMIFS(СВЦЭМ!$C$33:$C$776,СВЦЭМ!$A$33:$A$776,$A132,СВЦЭМ!$B$33:$B$776,N$119)+'СЕТ СН'!$I$12+СВЦЭМ!$D$10+'СЕТ СН'!$I$5-'СЕТ СН'!$I$20</f>
        <v>3605.1883962800002</v>
      </c>
      <c r="O132" s="36">
        <f>SUMIFS(СВЦЭМ!$C$33:$C$776,СВЦЭМ!$A$33:$A$776,$A132,СВЦЭМ!$B$33:$B$776,O$119)+'СЕТ СН'!$I$12+СВЦЭМ!$D$10+'СЕТ СН'!$I$5-'СЕТ СН'!$I$20</f>
        <v>3616.3514918800001</v>
      </c>
      <c r="P132" s="36">
        <f>SUMIFS(СВЦЭМ!$C$33:$C$776,СВЦЭМ!$A$33:$A$776,$A132,СВЦЭМ!$B$33:$B$776,P$119)+'СЕТ СН'!$I$12+СВЦЭМ!$D$10+'СЕТ СН'!$I$5-'СЕТ СН'!$I$20</f>
        <v>3621.5820539900001</v>
      </c>
      <c r="Q132" s="36">
        <f>SUMIFS(СВЦЭМ!$C$33:$C$776,СВЦЭМ!$A$33:$A$776,$A132,СВЦЭМ!$B$33:$B$776,Q$119)+'СЕТ СН'!$I$12+СВЦЭМ!$D$10+'СЕТ СН'!$I$5-'СЕТ СН'!$I$20</f>
        <v>3616.8322672099998</v>
      </c>
      <c r="R132" s="36">
        <f>SUMIFS(СВЦЭМ!$C$33:$C$776,СВЦЭМ!$A$33:$A$776,$A132,СВЦЭМ!$B$33:$B$776,R$119)+'СЕТ СН'!$I$12+СВЦЭМ!$D$10+'СЕТ СН'!$I$5-'СЕТ СН'!$I$20</f>
        <v>3606.6153571999998</v>
      </c>
      <c r="S132" s="36">
        <f>SUMIFS(СВЦЭМ!$C$33:$C$776,СВЦЭМ!$A$33:$A$776,$A132,СВЦЭМ!$B$33:$B$776,S$119)+'СЕТ СН'!$I$12+СВЦЭМ!$D$10+'СЕТ СН'!$I$5-'СЕТ СН'!$I$20</f>
        <v>3602.0488949199998</v>
      </c>
      <c r="T132" s="36">
        <f>SUMIFS(СВЦЭМ!$C$33:$C$776,СВЦЭМ!$A$33:$A$776,$A132,СВЦЭМ!$B$33:$B$776,T$119)+'СЕТ СН'!$I$12+СВЦЭМ!$D$10+'СЕТ СН'!$I$5-'СЕТ СН'!$I$20</f>
        <v>3585.1029592899999</v>
      </c>
      <c r="U132" s="36">
        <f>SUMIFS(СВЦЭМ!$C$33:$C$776,СВЦЭМ!$A$33:$A$776,$A132,СВЦЭМ!$B$33:$B$776,U$119)+'СЕТ СН'!$I$12+СВЦЭМ!$D$10+'СЕТ СН'!$I$5-'СЕТ СН'!$I$20</f>
        <v>3589.4414593299998</v>
      </c>
      <c r="V132" s="36">
        <f>SUMIFS(СВЦЭМ!$C$33:$C$776,СВЦЭМ!$A$33:$A$776,$A132,СВЦЭМ!$B$33:$B$776,V$119)+'СЕТ СН'!$I$12+СВЦЭМ!$D$10+'СЕТ СН'!$I$5-'СЕТ СН'!$I$20</f>
        <v>3604.05324255</v>
      </c>
      <c r="W132" s="36">
        <f>SUMIFS(СВЦЭМ!$C$33:$C$776,СВЦЭМ!$A$33:$A$776,$A132,СВЦЭМ!$B$33:$B$776,W$119)+'СЕТ СН'!$I$12+СВЦЭМ!$D$10+'СЕТ СН'!$I$5-'СЕТ СН'!$I$20</f>
        <v>3630.7063474299998</v>
      </c>
      <c r="X132" s="36">
        <f>SUMIFS(СВЦЭМ!$C$33:$C$776,СВЦЭМ!$A$33:$A$776,$A132,СВЦЭМ!$B$33:$B$776,X$119)+'СЕТ СН'!$I$12+СВЦЭМ!$D$10+'СЕТ СН'!$I$5-'СЕТ СН'!$I$20</f>
        <v>3634.1331751899997</v>
      </c>
      <c r="Y132" s="36">
        <f>SUMIFS(СВЦЭМ!$C$33:$C$776,СВЦЭМ!$A$33:$A$776,$A132,СВЦЭМ!$B$33:$B$776,Y$119)+'СЕТ СН'!$I$12+СВЦЭМ!$D$10+'СЕТ СН'!$I$5-'СЕТ СН'!$I$20</f>
        <v>3639.5699136100002</v>
      </c>
    </row>
    <row r="133" spans="1:25" ht="15.75" x14ac:dyDescent="0.2">
      <c r="A133" s="35">
        <f t="shared" si="3"/>
        <v>43813</v>
      </c>
      <c r="B133" s="36">
        <f>SUMIFS(СВЦЭМ!$C$33:$C$776,СВЦЭМ!$A$33:$A$776,$A133,СВЦЭМ!$B$33:$B$776,B$119)+'СЕТ СН'!$I$12+СВЦЭМ!$D$10+'СЕТ СН'!$I$5-'СЕТ СН'!$I$20</f>
        <v>3676.1006327499999</v>
      </c>
      <c r="C133" s="36">
        <f>SUMIFS(СВЦЭМ!$C$33:$C$776,СВЦЭМ!$A$33:$A$776,$A133,СВЦЭМ!$B$33:$B$776,C$119)+'СЕТ СН'!$I$12+СВЦЭМ!$D$10+'СЕТ СН'!$I$5-'СЕТ СН'!$I$20</f>
        <v>3717.6858709399999</v>
      </c>
      <c r="D133" s="36">
        <f>SUMIFS(СВЦЭМ!$C$33:$C$776,СВЦЭМ!$A$33:$A$776,$A133,СВЦЭМ!$B$33:$B$776,D$119)+'СЕТ СН'!$I$12+СВЦЭМ!$D$10+'СЕТ СН'!$I$5-'СЕТ СН'!$I$20</f>
        <v>3738.1342190999999</v>
      </c>
      <c r="E133" s="36">
        <f>SUMIFS(СВЦЭМ!$C$33:$C$776,СВЦЭМ!$A$33:$A$776,$A133,СВЦЭМ!$B$33:$B$776,E$119)+'СЕТ СН'!$I$12+СВЦЭМ!$D$10+'СЕТ СН'!$I$5-'СЕТ СН'!$I$20</f>
        <v>3742.3842856499996</v>
      </c>
      <c r="F133" s="36">
        <f>SUMIFS(СВЦЭМ!$C$33:$C$776,СВЦЭМ!$A$33:$A$776,$A133,СВЦЭМ!$B$33:$B$776,F$119)+'СЕТ СН'!$I$12+СВЦЭМ!$D$10+'СЕТ СН'!$I$5-'СЕТ СН'!$I$20</f>
        <v>3746.35798307</v>
      </c>
      <c r="G133" s="36">
        <f>SUMIFS(СВЦЭМ!$C$33:$C$776,СВЦЭМ!$A$33:$A$776,$A133,СВЦЭМ!$B$33:$B$776,G$119)+'СЕТ СН'!$I$12+СВЦЭМ!$D$10+'СЕТ СН'!$I$5-'СЕТ СН'!$I$20</f>
        <v>3740.7906331699996</v>
      </c>
      <c r="H133" s="36">
        <f>SUMIFS(СВЦЭМ!$C$33:$C$776,СВЦЭМ!$A$33:$A$776,$A133,СВЦЭМ!$B$33:$B$776,H$119)+'СЕТ СН'!$I$12+СВЦЭМ!$D$10+'СЕТ СН'!$I$5-'СЕТ СН'!$I$20</f>
        <v>3715.5276398300002</v>
      </c>
      <c r="I133" s="36">
        <f>SUMIFS(СВЦЭМ!$C$33:$C$776,СВЦЭМ!$A$33:$A$776,$A133,СВЦЭМ!$B$33:$B$776,I$119)+'СЕТ СН'!$I$12+СВЦЭМ!$D$10+'СЕТ СН'!$I$5-'СЕТ СН'!$I$20</f>
        <v>3699.0314249399999</v>
      </c>
      <c r="J133" s="36">
        <f>SUMIFS(СВЦЭМ!$C$33:$C$776,СВЦЭМ!$A$33:$A$776,$A133,СВЦЭМ!$B$33:$B$776,J$119)+'СЕТ СН'!$I$12+СВЦЭМ!$D$10+'СЕТ СН'!$I$5-'СЕТ СН'!$I$20</f>
        <v>3643.0834959700001</v>
      </c>
      <c r="K133" s="36">
        <f>SUMIFS(СВЦЭМ!$C$33:$C$776,СВЦЭМ!$A$33:$A$776,$A133,СВЦЭМ!$B$33:$B$776,K$119)+'СЕТ СН'!$I$12+СВЦЭМ!$D$10+'СЕТ СН'!$I$5-'СЕТ СН'!$I$20</f>
        <v>3602.9076519099999</v>
      </c>
      <c r="L133" s="36">
        <f>SUMIFS(СВЦЭМ!$C$33:$C$776,СВЦЭМ!$A$33:$A$776,$A133,СВЦЭМ!$B$33:$B$776,L$119)+'СЕТ СН'!$I$12+СВЦЭМ!$D$10+'СЕТ СН'!$I$5-'СЕТ СН'!$I$20</f>
        <v>3594.0634915099999</v>
      </c>
      <c r="M133" s="36">
        <f>SUMIFS(СВЦЭМ!$C$33:$C$776,СВЦЭМ!$A$33:$A$776,$A133,СВЦЭМ!$B$33:$B$776,M$119)+'СЕТ СН'!$I$12+СВЦЭМ!$D$10+'СЕТ СН'!$I$5-'СЕТ СН'!$I$20</f>
        <v>3601.57091184</v>
      </c>
      <c r="N133" s="36">
        <f>SUMIFS(СВЦЭМ!$C$33:$C$776,СВЦЭМ!$A$33:$A$776,$A133,СВЦЭМ!$B$33:$B$776,N$119)+'СЕТ СН'!$I$12+СВЦЭМ!$D$10+'СЕТ СН'!$I$5-'СЕТ СН'!$I$20</f>
        <v>3610.4238148599998</v>
      </c>
      <c r="O133" s="36">
        <f>SUMIFS(СВЦЭМ!$C$33:$C$776,СВЦЭМ!$A$33:$A$776,$A133,СВЦЭМ!$B$33:$B$776,O$119)+'СЕТ СН'!$I$12+СВЦЭМ!$D$10+'СЕТ СН'!$I$5-'СЕТ СН'!$I$20</f>
        <v>3623.93433882</v>
      </c>
      <c r="P133" s="36">
        <f>SUMIFS(СВЦЭМ!$C$33:$C$776,СВЦЭМ!$A$33:$A$776,$A133,СВЦЭМ!$B$33:$B$776,P$119)+'СЕТ СН'!$I$12+СВЦЭМ!$D$10+'СЕТ СН'!$I$5-'СЕТ СН'!$I$20</f>
        <v>3636.65265073</v>
      </c>
      <c r="Q133" s="36">
        <f>SUMIFS(СВЦЭМ!$C$33:$C$776,СВЦЭМ!$A$33:$A$776,$A133,СВЦЭМ!$B$33:$B$776,Q$119)+'СЕТ СН'!$I$12+СВЦЭМ!$D$10+'СЕТ СН'!$I$5-'СЕТ СН'!$I$20</f>
        <v>3637.9668395799999</v>
      </c>
      <c r="R133" s="36">
        <f>SUMIFS(СВЦЭМ!$C$33:$C$776,СВЦЭМ!$A$33:$A$776,$A133,СВЦЭМ!$B$33:$B$776,R$119)+'СЕТ СН'!$I$12+СВЦЭМ!$D$10+'СЕТ СН'!$I$5-'СЕТ СН'!$I$20</f>
        <v>3617.2832802100002</v>
      </c>
      <c r="S133" s="36">
        <f>SUMIFS(СВЦЭМ!$C$33:$C$776,СВЦЭМ!$A$33:$A$776,$A133,СВЦЭМ!$B$33:$B$776,S$119)+'СЕТ СН'!$I$12+СВЦЭМ!$D$10+'СЕТ СН'!$I$5-'СЕТ СН'!$I$20</f>
        <v>3604.4878122499999</v>
      </c>
      <c r="T133" s="36">
        <f>SUMIFS(СВЦЭМ!$C$33:$C$776,СВЦЭМ!$A$33:$A$776,$A133,СВЦЭМ!$B$33:$B$776,T$119)+'СЕТ СН'!$I$12+СВЦЭМ!$D$10+'СЕТ СН'!$I$5-'СЕТ СН'!$I$20</f>
        <v>3583.7664228799999</v>
      </c>
      <c r="U133" s="36">
        <f>SUMIFS(СВЦЭМ!$C$33:$C$776,СВЦЭМ!$A$33:$A$776,$A133,СВЦЭМ!$B$33:$B$776,U$119)+'СЕТ СН'!$I$12+СВЦЭМ!$D$10+'СЕТ СН'!$I$5-'СЕТ СН'!$I$20</f>
        <v>3593.3376832700001</v>
      </c>
      <c r="V133" s="36">
        <f>SUMIFS(СВЦЭМ!$C$33:$C$776,СВЦЭМ!$A$33:$A$776,$A133,СВЦЭМ!$B$33:$B$776,V$119)+'СЕТ СН'!$I$12+СВЦЭМ!$D$10+'СЕТ СН'!$I$5-'СЕТ СН'!$I$20</f>
        <v>3603.57103323</v>
      </c>
      <c r="W133" s="36">
        <f>SUMIFS(СВЦЭМ!$C$33:$C$776,СВЦЭМ!$A$33:$A$776,$A133,СВЦЭМ!$B$33:$B$776,W$119)+'СЕТ СН'!$I$12+СВЦЭМ!$D$10+'СЕТ СН'!$I$5-'СЕТ СН'!$I$20</f>
        <v>3627.6217483199998</v>
      </c>
      <c r="X133" s="36">
        <f>SUMIFS(СВЦЭМ!$C$33:$C$776,СВЦЭМ!$A$33:$A$776,$A133,СВЦЭМ!$B$33:$B$776,X$119)+'СЕТ СН'!$I$12+СВЦЭМ!$D$10+'СЕТ СН'!$I$5-'СЕТ СН'!$I$20</f>
        <v>3645.4137450999997</v>
      </c>
      <c r="Y133" s="36">
        <f>SUMIFS(СВЦЭМ!$C$33:$C$776,СВЦЭМ!$A$33:$A$776,$A133,СВЦЭМ!$B$33:$B$776,Y$119)+'СЕТ СН'!$I$12+СВЦЭМ!$D$10+'СЕТ СН'!$I$5-'СЕТ СН'!$I$20</f>
        <v>3653.5896961500002</v>
      </c>
    </row>
    <row r="134" spans="1:25" ht="15.75" x14ac:dyDescent="0.2">
      <c r="A134" s="35">
        <f t="shared" si="3"/>
        <v>43814</v>
      </c>
      <c r="B134" s="36">
        <f>SUMIFS(СВЦЭМ!$C$33:$C$776,СВЦЭМ!$A$33:$A$776,$A134,СВЦЭМ!$B$33:$B$776,B$119)+'СЕТ СН'!$I$12+СВЦЭМ!$D$10+'СЕТ СН'!$I$5-'СЕТ СН'!$I$20</f>
        <v>3670.3606144699997</v>
      </c>
      <c r="C134" s="36">
        <f>SUMIFS(СВЦЭМ!$C$33:$C$776,СВЦЭМ!$A$33:$A$776,$A134,СВЦЭМ!$B$33:$B$776,C$119)+'СЕТ СН'!$I$12+СВЦЭМ!$D$10+'СЕТ СН'!$I$5-'СЕТ СН'!$I$20</f>
        <v>3687.8942384299999</v>
      </c>
      <c r="D134" s="36">
        <f>SUMIFS(СВЦЭМ!$C$33:$C$776,СВЦЭМ!$A$33:$A$776,$A134,СВЦЭМ!$B$33:$B$776,D$119)+'СЕТ СН'!$I$12+СВЦЭМ!$D$10+'СЕТ СН'!$I$5-'СЕТ СН'!$I$20</f>
        <v>3694.75963813</v>
      </c>
      <c r="E134" s="36">
        <f>SUMIFS(СВЦЭМ!$C$33:$C$776,СВЦЭМ!$A$33:$A$776,$A134,СВЦЭМ!$B$33:$B$776,E$119)+'СЕТ СН'!$I$12+СВЦЭМ!$D$10+'СЕТ СН'!$I$5-'СЕТ СН'!$I$20</f>
        <v>3718.6211818100001</v>
      </c>
      <c r="F134" s="36">
        <f>SUMIFS(СВЦЭМ!$C$33:$C$776,СВЦЭМ!$A$33:$A$776,$A134,СВЦЭМ!$B$33:$B$776,F$119)+'СЕТ СН'!$I$12+СВЦЭМ!$D$10+'СЕТ СН'!$I$5-'СЕТ СН'!$I$20</f>
        <v>3726.2004537799999</v>
      </c>
      <c r="G134" s="36">
        <f>SUMIFS(СВЦЭМ!$C$33:$C$776,СВЦЭМ!$A$33:$A$776,$A134,СВЦЭМ!$B$33:$B$776,G$119)+'СЕТ СН'!$I$12+СВЦЭМ!$D$10+'СЕТ СН'!$I$5-'СЕТ СН'!$I$20</f>
        <v>3729.1853716999995</v>
      </c>
      <c r="H134" s="36">
        <f>SUMIFS(СВЦЭМ!$C$33:$C$776,СВЦЭМ!$A$33:$A$776,$A134,СВЦЭМ!$B$33:$B$776,H$119)+'СЕТ СН'!$I$12+СВЦЭМ!$D$10+'СЕТ СН'!$I$5-'СЕТ СН'!$I$20</f>
        <v>3709.9254774399997</v>
      </c>
      <c r="I134" s="36">
        <f>SUMIFS(СВЦЭМ!$C$33:$C$776,СВЦЭМ!$A$33:$A$776,$A134,СВЦЭМ!$B$33:$B$776,I$119)+'СЕТ СН'!$I$12+СВЦЭМ!$D$10+'СЕТ СН'!$I$5-'СЕТ СН'!$I$20</f>
        <v>3689.9043533099998</v>
      </c>
      <c r="J134" s="36">
        <f>SUMIFS(СВЦЭМ!$C$33:$C$776,СВЦЭМ!$A$33:$A$776,$A134,СВЦЭМ!$B$33:$B$776,J$119)+'СЕТ СН'!$I$12+СВЦЭМ!$D$10+'СЕТ СН'!$I$5-'СЕТ СН'!$I$20</f>
        <v>3654.9838806500002</v>
      </c>
      <c r="K134" s="36">
        <f>SUMIFS(СВЦЭМ!$C$33:$C$776,СВЦЭМ!$A$33:$A$776,$A134,СВЦЭМ!$B$33:$B$776,K$119)+'СЕТ СН'!$I$12+СВЦЭМ!$D$10+'СЕТ СН'!$I$5-'СЕТ СН'!$I$20</f>
        <v>3623.7340608200002</v>
      </c>
      <c r="L134" s="36">
        <f>SUMIFS(СВЦЭМ!$C$33:$C$776,СВЦЭМ!$A$33:$A$776,$A134,СВЦЭМ!$B$33:$B$776,L$119)+'СЕТ СН'!$I$12+СВЦЭМ!$D$10+'СЕТ СН'!$I$5-'СЕТ СН'!$I$20</f>
        <v>3619.7227561199998</v>
      </c>
      <c r="M134" s="36">
        <f>SUMIFS(СВЦЭМ!$C$33:$C$776,СВЦЭМ!$A$33:$A$776,$A134,СВЦЭМ!$B$33:$B$776,M$119)+'СЕТ СН'!$I$12+СВЦЭМ!$D$10+'СЕТ СН'!$I$5-'СЕТ СН'!$I$20</f>
        <v>3626.2405535299999</v>
      </c>
      <c r="N134" s="36">
        <f>SUMIFS(СВЦЭМ!$C$33:$C$776,СВЦЭМ!$A$33:$A$776,$A134,СВЦЭМ!$B$33:$B$776,N$119)+'СЕТ СН'!$I$12+СВЦЭМ!$D$10+'СЕТ СН'!$I$5-'СЕТ СН'!$I$20</f>
        <v>3628.3153998600001</v>
      </c>
      <c r="O134" s="36">
        <f>SUMIFS(СВЦЭМ!$C$33:$C$776,СВЦЭМ!$A$33:$A$776,$A134,СВЦЭМ!$B$33:$B$776,O$119)+'СЕТ СН'!$I$12+СВЦЭМ!$D$10+'СЕТ СН'!$I$5-'СЕТ СН'!$I$20</f>
        <v>3647.5070201099998</v>
      </c>
      <c r="P134" s="36">
        <f>SUMIFS(СВЦЭМ!$C$33:$C$776,СВЦЭМ!$A$33:$A$776,$A134,СВЦЭМ!$B$33:$B$776,P$119)+'СЕТ СН'!$I$12+СВЦЭМ!$D$10+'СЕТ СН'!$I$5-'СЕТ СН'!$I$20</f>
        <v>3657.6017156600001</v>
      </c>
      <c r="Q134" s="36">
        <f>SUMIFS(СВЦЭМ!$C$33:$C$776,СВЦЭМ!$A$33:$A$776,$A134,СВЦЭМ!$B$33:$B$776,Q$119)+'СЕТ СН'!$I$12+СВЦЭМ!$D$10+'СЕТ СН'!$I$5-'СЕТ СН'!$I$20</f>
        <v>3656.69903871</v>
      </c>
      <c r="R134" s="36">
        <f>SUMIFS(СВЦЭМ!$C$33:$C$776,СВЦЭМ!$A$33:$A$776,$A134,СВЦЭМ!$B$33:$B$776,R$119)+'СЕТ СН'!$I$12+СВЦЭМ!$D$10+'СЕТ СН'!$I$5-'СЕТ СН'!$I$20</f>
        <v>3646.7737195199998</v>
      </c>
      <c r="S134" s="36">
        <f>SUMIFS(СВЦЭМ!$C$33:$C$776,СВЦЭМ!$A$33:$A$776,$A134,СВЦЭМ!$B$33:$B$776,S$119)+'СЕТ СН'!$I$12+СВЦЭМ!$D$10+'СЕТ СН'!$I$5-'СЕТ СН'!$I$20</f>
        <v>3624.4632402100001</v>
      </c>
      <c r="T134" s="36">
        <f>SUMIFS(СВЦЭМ!$C$33:$C$776,СВЦЭМ!$A$33:$A$776,$A134,СВЦЭМ!$B$33:$B$776,T$119)+'СЕТ СН'!$I$12+СВЦЭМ!$D$10+'СЕТ СН'!$I$5-'СЕТ СН'!$I$20</f>
        <v>3592.9611741499998</v>
      </c>
      <c r="U134" s="36">
        <f>SUMIFS(СВЦЭМ!$C$33:$C$776,СВЦЭМ!$A$33:$A$776,$A134,СВЦЭМ!$B$33:$B$776,U$119)+'СЕТ СН'!$I$12+СВЦЭМ!$D$10+'СЕТ СН'!$I$5-'СЕТ СН'!$I$20</f>
        <v>3588.5581373300001</v>
      </c>
      <c r="V134" s="36">
        <f>SUMIFS(СВЦЭМ!$C$33:$C$776,СВЦЭМ!$A$33:$A$776,$A134,СВЦЭМ!$B$33:$B$776,V$119)+'СЕТ СН'!$I$12+СВЦЭМ!$D$10+'СЕТ СН'!$I$5-'СЕТ СН'!$I$20</f>
        <v>3599.0567017899998</v>
      </c>
      <c r="W134" s="36">
        <f>SUMIFS(СВЦЭМ!$C$33:$C$776,СВЦЭМ!$A$33:$A$776,$A134,СВЦЭМ!$B$33:$B$776,W$119)+'СЕТ СН'!$I$12+СВЦЭМ!$D$10+'СЕТ СН'!$I$5-'СЕТ СН'!$I$20</f>
        <v>3613.6150606199999</v>
      </c>
      <c r="X134" s="36">
        <f>SUMIFS(СВЦЭМ!$C$33:$C$776,СВЦЭМ!$A$33:$A$776,$A134,СВЦЭМ!$B$33:$B$776,X$119)+'СЕТ СН'!$I$12+СВЦЭМ!$D$10+'СЕТ СН'!$I$5-'СЕТ СН'!$I$20</f>
        <v>3623.8676408399997</v>
      </c>
      <c r="Y134" s="36">
        <f>SUMIFS(СВЦЭМ!$C$33:$C$776,СВЦЭМ!$A$33:$A$776,$A134,СВЦЭМ!$B$33:$B$776,Y$119)+'СЕТ СН'!$I$12+СВЦЭМ!$D$10+'СЕТ СН'!$I$5-'СЕТ СН'!$I$20</f>
        <v>3659.4459967600001</v>
      </c>
    </row>
    <row r="135" spans="1:25" ht="15.75" x14ac:dyDescent="0.2">
      <c r="A135" s="35">
        <f t="shared" si="3"/>
        <v>43815</v>
      </c>
      <c r="B135" s="36">
        <f>SUMIFS(СВЦЭМ!$C$33:$C$776,СВЦЭМ!$A$33:$A$776,$A135,СВЦЭМ!$B$33:$B$776,B$119)+'СЕТ СН'!$I$12+СВЦЭМ!$D$10+'СЕТ СН'!$I$5-'СЕТ СН'!$I$20</f>
        <v>3687.2822244600002</v>
      </c>
      <c r="C135" s="36">
        <f>SUMIFS(СВЦЭМ!$C$33:$C$776,СВЦЭМ!$A$33:$A$776,$A135,СВЦЭМ!$B$33:$B$776,C$119)+'СЕТ СН'!$I$12+СВЦЭМ!$D$10+'СЕТ СН'!$I$5-'СЕТ СН'!$I$20</f>
        <v>3698.6603061400001</v>
      </c>
      <c r="D135" s="36">
        <f>SUMIFS(СВЦЭМ!$C$33:$C$776,СВЦЭМ!$A$33:$A$776,$A135,СВЦЭМ!$B$33:$B$776,D$119)+'СЕТ СН'!$I$12+СВЦЭМ!$D$10+'СЕТ СН'!$I$5-'СЕТ СН'!$I$20</f>
        <v>3719.5861903699997</v>
      </c>
      <c r="E135" s="36">
        <f>SUMIFS(СВЦЭМ!$C$33:$C$776,СВЦЭМ!$A$33:$A$776,$A135,СВЦЭМ!$B$33:$B$776,E$119)+'СЕТ СН'!$I$12+СВЦЭМ!$D$10+'СЕТ СН'!$I$5-'СЕТ СН'!$I$20</f>
        <v>3733.2736294400001</v>
      </c>
      <c r="F135" s="36">
        <f>SUMIFS(СВЦЭМ!$C$33:$C$776,СВЦЭМ!$A$33:$A$776,$A135,СВЦЭМ!$B$33:$B$776,F$119)+'СЕТ СН'!$I$12+СВЦЭМ!$D$10+'СЕТ СН'!$I$5-'СЕТ СН'!$I$20</f>
        <v>3734.8345614</v>
      </c>
      <c r="G135" s="36">
        <f>SUMIFS(СВЦЭМ!$C$33:$C$776,СВЦЭМ!$A$33:$A$776,$A135,СВЦЭМ!$B$33:$B$776,G$119)+'СЕТ СН'!$I$12+СВЦЭМ!$D$10+'СЕТ СН'!$I$5-'СЕТ СН'!$I$20</f>
        <v>3710.3412509999998</v>
      </c>
      <c r="H135" s="36">
        <f>SUMIFS(СВЦЭМ!$C$33:$C$776,СВЦЭМ!$A$33:$A$776,$A135,СВЦЭМ!$B$33:$B$776,H$119)+'СЕТ СН'!$I$12+СВЦЭМ!$D$10+'СЕТ СН'!$I$5-'СЕТ СН'!$I$20</f>
        <v>3667.09094233</v>
      </c>
      <c r="I135" s="36">
        <f>SUMIFS(СВЦЭМ!$C$33:$C$776,СВЦЭМ!$A$33:$A$776,$A135,СВЦЭМ!$B$33:$B$776,I$119)+'СЕТ СН'!$I$12+СВЦЭМ!$D$10+'СЕТ СН'!$I$5-'СЕТ СН'!$I$20</f>
        <v>3641.7999915099999</v>
      </c>
      <c r="J135" s="36">
        <f>SUMIFS(СВЦЭМ!$C$33:$C$776,СВЦЭМ!$A$33:$A$776,$A135,СВЦЭМ!$B$33:$B$776,J$119)+'СЕТ СН'!$I$12+СВЦЭМ!$D$10+'СЕТ СН'!$I$5-'СЕТ СН'!$I$20</f>
        <v>3618.05464592</v>
      </c>
      <c r="K135" s="36">
        <f>SUMIFS(СВЦЭМ!$C$33:$C$776,СВЦЭМ!$A$33:$A$776,$A135,СВЦЭМ!$B$33:$B$776,K$119)+'СЕТ СН'!$I$12+СВЦЭМ!$D$10+'СЕТ СН'!$I$5-'СЕТ СН'!$I$20</f>
        <v>3597.1347025199998</v>
      </c>
      <c r="L135" s="36">
        <f>SUMIFS(СВЦЭМ!$C$33:$C$776,СВЦЭМ!$A$33:$A$776,$A135,СВЦЭМ!$B$33:$B$776,L$119)+'СЕТ СН'!$I$12+СВЦЭМ!$D$10+'СЕТ СН'!$I$5-'СЕТ СН'!$I$20</f>
        <v>3595.3187920099999</v>
      </c>
      <c r="M135" s="36">
        <f>SUMIFS(СВЦЭМ!$C$33:$C$776,СВЦЭМ!$A$33:$A$776,$A135,СВЦЭМ!$B$33:$B$776,M$119)+'СЕТ СН'!$I$12+СВЦЭМ!$D$10+'СЕТ СН'!$I$5-'СЕТ СН'!$I$20</f>
        <v>3616.1454691700001</v>
      </c>
      <c r="N135" s="36">
        <f>SUMIFS(СВЦЭМ!$C$33:$C$776,СВЦЭМ!$A$33:$A$776,$A135,СВЦЭМ!$B$33:$B$776,N$119)+'СЕТ СН'!$I$12+СВЦЭМ!$D$10+'СЕТ СН'!$I$5-'СЕТ СН'!$I$20</f>
        <v>3626.1974000199998</v>
      </c>
      <c r="O135" s="36">
        <f>SUMIFS(СВЦЭМ!$C$33:$C$776,СВЦЭМ!$A$33:$A$776,$A135,СВЦЭМ!$B$33:$B$776,O$119)+'СЕТ СН'!$I$12+СВЦЭМ!$D$10+'СЕТ СН'!$I$5-'СЕТ СН'!$I$20</f>
        <v>3637.96090774</v>
      </c>
      <c r="P135" s="36">
        <f>SUMIFS(СВЦЭМ!$C$33:$C$776,СВЦЭМ!$A$33:$A$776,$A135,СВЦЭМ!$B$33:$B$776,P$119)+'СЕТ СН'!$I$12+СВЦЭМ!$D$10+'СЕТ СН'!$I$5-'СЕТ СН'!$I$20</f>
        <v>3654.4669013100001</v>
      </c>
      <c r="Q135" s="36">
        <f>SUMIFS(СВЦЭМ!$C$33:$C$776,СВЦЭМ!$A$33:$A$776,$A135,СВЦЭМ!$B$33:$B$776,Q$119)+'СЕТ СН'!$I$12+СВЦЭМ!$D$10+'СЕТ СН'!$I$5-'СЕТ СН'!$I$20</f>
        <v>3620.52498169</v>
      </c>
      <c r="R135" s="36">
        <f>SUMIFS(СВЦЭМ!$C$33:$C$776,СВЦЭМ!$A$33:$A$776,$A135,СВЦЭМ!$B$33:$B$776,R$119)+'СЕТ СН'!$I$12+СВЦЭМ!$D$10+'СЕТ СН'!$I$5-'СЕТ СН'!$I$20</f>
        <v>3630.9907967600002</v>
      </c>
      <c r="S135" s="36">
        <f>SUMIFS(СВЦЭМ!$C$33:$C$776,СВЦЭМ!$A$33:$A$776,$A135,СВЦЭМ!$B$33:$B$776,S$119)+'СЕТ СН'!$I$12+СВЦЭМ!$D$10+'СЕТ СН'!$I$5-'СЕТ СН'!$I$20</f>
        <v>3618.6218854700001</v>
      </c>
      <c r="T135" s="36">
        <f>SUMIFS(СВЦЭМ!$C$33:$C$776,СВЦЭМ!$A$33:$A$776,$A135,СВЦЭМ!$B$33:$B$776,T$119)+'СЕТ СН'!$I$12+СВЦЭМ!$D$10+'СЕТ СН'!$I$5-'СЕТ СН'!$I$20</f>
        <v>3613.8414626499998</v>
      </c>
      <c r="U135" s="36">
        <f>SUMIFS(СВЦЭМ!$C$33:$C$776,СВЦЭМ!$A$33:$A$776,$A135,СВЦЭМ!$B$33:$B$776,U$119)+'СЕТ СН'!$I$12+СВЦЭМ!$D$10+'СЕТ СН'!$I$5-'СЕТ СН'!$I$20</f>
        <v>3616.3033569899999</v>
      </c>
      <c r="V135" s="36">
        <f>SUMIFS(СВЦЭМ!$C$33:$C$776,СВЦЭМ!$A$33:$A$776,$A135,СВЦЭМ!$B$33:$B$776,V$119)+'СЕТ СН'!$I$12+СВЦЭМ!$D$10+'СЕТ СН'!$I$5-'СЕТ СН'!$I$20</f>
        <v>3630.6674308199999</v>
      </c>
      <c r="W135" s="36">
        <f>SUMIFS(СВЦЭМ!$C$33:$C$776,СВЦЭМ!$A$33:$A$776,$A135,СВЦЭМ!$B$33:$B$776,W$119)+'СЕТ СН'!$I$12+СВЦЭМ!$D$10+'СЕТ СН'!$I$5-'СЕТ СН'!$I$20</f>
        <v>3650.35672518</v>
      </c>
      <c r="X135" s="36">
        <f>SUMIFS(СВЦЭМ!$C$33:$C$776,СВЦЭМ!$A$33:$A$776,$A135,СВЦЭМ!$B$33:$B$776,X$119)+'СЕТ СН'!$I$12+СВЦЭМ!$D$10+'СЕТ СН'!$I$5-'СЕТ СН'!$I$20</f>
        <v>3660.2645987199999</v>
      </c>
      <c r="Y135" s="36">
        <f>SUMIFS(СВЦЭМ!$C$33:$C$776,СВЦЭМ!$A$33:$A$776,$A135,СВЦЭМ!$B$33:$B$776,Y$119)+'СЕТ СН'!$I$12+СВЦЭМ!$D$10+'СЕТ СН'!$I$5-'СЕТ СН'!$I$20</f>
        <v>3677.0995748400001</v>
      </c>
    </row>
    <row r="136" spans="1:25" ht="15.75" x14ac:dyDescent="0.2">
      <c r="A136" s="35">
        <f t="shared" si="3"/>
        <v>43816</v>
      </c>
      <c r="B136" s="36">
        <f>SUMIFS(СВЦЭМ!$C$33:$C$776,СВЦЭМ!$A$33:$A$776,$A136,СВЦЭМ!$B$33:$B$776,B$119)+'СЕТ СН'!$I$12+СВЦЭМ!$D$10+'СЕТ СН'!$I$5-'СЕТ СН'!$I$20</f>
        <v>3715.6222145199999</v>
      </c>
      <c r="C136" s="36">
        <f>SUMIFS(СВЦЭМ!$C$33:$C$776,СВЦЭМ!$A$33:$A$776,$A136,СВЦЭМ!$B$33:$B$776,C$119)+'СЕТ СН'!$I$12+СВЦЭМ!$D$10+'СЕТ СН'!$I$5-'СЕТ СН'!$I$20</f>
        <v>3741.6850057800002</v>
      </c>
      <c r="D136" s="36">
        <f>SUMIFS(СВЦЭМ!$C$33:$C$776,СВЦЭМ!$A$33:$A$776,$A136,СВЦЭМ!$B$33:$B$776,D$119)+'СЕТ СН'!$I$12+СВЦЭМ!$D$10+'СЕТ СН'!$I$5-'СЕТ СН'!$I$20</f>
        <v>3749.4881614199999</v>
      </c>
      <c r="E136" s="36">
        <f>SUMIFS(СВЦЭМ!$C$33:$C$776,СВЦЭМ!$A$33:$A$776,$A136,СВЦЭМ!$B$33:$B$776,E$119)+'СЕТ СН'!$I$12+СВЦЭМ!$D$10+'СЕТ СН'!$I$5-'СЕТ СН'!$I$20</f>
        <v>3753.3554628299999</v>
      </c>
      <c r="F136" s="36">
        <f>SUMIFS(СВЦЭМ!$C$33:$C$776,СВЦЭМ!$A$33:$A$776,$A136,СВЦЭМ!$B$33:$B$776,F$119)+'СЕТ СН'!$I$12+СВЦЭМ!$D$10+'СЕТ СН'!$I$5-'СЕТ СН'!$I$20</f>
        <v>3749.6333388499997</v>
      </c>
      <c r="G136" s="36">
        <f>SUMIFS(СВЦЭМ!$C$33:$C$776,СВЦЭМ!$A$33:$A$776,$A136,СВЦЭМ!$B$33:$B$776,G$119)+'СЕТ СН'!$I$12+СВЦЭМ!$D$10+'СЕТ СН'!$I$5-'СЕТ СН'!$I$20</f>
        <v>3717.5852184999999</v>
      </c>
      <c r="H136" s="36">
        <f>SUMIFS(СВЦЭМ!$C$33:$C$776,СВЦЭМ!$A$33:$A$776,$A136,СВЦЭМ!$B$33:$B$776,H$119)+'СЕТ СН'!$I$12+СВЦЭМ!$D$10+'СЕТ СН'!$I$5-'СЕТ СН'!$I$20</f>
        <v>3678.8917397</v>
      </c>
      <c r="I136" s="36">
        <f>SUMIFS(СВЦЭМ!$C$33:$C$776,СВЦЭМ!$A$33:$A$776,$A136,СВЦЭМ!$B$33:$B$776,I$119)+'СЕТ СН'!$I$12+СВЦЭМ!$D$10+'СЕТ СН'!$I$5-'СЕТ СН'!$I$20</f>
        <v>3647.00827953</v>
      </c>
      <c r="J136" s="36">
        <f>SUMIFS(СВЦЭМ!$C$33:$C$776,СВЦЭМ!$A$33:$A$776,$A136,СВЦЭМ!$B$33:$B$776,J$119)+'СЕТ СН'!$I$12+СВЦЭМ!$D$10+'СЕТ СН'!$I$5-'СЕТ СН'!$I$20</f>
        <v>3612.7464183000002</v>
      </c>
      <c r="K136" s="36">
        <f>SUMIFS(СВЦЭМ!$C$33:$C$776,СВЦЭМ!$A$33:$A$776,$A136,СВЦЭМ!$B$33:$B$776,K$119)+'СЕТ СН'!$I$12+СВЦЭМ!$D$10+'СЕТ СН'!$I$5-'СЕТ СН'!$I$20</f>
        <v>3595.84209719</v>
      </c>
      <c r="L136" s="36">
        <f>SUMIFS(СВЦЭМ!$C$33:$C$776,СВЦЭМ!$A$33:$A$776,$A136,СВЦЭМ!$B$33:$B$776,L$119)+'СЕТ СН'!$I$12+СВЦЭМ!$D$10+'СЕТ СН'!$I$5-'СЕТ СН'!$I$20</f>
        <v>3606.4177662399998</v>
      </c>
      <c r="M136" s="36">
        <f>SUMIFS(СВЦЭМ!$C$33:$C$776,СВЦЭМ!$A$33:$A$776,$A136,СВЦЭМ!$B$33:$B$776,M$119)+'СЕТ СН'!$I$12+СВЦЭМ!$D$10+'СЕТ СН'!$I$5-'СЕТ СН'!$I$20</f>
        <v>3618.6043449999997</v>
      </c>
      <c r="N136" s="36">
        <f>SUMIFS(СВЦЭМ!$C$33:$C$776,СВЦЭМ!$A$33:$A$776,$A136,СВЦЭМ!$B$33:$B$776,N$119)+'СЕТ СН'!$I$12+СВЦЭМ!$D$10+'СЕТ СН'!$I$5-'СЕТ СН'!$I$20</f>
        <v>3628.00364984</v>
      </c>
      <c r="O136" s="36">
        <f>SUMIFS(СВЦЭМ!$C$33:$C$776,СВЦЭМ!$A$33:$A$776,$A136,СВЦЭМ!$B$33:$B$776,O$119)+'СЕТ СН'!$I$12+СВЦЭМ!$D$10+'СЕТ СН'!$I$5-'СЕТ СН'!$I$20</f>
        <v>3636.7404817299998</v>
      </c>
      <c r="P136" s="36">
        <f>SUMIFS(СВЦЭМ!$C$33:$C$776,СВЦЭМ!$A$33:$A$776,$A136,СВЦЭМ!$B$33:$B$776,P$119)+'СЕТ СН'!$I$12+СВЦЭМ!$D$10+'СЕТ СН'!$I$5-'СЕТ СН'!$I$20</f>
        <v>3642.58976609</v>
      </c>
      <c r="Q136" s="36">
        <f>SUMIFS(СВЦЭМ!$C$33:$C$776,СВЦЭМ!$A$33:$A$776,$A136,СВЦЭМ!$B$33:$B$776,Q$119)+'СЕТ СН'!$I$12+СВЦЭМ!$D$10+'СЕТ СН'!$I$5-'СЕТ СН'!$I$20</f>
        <v>3646.4263166199999</v>
      </c>
      <c r="R136" s="36">
        <f>SUMIFS(СВЦЭМ!$C$33:$C$776,СВЦЭМ!$A$33:$A$776,$A136,СВЦЭМ!$B$33:$B$776,R$119)+'СЕТ СН'!$I$12+СВЦЭМ!$D$10+'СЕТ СН'!$I$5-'СЕТ СН'!$I$20</f>
        <v>3636.5366976599998</v>
      </c>
      <c r="S136" s="36">
        <f>SUMIFS(СВЦЭМ!$C$33:$C$776,СВЦЭМ!$A$33:$A$776,$A136,СВЦЭМ!$B$33:$B$776,S$119)+'СЕТ СН'!$I$12+СВЦЭМ!$D$10+'СЕТ СН'!$I$5-'СЕТ СН'!$I$20</f>
        <v>3630.3474267699999</v>
      </c>
      <c r="T136" s="36">
        <f>SUMIFS(СВЦЭМ!$C$33:$C$776,СВЦЭМ!$A$33:$A$776,$A136,СВЦЭМ!$B$33:$B$776,T$119)+'СЕТ СН'!$I$12+СВЦЭМ!$D$10+'СЕТ СН'!$I$5-'СЕТ СН'!$I$20</f>
        <v>3609.1181827199998</v>
      </c>
      <c r="U136" s="36">
        <f>SUMIFS(СВЦЭМ!$C$33:$C$776,СВЦЭМ!$A$33:$A$776,$A136,СВЦЭМ!$B$33:$B$776,U$119)+'СЕТ СН'!$I$12+СВЦЭМ!$D$10+'СЕТ СН'!$I$5-'СЕТ СН'!$I$20</f>
        <v>3600.8829895399999</v>
      </c>
      <c r="V136" s="36">
        <f>SUMIFS(СВЦЭМ!$C$33:$C$776,СВЦЭМ!$A$33:$A$776,$A136,СВЦЭМ!$B$33:$B$776,V$119)+'СЕТ СН'!$I$12+СВЦЭМ!$D$10+'СЕТ СН'!$I$5-'СЕТ СН'!$I$20</f>
        <v>3599.2793514300001</v>
      </c>
      <c r="W136" s="36">
        <f>SUMIFS(СВЦЭМ!$C$33:$C$776,СВЦЭМ!$A$33:$A$776,$A136,СВЦЭМ!$B$33:$B$776,W$119)+'СЕТ СН'!$I$12+СВЦЭМ!$D$10+'СЕТ СН'!$I$5-'СЕТ СН'!$I$20</f>
        <v>3618.7737144100001</v>
      </c>
      <c r="X136" s="36">
        <f>SUMIFS(СВЦЭМ!$C$33:$C$776,СВЦЭМ!$A$33:$A$776,$A136,СВЦЭМ!$B$33:$B$776,X$119)+'СЕТ СН'!$I$12+СВЦЭМ!$D$10+'СЕТ СН'!$I$5-'СЕТ СН'!$I$20</f>
        <v>3633.99369996</v>
      </c>
      <c r="Y136" s="36">
        <f>SUMIFS(СВЦЭМ!$C$33:$C$776,СВЦЭМ!$A$33:$A$776,$A136,СВЦЭМ!$B$33:$B$776,Y$119)+'СЕТ СН'!$I$12+СВЦЭМ!$D$10+'СЕТ СН'!$I$5-'СЕТ СН'!$I$20</f>
        <v>3657.5127996000001</v>
      </c>
    </row>
    <row r="137" spans="1:25" ht="15.75" x14ac:dyDescent="0.2">
      <c r="A137" s="35">
        <f t="shared" si="3"/>
        <v>43817</v>
      </c>
      <c r="B137" s="36">
        <f>SUMIFS(СВЦЭМ!$C$33:$C$776,СВЦЭМ!$A$33:$A$776,$A137,СВЦЭМ!$B$33:$B$776,B$119)+'СЕТ СН'!$I$12+СВЦЭМ!$D$10+'СЕТ СН'!$I$5-'СЕТ СН'!$I$20</f>
        <v>3667.08152462</v>
      </c>
      <c r="C137" s="36">
        <f>SUMIFS(СВЦЭМ!$C$33:$C$776,СВЦЭМ!$A$33:$A$776,$A137,СВЦЭМ!$B$33:$B$776,C$119)+'СЕТ СН'!$I$12+СВЦЭМ!$D$10+'СЕТ СН'!$I$5-'СЕТ СН'!$I$20</f>
        <v>3726.3199532999997</v>
      </c>
      <c r="D137" s="36">
        <f>SUMIFS(СВЦЭМ!$C$33:$C$776,СВЦЭМ!$A$33:$A$776,$A137,СВЦЭМ!$B$33:$B$776,D$119)+'СЕТ СН'!$I$12+СВЦЭМ!$D$10+'СЕТ СН'!$I$5-'СЕТ СН'!$I$20</f>
        <v>3751.9348229699999</v>
      </c>
      <c r="E137" s="36">
        <f>SUMIFS(СВЦЭМ!$C$33:$C$776,СВЦЭМ!$A$33:$A$776,$A137,СВЦЭМ!$B$33:$B$776,E$119)+'СЕТ СН'!$I$12+СВЦЭМ!$D$10+'СЕТ СН'!$I$5-'СЕТ СН'!$I$20</f>
        <v>3749.7867284200001</v>
      </c>
      <c r="F137" s="36">
        <f>SUMIFS(СВЦЭМ!$C$33:$C$776,СВЦЭМ!$A$33:$A$776,$A137,СВЦЭМ!$B$33:$B$776,F$119)+'СЕТ СН'!$I$12+СВЦЭМ!$D$10+'СЕТ СН'!$I$5-'СЕТ СН'!$I$20</f>
        <v>3741.7373964999997</v>
      </c>
      <c r="G137" s="36">
        <f>SUMIFS(СВЦЭМ!$C$33:$C$776,СВЦЭМ!$A$33:$A$776,$A137,СВЦЭМ!$B$33:$B$776,G$119)+'СЕТ СН'!$I$12+СВЦЭМ!$D$10+'СЕТ СН'!$I$5-'СЕТ СН'!$I$20</f>
        <v>3721.7562103199998</v>
      </c>
      <c r="H137" s="36">
        <f>SUMIFS(СВЦЭМ!$C$33:$C$776,СВЦЭМ!$A$33:$A$776,$A137,СВЦЭМ!$B$33:$B$776,H$119)+'СЕТ СН'!$I$12+СВЦЭМ!$D$10+'СЕТ СН'!$I$5-'СЕТ СН'!$I$20</f>
        <v>3689.8201935400002</v>
      </c>
      <c r="I137" s="36">
        <f>SUMIFS(СВЦЭМ!$C$33:$C$776,СВЦЭМ!$A$33:$A$776,$A137,СВЦЭМ!$B$33:$B$776,I$119)+'СЕТ СН'!$I$12+СВЦЭМ!$D$10+'СЕТ СН'!$I$5-'СЕТ СН'!$I$20</f>
        <v>3672.7822523200002</v>
      </c>
      <c r="J137" s="36">
        <f>SUMIFS(СВЦЭМ!$C$33:$C$776,СВЦЭМ!$A$33:$A$776,$A137,СВЦЭМ!$B$33:$B$776,J$119)+'СЕТ СН'!$I$12+СВЦЭМ!$D$10+'СЕТ СН'!$I$5-'СЕТ СН'!$I$20</f>
        <v>3643.0237548800001</v>
      </c>
      <c r="K137" s="36">
        <f>SUMIFS(СВЦЭМ!$C$33:$C$776,СВЦЭМ!$A$33:$A$776,$A137,СВЦЭМ!$B$33:$B$776,K$119)+'СЕТ СН'!$I$12+СВЦЭМ!$D$10+'СЕТ СН'!$I$5-'СЕТ СН'!$I$20</f>
        <v>3606.2210990899998</v>
      </c>
      <c r="L137" s="36">
        <f>SUMIFS(СВЦЭМ!$C$33:$C$776,СВЦЭМ!$A$33:$A$776,$A137,СВЦЭМ!$B$33:$B$776,L$119)+'СЕТ СН'!$I$12+СВЦЭМ!$D$10+'СЕТ СН'!$I$5-'СЕТ СН'!$I$20</f>
        <v>3601.2833541999998</v>
      </c>
      <c r="M137" s="36">
        <f>SUMIFS(СВЦЭМ!$C$33:$C$776,СВЦЭМ!$A$33:$A$776,$A137,СВЦЭМ!$B$33:$B$776,M$119)+'СЕТ СН'!$I$12+СВЦЭМ!$D$10+'СЕТ СН'!$I$5-'СЕТ СН'!$I$20</f>
        <v>3607.3379477600001</v>
      </c>
      <c r="N137" s="36">
        <f>SUMIFS(СВЦЭМ!$C$33:$C$776,СВЦЭМ!$A$33:$A$776,$A137,СВЦЭМ!$B$33:$B$776,N$119)+'СЕТ СН'!$I$12+СВЦЭМ!$D$10+'СЕТ СН'!$I$5-'СЕТ СН'!$I$20</f>
        <v>3611.2853339399999</v>
      </c>
      <c r="O137" s="36">
        <f>SUMIFS(СВЦЭМ!$C$33:$C$776,СВЦЭМ!$A$33:$A$776,$A137,СВЦЭМ!$B$33:$B$776,O$119)+'СЕТ СН'!$I$12+СВЦЭМ!$D$10+'СЕТ СН'!$I$5-'СЕТ СН'!$I$20</f>
        <v>3622.4701367600001</v>
      </c>
      <c r="P137" s="36">
        <f>SUMIFS(СВЦЭМ!$C$33:$C$776,СВЦЭМ!$A$33:$A$776,$A137,СВЦЭМ!$B$33:$B$776,P$119)+'СЕТ СН'!$I$12+СВЦЭМ!$D$10+'СЕТ СН'!$I$5-'СЕТ СН'!$I$20</f>
        <v>3632.0907427500001</v>
      </c>
      <c r="Q137" s="36">
        <f>SUMIFS(СВЦЭМ!$C$33:$C$776,СВЦЭМ!$A$33:$A$776,$A137,СВЦЭМ!$B$33:$B$776,Q$119)+'СЕТ СН'!$I$12+СВЦЭМ!$D$10+'СЕТ СН'!$I$5-'СЕТ СН'!$I$20</f>
        <v>3632.5984117799999</v>
      </c>
      <c r="R137" s="36">
        <f>SUMIFS(СВЦЭМ!$C$33:$C$776,СВЦЭМ!$A$33:$A$776,$A137,СВЦЭМ!$B$33:$B$776,R$119)+'СЕТ СН'!$I$12+СВЦЭМ!$D$10+'СЕТ СН'!$I$5-'СЕТ СН'!$I$20</f>
        <v>3622.5277480699997</v>
      </c>
      <c r="S137" s="36">
        <f>SUMIFS(СВЦЭМ!$C$33:$C$776,СВЦЭМ!$A$33:$A$776,$A137,СВЦЭМ!$B$33:$B$776,S$119)+'СЕТ СН'!$I$12+СВЦЭМ!$D$10+'СЕТ СН'!$I$5-'СЕТ СН'!$I$20</f>
        <v>3609.8427128100002</v>
      </c>
      <c r="T137" s="36">
        <f>SUMIFS(СВЦЭМ!$C$33:$C$776,СВЦЭМ!$A$33:$A$776,$A137,СВЦЭМ!$B$33:$B$776,T$119)+'СЕТ СН'!$I$12+СВЦЭМ!$D$10+'СЕТ СН'!$I$5-'СЕТ СН'!$I$20</f>
        <v>3579.6212504599998</v>
      </c>
      <c r="U137" s="36">
        <f>SUMIFS(СВЦЭМ!$C$33:$C$776,СВЦЭМ!$A$33:$A$776,$A137,СВЦЭМ!$B$33:$B$776,U$119)+'СЕТ СН'!$I$12+СВЦЭМ!$D$10+'СЕТ СН'!$I$5-'СЕТ СН'!$I$20</f>
        <v>3581.88431833</v>
      </c>
      <c r="V137" s="36">
        <f>SUMIFS(СВЦЭМ!$C$33:$C$776,СВЦЭМ!$A$33:$A$776,$A137,СВЦЭМ!$B$33:$B$776,V$119)+'СЕТ СН'!$I$12+СВЦЭМ!$D$10+'СЕТ СН'!$I$5-'СЕТ СН'!$I$20</f>
        <v>3588.8265243000001</v>
      </c>
      <c r="W137" s="36">
        <f>SUMIFS(СВЦЭМ!$C$33:$C$776,СВЦЭМ!$A$33:$A$776,$A137,СВЦЭМ!$B$33:$B$776,W$119)+'СЕТ СН'!$I$12+СВЦЭМ!$D$10+'СЕТ СН'!$I$5-'СЕТ СН'!$I$20</f>
        <v>3610.2595964900001</v>
      </c>
      <c r="X137" s="36">
        <f>SUMIFS(СВЦЭМ!$C$33:$C$776,СВЦЭМ!$A$33:$A$776,$A137,СВЦЭМ!$B$33:$B$776,X$119)+'СЕТ СН'!$I$12+СВЦЭМ!$D$10+'СЕТ СН'!$I$5-'СЕТ СН'!$I$20</f>
        <v>3615.25295228</v>
      </c>
      <c r="Y137" s="36">
        <f>SUMIFS(СВЦЭМ!$C$33:$C$776,СВЦЭМ!$A$33:$A$776,$A137,СВЦЭМ!$B$33:$B$776,Y$119)+'СЕТ СН'!$I$12+СВЦЭМ!$D$10+'СЕТ СН'!$I$5-'СЕТ СН'!$I$20</f>
        <v>3628.5467100599999</v>
      </c>
    </row>
    <row r="138" spans="1:25" ht="15.75" x14ac:dyDescent="0.2">
      <c r="A138" s="35">
        <f t="shared" si="3"/>
        <v>43818</v>
      </c>
      <c r="B138" s="36">
        <f>SUMIFS(СВЦЭМ!$C$33:$C$776,СВЦЭМ!$A$33:$A$776,$A138,СВЦЭМ!$B$33:$B$776,B$119)+'СЕТ СН'!$I$12+СВЦЭМ!$D$10+'СЕТ СН'!$I$5-'СЕТ СН'!$I$20</f>
        <v>3668.4390016899997</v>
      </c>
      <c r="C138" s="36">
        <f>SUMIFS(СВЦЭМ!$C$33:$C$776,СВЦЭМ!$A$33:$A$776,$A138,СВЦЭМ!$B$33:$B$776,C$119)+'СЕТ СН'!$I$12+СВЦЭМ!$D$10+'СЕТ СН'!$I$5-'СЕТ СН'!$I$20</f>
        <v>3692.1821075099997</v>
      </c>
      <c r="D138" s="36">
        <f>SUMIFS(СВЦЭМ!$C$33:$C$776,СВЦЭМ!$A$33:$A$776,$A138,СВЦЭМ!$B$33:$B$776,D$119)+'СЕТ СН'!$I$12+СВЦЭМ!$D$10+'СЕТ СН'!$I$5-'СЕТ СН'!$I$20</f>
        <v>3719.1855652899999</v>
      </c>
      <c r="E138" s="36">
        <f>SUMIFS(СВЦЭМ!$C$33:$C$776,СВЦЭМ!$A$33:$A$776,$A138,СВЦЭМ!$B$33:$B$776,E$119)+'СЕТ СН'!$I$12+СВЦЭМ!$D$10+'СЕТ СН'!$I$5-'СЕТ СН'!$I$20</f>
        <v>3744.8723626299998</v>
      </c>
      <c r="F138" s="36">
        <f>SUMIFS(СВЦЭМ!$C$33:$C$776,СВЦЭМ!$A$33:$A$776,$A138,СВЦЭМ!$B$33:$B$776,F$119)+'СЕТ СН'!$I$12+СВЦЭМ!$D$10+'СЕТ СН'!$I$5-'СЕТ СН'!$I$20</f>
        <v>3756.7002144499997</v>
      </c>
      <c r="G138" s="36">
        <f>SUMIFS(СВЦЭМ!$C$33:$C$776,СВЦЭМ!$A$33:$A$776,$A138,СВЦЭМ!$B$33:$B$776,G$119)+'СЕТ СН'!$I$12+СВЦЭМ!$D$10+'СЕТ СН'!$I$5-'СЕТ СН'!$I$20</f>
        <v>3732.7677316099998</v>
      </c>
      <c r="H138" s="36">
        <f>SUMIFS(СВЦЭМ!$C$33:$C$776,СВЦЭМ!$A$33:$A$776,$A138,СВЦЭМ!$B$33:$B$776,H$119)+'СЕТ СН'!$I$12+СВЦЭМ!$D$10+'СЕТ СН'!$I$5-'СЕТ СН'!$I$20</f>
        <v>3698.1211505800002</v>
      </c>
      <c r="I138" s="36">
        <f>SUMIFS(СВЦЭМ!$C$33:$C$776,СВЦЭМ!$A$33:$A$776,$A138,СВЦЭМ!$B$33:$B$776,I$119)+'СЕТ СН'!$I$12+СВЦЭМ!$D$10+'СЕТ СН'!$I$5-'СЕТ СН'!$I$20</f>
        <v>3657.7869752799998</v>
      </c>
      <c r="J138" s="36">
        <f>SUMIFS(СВЦЭМ!$C$33:$C$776,СВЦЭМ!$A$33:$A$776,$A138,СВЦЭМ!$B$33:$B$776,J$119)+'СЕТ СН'!$I$12+СВЦЭМ!$D$10+'СЕТ СН'!$I$5-'СЕТ СН'!$I$20</f>
        <v>3629.2942051099999</v>
      </c>
      <c r="K138" s="36">
        <f>SUMIFS(СВЦЭМ!$C$33:$C$776,СВЦЭМ!$A$33:$A$776,$A138,СВЦЭМ!$B$33:$B$776,K$119)+'СЕТ СН'!$I$12+СВЦЭМ!$D$10+'СЕТ СН'!$I$5-'СЕТ СН'!$I$20</f>
        <v>3613.0459675500001</v>
      </c>
      <c r="L138" s="36">
        <f>SUMIFS(СВЦЭМ!$C$33:$C$776,СВЦЭМ!$A$33:$A$776,$A138,СВЦЭМ!$B$33:$B$776,L$119)+'СЕТ СН'!$I$12+СВЦЭМ!$D$10+'СЕТ СН'!$I$5-'СЕТ СН'!$I$20</f>
        <v>3620.1090135999998</v>
      </c>
      <c r="M138" s="36">
        <f>SUMIFS(СВЦЭМ!$C$33:$C$776,СВЦЭМ!$A$33:$A$776,$A138,СВЦЭМ!$B$33:$B$776,M$119)+'СЕТ СН'!$I$12+СВЦЭМ!$D$10+'СЕТ СН'!$I$5-'СЕТ СН'!$I$20</f>
        <v>3634.2987035000001</v>
      </c>
      <c r="N138" s="36">
        <f>SUMIFS(СВЦЭМ!$C$33:$C$776,СВЦЭМ!$A$33:$A$776,$A138,СВЦЭМ!$B$33:$B$776,N$119)+'СЕТ СН'!$I$12+СВЦЭМ!$D$10+'СЕТ СН'!$I$5-'СЕТ СН'!$I$20</f>
        <v>3638.0532289600001</v>
      </c>
      <c r="O138" s="36">
        <f>SUMIFS(СВЦЭМ!$C$33:$C$776,СВЦЭМ!$A$33:$A$776,$A138,СВЦЭМ!$B$33:$B$776,O$119)+'СЕТ СН'!$I$12+СВЦЭМ!$D$10+'СЕТ СН'!$I$5-'СЕТ СН'!$I$20</f>
        <v>3658.5406001299998</v>
      </c>
      <c r="P138" s="36">
        <f>SUMIFS(СВЦЭМ!$C$33:$C$776,СВЦЭМ!$A$33:$A$776,$A138,СВЦЭМ!$B$33:$B$776,P$119)+'СЕТ СН'!$I$12+СВЦЭМ!$D$10+'СЕТ СН'!$I$5-'СЕТ СН'!$I$20</f>
        <v>3651.8296595800002</v>
      </c>
      <c r="Q138" s="36">
        <f>SUMIFS(СВЦЭМ!$C$33:$C$776,СВЦЭМ!$A$33:$A$776,$A138,СВЦЭМ!$B$33:$B$776,Q$119)+'СЕТ СН'!$I$12+СВЦЭМ!$D$10+'СЕТ СН'!$I$5-'СЕТ СН'!$I$20</f>
        <v>3655.0870243600002</v>
      </c>
      <c r="R138" s="36">
        <f>SUMIFS(СВЦЭМ!$C$33:$C$776,СВЦЭМ!$A$33:$A$776,$A138,СВЦЭМ!$B$33:$B$776,R$119)+'СЕТ СН'!$I$12+СВЦЭМ!$D$10+'СЕТ СН'!$I$5-'СЕТ СН'!$I$20</f>
        <v>3642.9703927099999</v>
      </c>
      <c r="S138" s="36">
        <f>SUMIFS(СВЦЭМ!$C$33:$C$776,СВЦЭМ!$A$33:$A$776,$A138,СВЦЭМ!$B$33:$B$776,S$119)+'СЕТ СН'!$I$12+СВЦЭМ!$D$10+'СЕТ СН'!$I$5-'СЕТ СН'!$I$20</f>
        <v>3624.1064411299999</v>
      </c>
      <c r="T138" s="36">
        <f>SUMIFS(СВЦЭМ!$C$33:$C$776,СВЦЭМ!$A$33:$A$776,$A138,СВЦЭМ!$B$33:$B$776,T$119)+'СЕТ СН'!$I$12+СВЦЭМ!$D$10+'СЕТ СН'!$I$5-'СЕТ СН'!$I$20</f>
        <v>3606.2833132400001</v>
      </c>
      <c r="U138" s="36">
        <f>SUMIFS(СВЦЭМ!$C$33:$C$776,СВЦЭМ!$A$33:$A$776,$A138,СВЦЭМ!$B$33:$B$776,U$119)+'СЕТ СН'!$I$12+СВЦЭМ!$D$10+'СЕТ СН'!$I$5-'СЕТ СН'!$I$20</f>
        <v>3613.1128902</v>
      </c>
      <c r="V138" s="36">
        <f>SUMIFS(СВЦЭМ!$C$33:$C$776,СВЦЭМ!$A$33:$A$776,$A138,СВЦЭМ!$B$33:$B$776,V$119)+'СЕТ СН'!$I$12+СВЦЭМ!$D$10+'СЕТ СН'!$I$5-'СЕТ СН'!$I$20</f>
        <v>3642.29055483</v>
      </c>
      <c r="W138" s="36">
        <f>SUMIFS(СВЦЭМ!$C$33:$C$776,СВЦЭМ!$A$33:$A$776,$A138,СВЦЭМ!$B$33:$B$776,W$119)+'СЕТ СН'!$I$12+СВЦЭМ!$D$10+'СЕТ СН'!$I$5-'СЕТ СН'!$I$20</f>
        <v>3678.1788999</v>
      </c>
      <c r="X138" s="36">
        <f>SUMIFS(СВЦЭМ!$C$33:$C$776,СВЦЭМ!$A$33:$A$776,$A138,СВЦЭМ!$B$33:$B$776,X$119)+'СЕТ СН'!$I$12+СВЦЭМ!$D$10+'СЕТ СН'!$I$5-'СЕТ СН'!$I$20</f>
        <v>3689.3825132100001</v>
      </c>
      <c r="Y138" s="36">
        <f>SUMIFS(СВЦЭМ!$C$33:$C$776,СВЦЭМ!$A$33:$A$776,$A138,СВЦЭМ!$B$33:$B$776,Y$119)+'СЕТ СН'!$I$12+СВЦЭМ!$D$10+'СЕТ СН'!$I$5-'СЕТ СН'!$I$20</f>
        <v>3717.34244528</v>
      </c>
    </row>
    <row r="139" spans="1:25" ht="15.75" x14ac:dyDescent="0.2">
      <c r="A139" s="35">
        <f t="shared" si="3"/>
        <v>43819</v>
      </c>
      <c r="B139" s="36">
        <f>SUMIFS(СВЦЭМ!$C$33:$C$776,СВЦЭМ!$A$33:$A$776,$A139,СВЦЭМ!$B$33:$B$776,B$119)+'СЕТ СН'!$I$12+СВЦЭМ!$D$10+'СЕТ СН'!$I$5-'СЕТ СН'!$I$20</f>
        <v>3657.8296124200001</v>
      </c>
      <c r="C139" s="36">
        <f>SUMIFS(СВЦЭМ!$C$33:$C$776,СВЦЭМ!$A$33:$A$776,$A139,СВЦЭМ!$B$33:$B$776,C$119)+'СЕТ СН'!$I$12+СВЦЭМ!$D$10+'СЕТ СН'!$I$5-'СЕТ СН'!$I$20</f>
        <v>3677.47121075</v>
      </c>
      <c r="D139" s="36">
        <f>SUMIFS(СВЦЭМ!$C$33:$C$776,СВЦЭМ!$A$33:$A$776,$A139,СВЦЭМ!$B$33:$B$776,D$119)+'СЕТ СН'!$I$12+СВЦЭМ!$D$10+'СЕТ СН'!$I$5-'СЕТ СН'!$I$20</f>
        <v>3692.6740870200001</v>
      </c>
      <c r="E139" s="36">
        <f>SUMIFS(СВЦЭМ!$C$33:$C$776,СВЦЭМ!$A$33:$A$776,$A139,СВЦЭМ!$B$33:$B$776,E$119)+'СЕТ СН'!$I$12+СВЦЭМ!$D$10+'СЕТ СН'!$I$5-'СЕТ СН'!$I$20</f>
        <v>3709.3205975000001</v>
      </c>
      <c r="F139" s="36">
        <f>SUMIFS(СВЦЭМ!$C$33:$C$776,СВЦЭМ!$A$33:$A$776,$A139,СВЦЭМ!$B$33:$B$776,F$119)+'СЕТ СН'!$I$12+СВЦЭМ!$D$10+'СЕТ СН'!$I$5-'СЕТ СН'!$I$20</f>
        <v>3702.2063475200002</v>
      </c>
      <c r="G139" s="36">
        <f>SUMIFS(СВЦЭМ!$C$33:$C$776,СВЦЭМ!$A$33:$A$776,$A139,СВЦЭМ!$B$33:$B$776,G$119)+'СЕТ СН'!$I$12+СВЦЭМ!$D$10+'СЕТ СН'!$I$5-'СЕТ СН'!$I$20</f>
        <v>3691.6651070200001</v>
      </c>
      <c r="H139" s="36">
        <f>SUMIFS(СВЦЭМ!$C$33:$C$776,СВЦЭМ!$A$33:$A$776,$A139,СВЦЭМ!$B$33:$B$776,H$119)+'СЕТ СН'!$I$12+СВЦЭМ!$D$10+'СЕТ СН'!$I$5-'СЕТ СН'!$I$20</f>
        <v>3641.4413719899999</v>
      </c>
      <c r="I139" s="36">
        <f>SUMIFS(СВЦЭМ!$C$33:$C$776,СВЦЭМ!$A$33:$A$776,$A139,СВЦЭМ!$B$33:$B$776,I$119)+'СЕТ СН'!$I$12+СВЦЭМ!$D$10+'СЕТ СН'!$I$5-'СЕТ СН'!$I$20</f>
        <v>3620.3251076199999</v>
      </c>
      <c r="J139" s="36">
        <f>SUMIFS(СВЦЭМ!$C$33:$C$776,СВЦЭМ!$A$33:$A$776,$A139,СВЦЭМ!$B$33:$B$776,J$119)+'СЕТ СН'!$I$12+СВЦЭМ!$D$10+'СЕТ СН'!$I$5-'СЕТ СН'!$I$20</f>
        <v>3600.36798692</v>
      </c>
      <c r="K139" s="36">
        <f>SUMIFS(СВЦЭМ!$C$33:$C$776,СВЦЭМ!$A$33:$A$776,$A139,СВЦЭМ!$B$33:$B$776,K$119)+'СЕТ СН'!$I$12+СВЦЭМ!$D$10+'СЕТ СН'!$I$5-'СЕТ СН'!$I$20</f>
        <v>3582.1958749199998</v>
      </c>
      <c r="L139" s="36">
        <f>SUMIFS(СВЦЭМ!$C$33:$C$776,СВЦЭМ!$A$33:$A$776,$A139,СВЦЭМ!$B$33:$B$776,L$119)+'СЕТ СН'!$I$12+СВЦЭМ!$D$10+'СЕТ СН'!$I$5-'СЕТ СН'!$I$20</f>
        <v>3585.55576311</v>
      </c>
      <c r="M139" s="36">
        <f>SUMIFS(СВЦЭМ!$C$33:$C$776,СВЦЭМ!$A$33:$A$776,$A139,СВЦЭМ!$B$33:$B$776,M$119)+'СЕТ СН'!$I$12+СВЦЭМ!$D$10+'СЕТ СН'!$I$5-'СЕТ СН'!$I$20</f>
        <v>3599.5663962399999</v>
      </c>
      <c r="N139" s="36">
        <f>SUMIFS(СВЦЭМ!$C$33:$C$776,СВЦЭМ!$A$33:$A$776,$A139,СВЦЭМ!$B$33:$B$776,N$119)+'СЕТ СН'!$I$12+СВЦЭМ!$D$10+'СЕТ СН'!$I$5-'СЕТ СН'!$I$20</f>
        <v>3603.6480197199999</v>
      </c>
      <c r="O139" s="36">
        <f>SUMIFS(СВЦЭМ!$C$33:$C$776,СВЦЭМ!$A$33:$A$776,$A139,СВЦЭМ!$B$33:$B$776,O$119)+'СЕТ СН'!$I$12+СВЦЭМ!$D$10+'СЕТ СН'!$I$5-'СЕТ СН'!$I$20</f>
        <v>3611.9801992100001</v>
      </c>
      <c r="P139" s="36">
        <f>SUMIFS(СВЦЭМ!$C$33:$C$776,СВЦЭМ!$A$33:$A$776,$A139,СВЦЭМ!$B$33:$B$776,P$119)+'СЕТ СН'!$I$12+СВЦЭМ!$D$10+'СЕТ СН'!$I$5-'СЕТ СН'!$I$20</f>
        <v>3618.57100704</v>
      </c>
      <c r="Q139" s="36">
        <f>SUMIFS(СВЦЭМ!$C$33:$C$776,СВЦЭМ!$A$33:$A$776,$A139,СВЦЭМ!$B$33:$B$776,Q$119)+'СЕТ СН'!$I$12+СВЦЭМ!$D$10+'СЕТ СН'!$I$5-'СЕТ СН'!$I$20</f>
        <v>3617.4072828399999</v>
      </c>
      <c r="R139" s="36">
        <f>SUMIFS(СВЦЭМ!$C$33:$C$776,СВЦЭМ!$A$33:$A$776,$A139,СВЦЭМ!$B$33:$B$776,R$119)+'СЕТ СН'!$I$12+СВЦЭМ!$D$10+'СЕТ СН'!$I$5-'СЕТ СН'!$I$20</f>
        <v>3620.1325509500002</v>
      </c>
      <c r="S139" s="36">
        <f>SUMIFS(СВЦЭМ!$C$33:$C$776,СВЦЭМ!$A$33:$A$776,$A139,СВЦЭМ!$B$33:$B$776,S$119)+'СЕТ СН'!$I$12+СВЦЭМ!$D$10+'СЕТ СН'!$I$5-'СЕТ СН'!$I$20</f>
        <v>3608.5101749800001</v>
      </c>
      <c r="T139" s="36">
        <f>SUMIFS(СВЦЭМ!$C$33:$C$776,СВЦЭМ!$A$33:$A$776,$A139,СВЦЭМ!$B$33:$B$776,T$119)+'СЕТ СН'!$I$12+СВЦЭМ!$D$10+'СЕТ СН'!$I$5-'СЕТ СН'!$I$20</f>
        <v>3597.1734860400002</v>
      </c>
      <c r="U139" s="36">
        <f>SUMIFS(СВЦЭМ!$C$33:$C$776,СВЦЭМ!$A$33:$A$776,$A139,СВЦЭМ!$B$33:$B$776,U$119)+'СЕТ СН'!$I$12+СВЦЭМ!$D$10+'СЕТ СН'!$I$5-'СЕТ СН'!$I$20</f>
        <v>3576.6548786600001</v>
      </c>
      <c r="V139" s="36">
        <f>SUMIFS(СВЦЭМ!$C$33:$C$776,СВЦЭМ!$A$33:$A$776,$A139,СВЦЭМ!$B$33:$B$776,V$119)+'СЕТ СН'!$I$12+СВЦЭМ!$D$10+'СЕТ СН'!$I$5-'СЕТ СН'!$I$20</f>
        <v>3556.3681765699998</v>
      </c>
      <c r="W139" s="36">
        <f>SUMIFS(СВЦЭМ!$C$33:$C$776,СВЦЭМ!$A$33:$A$776,$A139,СВЦЭМ!$B$33:$B$776,W$119)+'СЕТ СН'!$I$12+СВЦЭМ!$D$10+'СЕТ СН'!$I$5-'СЕТ СН'!$I$20</f>
        <v>3574.4407849899999</v>
      </c>
      <c r="X139" s="36">
        <f>SUMIFS(СВЦЭМ!$C$33:$C$776,СВЦЭМ!$A$33:$A$776,$A139,СВЦЭМ!$B$33:$B$776,X$119)+'СЕТ СН'!$I$12+СВЦЭМ!$D$10+'СЕТ СН'!$I$5-'СЕТ СН'!$I$20</f>
        <v>3576.1764861299998</v>
      </c>
      <c r="Y139" s="36">
        <f>SUMIFS(СВЦЭМ!$C$33:$C$776,СВЦЭМ!$A$33:$A$776,$A139,СВЦЭМ!$B$33:$B$776,Y$119)+'СЕТ СН'!$I$12+СВЦЭМ!$D$10+'СЕТ СН'!$I$5-'СЕТ СН'!$I$20</f>
        <v>3586.0423782899998</v>
      </c>
    </row>
    <row r="140" spans="1:25" ht="15.75" x14ac:dyDescent="0.2">
      <c r="A140" s="35">
        <f t="shared" si="3"/>
        <v>43820</v>
      </c>
      <c r="B140" s="36">
        <f>SUMIFS(СВЦЭМ!$C$33:$C$776,СВЦЭМ!$A$33:$A$776,$A140,СВЦЭМ!$B$33:$B$776,B$119)+'СЕТ СН'!$I$12+СВЦЭМ!$D$10+'СЕТ СН'!$I$5-'СЕТ СН'!$I$20</f>
        <v>3591.51545708</v>
      </c>
      <c r="C140" s="36">
        <f>SUMIFS(СВЦЭМ!$C$33:$C$776,СВЦЭМ!$A$33:$A$776,$A140,СВЦЭМ!$B$33:$B$776,C$119)+'СЕТ СН'!$I$12+СВЦЭМ!$D$10+'СЕТ СН'!$I$5-'СЕТ СН'!$I$20</f>
        <v>3627.7500734499999</v>
      </c>
      <c r="D140" s="36">
        <f>SUMIFS(СВЦЭМ!$C$33:$C$776,СВЦЭМ!$A$33:$A$776,$A140,СВЦЭМ!$B$33:$B$776,D$119)+'СЕТ СН'!$I$12+СВЦЭМ!$D$10+'СЕТ СН'!$I$5-'СЕТ СН'!$I$20</f>
        <v>3650.0617511599999</v>
      </c>
      <c r="E140" s="36">
        <f>SUMIFS(СВЦЭМ!$C$33:$C$776,СВЦЭМ!$A$33:$A$776,$A140,СВЦЭМ!$B$33:$B$776,E$119)+'СЕТ СН'!$I$12+СВЦЭМ!$D$10+'СЕТ СН'!$I$5-'СЕТ СН'!$I$20</f>
        <v>3685.91416695</v>
      </c>
      <c r="F140" s="36">
        <f>SUMIFS(СВЦЭМ!$C$33:$C$776,СВЦЭМ!$A$33:$A$776,$A140,СВЦЭМ!$B$33:$B$776,F$119)+'СЕТ СН'!$I$12+СВЦЭМ!$D$10+'СЕТ СН'!$I$5-'СЕТ СН'!$I$20</f>
        <v>3709.0146805599998</v>
      </c>
      <c r="G140" s="36">
        <f>SUMIFS(СВЦЭМ!$C$33:$C$776,СВЦЭМ!$A$33:$A$776,$A140,СВЦЭМ!$B$33:$B$776,G$119)+'СЕТ СН'!$I$12+СВЦЭМ!$D$10+'СЕТ СН'!$I$5-'СЕТ СН'!$I$20</f>
        <v>3698.9042648099999</v>
      </c>
      <c r="H140" s="36">
        <f>SUMIFS(СВЦЭМ!$C$33:$C$776,СВЦЭМ!$A$33:$A$776,$A140,СВЦЭМ!$B$33:$B$776,H$119)+'СЕТ СН'!$I$12+СВЦЭМ!$D$10+'СЕТ СН'!$I$5-'СЕТ СН'!$I$20</f>
        <v>3678.5616770500001</v>
      </c>
      <c r="I140" s="36">
        <f>SUMIFS(СВЦЭМ!$C$33:$C$776,СВЦЭМ!$A$33:$A$776,$A140,СВЦЭМ!$B$33:$B$776,I$119)+'СЕТ СН'!$I$12+СВЦЭМ!$D$10+'СЕТ СН'!$I$5-'СЕТ СН'!$I$20</f>
        <v>3675.9490381699998</v>
      </c>
      <c r="J140" s="36">
        <f>SUMIFS(СВЦЭМ!$C$33:$C$776,СВЦЭМ!$A$33:$A$776,$A140,СВЦЭМ!$B$33:$B$776,J$119)+'СЕТ СН'!$I$12+СВЦЭМ!$D$10+'СЕТ СН'!$I$5-'СЕТ СН'!$I$20</f>
        <v>3632.4982875999999</v>
      </c>
      <c r="K140" s="36">
        <f>SUMIFS(СВЦЭМ!$C$33:$C$776,СВЦЭМ!$A$33:$A$776,$A140,СВЦЭМ!$B$33:$B$776,K$119)+'СЕТ СН'!$I$12+СВЦЭМ!$D$10+'СЕТ СН'!$I$5-'СЕТ СН'!$I$20</f>
        <v>3590.7044597200002</v>
      </c>
      <c r="L140" s="36">
        <f>SUMIFS(СВЦЭМ!$C$33:$C$776,СВЦЭМ!$A$33:$A$776,$A140,СВЦЭМ!$B$33:$B$776,L$119)+'СЕТ СН'!$I$12+СВЦЭМ!$D$10+'СЕТ СН'!$I$5-'СЕТ СН'!$I$20</f>
        <v>3574.9960061699999</v>
      </c>
      <c r="M140" s="36">
        <f>SUMIFS(СВЦЭМ!$C$33:$C$776,СВЦЭМ!$A$33:$A$776,$A140,СВЦЭМ!$B$33:$B$776,M$119)+'СЕТ СН'!$I$12+СВЦЭМ!$D$10+'СЕТ СН'!$I$5-'СЕТ СН'!$I$20</f>
        <v>3592.7003912199998</v>
      </c>
      <c r="N140" s="36">
        <f>SUMIFS(СВЦЭМ!$C$33:$C$776,СВЦЭМ!$A$33:$A$776,$A140,СВЦЭМ!$B$33:$B$776,N$119)+'СЕТ СН'!$I$12+СВЦЭМ!$D$10+'СЕТ СН'!$I$5-'СЕТ СН'!$I$20</f>
        <v>3590.0502693899998</v>
      </c>
      <c r="O140" s="36">
        <f>SUMIFS(СВЦЭМ!$C$33:$C$776,СВЦЭМ!$A$33:$A$776,$A140,СВЦЭМ!$B$33:$B$776,O$119)+'СЕТ СН'!$I$12+СВЦЭМ!$D$10+'СЕТ СН'!$I$5-'СЕТ СН'!$I$20</f>
        <v>3596.4350488700002</v>
      </c>
      <c r="P140" s="36">
        <f>SUMIFS(СВЦЭМ!$C$33:$C$776,СВЦЭМ!$A$33:$A$776,$A140,СВЦЭМ!$B$33:$B$776,P$119)+'СЕТ СН'!$I$12+СВЦЭМ!$D$10+'СЕТ СН'!$I$5-'СЕТ СН'!$I$20</f>
        <v>3613.0143725600001</v>
      </c>
      <c r="Q140" s="36">
        <f>SUMIFS(СВЦЭМ!$C$33:$C$776,СВЦЭМ!$A$33:$A$776,$A140,СВЦЭМ!$B$33:$B$776,Q$119)+'СЕТ СН'!$I$12+СВЦЭМ!$D$10+'СЕТ СН'!$I$5-'СЕТ СН'!$I$20</f>
        <v>3619.6793849199998</v>
      </c>
      <c r="R140" s="36">
        <f>SUMIFS(СВЦЭМ!$C$33:$C$776,СВЦЭМ!$A$33:$A$776,$A140,СВЦЭМ!$B$33:$B$776,R$119)+'СЕТ СН'!$I$12+СВЦЭМ!$D$10+'СЕТ СН'!$I$5-'СЕТ СН'!$I$20</f>
        <v>3626.5753174699998</v>
      </c>
      <c r="S140" s="36">
        <f>SUMIFS(СВЦЭМ!$C$33:$C$776,СВЦЭМ!$A$33:$A$776,$A140,СВЦЭМ!$B$33:$B$776,S$119)+'СЕТ СН'!$I$12+СВЦЭМ!$D$10+'СЕТ СН'!$I$5-'СЕТ СН'!$I$20</f>
        <v>3620.2513169200001</v>
      </c>
      <c r="T140" s="36">
        <f>SUMIFS(СВЦЭМ!$C$33:$C$776,СВЦЭМ!$A$33:$A$776,$A140,СВЦЭМ!$B$33:$B$776,T$119)+'СЕТ СН'!$I$12+СВЦЭМ!$D$10+'СЕТ СН'!$I$5-'СЕТ СН'!$I$20</f>
        <v>3591.5779621399997</v>
      </c>
      <c r="U140" s="36">
        <f>SUMIFS(СВЦЭМ!$C$33:$C$776,СВЦЭМ!$A$33:$A$776,$A140,СВЦЭМ!$B$33:$B$776,U$119)+'СЕТ СН'!$I$12+СВЦЭМ!$D$10+'СЕТ СН'!$I$5-'СЕТ СН'!$I$20</f>
        <v>3585.53761175</v>
      </c>
      <c r="V140" s="36">
        <f>SUMIFS(СВЦЭМ!$C$33:$C$776,СВЦЭМ!$A$33:$A$776,$A140,СВЦЭМ!$B$33:$B$776,V$119)+'СЕТ СН'!$I$12+СВЦЭМ!$D$10+'СЕТ СН'!$I$5-'СЕТ СН'!$I$20</f>
        <v>3606.2679235099999</v>
      </c>
      <c r="W140" s="36">
        <f>SUMIFS(СВЦЭМ!$C$33:$C$776,СВЦЭМ!$A$33:$A$776,$A140,СВЦЭМ!$B$33:$B$776,W$119)+'СЕТ СН'!$I$12+СВЦЭМ!$D$10+'СЕТ СН'!$I$5-'СЕТ СН'!$I$20</f>
        <v>3612.4299211299999</v>
      </c>
      <c r="X140" s="36">
        <f>SUMIFS(СВЦЭМ!$C$33:$C$776,СВЦЭМ!$A$33:$A$776,$A140,СВЦЭМ!$B$33:$B$776,X$119)+'СЕТ СН'!$I$12+СВЦЭМ!$D$10+'СЕТ СН'!$I$5-'СЕТ СН'!$I$20</f>
        <v>3630.9861605799997</v>
      </c>
      <c r="Y140" s="36">
        <f>SUMIFS(СВЦЭМ!$C$33:$C$776,СВЦЭМ!$A$33:$A$776,$A140,СВЦЭМ!$B$33:$B$776,Y$119)+'СЕТ СН'!$I$12+СВЦЭМ!$D$10+'СЕТ СН'!$I$5-'СЕТ СН'!$I$20</f>
        <v>3642.7788266799998</v>
      </c>
    </row>
    <row r="141" spans="1:25" ht="15.75" x14ac:dyDescent="0.2">
      <c r="A141" s="35">
        <f t="shared" si="3"/>
        <v>43821</v>
      </c>
      <c r="B141" s="36">
        <f>SUMIFS(СВЦЭМ!$C$33:$C$776,СВЦЭМ!$A$33:$A$776,$A141,СВЦЭМ!$B$33:$B$776,B$119)+'СЕТ СН'!$I$12+СВЦЭМ!$D$10+'СЕТ СН'!$I$5-'СЕТ СН'!$I$20</f>
        <v>3661.74348095</v>
      </c>
      <c r="C141" s="36">
        <f>SUMIFS(СВЦЭМ!$C$33:$C$776,СВЦЭМ!$A$33:$A$776,$A141,СВЦЭМ!$B$33:$B$776,C$119)+'СЕТ СН'!$I$12+СВЦЭМ!$D$10+'СЕТ СН'!$I$5-'СЕТ СН'!$I$20</f>
        <v>3685.4942149999997</v>
      </c>
      <c r="D141" s="36">
        <f>SUMIFS(СВЦЭМ!$C$33:$C$776,СВЦЭМ!$A$33:$A$776,$A141,СВЦЭМ!$B$33:$B$776,D$119)+'СЕТ СН'!$I$12+СВЦЭМ!$D$10+'СЕТ СН'!$I$5-'СЕТ СН'!$I$20</f>
        <v>3704.8605802900001</v>
      </c>
      <c r="E141" s="36">
        <f>SUMIFS(СВЦЭМ!$C$33:$C$776,СВЦЭМ!$A$33:$A$776,$A141,СВЦЭМ!$B$33:$B$776,E$119)+'СЕТ СН'!$I$12+СВЦЭМ!$D$10+'СЕТ СН'!$I$5-'СЕТ СН'!$I$20</f>
        <v>3719.0549589499997</v>
      </c>
      <c r="F141" s="36">
        <f>SUMIFS(СВЦЭМ!$C$33:$C$776,СВЦЭМ!$A$33:$A$776,$A141,СВЦЭМ!$B$33:$B$776,F$119)+'СЕТ СН'!$I$12+СВЦЭМ!$D$10+'СЕТ СН'!$I$5-'СЕТ СН'!$I$20</f>
        <v>3717.27818527</v>
      </c>
      <c r="G141" s="36">
        <f>SUMIFS(СВЦЭМ!$C$33:$C$776,СВЦЭМ!$A$33:$A$776,$A141,СВЦЭМ!$B$33:$B$776,G$119)+'СЕТ СН'!$I$12+СВЦЭМ!$D$10+'СЕТ СН'!$I$5-'СЕТ СН'!$I$20</f>
        <v>3705.23799186</v>
      </c>
      <c r="H141" s="36">
        <f>SUMIFS(СВЦЭМ!$C$33:$C$776,СВЦЭМ!$A$33:$A$776,$A141,СВЦЭМ!$B$33:$B$776,H$119)+'СЕТ СН'!$I$12+СВЦЭМ!$D$10+'СЕТ СН'!$I$5-'СЕТ СН'!$I$20</f>
        <v>3680.1957782700001</v>
      </c>
      <c r="I141" s="36">
        <f>SUMIFS(СВЦЭМ!$C$33:$C$776,СВЦЭМ!$A$33:$A$776,$A141,СВЦЭМ!$B$33:$B$776,I$119)+'СЕТ СН'!$I$12+СВЦЭМ!$D$10+'СЕТ СН'!$I$5-'СЕТ СН'!$I$20</f>
        <v>3676.0331865399999</v>
      </c>
      <c r="J141" s="36">
        <f>SUMIFS(СВЦЭМ!$C$33:$C$776,СВЦЭМ!$A$33:$A$776,$A141,СВЦЭМ!$B$33:$B$776,J$119)+'СЕТ СН'!$I$12+СВЦЭМ!$D$10+'СЕТ СН'!$I$5-'СЕТ СН'!$I$20</f>
        <v>3634.51590283</v>
      </c>
      <c r="K141" s="36">
        <f>SUMIFS(СВЦЭМ!$C$33:$C$776,СВЦЭМ!$A$33:$A$776,$A141,СВЦЭМ!$B$33:$B$776,K$119)+'СЕТ СН'!$I$12+СВЦЭМ!$D$10+'СЕТ СН'!$I$5-'СЕТ СН'!$I$20</f>
        <v>3601.9445790999998</v>
      </c>
      <c r="L141" s="36">
        <f>SUMIFS(СВЦЭМ!$C$33:$C$776,СВЦЭМ!$A$33:$A$776,$A141,СВЦЭМ!$B$33:$B$776,L$119)+'СЕТ СН'!$I$12+СВЦЭМ!$D$10+'СЕТ СН'!$I$5-'СЕТ СН'!$I$20</f>
        <v>3585.6478327300001</v>
      </c>
      <c r="M141" s="36">
        <f>SUMIFS(СВЦЭМ!$C$33:$C$776,СВЦЭМ!$A$33:$A$776,$A141,СВЦЭМ!$B$33:$B$776,M$119)+'СЕТ СН'!$I$12+СВЦЭМ!$D$10+'СЕТ СН'!$I$5-'СЕТ СН'!$I$20</f>
        <v>3599.52034675</v>
      </c>
      <c r="N141" s="36">
        <f>SUMIFS(СВЦЭМ!$C$33:$C$776,СВЦЭМ!$A$33:$A$776,$A141,СВЦЭМ!$B$33:$B$776,N$119)+'СЕТ СН'!$I$12+СВЦЭМ!$D$10+'СЕТ СН'!$I$5-'СЕТ СН'!$I$20</f>
        <v>3609.11629842</v>
      </c>
      <c r="O141" s="36">
        <f>SUMIFS(СВЦЭМ!$C$33:$C$776,СВЦЭМ!$A$33:$A$776,$A141,СВЦЭМ!$B$33:$B$776,O$119)+'СЕТ СН'!$I$12+СВЦЭМ!$D$10+'СЕТ СН'!$I$5-'СЕТ СН'!$I$20</f>
        <v>3625.84162328</v>
      </c>
      <c r="P141" s="36">
        <f>SUMIFS(СВЦЭМ!$C$33:$C$776,СВЦЭМ!$A$33:$A$776,$A141,СВЦЭМ!$B$33:$B$776,P$119)+'СЕТ СН'!$I$12+СВЦЭМ!$D$10+'СЕТ СН'!$I$5-'СЕТ СН'!$I$20</f>
        <v>3637.03527626</v>
      </c>
      <c r="Q141" s="36">
        <f>SUMIFS(СВЦЭМ!$C$33:$C$776,СВЦЭМ!$A$33:$A$776,$A141,СВЦЭМ!$B$33:$B$776,Q$119)+'СЕТ СН'!$I$12+СВЦЭМ!$D$10+'СЕТ СН'!$I$5-'СЕТ СН'!$I$20</f>
        <v>3634.6720747600002</v>
      </c>
      <c r="R141" s="36">
        <f>SUMIFS(СВЦЭМ!$C$33:$C$776,СВЦЭМ!$A$33:$A$776,$A141,СВЦЭМ!$B$33:$B$776,R$119)+'СЕТ СН'!$I$12+СВЦЭМ!$D$10+'СЕТ СН'!$I$5-'СЕТ СН'!$I$20</f>
        <v>3647.3332005299999</v>
      </c>
      <c r="S141" s="36">
        <f>SUMIFS(СВЦЭМ!$C$33:$C$776,СВЦЭМ!$A$33:$A$776,$A141,СВЦЭМ!$B$33:$B$776,S$119)+'СЕТ СН'!$I$12+СВЦЭМ!$D$10+'СЕТ СН'!$I$5-'СЕТ СН'!$I$20</f>
        <v>3636.6031898199999</v>
      </c>
      <c r="T141" s="36">
        <f>SUMIFS(СВЦЭМ!$C$33:$C$776,СВЦЭМ!$A$33:$A$776,$A141,СВЦЭМ!$B$33:$B$776,T$119)+'СЕТ СН'!$I$12+СВЦЭМ!$D$10+'СЕТ СН'!$I$5-'СЕТ СН'!$I$20</f>
        <v>3606.2909571700002</v>
      </c>
      <c r="U141" s="36">
        <f>SUMIFS(СВЦЭМ!$C$33:$C$776,СВЦЭМ!$A$33:$A$776,$A141,СВЦЭМ!$B$33:$B$776,U$119)+'СЕТ СН'!$I$12+СВЦЭМ!$D$10+'СЕТ СН'!$I$5-'СЕТ СН'!$I$20</f>
        <v>3608.3981561999999</v>
      </c>
      <c r="V141" s="36">
        <f>SUMIFS(СВЦЭМ!$C$33:$C$776,СВЦЭМ!$A$33:$A$776,$A141,СВЦЭМ!$B$33:$B$776,V$119)+'СЕТ СН'!$I$12+СВЦЭМ!$D$10+'СЕТ СН'!$I$5-'СЕТ СН'!$I$20</f>
        <v>3620.0497936299998</v>
      </c>
      <c r="W141" s="36">
        <f>SUMIFS(СВЦЭМ!$C$33:$C$776,СВЦЭМ!$A$33:$A$776,$A141,СВЦЭМ!$B$33:$B$776,W$119)+'СЕТ СН'!$I$12+СВЦЭМ!$D$10+'СЕТ СН'!$I$5-'СЕТ СН'!$I$20</f>
        <v>3643.8002025799997</v>
      </c>
      <c r="X141" s="36">
        <f>SUMIFS(СВЦЭМ!$C$33:$C$776,СВЦЭМ!$A$33:$A$776,$A141,СВЦЭМ!$B$33:$B$776,X$119)+'СЕТ СН'!$I$12+СВЦЭМ!$D$10+'СЕТ СН'!$I$5-'СЕТ СН'!$I$20</f>
        <v>3660.0442486399998</v>
      </c>
      <c r="Y141" s="36">
        <f>SUMIFS(СВЦЭМ!$C$33:$C$776,СВЦЭМ!$A$33:$A$776,$A141,СВЦЭМ!$B$33:$B$776,Y$119)+'СЕТ СН'!$I$12+СВЦЭМ!$D$10+'СЕТ СН'!$I$5-'СЕТ СН'!$I$20</f>
        <v>3666.23169246</v>
      </c>
    </row>
    <row r="142" spans="1:25" ht="15.75" x14ac:dyDescent="0.2">
      <c r="A142" s="35">
        <f t="shared" si="3"/>
        <v>43822</v>
      </c>
      <c r="B142" s="36">
        <f>SUMIFS(СВЦЭМ!$C$33:$C$776,СВЦЭМ!$A$33:$A$776,$A142,СВЦЭМ!$B$33:$B$776,B$119)+'СЕТ СН'!$I$12+СВЦЭМ!$D$10+'СЕТ СН'!$I$5-'СЕТ СН'!$I$20</f>
        <v>3652.4610725299999</v>
      </c>
      <c r="C142" s="36">
        <f>SUMIFS(СВЦЭМ!$C$33:$C$776,СВЦЭМ!$A$33:$A$776,$A142,СВЦЭМ!$B$33:$B$776,C$119)+'СЕТ СН'!$I$12+СВЦЭМ!$D$10+'СЕТ СН'!$I$5-'СЕТ СН'!$I$20</f>
        <v>3663.91069642</v>
      </c>
      <c r="D142" s="36">
        <f>SUMIFS(СВЦЭМ!$C$33:$C$776,СВЦЭМ!$A$33:$A$776,$A142,СВЦЭМ!$B$33:$B$776,D$119)+'СЕТ СН'!$I$12+СВЦЭМ!$D$10+'СЕТ СН'!$I$5-'СЕТ СН'!$I$20</f>
        <v>3694.3001804199998</v>
      </c>
      <c r="E142" s="36">
        <f>SUMIFS(СВЦЭМ!$C$33:$C$776,СВЦЭМ!$A$33:$A$776,$A142,СВЦЭМ!$B$33:$B$776,E$119)+'СЕТ СН'!$I$12+СВЦЭМ!$D$10+'СЕТ СН'!$I$5-'СЕТ СН'!$I$20</f>
        <v>3712.6467414399995</v>
      </c>
      <c r="F142" s="36">
        <f>SUMIFS(СВЦЭМ!$C$33:$C$776,СВЦЭМ!$A$33:$A$776,$A142,СВЦЭМ!$B$33:$B$776,F$119)+'СЕТ СН'!$I$12+СВЦЭМ!$D$10+'СЕТ СН'!$I$5-'СЕТ СН'!$I$20</f>
        <v>3714.3348662199996</v>
      </c>
      <c r="G142" s="36">
        <f>SUMIFS(СВЦЭМ!$C$33:$C$776,СВЦЭМ!$A$33:$A$776,$A142,СВЦЭМ!$B$33:$B$776,G$119)+'СЕТ СН'!$I$12+СВЦЭМ!$D$10+'СЕТ СН'!$I$5-'СЕТ СН'!$I$20</f>
        <v>3712.3070663199996</v>
      </c>
      <c r="H142" s="36">
        <f>SUMIFS(СВЦЭМ!$C$33:$C$776,СВЦЭМ!$A$33:$A$776,$A142,СВЦЭМ!$B$33:$B$776,H$119)+'СЕТ СН'!$I$12+СВЦЭМ!$D$10+'СЕТ СН'!$I$5-'СЕТ СН'!$I$20</f>
        <v>3670.6456855900001</v>
      </c>
      <c r="I142" s="36">
        <f>SUMIFS(СВЦЭМ!$C$33:$C$776,СВЦЭМ!$A$33:$A$776,$A142,СВЦЭМ!$B$33:$B$776,I$119)+'СЕТ СН'!$I$12+СВЦЭМ!$D$10+'СЕТ СН'!$I$5-'СЕТ СН'!$I$20</f>
        <v>3639.4717384</v>
      </c>
      <c r="J142" s="36">
        <f>SUMIFS(СВЦЭМ!$C$33:$C$776,СВЦЭМ!$A$33:$A$776,$A142,СВЦЭМ!$B$33:$B$776,J$119)+'СЕТ СН'!$I$12+СВЦЭМ!$D$10+'СЕТ СН'!$I$5-'СЕТ СН'!$I$20</f>
        <v>3612.94194526</v>
      </c>
      <c r="K142" s="36">
        <f>SUMIFS(СВЦЭМ!$C$33:$C$776,СВЦЭМ!$A$33:$A$776,$A142,СВЦЭМ!$B$33:$B$776,K$119)+'СЕТ СН'!$I$12+СВЦЭМ!$D$10+'СЕТ СН'!$I$5-'СЕТ СН'!$I$20</f>
        <v>3586.4650381699998</v>
      </c>
      <c r="L142" s="36">
        <f>SUMIFS(СВЦЭМ!$C$33:$C$776,СВЦЭМ!$A$33:$A$776,$A142,СВЦЭМ!$B$33:$B$776,L$119)+'СЕТ СН'!$I$12+СВЦЭМ!$D$10+'СЕТ СН'!$I$5-'СЕТ СН'!$I$20</f>
        <v>3587.6388199600001</v>
      </c>
      <c r="M142" s="36">
        <f>SUMIFS(СВЦЭМ!$C$33:$C$776,СВЦЭМ!$A$33:$A$776,$A142,СВЦЭМ!$B$33:$B$776,M$119)+'СЕТ СН'!$I$12+СВЦЭМ!$D$10+'СЕТ СН'!$I$5-'СЕТ СН'!$I$20</f>
        <v>3597.6870753600001</v>
      </c>
      <c r="N142" s="36">
        <f>SUMIFS(СВЦЭМ!$C$33:$C$776,СВЦЭМ!$A$33:$A$776,$A142,СВЦЭМ!$B$33:$B$776,N$119)+'СЕТ СН'!$I$12+СВЦЭМ!$D$10+'СЕТ СН'!$I$5-'СЕТ СН'!$I$20</f>
        <v>3614.4952372799999</v>
      </c>
      <c r="O142" s="36">
        <f>SUMIFS(СВЦЭМ!$C$33:$C$776,СВЦЭМ!$A$33:$A$776,$A142,СВЦЭМ!$B$33:$B$776,O$119)+'СЕТ СН'!$I$12+СВЦЭМ!$D$10+'СЕТ СН'!$I$5-'СЕТ СН'!$I$20</f>
        <v>3623.7937443299998</v>
      </c>
      <c r="P142" s="36">
        <f>SUMIFS(СВЦЭМ!$C$33:$C$776,СВЦЭМ!$A$33:$A$776,$A142,СВЦЭМ!$B$33:$B$776,P$119)+'СЕТ СН'!$I$12+СВЦЭМ!$D$10+'СЕТ СН'!$I$5-'СЕТ СН'!$I$20</f>
        <v>3632.4586641799997</v>
      </c>
      <c r="Q142" s="36">
        <f>SUMIFS(СВЦЭМ!$C$33:$C$776,СВЦЭМ!$A$33:$A$776,$A142,СВЦЭМ!$B$33:$B$776,Q$119)+'СЕТ СН'!$I$12+СВЦЭМ!$D$10+'СЕТ СН'!$I$5-'СЕТ СН'!$I$20</f>
        <v>3632.49495402</v>
      </c>
      <c r="R142" s="36">
        <f>SUMIFS(СВЦЭМ!$C$33:$C$776,СВЦЭМ!$A$33:$A$776,$A142,СВЦЭМ!$B$33:$B$776,R$119)+'СЕТ СН'!$I$12+СВЦЭМ!$D$10+'СЕТ СН'!$I$5-'СЕТ СН'!$I$20</f>
        <v>3620.73260295</v>
      </c>
      <c r="S142" s="36">
        <f>SUMIFS(СВЦЭМ!$C$33:$C$776,СВЦЭМ!$A$33:$A$776,$A142,СВЦЭМ!$B$33:$B$776,S$119)+'СЕТ СН'!$I$12+СВЦЭМ!$D$10+'СЕТ СН'!$I$5-'СЕТ СН'!$I$20</f>
        <v>3609.1443406200001</v>
      </c>
      <c r="T142" s="36">
        <f>SUMIFS(СВЦЭМ!$C$33:$C$776,СВЦЭМ!$A$33:$A$776,$A142,СВЦЭМ!$B$33:$B$776,T$119)+'СЕТ СН'!$I$12+СВЦЭМ!$D$10+'СЕТ СН'!$I$5-'СЕТ СН'!$I$20</f>
        <v>3583.3907826499999</v>
      </c>
      <c r="U142" s="36">
        <f>SUMIFS(СВЦЭМ!$C$33:$C$776,СВЦЭМ!$A$33:$A$776,$A142,СВЦЭМ!$B$33:$B$776,U$119)+'СЕТ СН'!$I$12+СВЦЭМ!$D$10+'СЕТ СН'!$I$5-'СЕТ СН'!$I$20</f>
        <v>3580.1664934599999</v>
      </c>
      <c r="V142" s="36">
        <f>SUMIFS(СВЦЭМ!$C$33:$C$776,СВЦЭМ!$A$33:$A$776,$A142,СВЦЭМ!$B$33:$B$776,V$119)+'СЕТ СН'!$I$12+СВЦЭМ!$D$10+'СЕТ СН'!$I$5-'СЕТ СН'!$I$20</f>
        <v>3592.2685087</v>
      </c>
      <c r="W142" s="36">
        <f>SUMIFS(СВЦЭМ!$C$33:$C$776,СВЦЭМ!$A$33:$A$776,$A142,СВЦЭМ!$B$33:$B$776,W$119)+'СЕТ СН'!$I$12+СВЦЭМ!$D$10+'СЕТ СН'!$I$5-'СЕТ СН'!$I$20</f>
        <v>3617.5140146200001</v>
      </c>
      <c r="X142" s="36">
        <f>SUMIFS(СВЦЭМ!$C$33:$C$776,СВЦЭМ!$A$33:$A$776,$A142,СВЦЭМ!$B$33:$B$776,X$119)+'СЕТ СН'!$I$12+СВЦЭМ!$D$10+'СЕТ СН'!$I$5-'СЕТ СН'!$I$20</f>
        <v>3626.72206697</v>
      </c>
      <c r="Y142" s="36">
        <f>SUMIFS(СВЦЭМ!$C$33:$C$776,СВЦЭМ!$A$33:$A$776,$A142,СВЦЭМ!$B$33:$B$776,Y$119)+'СЕТ СН'!$I$12+СВЦЭМ!$D$10+'СЕТ СН'!$I$5-'СЕТ СН'!$I$20</f>
        <v>3645.7663318099999</v>
      </c>
    </row>
    <row r="143" spans="1:25" ht="15.75" x14ac:dyDescent="0.2">
      <c r="A143" s="35">
        <f t="shared" si="3"/>
        <v>43823</v>
      </c>
      <c r="B143" s="36">
        <f>SUMIFS(СВЦЭМ!$C$33:$C$776,СВЦЭМ!$A$33:$A$776,$A143,СВЦЭМ!$B$33:$B$776,B$119)+'СЕТ СН'!$I$12+СВЦЭМ!$D$10+'СЕТ СН'!$I$5-'СЕТ СН'!$I$20</f>
        <v>3661.53800099</v>
      </c>
      <c r="C143" s="36">
        <f>SUMIFS(СВЦЭМ!$C$33:$C$776,СВЦЭМ!$A$33:$A$776,$A143,СВЦЭМ!$B$33:$B$776,C$119)+'СЕТ СН'!$I$12+СВЦЭМ!$D$10+'СЕТ СН'!$I$5-'СЕТ СН'!$I$20</f>
        <v>3697.6419209400001</v>
      </c>
      <c r="D143" s="36">
        <f>SUMIFS(СВЦЭМ!$C$33:$C$776,СВЦЭМ!$A$33:$A$776,$A143,СВЦЭМ!$B$33:$B$776,D$119)+'СЕТ СН'!$I$12+СВЦЭМ!$D$10+'СЕТ СН'!$I$5-'СЕТ СН'!$I$20</f>
        <v>3717.6176203899995</v>
      </c>
      <c r="E143" s="36">
        <f>SUMIFS(СВЦЭМ!$C$33:$C$776,СВЦЭМ!$A$33:$A$776,$A143,СВЦЭМ!$B$33:$B$776,E$119)+'СЕТ СН'!$I$12+СВЦЭМ!$D$10+'СЕТ СН'!$I$5-'СЕТ СН'!$I$20</f>
        <v>3726.7978700399999</v>
      </c>
      <c r="F143" s="36">
        <f>SUMIFS(СВЦЭМ!$C$33:$C$776,СВЦЭМ!$A$33:$A$776,$A143,СВЦЭМ!$B$33:$B$776,F$119)+'СЕТ СН'!$I$12+СВЦЭМ!$D$10+'СЕТ СН'!$I$5-'СЕТ СН'!$I$20</f>
        <v>3723.3165105399999</v>
      </c>
      <c r="G143" s="36">
        <f>SUMIFS(СВЦЭМ!$C$33:$C$776,СВЦЭМ!$A$33:$A$776,$A143,СВЦЭМ!$B$33:$B$776,G$119)+'СЕТ СН'!$I$12+СВЦЭМ!$D$10+'СЕТ СН'!$I$5-'СЕТ СН'!$I$20</f>
        <v>3704.2789607699997</v>
      </c>
      <c r="H143" s="36">
        <f>SUMIFS(СВЦЭМ!$C$33:$C$776,СВЦЭМ!$A$33:$A$776,$A143,СВЦЭМ!$B$33:$B$776,H$119)+'СЕТ СН'!$I$12+СВЦЭМ!$D$10+'СЕТ СН'!$I$5-'СЕТ СН'!$I$20</f>
        <v>3660.4586896999999</v>
      </c>
      <c r="I143" s="36">
        <f>SUMIFS(СВЦЭМ!$C$33:$C$776,СВЦЭМ!$A$33:$A$776,$A143,СВЦЭМ!$B$33:$B$776,I$119)+'СЕТ СН'!$I$12+СВЦЭМ!$D$10+'СЕТ СН'!$I$5-'СЕТ СН'!$I$20</f>
        <v>3622.7632862400001</v>
      </c>
      <c r="J143" s="36">
        <f>SUMIFS(СВЦЭМ!$C$33:$C$776,СВЦЭМ!$A$33:$A$776,$A143,СВЦЭМ!$B$33:$B$776,J$119)+'СЕТ СН'!$I$12+СВЦЭМ!$D$10+'СЕТ СН'!$I$5-'СЕТ СН'!$I$20</f>
        <v>3591.1739734299999</v>
      </c>
      <c r="K143" s="36">
        <f>SUMIFS(СВЦЭМ!$C$33:$C$776,СВЦЭМ!$A$33:$A$776,$A143,СВЦЭМ!$B$33:$B$776,K$119)+'СЕТ СН'!$I$12+СВЦЭМ!$D$10+'СЕТ СН'!$I$5-'СЕТ СН'!$I$20</f>
        <v>3581.5649981900001</v>
      </c>
      <c r="L143" s="36">
        <f>SUMIFS(СВЦЭМ!$C$33:$C$776,СВЦЭМ!$A$33:$A$776,$A143,СВЦЭМ!$B$33:$B$776,L$119)+'СЕТ СН'!$I$12+СВЦЭМ!$D$10+'СЕТ СН'!$I$5-'СЕТ СН'!$I$20</f>
        <v>3584.8384442299998</v>
      </c>
      <c r="M143" s="36">
        <f>SUMIFS(СВЦЭМ!$C$33:$C$776,СВЦЭМ!$A$33:$A$776,$A143,СВЦЭМ!$B$33:$B$776,M$119)+'СЕТ СН'!$I$12+СВЦЭМ!$D$10+'СЕТ СН'!$I$5-'СЕТ СН'!$I$20</f>
        <v>3592.4520014899999</v>
      </c>
      <c r="N143" s="36">
        <f>SUMIFS(СВЦЭМ!$C$33:$C$776,СВЦЭМ!$A$33:$A$776,$A143,СВЦЭМ!$B$33:$B$776,N$119)+'СЕТ СН'!$I$12+СВЦЭМ!$D$10+'СЕТ СН'!$I$5-'СЕТ СН'!$I$20</f>
        <v>3594.36083904</v>
      </c>
      <c r="O143" s="36">
        <f>SUMIFS(СВЦЭМ!$C$33:$C$776,СВЦЭМ!$A$33:$A$776,$A143,СВЦЭМ!$B$33:$B$776,O$119)+'СЕТ СН'!$I$12+СВЦЭМ!$D$10+'СЕТ СН'!$I$5-'СЕТ СН'!$I$20</f>
        <v>3603.46301408</v>
      </c>
      <c r="P143" s="36">
        <f>SUMIFS(СВЦЭМ!$C$33:$C$776,СВЦЭМ!$A$33:$A$776,$A143,СВЦЭМ!$B$33:$B$776,P$119)+'СЕТ СН'!$I$12+СВЦЭМ!$D$10+'СЕТ СН'!$I$5-'СЕТ СН'!$I$20</f>
        <v>3615.2538852899997</v>
      </c>
      <c r="Q143" s="36">
        <f>SUMIFS(СВЦЭМ!$C$33:$C$776,СВЦЭМ!$A$33:$A$776,$A143,СВЦЭМ!$B$33:$B$776,Q$119)+'СЕТ СН'!$I$12+СВЦЭМ!$D$10+'СЕТ СН'!$I$5-'СЕТ СН'!$I$20</f>
        <v>3617.0385147799998</v>
      </c>
      <c r="R143" s="36">
        <f>SUMIFS(СВЦЭМ!$C$33:$C$776,СВЦЭМ!$A$33:$A$776,$A143,СВЦЭМ!$B$33:$B$776,R$119)+'СЕТ СН'!$I$12+СВЦЭМ!$D$10+'СЕТ СН'!$I$5-'СЕТ СН'!$I$20</f>
        <v>3611.6099755999999</v>
      </c>
      <c r="S143" s="36">
        <f>SUMIFS(СВЦЭМ!$C$33:$C$776,СВЦЭМ!$A$33:$A$776,$A143,СВЦЭМ!$B$33:$B$776,S$119)+'СЕТ СН'!$I$12+СВЦЭМ!$D$10+'СЕТ СН'!$I$5-'СЕТ СН'!$I$20</f>
        <v>3610.2355582099999</v>
      </c>
      <c r="T143" s="36">
        <f>SUMIFS(СВЦЭМ!$C$33:$C$776,СВЦЭМ!$A$33:$A$776,$A143,СВЦЭМ!$B$33:$B$776,T$119)+'СЕТ СН'!$I$12+СВЦЭМ!$D$10+'СЕТ СН'!$I$5-'СЕТ СН'!$I$20</f>
        <v>3609.2766434599998</v>
      </c>
      <c r="U143" s="36">
        <f>SUMIFS(СВЦЭМ!$C$33:$C$776,СВЦЭМ!$A$33:$A$776,$A143,СВЦЭМ!$B$33:$B$776,U$119)+'СЕТ СН'!$I$12+СВЦЭМ!$D$10+'СЕТ СН'!$I$5-'СЕТ СН'!$I$20</f>
        <v>3597.2586628899999</v>
      </c>
      <c r="V143" s="36">
        <f>SUMIFS(СВЦЭМ!$C$33:$C$776,СВЦЭМ!$A$33:$A$776,$A143,СВЦЭМ!$B$33:$B$776,V$119)+'СЕТ СН'!$I$12+СВЦЭМ!$D$10+'СЕТ СН'!$I$5-'СЕТ СН'!$I$20</f>
        <v>3598.74798474</v>
      </c>
      <c r="W143" s="36">
        <f>SUMIFS(СВЦЭМ!$C$33:$C$776,СВЦЭМ!$A$33:$A$776,$A143,СВЦЭМ!$B$33:$B$776,W$119)+'СЕТ СН'!$I$12+СВЦЭМ!$D$10+'СЕТ СН'!$I$5-'СЕТ СН'!$I$20</f>
        <v>3616.58923353</v>
      </c>
      <c r="X143" s="36">
        <f>SUMIFS(СВЦЭМ!$C$33:$C$776,СВЦЭМ!$A$33:$A$776,$A143,СВЦЭМ!$B$33:$B$776,X$119)+'СЕТ СН'!$I$12+СВЦЭМ!$D$10+'СЕТ СН'!$I$5-'СЕТ СН'!$I$20</f>
        <v>3639.6970259599998</v>
      </c>
      <c r="Y143" s="36">
        <f>SUMIFS(СВЦЭМ!$C$33:$C$776,СВЦЭМ!$A$33:$A$776,$A143,СВЦЭМ!$B$33:$B$776,Y$119)+'СЕТ СН'!$I$12+СВЦЭМ!$D$10+'СЕТ СН'!$I$5-'СЕТ СН'!$I$20</f>
        <v>3654.0342063099997</v>
      </c>
    </row>
    <row r="144" spans="1:25" ht="15.75" x14ac:dyDescent="0.2">
      <c r="A144" s="35">
        <f t="shared" si="3"/>
        <v>43824</v>
      </c>
      <c r="B144" s="36">
        <f>SUMIFS(СВЦЭМ!$C$33:$C$776,СВЦЭМ!$A$33:$A$776,$A144,СВЦЭМ!$B$33:$B$776,B$119)+'СЕТ СН'!$I$12+СВЦЭМ!$D$10+'СЕТ СН'!$I$5-'СЕТ СН'!$I$20</f>
        <v>3670.7393748999998</v>
      </c>
      <c r="C144" s="36">
        <f>SUMIFS(СВЦЭМ!$C$33:$C$776,СВЦЭМ!$A$33:$A$776,$A144,СВЦЭМ!$B$33:$B$776,C$119)+'СЕТ СН'!$I$12+СВЦЭМ!$D$10+'СЕТ СН'!$I$5-'СЕТ СН'!$I$20</f>
        <v>3705.8282648300001</v>
      </c>
      <c r="D144" s="36">
        <f>SUMIFS(СВЦЭМ!$C$33:$C$776,СВЦЭМ!$A$33:$A$776,$A144,СВЦЭМ!$B$33:$B$776,D$119)+'СЕТ СН'!$I$12+СВЦЭМ!$D$10+'СЕТ СН'!$I$5-'СЕТ СН'!$I$20</f>
        <v>3725.0989995800001</v>
      </c>
      <c r="E144" s="36">
        <f>SUMIFS(СВЦЭМ!$C$33:$C$776,СВЦЭМ!$A$33:$A$776,$A144,СВЦЭМ!$B$33:$B$776,E$119)+'СЕТ СН'!$I$12+СВЦЭМ!$D$10+'СЕТ СН'!$I$5-'СЕТ СН'!$I$20</f>
        <v>3736.64251883</v>
      </c>
      <c r="F144" s="36">
        <f>SUMIFS(СВЦЭМ!$C$33:$C$776,СВЦЭМ!$A$33:$A$776,$A144,СВЦЭМ!$B$33:$B$776,F$119)+'СЕТ СН'!$I$12+СВЦЭМ!$D$10+'СЕТ СН'!$I$5-'СЕТ СН'!$I$20</f>
        <v>3740.8781290500001</v>
      </c>
      <c r="G144" s="36">
        <f>SUMIFS(СВЦЭМ!$C$33:$C$776,СВЦЭМ!$A$33:$A$776,$A144,СВЦЭМ!$B$33:$B$776,G$119)+'СЕТ СН'!$I$12+СВЦЭМ!$D$10+'СЕТ СН'!$I$5-'СЕТ СН'!$I$20</f>
        <v>3718.7786465399995</v>
      </c>
      <c r="H144" s="36">
        <f>SUMIFS(СВЦЭМ!$C$33:$C$776,СВЦЭМ!$A$33:$A$776,$A144,СВЦЭМ!$B$33:$B$776,H$119)+'СЕТ СН'!$I$12+СВЦЭМ!$D$10+'СЕТ СН'!$I$5-'СЕТ СН'!$I$20</f>
        <v>3674.5269395699997</v>
      </c>
      <c r="I144" s="36">
        <f>SUMIFS(СВЦЭМ!$C$33:$C$776,СВЦЭМ!$A$33:$A$776,$A144,СВЦЭМ!$B$33:$B$776,I$119)+'СЕТ СН'!$I$12+СВЦЭМ!$D$10+'СЕТ СН'!$I$5-'СЕТ СН'!$I$20</f>
        <v>3646.53607453</v>
      </c>
      <c r="J144" s="36">
        <f>SUMIFS(СВЦЭМ!$C$33:$C$776,СВЦЭМ!$A$33:$A$776,$A144,СВЦЭМ!$B$33:$B$776,J$119)+'СЕТ СН'!$I$12+СВЦЭМ!$D$10+'СЕТ СН'!$I$5-'СЕТ СН'!$I$20</f>
        <v>3627.7987629099998</v>
      </c>
      <c r="K144" s="36">
        <f>SUMIFS(СВЦЭМ!$C$33:$C$776,СВЦЭМ!$A$33:$A$776,$A144,СВЦЭМ!$B$33:$B$776,K$119)+'СЕТ СН'!$I$12+СВЦЭМ!$D$10+'СЕТ СН'!$I$5-'СЕТ СН'!$I$20</f>
        <v>3603.7968494699999</v>
      </c>
      <c r="L144" s="36">
        <f>SUMIFS(СВЦЭМ!$C$33:$C$776,СВЦЭМ!$A$33:$A$776,$A144,СВЦЭМ!$B$33:$B$776,L$119)+'СЕТ СН'!$I$12+СВЦЭМ!$D$10+'СЕТ СН'!$I$5-'СЕТ СН'!$I$20</f>
        <v>3600.51854899</v>
      </c>
      <c r="M144" s="36">
        <f>SUMIFS(СВЦЭМ!$C$33:$C$776,СВЦЭМ!$A$33:$A$776,$A144,СВЦЭМ!$B$33:$B$776,M$119)+'СЕТ СН'!$I$12+СВЦЭМ!$D$10+'СЕТ СН'!$I$5-'СЕТ СН'!$I$20</f>
        <v>3604.2248482499999</v>
      </c>
      <c r="N144" s="36">
        <f>SUMIFS(СВЦЭМ!$C$33:$C$776,СВЦЭМ!$A$33:$A$776,$A144,СВЦЭМ!$B$33:$B$776,N$119)+'СЕТ СН'!$I$12+СВЦЭМ!$D$10+'СЕТ СН'!$I$5-'СЕТ СН'!$I$20</f>
        <v>3603.5418098700002</v>
      </c>
      <c r="O144" s="36">
        <f>SUMIFS(СВЦЭМ!$C$33:$C$776,СВЦЭМ!$A$33:$A$776,$A144,СВЦЭМ!$B$33:$B$776,O$119)+'СЕТ СН'!$I$12+СВЦЭМ!$D$10+'СЕТ СН'!$I$5-'СЕТ СН'!$I$20</f>
        <v>3607.1098672799999</v>
      </c>
      <c r="P144" s="36">
        <f>SUMIFS(СВЦЭМ!$C$33:$C$776,СВЦЭМ!$A$33:$A$776,$A144,СВЦЭМ!$B$33:$B$776,P$119)+'СЕТ СН'!$I$12+СВЦЭМ!$D$10+'СЕТ СН'!$I$5-'СЕТ СН'!$I$20</f>
        <v>3614.5769575700001</v>
      </c>
      <c r="Q144" s="36">
        <f>SUMIFS(СВЦЭМ!$C$33:$C$776,СВЦЭМ!$A$33:$A$776,$A144,СВЦЭМ!$B$33:$B$776,Q$119)+'СЕТ СН'!$I$12+СВЦЭМ!$D$10+'СЕТ СН'!$I$5-'СЕТ СН'!$I$20</f>
        <v>3617.60523749</v>
      </c>
      <c r="R144" s="36">
        <f>SUMIFS(СВЦЭМ!$C$33:$C$776,СВЦЭМ!$A$33:$A$776,$A144,СВЦЭМ!$B$33:$B$776,R$119)+'СЕТ СН'!$I$12+СВЦЭМ!$D$10+'СЕТ СН'!$I$5-'СЕТ СН'!$I$20</f>
        <v>3616.1817582499998</v>
      </c>
      <c r="S144" s="36">
        <f>SUMIFS(СВЦЭМ!$C$33:$C$776,СВЦЭМ!$A$33:$A$776,$A144,СВЦЭМ!$B$33:$B$776,S$119)+'СЕТ СН'!$I$12+СВЦЭМ!$D$10+'СЕТ СН'!$I$5-'СЕТ СН'!$I$20</f>
        <v>3616.2197569999998</v>
      </c>
      <c r="T144" s="36">
        <f>SUMIFS(СВЦЭМ!$C$33:$C$776,СВЦЭМ!$A$33:$A$776,$A144,СВЦЭМ!$B$33:$B$776,T$119)+'СЕТ СН'!$I$12+СВЦЭМ!$D$10+'СЕТ СН'!$I$5-'СЕТ СН'!$I$20</f>
        <v>3603.3752919099998</v>
      </c>
      <c r="U144" s="36">
        <f>SUMIFS(СВЦЭМ!$C$33:$C$776,СВЦЭМ!$A$33:$A$776,$A144,СВЦЭМ!$B$33:$B$776,U$119)+'СЕТ СН'!$I$12+СВЦЭМ!$D$10+'СЕТ СН'!$I$5-'СЕТ СН'!$I$20</f>
        <v>3602.4647805300001</v>
      </c>
      <c r="V144" s="36">
        <f>SUMIFS(СВЦЭМ!$C$33:$C$776,СВЦЭМ!$A$33:$A$776,$A144,СВЦЭМ!$B$33:$B$776,V$119)+'СЕТ СН'!$I$12+СВЦЭМ!$D$10+'СЕТ СН'!$I$5-'СЕТ СН'!$I$20</f>
        <v>3606.3396656300001</v>
      </c>
      <c r="W144" s="36">
        <f>SUMIFS(СВЦЭМ!$C$33:$C$776,СВЦЭМ!$A$33:$A$776,$A144,СВЦЭМ!$B$33:$B$776,W$119)+'СЕТ СН'!$I$12+СВЦЭМ!$D$10+'СЕТ СН'!$I$5-'СЕТ СН'!$I$20</f>
        <v>3621.9172045199998</v>
      </c>
      <c r="X144" s="36">
        <f>SUMIFS(СВЦЭМ!$C$33:$C$776,СВЦЭМ!$A$33:$A$776,$A144,СВЦЭМ!$B$33:$B$776,X$119)+'СЕТ СН'!$I$12+СВЦЭМ!$D$10+'СЕТ СН'!$I$5-'СЕТ СН'!$I$20</f>
        <v>3634.8107023600001</v>
      </c>
      <c r="Y144" s="36">
        <f>SUMIFS(СВЦЭМ!$C$33:$C$776,СВЦЭМ!$A$33:$A$776,$A144,СВЦЭМ!$B$33:$B$776,Y$119)+'СЕТ СН'!$I$12+СВЦЭМ!$D$10+'СЕТ СН'!$I$5-'СЕТ СН'!$I$20</f>
        <v>3635.6637528800002</v>
      </c>
    </row>
    <row r="145" spans="1:26" ht="15.75" x14ac:dyDescent="0.2">
      <c r="A145" s="35">
        <f t="shared" si="3"/>
        <v>43825</v>
      </c>
      <c r="B145" s="36">
        <f>SUMIFS(СВЦЭМ!$C$33:$C$776,СВЦЭМ!$A$33:$A$776,$A145,СВЦЭМ!$B$33:$B$776,B$119)+'СЕТ СН'!$I$12+СВЦЭМ!$D$10+'СЕТ СН'!$I$5-'СЕТ СН'!$I$20</f>
        <v>3668.5796359199999</v>
      </c>
      <c r="C145" s="36">
        <f>SUMIFS(СВЦЭМ!$C$33:$C$776,СВЦЭМ!$A$33:$A$776,$A145,СВЦЭМ!$B$33:$B$776,C$119)+'СЕТ СН'!$I$12+СВЦЭМ!$D$10+'СЕТ СН'!$I$5-'СЕТ СН'!$I$20</f>
        <v>3703.3403944199999</v>
      </c>
      <c r="D145" s="36">
        <f>SUMIFS(СВЦЭМ!$C$33:$C$776,СВЦЭМ!$A$33:$A$776,$A145,СВЦЭМ!$B$33:$B$776,D$119)+'СЕТ СН'!$I$12+СВЦЭМ!$D$10+'СЕТ СН'!$I$5-'СЕТ СН'!$I$20</f>
        <v>3722.5081852899998</v>
      </c>
      <c r="E145" s="36">
        <f>SUMIFS(СВЦЭМ!$C$33:$C$776,СВЦЭМ!$A$33:$A$776,$A145,СВЦЭМ!$B$33:$B$776,E$119)+'СЕТ СН'!$I$12+СВЦЭМ!$D$10+'СЕТ СН'!$I$5-'СЕТ СН'!$I$20</f>
        <v>3732.4217667399998</v>
      </c>
      <c r="F145" s="36">
        <f>SUMIFS(СВЦЭМ!$C$33:$C$776,СВЦЭМ!$A$33:$A$776,$A145,СВЦЭМ!$B$33:$B$776,F$119)+'СЕТ СН'!$I$12+СВЦЭМ!$D$10+'СЕТ СН'!$I$5-'СЕТ СН'!$I$20</f>
        <v>3727.2961243999998</v>
      </c>
      <c r="G145" s="36">
        <f>SUMIFS(СВЦЭМ!$C$33:$C$776,СВЦЭМ!$A$33:$A$776,$A145,СВЦЭМ!$B$33:$B$776,G$119)+'СЕТ СН'!$I$12+СВЦЭМ!$D$10+'СЕТ СН'!$I$5-'СЕТ СН'!$I$20</f>
        <v>3708.9452134499998</v>
      </c>
      <c r="H145" s="36">
        <f>SUMIFS(СВЦЭМ!$C$33:$C$776,СВЦЭМ!$A$33:$A$776,$A145,СВЦЭМ!$B$33:$B$776,H$119)+'СЕТ СН'!$I$12+СВЦЭМ!$D$10+'СЕТ СН'!$I$5-'СЕТ СН'!$I$20</f>
        <v>3667.7638891199999</v>
      </c>
      <c r="I145" s="36">
        <f>SUMIFS(СВЦЭМ!$C$33:$C$776,СВЦЭМ!$A$33:$A$776,$A145,СВЦЭМ!$B$33:$B$776,I$119)+'СЕТ СН'!$I$12+СВЦЭМ!$D$10+'СЕТ СН'!$I$5-'СЕТ СН'!$I$20</f>
        <v>3653.53077768</v>
      </c>
      <c r="J145" s="36">
        <f>SUMIFS(СВЦЭМ!$C$33:$C$776,СВЦЭМ!$A$33:$A$776,$A145,СВЦЭМ!$B$33:$B$776,J$119)+'СЕТ СН'!$I$12+СВЦЭМ!$D$10+'СЕТ СН'!$I$5-'СЕТ СН'!$I$20</f>
        <v>3628.4681991899997</v>
      </c>
      <c r="K145" s="36">
        <f>SUMIFS(СВЦЭМ!$C$33:$C$776,СВЦЭМ!$A$33:$A$776,$A145,СВЦЭМ!$B$33:$B$776,K$119)+'СЕТ СН'!$I$12+СВЦЭМ!$D$10+'СЕТ СН'!$I$5-'СЕТ СН'!$I$20</f>
        <v>3611.07063548</v>
      </c>
      <c r="L145" s="36">
        <f>SUMIFS(СВЦЭМ!$C$33:$C$776,СВЦЭМ!$A$33:$A$776,$A145,СВЦЭМ!$B$33:$B$776,L$119)+'СЕТ СН'!$I$12+СВЦЭМ!$D$10+'СЕТ СН'!$I$5-'СЕТ СН'!$I$20</f>
        <v>3610.1932056699998</v>
      </c>
      <c r="M145" s="36">
        <f>SUMIFS(СВЦЭМ!$C$33:$C$776,СВЦЭМ!$A$33:$A$776,$A145,СВЦЭМ!$B$33:$B$776,M$119)+'СЕТ СН'!$I$12+СВЦЭМ!$D$10+'СЕТ СН'!$I$5-'СЕТ СН'!$I$20</f>
        <v>3617.8623532199999</v>
      </c>
      <c r="N145" s="36">
        <f>SUMIFS(СВЦЭМ!$C$33:$C$776,СВЦЭМ!$A$33:$A$776,$A145,СВЦЭМ!$B$33:$B$776,N$119)+'СЕТ СН'!$I$12+СВЦЭМ!$D$10+'СЕТ СН'!$I$5-'СЕТ СН'!$I$20</f>
        <v>3627.00389215</v>
      </c>
      <c r="O145" s="36">
        <f>SUMIFS(СВЦЭМ!$C$33:$C$776,СВЦЭМ!$A$33:$A$776,$A145,СВЦЭМ!$B$33:$B$776,O$119)+'СЕТ СН'!$I$12+СВЦЭМ!$D$10+'СЕТ СН'!$I$5-'СЕТ СН'!$I$20</f>
        <v>3628.6666202900001</v>
      </c>
      <c r="P145" s="36">
        <f>SUMIFS(СВЦЭМ!$C$33:$C$776,СВЦЭМ!$A$33:$A$776,$A145,СВЦЭМ!$B$33:$B$776,P$119)+'СЕТ СН'!$I$12+СВЦЭМ!$D$10+'СЕТ СН'!$I$5-'СЕТ СН'!$I$20</f>
        <v>3632.5995048200002</v>
      </c>
      <c r="Q145" s="36">
        <f>SUMIFS(СВЦЭМ!$C$33:$C$776,СВЦЭМ!$A$33:$A$776,$A145,СВЦЭМ!$B$33:$B$776,Q$119)+'СЕТ СН'!$I$12+СВЦЭМ!$D$10+'СЕТ СН'!$I$5-'СЕТ СН'!$I$20</f>
        <v>3629.7132556699999</v>
      </c>
      <c r="R145" s="36">
        <f>SUMIFS(СВЦЭМ!$C$33:$C$776,СВЦЭМ!$A$33:$A$776,$A145,СВЦЭМ!$B$33:$B$776,R$119)+'СЕТ СН'!$I$12+СВЦЭМ!$D$10+'СЕТ СН'!$I$5-'СЕТ СН'!$I$20</f>
        <v>3628.6270538099998</v>
      </c>
      <c r="S145" s="36">
        <f>SUMIFS(СВЦЭМ!$C$33:$C$776,СВЦЭМ!$A$33:$A$776,$A145,СВЦЭМ!$B$33:$B$776,S$119)+'СЕТ СН'!$I$12+СВЦЭМ!$D$10+'СЕТ СН'!$I$5-'СЕТ СН'!$I$20</f>
        <v>3626.2837183399997</v>
      </c>
      <c r="T145" s="36">
        <f>SUMIFS(СВЦЭМ!$C$33:$C$776,СВЦЭМ!$A$33:$A$776,$A145,СВЦЭМ!$B$33:$B$776,T$119)+'СЕТ СН'!$I$12+СВЦЭМ!$D$10+'СЕТ СН'!$I$5-'СЕТ СН'!$I$20</f>
        <v>3596.1708413900001</v>
      </c>
      <c r="U145" s="36">
        <f>SUMIFS(СВЦЭМ!$C$33:$C$776,СВЦЭМ!$A$33:$A$776,$A145,СВЦЭМ!$B$33:$B$776,U$119)+'СЕТ СН'!$I$12+СВЦЭМ!$D$10+'СЕТ СН'!$I$5-'СЕТ СН'!$I$20</f>
        <v>3596.6990966100002</v>
      </c>
      <c r="V145" s="36">
        <f>SUMIFS(СВЦЭМ!$C$33:$C$776,СВЦЭМ!$A$33:$A$776,$A145,СВЦЭМ!$B$33:$B$776,V$119)+'СЕТ СН'!$I$12+СВЦЭМ!$D$10+'СЕТ СН'!$I$5-'СЕТ СН'!$I$20</f>
        <v>3618.4815331700001</v>
      </c>
      <c r="W145" s="36">
        <f>SUMIFS(СВЦЭМ!$C$33:$C$776,СВЦЭМ!$A$33:$A$776,$A145,СВЦЭМ!$B$33:$B$776,W$119)+'СЕТ СН'!$I$12+СВЦЭМ!$D$10+'СЕТ СН'!$I$5-'СЕТ СН'!$I$20</f>
        <v>3637.2817960799998</v>
      </c>
      <c r="X145" s="36">
        <f>SUMIFS(СВЦЭМ!$C$33:$C$776,СВЦЭМ!$A$33:$A$776,$A145,СВЦЭМ!$B$33:$B$776,X$119)+'СЕТ СН'!$I$12+СВЦЭМ!$D$10+'СЕТ СН'!$I$5-'СЕТ СН'!$I$20</f>
        <v>3635.3443878099997</v>
      </c>
      <c r="Y145" s="36">
        <f>SUMIFS(СВЦЭМ!$C$33:$C$776,СВЦЭМ!$A$33:$A$776,$A145,СВЦЭМ!$B$33:$B$776,Y$119)+'СЕТ СН'!$I$12+СВЦЭМ!$D$10+'СЕТ СН'!$I$5-'СЕТ СН'!$I$20</f>
        <v>3636.5653346999998</v>
      </c>
    </row>
    <row r="146" spans="1:26" ht="15.75" x14ac:dyDescent="0.2">
      <c r="A146" s="35">
        <f t="shared" si="3"/>
        <v>43826</v>
      </c>
      <c r="B146" s="36">
        <f>SUMIFS(СВЦЭМ!$C$33:$C$776,СВЦЭМ!$A$33:$A$776,$A146,СВЦЭМ!$B$33:$B$776,B$119)+'СЕТ СН'!$I$12+СВЦЭМ!$D$10+'СЕТ СН'!$I$5-'СЕТ СН'!$I$20</f>
        <v>3626.8572475199999</v>
      </c>
      <c r="C146" s="36">
        <f>SUMIFS(СВЦЭМ!$C$33:$C$776,СВЦЭМ!$A$33:$A$776,$A146,СВЦЭМ!$B$33:$B$776,C$119)+'СЕТ СН'!$I$12+СВЦЭМ!$D$10+'СЕТ СН'!$I$5-'СЕТ СН'!$I$20</f>
        <v>3660.66305139</v>
      </c>
      <c r="D146" s="36">
        <f>SUMIFS(СВЦЭМ!$C$33:$C$776,СВЦЭМ!$A$33:$A$776,$A146,СВЦЭМ!$B$33:$B$776,D$119)+'СЕТ СН'!$I$12+СВЦЭМ!$D$10+'СЕТ СН'!$I$5-'СЕТ СН'!$I$20</f>
        <v>3674.8090532299998</v>
      </c>
      <c r="E146" s="36">
        <f>SUMIFS(СВЦЭМ!$C$33:$C$776,СВЦЭМ!$A$33:$A$776,$A146,СВЦЭМ!$B$33:$B$776,E$119)+'СЕТ СН'!$I$12+СВЦЭМ!$D$10+'СЕТ СН'!$I$5-'СЕТ СН'!$I$20</f>
        <v>3692.0882219300001</v>
      </c>
      <c r="F146" s="36">
        <f>SUMIFS(СВЦЭМ!$C$33:$C$776,СВЦЭМ!$A$33:$A$776,$A146,СВЦЭМ!$B$33:$B$776,F$119)+'СЕТ СН'!$I$12+СВЦЭМ!$D$10+'СЕТ СН'!$I$5-'СЕТ СН'!$I$20</f>
        <v>3692.1806234800001</v>
      </c>
      <c r="G146" s="36">
        <f>SUMIFS(СВЦЭМ!$C$33:$C$776,СВЦЭМ!$A$33:$A$776,$A146,СВЦЭМ!$B$33:$B$776,G$119)+'СЕТ СН'!$I$12+СВЦЭМ!$D$10+'СЕТ СН'!$I$5-'СЕТ СН'!$I$20</f>
        <v>3681.2493321799998</v>
      </c>
      <c r="H146" s="36">
        <f>SUMIFS(СВЦЭМ!$C$33:$C$776,СВЦЭМ!$A$33:$A$776,$A146,СВЦЭМ!$B$33:$B$776,H$119)+'СЕТ СН'!$I$12+СВЦЭМ!$D$10+'СЕТ СН'!$I$5-'СЕТ СН'!$I$20</f>
        <v>3637.8380733599997</v>
      </c>
      <c r="I146" s="36">
        <f>SUMIFS(СВЦЭМ!$C$33:$C$776,СВЦЭМ!$A$33:$A$776,$A146,СВЦЭМ!$B$33:$B$776,I$119)+'СЕТ СН'!$I$12+СВЦЭМ!$D$10+'СЕТ СН'!$I$5-'СЕТ СН'!$I$20</f>
        <v>3614.8376044799998</v>
      </c>
      <c r="J146" s="36">
        <f>SUMIFS(СВЦЭМ!$C$33:$C$776,СВЦЭМ!$A$33:$A$776,$A146,СВЦЭМ!$B$33:$B$776,J$119)+'СЕТ СН'!$I$12+СВЦЭМ!$D$10+'СЕТ СН'!$I$5-'СЕТ СН'!$I$20</f>
        <v>3586.4786042799997</v>
      </c>
      <c r="K146" s="36">
        <f>SUMIFS(СВЦЭМ!$C$33:$C$776,СВЦЭМ!$A$33:$A$776,$A146,СВЦЭМ!$B$33:$B$776,K$119)+'СЕТ СН'!$I$12+СВЦЭМ!$D$10+'СЕТ СН'!$I$5-'СЕТ СН'!$I$20</f>
        <v>3555.6574077499999</v>
      </c>
      <c r="L146" s="36">
        <f>SUMIFS(СВЦЭМ!$C$33:$C$776,СВЦЭМ!$A$33:$A$776,$A146,СВЦЭМ!$B$33:$B$776,L$119)+'СЕТ СН'!$I$12+СВЦЭМ!$D$10+'СЕТ СН'!$I$5-'СЕТ СН'!$I$20</f>
        <v>3555.5970836799997</v>
      </c>
      <c r="M146" s="36">
        <f>SUMIFS(СВЦЭМ!$C$33:$C$776,СВЦЭМ!$A$33:$A$776,$A146,СВЦЭМ!$B$33:$B$776,M$119)+'СЕТ СН'!$I$12+СВЦЭМ!$D$10+'СЕТ СН'!$I$5-'СЕТ СН'!$I$20</f>
        <v>3569.3537452700002</v>
      </c>
      <c r="N146" s="36">
        <f>SUMIFS(СВЦЭМ!$C$33:$C$776,СВЦЭМ!$A$33:$A$776,$A146,СВЦЭМ!$B$33:$B$776,N$119)+'СЕТ СН'!$I$12+СВЦЭМ!$D$10+'СЕТ СН'!$I$5-'СЕТ СН'!$I$20</f>
        <v>3566.02201044</v>
      </c>
      <c r="O146" s="36">
        <f>SUMIFS(СВЦЭМ!$C$33:$C$776,СВЦЭМ!$A$33:$A$776,$A146,СВЦЭМ!$B$33:$B$776,O$119)+'СЕТ СН'!$I$12+СВЦЭМ!$D$10+'СЕТ СН'!$I$5-'СЕТ СН'!$I$20</f>
        <v>3574.80658945</v>
      </c>
      <c r="P146" s="36">
        <f>SUMIFS(СВЦЭМ!$C$33:$C$776,СВЦЭМ!$A$33:$A$776,$A146,СВЦЭМ!$B$33:$B$776,P$119)+'СЕТ СН'!$I$12+СВЦЭМ!$D$10+'СЕТ СН'!$I$5-'СЕТ СН'!$I$20</f>
        <v>3585.4734544100002</v>
      </c>
      <c r="Q146" s="36">
        <f>SUMIFS(СВЦЭМ!$C$33:$C$776,СВЦЭМ!$A$33:$A$776,$A146,СВЦЭМ!$B$33:$B$776,Q$119)+'СЕТ СН'!$I$12+СВЦЭМ!$D$10+'СЕТ СН'!$I$5-'СЕТ СН'!$I$20</f>
        <v>3606.7122919799999</v>
      </c>
      <c r="R146" s="36">
        <f>SUMIFS(СВЦЭМ!$C$33:$C$776,СВЦЭМ!$A$33:$A$776,$A146,СВЦЭМ!$B$33:$B$776,R$119)+'СЕТ СН'!$I$12+СВЦЭМ!$D$10+'СЕТ СН'!$I$5-'СЕТ СН'!$I$20</f>
        <v>3610.31466396</v>
      </c>
      <c r="S146" s="36">
        <f>SUMIFS(СВЦЭМ!$C$33:$C$776,СВЦЭМ!$A$33:$A$776,$A146,СВЦЭМ!$B$33:$B$776,S$119)+'СЕТ СН'!$I$12+СВЦЭМ!$D$10+'СЕТ СН'!$I$5-'СЕТ СН'!$I$20</f>
        <v>3605.0212261699999</v>
      </c>
      <c r="T146" s="36">
        <f>SUMIFS(СВЦЭМ!$C$33:$C$776,СВЦЭМ!$A$33:$A$776,$A146,СВЦЭМ!$B$33:$B$776,T$119)+'СЕТ СН'!$I$12+СВЦЭМ!$D$10+'СЕТ СН'!$I$5-'СЕТ СН'!$I$20</f>
        <v>3577.3446740199997</v>
      </c>
      <c r="U146" s="36">
        <f>SUMIFS(СВЦЭМ!$C$33:$C$776,СВЦЭМ!$A$33:$A$776,$A146,СВЦЭМ!$B$33:$B$776,U$119)+'СЕТ СН'!$I$12+СВЦЭМ!$D$10+'СЕТ СН'!$I$5-'СЕТ СН'!$I$20</f>
        <v>3579.31920137</v>
      </c>
      <c r="V146" s="36">
        <f>SUMIFS(СВЦЭМ!$C$33:$C$776,СВЦЭМ!$A$33:$A$776,$A146,СВЦЭМ!$B$33:$B$776,V$119)+'СЕТ СН'!$I$12+СВЦЭМ!$D$10+'СЕТ СН'!$I$5-'СЕТ СН'!$I$20</f>
        <v>3589.7035666800002</v>
      </c>
      <c r="W146" s="36">
        <f>SUMIFS(СВЦЭМ!$C$33:$C$776,СВЦЭМ!$A$33:$A$776,$A146,СВЦЭМ!$B$33:$B$776,W$119)+'СЕТ СН'!$I$12+СВЦЭМ!$D$10+'СЕТ СН'!$I$5-'СЕТ СН'!$I$20</f>
        <v>3593.5675379499999</v>
      </c>
      <c r="X146" s="36">
        <f>SUMIFS(СВЦЭМ!$C$33:$C$776,СВЦЭМ!$A$33:$A$776,$A146,СВЦЭМ!$B$33:$B$776,X$119)+'СЕТ СН'!$I$12+СВЦЭМ!$D$10+'СЕТ СН'!$I$5-'СЕТ СН'!$I$20</f>
        <v>3602.16386289</v>
      </c>
      <c r="Y146" s="36">
        <f>SUMIFS(СВЦЭМ!$C$33:$C$776,СВЦЭМ!$A$33:$A$776,$A146,СВЦЭМ!$B$33:$B$776,Y$119)+'СЕТ СН'!$I$12+СВЦЭМ!$D$10+'СЕТ СН'!$I$5-'СЕТ СН'!$I$20</f>
        <v>3611.5511142999999</v>
      </c>
    </row>
    <row r="147" spans="1:26" ht="15.75" x14ac:dyDescent="0.2">
      <c r="A147" s="35">
        <f t="shared" si="3"/>
        <v>43827</v>
      </c>
      <c r="B147" s="36">
        <f>SUMIFS(СВЦЭМ!$C$33:$C$776,СВЦЭМ!$A$33:$A$776,$A147,СВЦЭМ!$B$33:$B$776,B$119)+'СЕТ СН'!$I$12+СВЦЭМ!$D$10+'СЕТ СН'!$I$5-'СЕТ СН'!$I$20</f>
        <v>3632.1820511400001</v>
      </c>
      <c r="C147" s="36">
        <f>SUMIFS(СВЦЭМ!$C$33:$C$776,СВЦЭМ!$A$33:$A$776,$A147,СВЦЭМ!$B$33:$B$776,C$119)+'СЕТ СН'!$I$12+СВЦЭМ!$D$10+'СЕТ СН'!$I$5-'СЕТ СН'!$I$20</f>
        <v>3667.4639409500001</v>
      </c>
      <c r="D147" s="36">
        <f>SUMIFS(СВЦЭМ!$C$33:$C$776,СВЦЭМ!$A$33:$A$776,$A147,СВЦЭМ!$B$33:$B$776,D$119)+'СЕТ СН'!$I$12+СВЦЭМ!$D$10+'СЕТ СН'!$I$5-'СЕТ СН'!$I$20</f>
        <v>3680.5614257100001</v>
      </c>
      <c r="E147" s="36">
        <f>SUMIFS(СВЦЭМ!$C$33:$C$776,СВЦЭМ!$A$33:$A$776,$A147,СВЦЭМ!$B$33:$B$776,E$119)+'СЕТ СН'!$I$12+СВЦЭМ!$D$10+'СЕТ СН'!$I$5-'СЕТ СН'!$I$20</f>
        <v>3693.8909042099999</v>
      </c>
      <c r="F147" s="36">
        <f>SUMIFS(СВЦЭМ!$C$33:$C$776,СВЦЭМ!$A$33:$A$776,$A147,СВЦЭМ!$B$33:$B$776,F$119)+'СЕТ СН'!$I$12+СВЦЭМ!$D$10+'СЕТ СН'!$I$5-'СЕТ СН'!$I$20</f>
        <v>3691.3294503500001</v>
      </c>
      <c r="G147" s="36">
        <f>SUMIFS(СВЦЭМ!$C$33:$C$776,СВЦЭМ!$A$33:$A$776,$A147,СВЦЭМ!$B$33:$B$776,G$119)+'СЕТ СН'!$I$12+СВЦЭМ!$D$10+'СЕТ СН'!$I$5-'СЕТ СН'!$I$20</f>
        <v>3683.84688474</v>
      </c>
      <c r="H147" s="36">
        <f>SUMIFS(СВЦЭМ!$C$33:$C$776,СВЦЭМ!$A$33:$A$776,$A147,СВЦЭМ!$B$33:$B$776,H$119)+'СЕТ СН'!$I$12+СВЦЭМ!$D$10+'СЕТ СН'!$I$5-'СЕТ СН'!$I$20</f>
        <v>3666.2209821900001</v>
      </c>
      <c r="I147" s="36">
        <f>SUMIFS(СВЦЭМ!$C$33:$C$776,СВЦЭМ!$A$33:$A$776,$A147,СВЦЭМ!$B$33:$B$776,I$119)+'СЕТ СН'!$I$12+СВЦЭМ!$D$10+'СЕТ СН'!$I$5-'СЕТ СН'!$I$20</f>
        <v>3649.7050037499998</v>
      </c>
      <c r="J147" s="36">
        <f>SUMIFS(СВЦЭМ!$C$33:$C$776,СВЦЭМ!$A$33:$A$776,$A147,СВЦЭМ!$B$33:$B$776,J$119)+'СЕТ СН'!$I$12+СВЦЭМ!$D$10+'СЕТ СН'!$I$5-'СЕТ СН'!$I$20</f>
        <v>3608.7151386800001</v>
      </c>
      <c r="K147" s="36">
        <f>SUMIFS(СВЦЭМ!$C$33:$C$776,СВЦЭМ!$A$33:$A$776,$A147,СВЦЭМ!$B$33:$B$776,K$119)+'СЕТ СН'!$I$12+СВЦЭМ!$D$10+'СЕТ СН'!$I$5-'СЕТ СН'!$I$20</f>
        <v>3570.5013016499997</v>
      </c>
      <c r="L147" s="36">
        <f>SUMIFS(СВЦЭМ!$C$33:$C$776,СВЦЭМ!$A$33:$A$776,$A147,СВЦЭМ!$B$33:$B$776,L$119)+'СЕТ СН'!$I$12+СВЦЭМ!$D$10+'СЕТ СН'!$I$5-'СЕТ СН'!$I$20</f>
        <v>3567.9305678199999</v>
      </c>
      <c r="M147" s="36">
        <f>SUMIFS(СВЦЭМ!$C$33:$C$776,СВЦЭМ!$A$33:$A$776,$A147,СВЦЭМ!$B$33:$B$776,M$119)+'СЕТ СН'!$I$12+СВЦЭМ!$D$10+'СЕТ СН'!$I$5-'СЕТ СН'!$I$20</f>
        <v>3570.06748741</v>
      </c>
      <c r="N147" s="36">
        <f>SUMIFS(СВЦЭМ!$C$33:$C$776,СВЦЭМ!$A$33:$A$776,$A147,СВЦЭМ!$B$33:$B$776,N$119)+'СЕТ СН'!$I$12+СВЦЭМ!$D$10+'СЕТ СН'!$I$5-'СЕТ СН'!$I$20</f>
        <v>3569.5894206499997</v>
      </c>
      <c r="O147" s="36">
        <f>SUMIFS(СВЦЭМ!$C$33:$C$776,СВЦЭМ!$A$33:$A$776,$A147,СВЦЭМ!$B$33:$B$776,O$119)+'СЕТ СН'!$I$12+СВЦЭМ!$D$10+'СЕТ СН'!$I$5-'СЕТ СН'!$I$20</f>
        <v>3583.4988510899998</v>
      </c>
      <c r="P147" s="36">
        <f>SUMIFS(СВЦЭМ!$C$33:$C$776,СВЦЭМ!$A$33:$A$776,$A147,СВЦЭМ!$B$33:$B$776,P$119)+'СЕТ СН'!$I$12+СВЦЭМ!$D$10+'СЕТ СН'!$I$5-'СЕТ СН'!$I$20</f>
        <v>3599.56242453</v>
      </c>
      <c r="Q147" s="36">
        <f>SUMIFS(СВЦЭМ!$C$33:$C$776,СВЦЭМ!$A$33:$A$776,$A147,СВЦЭМ!$B$33:$B$776,Q$119)+'СЕТ СН'!$I$12+СВЦЭМ!$D$10+'СЕТ СН'!$I$5-'СЕТ СН'!$I$20</f>
        <v>3597.9333228599999</v>
      </c>
      <c r="R147" s="36">
        <f>SUMIFS(СВЦЭМ!$C$33:$C$776,СВЦЭМ!$A$33:$A$776,$A147,СВЦЭМ!$B$33:$B$776,R$119)+'СЕТ СН'!$I$12+СВЦЭМ!$D$10+'СЕТ СН'!$I$5-'СЕТ СН'!$I$20</f>
        <v>3593.45394829</v>
      </c>
      <c r="S147" s="36">
        <f>SUMIFS(СВЦЭМ!$C$33:$C$776,СВЦЭМ!$A$33:$A$776,$A147,СВЦЭМ!$B$33:$B$776,S$119)+'СЕТ СН'!$I$12+СВЦЭМ!$D$10+'СЕТ СН'!$I$5-'СЕТ СН'!$I$20</f>
        <v>3589.46929378</v>
      </c>
      <c r="T147" s="36">
        <f>SUMIFS(СВЦЭМ!$C$33:$C$776,СВЦЭМ!$A$33:$A$776,$A147,СВЦЭМ!$B$33:$B$776,T$119)+'СЕТ СН'!$I$12+СВЦЭМ!$D$10+'СЕТ СН'!$I$5-'СЕТ СН'!$I$20</f>
        <v>3576.4997899599998</v>
      </c>
      <c r="U147" s="36">
        <f>SUMIFS(СВЦЭМ!$C$33:$C$776,СВЦЭМ!$A$33:$A$776,$A147,СВЦЭМ!$B$33:$B$776,U$119)+'СЕТ СН'!$I$12+СВЦЭМ!$D$10+'СЕТ СН'!$I$5-'СЕТ СН'!$I$20</f>
        <v>3577.78177779</v>
      </c>
      <c r="V147" s="36">
        <f>SUMIFS(СВЦЭМ!$C$33:$C$776,СВЦЭМ!$A$33:$A$776,$A147,СВЦЭМ!$B$33:$B$776,V$119)+'СЕТ СН'!$I$12+СВЦЭМ!$D$10+'СЕТ СН'!$I$5-'СЕТ СН'!$I$20</f>
        <v>3587.10533816</v>
      </c>
      <c r="W147" s="36">
        <f>SUMIFS(СВЦЭМ!$C$33:$C$776,СВЦЭМ!$A$33:$A$776,$A147,СВЦЭМ!$B$33:$B$776,W$119)+'СЕТ СН'!$I$12+СВЦЭМ!$D$10+'СЕТ СН'!$I$5-'СЕТ СН'!$I$20</f>
        <v>3600.8237753499998</v>
      </c>
      <c r="X147" s="36">
        <f>SUMIFS(СВЦЭМ!$C$33:$C$776,СВЦЭМ!$A$33:$A$776,$A147,СВЦЭМ!$B$33:$B$776,X$119)+'СЕТ СН'!$I$12+СВЦЭМ!$D$10+'СЕТ СН'!$I$5-'СЕТ СН'!$I$20</f>
        <v>3617.1802931000002</v>
      </c>
      <c r="Y147" s="36">
        <f>SUMIFS(СВЦЭМ!$C$33:$C$776,СВЦЭМ!$A$33:$A$776,$A147,СВЦЭМ!$B$33:$B$776,Y$119)+'СЕТ СН'!$I$12+СВЦЭМ!$D$10+'СЕТ СН'!$I$5-'СЕТ СН'!$I$20</f>
        <v>3618.36605616</v>
      </c>
    </row>
    <row r="148" spans="1:26" ht="15.75" x14ac:dyDescent="0.2">
      <c r="A148" s="35">
        <f t="shared" si="3"/>
        <v>43828</v>
      </c>
      <c r="B148" s="36">
        <f>SUMIFS(СВЦЭМ!$C$33:$C$776,СВЦЭМ!$A$33:$A$776,$A148,СВЦЭМ!$B$33:$B$776,B$119)+'СЕТ СН'!$I$12+СВЦЭМ!$D$10+'СЕТ СН'!$I$5-'СЕТ СН'!$I$20</f>
        <v>3507.0239370600002</v>
      </c>
      <c r="C148" s="36">
        <f>SUMIFS(СВЦЭМ!$C$33:$C$776,СВЦЭМ!$A$33:$A$776,$A148,СВЦЭМ!$B$33:$B$776,C$119)+'СЕТ СН'!$I$12+СВЦЭМ!$D$10+'СЕТ СН'!$I$5-'СЕТ СН'!$I$20</f>
        <v>3518.0261415599998</v>
      </c>
      <c r="D148" s="36">
        <f>SUMIFS(СВЦЭМ!$C$33:$C$776,СВЦЭМ!$A$33:$A$776,$A148,СВЦЭМ!$B$33:$B$776,D$119)+'СЕТ СН'!$I$12+СВЦЭМ!$D$10+'СЕТ СН'!$I$5-'СЕТ СН'!$I$20</f>
        <v>3558.2397602000001</v>
      </c>
      <c r="E148" s="36">
        <f>SUMIFS(СВЦЭМ!$C$33:$C$776,СВЦЭМ!$A$33:$A$776,$A148,СВЦЭМ!$B$33:$B$776,E$119)+'СЕТ СН'!$I$12+СВЦЭМ!$D$10+'СЕТ СН'!$I$5-'СЕТ СН'!$I$20</f>
        <v>3580.5766176899997</v>
      </c>
      <c r="F148" s="36">
        <f>SUMIFS(СВЦЭМ!$C$33:$C$776,СВЦЭМ!$A$33:$A$776,$A148,СВЦЭМ!$B$33:$B$776,F$119)+'СЕТ СН'!$I$12+СВЦЭМ!$D$10+'СЕТ СН'!$I$5-'СЕТ СН'!$I$20</f>
        <v>3579.25905977</v>
      </c>
      <c r="G148" s="36">
        <f>SUMIFS(СВЦЭМ!$C$33:$C$776,СВЦЭМ!$A$33:$A$776,$A148,СВЦЭМ!$B$33:$B$776,G$119)+'СЕТ СН'!$I$12+СВЦЭМ!$D$10+'СЕТ СН'!$I$5-'СЕТ СН'!$I$20</f>
        <v>3579.2886404199999</v>
      </c>
      <c r="H148" s="36">
        <f>SUMIFS(СВЦЭМ!$C$33:$C$776,СВЦЭМ!$A$33:$A$776,$A148,СВЦЭМ!$B$33:$B$776,H$119)+'СЕТ СН'!$I$12+СВЦЭМ!$D$10+'СЕТ СН'!$I$5-'СЕТ СН'!$I$20</f>
        <v>3567.4017342899997</v>
      </c>
      <c r="I148" s="36">
        <f>SUMIFS(СВЦЭМ!$C$33:$C$776,СВЦЭМ!$A$33:$A$776,$A148,СВЦЭМ!$B$33:$B$776,I$119)+'СЕТ СН'!$I$12+СВЦЭМ!$D$10+'СЕТ СН'!$I$5-'СЕТ СН'!$I$20</f>
        <v>3554.14763902</v>
      </c>
      <c r="J148" s="36">
        <f>SUMIFS(СВЦЭМ!$C$33:$C$776,СВЦЭМ!$A$33:$A$776,$A148,СВЦЭМ!$B$33:$B$776,J$119)+'СЕТ СН'!$I$12+СВЦЭМ!$D$10+'СЕТ СН'!$I$5-'СЕТ СН'!$I$20</f>
        <v>3507.3974474900001</v>
      </c>
      <c r="K148" s="36">
        <f>SUMIFS(СВЦЭМ!$C$33:$C$776,СВЦЭМ!$A$33:$A$776,$A148,СВЦЭМ!$B$33:$B$776,K$119)+'СЕТ СН'!$I$12+СВЦЭМ!$D$10+'СЕТ СН'!$I$5-'СЕТ СН'!$I$20</f>
        <v>3502.2981749299997</v>
      </c>
      <c r="L148" s="36">
        <f>SUMIFS(СВЦЭМ!$C$33:$C$776,СВЦЭМ!$A$33:$A$776,$A148,СВЦЭМ!$B$33:$B$776,L$119)+'СЕТ СН'!$I$12+СВЦЭМ!$D$10+'СЕТ СН'!$I$5-'СЕТ СН'!$I$20</f>
        <v>3505.4962476199998</v>
      </c>
      <c r="M148" s="36">
        <f>SUMIFS(СВЦЭМ!$C$33:$C$776,СВЦЭМ!$A$33:$A$776,$A148,СВЦЭМ!$B$33:$B$776,M$119)+'СЕТ СН'!$I$12+СВЦЭМ!$D$10+'СЕТ СН'!$I$5-'СЕТ СН'!$I$20</f>
        <v>3507.7652821199999</v>
      </c>
      <c r="N148" s="36">
        <f>SUMIFS(СВЦЭМ!$C$33:$C$776,СВЦЭМ!$A$33:$A$776,$A148,СВЦЭМ!$B$33:$B$776,N$119)+'СЕТ СН'!$I$12+СВЦЭМ!$D$10+'СЕТ СН'!$I$5-'СЕТ СН'!$I$20</f>
        <v>3505.0508989</v>
      </c>
      <c r="O148" s="36">
        <f>SUMIFS(СВЦЭМ!$C$33:$C$776,СВЦЭМ!$A$33:$A$776,$A148,СВЦЭМ!$B$33:$B$776,O$119)+'СЕТ СН'!$I$12+СВЦЭМ!$D$10+'СЕТ СН'!$I$5-'СЕТ СН'!$I$20</f>
        <v>3512.1908721700001</v>
      </c>
      <c r="P148" s="36">
        <f>SUMIFS(СВЦЭМ!$C$33:$C$776,СВЦЭМ!$A$33:$A$776,$A148,СВЦЭМ!$B$33:$B$776,P$119)+'СЕТ СН'!$I$12+СВЦЭМ!$D$10+'СЕТ СН'!$I$5-'СЕТ СН'!$I$20</f>
        <v>3520.03821014</v>
      </c>
      <c r="Q148" s="36">
        <f>SUMIFS(СВЦЭМ!$C$33:$C$776,СВЦЭМ!$A$33:$A$776,$A148,СВЦЭМ!$B$33:$B$776,Q$119)+'СЕТ СН'!$I$12+СВЦЭМ!$D$10+'СЕТ СН'!$I$5-'СЕТ СН'!$I$20</f>
        <v>3510.24415236</v>
      </c>
      <c r="R148" s="36">
        <f>SUMIFS(СВЦЭМ!$C$33:$C$776,СВЦЭМ!$A$33:$A$776,$A148,СВЦЭМ!$B$33:$B$776,R$119)+'СЕТ СН'!$I$12+СВЦЭМ!$D$10+'СЕТ СН'!$I$5-'СЕТ СН'!$I$20</f>
        <v>3509.7020485399999</v>
      </c>
      <c r="S148" s="36">
        <f>SUMIFS(СВЦЭМ!$C$33:$C$776,СВЦЭМ!$A$33:$A$776,$A148,СВЦЭМ!$B$33:$B$776,S$119)+'СЕТ СН'!$I$12+СВЦЭМ!$D$10+'СЕТ СН'!$I$5-'СЕТ СН'!$I$20</f>
        <v>3523.3663094799999</v>
      </c>
      <c r="T148" s="36">
        <f>SUMIFS(СВЦЭМ!$C$33:$C$776,СВЦЭМ!$A$33:$A$776,$A148,СВЦЭМ!$B$33:$B$776,T$119)+'СЕТ СН'!$I$12+СВЦЭМ!$D$10+'СЕТ СН'!$I$5-'СЕТ СН'!$I$20</f>
        <v>3521.8611706299998</v>
      </c>
      <c r="U148" s="36">
        <f>SUMIFS(СВЦЭМ!$C$33:$C$776,СВЦЭМ!$A$33:$A$776,$A148,СВЦЭМ!$B$33:$B$776,U$119)+'СЕТ СН'!$I$12+СВЦЭМ!$D$10+'СЕТ СН'!$I$5-'СЕТ СН'!$I$20</f>
        <v>3546.9723404599999</v>
      </c>
      <c r="V148" s="36">
        <f>SUMIFS(СВЦЭМ!$C$33:$C$776,СВЦЭМ!$A$33:$A$776,$A148,СВЦЭМ!$B$33:$B$776,V$119)+'СЕТ СН'!$I$12+СВЦЭМ!$D$10+'СЕТ СН'!$I$5-'СЕТ СН'!$I$20</f>
        <v>3541.3612670699999</v>
      </c>
      <c r="W148" s="36">
        <f>SUMIFS(СВЦЭМ!$C$33:$C$776,СВЦЭМ!$A$33:$A$776,$A148,СВЦЭМ!$B$33:$B$776,W$119)+'СЕТ СН'!$I$12+СВЦЭМ!$D$10+'СЕТ СН'!$I$5-'СЕТ СН'!$I$20</f>
        <v>3540.61736625</v>
      </c>
      <c r="X148" s="36">
        <f>SUMIFS(СВЦЭМ!$C$33:$C$776,СВЦЭМ!$A$33:$A$776,$A148,СВЦЭМ!$B$33:$B$776,X$119)+'СЕТ СН'!$I$12+СВЦЭМ!$D$10+'СЕТ СН'!$I$5-'СЕТ СН'!$I$20</f>
        <v>3526.6010845800001</v>
      </c>
      <c r="Y148" s="36">
        <f>SUMIFS(СВЦЭМ!$C$33:$C$776,СВЦЭМ!$A$33:$A$776,$A148,СВЦЭМ!$B$33:$B$776,Y$119)+'СЕТ СН'!$I$12+СВЦЭМ!$D$10+'СЕТ СН'!$I$5-'СЕТ СН'!$I$20</f>
        <v>3501.3235491199998</v>
      </c>
    </row>
    <row r="149" spans="1:26" ht="15.75" x14ac:dyDescent="0.2">
      <c r="A149" s="35">
        <f t="shared" si="3"/>
        <v>43829</v>
      </c>
      <c r="B149" s="36">
        <f>SUMIFS(СВЦЭМ!$C$33:$C$776,СВЦЭМ!$A$33:$A$776,$A149,СВЦЭМ!$B$33:$B$776,B$119)+'СЕТ СН'!$I$12+СВЦЭМ!$D$10+'СЕТ СН'!$I$5-'СЕТ СН'!$I$20</f>
        <v>3663.9414949500001</v>
      </c>
      <c r="C149" s="36">
        <f>SUMIFS(СВЦЭМ!$C$33:$C$776,СВЦЭМ!$A$33:$A$776,$A149,СВЦЭМ!$B$33:$B$776,C$119)+'СЕТ СН'!$I$12+СВЦЭМ!$D$10+'СЕТ СН'!$I$5-'СЕТ СН'!$I$20</f>
        <v>3696.2628153300002</v>
      </c>
      <c r="D149" s="36">
        <f>SUMIFS(СВЦЭМ!$C$33:$C$776,СВЦЭМ!$A$33:$A$776,$A149,СВЦЭМ!$B$33:$B$776,D$119)+'СЕТ СН'!$I$12+СВЦЭМ!$D$10+'СЕТ СН'!$I$5-'СЕТ СН'!$I$20</f>
        <v>3701.7844619799998</v>
      </c>
      <c r="E149" s="36">
        <f>SUMIFS(СВЦЭМ!$C$33:$C$776,СВЦЭМ!$A$33:$A$776,$A149,СВЦЭМ!$B$33:$B$776,E$119)+'СЕТ СН'!$I$12+СВЦЭМ!$D$10+'СЕТ СН'!$I$5-'СЕТ СН'!$I$20</f>
        <v>3726.7010671999997</v>
      </c>
      <c r="F149" s="36">
        <f>SUMIFS(СВЦЭМ!$C$33:$C$776,СВЦЭМ!$A$33:$A$776,$A149,СВЦЭМ!$B$33:$B$776,F$119)+'СЕТ СН'!$I$12+СВЦЭМ!$D$10+'СЕТ СН'!$I$5-'СЕТ СН'!$I$20</f>
        <v>3720.3121886600002</v>
      </c>
      <c r="G149" s="36">
        <f>SUMIFS(СВЦЭМ!$C$33:$C$776,СВЦЭМ!$A$33:$A$776,$A149,СВЦЭМ!$B$33:$B$776,G$119)+'СЕТ СН'!$I$12+СВЦЭМ!$D$10+'СЕТ СН'!$I$5-'СЕТ СН'!$I$20</f>
        <v>3707.3850361099999</v>
      </c>
      <c r="H149" s="36">
        <f>SUMIFS(СВЦЭМ!$C$33:$C$776,СВЦЭМ!$A$33:$A$776,$A149,СВЦЭМ!$B$33:$B$776,H$119)+'СЕТ СН'!$I$12+СВЦЭМ!$D$10+'СЕТ СН'!$I$5-'СЕТ СН'!$I$20</f>
        <v>3672.9497381399997</v>
      </c>
      <c r="I149" s="36">
        <f>SUMIFS(СВЦЭМ!$C$33:$C$776,СВЦЭМ!$A$33:$A$776,$A149,СВЦЭМ!$B$33:$B$776,I$119)+'СЕТ СН'!$I$12+СВЦЭМ!$D$10+'СЕТ СН'!$I$5-'СЕТ СН'!$I$20</f>
        <v>3651.7275062899998</v>
      </c>
      <c r="J149" s="36">
        <f>SUMIFS(СВЦЭМ!$C$33:$C$776,СВЦЭМ!$A$33:$A$776,$A149,СВЦЭМ!$B$33:$B$776,J$119)+'СЕТ СН'!$I$12+СВЦЭМ!$D$10+'СЕТ СН'!$I$5-'СЕТ СН'!$I$20</f>
        <v>3625.1987898899997</v>
      </c>
      <c r="K149" s="36">
        <f>SUMIFS(СВЦЭМ!$C$33:$C$776,СВЦЭМ!$A$33:$A$776,$A149,СВЦЭМ!$B$33:$B$776,K$119)+'СЕТ СН'!$I$12+СВЦЭМ!$D$10+'СЕТ СН'!$I$5-'СЕТ СН'!$I$20</f>
        <v>3598.0733790099998</v>
      </c>
      <c r="L149" s="36">
        <f>SUMIFS(СВЦЭМ!$C$33:$C$776,СВЦЭМ!$A$33:$A$776,$A149,СВЦЭМ!$B$33:$B$776,L$119)+'СЕТ СН'!$I$12+СВЦЭМ!$D$10+'СЕТ СН'!$I$5-'СЕТ СН'!$I$20</f>
        <v>3599.6152832899998</v>
      </c>
      <c r="M149" s="36">
        <f>SUMIFS(СВЦЭМ!$C$33:$C$776,СВЦЭМ!$A$33:$A$776,$A149,СВЦЭМ!$B$33:$B$776,M$119)+'СЕТ СН'!$I$12+СВЦЭМ!$D$10+'СЕТ СН'!$I$5-'СЕТ СН'!$I$20</f>
        <v>3596.7128784799997</v>
      </c>
      <c r="N149" s="36">
        <f>SUMIFS(СВЦЭМ!$C$33:$C$776,СВЦЭМ!$A$33:$A$776,$A149,СВЦЭМ!$B$33:$B$776,N$119)+'СЕТ СН'!$I$12+СВЦЭМ!$D$10+'СЕТ СН'!$I$5-'СЕТ СН'!$I$20</f>
        <v>3604.7940528600002</v>
      </c>
      <c r="O149" s="36">
        <f>SUMIFS(СВЦЭМ!$C$33:$C$776,СВЦЭМ!$A$33:$A$776,$A149,СВЦЭМ!$B$33:$B$776,O$119)+'СЕТ СН'!$I$12+СВЦЭМ!$D$10+'СЕТ СН'!$I$5-'СЕТ СН'!$I$20</f>
        <v>3608.92076133</v>
      </c>
      <c r="P149" s="36">
        <f>SUMIFS(СВЦЭМ!$C$33:$C$776,СВЦЭМ!$A$33:$A$776,$A149,СВЦЭМ!$B$33:$B$776,P$119)+'СЕТ СН'!$I$12+СВЦЭМ!$D$10+'СЕТ СН'!$I$5-'СЕТ СН'!$I$20</f>
        <v>3627.7296597499999</v>
      </c>
      <c r="Q149" s="36">
        <f>SUMIFS(СВЦЭМ!$C$33:$C$776,СВЦЭМ!$A$33:$A$776,$A149,СВЦЭМ!$B$33:$B$776,Q$119)+'СЕТ СН'!$I$12+СВЦЭМ!$D$10+'СЕТ СН'!$I$5-'СЕТ СН'!$I$20</f>
        <v>3630.17421169</v>
      </c>
      <c r="R149" s="36">
        <f>SUMIFS(СВЦЭМ!$C$33:$C$776,СВЦЭМ!$A$33:$A$776,$A149,СВЦЭМ!$B$33:$B$776,R$119)+'СЕТ СН'!$I$12+СВЦЭМ!$D$10+'СЕТ СН'!$I$5-'СЕТ СН'!$I$20</f>
        <v>3623.5139009599998</v>
      </c>
      <c r="S149" s="36">
        <f>SUMIFS(СВЦЭМ!$C$33:$C$776,СВЦЭМ!$A$33:$A$776,$A149,СВЦЭМ!$B$33:$B$776,S$119)+'СЕТ СН'!$I$12+СВЦЭМ!$D$10+'СЕТ СН'!$I$5-'СЕТ СН'!$I$20</f>
        <v>3608.61983616</v>
      </c>
      <c r="T149" s="36">
        <f>SUMIFS(СВЦЭМ!$C$33:$C$776,СВЦЭМ!$A$33:$A$776,$A149,СВЦЭМ!$B$33:$B$776,T$119)+'СЕТ СН'!$I$12+СВЦЭМ!$D$10+'СЕТ СН'!$I$5-'СЕТ СН'!$I$20</f>
        <v>3607.3384088299999</v>
      </c>
      <c r="U149" s="36">
        <f>SUMIFS(СВЦЭМ!$C$33:$C$776,СВЦЭМ!$A$33:$A$776,$A149,СВЦЭМ!$B$33:$B$776,U$119)+'СЕТ СН'!$I$12+СВЦЭМ!$D$10+'СЕТ СН'!$I$5-'СЕТ СН'!$I$20</f>
        <v>3606.1985562099999</v>
      </c>
      <c r="V149" s="36">
        <f>SUMIFS(СВЦЭМ!$C$33:$C$776,СВЦЭМ!$A$33:$A$776,$A149,СВЦЭМ!$B$33:$B$776,V$119)+'СЕТ СН'!$I$12+СВЦЭМ!$D$10+'СЕТ СН'!$I$5-'СЕТ СН'!$I$20</f>
        <v>3602.89340541</v>
      </c>
      <c r="W149" s="36">
        <f>SUMIFS(СВЦЭМ!$C$33:$C$776,СВЦЭМ!$A$33:$A$776,$A149,СВЦЭМ!$B$33:$B$776,W$119)+'СЕТ СН'!$I$12+СВЦЭМ!$D$10+'СЕТ СН'!$I$5-'СЕТ СН'!$I$20</f>
        <v>3613.1737085300001</v>
      </c>
      <c r="X149" s="36">
        <f>SUMIFS(СВЦЭМ!$C$33:$C$776,СВЦЭМ!$A$33:$A$776,$A149,СВЦЭМ!$B$33:$B$776,X$119)+'СЕТ СН'!$I$12+СВЦЭМ!$D$10+'СЕТ СН'!$I$5-'СЕТ СН'!$I$20</f>
        <v>3631.9519853000002</v>
      </c>
      <c r="Y149" s="36">
        <f>SUMIFS(СВЦЭМ!$C$33:$C$776,СВЦЭМ!$A$33:$A$776,$A149,СВЦЭМ!$B$33:$B$776,Y$119)+'СЕТ СН'!$I$12+СВЦЭМ!$D$10+'СЕТ СН'!$I$5-'СЕТ СН'!$I$20</f>
        <v>3650.0244037299999</v>
      </c>
    </row>
    <row r="150" spans="1:26" ht="15.75" x14ac:dyDescent="0.2">
      <c r="A150" s="35">
        <f t="shared" si="3"/>
        <v>43830</v>
      </c>
      <c r="B150" s="36">
        <f>SUMIFS(СВЦЭМ!$C$33:$C$776,СВЦЭМ!$A$33:$A$776,$A150,СВЦЭМ!$B$33:$B$776,B$119)+'СЕТ СН'!$I$12+СВЦЭМ!$D$10+'СЕТ СН'!$I$5-'СЕТ СН'!$I$20</f>
        <v>3653.7198605100002</v>
      </c>
      <c r="C150" s="36">
        <f>SUMIFS(СВЦЭМ!$C$33:$C$776,СВЦЭМ!$A$33:$A$776,$A150,СВЦЭМ!$B$33:$B$776,C$119)+'СЕТ СН'!$I$12+СВЦЭМ!$D$10+'СЕТ СН'!$I$5-'СЕТ СН'!$I$20</f>
        <v>3672.24607152</v>
      </c>
      <c r="D150" s="36">
        <f>SUMIFS(СВЦЭМ!$C$33:$C$776,СВЦЭМ!$A$33:$A$776,$A150,СВЦЭМ!$B$33:$B$776,D$119)+'СЕТ СН'!$I$12+СВЦЭМ!$D$10+'СЕТ СН'!$I$5-'СЕТ СН'!$I$20</f>
        <v>3676.3494354899999</v>
      </c>
      <c r="E150" s="36">
        <f>SUMIFS(СВЦЭМ!$C$33:$C$776,СВЦЭМ!$A$33:$A$776,$A150,СВЦЭМ!$B$33:$B$776,E$119)+'СЕТ СН'!$I$12+СВЦЭМ!$D$10+'СЕТ СН'!$I$5-'СЕТ СН'!$I$20</f>
        <v>3680.7198770499999</v>
      </c>
      <c r="F150" s="36">
        <f>SUMIFS(СВЦЭМ!$C$33:$C$776,СВЦЭМ!$A$33:$A$776,$A150,СВЦЭМ!$B$33:$B$776,F$119)+'СЕТ СН'!$I$12+СВЦЭМ!$D$10+'СЕТ СН'!$I$5-'СЕТ СН'!$I$20</f>
        <v>3681.12595943</v>
      </c>
      <c r="G150" s="36">
        <f>SUMIFS(СВЦЭМ!$C$33:$C$776,СВЦЭМ!$A$33:$A$776,$A150,СВЦЭМ!$B$33:$B$776,G$119)+'СЕТ СН'!$I$12+СВЦЭМ!$D$10+'СЕТ СН'!$I$5-'СЕТ СН'!$I$20</f>
        <v>3675.6199883099998</v>
      </c>
      <c r="H150" s="36">
        <f>SUMIFS(СВЦЭМ!$C$33:$C$776,СВЦЭМ!$A$33:$A$776,$A150,СВЦЭМ!$B$33:$B$776,H$119)+'СЕТ СН'!$I$12+СВЦЭМ!$D$10+'СЕТ СН'!$I$5-'СЕТ СН'!$I$20</f>
        <v>3646.1672464499998</v>
      </c>
      <c r="I150" s="36">
        <f>SUMIFS(СВЦЭМ!$C$33:$C$776,СВЦЭМ!$A$33:$A$776,$A150,СВЦЭМ!$B$33:$B$776,I$119)+'СЕТ СН'!$I$12+СВЦЭМ!$D$10+'СЕТ СН'!$I$5-'СЕТ СН'!$I$20</f>
        <v>3629.1834561999999</v>
      </c>
      <c r="J150" s="36">
        <f>SUMIFS(СВЦЭМ!$C$33:$C$776,СВЦЭМ!$A$33:$A$776,$A150,СВЦЭМ!$B$33:$B$776,J$119)+'СЕТ СН'!$I$12+СВЦЭМ!$D$10+'СЕТ СН'!$I$5-'СЕТ СН'!$I$20</f>
        <v>3621.5745938599998</v>
      </c>
      <c r="K150" s="36">
        <f>SUMIFS(СВЦЭМ!$C$33:$C$776,СВЦЭМ!$A$33:$A$776,$A150,СВЦЭМ!$B$33:$B$776,K$119)+'СЕТ СН'!$I$12+СВЦЭМ!$D$10+'СЕТ СН'!$I$5-'СЕТ СН'!$I$20</f>
        <v>3599.4625539600002</v>
      </c>
      <c r="L150" s="36">
        <f>SUMIFS(СВЦЭМ!$C$33:$C$776,СВЦЭМ!$A$33:$A$776,$A150,СВЦЭМ!$B$33:$B$776,L$119)+'СЕТ СН'!$I$12+СВЦЭМ!$D$10+'СЕТ СН'!$I$5-'СЕТ СН'!$I$20</f>
        <v>3596.7728391800001</v>
      </c>
      <c r="M150" s="36">
        <f>SUMIFS(СВЦЭМ!$C$33:$C$776,СВЦЭМ!$A$33:$A$776,$A150,СВЦЭМ!$B$33:$B$776,M$119)+'СЕТ СН'!$I$12+СВЦЭМ!$D$10+'СЕТ СН'!$I$5-'СЕТ СН'!$I$20</f>
        <v>3619.3876984099998</v>
      </c>
      <c r="N150" s="36">
        <f>SUMIFS(СВЦЭМ!$C$33:$C$776,СВЦЭМ!$A$33:$A$776,$A150,СВЦЭМ!$B$33:$B$776,N$119)+'СЕТ СН'!$I$12+СВЦЭМ!$D$10+'СЕТ СН'!$I$5-'СЕТ СН'!$I$20</f>
        <v>3613.36750962</v>
      </c>
      <c r="O150" s="36">
        <f>SUMIFS(СВЦЭМ!$C$33:$C$776,СВЦЭМ!$A$33:$A$776,$A150,СВЦЭМ!$B$33:$B$776,O$119)+'СЕТ СН'!$I$12+СВЦЭМ!$D$10+'СЕТ СН'!$I$5-'СЕТ СН'!$I$20</f>
        <v>3614.6332923700002</v>
      </c>
      <c r="P150" s="36">
        <f>SUMIFS(СВЦЭМ!$C$33:$C$776,СВЦЭМ!$A$33:$A$776,$A150,СВЦЭМ!$B$33:$B$776,P$119)+'СЕТ СН'!$I$12+СВЦЭМ!$D$10+'СЕТ СН'!$I$5-'СЕТ СН'!$I$20</f>
        <v>3623.8927218600002</v>
      </c>
      <c r="Q150" s="36">
        <f>SUMIFS(СВЦЭМ!$C$33:$C$776,СВЦЭМ!$A$33:$A$776,$A150,СВЦЭМ!$B$33:$B$776,Q$119)+'СЕТ СН'!$I$12+СВЦЭМ!$D$10+'СЕТ СН'!$I$5-'СЕТ СН'!$I$20</f>
        <v>3623.23472558</v>
      </c>
      <c r="R150" s="36">
        <f>SUMIFS(СВЦЭМ!$C$33:$C$776,СВЦЭМ!$A$33:$A$776,$A150,СВЦЭМ!$B$33:$B$776,R$119)+'СЕТ СН'!$I$12+СВЦЭМ!$D$10+'СЕТ СН'!$I$5-'СЕТ СН'!$I$20</f>
        <v>3623.9596462899999</v>
      </c>
      <c r="S150" s="36">
        <f>SUMIFS(СВЦЭМ!$C$33:$C$776,СВЦЭМ!$A$33:$A$776,$A150,СВЦЭМ!$B$33:$B$776,S$119)+'СЕТ СН'!$I$12+СВЦЭМ!$D$10+'СЕТ СН'!$I$5-'СЕТ СН'!$I$20</f>
        <v>3627.14944414</v>
      </c>
      <c r="T150" s="36">
        <f>SUMIFS(СВЦЭМ!$C$33:$C$776,СВЦЭМ!$A$33:$A$776,$A150,СВЦЭМ!$B$33:$B$776,T$119)+'СЕТ СН'!$I$12+СВЦЭМ!$D$10+'СЕТ СН'!$I$5-'СЕТ СН'!$I$20</f>
        <v>3639.3865435500002</v>
      </c>
      <c r="U150" s="36">
        <f>SUMIFS(СВЦЭМ!$C$33:$C$776,СВЦЭМ!$A$33:$A$776,$A150,СВЦЭМ!$B$33:$B$776,U$119)+'СЕТ СН'!$I$12+СВЦЭМ!$D$10+'СЕТ СН'!$I$5-'СЕТ СН'!$I$20</f>
        <v>3634.4307487900001</v>
      </c>
      <c r="V150" s="36">
        <f>SUMIFS(СВЦЭМ!$C$33:$C$776,СВЦЭМ!$A$33:$A$776,$A150,СВЦЭМ!$B$33:$B$776,V$119)+'СЕТ СН'!$I$12+СВЦЭМ!$D$10+'СЕТ СН'!$I$5-'СЕТ СН'!$I$20</f>
        <v>3649.1496322499997</v>
      </c>
      <c r="W150" s="36">
        <f>SUMIFS(СВЦЭМ!$C$33:$C$776,СВЦЭМ!$A$33:$A$776,$A150,СВЦЭМ!$B$33:$B$776,W$119)+'СЕТ СН'!$I$12+СВЦЭМ!$D$10+'СЕТ СН'!$I$5-'СЕТ СН'!$I$20</f>
        <v>3649.9651428899997</v>
      </c>
      <c r="X150" s="36">
        <f>SUMIFS(СВЦЭМ!$C$33:$C$776,СВЦЭМ!$A$33:$A$776,$A150,СВЦЭМ!$B$33:$B$776,X$119)+'СЕТ СН'!$I$12+СВЦЭМ!$D$10+'СЕТ СН'!$I$5-'СЕТ СН'!$I$20</f>
        <v>3640.23532032</v>
      </c>
      <c r="Y150" s="36">
        <f>SUMIFS(СВЦЭМ!$C$33:$C$776,СВЦЭМ!$A$33:$A$776,$A150,СВЦЭМ!$B$33:$B$776,Y$119)+'СЕТ СН'!$I$12+СВЦЭМ!$D$10+'СЕТ СН'!$I$5-'СЕТ СН'!$I$20</f>
        <v>3642.2749097599999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7" t="s">
        <v>74</v>
      </c>
      <c r="B153" s="137"/>
      <c r="C153" s="137"/>
      <c r="D153" s="137"/>
      <c r="E153" s="137"/>
      <c r="F153" s="137"/>
      <c r="G153" s="137"/>
      <c r="H153" s="137"/>
      <c r="I153" s="137"/>
      <c r="J153" s="137"/>
      <c r="K153" s="137"/>
      <c r="L153" s="137"/>
      <c r="M153" s="137"/>
      <c r="N153" s="138" t="s">
        <v>29</v>
      </c>
      <c r="O153" s="138"/>
      <c r="P153" s="138"/>
      <c r="Q153" s="138"/>
      <c r="R153" s="138"/>
      <c r="S153" s="138"/>
      <c r="T153" s="138"/>
      <c r="U153" s="138"/>
      <c r="V153" s="39"/>
      <c r="W153" s="39"/>
      <c r="X153" s="39"/>
      <c r="Y153" s="39"/>
      <c r="Z153" s="39"/>
    </row>
    <row r="154" spans="1:26" ht="15.75" x14ac:dyDescent="0.2">
      <c r="A154" s="137"/>
      <c r="B154" s="137"/>
      <c r="C154" s="137"/>
      <c r="D154" s="137"/>
      <c r="E154" s="137"/>
      <c r="F154" s="137"/>
      <c r="G154" s="137"/>
      <c r="H154" s="137"/>
      <c r="I154" s="137"/>
      <c r="J154" s="137"/>
      <c r="K154" s="137"/>
      <c r="L154" s="137"/>
      <c r="M154" s="137"/>
      <c r="N154" s="139" t="s">
        <v>0</v>
      </c>
      <c r="O154" s="139"/>
      <c r="P154" s="139" t="s">
        <v>1</v>
      </c>
      <c r="Q154" s="139"/>
      <c r="R154" s="139" t="s">
        <v>2</v>
      </c>
      <c r="S154" s="139"/>
      <c r="T154" s="139" t="s">
        <v>3</v>
      </c>
      <c r="U154" s="139"/>
      <c r="V154" s="39"/>
      <c r="W154" s="39"/>
      <c r="X154" s="39"/>
      <c r="Y154" s="39"/>
      <c r="Z154" s="39"/>
    </row>
    <row r="155" spans="1:26" ht="15.75" customHeight="1" x14ac:dyDescent="0.2">
      <c r="A155" s="137"/>
      <c r="B155" s="137"/>
      <c r="C155" s="137"/>
      <c r="D155" s="137"/>
      <c r="E155" s="137"/>
      <c r="F155" s="137"/>
      <c r="G155" s="137"/>
      <c r="H155" s="137"/>
      <c r="I155" s="137"/>
      <c r="J155" s="137"/>
      <c r="K155" s="137"/>
      <c r="L155" s="137"/>
      <c r="M155" s="137"/>
      <c r="N155" s="140">
        <f>СВЦЭМ!$D$12+'СЕТ СН'!$F$13-'СЕТ СН'!$F$21</f>
        <v>654562.67257366574</v>
      </c>
      <c r="O155" s="141"/>
      <c r="P155" s="140">
        <f>СВЦЭМ!$D$12+'СЕТ СН'!$F$13-'СЕТ СН'!$G$21</f>
        <v>654562.67257366574</v>
      </c>
      <c r="Q155" s="141"/>
      <c r="R155" s="140">
        <f>СВЦЭМ!$D$12+'СЕТ СН'!$F$13-'СЕТ СН'!$H$21</f>
        <v>654562.67257366574</v>
      </c>
      <c r="S155" s="141"/>
      <c r="T155" s="140">
        <f>СВЦЭМ!$D$12+'СЕТ СН'!$F$13-'СЕТ СН'!$I$21</f>
        <v>654562.67257366574</v>
      </c>
      <c r="U155" s="141"/>
      <c r="V155" s="40"/>
      <c r="W155" s="40"/>
      <c r="X155" s="40"/>
      <c r="Y155" s="30"/>
    </row>
    <row r="156" spans="1:26" x14ac:dyDescent="0.25">
      <c r="A156" s="135"/>
      <c r="B156" s="135"/>
      <c r="C156" s="135"/>
      <c r="D156" s="135"/>
      <c r="E156" s="135"/>
      <c r="F156" s="136"/>
      <c r="G156" s="136"/>
      <c r="H156" s="136"/>
      <c r="I156" s="136"/>
      <c r="J156" s="136"/>
      <c r="K156" s="136"/>
      <c r="L156" s="136"/>
      <c r="M156" s="136"/>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2019г.</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5" t="s">
        <v>39</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7" ht="33" customHeight="1" x14ac:dyDescent="0.2">
      <c r="A4" s="142" t="s">
        <v>9</v>
      </c>
      <c r="B4" s="142"/>
      <c r="C4" s="142"/>
      <c r="D4" s="142"/>
      <c r="E4" s="142"/>
      <c r="F4" s="142"/>
      <c r="G4" s="142"/>
      <c r="H4" s="142"/>
      <c r="I4" s="142"/>
      <c r="J4" s="142"/>
      <c r="K4" s="142"/>
      <c r="L4" s="142"/>
      <c r="M4" s="142"/>
      <c r="N4" s="142"/>
      <c r="O4" s="142"/>
      <c r="P4" s="142"/>
      <c r="Q4" s="142"/>
      <c r="R4" s="142"/>
      <c r="S4" s="142"/>
      <c r="T4" s="142"/>
      <c r="U4" s="142"/>
      <c r="V4" s="142"/>
      <c r="W4" s="142"/>
      <c r="X4" s="142"/>
      <c r="Y4" s="14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6" t="s">
        <v>7</v>
      </c>
      <c r="B9" s="129" t="s">
        <v>69</v>
      </c>
      <c r="C9" s="130"/>
      <c r="D9" s="130"/>
      <c r="E9" s="130"/>
      <c r="F9" s="130"/>
      <c r="G9" s="130"/>
      <c r="H9" s="130"/>
      <c r="I9" s="130"/>
      <c r="J9" s="130"/>
      <c r="K9" s="130"/>
      <c r="L9" s="130"/>
      <c r="M9" s="130"/>
      <c r="N9" s="130"/>
      <c r="O9" s="130"/>
      <c r="P9" s="130"/>
      <c r="Q9" s="130"/>
      <c r="R9" s="130"/>
      <c r="S9" s="130"/>
      <c r="T9" s="130"/>
      <c r="U9" s="130"/>
      <c r="V9" s="130"/>
      <c r="W9" s="130"/>
      <c r="X9" s="130"/>
      <c r="Y9" s="131"/>
    </row>
    <row r="10" spans="1:27" ht="12.75" x14ac:dyDescent="0.2">
      <c r="A10" s="127"/>
      <c r="B10" s="132"/>
      <c r="C10" s="133"/>
      <c r="D10" s="133"/>
      <c r="E10" s="133"/>
      <c r="F10" s="133"/>
      <c r="G10" s="133"/>
      <c r="H10" s="133"/>
      <c r="I10" s="133"/>
      <c r="J10" s="133"/>
      <c r="K10" s="133"/>
      <c r="L10" s="133"/>
      <c r="M10" s="133"/>
      <c r="N10" s="133"/>
      <c r="O10" s="133"/>
      <c r="P10" s="133"/>
      <c r="Q10" s="133"/>
      <c r="R10" s="133"/>
      <c r="S10" s="133"/>
      <c r="T10" s="133"/>
      <c r="U10" s="133"/>
      <c r="V10" s="133"/>
      <c r="W10" s="133"/>
      <c r="X10" s="133"/>
      <c r="Y10" s="134"/>
    </row>
    <row r="11" spans="1:27" ht="12.75" customHeight="1" x14ac:dyDescent="0.2">
      <c r="A11" s="12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SUMIFS(СВЦЭМ!$C$33:$C$776,СВЦЭМ!$A$33:$A$776,$A12,СВЦЭМ!$B$33:$B$776,B$11)+'СЕТ СН'!$F$12+СВЦЭМ!$D$10+'СЕТ СН'!$F$6-'СЕТ СН'!$F$22</f>
        <v>1061.3915463999999</v>
      </c>
      <c r="C12" s="36">
        <f>SUMIFS(СВЦЭМ!$C$33:$C$776,СВЦЭМ!$A$33:$A$776,$A12,СВЦЭМ!$B$33:$B$776,C$11)+'СЕТ СН'!$F$12+СВЦЭМ!$D$10+'СЕТ СН'!$F$6-'СЕТ СН'!$F$22</f>
        <v>1067.4227559200001</v>
      </c>
      <c r="D12" s="36">
        <f>SUMIFS(СВЦЭМ!$C$33:$C$776,СВЦЭМ!$A$33:$A$776,$A12,СВЦЭМ!$B$33:$B$776,D$11)+'СЕТ СН'!$F$12+СВЦЭМ!$D$10+'СЕТ СН'!$F$6-'СЕТ СН'!$F$22</f>
        <v>1102.7038733500001</v>
      </c>
      <c r="E12" s="36">
        <f>SUMIFS(СВЦЭМ!$C$33:$C$776,СВЦЭМ!$A$33:$A$776,$A12,СВЦЭМ!$B$33:$B$776,E$11)+'СЕТ СН'!$F$12+СВЦЭМ!$D$10+'СЕТ СН'!$F$6-'СЕТ СН'!$F$22</f>
        <v>1100.72404603</v>
      </c>
      <c r="F12" s="36">
        <f>SUMIFS(СВЦЭМ!$C$33:$C$776,СВЦЭМ!$A$33:$A$776,$A12,СВЦЭМ!$B$33:$B$776,F$11)+'СЕТ СН'!$F$12+СВЦЭМ!$D$10+'СЕТ СН'!$F$6-'СЕТ СН'!$F$22</f>
        <v>1093.09355175</v>
      </c>
      <c r="G12" s="36">
        <f>SUMIFS(СВЦЭМ!$C$33:$C$776,СВЦЭМ!$A$33:$A$776,$A12,СВЦЭМ!$B$33:$B$776,G$11)+'СЕТ СН'!$F$12+СВЦЭМ!$D$10+'СЕТ СН'!$F$6-'СЕТ СН'!$F$22</f>
        <v>1091.2258595200001</v>
      </c>
      <c r="H12" s="36">
        <f>SUMIFS(СВЦЭМ!$C$33:$C$776,СВЦЭМ!$A$33:$A$776,$A12,СВЦЭМ!$B$33:$B$776,H$11)+'СЕТ СН'!$F$12+СВЦЭМ!$D$10+'СЕТ СН'!$F$6-'СЕТ СН'!$F$22</f>
        <v>1092.42725808</v>
      </c>
      <c r="I12" s="36">
        <f>SUMIFS(СВЦЭМ!$C$33:$C$776,СВЦЭМ!$A$33:$A$776,$A12,СВЦЭМ!$B$33:$B$776,I$11)+'СЕТ СН'!$F$12+СВЦЭМ!$D$10+'СЕТ СН'!$F$6-'СЕТ СН'!$F$22</f>
        <v>1092.32828681</v>
      </c>
      <c r="J12" s="36">
        <f>SUMIFS(СВЦЭМ!$C$33:$C$776,СВЦЭМ!$A$33:$A$776,$A12,СВЦЭМ!$B$33:$B$776,J$11)+'СЕТ СН'!$F$12+СВЦЭМ!$D$10+'СЕТ СН'!$F$6-'СЕТ СН'!$F$22</f>
        <v>1353.1164744099999</v>
      </c>
      <c r="K12" s="36">
        <f>SUMIFS(СВЦЭМ!$C$33:$C$776,СВЦЭМ!$A$33:$A$776,$A12,СВЦЭМ!$B$33:$B$776,K$11)+'СЕТ СН'!$F$12+СВЦЭМ!$D$10+'СЕТ СН'!$F$6-'СЕТ СН'!$F$22</f>
        <v>996.43494063999992</v>
      </c>
      <c r="L12" s="36">
        <f>SUMIFS(СВЦЭМ!$C$33:$C$776,СВЦЭМ!$A$33:$A$776,$A12,СВЦЭМ!$B$33:$B$776,L$11)+'СЕТ СН'!$F$12+СВЦЭМ!$D$10+'СЕТ СН'!$F$6-'СЕТ СН'!$F$22</f>
        <v>975.87317553999992</v>
      </c>
      <c r="M12" s="36">
        <f>SUMIFS(СВЦЭМ!$C$33:$C$776,СВЦЭМ!$A$33:$A$776,$A12,СВЦЭМ!$B$33:$B$776,M$11)+'СЕТ СН'!$F$12+СВЦЭМ!$D$10+'СЕТ СН'!$F$6-'СЕТ СН'!$F$22</f>
        <v>974.22724316999995</v>
      </c>
      <c r="N12" s="36">
        <f>SUMIFS(СВЦЭМ!$C$33:$C$776,СВЦЭМ!$A$33:$A$776,$A12,СВЦЭМ!$B$33:$B$776,N$11)+'СЕТ СН'!$F$12+СВЦЭМ!$D$10+'СЕТ СН'!$F$6-'СЕТ СН'!$F$22</f>
        <v>1001.2835789</v>
      </c>
      <c r="O12" s="36">
        <f>SUMIFS(СВЦЭМ!$C$33:$C$776,СВЦЭМ!$A$33:$A$776,$A12,СВЦЭМ!$B$33:$B$776,O$11)+'СЕТ СН'!$F$12+СВЦЭМ!$D$10+'СЕТ СН'!$F$6-'СЕТ СН'!$F$22</f>
        <v>1011.98897548</v>
      </c>
      <c r="P12" s="36">
        <f>SUMIFS(СВЦЭМ!$C$33:$C$776,СВЦЭМ!$A$33:$A$776,$A12,СВЦЭМ!$B$33:$B$776,P$11)+'СЕТ СН'!$F$12+СВЦЭМ!$D$10+'СЕТ СН'!$F$6-'СЕТ СН'!$F$22</f>
        <v>1019.51115968</v>
      </c>
      <c r="Q12" s="36">
        <f>SUMIFS(СВЦЭМ!$C$33:$C$776,СВЦЭМ!$A$33:$A$776,$A12,СВЦЭМ!$B$33:$B$776,Q$11)+'СЕТ СН'!$F$12+СВЦЭМ!$D$10+'СЕТ СН'!$F$6-'СЕТ СН'!$F$22</f>
        <v>1025.6612400399999</v>
      </c>
      <c r="R12" s="36">
        <f>SUMIFS(СВЦЭМ!$C$33:$C$776,СВЦЭМ!$A$33:$A$776,$A12,СВЦЭМ!$B$33:$B$776,R$11)+'СЕТ СН'!$F$12+СВЦЭМ!$D$10+'СЕТ СН'!$F$6-'СЕТ СН'!$F$22</f>
        <v>1014.8778135399999</v>
      </c>
      <c r="S12" s="36">
        <f>SUMIFS(СВЦЭМ!$C$33:$C$776,СВЦЭМ!$A$33:$A$776,$A12,СВЦЭМ!$B$33:$B$776,S$11)+'СЕТ СН'!$F$12+СВЦЭМ!$D$10+'СЕТ СН'!$F$6-'СЕТ СН'!$F$22</f>
        <v>997.8119686</v>
      </c>
      <c r="T12" s="36">
        <f>SUMIFS(СВЦЭМ!$C$33:$C$776,СВЦЭМ!$A$33:$A$776,$A12,СВЦЭМ!$B$33:$B$776,T$11)+'СЕТ СН'!$F$12+СВЦЭМ!$D$10+'СЕТ СН'!$F$6-'СЕТ СН'!$F$22</f>
        <v>977.13451552999993</v>
      </c>
      <c r="U12" s="36">
        <f>SUMIFS(СВЦЭМ!$C$33:$C$776,СВЦЭМ!$A$33:$A$776,$A12,СВЦЭМ!$B$33:$B$776,U$11)+'СЕТ СН'!$F$12+СВЦЭМ!$D$10+'СЕТ СН'!$F$6-'СЕТ СН'!$F$22</f>
        <v>976.64361653999993</v>
      </c>
      <c r="V12" s="36">
        <f>SUMIFS(СВЦЭМ!$C$33:$C$776,СВЦЭМ!$A$33:$A$776,$A12,СВЦЭМ!$B$33:$B$776,V$11)+'СЕТ СН'!$F$12+СВЦЭМ!$D$10+'СЕТ СН'!$F$6-'СЕТ СН'!$F$22</f>
        <v>1629.3710297499999</v>
      </c>
      <c r="W12" s="36">
        <f>SUMIFS(СВЦЭМ!$C$33:$C$776,СВЦЭМ!$A$33:$A$776,$A12,СВЦЭМ!$B$33:$B$776,W$11)+'СЕТ СН'!$F$12+СВЦЭМ!$D$10+'СЕТ СН'!$F$6-'СЕТ СН'!$F$22</f>
        <v>1031.6427345100001</v>
      </c>
      <c r="X12" s="36">
        <f>SUMIFS(СВЦЭМ!$C$33:$C$776,СВЦЭМ!$A$33:$A$776,$A12,СВЦЭМ!$B$33:$B$776,X$11)+'СЕТ СН'!$F$12+СВЦЭМ!$D$10+'СЕТ СН'!$F$6-'СЕТ СН'!$F$22</f>
        <v>1022.95571622</v>
      </c>
      <c r="Y12" s="36">
        <f>SUMIFS(СВЦЭМ!$C$33:$C$776,СВЦЭМ!$A$33:$A$776,$A12,СВЦЭМ!$B$33:$B$776,Y$11)+'СЕТ СН'!$F$12+СВЦЭМ!$D$10+'СЕТ СН'!$F$6-'СЕТ СН'!$F$22</f>
        <v>1046.89378579</v>
      </c>
      <c r="AA12" s="37"/>
    </row>
    <row r="13" spans="1:27" ht="15.75" x14ac:dyDescent="0.2">
      <c r="A13" s="35">
        <f>A12+1</f>
        <v>43801</v>
      </c>
      <c r="B13" s="36">
        <f>SUMIFS(СВЦЭМ!$C$33:$C$776,СВЦЭМ!$A$33:$A$776,$A13,СВЦЭМ!$B$33:$B$776,B$11)+'СЕТ СН'!$F$12+СВЦЭМ!$D$10+'СЕТ СН'!$F$6-'СЕТ СН'!$F$22</f>
        <v>1043.3775102300001</v>
      </c>
      <c r="C13" s="36">
        <f>SUMIFS(СВЦЭМ!$C$33:$C$776,СВЦЭМ!$A$33:$A$776,$A13,СВЦЭМ!$B$33:$B$776,C$11)+'СЕТ СН'!$F$12+СВЦЭМ!$D$10+'СЕТ СН'!$F$6-'СЕТ СН'!$F$22</f>
        <v>1076.5869388599999</v>
      </c>
      <c r="D13" s="36">
        <f>SUMIFS(СВЦЭМ!$C$33:$C$776,СВЦЭМ!$A$33:$A$776,$A13,СВЦЭМ!$B$33:$B$776,D$11)+'СЕТ СН'!$F$12+СВЦЭМ!$D$10+'СЕТ СН'!$F$6-'СЕТ СН'!$F$22</f>
        <v>1095.84907598</v>
      </c>
      <c r="E13" s="36">
        <f>SUMIFS(СВЦЭМ!$C$33:$C$776,СВЦЭМ!$A$33:$A$776,$A13,СВЦЭМ!$B$33:$B$776,E$11)+'СЕТ СН'!$F$12+СВЦЭМ!$D$10+'СЕТ СН'!$F$6-'СЕТ СН'!$F$22</f>
        <v>1110.25104528</v>
      </c>
      <c r="F13" s="36">
        <f>SUMIFS(СВЦЭМ!$C$33:$C$776,СВЦЭМ!$A$33:$A$776,$A13,СВЦЭМ!$B$33:$B$776,F$11)+'СЕТ СН'!$F$12+СВЦЭМ!$D$10+'СЕТ СН'!$F$6-'СЕТ СН'!$F$22</f>
        <v>1111.1592870500001</v>
      </c>
      <c r="G13" s="36">
        <f>SUMIFS(СВЦЭМ!$C$33:$C$776,СВЦЭМ!$A$33:$A$776,$A13,СВЦЭМ!$B$33:$B$776,G$11)+'СЕТ СН'!$F$12+СВЦЭМ!$D$10+'СЕТ СН'!$F$6-'СЕТ СН'!$F$22</f>
        <v>1088.77540933</v>
      </c>
      <c r="H13" s="36">
        <f>SUMIFS(СВЦЭМ!$C$33:$C$776,СВЦЭМ!$A$33:$A$776,$A13,СВЦЭМ!$B$33:$B$776,H$11)+'СЕТ СН'!$F$12+СВЦЭМ!$D$10+'СЕТ СН'!$F$6-'СЕТ СН'!$F$22</f>
        <v>1041.2753278299999</v>
      </c>
      <c r="I13" s="36">
        <f>SUMIFS(СВЦЭМ!$C$33:$C$776,СВЦЭМ!$A$33:$A$776,$A13,СВЦЭМ!$B$33:$B$776,I$11)+'СЕТ СН'!$F$12+СВЦЭМ!$D$10+'СЕТ СН'!$F$6-'СЕТ СН'!$F$22</f>
        <v>993.00792722999995</v>
      </c>
      <c r="J13" s="36">
        <f>SUMIFS(СВЦЭМ!$C$33:$C$776,СВЦЭМ!$A$33:$A$776,$A13,СВЦЭМ!$B$33:$B$776,J$11)+'СЕТ СН'!$F$12+СВЦЭМ!$D$10+'СЕТ СН'!$F$6-'СЕТ СН'!$F$22</f>
        <v>990.18756486999996</v>
      </c>
      <c r="K13" s="36">
        <f>SUMIFS(СВЦЭМ!$C$33:$C$776,СВЦЭМ!$A$33:$A$776,$A13,СВЦЭМ!$B$33:$B$776,K$11)+'СЕТ СН'!$F$12+СВЦЭМ!$D$10+'СЕТ СН'!$F$6-'СЕТ СН'!$F$22</f>
        <v>975.43366230999993</v>
      </c>
      <c r="L13" s="36">
        <f>SUMIFS(СВЦЭМ!$C$33:$C$776,СВЦЭМ!$A$33:$A$776,$A13,СВЦЭМ!$B$33:$B$776,L$11)+'СЕТ СН'!$F$12+СВЦЭМ!$D$10+'СЕТ СН'!$F$6-'СЕТ СН'!$F$22</f>
        <v>994.74133253000002</v>
      </c>
      <c r="M13" s="36">
        <f>SUMIFS(СВЦЭМ!$C$33:$C$776,СВЦЭМ!$A$33:$A$776,$A13,СВЦЭМ!$B$33:$B$776,M$11)+'СЕТ СН'!$F$12+СВЦЭМ!$D$10+'СЕТ СН'!$F$6-'СЕТ СН'!$F$22</f>
        <v>1017.4039121</v>
      </c>
      <c r="N13" s="36">
        <f>SUMIFS(СВЦЭМ!$C$33:$C$776,СВЦЭМ!$A$33:$A$776,$A13,СВЦЭМ!$B$33:$B$776,N$11)+'СЕТ СН'!$F$12+СВЦЭМ!$D$10+'СЕТ СН'!$F$6-'СЕТ СН'!$F$22</f>
        <v>1029.29681529</v>
      </c>
      <c r="O13" s="36">
        <f>SUMIFS(СВЦЭМ!$C$33:$C$776,СВЦЭМ!$A$33:$A$776,$A13,СВЦЭМ!$B$33:$B$776,O$11)+'СЕТ СН'!$F$12+СВЦЭМ!$D$10+'СЕТ СН'!$F$6-'СЕТ СН'!$F$22</f>
        <v>1028.33722846</v>
      </c>
      <c r="P13" s="36">
        <f>SUMIFS(СВЦЭМ!$C$33:$C$776,СВЦЭМ!$A$33:$A$776,$A13,СВЦЭМ!$B$33:$B$776,P$11)+'СЕТ СН'!$F$12+СВЦЭМ!$D$10+'СЕТ СН'!$F$6-'СЕТ СН'!$F$22</f>
        <v>1038.4363747</v>
      </c>
      <c r="Q13" s="36">
        <f>SUMIFS(СВЦЭМ!$C$33:$C$776,СВЦЭМ!$A$33:$A$776,$A13,СВЦЭМ!$B$33:$B$776,Q$11)+'СЕТ СН'!$F$12+СВЦЭМ!$D$10+'СЕТ СН'!$F$6-'СЕТ СН'!$F$22</f>
        <v>1045.7871344499999</v>
      </c>
      <c r="R13" s="36">
        <f>SUMIFS(СВЦЭМ!$C$33:$C$776,СВЦЭМ!$A$33:$A$776,$A13,СВЦЭМ!$B$33:$B$776,R$11)+'СЕТ СН'!$F$12+СВЦЭМ!$D$10+'СЕТ СН'!$F$6-'СЕТ СН'!$F$22</f>
        <v>1043.4060912300001</v>
      </c>
      <c r="S13" s="36">
        <f>SUMIFS(СВЦЭМ!$C$33:$C$776,СВЦЭМ!$A$33:$A$776,$A13,СВЦЭМ!$B$33:$B$776,S$11)+'СЕТ СН'!$F$12+СВЦЭМ!$D$10+'СЕТ СН'!$F$6-'СЕТ СН'!$F$22</f>
        <v>1011.57651446</v>
      </c>
      <c r="T13" s="36">
        <f>SUMIFS(СВЦЭМ!$C$33:$C$776,СВЦЭМ!$A$33:$A$776,$A13,СВЦЭМ!$B$33:$B$776,T$11)+'СЕТ СН'!$F$12+СВЦЭМ!$D$10+'СЕТ СН'!$F$6-'СЕТ СН'!$F$22</f>
        <v>1002.5664260599999</v>
      </c>
      <c r="U13" s="36">
        <f>SUMIFS(СВЦЭМ!$C$33:$C$776,СВЦЭМ!$A$33:$A$776,$A13,СВЦЭМ!$B$33:$B$776,U$11)+'СЕТ СН'!$F$12+СВЦЭМ!$D$10+'СЕТ СН'!$F$6-'СЕТ СН'!$F$22</f>
        <v>999.57394719000001</v>
      </c>
      <c r="V13" s="36">
        <f>SUMIFS(СВЦЭМ!$C$33:$C$776,СВЦЭМ!$A$33:$A$776,$A13,СВЦЭМ!$B$33:$B$776,V$11)+'СЕТ СН'!$F$12+СВЦЭМ!$D$10+'СЕТ СН'!$F$6-'СЕТ СН'!$F$22</f>
        <v>1010.0200142599999</v>
      </c>
      <c r="W13" s="36">
        <f>SUMIFS(СВЦЭМ!$C$33:$C$776,СВЦЭМ!$A$33:$A$776,$A13,СВЦЭМ!$B$33:$B$776,W$11)+'СЕТ СН'!$F$12+СВЦЭМ!$D$10+'СЕТ СН'!$F$6-'СЕТ СН'!$F$22</f>
        <v>1009.49247207</v>
      </c>
      <c r="X13" s="36">
        <f>SUMIFS(СВЦЭМ!$C$33:$C$776,СВЦЭМ!$A$33:$A$776,$A13,СВЦЭМ!$B$33:$B$776,X$11)+'СЕТ СН'!$F$12+СВЦЭМ!$D$10+'СЕТ СН'!$F$6-'СЕТ СН'!$F$22</f>
        <v>1013.6259438899999</v>
      </c>
      <c r="Y13" s="36">
        <f>SUMIFS(СВЦЭМ!$C$33:$C$776,СВЦЭМ!$A$33:$A$776,$A13,СВЦЭМ!$B$33:$B$776,Y$11)+'СЕТ СН'!$F$12+СВЦЭМ!$D$10+'СЕТ СН'!$F$6-'СЕТ СН'!$F$22</f>
        <v>1049.42204702</v>
      </c>
    </row>
    <row r="14" spans="1:27" ht="15.75" x14ac:dyDescent="0.2">
      <c r="A14" s="35">
        <f t="shared" ref="A14:A42" si="0">A13+1</f>
        <v>43802</v>
      </c>
      <c r="B14" s="36">
        <f>SUMIFS(СВЦЭМ!$C$33:$C$776,СВЦЭМ!$A$33:$A$776,$A14,СВЦЭМ!$B$33:$B$776,B$11)+'СЕТ СН'!$F$12+СВЦЭМ!$D$10+'СЕТ СН'!$F$6-'СЕТ СН'!$F$22</f>
        <v>1065.6059399600001</v>
      </c>
      <c r="C14" s="36">
        <f>SUMIFS(СВЦЭМ!$C$33:$C$776,СВЦЭМ!$A$33:$A$776,$A14,СВЦЭМ!$B$33:$B$776,C$11)+'СЕТ СН'!$F$12+СВЦЭМ!$D$10+'СЕТ СН'!$F$6-'СЕТ СН'!$F$22</f>
        <v>1106.2421015299999</v>
      </c>
      <c r="D14" s="36">
        <f>SUMIFS(СВЦЭМ!$C$33:$C$776,СВЦЭМ!$A$33:$A$776,$A14,СВЦЭМ!$B$33:$B$776,D$11)+'СЕТ СН'!$F$12+СВЦЭМ!$D$10+'СЕТ СН'!$F$6-'СЕТ СН'!$F$22</f>
        <v>1121.6106769199998</v>
      </c>
      <c r="E14" s="36">
        <f>SUMIFS(СВЦЭМ!$C$33:$C$776,СВЦЭМ!$A$33:$A$776,$A14,СВЦЭМ!$B$33:$B$776,E$11)+'СЕТ СН'!$F$12+СВЦЭМ!$D$10+'СЕТ СН'!$F$6-'СЕТ СН'!$F$22</f>
        <v>1128.84472422</v>
      </c>
      <c r="F14" s="36">
        <f>SUMIFS(СВЦЭМ!$C$33:$C$776,СВЦЭМ!$A$33:$A$776,$A14,СВЦЭМ!$B$33:$B$776,F$11)+'СЕТ СН'!$F$12+СВЦЭМ!$D$10+'СЕТ СН'!$F$6-'СЕТ СН'!$F$22</f>
        <v>1141.3547146600001</v>
      </c>
      <c r="G14" s="36">
        <f>SUMIFS(СВЦЭМ!$C$33:$C$776,СВЦЭМ!$A$33:$A$776,$A14,СВЦЭМ!$B$33:$B$776,G$11)+'СЕТ СН'!$F$12+СВЦЭМ!$D$10+'СЕТ СН'!$F$6-'СЕТ СН'!$F$22</f>
        <v>1131.0389751499999</v>
      </c>
      <c r="H14" s="36">
        <f>SUMIFS(СВЦЭМ!$C$33:$C$776,СВЦЭМ!$A$33:$A$776,$A14,СВЦЭМ!$B$33:$B$776,H$11)+'СЕТ СН'!$F$12+СВЦЭМ!$D$10+'СЕТ СН'!$F$6-'СЕТ СН'!$F$22</f>
        <v>1082.6162222400001</v>
      </c>
      <c r="I14" s="36">
        <f>SUMIFS(СВЦЭМ!$C$33:$C$776,СВЦЭМ!$A$33:$A$776,$A14,СВЦЭМ!$B$33:$B$776,I$11)+'СЕТ СН'!$F$12+СВЦЭМ!$D$10+'СЕТ СН'!$F$6-'СЕТ СН'!$F$22</f>
        <v>1031.930484</v>
      </c>
      <c r="J14" s="36">
        <f>SUMIFS(СВЦЭМ!$C$33:$C$776,СВЦЭМ!$A$33:$A$776,$A14,СВЦЭМ!$B$33:$B$776,J$11)+'СЕТ СН'!$F$12+СВЦЭМ!$D$10+'СЕТ СН'!$F$6-'СЕТ СН'!$F$22</f>
        <v>1014.9355656399999</v>
      </c>
      <c r="K14" s="36">
        <f>SUMIFS(СВЦЭМ!$C$33:$C$776,СВЦЭМ!$A$33:$A$776,$A14,СВЦЭМ!$B$33:$B$776,K$11)+'СЕТ СН'!$F$12+СВЦЭМ!$D$10+'СЕТ СН'!$F$6-'СЕТ СН'!$F$22</f>
        <v>982.70432010000002</v>
      </c>
      <c r="L14" s="36">
        <f>SUMIFS(СВЦЭМ!$C$33:$C$776,СВЦЭМ!$A$33:$A$776,$A14,СВЦЭМ!$B$33:$B$776,L$11)+'СЕТ СН'!$F$12+СВЦЭМ!$D$10+'СЕТ СН'!$F$6-'СЕТ СН'!$F$22</f>
        <v>982.35956339999996</v>
      </c>
      <c r="M14" s="36">
        <f>SUMIFS(СВЦЭМ!$C$33:$C$776,СВЦЭМ!$A$33:$A$776,$A14,СВЦЭМ!$B$33:$B$776,M$11)+'СЕТ СН'!$F$12+СВЦЭМ!$D$10+'СЕТ СН'!$F$6-'СЕТ СН'!$F$22</f>
        <v>1027.69164841</v>
      </c>
      <c r="N14" s="36">
        <f>SUMIFS(СВЦЭМ!$C$33:$C$776,СВЦЭМ!$A$33:$A$776,$A14,СВЦЭМ!$B$33:$B$776,N$11)+'СЕТ СН'!$F$12+СВЦЭМ!$D$10+'СЕТ СН'!$F$6-'СЕТ СН'!$F$22</f>
        <v>1042.1997266999999</v>
      </c>
      <c r="O14" s="36">
        <f>SUMIFS(СВЦЭМ!$C$33:$C$776,СВЦЭМ!$A$33:$A$776,$A14,СВЦЭМ!$B$33:$B$776,O$11)+'СЕТ СН'!$F$12+СВЦЭМ!$D$10+'СЕТ СН'!$F$6-'СЕТ СН'!$F$22</f>
        <v>1048.73339674</v>
      </c>
      <c r="P14" s="36">
        <f>SUMIFS(СВЦЭМ!$C$33:$C$776,СВЦЭМ!$A$33:$A$776,$A14,СВЦЭМ!$B$33:$B$776,P$11)+'СЕТ СН'!$F$12+СВЦЭМ!$D$10+'СЕТ СН'!$F$6-'СЕТ СН'!$F$22</f>
        <v>1056.5337500000001</v>
      </c>
      <c r="Q14" s="36">
        <f>SUMIFS(СВЦЭМ!$C$33:$C$776,СВЦЭМ!$A$33:$A$776,$A14,СВЦЭМ!$B$33:$B$776,Q$11)+'СЕТ СН'!$F$12+СВЦЭМ!$D$10+'СЕТ СН'!$F$6-'СЕТ СН'!$F$22</f>
        <v>1063.0656619199999</v>
      </c>
      <c r="R14" s="36">
        <f>SUMIFS(СВЦЭМ!$C$33:$C$776,СВЦЭМ!$A$33:$A$776,$A14,СВЦЭМ!$B$33:$B$776,R$11)+'СЕТ СН'!$F$12+СВЦЭМ!$D$10+'СЕТ СН'!$F$6-'СЕТ СН'!$F$22</f>
        <v>1065.7482894500001</v>
      </c>
      <c r="S14" s="36">
        <f>SUMIFS(СВЦЭМ!$C$33:$C$776,СВЦЭМ!$A$33:$A$776,$A14,СВЦЭМ!$B$33:$B$776,S$11)+'СЕТ СН'!$F$12+СВЦЭМ!$D$10+'СЕТ СН'!$F$6-'СЕТ СН'!$F$22</f>
        <v>1028.72978915</v>
      </c>
      <c r="T14" s="36">
        <f>SUMIFS(СВЦЭМ!$C$33:$C$776,СВЦЭМ!$A$33:$A$776,$A14,СВЦЭМ!$B$33:$B$776,T$11)+'СЕТ СН'!$F$12+СВЦЭМ!$D$10+'СЕТ СН'!$F$6-'СЕТ СН'!$F$22</f>
        <v>1000.35654544</v>
      </c>
      <c r="U14" s="36">
        <f>SUMIFS(СВЦЭМ!$C$33:$C$776,СВЦЭМ!$A$33:$A$776,$A14,СВЦЭМ!$B$33:$B$776,U$11)+'СЕТ СН'!$F$12+СВЦЭМ!$D$10+'СЕТ СН'!$F$6-'СЕТ СН'!$F$22</f>
        <v>998.12778674999993</v>
      </c>
      <c r="V14" s="36">
        <f>SUMIFS(СВЦЭМ!$C$33:$C$776,СВЦЭМ!$A$33:$A$776,$A14,СВЦЭМ!$B$33:$B$776,V$11)+'СЕТ СН'!$F$12+СВЦЭМ!$D$10+'СЕТ СН'!$F$6-'СЕТ СН'!$F$22</f>
        <v>1001.55368644</v>
      </c>
      <c r="W14" s="36">
        <f>SUMIFS(СВЦЭМ!$C$33:$C$776,СВЦЭМ!$A$33:$A$776,$A14,СВЦЭМ!$B$33:$B$776,W$11)+'СЕТ СН'!$F$12+СВЦЭМ!$D$10+'СЕТ СН'!$F$6-'СЕТ СН'!$F$22</f>
        <v>1019.00499196</v>
      </c>
      <c r="X14" s="36">
        <f>SUMIFS(СВЦЭМ!$C$33:$C$776,СВЦЭМ!$A$33:$A$776,$A14,СВЦЭМ!$B$33:$B$776,X$11)+'СЕТ СН'!$F$12+СВЦЭМ!$D$10+'СЕТ СН'!$F$6-'СЕТ СН'!$F$22</f>
        <v>1023.39296553</v>
      </c>
      <c r="Y14" s="36">
        <f>SUMIFS(СВЦЭМ!$C$33:$C$776,СВЦЭМ!$A$33:$A$776,$A14,СВЦЭМ!$B$33:$B$776,Y$11)+'СЕТ СН'!$F$12+СВЦЭМ!$D$10+'СЕТ СН'!$F$6-'СЕТ СН'!$F$22</f>
        <v>1039.1986076400001</v>
      </c>
    </row>
    <row r="15" spans="1:27" ht="15.75" x14ac:dyDescent="0.2">
      <c r="A15" s="35">
        <f t="shared" si="0"/>
        <v>43803</v>
      </c>
      <c r="B15" s="36">
        <f>SUMIFS(СВЦЭМ!$C$33:$C$776,СВЦЭМ!$A$33:$A$776,$A15,СВЦЭМ!$B$33:$B$776,B$11)+'СЕТ СН'!$F$12+СВЦЭМ!$D$10+'СЕТ СН'!$F$6-'СЕТ СН'!$F$22</f>
        <v>1092.47392339</v>
      </c>
      <c r="C15" s="36">
        <f>SUMIFS(СВЦЭМ!$C$33:$C$776,СВЦЭМ!$A$33:$A$776,$A15,СВЦЭМ!$B$33:$B$776,C$11)+'СЕТ СН'!$F$12+СВЦЭМ!$D$10+'СЕТ СН'!$F$6-'СЕТ СН'!$F$22</f>
        <v>1122.44724896</v>
      </c>
      <c r="D15" s="36">
        <f>SUMIFS(СВЦЭМ!$C$33:$C$776,СВЦЭМ!$A$33:$A$776,$A15,СВЦЭМ!$B$33:$B$776,D$11)+'СЕТ СН'!$F$12+СВЦЭМ!$D$10+'СЕТ СН'!$F$6-'СЕТ СН'!$F$22</f>
        <v>1144.3086159500001</v>
      </c>
      <c r="E15" s="36">
        <f>SUMIFS(СВЦЭМ!$C$33:$C$776,СВЦЭМ!$A$33:$A$776,$A15,СВЦЭМ!$B$33:$B$776,E$11)+'СЕТ СН'!$F$12+СВЦЭМ!$D$10+'СЕТ СН'!$F$6-'СЕТ СН'!$F$22</f>
        <v>1153.2873135499999</v>
      </c>
      <c r="F15" s="36">
        <f>SUMIFS(СВЦЭМ!$C$33:$C$776,СВЦЭМ!$A$33:$A$776,$A15,СВЦЭМ!$B$33:$B$776,F$11)+'СЕТ СН'!$F$12+СВЦЭМ!$D$10+'СЕТ СН'!$F$6-'СЕТ СН'!$F$22</f>
        <v>1150.6010779399999</v>
      </c>
      <c r="G15" s="36">
        <f>SUMIFS(СВЦЭМ!$C$33:$C$776,СВЦЭМ!$A$33:$A$776,$A15,СВЦЭМ!$B$33:$B$776,G$11)+'СЕТ СН'!$F$12+СВЦЭМ!$D$10+'СЕТ СН'!$F$6-'СЕТ СН'!$F$22</f>
        <v>1129.59256125</v>
      </c>
      <c r="H15" s="36">
        <f>SUMIFS(СВЦЭМ!$C$33:$C$776,СВЦЭМ!$A$33:$A$776,$A15,СВЦЭМ!$B$33:$B$776,H$11)+'СЕТ СН'!$F$12+СВЦЭМ!$D$10+'СЕТ СН'!$F$6-'СЕТ СН'!$F$22</f>
        <v>1093.29916867</v>
      </c>
      <c r="I15" s="36">
        <f>SUMIFS(СВЦЭМ!$C$33:$C$776,СВЦЭМ!$A$33:$A$776,$A15,СВЦЭМ!$B$33:$B$776,I$11)+'СЕТ СН'!$F$12+СВЦЭМ!$D$10+'СЕТ СН'!$F$6-'СЕТ СН'!$F$22</f>
        <v>1059.0952379299999</v>
      </c>
      <c r="J15" s="36">
        <f>SUMIFS(СВЦЭМ!$C$33:$C$776,СВЦЭМ!$A$33:$A$776,$A15,СВЦЭМ!$B$33:$B$776,J$11)+'СЕТ СН'!$F$12+СВЦЭМ!$D$10+'СЕТ СН'!$F$6-'СЕТ СН'!$F$22</f>
        <v>1037.9949256699999</v>
      </c>
      <c r="K15" s="36">
        <f>SUMIFS(СВЦЭМ!$C$33:$C$776,СВЦЭМ!$A$33:$A$776,$A15,СВЦЭМ!$B$33:$B$776,K$11)+'СЕТ СН'!$F$12+СВЦЭМ!$D$10+'СЕТ СН'!$F$6-'СЕТ СН'!$F$22</f>
        <v>1014.09674579</v>
      </c>
      <c r="L15" s="36">
        <f>SUMIFS(СВЦЭМ!$C$33:$C$776,СВЦЭМ!$A$33:$A$776,$A15,СВЦЭМ!$B$33:$B$776,L$11)+'СЕТ СН'!$F$12+СВЦЭМ!$D$10+'СЕТ СН'!$F$6-'СЕТ СН'!$F$22</f>
        <v>1010.27968905</v>
      </c>
      <c r="M15" s="36">
        <f>SUMIFS(СВЦЭМ!$C$33:$C$776,СВЦЭМ!$A$33:$A$776,$A15,СВЦЭМ!$B$33:$B$776,M$11)+'СЕТ СН'!$F$12+СВЦЭМ!$D$10+'СЕТ СН'!$F$6-'СЕТ СН'!$F$22</f>
        <v>1033.8030751000001</v>
      </c>
      <c r="N15" s="36">
        <f>SUMIFS(СВЦЭМ!$C$33:$C$776,СВЦЭМ!$A$33:$A$776,$A15,СВЦЭМ!$B$33:$B$776,N$11)+'СЕТ СН'!$F$12+СВЦЭМ!$D$10+'СЕТ СН'!$F$6-'СЕТ СН'!$F$22</f>
        <v>1035.6966886800001</v>
      </c>
      <c r="O15" s="36">
        <f>SUMIFS(СВЦЭМ!$C$33:$C$776,СВЦЭМ!$A$33:$A$776,$A15,СВЦЭМ!$B$33:$B$776,O$11)+'СЕТ СН'!$F$12+СВЦЭМ!$D$10+'СЕТ СН'!$F$6-'СЕТ СН'!$F$22</f>
        <v>1038.4143261500001</v>
      </c>
      <c r="P15" s="36">
        <f>SUMIFS(СВЦЭМ!$C$33:$C$776,СВЦЭМ!$A$33:$A$776,$A15,СВЦЭМ!$B$33:$B$776,P$11)+'СЕТ СН'!$F$12+СВЦЭМ!$D$10+'СЕТ СН'!$F$6-'СЕТ СН'!$F$22</f>
        <v>1045.9864533699999</v>
      </c>
      <c r="Q15" s="36">
        <f>SUMIFS(СВЦЭМ!$C$33:$C$776,СВЦЭМ!$A$33:$A$776,$A15,СВЦЭМ!$B$33:$B$776,Q$11)+'СЕТ СН'!$F$12+СВЦЭМ!$D$10+'СЕТ СН'!$F$6-'СЕТ СН'!$F$22</f>
        <v>1055.14098064</v>
      </c>
      <c r="R15" s="36">
        <f>SUMIFS(СВЦЭМ!$C$33:$C$776,СВЦЭМ!$A$33:$A$776,$A15,СВЦЭМ!$B$33:$B$776,R$11)+'СЕТ СН'!$F$12+СВЦЭМ!$D$10+'СЕТ СН'!$F$6-'СЕТ СН'!$F$22</f>
        <v>1040.99460572</v>
      </c>
      <c r="S15" s="36">
        <f>SUMIFS(СВЦЭМ!$C$33:$C$776,СВЦЭМ!$A$33:$A$776,$A15,СВЦЭМ!$B$33:$B$776,S$11)+'СЕТ СН'!$F$12+СВЦЭМ!$D$10+'СЕТ СН'!$F$6-'СЕТ СН'!$F$22</f>
        <v>1017.0444184199999</v>
      </c>
      <c r="T15" s="36">
        <f>SUMIFS(СВЦЭМ!$C$33:$C$776,СВЦЭМ!$A$33:$A$776,$A15,СВЦЭМ!$B$33:$B$776,T$11)+'СЕТ СН'!$F$12+СВЦЭМ!$D$10+'СЕТ СН'!$F$6-'СЕТ СН'!$F$22</f>
        <v>991.08710611999993</v>
      </c>
      <c r="U15" s="36">
        <f>SUMIFS(СВЦЭМ!$C$33:$C$776,СВЦЭМ!$A$33:$A$776,$A15,СВЦЭМ!$B$33:$B$776,U$11)+'СЕТ СН'!$F$12+СВЦЭМ!$D$10+'СЕТ СН'!$F$6-'СЕТ СН'!$F$22</f>
        <v>997.43528913</v>
      </c>
      <c r="V15" s="36">
        <f>SUMIFS(СВЦЭМ!$C$33:$C$776,СВЦЭМ!$A$33:$A$776,$A15,СВЦЭМ!$B$33:$B$776,V$11)+'СЕТ СН'!$F$12+СВЦЭМ!$D$10+'СЕТ СН'!$F$6-'СЕТ СН'!$F$22</f>
        <v>1008.52819017</v>
      </c>
      <c r="W15" s="36">
        <f>SUMIFS(СВЦЭМ!$C$33:$C$776,СВЦЭМ!$A$33:$A$776,$A15,СВЦЭМ!$B$33:$B$776,W$11)+'СЕТ СН'!$F$12+СВЦЭМ!$D$10+'СЕТ СН'!$F$6-'СЕТ СН'!$F$22</f>
        <v>1016.84848887</v>
      </c>
      <c r="X15" s="36">
        <f>SUMIFS(СВЦЭМ!$C$33:$C$776,СВЦЭМ!$A$33:$A$776,$A15,СВЦЭМ!$B$33:$B$776,X$11)+'СЕТ СН'!$F$12+СВЦЭМ!$D$10+'СЕТ СН'!$F$6-'СЕТ СН'!$F$22</f>
        <v>1016.97374565</v>
      </c>
      <c r="Y15" s="36">
        <f>SUMIFS(СВЦЭМ!$C$33:$C$776,СВЦЭМ!$A$33:$A$776,$A15,СВЦЭМ!$B$33:$B$776,Y$11)+'СЕТ СН'!$F$12+СВЦЭМ!$D$10+'СЕТ СН'!$F$6-'СЕТ СН'!$F$22</f>
        <v>1048.58677758</v>
      </c>
    </row>
    <row r="16" spans="1:27" ht="15.75" x14ac:dyDescent="0.2">
      <c r="A16" s="35">
        <f t="shared" si="0"/>
        <v>43804</v>
      </c>
      <c r="B16" s="36">
        <f>SUMIFS(СВЦЭМ!$C$33:$C$776,СВЦЭМ!$A$33:$A$776,$A16,СВЦЭМ!$B$33:$B$776,B$11)+'СЕТ СН'!$F$12+СВЦЭМ!$D$10+'СЕТ СН'!$F$6-'СЕТ СН'!$F$22</f>
        <v>1101.3898037199999</v>
      </c>
      <c r="C16" s="36">
        <f>SUMIFS(СВЦЭМ!$C$33:$C$776,СВЦЭМ!$A$33:$A$776,$A16,СВЦЭМ!$B$33:$B$776,C$11)+'СЕТ СН'!$F$12+СВЦЭМ!$D$10+'СЕТ СН'!$F$6-'СЕТ СН'!$F$22</f>
        <v>1112.14891713</v>
      </c>
      <c r="D16" s="36">
        <f>SUMIFS(СВЦЭМ!$C$33:$C$776,СВЦЭМ!$A$33:$A$776,$A16,СВЦЭМ!$B$33:$B$776,D$11)+'СЕТ СН'!$F$12+СВЦЭМ!$D$10+'СЕТ СН'!$F$6-'СЕТ СН'!$F$22</f>
        <v>1114.6501504199998</v>
      </c>
      <c r="E16" s="36">
        <f>SUMIFS(СВЦЭМ!$C$33:$C$776,СВЦЭМ!$A$33:$A$776,$A16,СВЦЭМ!$B$33:$B$776,E$11)+'СЕТ СН'!$F$12+СВЦЭМ!$D$10+'СЕТ СН'!$F$6-'СЕТ СН'!$F$22</f>
        <v>1135.9714249900001</v>
      </c>
      <c r="F16" s="36">
        <f>SUMIFS(СВЦЭМ!$C$33:$C$776,СВЦЭМ!$A$33:$A$776,$A16,СВЦЭМ!$B$33:$B$776,F$11)+'СЕТ СН'!$F$12+СВЦЭМ!$D$10+'СЕТ СН'!$F$6-'СЕТ СН'!$F$22</f>
        <v>1128.7615135399999</v>
      </c>
      <c r="G16" s="36">
        <f>SUMIFS(СВЦЭМ!$C$33:$C$776,СВЦЭМ!$A$33:$A$776,$A16,СВЦЭМ!$B$33:$B$776,G$11)+'СЕТ СН'!$F$12+СВЦЭМ!$D$10+'СЕТ СН'!$F$6-'СЕТ СН'!$F$22</f>
        <v>1112.70411354</v>
      </c>
      <c r="H16" s="36">
        <f>SUMIFS(СВЦЭМ!$C$33:$C$776,СВЦЭМ!$A$33:$A$776,$A16,СВЦЭМ!$B$33:$B$776,H$11)+'СЕТ СН'!$F$12+СВЦЭМ!$D$10+'СЕТ СН'!$F$6-'СЕТ СН'!$F$22</f>
        <v>1097.5828240000001</v>
      </c>
      <c r="I16" s="36">
        <f>SUMIFS(СВЦЭМ!$C$33:$C$776,СВЦЭМ!$A$33:$A$776,$A16,СВЦЭМ!$B$33:$B$776,I$11)+'СЕТ СН'!$F$12+СВЦЭМ!$D$10+'СЕТ СН'!$F$6-'СЕТ СН'!$F$22</f>
        <v>1059.02049631</v>
      </c>
      <c r="J16" s="36">
        <f>SUMIFS(СВЦЭМ!$C$33:$C$776,СВЦЭМ!$A$33:$A$776,$A16,СВЦЭМ!$B$33:$B$776,J$11)+'СЕТ СН'!$F$12+СВЦЭМ!$D$10+'СЕТ СН'!$F$6-'СЕТ СН'!$F$22</f>
        <v>1029.3509471499999</v>
      </c>
      <c r="K16" s="36">
        <f>SUMIFS(СВЦЭМ!$C$33:$C$776,СВЦЭМ!$A$33:$A$776,$A16,СВЦЭМ!$B$33:$B$776,K$11)+'СЕТ СН'!$F$12+СВЦЭМ!$D$10+'СЕТ СН'!$F$6-'СЕТ СН'!$F$22</f>
        <v>1026.8784001199999</v>
      </c>
      <c r="L16" s="36">
        <f>SUMIFS(СВЦЭМ!$C$33:$C$776,СВЦЭМ!$A$33:$A$776,$A16,СВЦЭМ!$B$33:$B$776,L$11)+'СЕТ СН'!$F$12+СВЦЭМ!$D$10+'СЕТ СН'!$F$6-'СЕТ СН'!$F$22</f>
        <v>1037.56095484</v>
      </c>
      <c r="M16" s="36">
        <f>SUMIFS(СВЦЭМ!$C$33:$C$776,СВЦЭМ!$A$33:$A$776,$A16,СВЦЭМ!$B$33:$B$776,M$11)+'СЕТ СН'!$F$12+СВЦЭМ!$D$10+'СЕТ СН'!$F$6-'СЕТ СН'!$F$22</f>
        <v>1041.5700752400001</v>
      </c>
      <c r="N16" s="36">
        <f>SUMIFS(СВЦЭМ!$C$33:$C$776,СВЦЭМ!$A$33:$A$776,$A16,СВЦЭМ!$B$33:$B$776,N$11)+'СЕТ СН'!$F$12+СВЦЭМ!$D$10+'СЕТ СН'!$F$6-'СЕТ СН'!$F$22</f>
        <v>1044.4646773500001</v>
      </c>
      <c r="O16" s="36">
        <f>SUMIFS(СВЦЭМ!$C$33:$C$776,СВЦЭМ!$A$33:$A$776,$A16,СВЦЭМ!$B$33:$B$776,O$11)+'СЕТ СН'!$F$12+СВЦЭМ!$D$10+'СЕТ СН'!$F$6-'СЕТ СН'!$F$22</f>
        <v>1046.8688687900001</v>
      </c>
      <c r="P16" s="36">
        <f>SUMIFS(СВЦЭМ!$C$33:$C$776,СВЦЭМ!$A$33:$A$776,$A16,СВЦЭМ!$B$33:$B$776,P$11)+'СЕТ СН'!$F$12+СВЦЭМ!$D$10+'СЕТ СН'!$F$6-'СЕТ СН'!$F$22</f>
        <v>1051.29772946</v>
      </c>
      <c r="Q16" s="36">
        <f>SUMIFS(СВЦЭМ!$C$33:$C$776,СВЦЭМ!$A$33:$A$776,$A16,СВЦЭМ!$B$33:$B$776,Q$11)+'СЕТ СН'!$F$12+СВЦЭМ!$D$10+'СЕТ СН'!$F$6-'СЕТ СН'!$F$22</f>
        <v>1060.67741093</v>
      </c>
      <c r="R16" s="36">
        <f>SUMIFS(СВЦЭМ!$C$33:$C$776,СВЦЭМ!$A$33:$A$776,$A16,СВЦЭМ!$B$33:$B$776,R$11)+'СЕТ СН'!$F$12+СВЦЭМ!$D$10+'СЕТ СН'!$F$6-'СЕТ СН'!$F$22</f>
        <v>1078.2423626100001</v>
      </c>
      <c r="S16" s="36">
        <f>SUMIFS(СВЦЭМ!$C$33:$C$776,СВЦЭМ!$A$33:$A$776,$A16,СВЦЭМ!$B$33:$B$776,S$11)+'СЕТ СН'!$F$12+СВЦЭМ!$D$10+'СЕТ СН'!$F$6-'СЕТ СН'!$F$22</f>
        <v>1092.01832365</v>
      </c>
      <c r="T16" s="36">
        <f>SUMIFS(СВЦЭМ!$C$33:$C$776,СВЦЭМ!$A$33:$A$776,$A16,СВЦЭМ!$B$33:$B$776,T$11)+'СЕТ СН'!$F$12+СВЦЭМ!$D$10+'СЕТ СН'!$F$6-'СЕТ СН'!$F$22</f>
        <v>1075.0834299099999</v>
      </c>
      <c r="U16" s="36">
        <f>SUMIFS(СВЦЭМ!$C$33:$C$776,СВЦЭМ!$A$33:$A$776,$A16,СВЦЭМ!$B$33:$B$776,U$11)+'СЕТ СН'!$F$12+СВЦЭМ!$D$10+'СЕТ СН'!$F$6-'СЕТ СН'!$F$22</f>
        <v>1051.5744187099999</v>
      </c>
      <c r="V16" s="36">
        <f>SUMIFS(СВЦЭМ!$C$33:$C$776,СВЦЭМ!$A$33:$A$776,$A16,СВЦЭМ!$B$33:$B$776,V$11)+'СЕТ СН'!$F$12+СВЦЭМ!$D$10+'СЕТ СН'!$F$6-'СЕТ СН'!$F$22</f>
        <v>1048.1511400500001</v>
      </c>
      <c r="W16" s="36">
        <f>SUMIFS(СВЦЭМ!$C$33:$C$776,СВЦЭМ!$A$33:$A$776,$A16,СВЦЭМ!$B$33:$B$776,W$11)+'СЕТ СН'!$F$12+СВЦЭМ!$D$10+'СЕТ СН'!$F$6-'СЕТ СН'!$F$22</f>
        <v>1054.92769645</v>
      </c>
      <c r="X16" s="36">
        <f>SUMIFS(СВЦЭМ!$C$33:$C$776,СВЦЭМ!$A$33:$A$776,$A16,СВЦЭМ!$B$33:$B$776,X$11)+'СЕТ СН'!$F$12+СВЦЭМ!$D$10+'СЕТ СН'!$F$6-'СЕТ СН'!$F$22</f>
        <v>1077.44651426</v>
      </c>
      <c r="Y16" s="36">
        <f>SUMIFS(СВЦЭМ!$C$33:$C$776,СВЦЭМ!$A$33:$A$776,$A16,СВЦЭМ!$B$33:$B$776,Y$11)+'СЕТ СН'!$F$12+СВЦЭМ!$D$10+'СЕТ СН'!$F$6-'СЕТ СН'!$F$22</f>
        <v>1100.40628421</v>
      </c>
    </row>
    <row r="17" spans="1:25" ht="15.75" x14ac:dyDescent="0.2">
      <c r="A17" s="35">
        <f t="shared" si="0"/>
        <v>43805</v>
      </c>
      <c r="B17" s="36">
        <f>SUMIFS(СВЦЭМ!$C$33:$C$776,СВЦЭМ!$A$33:$A$776,$A17,СВЦЭМ!$B$33:$B$776,B$11)+'СЕТ СН'!$F$12+СВЦЭМ!$D$10+'СЕТ СН'!$F$6-'СЕТ СН'!$F$22</f>
        <v>1106.27180456</v>
      </c>
      <c r="C17" s="36">
        <f>SUMIFS(СВЦЭМ!$C$33:$C$776,СВЦЭМ!$A$33:$A$776,$A17,СВЦЭМ!$B$33:$B$776,C$11)+'СЕТ СН'!$F$12+СВЦЭМ!$D$10+'СЕТ СН'!$F$6-'СЕТ СН'!$F$22</f>
        <v>1147.0800317599999</v>
      </c>
      <c r="D17" s="36">
        <f>SUMIFS(СВЦЭМ!$C$33:$C$776,СВЦЭМ!$A$33:$A$776,$A17,СВЦЭМ!$B$33:$B$776,D$11)+'СЕТ СН'!$F$12+СВЦЭМ!$D$10+'СЕТ СН'!$F$6-'СЕТ СН'!$F$22</f>
        <v>1162.15550491</v>
      </c>
      <c r="E17" s="36">
        <f>SUMIFS(СВЦЭМ!$C$33:$C$776,СВЦЭМ!$A$33:$A$776,$A17,СВЦЭМ!$B$33:$B$776,E$11)+'СЕТ СН'!$F$12+СВЦЭМ!$D$10+'СЕТ СН'!$F$6-'СЕТ СН'!$F$22</f>
        <v>1168.94344041</v>
      </c>
      <c r="F17" s="36">
        <f>SUMIFS(СВЦЭМ!$C$33:$C$776,СВЦЭМ!$A$33:$A$776,$A17,СВЦЭМ!$B$33:$B$776,F$11)+'СЕТ СН'!$F$12+СВЦЭМ!$D$10+'СЕТ СН'!$F$6-'СЕТ СН'!$F$22</f>
        <v>1165.6147937799999</v>
      </c>
      <c r="G17" s="36">
        <f>SUMIFS(СВЦЭМ!$C$33:$C$776,СВЦЭМ!$A$33:$A$776,$A17,СВЦЭМ!$B$33:$B$776,G$11)+'СЕТ СН'!$F$12+СВЦЭМ!$D$10+'СЕТ СН'!$F$6-'СЕТ СН'!$F$22</f>
        <v>1150.94216338</v>
      </c>
      <c r="H17" s="36">
        <f>SUMIFS(СВЦЭМ!$C$33:$C$776,СВЦЭМ!$A$33:$A$776,$A17,СВЦЭМ!$B$33:$B$776,H$11)+'СЕТ СН'!$F$12+СВЦЭМ!$D$10+'СЕТ СН'!$F$6-'СЕТ СН'!$F$22</f>
        <v>1104.1335252599999</v>
      </c>
      <c r="I17" s="36">
        <f>SUMIFS(СВЦЭМ!$C$33:$C$776,СВЦЭМ!$A$33:$A$776,$A17,СВЦЭМ!$B$33:$B$776,I$11)+'СЕТ СН'!$F$12+СВЦЭМ!$D$10+'СЕТ СН'!$F$6-'СЕТ СН'!$F$22</f>
        <v>1062.9912964800001</v>
      </c>
      <c r="J17" s="36">
        <f>SUMIFS(СВЦЭМ!$C$33:$C$776,СВЦЭМ!$A$33:$A$776,$A17,СВЦЭМ!$B$33:$B$776,J$11)+'СЕТ СН'!$F$12+СВЦЭМ!$D$10+'СЕТ СН'!$F$6-'СЕТ СН'!$F$22</f>
        <v>1047.4789942800001</v>
      </c>
      <c r="K17" s="36">
        <f>SUMIFS(СВЦЭМ!$C$33:$C$776,СВЦЭМ!$A$33:$A$776,$A17,СВЦЭМ!$B$33:$B$776,K$11)+'СЕТ СН'!$F$12+СВЦЭМ!$D$10+'СЕТ СН'!$F$6-'СЕТ СН'!$F$22</f>
        <v>1035.9656586900001</v>
      </c>
      <c r="L17" s="36">
        <f>SUMIFS(СВЦЭМ!$C$33:$C$776,СВЦЭМ!$A$33:$A$776,$A17,СВЦЭМ!$B$33:$B$776,L$11)+'СЕТ СН'!$F$12+СВЦЭМ!$D$10+'СЕТ СН'!$F$6-'СЕТ СН'!$F$22</f>
        <v>1034.39714495</v>
      </c>
      <c r="M17" s="36">
        <f>SUMIFS(СВЦЭМ!$C$33:$C$776,СВЦЭМ!$A$33:$A$776,$A17,СВЦЭМ!$B$33:$B$776,M$11)+'СЕТ СН'!$F$12+СВЦЭМ!$D$10+'СЕТ СН'!$F$6-'СЕТ СН'!$F$22</f>
        <v>1034.9914227100001</v>
      </c>
      <c r="N17" s="36">
        <f>SUMIFS(СВЦЭМ!$C$33:$C$776,СВЦЭМ!$A$33:$A$776,$A17,СВЦЭМ!$B$33:$B$776,N$11)+'СЕТ СН'!$F$12+СВЦЭМ!$D$10+'СЕТ СН'!$F$6-'СЕТ СН'!$F$22</f>
        <v>1033.64634469</v>
      </c>
      <c r="O17" s="36">
        <f>SUMIFS(СВЦЭМ!$C$33:$C$776,СВЦЭМ!$A$33:$A$776,$A17,СВЦЭМ!$B$33:$B$776,O$11)+'СЕТ СН'!$F$12+СВЦЭМ!$D$10+'СЕТ СН'!$F$6-'СЕТ СН'!$F$22</f>
        <v>1040.91943414</v>
      </c>
      <c r="P17" s="36">
        <f>SUMIFS(СВЦЭМ!$C$33:$C$776,СВЦЭМ!$A$33:$A$776,$A17,СВЦЭМ!$B$33:$B$776,P$11)+'СЕТ СН'!$F$12+СВЦЭМ!$D$10+'СЕТ СН'!$F$6-'СЕТ СН'!$F$22</f>
        <v>1042.6511987000001</v>
      </c>
      <c r="Q17" s="36">
        <f>SUMIFS(СВЦЭМ!$C$33:$C$776,СВЦЭМ!$A$33:$A$776,$A17,СВЦЭМ!$B$33:$B$776,Q$11)+'СЕТ СН'!$F$12+СВЦЭМ!$D$10+'СЕТ СН'!$F$6-'СЕТ СН'!$F$22</f>
        <v>1037.5627512599999</v>
      </c>
      <c r="R17" s="36">
        <f>SUMIFS(СВЦЭМ!$C$33:$C$776,СВЦЭМ!$A$33:$A$776,$A17,СВЦЭМ!$B$33:$B$776,R$11)+'СЕТ СН'!$F$12+СВЦЭМ!$D$10+'СЕТ СН'!$F$6-'СЕТ СН'!$F$22</f>
        <v>1039.89962782</v>
      </c>
      <c r="S17" s="36">
        <f>SUMIFS(СВЦЭМ!$C$33:$C$776,СВЦЭМ!$A$33:$A$776,$A17,СВЦЭМ!$B$33:$B$776,S$11)+'СЕТ СН'!$F$12+СВЦЭМ!$D$10+'СЕТ СН'!$F$6-'СЕТ СН'!$F$22</f>
        <v>1037.38684814</v>
      </c>
      <c r="T17" s="36">
        <f>SUMIFS(СВЦЭМ!$C$33:$C$776,СВЦЭМ!$A$33:$A$776,$A17,СВЦЭМ!$B$33:$B$776,T$11)+'СЕТ СН'!$F$12+СВЦЭМ!$D$10+'СЕТ СН'!$F$6-'СЕТ СН'!$F$22</f>
        <v>1027.4842358999999</v>
      </c>
      <c r="U17" s="36">
        <f>SUMIFS(СВЦЭМ!$C$33:$C$776,СВЦЭМ!$A$33:$A$776,$A17,СВЦЭМ!$B$33:$B$776,U$11)+'СЕТ СН'!$F$12+СВЦЭМ!$D$10+'СЕТ СН'!$F$6-'СЕТ СН'!$F$22</f>
        <v>1027.7753505400001</v>
      </c>
      <c r="V17" s="36">
        <f>SUMIFS(СВЦЭМ!$C$33:$C$776,СВЦЭМ!$A$33:$A$776,$A17,СВЦЭМ!$B$33:$B$776,V$11)+'СЕТ СН'!$F$12+СВЦЭМ!$D$10+'СЕТ СН'!$F$6-'СЕТ СН'!$F$22</f>
        <v>1023.14841913</v>
      </c>
      <c r="W17" s="36">
        <f>SUMIFS(СВЦЭМ!$C$33:$C$776,СВЦЭМ!$A$33:$A$776,$A17,СВЦЭМ!$B$33:$B$776,W$11)+'СЕТ СН'!$F$12+СВЦЭМ!$D$10+'СЕТ СН'!$F$6-'СЕТ СН'!$F$22</f>
        <v>1027.42925958</v>
      </c>
      <c r="X17" s="36">
        <f>SUMIFS(СВЦЭМ!$C$33:$C$776,СВЦЭМ!$A$33:$A$776,$A17,СВЦЭМ!$B$33:$B$776,X$11)+'СЕТ СН'!$F$12+СВЦЭМ!$D$10+'СЕТ СН'!$F$6-'СЕТ СН'!$F$22</f>
        <v>1023.1689742799999</v>
      </c>
      <c r="Y17" s="36">
        <f>SUMIFS(СВЦЭМ!$C$33:$C$776,СВЦЭМ!$A$33:$A$776,$A17,СВЦЭМ!$B$33:$B$776,Y$11)+'СЕТ СН'!$F$12+СВЦЭМ!$D$10+'СЕТ СН'!$F$6-'СЕТ СН'!$F$22</f>
        <v>1038.2775928900001</v>
      </c>
    </row>
    <row r="18" spans="1:25" ht="15.75" x14ac:dyDescent="0.2">
      <c r="A18" s="35">
        <f t="shared" si="0"/>
        <v>43806</v>
      </c>
      <c r="B18" s="36">
        <f>SUMIFS(СВЦЭМ!$C$33:$C$776,СВЦЭМ!$A$33:$A$776,$A18,СВЦЭМ!$B$33:$B$776,B$11)+'СЕТ СН'!$F$12+СВЦЭМ!$D$10+'СЕТ СН'!$F$6-'СЕТ СН'!$F$22</f>
        <v>1065.66329393</v>
      </c>
      <c r="C18" s="36">
        <f>SUMIFS(СВЦЭМ!$C$33:$C$776,СВЦЭМ!$A$33:$A$776,$A18,СВЦЭМ!$B$33:$B$776,C$11)+'СЕТ СН'!$F$12+СВЦЭМ!$D$10+'СЕТ СН'!$F$6-'СЕТ СН'!$F$22</f>
        <v>1076.9019701</v>
      </c>
      <c r="D18" s="36">
        <f>SUMIFS(СВЦЭМ!$C$33:$C$776,СВЦЭМ!$A$33:$A$776,$A18,СВЦЭМ!$B$33:$B$776,D$11)+'СЕТ СН'!$F$12+СВЦЭМ!$D$10+'СЕТ СН'!$F$6-'СЕТ СН'!$F$22</f>
        <v>1079.4720868900001</v>
      </c>
      <c r="E18" s="36">
        <f>SUMIFS(СВЦЭМ!$C$33:$C$776,СВЦЭМ!$A$33:$A$776,$A18,СВЦЭМ!$B$33:$B$776,E$11)+'СЕТ СН'!$F$12+СВЦЭМ!$D$10+'СЕТ СН'!$F$6-'СЕТ СН'!$F$22</f>
        <v>1086.1318190900001</v>
      </c>
      <c r="F18" s="36">
        <f>SUMIFS(СВЦЭМ!$C$33:$C$776,СВЦЭМ!$A$33:$A$776,$A18,СВЦЭМ!$B$33:$B$776,F$11)+'СЕТ СН'!$F$12+СВЦЭМ!$D$10+'СЕТ СН'!$F$6-'СЕТ СН'!$F$22</f>
        <v>1060.14727694</v>
      </c>
      <c r="G18" s="36">
        <f>SUMIFS(СВЦЭМ!$C$33:$C$776,СВЦЭМ!$A$33:$A$776,$A18,СВЦЭМ!$B$33:$B$776,G$11)+'СЕТ СН'!$F$12+СВЦЭМ!$D$10+'СЕТ СН'!$F$6-'СЕТ СН'!$F$22</f>
        <v>1078.2133530000001</v>
      </c>
      <c r="H18" s="36">
        <f>SUMIFS(СВЦЭМ!$C$33:$C$776,СВЦЭМ!$A$33:$A$776,$A18,СВЦЭМ!$B$33:$B$776,H$11)+'СЕТ СН'!$F$12+СВЦЭМ!$D$10+'СЕТ СН'!$F$6-'СЕТ СН'!$F$22</f>
        <v>1060.9665733900001</v>
      </c>
      <c r="I18" s="36">
        <f>SUMIFS(СВЦЭМ!$C$33:$C$776,СВЦЭМ!$A$33:$A$776,$A18,СВЦЭМ!$B$33:$B$776,I$11)+'СЕТ СН'!$F$12+СВЦЭМ!$D$10+'СЕТ СН'!$F$6-'СЕТ СН'!$F$22</f>
        <v>1032.85011525</v>
      </c>
      <c r="J18" s="36">
        <f>SUMIFS(СВЦЭМ!$C$33:$C$776,СВЦЭМ!$A$33:$A$776,$A18,СВЦЭМ!$B$33:$B$776,J$11)+'СЕТ СН'!$F$12+СВЦЭМ!$D$10+'СЕТ СН'!$F$6-'СЕТ СН'!$F$22</f>
        <v>981.35188827000002</v>
      </c>
      <c r="K18" s="36">
        <f>SUMIFS(СВЦЭМ!$C$33:$C$776,СВЦЭМ!$A$33:$A$776,$A18,СВЦЭМ!$B$33:$B$776,K$11)+'СЕТ СН'!$F$12+СВЦЭМ!$D$10+'СЕТ СН'!$F$6-'СЕТ СН'!$F$22</f>
        <v>970.54344032999995</v>
      </c>
      <c r="L18" s="36">
        <f>SUMIFS(СВЦЭМ!$C$33:$C$776,СВЦЭМ!$A$33:$A$776,$A18,СВЦЭМ!$B$33:$B$776,L$11)+'СЕТ СН'!$F$12+СВЦЭМ!$D$10+'СЕТ СН'!$F$6-'СЕТ СН'!$F$22</f>
        <v>966.87502465</v>
      </c>
      <c r="M18" s="36">
        <f>SUMIFS(СВЦЭМ!$C$33:$C$776,СВЦЭМ!$A$33:$A$776,$A18,СВЦЭМ!$B$33:$B$776,M$11)+'СЕТ СН'!$F$12+СВЦЭМ!$D$10+'СЕТ СН'!$F$6-'СЕТ СН'!$F$22</f>
        <v>963.02456185999995</v>
      </c>
      <c r="N18" s="36">
        <f>SUMIFS(СВЦЭМ!$C$33:$C$776,СВЦЭМ!$A$33:$A$776,$A18,СВЦЭМ!$B$33:$B$776,N$11)+'СЕТ СН'!$F$12+СВЦЭМ!$D$10+'СЕТ СН'!$F$6-'СЕТ СН'!$F$22</f>
        <v>969.57898088000002</v>
      </c>
      <c r="O18" s="36">
        <f>SUMIFS(СВЦЭМ!$C$33:$C$776,СВЦЭМ!$A$33:$A$776,$A18,СВЦЭМ!$B$33:$B$776,O$11)+'СЕТ СН'!$F$12+СВЦЭМ!$D$10+'СЕТ СН'!$F$6-'СЕТ СН'!$F$22</f>
        <v>979.66475105999996</v>
      </c>
      <c r="P18" s="36">
        <f>SUMIFS(СВЦЭМ!$C$33:$C$776,СВЦЭМ!$A$33:$A$776,$A18,СВЦЭМ!$B$33:$B$776,P$11)+'СЕТ СН'!$F$12+СВЦЭМ!$D$10+'СЕТ СН'!$F$6-'СЕТ СН'!$F$22</f>
        <v>988.88388256999997</v>
      </c>
      <c r="Q18" s="36">
        <f>SUMIFS(СВЦЭМ!$C$33:$C$776,СВЦЭМ!$A$33:$A$776,$A18,СВЦЭМ!$B$33:$B$776,Q$11)+'СЕТ СН'!$F$12+СВЦЭМ!$D$10+'СЕТ СН'!$F$6-'СЕТ СН'!$F$22</f>
        <v>990.40622855999993</v>
      </c>
      <c r="R18" s="36">
        <f>SUMIFS(СВЦЭМ!$C$33:$C$776,СВЦЭМ!$A$33:$A$776,$A18,СВЦЭМ!$B$33:$B$776,R$11)+'СЕТ СН'!$F$12+СВЦЭМ!$D$10+'СЕТ СН'!$F$6-'СЕТ СН'!$F$22</f>
        <v>981.32738380000001</v>
      </c>
      <c r="S18" s="36">
        <f>SUMIFS(СВЦЭМ!$C$33:$C$776,СВЦЭМ!$A$33:$A$776,$A18,СВЦЭМ!$B$33:$B$776,S$11)+'СЕТ СН'!$F$12+СВЦЭМ!$D$10+'СЕТ СН'!$F$6-'СЕТ СН'!$F$22</f>
        <v>969.7617272</v>
      </c>
      <c r="T18" s="36">
        <f>SUMIFS(СВЦЭМ!$C$33:$C$776,СВЦЭМ!$A$33:$A$776,$A18,СВЦЭМ!$B$33:$B$776,T$11)+'СЕТ СН'!$F$12+СВЦЭМ!$D$10+'СЕТ СН'!$F$6-'СЕТ СН'!$F$22</f>
        <v>956.48965864999991</v>
      </c>
      <c r="U18" s="36">
        <f>SUMIFS(СВЦЭМ!$C$33:$C$776,СВЦЭМ!$A$33:$A$776,$A18,СВЦЭМ!$B$33:$B$776,U$11)+'СЕТ СН'!$F$12+СВЦЭМ!$D$10+'СЕТ СН'!$F$6-'СЕТ СН'!$F$22</f>
        <v>959.74538194999991</v>
      </c>
      <c r="V18" s="36">
        <f>SUMIFS(СВЦЭМ!$C$33:$C$776,СВЦЭМ!$A$33:$A$776,$A18,СВЦЭМ!$B$33:$B$776,V$11)+'СЕТ СН'!$F$12+СВЦЭМ!$D$10+'СЕТ СН'!$F$6-'СЕТ СН'!$F$22</f>
        <v>965.39038483000002</v>
      </c>
      <c r="W18" s="36">
        <f>SUMIFS(СВЦЭМ!$C$33:$C$776,СВЦЭМ!$A$33:$A$776,$A18,СВЦЭМ!$B$33:$B$776,W$11)+'СЕТ СН'!$F$12+СВЦЭМ!$D$10+'СЕТ СН'!$F$6-'СЕТ СН'!$F$22</f>
        <v>976.85657008999999</v>
      </c>
      <c r="X18" s="36">
        <f>SUMIFS(СВЦЭМ!$C$33:$C$776,СВЦЭМ!$A$33:$A$776,$A18,СВЦЭМ!$B$33:$B$776,X$11)+'СЕТ СН'!$F$12+СВЦЭМ!$D$10+'СЕТ СН'!$F$6-'СЕТ СН'!$F$22</f>
        <v>974.20109987000001</v>
      </c>
      <c r="Y18" s="36">
        <f>SUMIFS(СВЦЭМ!$C$33:$C$776,СВЦЭМ!$A$33:$A$776,$A18,СВЦЭМ!$B$33:$B$776,Y$11)+'СЕТ СН'!$F$12+СВЦЭМ!$D$10+'СЕТ СН'!$F$6-'СЕТ СН'!$F$22</f>
        <v>1009.4351166399999</v>
      </c>
    </row>
    <row r="19" spans="1:25" ht="15.75" x14ac:dyDescent="0.2">
      <c r="A19" s="35">
        <f t="shared" si="0"/>
        <v>43807</v>
      </c>
      <c r="B19" s="36">
        <f>SUMIFS(СВЦЭМ!$C$33:$C$776,СВЦЭМ!$A$33:$A$776,$A19,СВЦЭМ!$B$33:$B$776,B$11)+'СЕТ СН'!$F$12+СВЦЭМ!$D$10+'СЕТ СН'!$F$6-'СЕТ СН'!$F$22</f>
        <v>1076.52180834</v>
      </c>
      <c r="C19" s="36">
        <f>SUMIFS(СВЦЭМ!$C$33:$C$776,СВЦЭМ!$A$33:$A$776,$A19,СВЦЭМ!$B$33:$B$776,C$11)+'СЕТ СН'!$F$12+СВЦЭМ!$D$10+'СЕТ СН'!$F$6-'СЕТ СН'!$F$22</f>
        <v>1098.5543482400001</v>
      </c>
      <c r="D19" s="36">
        <f>SUMIFS(СВЦЭМ!$C$33:$C$776,СВЦЭМ!$A$33:$A$776,$A19,СВЦЭМ!$B$33:$B$776,D$11)+'СЕТ СН'!$F$12+СВЦЭМ!$D$10+'СЕТ СН'!$F$6-'СЕТ СН'!$F$22</f>
        <v>1122.2480177899999</v>
      </c>
      <c r="E19" s="36">
        <f>SUMIFS(СВЦЭМ!$C$33:$C$776,СВЦЭМ!$A$33:$A$776,$A19,СВЦЭМ!$B$33:$B$776,E$11)+'СЕТ СН'!$F$12+СВЦЭМ!$D$10+'СЕТ СН'!$F$6-'СЕТ СН'!$F$22</f>
        <v>1145.6354723900001</v>
      </c>
      <c r="F19" s="36">
        <f>SUMIFS(СВЦЭМ!$C$33:$C$776,СВЦЭМ!$A$33:$A$776,$A19,СВЦЭМ!$B$33:$B$776,F$11)+'СЕТ СН'!$F$12+СВЦЭМ!$D$10+'СЕТ СН'!$F$6-'СЕТ СН'!$F$22</f>
        <v>1152.7646147200001</v>
      </c>
      <c r="G19" s="36">
        <f>SUMIFS(СВЦЭМ!$C$33:$C$776,СВЦЭМ!$A$33:$A$776,$A19,СВЦЭМ!$B$33:$B$776,G$11)+'СЕТ СН'!$F$12+СВЦЭМ!$D$10+'СЕТ СН'!$F$6-'СЕТ СН'!$F$22</f>
        <v>1155.0203044</v>
      </c>
      <c r="H19" s="36">
        <f>SUMIFS(СВЦЭМ!$C$33:$C$776,СВЦЭМ!$A$33:$A$776,$A19,СВЦЭМ!$B$33:$B$776,H$11)+'СЕТ СН'!$F$12+СВЦЭМ!$D$10+'СЕТ СН'!$F$6-'СЕТ СН'!$F$22</f>
        <v>1143.7500844899998</v>
      </c>
      <c r="I19" s="36">
        <f>SUMIFS(СВЦЭМ!$C$33:$C$776,СВЦЭМ!$A$33:$A$776,$A19,СВЦЭМ!$B$33:$B$776,I$11)+'СЕТ СН'!$F$12+СВЦЭМ!$D$10+'СЕТ СН'!$F$6-'СЕТ СН'!$F$22</f>
        <v>1140.48190002</v>
      </c>
      <c r="J19" s="36">
        <f>SUMIFS(СВЦЭМ!$C$33:$C$776,СВЦЭМ!$A$33:$A$776,$A19,СВЦЭМ!$B$33:$B$776,J$11)+'СЕТ СН'!$F$12+СВЦЭМ!$D$10+'СЕТ СН'!$F$6-'СЕТ СН'!$F$22</f>
        <v>1096.29585677</v>
      </c>
      <c r="K19" s="36">
        <f>SUMIFS(СВЦЭМ!$C$33:$C$776,СВЦЭМ!$A$33:$A$776,$A19,СВЦЭМ!$B$33:$B$776,K$11)+'СЕТ СН'!$F$12+СВЦЭМ!$D$10+'СЕТ СН'!$F$6-'СЕТ СН'!$F$22</f>
        <v>1043.5390296600001</v>
      </c>
      <c r="L19" s="36">
        <f>SUMIFS(СВЦЭМ!$C$33:$C$776,СВЦЭМ!$A$33:$A$776,$A19,СВЦЭМ!$B$33:$B$776,L$11)+'СЕТ СН'!$F$12+СВЦЭМ!$D$10+'СЕТ СН'!$F$6-'СЕТ СН'!$F$22</f>
        <v>1030.9741122</v>
      </c>
      <c r="M19" s="36">
        <f>SUMIFS(СВЦЭМ!$C$33:$C$776,СВЦЭМ!$A$33:$A$776,$A19,СВЦЭМ!$B$33:$B$776,M$11)+'СЕТ СН'!$F$12+СВЦЭМ!$D$10+'СЕТ СН'!$F$6-'СЕТ СН'!$F$22</f>
        <v>1061.64386365</v>
      </c>
      <c r="N19" s="36">
        <f>SUMIFS(СВЦЭМ!$C$33:$C$776,СВЦЭМ!$A$33:$A$776,$A19,СВЦЭМ!$B$33:$B$776,N$11)+'СЕТ СН'!$F$12+СВЦЭМ!$D$10+'СЕТ СН'!$F$6-'СЕТ СН'!$F$22</f>
        <v>1027.2956780100001</v>
      </c>
      <c r="O19" s="36">
        <f>SUMIFS(СВЦЭМ!$C$33:$C$776,СВЦЭМ!$A$33:$A$776,$A19,СВЦЭМ!$B$33:$B$776,O$11)+'СЕТ СН'!$F$12+СВЦЭМ!$D$10+'СЕТ СН'!$F$6-'СЕТ СН'!$F$22</f>
        <v>1035.0719216800001</v>
      </c>
      <c r="P19" s="36">
        <f>SUMIFS(СВЦЭМ!$C$33:$C$776,СВЦЭМ!$A$33:$A$776,$A19,СВЦЭМ!$B$33:$B$776,P$11)+'СЕТ СН'!$F$12+СВЦЭМ!$D$10+'СЕТ СН'!$F$6-'СЕТ СН'!$F$22</f>
        <v>1045.66987404</v>
      </c>
      <c r="Q19" s="36">
        <f>SUMIFS(СВЦЭМ!$C$33:$C$776,СВЦЭМ!$A$33:$A$776,$A19,СВЦЭМ!$B$33:$B$776,Q$11)+'СЕТ СН'!$F$12+СВЦЭМ!$D$10+'СЕТ СН'!$F$6-'СЕТ СН'!$F$22</f>
        <v>1047.7219062900001</v>
      </c>
      <c r="R19" s="36">
        <f>SUMIFS(СВЦЭМ!$C$33:$C$776,СВЦЭМ!$A$33:$A$776,$A19,СВЦЭМ!$B$33:$B$776,R$11)+'СЕТ СН'!$F$12+СВЦЭМ!$D$10+'СЕТ СН'!$F$6-'СЕТ СН'!$F$22</f>
        <v>1042.19480604</v>
      </c>
      <c r="S19" s="36">
        <f>SUMIFS(СВЦЭМ!$C$33:$C$776,СВЦЭМ!$A$33:$A$776,$A19,СВЦЭМ!$B$33:$B$776,S$11)+'СЕТ СН'!$F$12+СВЦЭМ!$D$10+'СЕТ СН'!$F$6-'СЕТ СН'!$F$22</f>
        <v>1016.14159707</v>
      </c>
      <c r="T19" s="36">
        <f>SUMIFS(СВЦЭМ!$C$33:$C$776,СВЦЭМ!$A$33:$A$776,$A19,СВЦЭМ!$B$33:$B$776,T$11)+'СЕТ СН'!$F$12+СВЦЭМ!$D$10+'СЕТ СН'!$F$6-'СЕТ СН'!$F$22</f>
        <v>1140.53703144</v>
      </c>
      <c r="U19" s="36">
        <f>SUMIFS(СВЦЭМ!$C$33:$C$776,СВЦЭМ!$A$33:$A$776,$A19,СВЦЭМ!$B$33:$B$776,U$11)+'СЕТ СН'!$F$12+СВЦЭМ!$D$10+'СЕТ СН'!$F$6-'СЕТ СН'!$F$22</f>
        <v>1010.25270581</v>
      </c>
      <c r="V19" s="36">
        <f>SUMIFS(СВЦЭМ!$C$33:$C$776,СВЦЭМ!$A$33:$A$776,$A19,СВЦЭМ!$B$33:$B$776,V$11)+'СЕТ СН'!$F$12+СВЦЭМ!$D$10+'СЕТ СН'!$F$6-'СЕТ СН'!$F$22</f>
        <v>1020.53407108</v>
      </c>
      <c r="W19" s="36">
        <f>SUMIFS(СВЦЭМ!$C$33:$C$776,СВЦЭМ!$A$33:$A$776,$A19,СВЦЭМ!$B$33:$B$776,W$11)+'СЕТ СН'!$F$12+СВЦЭМ!$D$10+'СЕТ СН'!$F$6-'СЕТ СН'!$F$22</f>
        <v>1033.6077869600001</v>
      </c>
      <c r="X19" s="36">
        <f>SUMIFS(СВЦЭМ!$C$33:$C$776,СВЦЭМ!$A$33:$A$776,$A19,СВЦЭМ!$B$33:$B$776,X$11)+'СЕТ СН'!$F$12+СВЦЭМ!$D$10+'СЕТ СН'!$F$6-'СЕТ СН'!$F$22</f>
        <v>1053.3152820299999</v>
      </c>
      <c r="Y19" s="36">
        <f>SUMIFS(СВЦЭМ!$C$33:$C$776,СВЦЭМ!$A$33:$A$776,$A19,СВЦЭМ!$B$33:$B$776,Y$11)+'СЕТ СН'!$F$12+СВЦЭМ!$D$10+'СЕТ СН'!$F$6-'СЕТ СН'!$F$22</f>
        <v>1072.17563548</v>
      </c>
    </row>
    <row r="20" spans="1:25" ht="15.75" x14ac:dyDescent="0.2">
      <c r="A20" s="35">
        <f t="shared" si="0"/>
        <v>43808</v>
      </c>
      <c r="B20" s="36">
        <f>SUMIFS(СВЦЭМ!$C$33:$C$776,СВЦЭМ!$A$33:$A$776,$A20,СВЦЭМ!$B$33:$B$776,B$11)+'СЕТ СН'!$F$12+СВЦЭМ!$D$10+'СЕТ СН'!$F$6-'СЕТ СН'!$F$22</f>
        <v>1094.58985175</v>
      </c>
      <c r="C20" s="36">
        <f>SUMIFS(СВЦЭМ!$C$33:$C$776,СВЦЭМ!$A$33:$A$776,$A20,СВЦЭМ!$B$33:$B$776,C$11)+'СЕТ СН'!$F$12+СВЦЭМ!$D$10+'СЕТ СН'!$F$6-'СЕТ СН'!$F$22</f>
        <v>1128.38069662</v>
      </c>
      <c r="D20" s="36">
        <f>SUMIFS(СВЦЭМ!$C$33:$C$776,СВЦЭМ!$A$33:$A$776,$A20,СВЦЭМ!$B$33:$B$776,D$11)+'СЕТ СН'!$F$12+СВЦЭМ!$D$10+'СЕТ СН'!$F$6-'СЕТ СН'!$F$22</f>
        <v>1136.72482522</v>
      </c>
      <c r="E20" s="36">
        <f>SUMIFS(СВЦЭМ!$C$33:$C$776,СВЦЭМ!$A$33:$A$776,$A20,СВЦЭМ!$B$33:$B$776,E$11)+'СЕТ СН'!$F$12+СВЦЭМ!$D$10+'СЕТ СН'!$F$6-'СЕТ СН'!$F$22</f>
        <v>1139.1553262499999</v>
      </c>
      <c r="F20" s="36">
        <f>SUMIFS(СВЦЭМ!$C$33:$C$776,СВЦЭМ!$A$33:$A$776,$A20,СВЦЭМ!$B$33:$B$776,F$11)+'СЕТ СН'!$F$12+СВЦЭМ!$D$10+'СЕТ СН'!$F$6-'СЕТ СН'!$F$22</f>
        <v>1139.90035274</v>
      </c>
      <c r="G20" s="36">
        <f>SUMIFS(СВЦЭМ!$C$33:$C$776,СВЦЭМ!$A$33:$A$776,$A20,СВЦЭМ!$B$33:$B$776,G$11)+'СЕТ СН'!$F$12+СВЦЭМ!$D$10+'СЕТ СН'!$F$6-'СЕТ СН'!$F$22</f>
        <v>1154.24962003</v>
      </c>
      <c r="H20" s="36">
        <f>SUMIFS(СВЦЭМ!$C$33:$C$776,СВЦЭМ!$A$33:$A$776,$A20,СВЦЭМ!$B$33:$B$776,H$11)+'СЕТ СН'!$F$12+СВЦЭМ!$D$10+'СЕТ СН'!$F$6-'СЕТ СН'!$F$22</f>
        <v>1123.6544159699999</v>
      </c>
      <c r="I20" s="36">
        <f>SUMIFS(СВЦЭМ!$C$33:$C$776,СВЦЭМ!$A$33:$A$776,$A20,СВЦЭМ!$B$33:$B$776,I$11)+'СЕТ СН'!$F$12+СВЦЭМ!$D$10+'СЕТ СН'!$F$6-'СЕТ СН'!$F$22</f>
        <v>1097.8072490500001</v>
      </c>
      <c r="J20" s="36">
        <f>SUMIFS(СВЦЭМ!$C$33:$C$776,СВЦЭМ!$A$33:$A$776,$A20,СВЦЭМ!$B$33:$B$776,J$11)+'СЕТ СН'!$F$12+СВЦЭМ!$D$10+'СЕТ СН'!$F$6-'СЕТ СН'!$F$22</f>
        <v>1067.5074657499999</v>
      </c>
      <c r="K20" s="36">
        <f>SUMIFS(СВЦЭМ!$C$33:$C$776,СВЦЭМ!$A$33:$A$776,$A20,СВЦЭМ!$B$33:$B$776,K$11)+'СЕТ СН'!$F$12+СВЦЭМ!$D$10+'СЕТ СН'!$F$6-'СЕТ СН'!$F$22</f>
        <v>1042.3075954999999</v>
      </c>
      <c r="L20" s="36">
        <f>SUMIFS(СВЦЭМ!$C$33:$C$776,СВЦЭМ!$A$33:$A$776,$A20,СВЦЭМ!$B$33:$B$776,L$11)+'СЕТ СН'!$F$12+СВЦЭМ!$D$10+'СЕТ СН'!$F$6-'СЕТ СН'!$F$22</f>
        <v>1038.39859222</v>
      </c>
      <c r="M20" s="36">
        <f>SUMIFS(СВЦЭМ!$C$33:$C$776,СВЦЭМ!$A$33:$A$776,$A20,СВЦЭМ!$B$33:$B$776,M$11)+'СЕТ СН'!$F$12+СВЦЭМ!$D$10+'СЕТ СН'!$F$6-'СЕТ СН'!$F$22</f>
        <v>1039.50719205</v>
      </c>
      <c r="N20" s="36">
        <f>SUMIFS(СВЦЭМ!$C$33:$C$776,СВЦЭМ!$A$33:$A$776,$A20,СВЦЭМ!$B$33:$B$776,N$11)+'СЕТ СН'!$F$12+СВЦЭМ!$D$10+'СЕТ СН'!$F$6-'СЕТ СН'!$F$22</f>
        <v>1048.9848382800001</v>
      </c>
      <c r="O20" s="36">
        <f>SUMIFS(СВЦЭМ!$C$33:$C$776,СВЦЭМ!$A$33:$A$776,$A20,СВЦЭМ!$B$33:$B$776,O$11)+'СЕТ СН'!$F$12+СВЦЭМ!$D$10+'СЕТ СН'!$F$6-'СЕТ СН'!$F$22</f>
        <v>1056.6503265000001</v>
      </c>
      <c r="P20" s="36">
        <f>SUMIFS(СВЦЭМ!$C$33:$C$776,СВЦЭМ!$A$33:$A$776,$A20,СВЦЭМ!$B$33:$B$776,P$11)+'СЕТ СН'!$F$12+СВЦЭМ!$D$10+'СЕТ СН'!$F$6-'СЕТ СН'!$F$22</f>
        <v>1063.8212358200001</v>
      </c>
      <c r="Q20" s="36">
        <f>SUMIFS(СВЦЭМ!$C$33:$C$776,СВЦЭМ!$A$33:$A$776,$A20,СВЦЭМ!$B$33:$B$776,Q$11)+'СЕТ СН'!$F$12+СВЦЭМ!$D$10+'СЕТ СН'!$F$6-'СЕТ СН'!$F$22</f>
        <v>1061.3531821900001</v>
      </c>
      <c r="R20" s="36">
        <f>SUMIFS(СВЦЭМ!$C$33:$C$776,СВЦЭМ!$A$33:$A$776,$A20,СВЦЭМ!$B$33:$B$776,R$11)+'СЕТ СН'!$F$12+СВЦЭМ!$D$10+'СЕТ СН'!$F$6-'СЕТ СН'!$F$22</f>
        <v>1058.18500109</v>
      </c>
      <c r="S20" s="36">
        <f>SUMIFS(СВЦЭМ!$C$33:$C$776,СВЦЭМ!$A$33:$A$776,$A20,СВЦЭМ!$B$33:$B$776,S$11)+'СЕТ СН'!$F$12+СВЦЭМ!$D$10+'СЕТ СН'!$F$6-'СЕТ СН'!$F$22</f>
        <v>1043.1375365399999</v>
      </c>
      <c r="T20" s="36">
        <f>SUMIFS(СВЦЭМ!$C$33:$C$776,СВЦЭМ!$A$33:$A$776,$A20,СВЦЭМ!$B$33:$B$776,T$11)+'СЕТ СН'!$F$12+СВЦЭМ!$D$10+'СЕТ СН'!$F$6-'СЕТ СН'!$F$22</f>
        <v>1019.12239942</v>
      </c>
      <c r="U20" s="36">
        <f>SUMIFS(СВЦЭМ!$C$33:$C$776,СВЦЭМ!$A$33:$A$776,$A20,СВЦЭМ!$B$33:$B$776,U$11)+'СЕТ СН'!$F$12+СВЦЭМ!$D$10+'СЕТ СН'!$F$6-'СЕТ СН'!$F$22</f>
        <v>1016.00611424</v>
      </c>
      <c r="V20" s="36">
        <f>SUMIFS(СВЦЭМ!$C$33:$C$776,СВЦЭМ!$A$33:$A$776,$A20,СВЦЭМ!$B$33:$B$776,V$11)+'СЕТ СН'!$F$12+СВЦЭМ!$D$10+'СЕТ СН'!$F$6-'СЕТ СН'!$F$22</f>
        <v>1037.52454984</v>
      </c>
      <c r="W20" s="36">
        <f>SUMIFS(СВЦЭМ!$C$33:$C$776,СВЦЭМ!$A$33:$A$776,$A20,СВЦЭМ!$B$33:$B$776,W$11)+'СЕТ СН'!$F$12+СВЦЭМ!$D$10+'СЕТ СН'!$F$6-'СЕТ СН'!$F$22</f>
        <v>1057.3005204200001</v>
      </c>
      <c r="X20" s="36">
        <f>SUMIFS(СВЦЭМ!$C$33:$C$776,СВЦЭМ!$A$33:$A$776,$A20,СВЦЭМ!$B$33:$B$776,X$11)+'СЕТ СН'!$F$12+СВЦЭМ!$D$10+'СЕТ СН'!$F$6-'СЕТ СН'!$F$22</f>
        <v>1063.13311548</v>
      </c>
      <c r="Y20" s="36">
        <f>SUMIFS(СВЦЭМ!$C$33:$C$776,СВЦЭМ!$A$33:$A$776,$A20,СВЦЭМ!$B$33:$B$776,Y$11)+'СЕТ СН'!$F$12+СВЦЭМ!$D$10+'СЕТ СН'!$F$6-'СЕТ СН'!$F$22</f>
        <v>1081.0609019000001</v>
      </c>
    </row>
    <row r="21" spans="1:25" ht="15.75" x14ac:dyDescent="0.2">
      <c r="A21" s="35">
        <f t="shared" si="0"/>
        <v>43809</v>
      </c>
      <c r="B21" s="36">
        <f>SUMIFS(СВЦЭМ!$C$33:$C$776,СВЦЭМ!$A$33:$A$776,$A21,СВЦЭМ!$B$33:$B$776,B$11)+'СЕТ СН'!$F$12+СВЦЭМ!$D$10+'СЕТ СН'!$F$6-'СЕТ СН'!$F$22</f>
        <v>1094.23660638</v>
      </c>
      <c r="C21" s="36">
        <f>SUMIFS(СВЦЭМ!$C$33:$C$776,СВЦЭМ!$A$33:$A$776,$A21,СВЦЭМ!$B$33:$B$776,C$11)+'СЕТ СН'!$F$12+СВЦЭМ!$D$10+'СЕТ СН'!$F$6-'СЕТ СН'!$F$22</f>
        <v>1158.8864564799999</v>
      </c>
      <c r="D21" s="36">
        <f>SUMIFS(СВЦЭМ!$C$33:$C$776,СВЦЭМ!$A$33:$A$776,$A21,СВЦЭМ!$B$33:$B$776,D$11)+'СЕТ СН'!$F$12+СВЦЭМ!$D$10+'СЕТ СН'!$F$6-'СЕТ СН'!$F$22</f>
        <v>1184.9721417399999</v>
      </c>
      <c r="E21" s="36">
        <f>SUMIFS(СВЦЭМ!$C$33:$C$776,СВЦЭМ!$A$33:$A$776,$A21,СВЦЭМ!$B$33:$B$776,E$11)+'СЕТ СН'!$F$12+СВЦЭМ!$D$10+'СЕТ СН'!$F$6-'СЕТ СН'!$F$22</f>
        <v>1180.7893095100001</v>
      </c>
      <c r="F21" s="36">
        <f>SUMIFS(СВЦЭМ!$C$33:$C$776,СВЦЭМ!$A$33:$A$776,$A21,СВЦЭМ!$B$33:$B$776,F$11)+'СЕТ СН'!$F$12+СВЦЭМ!$D$10+'СЕТ СН'!$F$6-'СЕТ СН'!$F$22</f>
        <v>1130.24074501</v>
      </c>
      <c r="G21" s="36">
        <f>SUMIFS(СВЦЭМ!$C$33:$C$776,СВЦЭМ!$A$33:$A$776,$A21,СВЦЭМ!$B$33:$B$776,G$11)+'СЕТ СН'!$F$12+СВЦЭМ!$D$10+'СЕТ СН'!$F$6-'СЕТ СН'!$F$22</f>
        <v>1113.8202999399998</v>
      </c>
      <c r="H21" s="36">
        <f>SUMIFS(СВЦЭМ!$C$33:$C$776,СВЦЭМ!$A$33:$A$776,$A21,СВЦЭМ!$B$33:$B$776,H$11)+'СЕТ СН'!$F$12+СВЦЭМ!$D$10+'СЕТ СН'!$F$6-'СЕТ СН'!$F$22</f>
        <v>1076.3548938599999</v>
      </c>
      <c r="I21" s="36">
        <f>SUMIFS(СВЦЭМ!$C$33:$C$776,СВЦЭМ!$A$33:$A$776,$A21,СВЦЭМ!$B$33:$B$776,I$11)+'СЕТ СН'!$F$12+СВЦЭМ!$D$10+'СЕТ СН'!$F$6-'СЕТ СН'!$F$22</f>
        <v>1039.4253227199999</v>
      </c>
      <c r="J21" s="36">
        <f>SUMIFS(СВЦЭМ!$C$33:$C$776,СВЦЭМ!$A$33:$A$776,$A21,СВЦЭМ!$B$33:$B$776,J$11)+'СЕТ СН'!$F$12+СВЦЭМ!$D$10+'СЕТ СН'!$F$6-'СЕТ СН'!$F$22</f>
        <v>1022.2251339999999</v>
      </c>
      <c r="K21" s="36">
        <f>SUMIFS(СВЦЭМ!$C$33:$C$776,СВЦЭМ!$A$33:$A$776,$A21,СВЦЭМ!$B$33:$B$776,K$11)+'СЕТ СН'!$F$12+СВЦЭМ!$D$10+'СЕТ СН'!$F$6-'СЕТ СН'!$F$22</f>
        <v>1006.9678846199999</v>
      </c>
      <c r="L21" s="36">
        <f>SUMIFS(СВЦЭМ!$C$33:$C$776,СВЦЭМ!$A$33:$A$776,$A21,СВЦЭМ!$B$33:$B$776,L$11)+'СЕТ СН'!$F$12+СВЦЭМ!$D$10+'СЕТ СН'!$F$6-'СЕТ СН'!$F$22</f>
        <v>1009.3096666399999</v>
      </c>
      <c r="M21" s="36">
        <f>SUMIFS(СВЦЭМ!$C$33:$C$776,СВЦЭМ!$A$33:$A$776,$A21,СВЦЭМ!$B$33:$B$776,M$11)+'СЕТ СН'!$F$12+СВЦЭМ!$D$10+'СЕТ СН'!$F$6-'СЕТ СН'!$F$22</f>
        <v>1067.81460859</v>
      </c>
      <c r="N21" s="36">
        <f>SUMIFS(СВЦЭМ!$C$33:$C$776,СВЦЭМ!$A$33:$A$776,$A21,СВЦЭМ!$B$33:$B$776,N$11)+'СЕТ СН'!$F$12+СВЦЭМ!$D$10+'СЕТ СН'!$F$6-'СЕТ СН'!$F$22</f>
        <v>1081.59781851</v>
      </c>
      <c r="O21" s="36">
        <f>SUMIFS(СВЦЭМ!$C$33:$C$776,СВЦЭМ!$A$33:$A$776,$A21,СВЦЭМ!$B$33:$B$776,O$11)+'СЕТ СН'!$F$12+СВЦЭМ!$D$10+'СЕТ СН'!$F$6-'СЕТ СН'!$F$22</f>
        <v>1087.15811248</v>
      </c>
      <c r="P21" s="36">
        <f>SUMIFS(СВЦЭМ!$C$33:$C$776,СВЦЭМ!$A$33:$A$776,$A21,СВЦЭМ!$B$33:$B$776,P$11)+'СЕТ СН'!$F$12+СВЦЭМ!$D$10+'СЕТ СН'!$F$6-'СЕТ СН'!$F$22</f>
        <v>1085.4841101899999</v>
      </c>
      <c r="Q21" s="36">
        <f>SUMIFS(СВЦЭМ!$C$33:$C$776,СВЦЭМ!$A$33:$A$776,$A21,СВЦЭМ!$B$33:$B$776,Q$11)+'СЕТ СН'!$F$12+СВЦЭМ!$D$10+'СЕТ СН'!$F$6-'СЕТ СН'!$F$22</f>
        <v>1083.0515329499999</v>
      </c>
      <c r="R21" s="36">
        <f>SUMIFS(СВЦЭМ!$C$33:$C$776,СВЦЭМ!$A$33:$A$776,$A21,СВЦЭМ!$B$33:$B$776,R$11)+'СЕТ СН'!$F$12+СВЦЭМ!$D$10+'СЕТ СН'!$F$6-'СЕТ СН'!$F$22</f>
        <v>1080.0285274099999</v>
      </c>
      <c r="S21" s="36">
        <f>SUMIFS(СВЦЭМ!$C$33:$C$776,СВЦЭМ!$A$33:$A$776,$A21,СВЦЭМ!$B$33:$B$776,S$11)+'СЕТ СН'!$F$12+СВЦЭМ!$D$10+'СЕТ СН'!$F$6-'СЕТ СН'!$F$22</f>
        <v>1068.46311984</v>
      </c>
      <c r="T21" s="36">
        <f>SUMIFS(СВЦЭМ!$C$33:$C$776,СВЦЭМ!$A$33:$A$776,$A21,СВЦЭМ!$B$33:$B$776,T$11)+'СЕТ СН'!$F$12+СВЦЭМ!$D$10+'СЕТ СН'!$F$6-'СЕТ СН'!$F$22</f>
        <v>1048.4292426500001</v>
      </c>
      <c r="U21" s="36">
        <f>SUMIFS(СВЦЭМ!$C$33:$C$776,СВЦЭМ!$A$33:$A$776,$A21,СВЦЭМ!$B$33:$B$776,U$11)+'СЕТ СН'!$F$12+СВЦЭМ!$D$10+'СЕТ СН'!$F$6-'СЕТ СН'!$F$22</f>
        <v>1042.4557313600001</v>
      </c>
      <c r="V21" s="36">
        <f>SUMIFS(СВЦЭМ!$C$33:$C$776,СВЦЭМ!$A$33:$A$776,$A21,СВЦЭМ!$B$33:$B$776,V$11)+'СЕТ СН'!$F$12+СВЦЭМ!$D$10+'СЕТ СН'!$F$6-'СЕТ СН'!$F$22</f>
        <v>1038.00100716</v>
      </c>
      <c r="W21" s="36">
        <f>SUMIFS(СВЦЭМ!$C$33:$C$776,СВЦЭМ!$A$33:$A$776,$A21,СВЦЭМ!$B$33:$B$776,W$11)+'СЕТ СН'!$F$12+СВЦЭМ!$D$10+'СЕТ СН'!$F$6-'СЕТ СН'!$F$22</f>
        <v>1005.80674243</v>
      </c>
      <c r="X21" s="36">
        <f>SUMIFS(СВЦЭМ!$C$33:$C$776,СВЦЭМ!$A$33:$A$776,$A21,СВЦЭМ!$B$33:$B$776,X$11)+'СЕТ СН'!$F$12+СВЦЭМ!$D$10+'СЕТ СН'!$F$6-'СЕТ СН'!$F$22</f>
        <v>994.69632792999994</v>
      </c>
      <c r="Y21" s="36">
        <f>SUMIFS(СВЦЭМ!$C$33:$C$776,СВЦЭМ!$A$33:$A$776,$A21,СВЦЭМ!$B$33:$B$776,Y$11)+'СЕТ СН'!$F$12+СВЦЭМ!$D$10+'СЕТ СН'!$F$6-'СЕТ СН'!$F$22</f>
        <v>1005.8071298899999</v>
      </c>
    </row>
    <row r="22" spans="1:25" ht="15.75" x14ac:dyDescent="0.2">
      <c r="A22" s="35">
        <f t="shared" si="0"/>
        <v>43810</v>
      </c>
      <c r="B22" s="36">
        <f>SUMIFS(СВЦЭМ!$C$33:$C$776,СВЦЭМ!$A$33:$A$776,$A22,СВЦЭМ!$B$33:$B$776,B$11)+'СЕТ СН'!$F$12+СВЦЭМ!$D$10+'СЕТ СН'!$F$6-'СЕТ СН'!$F$22</f>
        <v>1054.95638145</v>
      </c>
      <c r="C22" s="36">
        <f>SUMIFS(СВЦЭМ!$C$33:$C$776,СВЦЭМ!$A$33:$A$776,$A22,СВЦЭМ!$B$33:$B$776,C$11)+'СЕТ СН'!$F$12+СВЦЭМ!$D$10+'СЕТ СН'!$F$6-'СЕТ СН'!$F$22</f>
        <v>1095.68443697</v>
      </c>
      <c r="D22" s="36">
        <f>SUMIFS(СВЦЭМ!$C$33:$C$776,СВЦЭМ!$A$33:$A$776,$A22,СВЦЭМ!$B$33:$B$776,D$11)+'СЕТ СН'!$F$12+СВЦЭМ!$D$10+'СЕТ СН'!$F$6-'СЕТ СН'!$F$22</f>
        <v>1104.50519721</v>
      </c>
      <c r="E22" s="36">
        <f>SUMIFS(СВЦЭМ!$C$33:$C$776,СВЦЭМ!$A$33:$A$776,$A22,СВЦЭМ!$B$33:$B$776,E$11)+'СЕТ СН'!$F$12+СВЦЭМ!$D$10+'СЕТ СН'!$F$6-'СЕТ СН'!$F$22</f>
        <v>1107.6403558999998</v>
      </c>
      <c r="F22" s="36">
        <f>SUMIFS(СВЦЭМ!$C$33:$C$776,СВЦЭМ!$A$33:$A$776,$A22,СВЦЭМ!$B$33:$B$776,F$11)+'СЕТ СН'!$F$12+СВЦЭМ!$D$10+'СЕТ СН'!$F$6-'СЕТ СН'!$F$22</f>
        <v>1107.2143370000001</v>
      </c>
      <c r="G22" s="36">
        <f>SUMIFS(СВЦЭМ!$C$33:$C$776,СВЦЭМ!$A$33:$A$776,$A22,СВЦЭМ!$B$33:$B$776,G$11)+'СЕТ СН'!$F$12+СВЦЭМ!$D$10+'СЕТ СН'!$F$6-'СЕТ СН'!$F$22</f>
        <v>1088.63317297</v>
      </c>
      <c r="H22" s="36">
        <f>SUMIFS(СВЦЭМ!$C$33:$C$776,СВЦЭМ!$A$33:$A$776,$A22,СВЦЭМ!$B$33:$B$776,H$11)+'СЕТ СН'!$F$12+СВЦЭМ!$D$10+'СЕТ СН'!$F$6-'СЕТ СН'!$F$22</f>
        <v>1046.14984078</v>
      </c>
      <c r="I22" s="36">
        <f>SUMIFS(СВЦЭМ!$C$33:$C$776,СВЦЭМ!$A$33:$A$776,$A22,СВЦЭМ!$B$33:$B$776,I$11)+'СЕТ СН'!$F$12+СВЦЭМ!$D$10+'СЕТ СН'!$F$6-'СЕТ СН'!$F$22</f>
        <v>1033.8089853700001</v>
      </c>
      <c r="J22" s="36">
        <f>SUMIFS(СВЦЭМ!$C$33:$C$776,СВЦЭМ!$A$33:$A$776,$A22,СВЦЭМ!$B$33:$B$776,J$11)+'СЕТ СН'!$F$12+СВЦЭМ!$D$10+'СЕТ СН'!$F$6-'СЕТ СН'!$F$22</f>
        <v>1000.93590782</v>
      </c>
      <c r="K22" s="36">
        <f>SUMIFS(СВЦЭМ!$C$33:$C$776,СВЦЭМ!$A$33:$A$776,$A22,СВЦЭМ!$B$33:$B$776,K$11)+'СЕТ СН'!$F$12+СВЦЭМ!$D$10+'СЕТ СН'!$F$6-'СЕТ СН'!$F$22</f>
        <v>995.47141979999992</v>
      </c>
      <c r="L22" s="36">
        <f>SUMIFS(СВЦЭМ!$C$33:$C$776,СВЦЭМ!$A$33:$A$776,$A22,СВЦЭМ!$B$33:$B$776,L$11)+'СЕТ СН'!$F$12+СВЦЭМ!$D$10+'СЕТ СН'!$F$6-'СЕТ СН'!$F$22</f>
        <v>1000.98685138</v>
      </c>
      <c r="M22" s="36">
        <f>SUMIFS(СВЦЭМ!$C$33:$C$776,СВЦЭМ!$A$33:$A$776,$A22,СВЦЭМ!$B$33:$B$776,M$11)+'СЕТ СН'!$F$12+СВЦЭМ!$D$10+'СЕТ СН'!$F$6-'СЕТ СН'!$F$22</f>
        <v>1001.36007278</v>
      </c>
      <c r="N22" s="36">
        <f>SUMIFS(СВЦЭМ!$C$33:$C$776,СВЦЭМ!$A$33:$A$776,$A22,СВЦЭМ!$B$33:$B$776,N$11)+'СЕТ СН'!$F$12+СВЦЭМ!$D$10+'СЕТ СН'!$F$6-'СЕТ СН'!$F$22</f>
        <v>998.1446181</v>
      </c>
      <c r="O22" s="36">
        <f>SUMIFS(СВЦЭМ!$C$33:$C$776,СВЦЭМ!$A$33:$A$776,$A22,СВЦЭМ!$B$33:$B$776,O$11)+'СЕТ СН'!$F$12+СВЦЭМ!$D$10+'СЕТ СН'!$F$6-'СЕТ СН'!$F$22</f>
        <v>1011.45706088</v>
      </c>
      <c r="P22" s="36">
        <f>SUMIFS(СВЦЭМ!$C$33:$C$776,СВЦЭМ!$A$33:$A$776,$A22,СВЦЭМ!$B$33:$B$776,P$11)+'СЕТ СН'!$F$12+СВЦЭМ!$D$10+'СЕТ СН'!$F$6-'СЕТ СН'!$F$22</f>
        <v>1011.5502365699999</v>
      </c>
      <c r="Q22" s="36">
        <f>SUMIFS(СВЦЭМ!$C$33:$C$776,СВЦЭМ!$A$33:$A$776,$A22,СВЦЭМ!$B$33:$B$776,Q$11)+'СЕТ СН'!$F$12+СВЦЭМ!$D$10+'СЕТ СН'!$F$6-'СЕТ СН'!$F$22</f>
        <v>1016.3009402299999</v>
      </c>
      <c r="R22" s="36">
        <f>SUMIFS(СВЦЭМ!$C$33:$C$776,СВЦЭМ!$A$33:$A$776,$A22,СВЦЭМ!$B$33:$B$776,R$11)+'СЕТ СН'!$F$12+СВЦЭМ!$D$10+'СЕТ СН'!$F$6-'СЕТ СН'!$F$22</f>
        <v>1022.25092052</v>
      </c>
      <c r="S22" s="36">
        <f>SUMIFS(СВЦЭМ!$C$33:$C$776,СВЦЭМ!$A$33:$A$776,$A22,СВЦЭМ!$B$33:$B$776,S$11)+'СЕТ СН'!$F$12+СВЦЭМ!$D$10+'СЕТ СН'!$F$6-'СЕТ СН'!$F$22</f>
        <v>1003.14541365</v>
      </c>
      <c r="T22" s="36">
        <f>SUMIFS(СВЦЭМ!$C$33:$C$776,СВЦЭМ!$A$33:$A$776,$A22,СВЦЭМ!$B$33:$B$776,T$11)+'СЕТ СН'!$F$12+СВЦЭМ!$D$10+'СЕТ СН'!$F$6-'СЕТ СН'!$F$22</f>
        <v>997.44811456000002</v>
      </c>
      <c r="U22" s="36">
        <f>SUMIFS(СВЦЭМ!$C$33:$C$776,СВЦЭМ!$A$33:$A$776,$A22,СВЦЭМ!$B$33:$B$776,U$11)+'СЕТ СН'!$F$12+СВЦЭМ!$D$10+'СЕТ СН'!$F$6-'СЕТ СН'!$F$22</f>
        <v>997.01723155999991</v>
      </c>
      <c r="V22" s="36">
        <f>SUMIFS(СВЦЭМ!$C$33:$C$776,СВЦЭМ!$A$33:$A$776,$A22,СВЦЭМ!$B$33:$B$776,V$11)+'СЕТ СН'!$F$12+СВЦЭМ!$D$10+'СЕТ СН'!$F$6-'СЕТ СН'!$F$22</f>
        <v>1004.68262138</v>
      </c>
      <c r="W22" s="36">
        <f>SUMIFS(СВЦЭМ!$C$33:$C$776,СВЦЭМ!$A$33:$A$776,$A22,СВЦЭМ!$B$33:$B$776,W$11)+'СЕТ СН'!$F$12+СВЦЭМ!$D$10+'СЕТ СН'!$F$6-'СЕТ СН'!$F$22</f>
        <v>1014.52329178</v>
      </c>
      <c r="X22" s="36">
        <f>SUMIFS(СВЦЭМ!$C$33:$C$776,СВЦЭМ!$A$33:$A$776,$A22,СВЦЭМ!$B$33:$B$776,X$11)+'СЕТ СН'!$F$12+СВЦЭМ!$D$10+'СЕТ СН'!$F$6-'СЕТ СН'!$F$22</f>
        <v>1025.9968212399999</v>
      </c>
      <c r="Y22" s="36">
        <f>SUMIFS(СВЦЭМ!$C$33:$C$776,СВЦЭМ!$A$33:$A$776,$A22,СВЦЭМ!$B$33:$B$776,Y$11)+'СЕТ СН'!$F$12+СВЦЭМ!$D$10+'СЕТ СН'!$F$6-'СЕТ СН'!$F$22</f>
        <v>1040.0584719999999</v>
      </c>
    </row>
    <row r="23" spans="1:25" ht="15.75" x14ac:dyDescent="0.2">
      <c r="A23" s="35">
        <f t="shared" si="0"/>
        <v>43811</v>
      </c>
      <c r="B23" s="36">
        <f>SUMIFS(СВЦЭМ!$C$33:$C$776,СВЦЭМ!$A$33:$A$776,$A23,СВЦЭМ!$B$33:$B$776,B$11)+'СЕТ СН'!$F$12+СВЦЭМ!$D$10+'СЕТ СН'!$F$6-'СЕТ СН'!$F$22</f>
        <v>1075.7793690200001</v>
      </c>
      <c r="C23" s="36">
        <f>SUMIFS(СВЦЭМ!$C$33:$C$776,СВЦЭМ!$A$33:$A$776,$A23,СВЦЭМ!$B$33:$B$776,C$11)+'СЕТ СН'!$F$12+СВЦЭМ!$D$10+'СЕТ СН'!$F$6-'СЕТ СН'!$F$22</f>
        <v>1112.19678408</v>
      </c>
      <c r="D23" s="36">
        <f>SUMIFS(СВЦЭМ!$C$33:$C$776,СВЦЭМ!$A$33:$A$776,$A23,СВЦЭМ!$B$33:$B$776,D$11)+'СЕТ СН'!$F$12+СВЦЭМ!$D$10+'СЕТ СН'!$F$6-'СЕТ СН'!$F$22</f>
        <v>1128.1590743899999</v>
      </c>
      <c r="E23" s="36">
        <f>SUMIFS(СВЦЭМ!$C$33:$C$776,СВЦЭМ!$A$33:$A$776,$A23,СВЦЭМ!$B$33:$B$776,E$11)+'СЕТ СН'!$F$12+СВЦЭМ!$D$10+'СЕТ СН'!$F$6-'СЕТ СН'!$F$22</f>
        <v>1143.7521215899999</v>
      </c>
      <c r="F23" s="36">
        <f>SUMIFS(СВЦЭМ!$C$33:$C$776,СВЦЭМ!$A$33:$A$776,$A23,СВЦЭМ!$B$33:$B$776,F$11)+'СЕТ СН'!$F$12+СВЦЭМ!$D$10+'СЕТ СН'!$F$6-'СЕТ СН'!$F$22</f>
        <v>1142.7524446300001</v>
      </c>
      <c r="G23" s="36">
        <f>SUMIFS(СВЦЭМ!$C$33:$C$776,СВЦЭМ!$A$33:$A$776,$A23,СВЦЭМ!$B$33:$B$776,G$11)+'СЕТ СН'!$F$12+СВЦЭМ!$D$10+'СЕТ СН'!$F$6-'СЕТ СН'!$F$22</f>
        <v>1119.1965876100001</v>
      </c>
      <c r="H23" s="36">
        <f>SUMIFS(СВЦЭМ!$C$33:$C$776,СВЦЭМ!$A$33:$A$776,$A23,СВЦЭМ!$B$33:$B$776,H$11)+'СЕТ СН'!$F$12+СВЦЭМ!$D$10+'СЕТ СН'!$F$6-'СЕТ СН'!$F$22</f>
        <v>1077.02117673</v>
      </c>
      <c r="I23" s="36">
        <f>SUMIFS(СВЦЭМ!$C$33:$C$776,СВЦЭМ!$A$33:$A$776,$A23,СВЦЭМ!$B$33:$B$776,I$11)+'СЕТ СН'!$F$12+СВЦЭМ!$D$10+'СЕТ СН'!$F$6-'СЕТ СН'!$F$22</f>
        <v>1056.3417703100001</v>
      </c>
      <c r="J23" s="36">
        <f>SUMIFS(СВЦЭМ!$C$33:$C$776,СВЦЭМ!$A$33:$A$776,$A23,СВЦЭМ!$B$33:$B$776,J$11)+'СЕТ СН'!$F$12+СВЦЭМ!$D$10+'СЕТ СН'!$F$6-'СЕТ СН'!$F$22</f>
        <v>1024.7791372300001</v>
      </c>
      <c r="K23" s="36">
        <f>SUMIFS(СВЦЭМ!$C$33:$C$776,СВЦЭМ!$A$33:$A$776,$A23,СВЦЭМ!$B$33:$B$776,K$11)+'СЕТ СН'!$F$12+СВЦЭМ!$D$10+'СЕТ СН'!$F$6-'СЕТ СН'!$F$22</f>
        <v>1014.6484712299999</v>
      </c>
      <c r="L23" s="36">
        <f>SUMIFS(СВЦЭМ!$C$33:$C$776,СВЦЭМ!$A$33:$A$776,$A23,СВЦЭМ!$B$33:$B$776,L$11)+'СЕТ СН'!$F$12+СВЦЭМ!$D$10+'СЕТ СН'!$F$6-'СЕТ СН'!$F$22</f>
        <v>1020.1219218799999</v>
      </c>
      <c r="M23" s="36">
        <f>SUMIFS(СВЦЭМ!$C$33:$C$776,СВЦЭМ!$A$33:$A$776,$A23,СВЦЭМ!$B$33:$B$776,M$11)+'СЕТ СН'!$F$12+СВЦЭМ!$D$10+'СЕТ СН'!$F$6-'СЕТ СН'!$F$22</f>
        <v>1013.8543230399999</v>
      </c>
      <c r="N23" s="36">
        <f>SUMIFS(СВЦЭМ!$C$33:$C$776,СВЦЭМ!$A$33:$A$776,$A23,СВЦЭМ!$B$33:$B$776,N$11)+'СЕТ СН'!$F$12+СВЦЭМ!$D$10+'СЕТ СН'!$F$6-'СЕТ СН'!$F$22</f>
        <v>1014.19827359</v>
      </c>
      <c r="O23" s="36">
        <f>SUMIFS(СВЦЭМ!$C$33:$C$776,СВЦЭМ!$A$33:$A$776,$A23,СВЦЭМ!$B$33:$B$776,O$11)+'СЕТ СН'!$F$12+СВЦЭМ!$D$10+'СЕТ СН'!$F$6-'СЕТ СН'!$F$22</f>
        <v>1016.3317362099999</v>
      </c>
      <c r="P23" s="36">
        <f>SUMIFS(СВЦЭМ!$C$33:$C$776,СВЦЭМ!$A$33:$A$776,$A23,СВЦЭМ!$B$33:$B$776,P$11)+'СЕТ СН'!$F$12+СВЦЭМ!$D$10+'СЕТ СН'!$F$6-'СЕТ СН'!$F$22</f>
        <v>1017.1264350599999</v>
      </c>
      <c r="Q23" s="36">
        <f>SUMIFS(СВЦЭМ!$C$33:$C$776,СВЦЭМ!$A$33:$A$776,$A23,СВЦЭМ!$B$33:$B$776,Q$11)+'СЕТ СН'!$F$12+СВЦЭМ!$D$10+'СЕТ СН'!$F$6-'СЕТ СН'!$F$22</f>
        <v>1015.1036623799999</v>
      </c>
      <c r="R23" s="36">
        <f>SUMIFS(СВЦЭМ!$C$33:$C$776,СВЦЭМ!$A$33:$A$776,$A23,СВЦЭМ!$B$33:$B$776,R$11)+'СЕТ СН'!$F$12+СВЦЭМ!$D$10+'СЕТ СН'!$F$6-'СЕТ СН'!$F$22</f>
        <v>1007.98619579</v>
      </c>
      <c r="S23" s="36">
        <f>SUMIFS(СВЦЭМ!$C$33:$C$776,СВЦЭМ!$A$33:$A$776,$A23,СВЦЭМ!$B$33:$B$776,S$11)+'СЕТ СН'!$F$12+СВЦЭМ!$D$10+'СЕТ СН'!$F$6-'СЕТ СН'!$F$22</f>
        <v>1019.61414629</v>
      </c>
      <c r="T23" s="36">
        <f>SUMIFS(СВЦЭМ!$C$33:$C$776,СВЦЭМ!$A$33:$A$776,$A23,СВЦЭМ!$B$33:$B$776,T$11)+'СЕТ СН'!$F$12+СВЦЭМ!$D$10+'СЕТ СН'!$F$6-'СЕТ СН'!$F$22</f>
        <v>1008.73992246</v>
      </c>
      <c r="U23" s="36">
        <f>SUMIFS(СВЦЭМ!$C$33:$C$776,СВЦЭМ!$A$33:$A$776,$A23,СВЦЭМ!$B$33:$B$776,U$11)+'СЕТ СН'!$F$12+СВЦЭМ!$D$10+'СЕТ СН'!$F$6-'СЕТ СН'!$F$22</f>
        <v>1005.14701673</v>
      </c>
      <c r="V23" s="36">
        <f>SUMIFS(СВЦЭМ!$C$33:$C$776,СВЦЭМ!$A$33:$A$776,$A23,СВЦЭМ!$B$33:$B$776,V$11)+'СЕТ СН'!$F$12+СВЦЭМ!$D$10+'СЕТ СН'!$F$6-'СЕТ СН'!$F$22</f>
        <v>1007.15146594</v>
      </c>
      <c r="W23" s="36">
        <f>SUMIFS(СВЦЭМ!$C$33:$C$776,СВЦЭМ!$A$33:$A$776,$A23,СВЦЭМ!$B$33:$B$776,W$11)+'СЕТ СН'!$F$12+СВЦЭМ!$D$10+'СЕТ СН'!$F$6-'СЕТ СН'!$F$22</f>
        <v>1022.7333823</v>
      </c>
      <c r="X23" s="36">
        <f>SUMIFS(СВЦЭМ!$C$33:$C$776,СВЦЭМ!$A$33:$A$776,$A23,СВЦЭМ!$B$33:$B$776,X$11)+'СЕТ СН'!$F$12+СВЦЭМ!$D$10+'СЕТ СН'!$F$6-'СЕТ СН'!$F$22</f>
        <v>1029.9709643000001</v>
      </c>
      <c r="Y23" s="36">
        <f>SUMIFS(СВЦЭМ!$C$33:$C$776,СВЦЭМ!$A$33:$A$776,$A23,СВЦЭМ!$B$33:$B$776,Y$11)+'СЕТ СН'!$F$12+СВЦЭМ!$D$10+'СЕТ СН'!$F$6-'СЕТ СН'!$F$22</f>
        <v>1050.8518831000001</v>
      </c>
    </row>
    <row r="24" spans="1:25" ht="15.75" x14ac:dyDescent="0.2">
      <c r="A24" s="35">
        <f t="shared" si="0"/>
        <v>43812</v>
      </c>
      <c r="B24" s="36">
        <f>SUMIFS(СВЦЭМ!$C$33:$C$776,СВЦЭМ!$A$33:$A$776,$A24,СВЦЭМ!$B$33:$B$776,B$11)+'СЕТ СН'!$F$12+СВЦЭМ!$D$10+'СЕТ СН'!$F$6-'СЕТ СН'!$F$22</f>
        <v>1079.5163220700001</v>
      </c>
      <c r="C24" s="36">
        <f>SUMIFS(СВЦЭМ!$C$33:$C$776,СВЦЭМ!$A$33:$A$776,$A24,СВЦЭМ!$B$33:$B$776,C$11)+'СЕТ СН'!$F$12+СВЦЭМ!$D$10+'СЕТ СН'!$F$6-'СЕТ СН'!$F$22</f>
        <v>1124.0213614100001</v>
      </c>
      <c r="D24" s="36">
        <f>SUMIFS(СВЦЭМ!$C$33:$C$776,СВЦЭМ!$A$33:$A$776,$A24,СВЦЭМ!$B$33:$B$776,D$11)+'СЕТ СН'!$F$12+СВЦЭМ!$D$10+'СЕТ СН'!$F$6-'СЕТ СН'!$F$22</f>
        <v>1152.52785055</v>
      </c>
      <c r="E24" s="36">
        <f>SUMIFS(СВЦЭМ!$C$33:$C$776,СВЦЭМ!$A$33:$A$776,$A24,СВЦЭМ!$B$33:$B$776,E$11)+'СЕТ СН'!$F$12+СВЦЭМ!$D$10+'СЕТ СН'!$F$6-'СЕТ СН'!$F$22</f>
        <v>1145.95510698</v>
      </c>
      <c r="F24" s="36">
        <f>SUMIFS(СВЦЭМ!$C$33:$C$776,СВЦЭМ!$A$33:$A$776,$A24,СВЦЭМ!$B$33:$B$776,F$11)+'СЕТ СН'!$F$12+СВЦЭМ!$D$10+'СЕТ СН'!$F$6-'СЕТ СН'!$F$22</f>
        <v>1118.60645497</v>
      </c>
      <c r="G24" s="36">
        <f>SUMIFS(СВЦЭМ!$C$33:$C$776,СВЦЭМ!$A$33:$A$776,$A24,СВЦЭМ!$B$33:$B$776,G$11)+'СЕТ СН'!$F$12+СВЦЭМ!$D$10+'СЕТ СН'!$F$6-'СЕТ СН'!$F$22</f>
        <v>1101.49869448</v>
      </c>
      <c r="H24" s="36">
        <f>SUMIFS(СВЦЭМ!$C$33:$C$776,СВЦЭМ!$A$33:$A$776,$A24,СВЦЭМ!$B$33:$B$776,H$11)+'СЕТ СН'!$F$12+СВЦЭМ!$D$10+'СЕТ СН'!$F$6-'СЕТ СН'!$F$22</f>
        <v>1055.9969323600001</v>
      </c>
      <c r="I24" s="36">
        <f>SUMIFS(СВЦЭМ!$C$33:$C$776,СВЦЭМ!$A$33:$A$776,$A24,СВЦЭМ!$B$33:$B$776,I$11)+'СЕТ СН'!$F$12+СВЦЭМ!$D$10+'СЕТ СН'!$F$6-'СЕТ СН'!$F$22</f>
        <v>1042.3910388300001</v>
      </c>
      <c r="J24" s="36">
        <f>SUMIFS(СВЦЭМ!$C$33:$C$776,СВЦЭМ!$A$33:$A$776,$A24,СВЦЭМ!$B$33:$B$776,J$11)+'СЕТ СН'!$F$12+СВЦЭМ!$D$10+'СЕТ СН'!$F$6-'СЕТ СН'!$F$22</f>
        <v>1010.0879858</v>
      </c>
      <c r="K24" s="36">
        <f>SUMIFS(СВЦЭМ!$C$33:$C$776,СВЦЭМ!$A$33:$A$776,$A24,СВЦЭМ!$B$33:$B$776,K$11)+'СЕТ СН'!$F$12+СВЦЭМ!$D$10+'СЕТ СН'!$F$6-'СЕТ СН'!$F$22</f>
        <v>981.56394218999992</v>
      </c>
      <c r="L24" s="36">
        <f>SUMIFS(СВЦЭМ!$C$33:$C$776,СВЦЭМ!$A$33:$A$776,$A24,СВЦЭМ!$B$33:$B$776,L$11)+'СЕТ СН'!$F$12+СВЦЭМ!$D$10+'СЕТ СН'!$F$6-'СЕТ СН'!$F$22</f>
        <v>986.55016176999993</v>
      </c>
      <c r="M24" s="36">
        <f>SUMIFS(СВЦЭМ!$C$33:$C$776,СВЦЭМ!$A$33:$A$776,$A24,СВЦЭМ!$B$33:$B$776,M$11)+'СЕТ СН'!$F$12+СВЦЭМ!$D$10+'СЕТ СН'!$F$6-'СЕТ СН'!$F$22</f>
        <v>1001.6253550399999</v>
      </c>
      <c r="N24" s="36">
        <f>SUMIFS(СВЦЭМ!$C$33:$C$776,СВЦЭМ!$A$33:$A$776,$A24,СВЦЭМ!$B$33:$B$776,N$11)+'СЕТ СН'!$F$12+СВЦЭМ!$D$10+'СЕТ СН'!$F$6-'СЕТ СН'!$F$22</f>
        <v>1007.79839628</v>
      </c>
      <c r="O24" s="36">
        <f>SUMIFS(СВЦЭМ!$C$33:$C$776,СВЦЭМ!$A$33:$A$776,$A24,СВЦЭМ!$B$33:$B$776,O$11)+'СЕТ СН'!$F$12+СВЦЭМ!$D$10+'СЕТ СН'!$F$6-'СЕТ СН'!$F$22</f>
        <v>1018.9614918799999</v>
      </c>
      <c r="P24" s="36">
        <f>SUMIFS(СВЦЭМ!$C$33:$C$776,СВЦЭМ!$A$33:$A$776,$A24,СВЦЭМ!$B$33:$B$776,P$11)+'СЕТ СН'!$F$12+СВЦЭМ!$D$10+'СЕТ СН'!$F$6-'СЕТ СН'!$F$22</f>
        <v>1024.19205399</v>
      </c>
      <c r="Q24" s="36">
        <f>SUMIFS(СВЦЭМ!$C$33:$C$776,СВЦЭМ!$A$33:$A$776,$A24,СВЦЭМ!$B$33:$B$776,Q$11)+'СЕТ СН'!$F$12+СВЦЭМ!$D$10+'СЕТ СН'!$F$6-'СЕТ СН'!$F$22</f>
        <v>1019.44226721</v>
      </c>
      <c r="R24" s="36">
        <f>SUMIFS(СВЦЭМ!$C$33:$C$776,СВЦЭМ!$A$33:$A$776,$A24,СВЦЭМ!$B$33:$B$776,R$11)+'СЕТ СН'!$F$12+СВЦЭМ!$D$10+'СЕТ СН'!$F$6-'СЕТ СН'!$F$22</f>
        <v>1009.2253572</v>
      </c>
      <c r="S24" s="36">
        <f>SUMIFS(СВЦЭМ!$C$33:$C$776,СВЦЭМ!$A$33:$A$776,$A24,СВЦЭМ!$B$33:$B$776,S$11)+'СЕТ СН'!$F$12+СВЦЭМ!$D$10+'СЕТ СН'!$F$6-'СЕТ СН'!$F$22</f>
        <v>1004.65889492</v>
      </c>
      <c r="T24" s="36">
        <f>SUMIFS(СВЦЭМ!$C$33:$C$776,СВЦЭМ!$A$33:$A$776,$A24,СВЦЭМ!$B$33:$B$776,T$11)+'СЕТ СН'!$F$12+СВЦЭМ!$D$10+'СЕТ СН'!$F$6-'СЕТ СН'!$F$22</f>
        <v>987.71295928999996</v>
      </c>
      <c r="U24" s="36">
        <f>SUMIFS(СВЦЭМ!$C$33:$C$776,СВЦЭМ!$A$33:$A$776,$A24,СВЦЭМ!$B$33:$B$776,U$11)+'СЕТ СН'!$F$12+СВЦЭМ!$D$10+'СЕТ СН'!$F$6-'СЕТ СН'!$F$22</f>
        <v>992.05145932999994</v>
      </c>
      <c r="V24" s="36">
        <f>SUMIFS(СВЦЭМ!$C$33:$C$776,СВЦЭМ!$A$33:$A$776,$A24,СВЦЭМ!$B$33:$B$776,V$11)+'СЕТ СН'!$F$12+СВЦЭМ!$D$10+'СЕТ СН'!$F$6-'СЕТ СН'!$F$22</f>
        <v>1006.6632425499999</v>
      </c>
      <c r="W24" s="36">
        <f>SUMIFS(СВЦЭМ!$C$33:$C$776,СВЦЭМ!$A$33:$A$776,$A24,СВЦЭМ!$B$33:$B$776,W$11)+'СЕТ СН'!$F$12+СВЦЭМ!$D$10+'СЕТ СН'!$F$6-'СЕТ СН'!$F$22</f>
        <v>1033.31634743</v>
      </c>
      <c r="X24" s="36">
        <f>SUMIFS(СВЦЭМ!$C$33:$C$776,СВЦЭМ!$A$33:$A$776,$A24,СВЦЭМ!$B$33:$B$776,X$11)+'СЕТ СН'!$F$12+СВЦЭМ!$D$10+'СЕТ СН'!$F$6-'СЕТ СН'!$F$22</f>
        <v>1036.7431751900001</v>
      </c>
      <c r="Y24" s="36">
        <f>SUMIFS(СВЦЭМ!$C$33:$C$776,СВЦЭМ!$A$33:$A$776,$A24,СВЦЭМ!$B$33:$B$776,Y$11)+'СЕТ СН'!$F$12+СВЦЭМ!$D$10+'СЕТ СН'!$F$6-'СЕТ СН'!$F$22</f>
        <v>1042.1799136100001</v>
      </c>
    </row>
    <row r="25" spans="1:25" ht="15.75" x14ac:dyDescent="0.2">
      <c r="A25" s="35">
        <f t="shared" si="0"/>
        <v>43813</v>
      </c>
      <c r="B25" s="36">
        <f>SUMIFS(СВЦЭМ!$C$33:$C$776,СВЦЭМ!$A$33:$A$776,$A25,СВЦЭМ!$B$33:$B$776,B$11)+'СЕТ СН'!$F$12+СВЦЭМ!$D$10+'СЕТ СН'!$F$6-'СЕТ СН'!$F$22</f>
        <v>1078.7106327500001</v>
      </c>
      <c r="C25" s="36">
        <f>SUMIFS(СВЦЭМ!$C$33:$C$776,СВЦЭМ!$A$33:$A$776,$A25,СВЦЭМ!$B$33:$B$776,C$11)+'СЕТ СН'!$F$12+СВЦЭМ!$D$10+'СЕТ СН'!$F$6-'СЕТ СН'!$F$22</f>
        <v>1120.29587094</v>
      </c>
      <c r="D25" s="36">
        <f>SUMIFS(СВЦЭМ!$C$33:$C$776,СВЦЭМ!$A$33:$A$776,$A25,СВЦЭМ!$B$33:$B$776,D$11)+'СЕТ СН'!$F$12+СВЦЭМ!$D$10+'СЕТ СН'!$F$6-'СЕТ СН'!$F$22</f>
        <v>1140.7442191</v>
      </c>
      <c r="E25" s="36">
        <f>SUMIFS(СВЦЭМ!$C$33:$C$776,СВЦЭМ!$A$33:$A$776,$A25,СВЦЭМ!$B$33:$B$776,E$11)+'СЕТ СН'!$F$12+СВЦЭМ!$D$10+'СЕТ СН'!$F$6-'СЕТ СН'!$F$22</f>
        <v>1144.9942856499999</v>
      </c>
      <c r="F25" s="36">
        <f>SUMIFS(СВЦЭМ!$C$33:$C$776,СВЦЭМ!$A$33:$A$776,$A25,СВЦЭМ!$B$33:$B$776,F$11)+'СЕТ СН'!$F$12+СВЦЭМ!$D$10+'СЕТ СН'!$F$6-'СЕТ СН'!$F$22</f>
        <v>1148.9679830699999</v>
      </c>
      <c r="G25" s="36">
        <f>SUMIFS(СВЦЭМ!$C$33:$C$776,СВЦЭМ!$A$33:$A$776,$A25,СВЦЭМ!$B$33:$B$776,G$11)+'СЕТ СН'!$F$12+СВЦЭМ!$D$10+'СЕТ СН'!$F$6-'СЕТ СН'!$F$22</f>
        <v>1143.40063317</v>
      </c>
      <c r="H25" s="36">
        <f>SUMIFS(СВЦЭМ!$C$33:$C$776,СВЦЭМ!$A$33:$A$776,$A25,СВЦЭМ!$B$33:$B$776,H$11)+'СЕТ СН'!$F$12+СВЦЭМ!$D$10+'СЕТ СН'!$F$6-'СЕТ СН'!$F$22</f>
        <v>1118.1376398300001</v>
      </c>
      <c r="I25" s="36">
        <f>SUMIFS(СВЦЭМ!$C$33:$C$776,СВЦЭМ!$A$33:$A$776,$A25,СВЦЭМ!$B$33:$B$776,I$11)+'СЕТ СН'!$F$12+СВЦЭМ!$D$10+'СЕТ СН'!$F$6-'СЕТ СН'!$F$22</f>
        <v>1101.64142494</v>
      </c>
      <c r="J25" s="36">
        <f>SUMIFS(СВЦЭМ!$C$33:$C$776,СВЦЭМ!$A$33:$A$776,$A25,СВЦЭМ!$B$33:$B$776,J$11)+'СЕТ СН'!$F$12+СВЦЭМ!$D$10+'СЕТ СН'!$F$6-'СЕТ СН'!$F$22</f>
        <v>1045.69349597</v>
      </c>
      <c r="K25" s="36">
        <f>SUMIFS(СВЦЭМ!$C$33:$C$776,СВЦЭМ!$A$33:$A$776,$A25,СВЦЭМ!$B$33:$B$776,K$11)+'СЕТ СН'!$F$12+СВЦЭМ!$D$10+'СЕТ СН'!$F$6-'СЕТ СН'!$F$22</f>
        <v>1005.5176519099999</v>
      </c>
      <c r="L25" s="36">
        <f>SUMIFS(СВЦЭМ!$C$33:$C$776,СВЦЭМ!$A$33:$A$776,$A25,СВЦЭМ!$B$33:$B$776,L$11)+'СЕТ СН'!$F$12+СВЦЭМ!$D$10+'СЕТ СН'!$F$6-'СЕТ СН'!$F$22</f>
        <v>996.67349150999996</v>
      </c>
      <c r="M25" s="36">
        <f>SUMIFS(СВЦЭМ!$C$33:$C$776,СВЦЭМ!$A$33:$A$776,$A25,СВЦЭМ!$B$33:$B$776,M$11)+'СЕТ СН'!$F$12+СВЦЭМ!$D$10+'СЕТ СН'!$F$6-'СЕТ СН'!$F$22</f>
        <v>1004.18091184</v>
      </c>
      <c r="N25" s="36">
        <f>SUMIFS(СВЦЭМ!$C$33:$C$776,СВЦЭМ!$A$33:$A$776,$A25,СВЦЭМ!$B$33:$B$776,N$11)+'СЕТ СН'!$F$12+СВЦЭМ!$D$10+'СЕТ СН'!$F$6-'СЕТ СН'!$F$22</f>
        <v>1013.03381486</v>
      </c>
      <c r="O25" s="36">
        <f>SUMIFS(СВЦЭМ!$C$33:$C$776,СВЦЭМ!$A$33:$A$776,$A25,СВЦЭМ!$B$33:$B$776,O$11)+'СЕТ СН'!$F$12+СВЦЭМ!$D$10+'СЕТ СН'!$F$6-'СЕТ СН'!$F$22</f>
        <v>1026.5443388200001</v>
      </c>
      <c r="P25" s="36">
        <f>SUMIFS(СВЦЭМ!$C$33:$C$776,СВЦЭМ!$A$33:$A$776,$A25,СВЦЭМ!$B$33:$B$776,P$11)+'СЕТ СН'!$F$12+СВЦЭМ!$D$10+'СЕТ СН'!$F$6-'СЕТ СН'!$F$22</f>
        <v>1039.2626507300001</v>
      </c>
      <c r="Q25" s="36">
        <f>SUMIFS(СВЦЭМ!$C$33:$C$776,СВЦЭМ!$A$33:$A$776,$A25,СВЦЭМ!$B$33:$B$776,Q$11)+'СЕТ СН'!$F$12+СВЦЭМ!$D$10+'СЕТ СН'!$F$6-'СЕТ СН'!$F$22</f>
        <v>1040.5768395800001</v>
      </c>
      <c r="R25" s="36">
        <f>SUMIFS(СВЦЭМ!$C$33:$C$776,СВЦЭМ!$A$33:$A$776,$A25,СВЦЭМ!$B$33:$B$776,R$11)+'СЕТ СН'!$F$12+СВЦЭМ!$D$10+'СЕТ СН'!$F$6-'СЕТ СН'!$F$22</f>
        <v>1019.8932802099999</v>
      </c>
      <c r="S25" s="36">
        <f>SUMIFS(СВЦЭМ!$C$33:$C$776,СВЦЭМ!$A$33:$A$776,$A25,СВЦЭМ!$B$33:$B$776,S$11)+'СЕТ СН'!$F$12+СВЦЭМ!$D$10+'СЕТ СН'!$F$6-'СЕТ СН'!$F$22</f>
        <v>1007.0978122499999</v>
      </c>
      <c r="T25" s="36">
        <f>SUMIFS(СВЦЭМ!$C$33:$C$776,СВЦЭМ!$A$33:$A$776,$A25,СВЦЭМ!$B$33:$B$776,T$11)+'СЕТ СН'!$F$12+СВЦЭМ!$D$10+'СЕТ СН'!$F$6-'СЕТ СН'!$F$22</f>
        <v>986.37642287999995</v>
      </c>
      <c r="U25" s="36">
        <f>SUMIFS(СВЦЭМ!$C$33:$C$776,СВЦЭМ!$A$33:$A$776,$A25,СВЦЭМ!$B$33:$B$776,U$11)+'СЕТ СН'!$F$12+СВЦЭМ!$D$10+'СЕТ СН'!$F$6-'СЕТ СН'!$F$22</f>
        <v>995.94768326999997</v>
      </c>
      <c r="V25" s="36">
        <f>SUMIFS(СВЦЭМ!$C$33:$C$776,СВЦЭМ!$A$33:$A$776,$A25,СВЦЭМ!$B$33:$B$776,V$11)+'СЕТ СН'!$F$12+СВЦЭМ!$D$10+'СЕТ СН'!$F$6-'СЕТ СН'!$F$22</f>
        <v>1006.1810332299999</v>
      </c>
      <c r="W25" s="36">
        <f>SUMIFS(СВЦЭМ!$C$33:$C$776,СВЦЭМ!$A$33:$A$776,$A25,СВЦЭМ!$B$33:$B$776,W$11)+'СЕТ СН'!$F$12+СВЦЭМ!$D$10+'СЕТ СН'!$F$6-'СЕТ СН'!$F$22</f>
        <v>1030.23174832</v>
      </c>
      <c r="X25" s="36">
        <f>SUMIFS(СВЦЭМ!$C$33:$C$776,СВЦЭМ!$A$33:$A$776,$A25,СВЦЭМ!$B$33:$B$776,X$11)+'СЕТ СН'!$F$12+СВЦЭМ!$D$10+'СЕТ СН'!$F$6-'СЕТ СН'!$F$22</f>
        <v>1048.0237451</v>
      </c>
      <c r="Y25" s="36">
        <f>SUMIFS(СВЦЭМ!$C$33:$C$776,СВЦЭМ!$A$33:$A$776,$A25,СВЦЭМ!$B$33:$B$776,Y$11)+'СЕТ СН'!$F$12+СВЦЭМ!$D$10+'СЕТ СН'!$F$6-'СЕТ СН'!$F$22</f>
        <v>1056.1996961500001</v>
      </c>
    </row>
    <row r="26" spans="1:25" ht="15.75" x14ac:dyDescent="0.2">
      <c r="A26" s="35">
        <f t="shared" si="0"/>
        <v>43814</v>
      </c>
      <c r="B26" s="36">
        <f>SUMIFS(СВЦЭМ!$C$33:$C$776,СВЦЭМ!$A$33:$A$776,$A26,СВЦЭМ!$B$33:$B$776,B$11)+'СЕТ СН'!$F$12+СВЦЭМ!$D$10+'СЕТ СН'!$F$6-'СЕТ СН'!$F$22</f>
        <v>1072.9706144700001</v>
      </c>
      <c r="C26" s="36">
        <f>SUMIFS(СВЦЭМ!$C$33:$C$776,СВЦЭМ!$A$33:$A$776,$A26,СВЦЭМ!$B$33:$B$776,C$11)+'СЕТ СН'!$F$12+СВЦЭМ!$D$10+'СЕТ СН'!$F$6-'СЕТ СН'!$F$22</f>
        <v>1090.50423843</v>
      </c>
      <c r="D26" s="36">
        <f>SUMIFS(СВЦЭМ!$C$33:$C$776,СВЦЭМ!$A$33:$A$776,$A26,СВЦЭМ!$B$33:$B$776,D$11)+'СЕТ СН'!$F$12+СВЦЭМ!$D$10+'СЕТ СН'!$F$6-'СЕТ СН'!$F$22</f>
        <v>1097.3696381300001</v>
      </c>
      <c r="E26" s="36">
        <f>SUMIFS(СВЦЭМ!$C$33:$C$776,СВЦЭМ!$A$33:$A$776,$A26,СВЦЭМ!$B$33:$B$776,E$11)+'СЕТ СН'!$F$12+СВЦЭМ!$D$10+'СЕТ СН'!$F$6-'СЕТ СН'!$F$22</f>
        <v>1121.23118181</v>
      </c>
      <c r="F26" s="36">
        <f>SUMIFS(СВЦЭМ!$C$33:$C$776,СВЦЭМ!$A$33:$A$776,$A26,СВЦЭМ!$B$33:$B$776,F$11)+'СЕТ СН'!$F$12+СВЦЭМ!$D$10+'СЕТ СН'!$F$6-'СЕТ СН'!$F$22</f>
        <v>1128.81045378</v>
      </c>
      <c r="G26" s="36">
        <f>SUMIFS(СВЦЭМ!$C$33:$C$776,СВЦЭМ!$A$33:$A$776,$A26,СВЦЭМ!$B$33:$B$776,G$11)+'СЕТ СН'!$F$12+СВЦЭМ!$D$10+'СЕТ СН'!$F$6-'СЕТ СН'!$F$22</f>
        <v>1131.7953716999998</v>
      </c>
      <c r="H26" s="36">
        <f>SUMIFS(СВЦЭМ!$C$33:$C$776,СВЦЭМ!$A$33:$A$776,$A26,СВЦЭМ!$B$33:$B$776,H$11)+'СЕТ СН'!$F$12+СВЦЭМ!$D$10+'СЕТ СН'!$F$6-'СЕТ СН'!$F$22</f>
        <v>1112.53547744</v>
      </c>
      <c r="I26" s="36">
        <f>SUMIFS(СВЦЭМ!$C$33:$C$776,СВЦЭМ!$A$33:$A$776,$A26,СВЦЭМ!$B$33:$B$776,I$11)+'СЕТ СН'!$F$12+СВЦЭМ!$D$10+'СЕТ СН'!$F$6-'СЕТ СН'!$F$22</f>
        <v>1092.5143533099999</v>
      </c>
      <c r="J26" s="36">
        <f>SUMIFS(СВЦЭМ!$C$33:$C$776,СВЦЭМ!$A$33:$A$776,$A26,СВЦЭМ!$B$33:$B$776,J$11)+'СЕТ СН'!$F$12+СВЦЭМ!$D$10+'СЕТ СН'!$F$6-'СЕТ СН'!$F$22</f>
        <v>1057.5938806500001</v>
      </c>
      <c r="K26" s="36">
        <f>SUMIFS(СВЦЭМ!$C$33:$C$776,СВЦЭМ!$A$33:$A$776,$A26,СВЦЭМ!$B$33:$B$776,K$11)+'СЕТ СН'!$F$12+СВЦЭМ!$D$10+'СЕТ СН'!$F$6-'СЕТ СН'!$F$22</f>
        <v>1026.3440608200001</v>
      </c>
      <c r="L26" s="36">
        <f>SUMIFS(СВЦЭМ!$C$33:$C$776,СВЦЭМ!$A$33:$A$776,$A26,СВЦЭМ!$B$33:$B$776,L$11)+'СЕТ СН'!$F$12+СВЦЭМ!$D$10+'СЕТ СН'!$F$6-'СЕТ СН'!$F$22</f>
        <v>1022.33275612</v>
      </c>
      <c r="M26" s="36">
        <f>SUMIFS(СВЦЭМ!$C$33:$C$776,СВЦЭМ!$A$33:$A$776,$A26,СВЦЭМ!$B$33:$B$776,M$11)+'СЕТ СН'!$F$12+СВЦЭМ!$D$10+'СЕТ СН'!$F$6-'СЕТ СН'!$F$22</f>
        <v>1028.8505535300001</v>
      </c>
      <c r="N26" s="36">
        <f>SUMIFS(СВЦЭМ!$C$33:$C$776,СВЦЭМ!$A$33:$A$776,$A26,СВЦЭМ!$B$33:$B$776,N$11)+'СЕТ СН'!$F$12+СВЦЭМ!$D$10+'СЕТ СН'!$F$6-'СЕТ СН'!$F$22</f>
        <v>1030.92539986</v>
      </c>
      <c r="O26" s="36">
        <f>SUMIFS(СВЦЭМ!$C$33:$C$776,СВЦЭМ!$A$33:$A$776,$A26,СВЦЭМ!$B$33:$B$776,O$11)+'СЕТ СН'!$F$12+СВЦЭМ!$D$10+'СЕТ СН'!$F$6-'СЕТ СН'!$F$22</f>
        <v>1050.1170201100001</v>
      </c>
      <c r="P26" s="36">
        <f>SUMIFS(СВЦЭМ!$C$33:$C$776,СВЦЭМ!$A$33:$A$776,$A26,СВЦЭМ!$B$33:$B$776,P$11)+'СЕТ СН'!$F$12+СВЦЭМ!$D$10+'СЕТ СН'!$F$6-'СЕТ СН'!$F$22</f>
        <v>1060.21171566</v>
      </c>
      <c r="Q26" s="36">
        <f>SUMIFS(СВЦЭМ!$C$33:$C$776,СВЦЭМ!$A$33:$A$776,$A26,СВЦЭМ!$B$33:$B$776,Q$11)+'СЕТ СН'!$F$12+СВЦЭМ!$D$10+'СЕТ СН'!$F$6-'СЕТ СН'!$F$22</f>
        <v>1059.3090387100001</v>
      </c>
      <c r="R26" s="36">
        <f>SUMIFS(СВЦЭМ!$C$33:$C$776,СВЦЭМ!$A$33:$A$776,$A26,СВЦЭМ!$B$33:$B$776,R$11)+'СЕТ СН'!$F$12+СВЦЭМ!$D$10+'СЕТ СН'!$F$6-'СЕТ СН'!$F$22</f>
        <v>1049.3837195200001</v>
      </c>
      <c r="S26" s="36">
        <f>SUMIFS(СВЦЭМ!$C$33:$C$776,СВЦЭМ!$A$33:$A$776,$A26,СВЦЭМ!$B$33:$B$776,S$11)+'СЕТ СН'!$F$12+СВЦЭМ!$D$10+'СЕТ СН'!$F$6-'СЕТ СН'!$F$22</f>
        <v>1027.07324021</v>
      </c>
      <c r="T26" s="36">
        <f>SUMIFS(СВЦЭМ!$C$33:$C$776,СВЦЭМ!$A$33:$A$776,$A26,СВЦЭМ!$B$33:$B$776,T$11)+'СЕТ СН'!$F$12+СВЦЭМ!$D$10+'СЕТ СН'!$F$6-'СЕТ СН'!$F$22</f>
        <v>995.57117414999993</v>
      </c>
      <c r="U26" s="36">
        <f>SUMIFS(СВЦЭМ!$C$33:$C$776,СВЦЭМ!$A$33:$A$776,$A26,СВЦЭМ!$B$33:$B$776,U$11)+'СЕТ СН'!$F$12+СВЦЭМ!$D$10+'СЕТ СН'!$F$6-'СЕТ СН'!$F$22</f>
        <v>991.16813732999992</v>
      </c>
      <c r="V26" s="36">
        <f>SUMIFS(СВЦЭМ!$C$33:$C$776,СВЦЭМ!$A$33:$A$776,$A26,СВЦЭМ!$B$33:$B$776,V$11)+'СЕТ СН'!$F$12+СВЦЭМ!$D$10+'СЕТ СН'!$F$6-'СЕТ СН'!$F$22</f>
        <v>1001.6667017899999</v>
      </c>
      <c r="W26" s="36">
        <f>SUMIFS(СВЦЭМ!$C$33:$C$776,СВЦЭМ!$A$33:$A$776,$A26,СВЦЭМ!$B$33:$B$776,W$11)+'СЕТ СН'!$F$12+СВЦЭМ!$D$10+'СЕТ СН'!$F$6-'СЕТ СН'!$F$22</f>
        <v>1016.22506062</v>
      </c>
      <c r="X26" s="36">
        <f>SUMIFS(СВЦЭМ!$C$33:$C$776,СВЦЭМ!$A$33:$A$776,$A26,СВЦЭМ!$B$33:$B$776,X$11)+'СЕТ СН'!$F$12+СВЦЭМ!$D$10+'СЕТ СН'!$F$6-'СЕТ СН'!$F$22</f>
        <v>1026.47764084</v>
      </c>
      <c r="Y26" s="36">
        <f>SUMIFS(СВЦЭМ!$C$33:$C$776,СВЦЭМ!$A$33:$A$776,$A26,СВЦЭМ!$B$33:$B$776,Y$11)+'СЕТ СН'!$F$12+СВЦЭМ!$D$10+'СЕТ СН'!$F$6-'СЕТ СН'!$F$22</f>
        <v>1062.05599676</v>
      </c>
    </row>
    <row r="27" spans="1:25" ht="15.75" x14ac:dyDescent="0.2">
      <c r="A27" s="35">
        <f t="shared" si="0"/>
        <v>43815</v>
      </c>
      <c r="B27" s="36">
        <f>SUMIFS(СВЦЭМ!$C$33:$C$776,СВЦЭМ!$A$33:$A$776,$A27,СВЦЭМ!$B$33:$B$776,B$11)+'СЕТ СН'!$F$12+СВЦЭМ!$D$10+'СЕТ СН'!$F$6-'СЕТ СН'!$F$22</f>
        <v>1089.8922244600001</v>
      </c>
      <c r="C27" s="36">
        <f>SUMIFS(СВЦЭМ!$C$33:$C$776,СВЦЭМ!$A$33:$A$776,$A27,СВЦЭМ!$B$33:$B$776,C$11)+'СЕТ СН'!$F$12+СВЦЭМ!$D$10+'СЕТ СН'!$F$6-'СЕТ СН'!$F$22</f>
        <v>1101.27030614</v>
      </c>
      <c r="D27" s="36">
        <f>SUMIFS(СВЦЭМ!$C$33:$C$776,СВЦЭМ!$A$33:$A$776,$A27,СВЦЭМ!$B$33:$B$776,D$11)+'СЕТ СН'!$F$12+СВЦЭМ!$D$10+'СЕТ СН'!$F$6-'СЕТ СН'!$F$22</f>
        <v>1122.1961903700001</v>
      </c>
      <c r="E27" s="36">
        <f>SUMIFS(СВЦЭМ!$C$33:$C$776,СВЦЭМ!$A$33:$A$776,$A27,СВЦЭМ!$B$33:$B$776,E$11)+'СЕТ СН'!$F$12+СВЦЭМ!$D$10+'СЕТ СН'!$F$6-'СЕТ СН'!$F$22</f>
        <v>1135.88362944</v>
      </c>
      <c r="F27" s="36">
        <f>SUMIFS(СВЦЭМ!$C$33:$C$776,СВЦЭМ!$A$33:$A$776,$A27,СВЦЭМ!$B$33:$B$776,F$11)+'СЕТ СН'!$F$12+СВЦЭМ!$D$10+'СЕТ СН'!$F$6-'СЕТ СН'!$F$22</f>
        <v>1137.4445613999999</v>
      </c>
      <c r="G27" s="36">
        <f>SUMIFS(СВЦЭМ!$C$33:$C$776,СВЦЭМ!$A$33:$A$776,$A27,СВЦЭМ!$B$33:$B$776,G$11)+'СЕТ СН'!$F$12+СВЦЭМ!$D$10+'СЕТ СН'!$F$6-'СЕТ СН'!$F$22</f>
        <v>1112.951251</v>
      </c>
      <c r="H27" s="36">
        <f>SUMIFS(СВЦЭМ!$C$33:$C$776,СВЦЭМ!$A$33:$A$776,$A27,СВЦЭМ!$B$33:$B$776,H$11)+'СЕТ СН'!$F$12+СВЦЭМ!$D$10+'СЕТ СН'!$F$6-'СЕТ СН'!$F$22</f>
        <v>1069.7009423300001</v>
      </c>
      <c r="I27" s="36">
        <f>SUMIFS(СВЦЭМ!$C$33:$C$776,СВЦЭМ!$A$33:$A$776,$A27,СВЦЭМ!$B$33:$B$776,I$11)+'СЕТ СН'!$F$12+СВЦЭМ!$D$10+'СЕТ СН'!$F$6-'СЕТ СН'!$F$22</f>
        <v>1044.4099915100001</v>
      </c>
      <c r="J27" s="36">
        <f>SUMIFS(СВЦЭМ!$C$33:$C$776,СВЦЭМ!$A$33:$A$776,$A27,СВЦЭМ!$B$33:$B$776,J$11)+'СЕТ СН'!$F$12+СВЦЭМ!$D$10+'СЕТ СН'!$F$6-'СЕТ СН'!$F$22</f>
        <v>1020.66464592</v>
      </c>
      <c r="K27" s="36">
        <f>SUMIFS(СВЦЭМ!$C$33:$C$776,СВЦЭМ!$A$33:$A$776,$A27,СВЦЭМ!$B$33:$B$776,K$11)+'СЕТ СН'!$F$12+СВЦЭМ!$D$10+'СЕТ СН'!$F$6-'СЕТ СН'!$F$22</f>
        <v>999.74470251999992</v>
      </c>
      <c r="L27" s="36">
        <f>SUMIFS(СВЦЭМ!$C$33:$C$776,СВЦЭМ!$A$33:$A$776,$A27,СВЦЭМ!$B$33:$B$776,L$11)+'СЕТ СН'!$F$12+СВЦЭМ!$D$10+'СЕТ СН'!$F$6-'СЕТ СН'!$F$22</f>
        <v>997.92879200999994</v>
      </c>
      <c r="M27" s="36">
        <f>SUMIFS(СВЦЭМ!$C$33:$C$776,СВЦЭМ!$A$33:$A$776,$A27,СВЦЭМ!$B$33:$B$776,M$11)+'СЕТ СН'!$F$12+СВЦЭМ!$D$10+'СЕТ СН'!$F$6-'СЕТ СН'!$F$22</f>
        <v>1018.75546917</v>
      </c>
      <c r="N27" s="36">
        <f>SUMIFS(СВЦЭМ!$C$33:$C$776,СВЦЭМ!$A$33:$A$776,$A27,СВЦЭМ!$B$33:$B$776,N$11)+'СЕТ СН'!$F$12+СВЦЭМ!$D$10+'СЕТ СН'!$F$6-'СЕТ СН'!$F$22</f>
        <v>1028.8074000199999</v>
      </c>
      <c r="O27" s="36">
        <f>SUMIFS(СВЦЭМ!$C$33:$C$776,СВЦЭМ!$A$33:$A$776,$A27,СВЦЭМ!$B$33:$B$776,O$11)+'СЕТ СН'!$F$12+СВЦЭМ!$D$10+'СЕТ СН'!$F$6-'СЕТ СН'!$F$22</f>
        <v>1040.5709077399999</v>
      </c>
      <c r="P27" s="36">
        <f>SUMIFS(СВЦЭМ!$C$33:$C$776,СВЦЭМ!$A$33:$A$776,$A27,СВЦЭМ!$B$33:$B$776,P$11)+'СЕТ СН'!$F$12+СВЦЭМ!$D$10+'СЕТ СН'!$F$6-'СЕТ СН'!$F$22</f>
        <v>1057.07690131</v>
      </c>
      <c r="Q27" s="36">
        <f>SUMIFS(СВЦЭМ!$C$33:$C$776,СВЦЭМ!$A$33:$A$776,$A27,СВЦЭМ!$B$33:$B$776,Q$11)+'СЕТ СН'!$F$12+СВЦЭМ!$D$10+'СЕТ СН'!$F$6-'СЕТ СН'!$F$22</f>
        <v>1023.13498169</v>
      </c>
      <c r="R27" s="36">
        <f>SUMIFS(СВЦЭМ!$C$33:$C$776,СВЦЭМ!$A$33:$A$776,$A27,СВЦЭМ!$B$33:$B$776,R$11)+'СЕТ СН'!$F$12+СВЦЭМ!$D$10+'СЕТ СН'!$F$6-'СЕТ СН'!$F$22</f>
        <v>1033.6007967600001</v>
      </c>
      <c r="S27" s="36">
        <f>SUMIFS(СВЦЭМ!$C$33:$C$776,СВЦЭМ!$A$33:$A$776,$A27,СВЦЭМ!$B$33:$B$776,S$11)+'СЕТ СН'!$F$12+СВЦЭМ!$D$10+'СЕТ СН'!$F$6-'СЕТ СН'!$F$22</f>
        <v>1021.23188547</v>
      </c>
      <c r="T27" s="36">
        <f>SUMIFS(СВЦЭМ!$C$33:$C$776,СВЦЭМ!$A$33:$A$776,$A27,СВЦЭМ!$B$33:$B$776,T$11)+'СЕТ СН'!$F$12+СВЦЭМ!$D$10+'СЕТ СН'!$F$6-'СЕТ СН'!$F$22</f>
        <v>1016.4514626499999</v>
      </c>
      <c r="U27" s="36">
        <f>SUMIFS(СВЦЭМ!$C$33:$C$776,СВЦЭМ!$A$33:$A$776,$A27,СВЦЭМ!$B$33:$B$776,U$11)+'СЕТ СН'!$F$12+СВЦЭМ!$D$10+'СЕТ СН'!$F$6-'СЕТ СН'!$F$22</f>
        <v>1018.91335699</v>
      </c>
      <c r="V27" s="36">
        <f>SUMIFS(СВЦЭМ!$C$33:$C$776,СВЦЭМ!$A$33:$A$776,$A27,СВЦЭМ!$B$33:$B$776,V$11)+'СЕТ СН'!$F$12+СВЦЭМ!$D$10+'СЕТ СН'!$F$6-'СЕТ СН'!$F$22</f>
        <v>1033.2774308200001</v>
      </c>
      <c r="W27" s="36">
        <f>SUMIFS(СВЦЭМ!$C$33:$C$776,СВЦЭМ!$A$33:$A$776,$A27,СВЦЭМ!$B$33:$B$776,W$11)+'СЕТ СН'!$F$12+СВЦЭМ!$D$10+'СЕТ СН'!$F$6-'СЕТ СН'!$F$22</f>
        <v>1052.9667251799999</v>
      </c>
      <c r="X27" s="36">
        <f>SUMIFS(СВЦЭМ!$C$33:$C$776,СВЦЭМ!$A$33:$A$776,$A27,СВЦЭМ!$B$33:$B$776,X$11)+'СЕТ СН'!$F$12+СВЦЭМ!$D$10+'СЕТ СН'!$F$6-'СЕТ СН'!$F$22</f>
        <v>1062.87459872</v>
      </c>
      <c r="Y27" s="36">
        <f>SUMIFS(СВЦЭМ!$C$33:$C$776,СВЦЭМ!$A$33:$A$776,$A27,СВЦЭМ!$B$33:$B$776,Y$11)+'СЕТ СН'!$F$12+СВЦЭМ!$D$10+'СЕТ СН'!$F$6-'СЕТ СН'!$F$22</f>
        <v>1079.70957484</v>
      </c>
    </row>
    <row r="28" spans="1:25" ht="15.75" x14ac:dyDescent="0.2">
      <c r="A28" s="35">
        <f t="shared" si="0"/>
        <v>43816</v>
      </c>
      <c r="B28" s="36">
        <f>SUMIFS(СВЦЭМ!$C$33:$C$776,СВЦЭМ!$A$33:$A$776,$A28,СВЦЭМ!$B$33:$B$776,B$11)+'СЕТ СН'!$F$12+СВЦЭМ!$D$10+'СЕТ СН'!$F$6-'СЕТ СН'!$F$22</f>
        <v>1118.2322145199998</v>
      </c>
      <c r="C28" s="36">
        <f>SUMIFS(СВЦЭМ!$C$33:$C$776,СВЦЭМ!$A$33:$A$776,$A28,СВЦЭМ!$B$33:$B$776,C$11)+'СЕТ СН'!$F$12+СВЦЭМ!$D$10+'СЕТ СН'!$F$6-'СЕТ СН'!$F$22</f>
        <v>1144.2950057800001</v>
      </c>
      <c r="D28" s="36">
        <f>SUMIFS(СВЦЭМ!$C$33:$C$776,СВЦЭМ!$A$33:$A$776,$A28,СВЦЭМ!$B$33:$B$776,D$11)+'СЕТ СН'!$F$12+СВЦЭМ!$D$10+'СЕТ СН'!$F$6-'СЕТ СН'!$F$22</f>
        <v>1152.09816142</v>
      </c>
      <c r="E28" s="36">
        <f>SUMIFS(СВЦЭМ!$C$33:$C$776,СВЦЭМ!$A$33:$A$776,$A28,СВЦЭМ!$B$33:$B$776,E$11)+'СЕТ СН'!$F$12+СВЦЭМ!$D$10+'СЕТ СН'!$F$6-'СЕТ СН'!$F$22</f>
        <v>1155.96546283</v>
      </c>
      <c r="F28" s="36">
        <f>SUMIFS(СВЦЭМ!$C$33:$C$776,СВЦЭМ!$A$33:$A$776,$A28,СВЦЭМ!$B$33:$B$776,F$11)+'СЕТ СН'!$F$12+СВЦЭМ!$D$10+'СЕТ СН'!$F$6-'СЕТ СН'!$F$22</f>
        <v>1152.2433388499999</v>
      </c>
      <c r="G28" s="36">
        <f>SUMIFS(СВЦЭМ!$C$33:$C$776,СВЦЭМ!$A$33:$A$776,$A28,СВЦЭМ!$B$33:$B$776,G$11)+'СЕТ СН'!$F$12+СВЦЭМ!$D$10+'СЕТ СН'!$F$6-'СЕТ СН'!$F$22</f>
        <v>1120.1952185</v>
      </c>
      <c r="H28" s="36">
        <f>SUMIFS(СВЦЭМ!$C$33:$C$776,СВЦЭМ!$A$33:$A$776,$A28,СВЦЭМ!$B$33:$B$776,H$11)+'СЕТ СН'!$F$12+СВЦЭМ!$D$10+'СЕТ СН'!$F$6-'СЕТ СН'!$F$22</f>
        <v>1081.5017396999999</v>
      </c>
      <c r="I28" s="36">
        <f>SUMIFS(СВЦЭМ!$C$33:$C$776,СВЦЭМ!$A$33:$A$776,$A28,СВЦЭМ!$B$33:$B$776,I$11)+'СЕТ СН'!$F$12+СВЦЭМ!$D$10+'СЕТ СН'!$F$6-'СЕТ СН'!$F$22</f>
        <v>1049.6182795300001</v>
      </c>
      <c r="J28" s="36">
        <f>SUMIFS(СВЦЭМ!$C$33:$C$776,СВЦЭМ!$A$33:$A$776,$A28,СВЦЭМ!$B$33:$B$776,J$11)+'СЕТ СН'!$F$12+СВЦЭМ!$D$10+'СЕТ СН'!$F$6-'СЕТ СН'!$F$22</f>
        <v>1015.3564183</v>
      </c>
      <c r="K28" s="36">
        <f>SUMIFS(СВЦЭМ!$C$33:$C$776,СВЦЭМ!$A$33:$A$776,$A28,СВЦЭМ!$B$33:$B$776,K$11)+'СЕТ СН'!$F$12+СВЦЭМ!$D$10+'СЕТ СН'!$F$6-'СЕТ СН'!$F$22</f>
        <v>998.45209719000002</v>
      </c>
      <c r="L28" s="36">
        <f>SUMIFS(СВЦЭМ!$C$33:$C$776,СВЦЭМ!$A$33:$A$776,$A28,СВЦЭМ!$B$33:$B$776,L$11)+'СЕТ СН'!$F$12+СВЦЭМ!$D$10+'СЕТ СН'!$F$6-'СЕТ СН'!$F$22</f>
        <v>1009.02776624</v>
      </c>
      <c r="M28" s="36">
        <f>SUMIFS(СВЦЭМ!$C$33:$C$776,СВЦЭМ!$A$33:$A$776,$A28,СВЦЭМ!$B$33:$B$776,M$11)+'СЕТ СН'!$F$12+СВЦЭМ!$D$10+'СЕТ СН'!$F$6-'СЕТ СН'!$F$22</f>
        <v>1021.214345</v>
      </c>
      <c r="N28" s="36">
        <f>SUMIFS(СВЦЭМ!$C$33:$C$776,СВЦЭМ!$A$33:$A$776,$A28,СВЦЭМ!$B$33:$B$776,N$11)+'СЕТ СН'!$F$12+СВЦЭМ!$D$10+'СЕТ СН'!$F$6-'СЕТ СН'!$F$22</f>
        <v>1030.6136498400001</v>
      </c>
      <c r="O28" s="36">
        <f>SUMIFS(СВЦЭМ!$C$33:$C$776,СВЦЭМ!$A$33:$A$776,$A28,СВЦЭМ!$B$33:$B$776,O$11)+'СЕТ СН'!$F$12+СВЦЭМ!$D$10+'СЕТ СН'!$F$6-'СЕТ СН'!$F$22</f>
        <v>1039.35048173</v>
      </c>
      <c r="P28" s="36">
        <f>SUMIFS(СВЦЭМ!$C$33:$C$776,СВЦЭМ!$A$33:$A$776,$A28,СВЦЭМ!$B$33:$B$776,P$11)+'СЕТ СН'!$F$12+СВЦЭМ!$D$10+'СЕТ СН'!$F$6-'СЕТ СН'!$F$22</f>
        <v>1045.1997660899999</v>
      </c>
      <c r="Q28" s="36">
        <f>SUMIFS(СВЦЭМ!$C$33:$C$776,СВЦЭМ!$A$33:$A$776,$A28,СВЦЭМ!$B$33:$B$776,Q$11)+'СЕТ СН'!$F$12+СВЦЭМ!$D$10+'СЕТ СН'!$F$6-'СЕТ СН'!$F$22</f>
        <v>1049.03631662</v>
      </c>
      <c r="R28" s="36">
        <f>SUMIFS(СВЦЭМ!$C$33:$C$776,СВЦЭМ!$A$33:$A$776,$A28,СВЦЭМ!$B$33:$B$776,R$11)+'СЕТ СН'!$F$12+СВЦЭМ!$D$10+'СЕТ СН'!$F$6-'СЕТ СН'!$F$22</f>
        <v>1039.14669766</v>
      </c>
      <c r="S28" s="36">
        <f>SUMIFS(СВЦЭМ!$C$33:$C$776,СВЦЭМ!$A$33:$A$776,$A28,СВЦЭМ!$B$33:$B$776,S$11)+'СЕТ СН'!$F$12+СВЦЭМ!$D$10+'СЕТ СН'!$F$6-'СЕТ СН'!$F$22</f>
        <v>1032.95742677</v>
      </c>
      <c r="T28" s="36">
        <f>SUMIFS(СВЦЭМ!$C$33:$C$776,СВЦЭМ!$A$33:$A$776,$A28,СВЦЭМ!$B$33:$B$776,T$11)+'СЕТ СН'!$F$12+СВЦЭМ!$D$10+'СЕТ СН'!$F$6-'СЕТ СН'!$F$22</f>
        <v>1011.7281827199999</v>
      </c>
      <c r="U28" s="36">
        <f>SUMIFS(СВЦЭМ!$C$33:$C$776,СВЦЭМ!$A$33:$A$776,$A28,СВЦЭМ!$B$33:$B$776,U$11)+'СЕТ СН'!$F$12+СВЦЭМ!$D$10+'СЕТ СН'!$F$6-'СЕТ СН'!$F$22</f>
        <v>1003.4929895399999</v>
      </c>
      <c r="V28" s="36">
        <f>SUMIFS(СВЦЭМ!$C$33:$C$776,СВЦЭМ!$A$33:$A$776,$A28,СВЦЭМ!$B$33:$B$776,V$11)+'СЕТ СН'!$F$12+СВЦЭМ!$D$10+'СЕТ СН'!$F$6-'СЕТ СН'!$F$22</f>
        <v>1001.8893514299999</v>
      </c>
      <c r="W28" s="36">
        <f>SUMIFS(СВЦЭМ!$C$33:$C$776,СВЦЭМ!$A$33:$A$776,$A28,СВЦЭМ!$B$33:$B$776,W$11)+'СЕТ СН'!$F$12+СВЦЭМ!$D$10+'СЕТ СН'!$F$6-'СЕТ СН'!$F$22</f>
        <v>1021.3837144099999</v>
      </c>
      <c r="X28" s="36">
        <f>SUMIFS(СВЦЭМ!$C$33:$C$776,СВЦЭМ!$A$33:$A$776,$A28,СВЦЭМ!$B$33:$B$776,X$11)+'СЕТ СН'!$F$12+СВЦЭМ!$D$10+'СЕТ СН'!$F$6-'СЕТ СН'!$F$22</f>
        <v>1036.6036999600001</v>
      </c>
      <c r="Y28" s="36">
        <f>SUMIFS(СВЦЭМ!$C$33:$C$776,СВЦЭМ!$A$33:$A$776,$A28,СВЦЭМ!$B$33:$B$776,Y$11)+'СЕТ СН'!$F$12+СВЦЭМ!$D$10+'СЕТ СН'!$F$6-'СЕТ СН'!$F$22</f>
        <v>1060.1227996</v>
      </c>
    </row>
    <row r="29" spans="1:25" ht="15.75" x14ac:dyDescent="0.2">
      <c r="A29" s="35">
        <f t="shared" si="0"/>
        <v>43817</v>
      </c>
      <c r="B29" s="36">
        <f>SUMIFS(СВЦЭМ!$C$33:$C$776,СВЦЭМ!$A$33:$A$776,$A29,СВЦЭМ!$B$33:$B$776,B$11)+'СЕТ СН'!$F$12+СВЦЭМ!$D$10+'СЕТ СН'!$F$6-'СЕТ СН'!$F$22</f>
        <v>1069.6915246200001</v>
      </c>
      <c r="C29" s="36">
        <f>SUMIFS(СВЦЭМ!$C$33:$C$776,СВЦЭМ!$A$33:$A$776,$A29,СВЦЭМ!$B$33:$B$776,C$11)+'СЕТ СН'!$F$12+СВЦЭМ!$D$10+'СЕТ СН'!$F$6-'СЕТ СН'!$F$22</f>
        <v>1128.9299533000001</v>
      </c>
      <c r="D29" s="36">
        <f>SUMIFS(СВЦЭМ!$C$33:$C$776,СВЦЭМ!$A$33:$A$776,$A29,СВЦЭМ!$B$33:$B$776,D$11)+'СЕТ СН'!$F$12+СВЦЭМ!$D$10+'СЕТ СН'!$F$6-'СЕТ СН'!$F$22</f>
        <v>1154.54482297</v>
      </c>
      <c r="E29" s="36">
        <f>SUMIFS(СВЦЭМ!$C$33:$C$776,СВЦЭМ!$A$33:$A$776,$A29,СВЦЭМ!$B$33:$B$776,E$11)+'СЕТ СН'!$F$12+СВЦЭМ!$D$10+'СЕТ СН'!$F$6-'СЕТ СН'!$F$22</f>
        <v>1152.39672842</v>
      </c>
      <c r="F29" s="36">
        <f>SUMIFS(СВЦЭМ!$C$33:$C$776,СВЦЭМ!$A$33:$A$776,$A29,СВЦЭМ!$B$33:$B$776,F$11)+'СЕТ СН'!$F$12+СВЦЭМ!$D$10+'СЕТ СН'!$F$6-'СЕТ СН'!$F$22</f>
        <v>1144.3473965000001</v>
      </c>
      <c r="G29" s="36">
        <f>SUMIFS(СВЦЭМ!$C$33:$C$776,СВЦЭМ!$A$33:$A$776,$A29,СВЦЭМ!$B$33:$B$776,G$11)+'СЕТ СН'!$F$12+СВЦЭМ!$D$10+'СЕТ СН'!$F$6-'СЕТ СН'!$F$22</f>
        <v>1124.3662103199999</v>
      </c>
      <c r="H29" s="36">
        <f>SUMIFS(СВЦЭМ!$C$33:$C$776,СВЦЭМ!$A$33:$A$776,$A29,СВЦЭМ!$B$33:$B$776,H$11)+'СЕТ СН'!$F$12+СВЦЭМ!$D$10+'СЕТ СН'!$F$6-'СЕТ СН'!$F$22</f>
        <v>1092.4301935400001</v>
      </c>
      <c r="I29" s="36">
        <f>SUMIFS(СВЦЭМ!$C$33:$C$776,СВЦЭМ!$A$33:$A$776,$A29,СВЦЭМ!$B$33:$B$776,I$11)+'СЕТ СН'!$F$12+СВЦЭМ!$D$10+'СЕТ СН'!$F$6-'СЕТ СН'!$F$22</f>
        <v>1075.3922523200001</v>
      </c>
      <c r="J29" s="36">
        <f>SUMIFS(СВЦЭМ!$C$33:$C$776,СВЦЭМ!$A$33:$A$776,$A29,СВЦЭМ!$B$33:$B$776,J$11)+'СЕТ СН'!$F$12+СВЦЭМ!$D$10+'СЕТ СН'!$F$6-'СЕТ СН'!$F$22</f>
        <v>1045.63375488</v>
      </c>
      <c r="K29" s="36">
        <f>SUMIFS(СВЦЭМ!$C$33:$C$776,СВЦЭМ!$A$33:$A$776,$A29,СВЦЭМ!$B$33:$B$776,K$11)+'СЕТ СН'!$F$12+СВЦЭМ!$D$10+'СЕТ СН'!$F$6-'СЕТ СН'!$F$22</f>
        <v>1008.83109909</v>
      </c>
      <c r="L29" s="36">
        <f>SUMIFS(СВЦЭМ!$C$33:$C$776,СВЦЭМ!$A$33:$A$776,$A29,СВЦЭМ!$B$33:$B$776,L$11)+'СЕТ СН'!$F$12+СВЦЭМ!$D$10+'СЕТ СН'!$F$6-'СЕТ СН'!$F$22</f>
        <v>1003.8933542</v>
      </c>
      <c r="M29" s="36">
        <f>SUMIFS(СВЦЭМ!$C$33:$C$776,СВЦЭМ!$A$33:$A$776,$A29,СВЦЭМ!$B$33:$B$776,M$11)+'СЕТ СН'!$F$12+СВЦЭМ!$D$10+'СЕТ СН'!$F$6-'СЕТ СН'!$F$22</f>
        <v>1009.9479477599999</v>
      </c>
      <c r="N29" s="36">
        <f>SUMIFS(СВЦЭМ!$C$33:$C$776,СВЦЭМ!$A$33:$A$776,$A29,СВЦЭМ!$B$33:$B$776,N$11)+'СЕТ СН'!$F$12+СВЦЭМ!$D$10+'СЕТ СН'!$F$6-'СЕТ СН'!$F$22</f>
        <v>1013.89533394</v>
      </c>
      <c r="O29" s="36">
        <f>SUMIFS(СВЦЭМ!$C$33:$C$776,СВЦЭМ!$A$33:$A$776,$A29,СВЦЭМ!$B$33:$B$776,O$11)+'СЕТ СН'!$F$12+СВЦЭМ!$D$10+'СЕТ СН'!$F$6-'СЕТ СН'!$F$22</f>
        <v>1025.08013676</v>
      </c>
      <c r="P29" s="36">
        <f>SUMIFS(СВЦЭМ!$C$33:$C$776,СВЦЭМ!$A$33:$A$776,$A29,СВЦЭМ!$B$33:$B$776,P$11)+'СЕТ СН'!$F$12+СВЦЭМ!$D$10+'СЕТ СН'!$F$6-'СЕТ СН'!$F$22</f>
        <v>1034.70074275</v>
      </c>
      <c r="Q29" s="36">
        <f>SUMIFS(СВЦЭМ!$C$33:$C$776,СВЦЭМ!$A$33:$A$776,$A29,СВЦЭМ!$B$33:$B$776,Q$11)+'СЕТ СН'!$F$12+СВЦЭМ!$D$10+'СЕТ СН'!$F$6-'СЕТ СН'!$F$22</f>
        <v>1035.20841178</v>
      </c>
      <c r="R29" s="36">
        <f>SUMIFS(СВЦЭМ!$C$33:$C$776,СВЦЭМ!$A$33:$A$776,$A29,СВЦЭМ!$B$33:$B$776,R$11)+'СЕТ СН'!$F$12+СВЦЭМ!$D$10+'СЕТ СН'!$F$6-'СЕТ СН'!$F$22</f>
        <v>1025.13774807</v>
      </c>
      <c r="S29" s="36">
        <f>SUMIFS(СВЦЭМ!$C$33:$C$776,СВЦЭМ!$A$33:$A$776,$A29,СВЦЭМ!$B$33:$B$776,S$11)+'СЕТ СН'!$F$12+СВЦЭМ!$D$10+'СЕТ СН'!$F$6-'СЕТ СН'!$F$22</f>
        <v>1012.45271281</v>
      </c>
      <c r="T29" s="36">
        <f>SUMIFS(СВЦЭМ!$C$33:$C$776,СВЦЭМ!$A$33:$A$776,$A29,СВЦЭМ!$B$33:$B$776,T$11)+'СЕТ СН'!$F$12+СВЦЭМ!$D$10+'СЕТ СН'!$F$6-'СЕТ СН'!$F$22</f>
        <v>982.23125045999996</v>
      </c>
      <c r="U29" s="36">
        <f>SUMIFS(СВЦЭМ!$C$33:$C$776,СВЦЭМ!$A$33:$A$776,$A29,СВЦЭМ!$B$33:$B$776,U$11)+'СЕТ СН'!$F$12+СВЦЭМ!$D$10+'СЕТ СН'!$F$6-'СЕТ СН'!$F$22</f>
        <v>984.49431832999994</v>
      </c>
      <c r="V29" s="36">
        <f>SUMIFS(СВЦЭМ!$C$33:$C$776,СВЦЭМ!$A$33:$A$776,$A29,СВЦЭМ!$B$33:$B$776,V$11)+'СЕТ СН'!$F$12+СВЦЭМ!$D$10+'СЕТ СН'!$F$6-'СЕТ СН'!$F$22</f>
        <v>991.43652429999997</v>
      </c>
      <c r="W29" s="36">
        <f>SUMIFS(СВЦЭМ!$C$33:$C$776,СВЦЭМ!$A$33:$A$776,$A29,СВЦЭМ!$B$33:$B$776,W$11)+'СЕТ СН'!$F$12+СВЦЭМ!$D$10+'СЕТ СН'!$F$6-'СЕТ СН'!$F$22</f>
        <v>1012.8695964899999</v>
      </c>
      <c r="X29" s="36">
        <f>SUMIFS(СВЦЭМ!$C$33:$C$776,СВЦЭМ!$A$33:$A$776,$A29,СВЦЭМ!$B$33:$B$776,X$11)+'СЕТ СН'!$F$12+СВЦЭМ!$D$10+'СЕТ СН'!$F$6-'СЕТ СН'!$F$22</f>
        <v>1017.8629522799999</v>
      </c>
      <c r="Y29" s="36">
        <f>SUMIFS(СВЦЭМ!$C$33:$C$776,СВЦЭМ!$A$33:$A$776,$A29,СВЦЭМ!$B$33:$B$776,Y$11)+'СЕТ СН'!$F$12+СВЦЭМ!$D$10+'СЕТ СН'!$F$6-'СЕТ СН'!$F$22</f>
        <v>1031.15671006</v>
      </c>
    </row>
    <row r="30" spans="1:25" ht="15.75" x14ac:dyDescent="0.2">
      <c r="A30" s="35">
        <f t="shared" si="0"/>
        <v>43818</v>
      </c>
      <c r="B30" s="36">
        <f>SUMIFS(СВЦЭМ!$C$33:$C$776,СВЦЭМ!$A$33:$A$776,$A30,СВЦЭМ!$B$33:$B$776,B$11)+'СЕТ СН'!$F$12+СВЦЭМ!$D$10+'СЕТ СН'!$F$6-'СЕТ СН'!$F$22</f>
        <v>1071.0490016900001</v>
      </c>
      <c r="C30" s="36">
        <f>SUMIFS(СВЦЭМ!$C$33:$C$776,СВЦЭМ!$A$33:$A$776,$A30,СВЦЭМ!$B$33:$B$776,C$11)+'СЕТ СН'!$F$12+СВЦЭМ!$D$10+'СЕТ СН'!$F$6-'СЕТ СН'!$F$22</f>
        <v>1094.7921075100001</v>
      </c>
      <c r="D30" s="36">
        <f>SUMIFS(СВЦЭМ!$C$33:$C$776,СВЦЭМ!$A$33:$A$776,$A30,СВЦЭМ!$B$33:$B$776,D$11)+'СЕТ СН'!$F$12+СВЦЭМ!$D$10+'СЕТ СН'!$F$6-'СЕТ СН'!$F$22</f>
        <v>1121.79556529</v>
      </c>
      <c r="E30" s="36">
        <f>SUMIFS(СВЦЭМ!$C$33:$C$776,СВЦЭМ!$A$33:$A$776,$A30,СВЦЭМ!$B$33:$B$776,E$11)+'СЕТ СН'!$F$12+СВЦЭМ!$D$10+'СЕТ СН'!$F$6-'СЕТ СН'!$F$22</f>
        <v>1147.4823626300001</v>
      </c>
      <c r="F30" s="36">
        <f>SUMIFS(СВЦЭМ!$C$33:$C$776,СВЦЭМ!$A$33:$A$776,$A30,СВЦЭМ!$B$33:$B$776,F$11)+'СЕТ СН'!$F$12+СВЦЭМ!$D$10+'СЕТ СН'!$F$6-'СЕТ СН'!$F$22</f>
        <v>1159.3102144499999</v>
      </c>
      <c r="G30" s="36">
        <f>SUMIFS(СВЦЭМ!$C$33:$C$776,СВЦЭМ!$A$33:$A$776,$A30,СВЦЭМ!$B$33:$B$776,G$11)+'СЕТ СН'!$F$12+СВЦЭМ!$D$10+'СЕТ СН'!$F$6-'СЕТ СН'!$F$22</f>
        <v>1135.37773161</v>
      </c>
      <c r="H30" s="36">
        <f>SUMIFS(СВЦЭМ!$C$33:$C$776,СВЦЭМ!$A$33:$A$776,$A30,СВЦЭМ!$B$33:$B$776,H$11)+'СЕТ СН'!$F$12+СВЦЭМ!$D$10+'СЕТ СН'!$F$6-'СЕТ СН'!$F$22</f>
        <v>1100.7311505800001</v>
      </c>
      <c r="I30" s="36">
        <f>SUMIFS(СВЦЭМ!$C$33:$C$776,СВЦЭМ!$A$33:$A$776,$A30,СВЦЭМ!$B$33:$B$776,I$11)+'СЕТ СН'!$F$12+СВЦЭМ!$D$10+'СЕТ СН'!$F$6-'СЕТ СН'!$F$22</f>
        <v>1060.3969752800001</v>
      </c>
      <c r="J30" s="36">
        <f>SUMIFS(СВЦЭМ!$C$33:$C$776,СВЦЭМ!$A$33:$A$776,$A30,СВЦЭМ!$B$33:$B$776,J$11)+'СЕТ СН'!$F$12+СВЦЭМ!$D$10+'СЕТ СН'!$F$6-'СЕТ СН'!$F$22</f>
        <v>1031.90420511</v>
      </c>
      <c r="K30" s="36">
        <f>SUMIFS(СВЦЭМ!$C$33:$C$776,СВЦЭМ!$A$33:$A$776,$A30,СВЦЭМ!$B$33:$B$776,K$11)+'СЕТ СН'!$F$12+СВЦЭМ!$D$10+'СЕТ СН'!$F$6-'СЕТ СН'!$F$22</f>
        <v>1015.65596755</v>
      </c>
      <c r="L30" s="36">
        <f>SUMIFS(СВЦЭМ!$C$33:$C$776,СВЦЭМ!$A$33:$A$776,$A30,СВЦЭМ!$B$33:$B$776,L$11)+'СЕТ СН'!$F$12+СВЦЭМ!$D$10+'СЕТ СН'!$F$6-'СЕТ СН'!$F$22</f>
        <v>1022.7190135999999</v>
      </c>
      <c r="M30" s="36">
        <f>SUMIFS(СВЦЭМ!$C$33:$C$776,СВЦЭМ!$A$33:$A$776,$A30,СВЦЭМ!$B$33:$B$776,M$11)+'СЕТ СН'!$F$12+СВЦЭМ!$D$10+'СЕТ СН'!$F$6-'СЕТ СН'!$F$22</f>
        <v>1036.9087035</v>
      </c>
      <c r="N30" s="36">
        <f>SUMIFS(СВЦЭМ!$C$33:$C$776,СВЦЭМ!$A$33:$A$776,$A30,СВЦЭМ!$B$33:$B$776,N$11)+'СЕТ СН'!$F$12+СВЦЭМ!$D$10+'СЕТ СН'!$F$6-'СЕТ СН'!$F$22</f>
        <v>1040.66322896</v>
      </c>
      <c r="O30" s="36">
        <f>SUMIFS(СВЦЭМ!$C$33:$C$776,СВЦЭМ!$A$33:$A$776,$A30,СВЦЭМ!$B$33:$B$776,O$11)+'СЕТ СН'!$F$12+СВЦЭМ!$D$10+'СЕТ СН'!$F$6-'СЕТ СН'!$F$22</f>
        <v>1061.1506001299999</v>
      </c>
      <c r="P30" s="36">
        <f>SUMIFS(СВЦЭМ!$C$33:$C$776,СВЦЭМ!$A$33:$A$776,$A30,СВЦЭМ!$B$33:$B$776,P$11)+'СЕТ СН'!$F$12+СВЦЭМ!$D$10+'СЕТ СН'!$F$6-'СЕТ СН'!$F$22</f>
        <v>1054.4396595800001</v>
      </c>
      <c r="Q30" s="36">
        <f>SUMIFS(СВЦЭМ!$C$33:$C$776,СВЦЭМ!$A$33:$A$776,$A30,СВЦЭМ!$B$33:$B$776,Q$11)+'СЕТ СН'!$F$12+СВЦЭМ!$D$10+'СЕТ СН'!$F$6-'СЕТ СН'!$F$22</f>
        <v>1057.6970243600001</v>
      </c>
      <c r="R30" s="36">
        <f>SUMIFS(СВЦЭМ!$C$33:$C$776,СВЦЭМ!$A$33:$A$776,$A30,СВЦЭМ!$B$33:$B$776,R$11)+'СЕТ СН'!$F$12+СВЦЭМ!$D$10+'СЕТ СН'!$F$6-'СЕТ СН'!$F$22</f>
        <v>1045.5803927100001</v>
      </c>
      <c r="S30" s="36">
        <f>SUMIFS(СВЦЭМ!$C$33:$C$776,СВЦЭМ!$A$33:$A$776,$A30,СВЦЭМ!$B$33:$B$776,S$11)+'СЕТ СН'!$F$12+СВЦЭМ!$D$10+'СЕТ СН'!$F$6-'СЕТ СН'!$F$22</f>
        <v>1026.71644113</v>
      </c>
      <c r="T30" s="36">
        <f>SUMIFS(СВЦЭМ!$C$33:$C$776,СВЦЭМ!$A$33:$A$776,$A30,СВЦЭМ!$B$33:$B$776,T$11)+'СЕТ СН'!$F$12+СВЦЭМ!$D$10+'СЕТ СН'!$F$6-'СЕТ СН'!$F$22</f>
        <v>1008.89331324</v>
      </c>
      <c r="U30" s="36">
        <f>SUMIFS(СВЦЭМ!$C$33:$C$776,СВЦЭМ!$A$33:$A$776,$A30,СВЦЭМ!$B$33:$B$776,U$11)+'СЕТ СН'!$F$12+СВЦЭМ!$D$10+'СЕТ СН'!$F$6-'СЕТ СН'!$F$22</f>
        <v>1015.7228901999999</v>
      </c>
      <c r="V30" s="36">
        <f>SUMIFS(СВЦЭМ!$C$33:$C$776,СВЦЭМ!$A$33:$A$776,$A30,СВЦЭМ!$B$33:$B$776,V$11)+'СЕТ СН'!$F$12+СВЦЭМ!$D$10+'СЕТ СН'!$F$6-'СЕТ СН'!$F$22</f>
        <v>1044.9005548299999</v>
      </c>
      <c r="W30" s="36">
        <f>SUMIFS(СВЦЭМ!$C$33:$C$776,СВЦЭМ!$A$33:$A$776,$A30,СВЦЭМ!$B$33:$B$776,W$11)+'СЕТ СН'!$F$12+СВЦЭМ!$D$10+'СЕТ СН'!$F$6-'СЕТ СН'!$F$22</f>
        <v>1080.7888998999999</v>
      </c>
      <c r="X30" s="36">
        <f>SUMIFS(СВЦЭМ!$C$33:$C$776,СВЦЭМ!$A$33:$A$776,$A30,СВЦЭМ!$B$33:$B$776,X$11)+'СЕТ СН'!$F$12+СВЦЭМ!$D$10+'СЕТ СН'!$F$6-'СЕТ СН'!$F$22</f>
        <v>1091.99251321</v>
      </c>
      <c r="Y30" s="36">
        <f>SUMIFS(СВЦЭМ!$C$33:$C$776,СВЦЭМ!$A$33:$A$776,$A30,СВЦЭМ!$B$33:$B$776,Y$11)+'СЕТ СН'!$F$12+СВЦЭМ!$D$10+'СЕТ СН'!$F$6-'СЕТ СН'!$F$22</f>
        <v>1119.9524452799999</v>
      </c>
    </row>
    <row r="31" spans="1:25" ht="15.75" x14ac:dyDescent="0.2">
      <c r="A31" s="35">
        <f t="shared" si="0"/>
        <v>43819</v>
      </c>
      <c r="B31" s="36">
        <f>SUMIFS(СВЦЭМ!$C$33:$C$776,СВЦЭМ!$A$33:$A$776,$A31,СВЦЭМ!$B$33:$B$776,B$11)+'СЕТ СН'!$F$12+СВЦЭМ!$D$10+'СЕТ СН'!$F$6-'СЕТ СН'!$F$22</f>
        <v>1060.43961242</v>
      </c>
      <c r="C31" s="36">
        <f>SUMIFS(СВЦЭМ!$C$33:$C$776,СВЦЭМ!$A$33:$A$776,$A31,СВЦЭМ!$B$33:$B$776,C$11)+'СЕТ СН'!$F$12+СВЦЭМ!$D$10+'СЕТ СН'!$F$6-'СЕТ СН'!$F$22</f>
        <v>1080.0812107500001</v>
      </c>
      <c r="D31" s="36">
        <f>SUMIFS(СВЦЭМ!$C$33:$C$776,СВЦЭМ!$A$33:$A$776,$A31,СВЦЭМ!$B$33:$B$776,D$11)+'СЕТ СН'!$F$12+СВЦЭМ!$D$10+'СЕТ СН'!$F$6-'СЕТ СН'!$F$22</f>
        <v>1095.28408702</v>
      </c>
      <c r="E31" s="36">
        <f>SUMIFS(СВЦЭМ!$C$33:$C$776,СВЦЭМ!$A$33:$A$776,$A31,СВЦЭМ!$B$33:$B$776,E$11)+'СЕТ СН'!$F$12+СВЦЭМ!$D$10+'СЕТ СН'!$F$6-'СЕТ СН'!$F$22</f>
        <v>1111.9305975</v>
      </c>
      <c r="F31" s="36">
        <f>SUMIFS(СВЦЭМ!$C$33:$C$776,СВЦЭМ!$A$33:$A$776,$A31,СВЦЭМ!$B$33:$B$776,F$11)+'СЕТ СН'!$F$12+СВЦЭМ!$D$10+'СЕТ СН'!$F$6-'СЕТ СН'!$F$22</f>
        <v>1104.8163475200001</v>
      </c>
      <c r="G31" s="36">
        <f>SUMIFS(СВЦЭМ!$C$33:$C$776,СВЦЭМ!$A$33:$A$776,$A31,СВЦЭМ!$B$33:$B$776,G$11)+'СЕТ СН'!$F$12+СВЦЭМ!$D$10+'СЕТ СН'!$F$6-'СЕТ СН'!$F$22</f>
        <v>1094.27510702</v>
      </c>
      <c r="H31" s="36">
        <f>SUMIFS(СВЦЭМ!$C$33:$C$776,СВЦЭМ!$A$33:$A$776,$A31,СВЦЭМ!$B$33:$B$776,H$11)+'СЕТ СН'!$F$12+СВЦЭМ!$D$10+'СЕТ СН'!$F$6-'СЕТ СН'!$F$22</f>
        <v>1044.05137199</v>
      </c>
      <c r="I31" s="36">
        <f>SUMIFS(СВЦЭМ!$C$33:$C$776,СВЦЭМ!$A$33:$A$776,$A31,СВЦЭМ!$B$33:$B$776,I$11)+'СЕТ СН'!$F$12+СВЦЭМ!$D$10+'СЕТ СН'!$F$6-'СЕТ СН'!$F$22</f>
        <v>1022.9351076199999</v>
      </c>
      <c r="J31" s="36">
        <f>SUMIFS(СВЦЭМ!$C$33:$C$776,СВЦЭМ!$A$33:$A$776,$A31,СВЦЭМ!$B$33:$B$776,J$11)+'СЕТ СН'!$F$12+СВЦЭМ!$D$10+'СЕТ СН'!$F$6-'СЕТ СН'!$F$22</f>
        <v>1002.9779869199999</v>
      </c>
      <c r="K31" s="36">
        <f>SUMIFS(СВЦЭМ!$C$33:$C$776,СВЦЭМ!$A$33:$A$776,$A31,СВЦЭМ!$B$33:$B$776,K$11)+'СЕТ СН'!$F$12+СВЦЭМ!$D$10+'СЕТ СН'!$F$6-'СЕТ СН'!$F$22</f>
        <v>984.80587491999995</v>
      </c>
      <c r="L31" s="36">
        <f>SUMIFS(СВЦЭМ!$C$33:$C$776,СВЦЭМ!$A$33:$A$776,$A31,СВЦЭМ!$B$33:$B$776,L$11)+'СЕТ СН'!$F$12+СВЦЭМ!$D$10+'СЕТ СН'!$F$6-'СЕТ СН'!$F$22</f>
        <v>988.16576310999994</v>
      </c>
      <c r="M31" s="36">
        <f>SUMIFS(СВЦЭМ!$C$33:$C$776,СВЦЭМ!$A$33:$A$776,$A31,СВЦЭМ!$B$33:$B$776,M$11)+'СЕТ СН'!$F$12+СВЦЭМ!$D$10+'СЕТ СН'!$F$6-'СЕТ СН'!$F$22</f>
        <v>1002.1763962399999</v>
      </c>
      <c r="N31" s="36">
        <f>SUMIFS(СВЦЭМ!$C$33:$C$776,СВЦЭМ!$A$33:$A$776,$A31,СВЦЭМ!$B$33:$B$776,N$11)+'СЕТ СН'!$F$12+СВЦЭМ!$D$10+'СЕТ СН'!$F$6-'СЕТ СН'!$F$22</f>
        <v>1006.25801972</v>
      </c>
      <c r="O31" s="36">
        <f>SUMIFS(СВЦЭМ!$C$33:$C$776,СВЦЭМ!$A$33:$A$776,$A31,СВЦЭМ!$B$33:$B$776,O$11)+'СЕТ СН'!$F$12+СВЦЭМ!$D$10+'СЕТ СН'!$F$6-'СЕТ СН'!$F$22</f>
        <v>1014.5901992099999</v>
      </c>
      <c r="P31" s="36">
        <f>SUMIFS(СВЦЭМ!$C$33:$C$776,СВЦЭМ!$A$33:$A$776,$A31,СВЦЭМ!$B$33:$B$776,P$11)+'СЕТ СН'!$F$12+СВЦЭМ!$D$10+'СЕТ СН'!$F$6-'СЕТ СН'!$F$22</f>
        <v>1021.1810070399999</v>
      </c>
      <c r="Q31" s="36">
        <f>SUMIFS(СВЦЭМ!$C$33:$C$776,СВЦЭМ!$A$33:$A$776,$A31,СВЦЭМ!$B$33:$B$776,Q$11)+'СЕТ СН'!$F$12+СВЦЭМ!$D$10+'СЕТ СН'!$F$6-'СЕТ СН'!$F$22</f>
        <v>1020.01728284</v>
      </c>
      <c r="R31" s="36">
        <f>SUMIFS(СВЦЭМ!$C$33:$C$776,СВЦЭМ!$A$33:$A$776,$A31,СВЦЭМ!$B$33:$B$776,R$11)+'СЕТ СН'!$F$12+СВЦЭМ!$D$10+'СЕТ СН'!$F$6-'СЕТ СН'!$F$22</f>
        <v>1022.74255095</v>
      </c>
      <c r="S31" s="36">
        <f>SUMIFS(СВЦЭМ!$C$33:$C$776,СВЦЭМ!$A$33:$A$776,$A31,СВЦЭМ!$B$33:$B$776,S$11)+'СЕТ СН'!$F$12+СВЦЭМ!$D$10+'СЕТ СН'!$F$6-'СЕТ СН'!$F$22</f>
        <v>1011.12017498</v>
      </c>
      <c r="T31" s="36">
        <f>SUMIFS(СВЦЭМ!$C$33:$C$776,СВЦЭМ!$A$33:$A$776,$A31,СВЦЭМ!$B$33:$B$776,T$11)+'СЕТ СН'!$F$12+СВЦЭМ!$D$10+'СЕТ СН'!$F$6-'СЕТ СН'!$F$22</f>
        <v>999.78348603999996</v>
      </c>
      <c r="U31" s="36">
        <f>SUMIFS(СВЦЭМ!$C$33:$C$776,СВЦЭМ!$A$33:$A$776,$A31,СВЦЭМ!$B$33:$B$776,U$11)+'СЕТ СН'!$F$12+СВЦЭМ!$D$10+'СЕТ СН'!$F$6-'СЕТ СН'!$F$22</f>
        <v>979.26487866000002</v>
      </c>
      <c r="V31" s="36">
        <f>SUMIFS(СВЦЭМ!$C$33:$C$776,СВЦЭМ!$A$33:$A$776,$A31,СВЦЭМ!$B$33:$B$776,V$11)+'СЕТ СН'!$F$12+СВЦЭМ!$D$10+'СЕТ СН'!$F$6-'СЕТ СН'!$F$22</f>
        <v>958.97817656999996</v>
      </c>
      <c r="W31" s="36">
        <f>SUMIFS(СВЦЭМ!$C$33:$C$776,СВЦЭМ!$A$33:$A$776,$A31,СВЦЭМ!$B$33:$B$776,W$11)+'СЕТ СН'!$F$12+СВЦЭМ!$D$10+'СЕТ СН'!$F$6-'СЕТ СН'!$F$22</f>
        <v>977.05078499000001</v>
      </c>
      <c r="X31" s="36">
        <f>SUMIFS(СВЦЭМ!$C$33:$C$776,СВЦЭМ!$A$33:$A$776,$A31,СВЦЭМ!$B$33:$B$776,X$11)+'СЕТ СН'!$F$12+СВЦЭМ!$D$10+'СЕТ СН'!$F$6-'СЕТ СН'!$F$22</f>
        <v>978.78648612999996</v>
      </c>
      <c r="Y31" s="36">
        <f>SUMIFS(СВЦЭМ!$C$33:$C$776,СВЦЭМ!$A$33:$A$776,$A31,СВЦЭМ!$B$33:$B$776,Y$11)+'СЕТ СН'!$F$12+СВЦЭМ!$D$10+'СЕТ СН'!$F$6-'СЕТ СН'!$F$22</f>
        <v>988.65237829</v>
      </c>
    </row>
    <row r="32" spans="1:25" ht="15.75" x14ac:dyDescent="0.2">
      <c r="A32" s="35">
        <f t="shared" si="0"/>
        <v>43820</v>
      </c>
      <c r="B32" s="36">
        <f>SUMIFS(СВЦЭМ!$C$33:$C$776,СВЦЭМ!$A$33:$A$776,$A32,СВЦЭМ!$B$33:$B$776,B$11)+'СЕТ СН'!$F$12+СВЦЭМ!$D$10+'СЕТ СН'!$F$6-'СЕТ СН'!$F$22</f>
        <v>994.12545707999993</v>
      </c>
      <c r="C32" s="36">
        <f>SUMIFS(СВЦЭМ!$C$33:$C$776,СВЦЭМ!$A$33:$A$776,$A32,СВЦЭМ!$B$33:$B$776,C$11)+'СЕТ СН'!$F$12+СВЦЭМ!$D$10+'СЕТ СН'!$F$6-'СЕТ СН'!$F$22</f>
        <v>1030.3600734500001</v>
      </c>
      <c r="D32" s="36">
        <f>SUMIFS(СВЦЭМ!$C$33:$C$776,СВЦЭМ!$A$33:$A$776,$A32,СВЦЭМ!$B$33:$B$776,D$11)+'СЕТ СН'!$F$12+СВЦЭМ!$D$10+'СЕТ СН'!$F$6-'СЕТ СН'!$F$22</f>
        <v>1052.67175116</v>
      </c>
      <c r="E32" s="36">
        <f>SUMIFS(СВЦЭМ!$C$33:$C$776,СВЦЭМ!$A$33:$A$776,$A32,СВЦЭМ!$B$33:$B$776,E$11)+'СЕТ СН'!$F$12+СВЦЭМ!$D$10+'СЕТ СН'!$F$6-'СЕТ СН'!$F$22</f>
        <v>1088.5241669500001</v>
      </c>
      <c r="F32" s="36">
        <f>SUMIFS(СВЦЭМ!$C$33:$C$776,СВЦЭМ!$A$33:$A$776,$A32,СВЦЭМ!$B$33:$B$776,F$11)+'СЕТ СН'!$F$12+СВЦЭМ!$D$10+'СЕТ СН'!$F$6-'СЕТ СН'!$F$22</f>
        <v>1111.6246805600001</v>
      </c>
      <c r="G32" s="36">
        <f>SUMIFS(СВЦЭМ!$C$33:$C$776,СВЦЭМ!$A$33:$A$776,$A32,СВЦЭМ!$B$33:$B$776,G$11)+'СЕТ СН'!$F$12+СВЦЭМ!$D$10+'СЕТ СН'!$F$6-'СЕТ СН'!$F$22</f>
        <v>1101.51426481</v>
      </c>
      <c r="H32" s="36">
        <f>SUMIFS(СВЦЭМ!$C$33:$C$776,СВЦЭМ!$A$33:$A$776,$A32,СВЦЭМ!$B$33:$B$776,H$11)+'СЕТ СН'!$F$12+СВЦЭМ!$D$10+'СЕТ СН'!$F$6-'СЕТ СН'!$F$22</f>
        <v>1081.17167705</v>
      </c>
      <c r="I32" s="36">
        <f>SUMIFS(СВЦЭМ!$C$33:$C$776,СВЦЭМ!$A$33:$A$776,$A32,СВЦЭМ!$B$33:$B$776,I$11)+'СЕТ СН'!$F$12+СВЦЭМ!$D$10+'СЕТ СН'!$F$6-'СЕТ СН'!$F$22</f>
        <v>1078.5590381700001</v>
      </c>
      <c r="J32" s="36">
        <f>SUMIFS(СВЦЭМ!$C$33:$C$776,СВЦЭМ!$A$33:$A$776,$A32,СВЦЭМ!$B$33:$B$776,J$11)+'СЕТ СН'!$F$12+СВЦЭМ!$D$10+'СЕТ СН'!$F$6-'СЕТ СН'!$F$22</f>
        <v>1035.1082876</v>
      </c>
      <c r="K32" s="36">
        <f>SUMIFS(СВЦЭМ!$C$33:$C$776,СВЦЭМ!$A$33:$A$776,$A32,СВЦЭМ!$B$33:$B$776,K$11)+'СЕТ СН'!$F$12+СВЦЭМ!$D$10+'СЕТ СН'!$F$6-'СЕТ СН'!$F$22</f>
        <v>993.31445971999995</v>
      </c>
      <c r="L32" s="36">
        <f>SUMIFS(СВЦЭМ!$C$33:$C$776,СВЦЭМ!$A$33:$A$776,$A32,СВЦЭМ!$B$33:$B$776,L$11)+'СЕТ СН'!$F$12+СВЦЭМ!$D$10+'СЕТ СН'!$F$6-'СЕТ СН'!$F$22</f>
        <v>977.60600617</v>
      </c>
      <c r="M32" s="36">
        <f>SUMIFS(СВЦЭМ!$C$33:$C$776,СВЦЭМ!$A$33:$A$776,$A32,СВЦЭМ!$B$33:$B$776,M$11)+'СЕТ СН'!$F$12+СВЦЭМ!$D$10+'СЕТ СН'!$F$6-'СЕТ СН'!$F$22</f>
        <v>995.31039121999993</v>
      </c>
      <c r="N32" s="36">
        <f>SUMIFS(СВЦЭМ!$C$33:$C$776,СВЦЭМ!$A$33:$A$776,$A32,СВЦЭМ!$B$33:$B$776,N$11)+'СЕТ СН'!$F$12+СВЦЭМ!$D$10+'СЕТ СН'!$F$6-'СЕТ СН'!$F$22</f>
        <v>992.66026938999994</v>
      </c>
      <c r="O32" s="36">
        <f>SUMIFS(СВЦЭМ!$C$33:$C$776,СВЦЭМ!$A$33:$A$776,$A32,СВЦЭМ!$B$33:$B$776,O$11)+'СЕТ СН'!$F$12+СВЦЭМ!$D$10+'СЕТ СН'!$F$6-'СЕТ СН'!$F$22</f>
        <v>999.04504886999996</v>
      </c>
      <c r="P32" s="36">
        <f>SUMIFS(СВЦЭМ!$C$33:$C$776,СВЦЭМ!$A$33:$A$776,$A32,СВЦЭМ!$B$33:$B$776,P$11)+'СЕТ СН'!$F$12+СВЦЭМ!$D$10+'СЕТ СН'!$F$6-'СЕТ СН'!$F$22</f>
        <v>1015.62437256</v>
      </c>
      <c r="Q32" s="36">
        <f>SUMIFS(СВЦЭМ!$C$33:$C$776,СВЦЭМ!$A$33:$A$776,$A32,СВЦЭМ!$B$33:$B$776,Q$11)+'СЕТ СН'!$F$12+СВЦЭМ!$D$10+'СЕТ СН'!$F$6-'СЕТ СН'!$F$22</f>
        <v>1022.28938492</v>
      </c>
      <c r="R32" s="36">
        <f>SUMIFS(СВЦЭМ!$C$33:$C$776,СВЦЭМ!$A$33:$A$776,$A32,СВЦЭМ!$B$33:$B$776,R$11)+'СЕТ СН'!$F$12+СВЦЭМ!$D$10+'СЕТ СН'!$F$6-'СЕТ СН'!$F$22</f>
        <v>1029.18531747</v>
      </c>
      <c r="S32" s="36">
        <f>SUMIFS(СВЦЭМ!$C$33:$C$776,СВЦЭМ!$A$33:$A$776,$A32,СВЦЭМ!$B$33:$B$776,S$11)+'СЕТ СН'!$F$12+СВЦЭМ!$D$10+'СЕТ СН'!$F$6-'СЕТ СН'!$F$22</f>
        <v>1022.8613169199999</v>
      </c>
      <c r="T32" s="36">
        <f>SUMIFS(СВЦЭМ!$C$33:$C$776,СВЦЭМ!$A$33:$A$776,$A32,СВЦЭМ!$B$33:$B$776,T$11)+'СЕТ СН'!$F$12+СВЦЭМ!$D$10+'СЕТ СН'!$F$6-'СЕТ СН'!$F$22</f>
        <v>994.18796213999997</v>
      </c>
      <c r="U32" s="36">
        <f>SUMIFS(СВЦЭМ!$C$33:$C$776,СВЦЭМ!$A$33:$A$776,$A32,СВЦЭМ!$B$33:$B$776,U$11)+'СЕТ СН'!$F$12+СВЦЭМ!$D$10+'СЕТ СН'!$F$6-'СЕТ СН'!$F$22</f>
        <v>988.14761175000001</v>
      </c>
      <c r="V32" s="36">
        <f>SUMIFS(СВЦЭМ!$C$33:$C$776,СВЦЭМ!$A$33:$A$776,$A32,СВЦЭМ!$B$33:$B$776,V$11)+'СЕТ СН'!$F$12+СВЦЭМ!$D$10+'СЕТ СН'!$F$6-'СЕТ СН'!$F$22</f>
        <v>1008.87792351</v>
      </c>
      <c r="W32" s="36">
        <f>SUMIFS(СВЦЭМ!$C$33:$C$776,СВЦЭМ!$A$33:$A$776,$A32,СВЦЭМ!$B$33:$B$776,W$11)+'СЕТ СН'!$F$12+СВЦЭМ!$D$10+'СЕТ СН'!$F$6-'СЕТ СН'!$F$22</f>
        <v>1015.0399211299999</v>
      </c>
      <c r="X32" s="36">
        <f>SUMIFS(СВЦЭМ!$C$33:$C$776,СВЦЭМ!$A$33:$A$776,$A32,СВЦЭМ!$B$33:$B$776,X$11)+'СЕТ СН'!$F$12+СВЦЭМ!$D$10+'СЕТ СН'!$F$6-'СЕТ СН'!$F$22</f>
        <v>1033.5961605800001</v>
      </c>
      <c r="Y32" s="36">
        <f>SUMIFS(СВЦЭМ!$C$33:$C$776,СВЦЭМ!$A$33:$A$776,$A32,СВЦЭМ!$B$33:$B$776,Y$11)+'СЕТ СН'!$F$12+СВЦЭМ!$D$10+'СЕТ СН'!$F$6-'СЕТ СН'!$F$22</f>
        <v>1045.38882668</v>
      </c>
    </row>
    <row r="33" spans="1:25" ht="15.75" x14ac:dyDescent="0.2">
      <c r="A33" s="35">
        <f t="shared" si="0"/>
        <v>43821</v>
      </c>
      <c r="B33" s="36">
        <f>SUMIFS(СВЦЭМ!$C$33:$C$776,СВЦЭМ!$A$33:$A$776,$A33,СВЦЭМ!$B$33:$B$776,B$11)+'СЕТ СН'!$F$12+СВЦЭМ!$D$10+'СЕТ СН'!$F$6-'СЕТ СН'!$F$22</f>
        <v>1064.3534809499999</v>
      </c>
      <c r="C33" s="36">
        <f>SUMIFS(СВЦЭМ!$C$33:$C$776,СВЦЭМ!$A$33:$A$776,$A33,СВЦЭМ!$B$33:$B$776,C$11)+'СЕТ СН'!$F$12+СВЦЭМ!$D$10+'СЕТ СН'!$F$6-'СЕТ СН'!$F$22</f>
        <v>1088.1042150000001</v>
      </c>
      <c r="D33" s="36">
        <f>SUMIFS(СВЦЭМ!$C$33:$C$776,СВЦЭМ!$A$33:$A$776,$A33,СВЦЭМ!$B$33:$B$776,D$11)+'СЕТ СН'!$F$12+СВЦЭМ!$D$10+'СЕТ СН'!$F$6-'СЕТ СН'!$F$22</f>
        <v>1107.47058029</v>
      </c>
      <c r="E33" s="36">
        <f>SUMIFS(СВЦЭМ!$C$33:$C$776,СВЦЭМ!$A$33:$A$776,$A33,СВЦЭМ!$B$33:$B$776,E$11)+'СЕТ СН'!$F$12+СВЦЭМ!$D$10+'СЕТ СН'!$F$6-'СЕТ СН'!$F$22</f>
        <v>1121.66495895</v>
      </c>
      <c r="F33" s="36">
        <f>SUMIFS(СВЦЭМ!$C$33:$C$776,СВЦЭМ!$A$33:$A$776,$A33,СВЦЭМ!$B$33:$B$776,F$11)+'СЕТ СН'!$F$12+СВЦЭМ!$D$10+'СЕТ СН'!$F$6-'СЕТ СН'!$F$22</f>
        <v>1119.8881852699999</v>
      </c>
      <c r="G33" s="36">
        <f>SUMIFS(СВЦЭМ!$C$33:$C$776,СВЦЭМ!$A$33:$A$776,$A33,СВЦЭМ!$B$33:$B$776,G$11)+'СЕТ СН'!$F$12+СВЦЭМ!$D$10+'СЕТ СН'!$F$6-'СЕТ СН'!$F$22</f>
        <v>1107.8479918599999</v>
      </c>
      <c r="H33" s="36">
        <f>SUMIFS(СВЦЭМ!$C$33:$C$776,СВЦЭМ!$A$33:$A$776,$A33,СВЦЭМ!$B$33:$B$776,H$11)+'СЕТ СН'!$F$12+СВЦЭМ!$D$10+'СЕТ СН'!$F$6-'СЕТ СН'!$F$22</f>
        <v>1082.80577827</v>
      </c>
      <c r="I33" s="36">
        <f>SUMIFS(СВЦЭМ!$C$33:$C$776,СВЦЭМ!$A$33:$A$776,$A33,СВЦЭМ!$B$33:$B$776,I$11)+'СЕТ СН'!$F$12+СВЦЭМ!$D$10+'СЕТ СН'!$F$6-'СЕТ СН'!$F$22</f>
        <v>1078.64318654</v>
      </c>
      <c r="J33" s="36">
        <f>SUMIFS(СВЦЭМ!$C$33:$C$776,СВЦЭМ!$A$33:$A$776,$A33,СВЦЭМ!$B$33:$B$776,J$11)+'СЕТ СН'!$F$12+СВЦЭМ!$D$10+'СЕТ СН'!$F$6-'СЕТ СН'!$F$22</f>
        <v>1037.1259028300001</v>
      </c>
      <c r="K33" s="36">
        <f>SUMIFS(СВЦЭМ!$C$33:$C$776,СВЦЭМ!$A$33:$A$776,$A33,СВЦЭМ!$B$33:$B$776,K$11)+'СЕТ СН'!$F$12+СВЦЭМ!$D$10+'СЕТ СН'!$F$6-'СЕТ СН'!$F$22</f>
        <v>1004.5545791</v>
      </c>
      <c r="L33" s="36">
        <f>SUMIFS(СВЦЭМ!$C$33:$C$776,СВЦЭМ!$A$33:$A$776,$A33,СВЦЭМ!$B$33:$B$776,L$11)+'СЕТ СН'!$F$12+СВЦЭМ!$D$10+'СЕТ СН'!$F$6-'СЕТ СН'!$F$22</f>
        <v>988.25783273000002</v>
      </c>
      <c r="M33" s="36">
        <f>SUMIFS(СВЦЭМ!$C$33:$C$776,СВЦЭМ!$A$33:$A$776,$A33,СВЦЭМ!$B$33:$B$776,M$11)+'СЕТ СН'!$F$12+СВЦЭМ!$D$10+'СЕТ СН'!$F$6-'СЕТ СН'!$F$22</f>
        <v>1002.1303467499999</v>
      </c>
      <c r="N33" s="36">
        <f>SUMIFS(СВЦЭМ!$C$33:$C$776,СВЦЭМ!$A$33:$A$776,$A33,СВЦЭМ!$B$33:$B$776,N$11)+'СЕТ СН'!$F$12+СВЦЭМ!$D$10+'СЕТ СН'!$F$6-'СЕТ СН'!$F$22</f>
        <v>1011.7262984199999</v>
      </c>
      <c r="O33" s="36">
        <f>SUMIFS(СВЦЭМ!$C$33:$C$776,СВЦЭМ!$A$33:$A$776,$A33,СВЦЭМ!$B$33:$B$776,O$11)+'СЕТ СН'!$F$12+СВЦЭМ!$D$10+'СЕТ СН'!$F$6-'СЕТ СН'!$F$22</f>
        <v>1028.4516232799999</v>
      </c>
      <c r="P33" s="36">
        <f>SUMIFS(СВЦЭМ!$C$33:$C$776,СВЦЭМ!$A$33:$A$776,$A33,СВЦЭМ!$B$33:$B$776,P$11)+'СЕТ СН'!$F$12+СВЦЭМ!$D$10+'СЕТ СН'!$F$6-'СЕТ СН'!$F$22</f>
        <v>1039.6452762599999</v>
      </c>
      <c r="Q33" s="36">
        <f>SUMIFS(СВЦЭМ!$C$33:$C$776,СВЦЭМ!$A$33:$A$776,$A33,СВЦЭМ!$B$33:$B$776,Q$11)+'СЕТ СН'!$F$12+СВЦЭМ!$D$10+'СЕТ СН'!$F$6-'СЕТ СН'!$F$22</f>
        <v>1037.2820747600001</v>
      </c>
      <c r="R33" s="36">
        <f>SUMIFS(СВЦЭМ!$C$33:$C$776,СВЦЭМ!$A$33:$A$776,$A33,СВЦЭМ!$B$33:$B$776,R$11)+'СЕТ СН'!$F$12+СВЦЭМ!$D$10+'СЕТ СН'!$F$6-'СЕТ СН'!$F$22</f>
        <v>1049.94320053</v>
      </c>
      <c r="S33" s="36">
        <f>SUMIFS(СВЦЭМ!$C$33:$C$776,СВЦЭМ!$A$33:$A$776,$A33,СВЦЭМ!$B$33:$B$776,S$11)+'СЕТ СН'!$F$12+СВЦЭМ!$D$10+'СЕТ СН'!$F$6-'СЕТ СН'!$F$22</f>
        <v>1039.21318982</v>
      </c>
      <c r="T33" s="36">
        <f>SUMIFS(СВЦЭМ!$C$33:$C$776,СВЦЭМ!$A$33:$A$776,$A33,СВЦЭМ!$B$33:$B$776,T$11)+'СЕТ СН'!$F$12+СВЦЭМ!$D$10+'СЕТ СН'!$F$6-'СЕТ СН'!$F$22</f>
        <v>1008.90095717</v>
      </c>
      <c r="U33" s="36">
        <f>SUMIFS(СВЦЭМ!$C$33:$C$776,СВЦЭМ!$A$33:$A$776,$A33,СВЦЭМ!$B$33:$B$776,U$11)+'СЕТ СН'!$F$12+СВЦЭМ!$D$10+'СЕТ СН'!$F$6-'СЕТ СН'!$F$22</f>
        <v>1011.0081561999999</v>
      </c>
      <c r="V33" s="36">
        <f>SUMIFS(СВЦЭМ!$C$33:$C$776,СВЦЭМ!$A$33:$A$776,$A33,СВЦЭМ!$B$33:$B$776,V$11)+'СЕТ СН'!$F$12+СВЦЭМ!$D$10+'СЕТ СН'!$F$6-'СЕТ СН'!$F$22</f>
        <v>1022.65979363</v>
      </c>
      <c r="W33" s="36">
        <f>SUMIFS(СВЦЭМ!$C$33:$C$776,СВЦЭМ!$A$33:$A$776,$A33,СВЦЭМ!$B$33:$B$776,W$11)+'СЕТ СН'!$F$12+СВЦЭМ!$D$10+'СЕТ СН'!$F$6-'СЕТ СН'!$F$22</f>
        <v>1046.41020258</v>
      </c>
      <c r="X33" s="36">
        <f>SUMIFS(СВЦЭМ!$C$33:$C$776,СВЦЭМ!$A$33:$A$776,$A33,СВЦЭМ!$B$33:$B$776,X$11)+'СЕТ СН'!$F$12+СВЦЭМ!$D$10+'СЕТ СН'!$F$6-'СЕТ СН'!$F$22</f>
        <v>1062.6542486400001</v>
      </c>
      <c r="Y33" s="36">
        <f>SUMIFS(СВЦЭМ!$C$33:$C$776,СВЦЭМ!$A$33:$A$776,$A33,СВЦЭМ!$B$33:$B$776,Y$11)+'СЕТ СН'!$F$12+СВЦЭМ!$D$10+'СЕТ СН'!$F$6-'СЕТ СН'!$F$22</f>
        <v>1068.8416924600001</v>
      </c>
    </row>
    <row r="34" spans="1:25" ht="15.75" x14ac:dyDescent="0.2">
      <c r="A34" s="35">
        <f t="shared" si="0"/>
        <v>43822</v>
      </c>
      <c r="B34" s="36">
        <f>SUMIFS(СВЦЭМ!$C$33:$C$776,СВЦЭМ!$A$33:$A$776,$A34,СВЦЭМ!$B$33:$B$776,B$11)+'СЕТ СН'!$F$12+СВЦЭМ!$D$10+'СЕТ СН'!$F$6-'СЕТ СН'!$F$22</f>
        <v>1055.07107253</v>
      </c>
      <c r="C34" s="36">
        <f>SUMIFS(СВЦЭМ!$C$33:$C$776,СВЦЭМ!$A$33:$A$776,$A34,СВЦЭМ!$B$33:$B$776,C$11)+'СЕТ СН'!$F$12+СВЦЭМ!$D$10+'СЕТ СН'!$F$6-'СЕТ СН'!$F$22</f>
        <v>1066.5206964199999</v>
      </c>
      <c r="D34" s="36">
        <f>SUMIFS(СВЦЭМ!$C$33:$C$776,СВЦЭМ!$A$33:$A$776,$A34,СВЦЭМ!$B$33:$B$776,D$11)+'СЕТ СН'!$F$12+СВЦЭМ!$D$10+'СЕТ СН'!$F$6-'СЕТ СН'!$F$22</f>
        <v>1096.91018042</v>
      </c>
      <c r="E34" s="36">
        <f>SUMIFS(СВЦЭМ!$C$33:$C$776,СВЦЭМ!$A$33:$A$776,$A34,СВЦЭМ!$B$33:$B$776,E$11)+'СЕТ СН'!$F$12+СВЦЭМ!$D$10+'СЕТ СН'!$F$6-'СЕТ СН'!$F$22</f>
        <v>1115.2567414399998</v>
      </c>
      <c r="F34" s="36">
        <f>SUMIFS(СВЦЭМ!$C$33:$C$776,СВЦЭМ!$A$33:$A$776,$A34,СВЦЭМ!$B$33:$B$776,F$11)+'СЕТ СН'!$F$12+СВЦЭМ!$D$10+'СЕТ СН'!$F$6-'СЕТ СН'!$F$22</f>
        <v>1116.94486622</v>
      </c>
      <c r="G34" s="36">
        <f>SUMIFS(СВЦЭМ!$C$33:$C$776,СВЦЭМ!$A$33:$A$776,$A34,СВЦЭМ!$B$33:$B$776,G$11)+'СЕТ СН'!$F$12+СВЦЭМ!$D$10+'СЕТ СН'!$F$6-'СЕТ СН'!$F$22</f>
        <v>1114.91706632</v>
      </c>
      <c r="H34" s="36">
        <f>SUMIFS(СВЦЭМ!$C$33:$C$776,СВЦЭМ!$A$33:$A$776,$A34,СВЦЭМ!$B$33:$B$776,H$11)+'СЕТ СН'!$F$12+СВЦЭМ!$D$10+'СЕТ СН'!$F$6-'СЕТ СН'!$F$22</f>
        <v>1073.25568559</v>
      </c>
      <c r="I34" s="36">
        <f>SUMIFS(СВЦЭМ!$C$33:$C$776,СВЦЭМ!$A$33:$A$776,$A34,СВЦЭМ!$B$33:$B$776,I$11)+'СЕТ СН'!$F$12+СВЦЭМ!$D$10+'СЕТ СН'!$F$6-'СЕТ СН'!$F$22</f>
        <v>1042.0817383999999</v>
      </c>
      <c r="J34" s="36">
        <f>SUMIFS(СВЦЭМ!$C$33:$C$776,СВЦЭМ!$A$33:$A$776,$A34,СВЦЭМ!$B$33:$B$776,J$11)+'СЕТ СН'!$F$12+СВЦЭМ!$D$10+'СЕТ СН'!$F$6-'СЕТ СН'!$F$22</f>
        <v>1015.5519452599999</v>
      </c>
      <c r="K34" s="36">
        <f>SUMIFS(СВЦЭМ!$C$33:$C$776,СВЦЭМ!$A$33:$A$776,$A34,СВЦЭМ!$B$33:$B$776,K$11)+'СЕТ СН'!$F$12+СВЦЭМ!$D$10+'СЕТ СН'!$F$6-'СЕТ СН'!$F$22</f>
        <v>989.07503816999997</v>
      </c>
      <c r="L34" s="36">
        <f>SUMIFS(СВЦЭМ!$C$33:$C$776,СВЦЭМ!$A$33:$A$776,$A34,СВЦЭМ!$B$33:$B$776,L$11)+'СЕТ СН'!$F$12+СВЦЭМ!$D$10+'СЕТ СН'!$F$6-'СЕТ СН'!$F$22</f>
        <v>990.24881995999999</v>
      </c>
      <c r="M34" s="36">
        <f>SUMIFS(СВЦЭМ!$C$33:$C$776,СВЦЭМ!$A$33:$A$776,$A34,СВЦЭМ!$B$33:$B$776,M$11)+'СЕТ СН'!$F$12+СВЦЭМ!$D$10+'СЕТ СН'!$F$6-'СЕТ СН'!$F$22</f>
        <v>1000.29707536</v>
      </c>
      <c r="N34" s="36">
        <f>SUMIFS(СВЦЭМ!$C$33:$C$776,СВЦЭМ!$A$33:$A$776,$A34,СВЦЭМ!$B$33:$B$776,N$11)+'СЕТ СН'!$F$12+СВЦЭМ!$D$10+'СЕТ СН'!$F$6-'СЕТ СН'!$F$22</f>
        <v>1017.10523728</v>
      </c>
      <c r="O34" s="36">
        <f>SUMIFS(СВЦЭМ!$C$33:$C$776,СВЦЭМ!$A$33:$A$776,$A34,СВЦЭМ!$B$33:$B$776,O$11)+'СЕТ СН'!$F$12+СВЦЭМ!$D$10+'СЕТ СН'!$F$6-'СЕТ СН'!$F$22</f>
        <v>1026.4037443300001</v>
      </c>
      <c r="P34" s="36">
        <f>SUMIFS(СВЦЭМ!$C$33:$C$776,СВЦЭМ!$A$33:$A$776,$A34,СВЦЭМ!$B$33:$B$776,P$11)+'СЕТ СН'!$F$12+СВЦЭМ!$D$10+'СЕТ СН'!$F$6-'СЕТ СН'!$F$22</f>
        <v>1035.06866418</v>
      </c>
      <c r="Q34" s="36">
        <f>SUMIFS(СВЦЭМ!$C$33:$C$776,СВЦЭМ!$A$33:$A$776,$A34,СВЦЭМ!$B$33:$B$776,Q$11)+'СЕТ СН'!$F$12+СВЦЭМ!$D$10+'СЕТ СН'!$F$6-'СЕТ СН'!$F$22</f>
        <v>1035.1049540199999</v>
      </c>
      <c r="R34" s="36">
        <f>SUMIFS(СВЦЭМ!$C$33:$C$776,СВЦЭМ!$A$33:$A$776,$A34,СВЦЭМ!$B$33:$B$776,R$11)+'СЕТ СН'!$F$12+СВЦЭМ!$D$10+'СЕТ СН'!$F$6-'СЕТ СН'!$F$22</f>
        <v>1023.34260295</v>
      </c>
      <c r="S34" s="36">
        <f>SUMIFS(СВЦЭМ!$C$33:$C$776,СВЦЭМ!$A$33:$A$776,$A34,СВЦЭМ!$B$33:$B$776,S$11)+'СЕТ СН'!$F$12+СВЦЭМ!$D$10+'СЕТ СН'!$F$6-'СЕТ СН'!$F$22</f>
        <v>1011.75434062</v>
      </c>
      <c r="T34" s="36">
        <f>SUMIFS(СВЦЭМ!$C$33:$C$776,СВЦЭМ!$A$33:$A$776,$A34,СВЦЭМ!$B$33:$B$776,T$11)+'СЕТ СН'!$F$12+СВЦЭМ!$D$10+'СЕТ СН'!$F$6-'СЕТ СН'!$F$22</f>
        <v>986.00078265000002</v>
      </c>
      <c r="U34" s="36">
        <f>SUMIFS(СВЦЭМ!$C$33:$C$776,СВЦЭМ!$A$33:$A$776,$A34,СВЦЭМ!$B$33:$B$776,U$11)+'СЕТ СН'!$F$12+СВЦЭМ!$D$10+'СЕТ СН'!$F$6-'СЕТ СН'!$F$22</f>
        <v>982.77649345999998</v>
      </c>
      <c r="V34" s="36">
        <f>SUMIFS(СВЦЭМ!$C$33:$C$776,СВЦЭМ!$A$33:$A$776,$A34,СВЦЭМ!$B$33:$B$776,V$11)+'СЕТ СН'!$F$12+СВЦЭМ!$D$10+'СЕТ СН'!$F$6-'СЕТ СН'!$F$22</f>
        <v>994.8785087</v>
      </c>
      <c r="W34" s="36">
        <f>SUMIFS(СВЦЭМ!$C$33:$C$776,СВЦЭМ!$A$33:$A$776,$A34,СВЦЭМ!$B$33:$B$776,W$11)+'СЕТ СН'!$F$12+СВЦЭМ!$D$10+'СЕТ СН'!$F$6-'СЕТ СН'!$F$22</f>
        <v>1020.1240146199999</v>
      </c>
      <c r="X34" s="36">
        <f>SUMIFS(СВЦЭМ!$C$33:$C$776,СВЦЭМ!$A$33:$A$776,$A34,СВЦЭМ!$B$33:$B$776,X$11)+'СЕТ СН'!$F$12+СВЦЭМ!$D$10+'СЕТ СН'!$F$6-'СЕТ СН'!$F$22</f>
        <v>1029.3320669699999</v>
      </c>
      <c r="Y34" s="36">
        <f>SUMIFS(СВЦЭМ!$C$33:$C$776,СВЦЭМ!$A$33:$A$776,$A34,СВЦЭМ!$B$33:$B$776,Y$11)+'СЕТ СН'!$F$12+СВЦЭМ!$D$10+'СЕТ СН'!$F$6-'СЕТ СН'!$F$22</f>
        <v>1048.37633181</v>
      </c>
    </row>
    <row r="35" spans="1:25" ht="15.75" x14ac:dyDescent="0.2">
      <c r="A35" s="35">
        <f t="shared" si="0"/>
        <v>43823</v>
      </c>
      <c r="B35" s="36">
        <f>SUMIFS(СВЦЭМ!$C$33:$C$776,СВЦЭМ!$A$33:$A$776,$A35,СВЦЭМ!$B$33:$B$776,B$11)+'СЕТ СН'!$F$12+СВЦЭМ!$D$10+'СЕТ СН'!$F$6-'СЕТ СН'!$F$22</f>
        <v>1064.1480009900001</v>
      </c>
      <c r="C35" s="36">
        <f>SUMIFS(СВЦЭМ!$C$33:$C$776,СВЦЭМ!$A$33:$A$776,$A35,СВЦЭМ!$B$33:$B$776,C$11)+'СЕТ СН'!$F$12+СВЦЭМ!$D$10+'СЕТ СН'!$F$6-'СЕТ СН'!$F$22</f>
        <v>1100.25192094</v>
      </c>
      <c r="D35" s="36">
        <f>SUMIFS(СВЦЭМ!$C$33:$C$776,СВЦЭМ!$A$33:$A$776,$A35,СВЦЭМ!$B$33:$B$776,D$11)+'СЕТ СН'!$F$12+СВЦЭМ!$D$10+'СЕТ СН'!$F$6-'СЕТ СН'!$F$22</f>
        <v>1120.2276203899999</v>
      </c>
      <c r="E35" s="36">
        <f>SUMIFS(СВЦЭМ!$C$33:$C$776,СВЦЭМ!$A$33:$A$776,$A35,СВЦЭМ!$B$33:$B$776,E$11)+'СЕТ СН'!$F$12+СВЦЭМ!$D$10+'СЕТ СН'!$F$6-'СЕТ СН'!$F$22</f>
        <v>1129.4078700399998</v>
      </c>
      <c r="F35" s="36">
        <f>SUMIFS(СВЦЭМ!$C$33:$C$776,СВЦЭМ!$A$33:$A$776,$A35,СВЦЭМ!$B$33:$B$776,F$11)+'СЕТ СН'!$F$12+СВЦЭМ!$D$10+'СЕТ СН'!$F$6-'СЕТ СН'!$F$22</f>
        <v>1125.92651054</v>
      </c>
      <c r="G35" s="36">
        <f>SUMIFS(СВЦЭМ!$C$33:$C$776,СВЦЭМ!$A$33:$A$776,$A35,СВЦЭМ!$B$33:$B$776,G$11)+'СЕТ СН'!$F$12+СВЦЭМ!$D$10+'СЕТ СН'!$F$6-'СЕТ СН'!$F$22</f>
        <v>1106.88896077</v>
      </c>
      <c r="H35" s="36">
        <f>SUMIFS(СВЦЭМ!$C$33:$C$776,СВЦЭМ!$A$33:$A$776,$A35,СВЦЭМ!$B$33:$B$776,H$11)+'СЕТ СН'!$F$12+СВЦЭМ!$D$10+'СЕТ СН'!$F$6-'СЕТ СН'!$F$22</f>
        <v>1063.0686897</v>
      </c>
      <c r="I35" s="36">
        <f>SUMIFS(СВЦЭМ!$C$33:$C$776,СВЦЭМ!$A$33:$A$776,$A35,СВЦЭМ!$B$33:$B$776,I$11)+'СЕТ СН'!$F$12+СВЦЭМ!$D$10+'СЕТ СН'!$F$6-'СЕТ СН'!$F$22</f>
        <v>1025.37328624</v>
      </c>
      <c r="J35" s="36">
        <f>SUMIFS(СВЦЭМ!$C$33:$C$776,СВЦЭМ!$A$33:$A$776,$A35,СВЦЭМ!$B$33:$B$776,J$11)+'СЕТ СН'!$F$12+СВЦЭМ!$D$10+'СЕТ СН'!$F$6-'СЕТ СН'!$F$22</f>
        <v>993.78397342999995</v>
      </c>
      <c r="K35" s="36">
        <f>SUMIFS(СВЦЭМ!$C$33:$C$776,СВЦЭМ!$A$33:$A$776,$A35,СВЦЭМ!$B$33:$B$776,K$11)+'СЕТ СН'!$F$12+СВЦЭМ!$D$10+'СЕТ СН'!$F$6-'СЕТ СН'!$F$22</f>
        <v>984.17499819</v>
      </c>
      <c r="L35" s="36">
        <f>SUMIFS(СВЦЭМ!$C$33:$C$776,СВЦЭМ!$A$33:$A$776,$A35,СВЦЭМ!$B$33:$B$776,L$11)+'СЕТ СН'!$F$12+СВЦЭМ!$D$10+'СЕТ СН'!$F$6-'СЕТ СН'!$F$22</f>
        <v>987.44844422999995</v>
      </c>
      <c r="M35" s="36">
        <f>SUMIFS(СВЦЭМ!$C$33:$C$776,СВЦЭМ!$A$33:$A$776,$A35,СВЦЭМ!$B$33:$B$776,M$11)+'СЕТ СН'!$F$12+СВЦЭМ!$D$10+'СЕТ СН'!$F$6-'СЕТ СН'!$F$22</f>
        <v>995.06200148999994</v>
      </c>
      <c r="N35" s="36">
        <f>SUMIFS(СВЦЭМ!$C$33:$C$776,СВЦЭМ!$A$33:$A$776,$A35,СВЦЭМ!$B$33:$B$776,N$11)+'СЕТ СН'!$F$12+СВЦЭМ!$D$10+'СЕТ СН'!$F$6-'СЕТ СН'!$F$22</f>
        <v>996.97083903999999</v>
      </c>
      <c r="O35" s="36">
        <f>SUMIFS(СВЦЭМ!$C$33:$C$776,СВЦЭМ!$A$33:$A$776,$A35,СВЦЭМ!$B$33:$B$776,O$11)+'СЕТ СН'!$F$12+СВЦЭМ!$D$10+'СЕТ СН'!$F$6-'СЕТ СН'!$F$22</f>
        <v>1006.07301408</v>
      </c>
      <c r="P35" s="36">
        <f>SUMIFS(СВЦЭМ!$C$33:$C$776,СВЦЭМ!$A$33:$A$776,$A35,СВЦЭМ!$B$33:$B$776,P$11)+'СЕТ СН'!$F$12+СВЦЭМ!$D$10+'СЕТ СН'!$F$6-'СЕТ СН'!$F$22</f>
        <v>1017.86388529</v>
      </c>
      <c r="Q35" s="36">
        <f>SUMIFS(СВЦЭМ!$C$33:$C$776,СВЦЭМ!$A$33:$A$776,$A35,СВЦЭМ!$B$33:$B$776,Q$11)+'СЕТ СН'!$F$12+СВЦЭМ!$D$10+'СЕТ СН'!$F$6-'СЕТ СН'!$F$22</f>
        <v>1019.6485147799999</v>
      </c>
      <c r="R35" s="36">
        <f>SUMIFS(СВЦЭМ!$C$33:$C$776,СВЦЭМ!$A$33:$A$776,$A35,СВЦЭМ!$B$33:$B$776,R$11)+'СЕТ СН'!$F$12+СВЦЭМ!$D$10+'СЕТ СН'!$F$6-'СЕТ СН'!$F$22</f>
        <v>1014.2199756</v>
      </c>
      <c r="S35" s="36">
        <f>SUMIFS(СВЦЭМ!$C$33:$C$776,СВЦЭМ!$A$33:$A$776,$A35,СВЦЭМ!$B$33:$B$776,S$11)+'СЕТ СН'!$F$12+СВЦЭМ!$D$10+'СЕТ СН'!$F$6-'СЕТ СН'!$F$22</f>
        <v>1012.8455582099999</v>
      </c>
      <c r="T35" s="36">
        <f>SUMIFS(СВЦЭМ!$C$33:$C$776,СВЦЭМ!$A$33:$A$776,$A35,СВЦЭМ!$B$33:$B$776,T$11)+'СЕТ СН'!$F$12+СВЦЭМ!$D$10+'СЕТ СН'!$F$6-'СЕТ СН'!$F$22</f>
        <v>1011.88664346</v>
      </c>
      <c r="U35" s="36">
        <f>SUMIFS(СВЦЭМ!$C$33:$C$776,СВЦЭМ!$A$33:$A$776,$A35,СВЦЭМ!$B$33:$B$776,U$11)+'СЕТ СН'!$F$12+СВЦЭМ!$D$10+'СЕТ СН'!$F$6-'СЕТ СН'!$F$22</f>
        <v>999.86866289</v>
      </c>
      <c r="V35" s="36">
        <f>SUMIFS(СВЦЭМ!$C$33:$C$776,СВЦЭМ!$A$33:$A$776,$A35,СВЦЭМ!$B$33:$B$776,V$11)+'СЕТ СН'!$F$12+СВЦЭМ!$D$10+'СЕТ СН'!$F$6-'СЕТ СН'!$F$22</f>
        <v>1001.35798474</v>
      </c>
      <c r="W35" s="36">
        <f>SUMIFS(СВЦЭМ!$C$33:$C$776,СВЦЭМ!$A$33:$A$776,$A35,СВЦЭМ!$B$33:$B$776,W$11)+'СЕТ СН'!$F$12+СВЦЭМ!$D$10+'СЕТ СН'!$F$6-'СЕТ СН'!$F$22</f>
        <v>1019.19923353</v>
      </c>
      <c r="X35" s="36">
        <f>SUMIFS(СВЦЭМ!$C$33:$C$776,СВЦЭМ!$A$33:$A$776,$A35,СВЦЭМ!$B$33:$B$776,X$11)+'СЕТ СН'!$F$12+СВЦЭМ!$D$10+'СЕТ СН'!$F$6-'СЕТ СН'!$F$22</f>
        <v>1042.3070259599999</v>
      </c>
      <c r="Y35" s="36">
        <f>SUMIFS(СВЦЭМ!$C$33:$C$776,СВЦЭМ!$A$33:$A$776,$A35,СВЦЭМ!$B$33:$B$776,Y$11)+'СЕТ СН'!$F$12+СВЦЭМ!$D$10+'СЕТ СН'!$F$6-'СЕТ СН'!$F$22</f>
        <v>1056.6442063100001</v>
      </c>
    </row>
    <row r="36" spans="1:25" ht="15.75" x14ac:dyDescent="0.2">
      <c r="A36" s="35">
        <f t="shared" si="0"/>
        <v>43824</v>
      </c>
      <c r="B36" s="36">
        <f>SUMIFS(СВЦЭМ!$C$33:$C$776,СВЦЭМ!$A$33:$A$776,$A36,СВЦЭМ!$B$33:$B$776,B$11)+'СЕТ СН'!$F$12+СВЦЭМ!$D$10+'СЕТ СН'!$F$6-'СЕТ СН'!$F$22</f>
        <v>1073.3493748999999</v>
      </c>
      <c r="C36" s="36">
        <f>SUMIFS(СВЦЭМ!$C$33:$C$776,СВЦЭМ!$A$33:$A$776,$A36,СВЦЭМ!$B$33:$B$776,C$11)+'СЕТ СН'!$F$12+СВЦЭМ!$D$10+'СЕТ СН'!$F$6-'СЕТ СН'!$F$22</f>
        <v>1108.43826483</v>
      </c>
      <c r="D36" s="36">
        <f>SUMIFS(СВЦЭМ!$C$33:$C$776,СВЦЭМ!$A$33:$A$776,$A36,СВЦЭМ!$B$33:$B$776,D$11)+'СЕТ СН'!$F$12+СВЦЭМ!$D$10+'СЕТ СН'!$F$6-'СЕТ СН'!$F$22</f>
        <v>1127.70899958</v>
      </c>
      <c r="E36" s="36">
        <f>SUMIFS(СВЦЭМ!$C$33:$C$776,СВЦЭМ!$A$33:$A$776,$A36,СВЦЭМ!$B$33:$B$776,E$11)+'СЕТ СН'!$F$12+СВЦЭМ!$D$10+'СЕТ СН'!$F$6-'СЕТ СН'!$F$22</f>
        <v>1139.2525188299999</v>
      </c>
      <c r="F36" s="36">
        <f>SUMIFS(СВЦЭМ!$C$33:$C$776,СВЦЭМ!$A$33:$A$776,$A36,СВЦЭМ!$B$33:$B$776,F$11)+'СЕТ СН'!$F$12+СВЦЭМ!$D$10+'СЕТ СН'!$F$6-'СЕТ СН'!$F$22</f>
        <v>1143.48812905</v>
      </c>
      <c r="G36" s="36">
        <f>SUMIFS(СВЦЭМ!$C$33:$C$776,СВЦЭМ!$A$33:$A$776,$A36,СВЦЭМ!$B$33:$B$776,G$11)+'СЕТ СН'!$F$12+СВЦЭМ!$D$10+'СЕТ СН'!$F$6-'СЕТ СН'!$F$22</f>
        <v>1121.3886465399999</v>
      </c>
      <c r="H36" s="36">
        <f>SUMIFS(СВЦЭМ!$C$33:$C$776,СВЦЭМ!$A$33:$A$776,$A36,СВЦЭМ!$B$33:$B$776,H$11)+'СЕТ СН'!$F$12+СВЦЭМ!$D$10+'СЕТ СН'!$F$6-'СЕТ СН'!$F$22</f>
        <v>1077.1369395700001</v>
      </c>
      <c r="I36" s="36">
        <f>SUMIFS(СВЦЭМ!$C$33:$C$776,СВЦЭМ!$A$33:$A$776,$A36,СВЦЭМ!$B$33:$B$776,I$11)+'СЕТ СН'!$F$12+СВЦЭМ!$D$10+'СЕТ СН'!$F$6-'СЕТ СН'!$F$22</f>
        <v>1049.1460745300001</v>
      </c>
      <c r="J36" s="36">
        <f>SUMIFS(СВЦЭМ!$C$33:$C$776,СВЦЭМ!$A$33:$A$776,$A36,СВЦЭМ!$B$33:$B$776,J$11)+'СЕТ СН'!$F$12+СВЦЭМ!$D$10+'СЕТ СН'!$F$6-'СЕТ СН'!$F$22</f>
        <v>1030.40876291</v>
      </c>
      <c r="K36" s="36">
        <f>SUMIFS(СВЦЭМ!$C$33:$C$776,СВЦЭМ!$A$33:$A$776,$A36,СВЦЭМ!$B$33:$B$776,K$11)+'СЕТ СН'!$F$12+СВЦЭМ!$D$10+'СЕТ СН'!$F$6-'СЕТ СН'!$F$22</f>
        <v>1006.40684947</v>
      </c>
      <c r="L36" s="36">
        <f>SUMIFS(СВЦЭМ!$C$33:$C$776,СВЦЭМ!$A$33:$A$776,$A36,СВЦЭМ!$B$33:$B$776,L$11)+'СЕТ СН'!$F$12+СВЦЭМ!$D$10+'СЕТ СН'!$F$6-'СЕТ СН'!$F$22</f>
        <v>1003.12854899</v>
      </c>
      <c r="M36" s="36">
        <f>SUMIFS(СВЦЭМ!$C$33:$C$776,СВЦЭМ!$A$33:$A$776,$A36,СВЦЭМ!$B$33:$B$776,M$11)+'СЕТ СН'!$F$12+СВЦЭМ!$D$10+'СЕТ СН'!$F$6-'СЕТ СН'!$F$22</f>
        <v>1006.8348482499999</v>
      </c>
      <c r="N36" s="36">
        <f>SUMIFS(СВЦЭМ!$C$33:$C$776,СВЦЭМ!$A$33:$A$776,$A36,СВЦЭМ!$B$33:$B$776,N$11)+'СЕТ СН'!$F$12+СВЦЭМ!$D$10+'СЕТ СН'!$F$6-'СЕТ СН'!$F$22</f>
        <v>1006.15180987</v>
      </c>
      <c r="O36" s="36">
        <f>SUMIFS(СВЦЭМ!$C$33:$C$776,СВЦЭМ!$A$33:$A$776,$A36,СВЦЭМ!$B$33:$B$776,O$11)+'СЕТ СН'!$F$12+СВЦЭМ!$D$10+'СЕТ СН'!$F$6-'СЕТ СН'!$F$22</f>
        <v>1009.71986728</v>
      </c>
      <c r="P36" s="36">
        <f>SUMIFS(СВЦЭМ!$C$33:$C$776,СВЦЭМ!$A$33:$A$776,$A36,СВЦЭМ!$B$33:$B$776,P$11)+'СЕТ СН'!$F$12+СВЦЭМ!$D$10+'СЕТ СН'!$F$6-'СЕТ СН'!$F$22</f>
        <v>1017.18695757</v>
      </c>
      <c r="Q36" s="36">
        <f>SUMIFS(СВЦЭМ!$C$33:$C$776,СВЦЭМ!$A$33:$A$776,$A36,СВЦЭМ!$B$33:$B$776,Q$11)+'СЕТ СН'!$F$12+СВЦЭМ!$D$10+'СЕТ СН'!$F$6-'СЕТ СН'!$F$22</f>
        <v>1020.2152374899999</v>
      </c>
      <c r="R36" s="36">
        <f>SUMIFS(СВЦЭМ!$C$33:$C$776,СВЦЭМ!$A$33:$A$776,$A36,СВЦЭМ!$B$33:$B$776,R$11)+'СЕТ СН'!$F$12+СВЦЭМ!$D$10+'СЕТ СН'!$F$6-'СЕТ СН'!$F$22</f>
        <v>1018.7917582499999</v>
      </c>
      <c r="S36" s="36">
        <f>SUMIFS(СВЦЭМ!$C$33:$C$776,СВЦЭМ!$A$33:$A$776,$A36,СВЦЭМ!$B$33:$B$776,S$11)+'СЕТ СН'!$F$12+СВЦЭМ!$D$10+'СЕТ СН'!$F$6-'СЕТ СН'!$F$22</f>
        <v>1018.829757</v>
      </c>
      <c r="T36" s="36">
        <f>SUMIFS(СВЦЭМ!$C$33:$C$776,СВЦЭМ!$A$33:$A$776,$A36,СВЦЭМ!$B$33:$B$776,T$11)+'СЕТ СН'!$F$12+СВЦЭМ!$D$10+'СЕТ СН'!$F$6-'СЕТ СН'!$F$22</f>
        <v>1005.98529191</v>
      </c>
      <c r="U36" s="36">
        <f>SUMIFS(СВЦЭМ!$C$33:$C$776,СВЦЭМ!$A$33:$A$776,$A36,СВЦЭМ!$B$33:$B$776,U$11)+'СЕТ СН'!$F$12+СВЦЭМ!$D$10+'СЕТ СН'!$F$6-'СЕТ СН'!$F$22</f>
        <v>1005.07478053</v>
      </c>
      <c r="V36" s="36">
        <f>SUMIFS(СВЦЭМ!$C$33:$C$776,СВЦЭМ!$A$33:$A$776,$A36,СВЦЭМ!$B$33:$B$776,V$11)+'СЕТ СН'!$F$12+СВЦЭМ!$D$10+'СЕТ СН'!$F$6-'СЕТ СН'!$F$22</f>
        <v>1008.9496656299999</v>
      </c>
      <c r="W36" s="36">
        <f>SUMIFS(СВЦЭМ!$C$33:$C$776,СВЦЭМ!$A$33:$A$776,$A36,СВЦЭМ!$B$33:$B$776,W$11)+'СЕТ СН'!$F$12+СВЦЭМ!$D$10+'СЕТ СН'!$F$6-'СЕТ СН'!$F$22</f>
        <v>1024.5272045199999</v>
      </c>
      <c r="X36" s="36">
        <f>SUMIFS(СВЦЭМ!$C$33:$C$776,СВЦЭМ!$A$33:$A$776,$A36,СВЦЭМ!$B$33:$B$776,X$11)+'СЕТ СН'!$F$12+СВЦЭМ!$D$10+'СЕТ СН'!$F$6-'СЕТ СН'!$F$22</f>
        <v>1037.42070236</v>
      </c>
      <c r="Y36" s="36">
        <f>SUMIFS(СВЦЭМ!$C$33:$C$776,СВЦЭМ!$A$33:$A$776,$A36,СВЦЭМ!$B$33:$B$776,Y$11)+'СЕТ СН'!$F$12+СВЦЭМ!$D$10+'СЕТ СН'!$F$6-'СЕТ СН'!$F$22</f>
        <v>1038.2737528800001</v>
      </c>
    </row>
    <row r="37" spans="1:25" ht="15.75" x14ac:dyDescent="0.2">
      <c r="A37" s="35">
        <f t="shared" si="0"/>
        <v>43825</v>
      </c>
      <c r="B37" s="36">
        <f>SUMIFS(СВЦЭМ!$C$33:$C$776,СВЦЭМ!$A$33:$A$776,$A37,СВЦЭМ!$B$33:$B$776,B$11)+'СЕТ СН'!$F$12+СВЦЭМ!$D$10+'СЕТ СН'!$F$6-'СЕТ СН'!$F$22</f>
        <v>1071.18963592</v>
      </c>
      <c r="C37" s="36">
        <f>SUMIFS(СВЦЭМ!$C$33:$C$776,СВЦЭМ!$A$33:$A$776,$A37,СВЦЭМ!$B$33:$B$776,C$11)+'СЕТ СН'!$F$12+СВЦЭМ!$D$10+'СЕТ СН'!$F$6-'СЕТ СН'!$F$22</f>
        <v>1105.9503944199998</v>
      </c>
      <c r="D37" s="36">
        <f>SUMIFS(СВЦЭМ!$C$33:$C$776,СВЦЭМ!$A$33:$A$776,$A37,СВЦЭМ!$B$33:$B$776,D$11)+'СЕТ СН'!$F$12+СВЦЭМ!$D$10+'СЕТ СН'!$F$6-'СЕТ СН'!$F$22</f>
        <v>1125.1181852899999</v>
      </c>
      <c r="E37" s="36">
        <f>SUMIFS(СВЦЭМ!$C$33:$C$776,СВЦЭМ!$A$33:$A$776,$A37,СВЦЭМ!$B$33:$B$776,E$11)+'СЕТ СН'!$F$12+СВЦЭМ!$D$10+'СЕТ СН'!$F$6-'СЕТ СН'!$F$22</f>
        <v>1135.03176674</v>
      </c>
      <c r="F37" s="36">
        <f>SUMIFS(СВЦЭМ!$C$33:$C$776,СВЦЭМ!$A$33:$A$776,$A37,СВЦЭМ!$B$33:$B$776,F$11)+'СЕТ СН'!$F$12+СВЦЭМ!$D$10+'СЕТ СН'!$F$6-'СЕТ СН'!$F$22</f>
        <v>1129.9061244</v>
      </c>
      <c r="G37" s="36">
        <f>SUMIFS(СВЦЭМ!$C$33:$C$776,СВЦЭМ!$A$33:$A$776,$A37,СВЦЭМ!$B$33:$B$776,G$11)+'СЕТ СН'!$F$12+СВЦЭМ!$D$10+'СЕТ СН'!$F$6-'СЕТ СН'!$F$22</f>
        <v>1111.5552134500001</v>
      </c>
      <c r="H37" s="36">
        <f>SUMIFS(СВЦЭМ!$C$33:$C$776,СВЦЭМ!$A$33:$A$776,$A37,СВЦЭМ!$B$33:$B$776,H$11)+'СЕТ СН'!$F$12+СВЦЭМ!$D$10+'СЕТ СН'!$F$6-'СЕТ СН'!$F$22</f>
        <v>1070.3738891200001</v>
      </c>
      <c r="I37" s="36">
        <f>SUMIFS(СВЦЭМ!$C$33:$C$776,СВЦЭМ!$A$33:$A$776,$A37,СВЦЭМ!$B$33:$B$776,I$11)+'СЕТ СН'!$F$12+СВЦЭМ!$D$10+'СЕТ СН'!$F$6-'СЕТ СН'!$F$22</f>
        <v>1056.1407776799999</v>
      </c>
      <c r="J37" s="36">
        <f>SUMIFS(СВЦЭМ!$C$33:$C$776,СВЦЭМ!$A$33:$A$776,$A37,СВЦЭМ!$B$33:$B$776,J$11)+'СЕТ СН'!$F$12+СВЦЭМ!$D$10+'СЕТ СН'!$F$6-'СЕТ СН'!$F$22</f>
        <v>1031.0781991900001</v>
      </c>
      <c r="K37" s="36">
        <f>SUMIFS(СВЦЭМ!$C$33:$C$776,СВЦЭМ!$A$33:$A$776,$A37,СВЦЭМ!$B$33:$B$776,K$11)+'СЕТ СН'!$F$12+СВЦЭМ!$D$10+'СЕТ СН'!$F$6-'СЕТ СН'!$F$22</f>
        <v>1013.68063548</v>
      </c>
      <c r="L37" s="36">
        <f>SUMIFS(СВЦЭМ!$C$33:$C$776,СВЦЭМ!$A$33:$A$776,$A37,СВЦЭМ!$B$33:$B$776,L$11)+'СЕТ СН'!$F$12+СВЦЭМ!$D$10+'СЕТ СН'!$F$6-'СЕТ СН'!$F$22</f>
        <v>1012.80320567</v>
      </c>
      <c r="M37" s="36">
        <f>SUMIFS(СВЦЭМ!$C$33:$C$776,СВЦЭМ!$A$33:$A$776,$A37,СВЦЭМ!$B$33:$B$776,M$11)+'СЕТ СН'!$F$12+СВЦЭМ!$D$10+'СЕТ СН'!$F$6-'СЕТ СН'!$F$22</f>
        <v>1020.4723532199999</v>
      </c>
      <c r="N37" s="36">
        <f>SUMIFS(СВЦЭМ!$C$33:$C$776,СВЦЭМ!$A$33:$A$776,$A37,СВЦЭМ!$B$33:$B$776,N$11)+'СЕТ СН'!$F$12+СВЦЭМ!$D$10+'СЕТ СН'!$F$6-'СЕТ СН'!$F$22</f>
        <v>1029.6138921500001</v>
      </c>
      <c r="O37" s="36">
        <f>SUMIFS(СВЦЭМ!$C$33:$C$776,СВЦЭМ!$A$33:$A$776,$A37,СВЦЭМ!$B$33:$B$776,O$11)+'СЕТ СН'!$F$12+СВЦЭМ!$D$10+'СЕТ СН'!$F$6-'СЕТ СН'!$F$22</f>
        <v>1031.27662029</v>
      </c>
      <c r="P37" s="36">
        <f>SUMIFS(СВЦЭМ!$C$33:$C$776,СВЦЭМ!$A$33:$A$776,$A37,СВЦЭМ!$B$33:$B$776,P$11)+'СЕТ СН'!$F$12+СВЦЭМ!$D$10+'СЕТ СН'!$F$6-'СЕТ СН'!$F$22</f>
        <v>1035.2095048200001</v>
      </c>
      <c r="Q37" s="36">
        <f>SUMIFS(СВЦЭМ!$C$33:$C$776,СВЦЭМ!$A$33:$A$776,$A37,СВЦЭМ!$B$33:$B$776,Q$11)+'СЕТ СН'!$F$12+СВЦЭМ!$D$10+'СЕТ СН'!$F$6-'СЕТ СН'!$F$22</f>
        <v>1032.32325567</v>
      </c>
      <c r="R37" s="36">
        <f>SUMIFS(СВЦЭМ!$C$33:$C$776,СВЦЭМ!$A$33:$A$776,$A37,СВЦЭМ!$B$33:$B$776,R$11)+'СЕТ СН'!$F$12+СВЦЭМ!$D$10+'СЕТ СН'!$F$6-'СЕТ СН'!$F$22</f>
        <v>1031.2370538100001</v>
      </c>
      <c r="S37" s="36">
        <f>SUMIFS(СВЦЭМ!$C$33:$C$776,СВЦЭМ!$A$33:$A$776,$A37,СВЦЭМ!$B$33:$B$776,S$11)+'СЕТ СН'!$F$12+СВЦЭМ!$D$10+'СЕТ СН'!$F$6-'СЕТ СН'!$F$22</f>
        <v>1028.8937183400001</v>
      </c>
      <c r="T37" s="36">
        <f>SUMIFS(СВЦЭМ!$C$33:$C$776,СВЦЭМ!$A$33:$A$776,$A37,СВЦЭМ!$B$33:$B$776,T$11)+'СЕТ СН'!$F$12+СВЦЭМ!$D$10+'СЕТ СН'!$F$6-'СЕТ СН'!$F$22</f>
        <v>998.78084138999998</v>
      </c>
      <c r="U37" s="36">
        <f>SUMIFS(СВЦЭМ!$C$33:$C$776,СВЦЭМ!$A$33:$A$776,$A37,СВЦЭМ!$B$33:$B$776,U$11)+'СЕТ СН'!$F$12+СВЦЭМ!$D$10+'СЕТ СН'!$F$6-'СЕТ СН'!$F$22</f>
        <v>999.30909660999998</v>
      </c>
      <c r="V37" s="36">
        <f>SUMIFS(СВЦЭМ!$C$33:$C$776,СВЦЭМ!$A$33:$A$776,$A37,СВЦЭМ!$B$33:$B$776,V$11)+'СЕТ СН'!$F$12+СВЦЭМ!$D$10+'СЕТ СН'!$F$6-'СЕТ СН'!$F$22</f>
        <v>1021.0915331699999</v>
      </c>
      <c r="W37" s="36">
        <f>SUMIFS(СВЦЭМ!$C$33:$C$776,СВЦЭМ!$A$33:$A$776,$A37,СВЦЭМ!$B$33:$B$776,W$11)+'СЕТ СН'!$F$12+СВЦЭМ!$D$10+'СЕТ СН'!$F$6-'СЕТ СН'!$F$22</f>
        <v>1039.8917960799999</v>
      </c>
      <c r="X37" s="36">
        <f>SUMIFS(СВЦЭМ!$C$33:$C$776,СВЦЭМ!$A$33:$A$776,$A37,СВЦЭМ!$B$33:$B$776,X$11)+'СЕТ СН'!$F$12+СВЦЭМ!$D$10+'СЕТ СН'!$F$6-'СЕТ СН'!$F$22</f>
        <v>1037.9543878100001</v>
      </c>
      <c r="Y37" s="36">
        <f>SUMIFS(СВЦЭМ!$C$33:$C$776,СВЦЭМ!$A$33:$A$776,$A37,СВЦЭМ!$B$33:$B$776,Y$11)+'СЕТ СН'!$F$12+СВЦЭМ!$D$10+'СЕТ СН'!$F$6-'СЕТ СН'!$F$22</f>
        <v>1039.1753347000001</v>
      </c>
    </row>
    <row r="38" spans="1:25" ht="15.75" x14ac:dyDescent="0.2">
      <c r="A38" s="35">
        <f t="shared" si="0"/>
        <v>43826</v>
      </c>
      <c r="B38" s="36">
        <f>SUMIFS(СВЦЭМ!$C$33:$C$776,СВЦЭМ!$A$33:$A$776,$A38,СВЦЭМ!$B$33:$B$776,B$11)+'СЕТ СН'!$F$12+СВЦЭМ!$D$10+'СЕТ СН'!$F$6-'СЕТ СН'!$F$22</f>
        <v>1029.46724752</v>
      </c>
      <c r="C38" s="36">
        <f>SUMIFS(СВЦЭМ!$C$33:$C$776,СВЦЭМ!$A$33:$A$776,$A38,СВЦЭМ!$B$33:$B$776,C$11)+'СЕТ СН'!$F$12+СВЦЭМ!$D$10+'СЕТ СН'!$F$6-'СЕТ СН'!$F$22</f>
        <v>1063.2730513900001</v>
      </c>
      <c r="D38" s="36">
        <f>SUMIFS(СВЦЭМ!$C$33:$C$776,СВЦЭМ!$A$33:$A$776,$A38,СВЦЭМ!$B$33:$B$776,D$11)+'СЕТ СН'!$F$12+СВЦЭМ!$D$10+'СЕТ СН'!$F$6-'СЕТ СН'!$F$22</f>
        <v>1077.4190532299999</v>
      </c>
      <c r="E38" s="36">
        <f>SUMIFS(СВЦЭМ!$C$33:$C$776,СВЦЭМ!$A$33:$A$776,$A38,СВЦЭМ!$B$33:$B$776,E$11)+'СЕТ СН'!$F$12+СВЦЭМ!$D$10+'СЕТ СН'!$F$6-'СЕТ СН'!$F$22</f>
        <v>1094.69822193</v>
      </c>
      <c r="F38" s="36">
        <f>SUMIFS(СВЦЭМ!$C$33:$C$776,СВЦЭМ!$A$33:$A$776,$A38,СВЦЭМ!$B$33:$B$776,F$11)+'СЕТ СН'!$F$12+СВЦЭМ!$D$10+'СЕТ СН'!$F$6-'СЕТ СН'!$F$22</f>
        <v>1094.79062348</v>
      </c>
      <c r="G38" s="36">
        <f>SUMIFS(СВЦЭМ!$C$33:$C$776,СВЦЭМ!$A$33:$A$776,$A38,СВЦЭМ!$B$33:$B$776,G$11)+'СЕТ СН'!$F$12+СВЦЭМ!$D$10+'СЕТ СН'!$F$6-'СЕТ СН'!$F$22</f>
        <v>1083.8593321799999</v>
      </c>
      <c r="H38" s="36">
        <f>SUMIFS(СВЦЭМ!$C$33:$C$776,СВЦЭМ!$A$33:$A$776,$A38,СВЦЭМ!$B$33:$B$776,H$11)+'СЕТ СН'!$F$12+СВЦЭМ!$D$10+'СЕТ СН'!$F$6-'СЕТ СН'!$F$22</f>
        <v>1040.4480733600001</v>
      </c>
      <c r="I38" s="36">
        <f>SUMIFS(СВЦЭМ!$C$33:$C$776,СВЦЭМ!$A$33:$A$776,$A38,СВЦЭМ!$B$33:$B$776,I$11)+'СЕТ СН'!$F$12+СВЦЭМ!$D$10+'СЕТ СН'!$F$6-'СЕТ СН'!$F$22</f>
        <v>1017.44760448</v>
      </c>
      <c r="J38" s="36">
        <f>SUMIFS(СВЦЭМ!$C$33:$C$776,СВЦЭМ!$A$33:$A$776,$A38,СВЦЭМ!$B$33:$B$776,J$11)+'СЕТ СН'!$F$12+СВЦЭМ!$D$10+'СЕТ СН'!$F$6-'СЕТ СН'!$F$22</f>
        <v>989.08860427999991</v>
      </c>
      <c r="K38" s="36">
        <f>SUMIFS(СВЦЭМ!$C$33:$C$776,СВЦЭМ!$A$33:$A$776,$A38,СВЦЭМ!$B$33:$B$776,K$11)+'СЕТ СН'!$F$12+СВЦЭМ!$D$10+'СЕТ СН'!$F$6-'СЕТ СН'!$F$22</f>
        <v>958.26740774999996</v>
      </c>
      <c r="L38" s="36">
        <f>SUMIFS(СВЦЭМ!$C$33:$C$776,СВЦЭМ!$A$33:$A$776,$A38,СВЦЭМ!$B$33:$B$776,L$11)+'СЕТ СН'!$F$12+СВЦЭМ!$D$10+'СЕТ СН'!$F$6-'СЕТ СН'!$F$22</f>
        <v>958.20708367999998</v>
      </c>
      <c r="M38" s="36">
        <f>SUMIFS(СВЦЭМ!$C$33:$C$776,СВЦЭМ!$A$33:$A$776,$A38,СВЦЭМ!$B$33:$B$776,M$11)+'СЕТ СН'!$F$12+СВЦЭМ!$D$10+'СЕТ СН'!$F$6-'СЕТ СН'!$F$22</f>
        <v>971.96374527</v>
      </c>
      <c r="N38" s="36">
        <f>SUMIFS(СВЦЭМ!$C$33:$C$776,СВЦЭМ!$A$33:$A$776,$A38,СВЦЭМ!$B$33:$B$776,N$11)+'СЕТ СН'!$F$12+СВЦЭМ!$D$10+'СЕТ СН'!$F$6-'СЕТ СН'!$F$22</f>
        <v>968.63201043999993</v>
      </c>
      <c r="O38" s="36">
        <f>SUMIFS(СВЦЭМ!$C$33:$C$776,СВЦЭМ!$A$33:$A$776,$A38,СВЦЭМ!$B$33:$B$776,O$11)+'СЕТ СН'!$F$12+СВЦЭМ!$D$10+'СЕТ СН'!$F$6-'СЕТ СН'!$F$22</f>
        <v>977.41658944999995</v>
      </c>
      <c r="P38" s="36">
        <f>SUMIFS(СВЦЭМ!$C$33:$C$776,СВЦЭМ!$A$33:$A$776,$A38,СВЦЭМ!$B$33:$B$776,P$11)+'СЕТ СН'!$F$12+СВЦЭМ!$D$10+'СЕТ СН'!$F$6-'СЕТ СН'!$F$22</f>
        <v>988.08345440999994</v>
      </c>
      <c r="Q38" s="36">
        <f>SUMIFS(СВЦЭМ!$C$33:$C$776,СВЦЭМ!$A$33:$A$776,$A38,СВЦЭМ!$B$33:$B$776,Q$11)+'СЕТ СН'!$F$12+СВЦЭМ!$D$10+'СЕТ СН'!$F$6-'СЕТ СН'!$F$22</f>
        <v>1009.3222919799999</v>
      </c>
      <c r="R38" s="36">
        <f>SUMIFS(СВЦЭМ!$C$33:$C$776,СВЦЭМ!$A$33:$A$776,$A38,СВЦЭМ!$B$33:$B$776,R$11)+'СЕТ СН'!$F$12+СВЦЭМ!$D$10+'СЕТ СН'!$F$6-'СЕТ СН'!$F$22</f>
        <v>1012.92466396</v>
      </c>
      <c r="S38" s="36">
        <f>SUMIFS(СВЦЭМ!$C$33:$C$776,СВЦЭМ!$A$33:$A$776,$A38,СВЦЭМ!$B$33:$B$776,S$11)+'СЕТ СН'!$F$12+СВЦЭМ!$D$10+'СЕТ СН'!$F$6-'СЕТ СН'!$F$22</f>
        <v>1007.63122617</v>
      </c>
      <c r="T38" s="36">
        <f>SUMIFS(СВЦЭМ!$C$33:$C$776,СВЦЭМ!$A$33:$A$776,$A38,СВЦЭМ!$B$33:$B$776,T$11)+'СЕТ СН'!$F$12+СВЦЭМ!$D$10+'СЕТ СН'!$F$6-'СЕТ СН'!$F$22</f>
        <v>979.95467401999997</v>
      </c>
      <c r="U38" s="36">
        <f>SUMIFS(СВЦЭМ!$C$33:$C$776,СВЦЭМ!$A$33:$A$776,$A38,СВЦЭМ!$B$33:$B$776,U$11)+'СЕТ СН'!$F$12+СВЦЭМ!$D$10+'СЕТ СН'!$F$6-'СЕТ СН'!$F$22</f>
        <v>981.92920136999999</v>
      </c>
      <c r="V38" s="36">
        <f>SUMIFS(СВЦЭМ!$C$33:$C$776,СВЦЭМ!$A$33:$A$776,$A38,СВЦЭМ!$B$33:$B$776,V$11)+'СЕТ СН'!$F$12+СВЦЭМ!$D$10+'СЕТ СН'!$F$6-'СЕТ СН'!$F$22</f>
        <v>992.31356668000001</v>
      </c>
      <c r="W38" s="36">
        <f>SUMIFS(СВЦЭМ!$C$33:$C$776,СВЦЭМ!$A$33:$A$776,$A38,СВЦЭМ!$B$33:$B$776,W$11)+'СЕТ СН'!$F$12+СВЦЭМ!$D$10+'СЕТ СН'!$F$6-'СЕТ СН'!$F$22</f>
        <v>996.17753794999999</v>
      </c>
      <c r="X38" s="36">
        <f>SUMIFS(СВЦЭМ!$C$33:$C$776,СВЦЭМ!$A$33:$A$776,$A38,СВЦЭМ!$B$33:$B$776,X$11)+'СЕТ СН'!$F$12+СВЦЭМ!$D$10+'СЕТ СН'!$F$6-'СЕТ СН'!$F$22</f>
        <v>1004.7738628899999</v>
      </c>
      <c r="Y38" s="36">
        <f>SUMIFS(СВЦЭМ!$C$33:$C$776,СВЦЭМ!$A$33:$A$776,$A38,СВЦЭМ!$B$33:$B$776,Y$11)+'СЕТ СН'!$F$12+СВЦЭМ!$D$10+'СЕТ СН'!$F$6-'СЕТ СН'!$F$22</f>
        <v>1014.1611143</v>
      </c>
    </row>
    <row r="39" spans="1:25" ht="15.75" x14ac:dyDescent="0.2">
      <c r="A39" s="35">
        <f t="shared" si="0"/>
        <v>43827</v>
      </c>
      <c r="B39" s="36">
        <f>SUMIFS(СВЦЭМ!$C$33:$C$776,СВЦЭМ!$A$33:$A$776,$A39,СВЦЭМ!$B$33:$B$776,B$11)+'СЕТ СН'!$F$12+СВЦЭМ!$D$10+'СЕТ СН'!$F$6-'СЕТ СН'!$F$22</f>
        <v>1034.79205114</v>
      </c>
      <c r="C39" s="36">
        <f>SUMIFS(СВЦЭМ!$C$33:$C$776,СВЦЭМ!$A$33:$A$776,$A39,СВЦЭМ!$B$33:$B$776,C$11)+'СЕТ СН'!$F$12+СВЦЭМ!$D$10+'СЕТ СН'!$F$6-'СЕТ СН'!$F$22</f>
        <v>1070.07394095</v>
      </c>
      <c r="D39" s="36">
        <f>SUMIFS(СВЦЭМ!$C$33:$C$776,СВЦЭМ!$A$33:$A$776,$A39,СВЦЭМ!$B$33:$B$776,D$11)+'СЕТ СН'!$F$12+СВЦЭМ!$D$10+'СЕТ СН'!$F$6-'СЕТ СН'!$F$22</f>
        <v>1083.17142571</v>
      </c>
      <c r="E39" s="36">
        <f>SUMIFS(СВЦЭМ!$C$33:$C$776,СВЦЭМ!$A$33:$A$776,$A39,СВЦЭМ!$B$33:$B$776,E$11)+'СЕТ СН'!$F$12+СВЦЭМ!$D$10+'СЕТ СН'!$F$6-'СЕТ СН'!$F$22</f>
        <v>1096.50090421</v>
      </c>
      <c r="F39" s="36">
        <f>SUMIFS(СВЦЭМ!$C$33:$C$776,СВЦЭМ!$A$33:$A$776,$A39,СВЦЭМ!$B$33:$B$776,F$11)+'СЕТ СН'!$F$12+СВЦЭМ!$D$10+'СЕТ СН'!$F$6-'СЕТ СН'!$F$22</f>
        <v>1093.93945035</v>
      </c>
      <c r="G39" s="36">
        <f>SUMIFS(СВЦЭМ!$C$33:$C$776,СВЦЭМ!$A$33:$A$776,$A39,СВЦЭМ!$B$33:$B$776,G$11)+'СЕТ СН'!$F$12+СВЦЭМ!$D$10+'СЕТ СН'!$F$6-'СЕТ СН'!$F$22</f>
        <v>1086.4568847400001</v>
      </c>
      <c r="H39" s="36">
        <f>SUMIFS(СВЦЭМ!$C$33:$C$776,СВЦЭМ!$A$33:$A$776,$A39,СВЦЭМ!$B$33:$B$776,H$11)+'СЕТ СН'!$F$12+СВЦЭМ!$D$10+'СЕТ СН'!$F$6-'СЕТ СН'!$F$22</f>
        <v>1068.83098219</v>
      </c>
      <c r="I39" s="36">
        <f>SUMIFS(СВЦЭМ!$C$33:$C$776,СВЦЭМ!$A$33:$A$776,$A39,СВЦЭМ!$B$33:$B$776,I$11)+'СЕТ СН'!$F$12+СВЦЭМ!$D$10+'СЕТ СН'!$F$6-'СЕТ СН'!$F$22</f>
        <v>1052.31500375</v>
      </c>
      <c r="J39" s="36">
        <f>SUMIFS(СВЦЭМ!$C$33:$C$776,СВЦЭМ!$A$33:$A$776,$A39,СВЦЭМ!$B$33:$B$776,J$11)+'СЕТ СН'!$F$12+СВЦЭМ!$D$10+'СЕТ СН'!$F$6-'СЕТ СН'!$F$22</f>
        <v>1011.32513868</v>
      </c>
      <c r="K39" s="36">
        <f>SUMIFS(СВЦЭМ!$C$33:$C$776,СВЦЭМ!$A$33:$A$776,$A39,СВЦЭМ!$B$33:$B$776,K$11)+'СЕТ СН'!$F$12+СВЦЭМ!$D$10+'СЕТ СН'!$F$6-'СЕТ СН'!$F$22</f>
        <v>973.11130164999997</v>
      </c>
      <c r="L39" s="36">
        <f>SUMIFS(СВЦЭМ!$C$33:$C$776,СВЦЭМ!$A$33:$A$776,$A39,СВЦЭМ!$B$33:$B$776,L$11)+'СЕТ СН'!$F$12+СВЦЭМ!$D$10+'СЕТ СН'!$F$6-'СЕТ СН'!$F$22</f>
        <v>970.54056781999998</v>
      </c>
      <c r="M39" s="36">
        <f>SUMIFS(СВЦЭМ!$C$33:$C$776,СВЦЭМ!$A$33:$A$776,$A39,СВЦЭМ!$B$33:$B$776,M$11)+'СЕТ СН'!$F$12+СВЦЭМ!$D$10+'СЕТ СН'!$F$6-'СЕТ СН'!$F$22</f>
        <v>972.67748740999991</v>
      </c>
      <c r="N39" s="36">
        <f>SUMIFS(СВЦЭМ!$C$33:$C$776,СВЦЭМ!$A$33:$A$776,$A39,СВЦЭМ!$B$33:$B$776,N$11)+'СЕТ СН'!$F$12+СВЦЭМ!$D$10+'СЕТ СН'!$F$6-'СЕТ СН'!$F$22</f>
        <v>972.19942064999998</v>
      </c>
      <c r="O39" s="36">
        <f>SUMIFS(СВЦЭМ!$C$33:$C$776,СВЦЭМ!$A$33:$A$776,$A39,СВЦЭМ!$B$33:$B$776,O$11)+'СЕТ СН'!$F$12+СВЦЭМ!$D$10+'СЕТ СН'!$F$6-'СЕТ СН'!$F$22</f>
        <v>986.10885108999992</v>
      </c>
      <c r="P39" s="36">
        <f>SUMIFS(СВЦЭМ!$C$33:$C$776,СВЦЭМ!$A$33:$A$776,$A39,СВЦЭМ!$B$33:$B$776,P$11)+'СЕТ СН'!$F$12+СВЦЭМ!$D$10+'СЕТ СН'!$F$6-'СЕТ СН'!$F$22</f>
        <v>1002.1724245299999</v>
      </c>
      <c r="Q39" s="36">
        <f>SUMIFS(СВЦЭМ!$C$33:$C$776,СВЦЭМ!$A$33:$A$776,$A39,СВЦЭМ!$B$33:$B$776,Q$11)+'СЕТ СН'!$F$12+СВЦЭМ!$D$10+'СЕТ СН'!$F$6-'СЕТ СН'!$F$22</f>
        <v>1000.54332286</v>
      </c>
      <c r="R39" s="36">
        <f>SUMIFS(СВЦЭМ!$C$33:$C$776,СВЦЭМ!$A$33:$A$776,$A39,СВЦЭМ!$B$33:$B$776,R$11)+'СЕТ СН'!$F$12+СВЦЭМ!$D$10+'СЕТ СН'!$F$6-'СЕТ СН'!$F$22</f>
        <v>996.06394828999998</v>
      </c>
      <c r="S39" s="36">
        <f>SUMIFS(СВЦЭМ!$C$33:$C$776,СВЦЭМ!$A$33:$A$776,$A39,СВЦЭМ!$B$33:$B$776,S$11)+'СЕТ СН'!$F$12+СВЦЭМ!$D$10+'СЕТ СН'!$F$6-'СЕТ СН'!$F$22</f>
        <v>992.07929377999994</v>
      </c>
      <c r="T39" s="36">
        <f>SUMIFS(СВЦЭМ!$C$33:$C$776,СВЦЭМ!$A$33:$A$776,$A39,СВЦЭМ!$B$33:$B$776,T$11)+'СЕТ СН'!$F$12+СВЦЭМ!$D$10+'СЕТ СН'!$F$6-'СЕТ СН'!$F$22</f>
        <v>979.10978995999994</v>
      </c>
      <c r="U39" s="36">
        <f>SUMIFS(СВЦЭМ!$C$33:$C$776,СВЦЭМ!$A$33:$A$776,$A39,СВЦЭМ!$B$33:$B$776,U$11)+'СЕТ СН'!$F$12+СВЦЭМ!$D$10+'СЕТ СН'!$F$6-'СЕТ СН'!$F$22</f>
        <v>980.39177778999999</v>
      </c>
      <c r="V39" s="36">
        <f>SUMIFS(СВЦЭМ!$C$33:$C$776,СВЦЭМ!$A$33:$A$776,$A39,СВЦЭМ!$B$33:$B$776,V$11)+'СЕТ СН'!$F$12+СВЦЭМ!$D$10+'СЕТ СН'!$F$6-'СЕТ СН'!$F$22</f>
        <v>989.71533815999999</v>
      </c>
      <c r="W39" s="36">
        <f>SUMIFS(СВЦЭМ!$C$33:$C$776,СВЦЭМ!$A$33:$A$776,$A39,СВЦЭМ!$B$33:$B$776,W$11)+'СЕТ СН'!$F$12+СВЦЭМ!$D$10+'СЕТ СН'!$F$6-'СЕТ СН'!$F$22</f>
        <v>1003.43377535</v>
      </c>
      <c r="X39" s="36">
        <f>SUMIFS(СВЦЭМ!$C$33:$C$776,СВЦЭМ!$A$33:$A$776,$A39,СВЦЭМ!$B$33:$B$776,X$11)+'СЕТ СН'!$F$12+СВЦЭМ!$D$10+'СЕТ СН'!$F$6-'СЕТ СН'!$F$22</f>
        <v>1019.7902931</v>
      </c>
      <c r="Y39" s="36">
        <f>SUMIFS(СВЦЭМ!$C$33:$C$776,СВЦЭМ!$A$33:$A$776,$A39,СВЦЭМ!$B$33:$B$776,Y$11)+'СЕТ СН'!$F$12+СВЦЭМ!$D$10+'СЕТ СН'!$F$6-'СЕТ СН'!$F$22</f>
        <v>1020.97605616</v>
      </c>
    </row>
    <row r="40" spans="1:25" ht="15.75" x14ac:dyDescent="0.2">
      <c r="A40" s="35">
        <f t="shared" si="0"/>
        <v>43828</v>
      </c>
      <c r="B40" s="36">
        <f>SUMIFS(СВЦЭМ!$C$33:$C$776,СВЦЭМ!$A$33:$A$776,$A40,СВЦЭМ!$B$33:$B$776,B$11)+'СЕТ СН'!$F$12+СВЦЭМ!$D$10+'СЕТ СН'!$F$6-'СЕТ СН'!$F$22</f>
        <v>909.63393705999999</v>
      </c>
      <c r="C40" s="36">
        <f>SUMIFS(СВЦЭМ!$C$33:$C$776,СВЦЭМ!$A$33:$A$776,$A40,СВЦЭМ!$B$33:$B$776,C$11)+'СЕТ СН'!$F$12+СВЦЭМ!$D$10+'СЕТ СН'!$F$6-'СЕТ СН'!$F$22</f>
        <v>920.63614155999994</v>
      </c>
      <c r="D40" s="36">
        <f>SUMIFS(СВЦЭМ!$C$33:$C$776,СВЦЭМ!$A$33:$A$776,$A40,СВЦЭМ!$B$33:$B$776,D$11)+'СЕТ СН'!$F$12+СВЦЭМ!$D$10+'СЕТ СН'!$F$6-'СЕТ СН'!$F$22</f>
        <v>960.84976019999999</v>
      </c>
      <c r="E40" s="36">
        <f>SUMIFS(СВЦЭМ!$C$33:$C$776,СВЦЭМ!$A$33:$A$776,$A40,СВЦЭМ!$B$33:$B$776,E$11)+'СЕТ СН'!$F$12+СВЦЭМ!$D$10+'СЕТ СН'!$F$6-'СЕТ СН'!$F$22</f>
        <v>983.18661768999993</v>
      </c>
      <c r="F40" s="36">
        <f>SUMIFS(СВЦЭМ!$C$33:$C$776,СВЦЭМ!$A$33:$A$776,$A40,СВЦЭМ!$B$33:$B$776,F$11)+'СЕТ СН'!$F$12+СВЦЭМ!$D$10+'СЕТ СН'!$F$6-'СЕТ СН'!$F$22</f>
        <v>981.86905976999992</v>
      </c>
      <c r="G40" s="36">
        <f>SUMIFS(СВЦЭМ!$C$33:$C$776,СВЦЭМ!$A$33:$A$776,$A40,СВЦЭМ!$B$33:$B$776,G$11)+'СЕТ СН'!$F$12+СВЦЭМ!$D$10+'СЕТ СН'!$F$6-'СЕТ СН'!$F$22</f>
        <v>981.89864041999999</v>
      </c>
      <c r="H40" s="36">
        <f>SUMIFS(СВЦЭМ!$C$33:$C$776,СВЦЭМ!$A$33:$A$776,$A40,СВЦЭМ!$B$33:$B$776,H$11)+'СЕТ СН'!$F$12+СВЦЭМ!$D$10+'СЕТ СН'!$F$6-'СЕТ СН'!$F$22</f>
        <v>970.01173428999994</v>
      </c>
      <c r="I40" s="36">
        <f>SUMIFS(СВЦЭМ!$C$33:$C$776,СВЦЭМ!$A$33:$A$776,$A40,СВЦЭМ!$B$33:$B$776,I$11)+'СЕТ СН'!$F$12+СВЦЭМ!$D$10+'СЕТ СН'!$F$6-'СЕТ СН'!$F$22</f>
        <v>956.75763901999994</v>
      </c>
      <c r="J40" s="36">
        <f>SUMIFS(СВЦЭМ!$C$33:$C$776,СВЦЭМ!$A$33:$A$776,$A40,СВЦЭМ!$B$33:$B$776,J$11)+'СЕТ СН'!$F$12+СВЦЭМ!$D$10+'СЕТ СН'!$F$6-'СЕТ СН'!$F$22</f>
        <v>910.00744749</v>
      </c>
      <c r="K40" s="36">
        <f>SUMIFS(СВЦЭМ!$C$33:$C$776,СВЦЭМ!$A$33:$A$776,$A40,СВЦЭМ!$B$33:$B$776,K$11)+'СЕТ СН'!$F$12+СВЦЭМ!$D$10+'СЕТ СН'!$F$6-'СЕТ СН'!$F$22</f>
        <v>904.90817492999997</v>
      </c>
      <c r="L40" s="36">
        <f>SUMIFS(СВЦЭМ!$C$33:$C$776,СВЦЭМ!$A$33:$A$776,$A40,СВЦЭМ!$B$33:$B$776,L$11)+'СЕТ СН'!$F$12+СВЦЭМ!$D$10+'СЕТ СН'!$F$6-'СЕТ СН'!$F$22</f>
        <v>908.10624761999998</v>
      </c>
      <c r="M40" s="36">
        <f>SUMIFS(СВЦЭМ!$C$33:$C$776,СВЦЭМ!$A$33:$A$776,$A40,СВЦЭМ!$B$33:$B$776,M$11)+'СЕТ СН'!$F$12+СВЦЭМ!$D$10+'СЕТ СН'!$F$6-'СЕТ СН'!$F$22</f>
        <v>910.37528211999995</v>
      </c>
      <c r="N40" s="36">
        <f>SUMIFS(СВЦЭМ!$C$33:$C$776,СВЦЭМ!$A$33:$A$776,$A40,СВЦЭМ!$B$33:$B$776,N$11)+'СЕТ СН'!$F$12+СВЦЭМ!$D$10+'СЕТ СН'!$F$6-'СЕТ СН'!$F$22</f>
        <v>907.66089890000001</v>
      </c>
      <c r="O40" s="36">
        <f>SUMIFS(СВЦЭМ!$C$33:$C$776,СВЦЭМ!$A$33:$A$776,$A40,СВЦЭМ!$B$33:$B$776,O$11)+'СЕТ СН'!$F$12+СВЦЭМ!$D$10+'СЕТ СН'!$F$6-'СЕТ СН'!$F$22</f>
        <v>914.80087216999993</v>
      </c>
      <c r="P40" s="36">
        <f>SUMIFS(СВЦЭМ!$C$33:$C$776,СВЦЭМ!$A$33:$A$776,$A40,СВЦЭМ!$B$33:$B$776,P$11)+'СЕТ СН'!$F$12+СВЦЭМ!$D$10+'СЕТ СН'!$F$6-'СЕТ СН'!$F$22</f>
        <v>922.64821013999995</v>
      </c>
      <c r="Q40" s="36">
        <f>SUMIFS(СВЦЭМ!$C$33:$C$776,СВЦЭМ!$A$33:$A$776,$A40,СВЦЭМ!$B$33:$B$776,Q$11)+'СЕТ СН'!$F$12+СВЦЭМ!$D$10+'СЕТ СН'!$F$6-'СЕТ СН'!$F$22</f>
        <v>912.85415235999994</v>
      </c>
      <c r="R40" s="36">
        <f>SUMIFS(СВЦЭМ!$C$33:$C$776,СВЦЭМ!$A$33:$A$776,$A40,СВЦЭМ!$B$33:$B$776,R$11)+'СЕТ СН'!$F$12+СВЦЭМ!$D$10+'СЕТ СН'!$F$6-'СЕТ СН'!$F$22</f>
        <v>912.31204853999998</v>
      </c>
      <c r="S40" s="36">
        <f>SUMIFS(СВЦЭМ!$C$33:$C$776,СВЦЭМ!$A$33:$A$776,$A40,СВЦЭМ!$B$33:$B$776,S$11)+'СЕТ СН'!$F$12+СВЦЭМ!$D$10+'СЕТ СН'!$F$6-'СЕТ СН'!$F$22</f>
        <v>925.97630947999994</v>
      </c>
      <c r="T40" s="36">
        <f>SUMIFS(СВЦЭМ!$C$33:$C$776,СВЦЭМ!$A$33:$A$776,$A40,СВЦЭМ!$B$33:$B$776,T$11)+'СЕТ СН'!$F$12+СВЦЭМ!$D$10+'СЕТ СН'!$F$6-'СЕТ СН'!$F$22</f>
        <v>924.47117062999996</v>
      </c>
      <c r="U40" s="36">
        <f>SUMIFS(СВЦЭМ!$C$33:$C$776,СВЦЭМ!$A$33:$A$776,$A40,СВЦЭМ!$B$33:$B$776,U$11)+'СЕТ СН'!$F$12+СВЦЭМ!$D$10+'СЕТ СН'!$F$6-'СЕТ СН'!$F$22</f>
        <v>949.58234045999995</v>
      </c>
      <c r="V40" s="36">
        <f>SUMIFS(СВЦЭМ!$C$33:$C$776,СВЦЭМ!$A$33:$A$776,$A40,СВЦЭМ!$B$33:$B$776,V$11)+'СЕТ СН'!$F$12+СВЦЭМ!$D$10+'СЕТ СН'!$F$6-'СЕТ СН'!$F$22</f>
        <v>943.97126706999995</v>
      </c>
      <c r="W40" s="36">
        <f>SUMIFS(СВЦЭМ!$C$33:$C$776,СВЦЭМ!$A$33:$A$776,$A40,СВЦЭМ!$B$33:$B$776,W$11)+'СЕТ СН'!$F$12+СВЦЭМ!$D$10+'СЕТ СН'!$F$6-'СЕТ СН'!$F$22</f>
        <v>943.22736624999993</v>
      </c>
      <c r="X40" s="36">
        <f>SUMIFS(СВЦЭМ!$C$33:$C$776,СВЦЭМ!$A$33:$A$776,$A40,СВЦЭМ!$B$33:$B$776,X$11)+'СЕТ СН'!$F$12+СВЦЭМ!$D$10+'СЕТ СН'!$F$6-'СЕТ СН'!$F$22</f>
        <v>929.21108457999992</v>
      </c>
      <c r="Y40" s="36">
        <f>SUMIFS(СВЦЭМ!$C$33:$C$776,СВЦЭМ!$A$33:$A$776,$A40,СВЦЭМ!$B$33:$B$776,Y$11)+'СЕТ СН'!$F$12+СВЦЭМ!$D$10+'СЕТ СН'!$F$6-'СЕТ СН'!$F$22</f>
        <v>903.93354911999995</v>
      </c>
    </row>
    <row r="41" spans="1:25" ht="15.75" x14ac:dyDescent="0.2">
      <c r="A41" s="35">
        <f t="shared" si="0"/>
        <v>43829</v>
      </c>
      <c r="B41" s="36">
        <f>SUMIFS(СВЦЭМ!$C$33:$C$776,СВЦЭМ!$A$33:$A$776,$A41,СВЦЭМ!$B$33:$B$776,B$11)+'СЕТ СН'!$F$12+СВЦЭМ!$D$10+'СЕТ СН'!$F$6-'СЕТ СН'!$F$22</f>
        <v>1066.55149495</v>
      </c>
      <c r="C41" s="36">
        <f>SUMIFS(СВЦЭМ!$C$33:$C$776,СВЦЭМ!$A$33:$A$776,$A41,СВЦЭМ!$B$33:$B$776,C$11)+'СЕТ СН'!$F$12+СВЦЭМ!$D$10+'СЕТ СН'!$F$6-'СЕТ СН'!$F$22</f>
        <v>1098.8728153300001</v>
      </c>
      <c r="D41" s="36">
        <f>SUMIFS(СВЦЭМ!$C$33:$C$776,СВЦЭМ!$A$33:$A$776,$A41,СВЦЭМ!$B$33:$B$776,D$11)+'СЕТ СН'!$F$12+СВЦЭМ!$D$10+'СЕТ СН'!$F$6-'СЕТ СН'!$F$22</f>
        <v>1104.39446198</v>
      </c>
      <c r="E41" s="36">
        <f>SUMIFS(СВЦЭМ!$C$33:$C$776,СВЦЭМ!$A$33:$A$776,$A41,СВЦЭМ!$B$33:$B$776,E$11)+'СЕТ СН'!$F$12+СВЦЭМ!$D$10+'СЕТ СН'!$F$6-'СЕТ СН'!$F$22</f>
        <v>1129.3110672</v>
      </c>
      <c r="F41" s="36">
        <f>SUMIFS(СВЦЭМ!$C$33:$C$776,СВЦЭМ!$A$33:$A$776,$A41,СВЦЭМ!$B$33:$B$776,F$11)+'СЕТ СН'!$F$12+СВЦЭМ!$D$10+'СЕТ СН'!$F$6-'СЕТ СН'!$F$22</f>
        <v>1122.9221886600001</v>
      </c>
      <c r="G41" s="36">
        <f>SUMIFS(СВЦЭМ!$C$33:$C$776,СВЦЭМ!$A$33:$A$776,$A41,СВЦЭМ!$B$33:$B$776,G$11)+'СЕТ СН'!$F$12+СВЦЭМ!$D$10+'СЕТ СН'!$F$6-'СЕТ СН'!$F$22</f>
        <v>1109.99503611</v>
      </c>
      <c r="H41" s="36">
        <f>SUMIFS(СВЦЭМ!$C$33:$C$776,СВЦЭМ!$A$33:$A$776,$A41,СВЦЭМ!$B$33:$B$776,H$11)+'СЕТ СН'!$F$12+СВЦЭМ!$D$10+'СЕТ СН'!$F$6-'СЕТ СН'!$F$22</f>
        <v>1075.55973814</v>
      </c>
      <c r="I41" s="36">
        <f>SUMIFS(СВЦЭМ!$C$33:$C$776,СВЦЭМ!$A$33:$A$776,$A41,СВЦЭМ!$B$33:$B$776,I$11)+'СЕТ СН'!$F$12+СВЦЭМ!$D$10+'СЕТ СН'!$F$6-'СЕТ СН'!$F$22</f>
        <v>1054.33750629</v>
      </c>
      <c r="J41" s="36">
        <f>SUMIFS(СВЦЭМ!$C$33:$C$776,СВЦЭМ!$A$33:$A$776,$A41,СВЦЭМ!$B$33:$B$776,J$11)+'СЕТ СН'!$F$12+СВЦЭМ!$D$10+'СЕТ СН'!$F$6-'СЕТ СН'!$F$22</f>
        <v>1027.8087898900001</v>
      </c>
      <c r="K41" s="36">
        <f>SUMIFS(СВЦЭМ!$C$33:$C$776,СВЦЭМ!$A$33:$A$776,$A41,СВЦЭМ!$B$33:$B$776,K$11)+'СЕТ СН'!$F$12+СВЦЭМ!$D$10+'СЕТ СН'!$F$6-'СЕТ СН'!$F$22</f>
        <v>1000.68337901</v>
      </c>
      <c r="L41" s="36">
        <f>SUMIFS(СВЦЭМ!$C$33:$C$776,СВЦЭМ!$A$33:$A$776,$A41,СВЦЭМ!$B$33:$B$776,L$11)+'СЕТ СН'!$F$12+СВЦЭМ!$D$10+'СЕТ СН'!$F$6-'СЕТ СН'!$F$22</f>
        <v>1002.22528329</v>
      </c>
      <c r="M41" s="36">
        <f>SUMIFS(СВЦЭМ!$C$33:$C$776,СВЦЭМ!$A$33:$A$776,$A41,СВЦЭМ!$B$33:$B$776,M$11)+'СЕТ СН'!$F$12+СВЦЭМ!$D$10+'СЕТ СН'!$F$6-'СЕТ СН'!$F$22</f>
        <v>999.32287847999999</v>
      </c>
      <c r="N41" s="36">
        <f>SUMIFS(СВЦЭМ!$C$33:$C$776,СВЦЭМ!$A$33:$A$776,$A41,СВЦЭМ!$B$33:$B$776,N$11)+'СЕТ СН'!$F$12+СВЦЭМ!$D$10+'СЕТ СН'!$F$6-'СЕТ СН'!$F$22</f>
        <v>1007.40405286</v>
      </c>
      <c r="O41" s="36">
        <f>SUMIFS(СВЦЭМ!$C$33:$C$776,СВЦЭМ!$A$33:$A$776,$A41,СВЦЭМ!$B$33:$B$776,O$11)+'СЕТ СН'!$F$12+СВЦЭМ!$D$10+'СЕТ СН'!$F$6-'СЕТ СН'!$F$22</f>
        <v>1011.53076133</v>
      </c>
      <c r="P41" s="36">
        <f>SUMIFS(СВЦЭМ!$C$33:$C$776,СВЦЭМ!$A$33:$A$776,$A41,СВЦЭМ!$B$33:$B$776,P$11)+'СЕТ СН'!$F$12+СВЦЭМ!$D$10+'СЕТ СН'!$F$6-'СЕТ СН'!$F$22</f>
        <v>1030.33965975</v>
      </c>
      <c r="Q41" s="36">
        <f>SUMIFS(СВЦЭМ!$C$33:$C$776,СВЦЭМ!$A$33:$A$776,$A41,СВЦЭМ!$B$33:$B$776,Q$11)+'СЕТ СН'!$F$12+СВЦЭМ!$D$10+'СЕТ СН'!$F$6-'СЕТ СН'!$F$22</f>
        <v>1032.7842116900001</v>
      </c>
      <c r="R41" s="36">
        <f>SUMIFS(СВЦЭМ!$C$33:$C$776,СВЦЭМ!$A$33:$A$776,$A41,СВЦЭМ!$B$33:$B$776,R$11)+'СЕТ СН'!$F$12+СВЦЭМ!$D$10+'СЕТ СН'!$F$6-'СЕТ СН'!$F$22</f>
        <v>1026.1239009600001</v>
      </c>
      <c r="S41" s="36">
        <f>SUMIFS(СВЦЭМ!$C$33:$C$776,СВЦЭМ!$A$33:$A$776,$A41,СВЦЭМ!$B$33:$B$776,S$11)+'СЕТ СН'!$F$12+СВЦЭМ!$D$10+'СЕТ СН'!$F$6-'СЕТ СН'!$F$22</f>
        <v>1011.22983616</v>
      </c>
      <c r="T41" s="36">
        <f>SUMIFS(СВЦЭМ!$C$33:$C$776,СВЦЭМ!$A$33:$A$776,$A41,СВЦЭМ!$B$33:$B$776,T$11)+'СЕТ СН'!$F$12+СВЦЭМ!$D$10+'СЕТ СН'!$F$6-'СЕТ СН'!$F$22</f>
        <v>1009.9484088299999</v>
      </c>
      <c r="U41" s="36">
        <f>SUMIFS(СВЦЭМ!$C$33:$C$776,СВЦЭМ!$A$33:$A$776,$A41,СВЦЭМ!$B$33:$B$776,U$11)+'СЕТ СН'!$F$12+СВЦЭМ!$D$10+'СЕТ СН'!$F$6-'СЕТ СН'!$F$22</f>
        <v>1008.80855621</v>
      </c>
      <c r="V41" s="36">
        <f>SUMIFS(СВЦЭМ!$C$33:$C$776,СВЦЭМ!$A$33:$A$776,$A41,СВЦЭМ!$B$33:$B$776,V$11)+'СЕТ СН'!$F$12+СВЦЭМ!$D$10+'СЕТ СН'!$F$6-'СЕТ СН'!$F$22</f>
        <v>1005.5034054099999</v>
      </c>
      <c r="W41" s="36">
        <f>SUMIFS(СВЦЭМ!$C$33:$C$776,СВЦЭМ!$A$33:$A$776,$A41,СВЦЭМ!$B$33:$B$776,W$11)+'СЕТ СН'!$F$12+СВЦЭМ!$D$10+'СЕТ СН'!$F$6-'СЕТ СН'!$F$22</f>
        <v>1015.78370853</v>
      </c>
      <c r="X41" s="36">
        <f>SUMIFS(СВЦЭМ!$C$33:$C$776,СВЦЭМ!$A$33:$A$776,$A41,СВЦЭМ!$B$33:$B$776,X$11)+'СЕТ СН'!$F$12+СВЦЭМ!$D$10+'СЕТ СН'!$F$6-'СЕТ СН'!$F$22</f>
        <v>1034.5619853000001</v>
      </c>
      <c r="Y41" s="36">
        <f>SUMIFS(СВЦЭМ!$C$33:$C$776,СВЦЭМ!$A$33:$A$776,$A41,СВЦЭМ!$B$33:$B$776,Y$11)+'СЕТ СН'!$F$12+СВЦЭМ!$D$10+'СЕТ СН'!$F$6-'СЕТ СН'!$F$22</f>
        <v>1052.63440373</v>
      </c>
    </row>
    <row r="42" spans="1:25" ht="15.75" x14ac:dyDescent="0.2">
      <c r="A42" s="35">
        <f t="shared" si="0"/>
        <v>43830</v>
      </c>
      <c r="B42" s="36">
        <f>SUMIFS(СВЦЭМ!$C$33:$C$776,СВЦЭМ!$A$33:$A$776,$A42,СВЦЭМ!$B$33:$B$776,B$11)+'СЕТ СН'!$F$12+СВЦЭМ!$D$10+'СЕТ СН'!$F$6-'СЕТ СН'!$F$22</f>
        <v>1056.3298605100001</v>
      </c>
      <c r="C42" s="36">
        <f>SUMIFS(СВЦЭМ!$C$33:$C$776,СВЦЭМ!$A$33:$A$776,$A42,СВЦЭМ!$B$33:$B$776,C$11)+'СЕТ СН'!$F$12+СВЦЭМ!$D$10+'СЕТ СН'!$F$6-'СЕТ СН'!$F$22</f>
        <v>1074.8560715200001</v>
      </c>
      <c r="D42" s="36">
        <f>SUMIFS(СВЦЭМ!$C$33:$C$776,СВЦЭМ!$A$33:$A$776,$A42,СВЦЭМ!$B$33:$B$776,D$11)+'СЕТ СН'!$F$12+СВЦЭМ!$D$10+'СЕТ СН'!$F$6-'СЕТ СН'!$F$22</f>
        <v>1078.95943549</v>
      </c>
      <c r="E42" s="36">
        <f>SUMIFS(СВЦЭМ!$C$33:$C$776,СВЦЭМ!$A$33:$A$776,$A42,СВЦЭМ!$B$33:$B$776,E$11)+'СЕТ СН'!$F$12+СВЦЭМ!$D$10+'СЕТ СН'!$F$6-'СЕТ СН'!$F$22</f>
        <v>1083.3298770500001</v>
      </c>
      <c r="F42" s="36">
        <f>SUMIFS(СВЦЭМ!$C$33:$C$776,СВЦЭМ!$A$33:$A$776,$A42,СВЦЭМ!$B$33:$B$776,F$11)+'СЕТ СН'!$F$12+СВЦЭМ!$D$10+'СЕТ СН'!$F$6-'СЕТ СН'!$F$22</f>
        <v>1083.7359594300001</v>
      </c>
      <c r="G42" s="36">
        <f>SUMIFS(СВЦЭМ!$C$33:$C$776,СВЦЭМ!$A$33:$A$776,$A42,СВЦЭМ!$B$33:$B$776,G$11)+'СЕТ СН'!$F$12+СВЦЭМ!$D$10+'СЕТ СН'!$F$6-'СЕТ СН'!$F$22</f>
        <v>1078.22998831</v>
      </c>
      <c r="H42" s="36">
        <f>SUMIFS(СВЦЭМ!$C$33:$C$776,СВЦЭМ!$A$33:$A$776,$A42,СВЦЭМ!$B$33:$B$776,H$11)+'СЕТ СН'!$F$12+СВЦЭМ!$D$10+'СЕТ СН'!$F$6-'СЕТ СН'!$F$22</f>
        <v>1048.7772464500001</v>
      </c>
      <c r="I42" s="36">
        <f>SUMIFS(СВЦЭМ!$C$33:$C$776,СВЦЭМ!$A$33:$A$776,$A42,СВЦЭМ!$B$33:$B$776,I$11)+'СЕТ СН'!$F$12+СВЦЭМ!$D$10+'СЕТ СН'!$F$6-'СЕТ СН'!$F$22</f>
        <v>1031.7934562</v>
      </c>
      <c r="J42" s="36">
        <f>SUMIFS(СВЦЭМ!$C$33:$C$776,СВЦЭМ!$A$33:$A$776,$A42,СВЦЭМ!$B$33:$B$776,J$11)+'СЕТ СН'!$F$12+СВЦЭМ!$D$10+'СЕТ СН'!$F$6-'СЕТ СН'!$F$22</f>
        <v>1024.1845938599999</v>
      </c>
      <c r="K42" s="36">
        <f>SUMIFS(СВЦЭМ!$C$33:$C$776,СВЦЭМ!$A$33:$A$776,$A42,СВЦЭМ!$B$33:$B$776,K$11)+'СЕТ СН'!$F$12+СВЦЭМ!$D$10+'СЕТ СН'!$F$6-'СЕТ СН'!$F$22</f>
        <v>1002.0725539599999</v>
      </c>
      <c r="L42" s="36">
        <f>SUMIFS(СВЦЭМ!$C$33:$C$776,СВЦЭМ!$A$33:$A$776,$A42,СВЦЭМ!$B$33:$B$776,L$11)+'СЕТ СН'!$F$12+СВЦЭМ!$D$10+'СЕТ СН'!$F$6-'СЕТ СН'!$F$22</f>
        <v>999.38283918000002</v>
      </c>
      <c r="M42" s="36">
        <f>SUMIFS(СВЦЭМ!$C$33:$C$776,СВЦЭМ!$A$33:$A$776,$A42,СВЦЭМ!$B$33:$B$776,M$11)+'СЕТ СН'!$F$12+СВЦЭМ!$D$10+'СЕТ СН'!$F$6-'СЕТ СН'!$F$22</f>
        <v>1021.99769841</v>
      </c>
      <c r="N42" s="36">
        <f>SUMIFS(СВЦЭМ!$C$33:$C$776,СВЦЭМ!$A$33:$A$776,$A42,СВЦЭМ!$B$33:$B$776,N$11)+'СЕТ СН'!$F$12+СВЦЭМ!$D$10+'СЕТ СН'!$F$6-'СЕТ СН'!$F$22</f>
        <v>1015.97750962</v>
      </c>
      <c r="O42" s="36">
        <f>SUMIFS(СВЦЭМ!$C$33:$C$776,СВЦЭМ!$A$33:$A$776,$A42,СВЦЭМ!$B$33:$B$776,O$11)+'СЕТ СН'!$F$12+СВЦЭМ!$D$10+'СЕТ СН'!$F$6-'СЕТ СН'!$F$22</f>
        <v>1017.2432923699999</v>
      </c>
      <c r="P42" s="36">
        <f>SUMIFS(СВЦЭМ!$C$33:$C$776,СВЦЭМ!$A$33:$A$776,$A42,СВЦЭМ!$B$33:$B$776,P$11)+'СЕТ СН'!$F$12+СВЦЭМ!$D$10+'СЕТ СН'!$F$6-'СЕТ СН'!$F$22</f>
        <v>1026.5027218600001</v>
      </c>
      <c r="Q42" s="36">
        <f>SUMIFS(СВЦЭМ!$C$33:$C$776,СВЦЭМ!$A$33:$A$776,$A42,СВЦЭМ!$B$33:$B$776,Q$11)+'СЕТ СН'!$F$12+СВЦЭМ!$D$10+'СЕТ СН'!$F$6-'СЕТ СН'!$F$22</f>
        <v>1025.8447255799999</v>
      </c>
      <c r="R42" s="36">
        <f>SUMIFS(СВЦЭМ!$C$33:$C$776,СВЦЭМ!$A$33:$A$776,$A42,СВЦЭМ!$B$33:$B$776,R$11)+'СЕТ СН'!$F$12+СВЦЭМ!$D$10+'СЕТ СН'!$F$6-'СЕТ СН'!$F$22</f>
        <v>1026.56964629</v>
      </c>
      <c r="S42" s="36">
        <f>SUMIFS(СВЦЭМ!$C$33:$C$776,СВЦЭМ!$A$33:$A$776,$A42,СВЦЭМ!$B$33:$B$776,S$11)+'СЕТ СН'!$F$12+СВЦЭМ!$D$10+'СЕТ СН'!$F$6-'СЕТ СН'!$F$22</f>
        <v>1029.7594441399999</v>
      </c>
      <c r="T42" s="36">
        <f>SUMIFS(СВЦЭМ!$C$33:$C$776,СВЦЭМ!$A$33:$A$776,$A42,СВЦЭМ!$B$33:$B$776,T$11)+'СЕТ СН'!$F$12+СВЦЭМ!$D$10+'СЕТ СН'!$F$6-'СЕТ СН'!$F$22</f>
        <v>1041.9965435500001</v>
      </c>
      <c r="U42" s="36">
        <f>SUMIFS(СВЦЭМ!$C$33:$C$776,СВЦЭМ!$A$33:$A$776,$A42,СВЦЭМ!$B$33:$B$776,U$11)+'СЕТ СН'!$F$12+СВЦЭМ!$D$10+'СЕТ СН'!$F$6-'СЕТ СН'!$F$22</f>
        <v>1037.04074879</v>
      </c>
      <c r="V42" s="36">
        <f>SUMIFS(СВЦЭМ!$C$33:$C$776,СВЦЭМ!$A$33:$A$776,$A42,СВЦЭМ!$B$33:$B$776,V$11)+'СЕТ СН'!$F$12+СВЦЭМ!$D$10+'СЕТ СН'!$F$6-'СЕТ СН'!$F$22</f>
        <v>1051.7596322500001</v>
      </c>
      <c r="W42" s="36">
        <f>SUMIFS(СВЦЭМ!$C$33:$C$776,СВЦЭМ!$A$33:$A$776,$A42,СВЦЭМ!$B$33:$B$776,W$11)+'СЕТ СН'!$F$12+СВЦЭМ!$D$10+'СЕТ СН'!$F$6-'СЕТ СН'!$F$22</f>
        <v>1052.5751428900001</v>
      </c>
      <c r="X42" s="36">
        <f>SUMIFS(СВЦЭМ!$C$33:$C$776,СВЦЭМ!$A$33:$A$776,$A42,СВЦЭМ!$B$33:$B$776,X$11)+'СЕТ СН'!$F$12+СВЦЭМ!$D$10+'СЕТ СН'!$F$6-'СЕТ СН'!$F$22</f>
        <v>1042.8453203199999</v>
      </c>
      <c r="Y42" s="36">
        <f>SUMIFS(СВЦЭМ!$C$33:$C$776,СВЦЭМ!$A$33:$A$776,$A42,СВЦЭМ!$B$33:$B$776,Y$11)+'СЕТ СН'!$F$12+СВЦЭМ!$D$10+'СЕТ СН'!$F$6-'СЕТ СН'!$F$22</f>
        <v>1044.88490976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6" t="s">
        <v>7</v>
      </c>
      <c r="B45" s="129" t="s">
        <v>71</v>
      </c>
      <c r="C45" s="130"/>
      <c r="D45" s="130"/>
      <c r="E45" s="130"/>
      <c r="F45" s="130"/>
      <c r="G45" s="130"/>
      <c r="H45" s="130"/>
      <c r="I45" s="130"/>
      <c r="J45" s="130"/>
      <c r="K45" s="130"/>
      <c r="L45" s="130"/>
      <c r="M45" s="130"/>
      <c r="N45" s="130"/>
      <c r="O45" s="130"/>
      <c r="P45" s="130"/>
      <c r="Q45" s="130"/>
      <c r="R45" s="130"/>
      <c r="S45" s="130"/>
      <c r="T45" s="130"/>
      <c r="U45" s="130"/>
      <c r="V45" s="130"/>
      <c r="W45" s="130"/>
      <c r="X45" s="130"/>
      <c r="Y45" s="131"/>
    </row>
    <row r="46" spans="1:25" ht="12.75" customHeight="1" x14ac:dyDescent="0.2">
      <c r="A46" s="127"/>
      <c r="B46" s="132"/>
      <c r="C46" s="133"/>
      <c r="D46" s="133"/>
      <c r="E46" s="133"/>
      <c r="F46" s="133"/>
      <c r="G46" s="133"/>
      <c r="H46" s="133"/>
      <c r="I46" s="133"/>
      <c r="J46" s="133"/>
      <c r="K46" s="133"/>
      <c r="L46" s="133"/>
      <c r="M46" s="133"/>
      <c r="N46" s="133"/>
      <c r="O46" s="133"/>
      <c r="P46" s="133"/>
      <c r="Q46" s="133"/>
      <c r="R46" s="133"/>
      <c r="S46" s="133"/>
      <c r="T46" s="133"/>
      <c r="U46" s="133"/>
      <c r="V46" s="133"/>
      <c r="W46" s="133"/>
      <c r="X46" s="133"/>
      <c r="Y46" s="134"/>
    </row>
    <row r="47" spans="1:25" ht="12.75" customHeight="1" x14ac:dyDescent="0.2">
      <c r="A47" s="12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01.12.2019</v>
      </c>
      <c r="B48" s="36">
        <f>SUMIFS(СВЦЭМ!$C$33:$C$776,СВЦЭМ!$A$33:$A$776,$A48,СВЦЭМ!$B$33:$B$776,B$47)+'СЕТ СН'!$G$12+СВЦЭМ!$D$10+'СЕТ СН'!$G$6-'СЕТ СН'!$G$22</f>
        <v>1568.5715464</v>
      </c>
      <c r="C48" s="36">
        <f>SUMIFS(СВЦЭМ!$C$33:$C$776,СВЦЭМ!$A$33:$A$776,$A48,СВЦЭМ!$B$33:$B$776,C$47)+'СЕТ СН'!$G$12+СВЦЭМ!$D$10+'СЕТ СН'!$G$6-'СЕТ СН'!$G$22</f>
        <v>1574.6027559200002</v>
      </c>
      <c r="D48" s="36">
        <f>SUMIFS(СВЦЭМ!$C$33:$C$776,СВЦЭМ!$A$33:$A$776,$A48,СВЦЭМ!$B$33:$B$776,D$47)+'СЕТ СН'!$G$12+СВЦЭМ!$D$10+'СЕТ СН'!$G$6-'СЕТ СН'!$G$22</f>
        <v>1609.8838733500002</v>
      </c>
      <c r="E48" s="36">
        <f>SUMIFS(СВЦЭМ!$C$33:$C$776,СВЦЭМ!$A$33:$A$776,$A48,СВЦЭМ!$B$33:$B$776,E$47)+'СЕТ СН'!$G$12+СВЦЭМ!$D$10+'СЕТ СН'!$G$6-'СЕТ СН'!$G$22</f>
        <v>1607.9040460299998</v>
      </c>
      <c r="F48" s="36">
        <f>SUMIFS(СВЦЭМ!$C$33:$C$776,СВЦЭМ!$A$33:$A$776,$A48,СВЦЭМ!$B$33:$B$776,F$47)+'СЕТ СН'!$G$12+СВЦЭМ!$D$10+'СЕТ СН'!$G$6-'СЕТ СН'!$G$22</f>
        <v>1600.27355175</v>
      </c>
      <c r="G48" s="36">
        <f>SUMIFS(СВЦЭМ!$C$33:$C$776,СВЦЭМ!$A$33:$A$776,$A48,СВЦЭМ!$B$33:$B$776,G$47)+'СЕТ СН'!$G$12+СВЦЭМ!$D$10+'СЕТ СН'!$G$6-'СЕТ СН'!$G$22</f>
        <v>1598.4058595199999</v>
      </c>
      <c r="H48" s="36">
        <f>SUMIFS(СВЦЭМ!$C$33:$C$776,СВЦЭМ!$A$33:$A$776,$A48,СВЦЭМ!$B$33:$B$776,H$47)+'СЕТ СН'!$G$12+СВЦЭМ!$D$10+'СЕТ СН'!$G$6-'СЕТ СН'!$G$22</f>
        <v>1599.6072580800001</v>
      </c>
      <c r="I48" s="36">
        <f>SUMIFS(СВЦЭМ!$C$33:$C$776,СВЦЭМ!$A$33:$A$776,$A48,СВЦЭМ!$B$33:$B$776,I$47)+'СЕТ СН'!$G$12+СВЦЭМ!$D$10+'СЕТ СН'!$G$6-'СЕТ СН'!$G$22</f>
        <v>1599.5082868100001</v>
      </c>
      <c r="J48" s="36">
        <f>SUMIFS(СВЦЭМ!$C$33:$C$776,СВЦЭМ!$A$33:$A$776,$A48,СВЦЭМ!$B$33:$B$776,J$47)+'СЕТ СН'!$G$12+СВЦЭМ!$D$10+'СЕТ СН'!$G$6-'СЕТ СН'!$G$22</f>
        <v>1860.29647441</v>
      </c>
      <c r="K48" s="36">
        <f>SUMIFS(СВЦЭМ!$C$33:$C$776,СВЦЭМ!$A$33:$A$776,$A48,СВЦЭМ!$B$33:$B$776,K$47)+'СЕТ СН'!$G$12+СВЦЭМ!$D$10+'СЕТ СН'!$G$6-'СЕТ СН'!$G$22</f>
        <v>1503.61494064</v>
      </c>
      <c r="L48" s="36">
        <f>SUMIFS(СВЦЭМ!$C$33:$C$776,СВЦЭМ!$A$33:$A$776,$A48,СВЦЭМ!$B$33:$B$776,L$47)+'СЕТ СН'!$G$12+СВЦЭМ!$D$10+'СЕТ СН'!$G$6-'СЕТ СН'!$G$22</f>
        <v>1483.05317554</v>
      </c>
      <c r="M48" s="36">
        <f>SUMIFS(СВЦЭМ!$C$33:$C$776,СВЦЭМ!$A$33:$A$776,$A48,СВЦЭМ!$B$33:$B$776,M$47)+'СЕТ СН'!$G$12+СВЦЭМ!$D$10+'СЕТ СН'!$G$6-'СЕТ СН'!$G$22</f>
        <v>1481.4072431700001</v>
      </c>
      <c r="N48" s="36">
        <f>SUMIFS(СВЦЭМ!$C$33:$C$776,СВЦЭМ!$A$33:$A$776,$A48,СВЦЭМ!$B$33:$B$776,N$47)+'СЕТ СН'!$G$12+СВЦЭМ!$D$10+'СЕТ СН'!$G$6-'СЕТ СН'!$G$22</f>
        <v>1508.4635788999999</v>
      </c>
      <c r="O48" s="36">
        <f>SUMIFS(СВЦЭМ!$C$33:$C$776,СВЦЭМ!$A$33:$A$776,$A48,СВЦЭМ!$B$33:$B$776,O$47)+'СЕТ СН'!$G$12+СВЦЭМ!$D$10+'СЕТ СН'!$G$6-'СЕТ СН'!$G$22</f>
        <v>1519.16897548</v>
      </c>
      <c r="P48" s="36">
        <f>SUMIFS(СВЦЭМ!$C$33:$C$776,СВЦЭМ!$A$33:$A$776,$A48,СВЦЭМ!$B$33:$B$776,P$47)+'СЕТ СН'!$G$12+СВЦЭМ!$D$10+'СЕТ СН'!$G$6-'СЕТ СН'!$G$22</f>
        <v>1526.6911596800001</v>
      </c>
      <c r="Q48" s="36">
        <f>SUMIFS(СВЦЭМ!$C$33:$C$776,СВЦЭМ!$A$33:$A$776,$A48,СВЦЭМ!$B$33:$B$776,Q$47)+'СЕТ СН'!$G$12+СВЦЭМ!$D$10+'СЕТ СН'!$G$6-'СЕТ СН'!$G$22</f>
        <v>1532.84124004</v>
      </c>
      <c r="R48" s="36">
        <f>SUMIFS(СВЦЭМ!$C$33:$C$776,СВЦЭМ!$A$33:$A$776,$A48,СВЦЭМ!$B$33:$B$776,R$47)+'СЕТ СН'!$G$12+СВЦЭМ!$D$10+'СЕТ СН'!$G$6-'СЕТ СН'!$G$22</f>
        <v>1522.0578135400001</v>
      </c>
      <c r="S48" s="36">
        <f>SUMIFS(СВЦЭМ!$C$33:$C$776,СВЦЭМ!$A$33:$A$776,$A48,СВЦЭМ!$B$33:$B$776,S$47)+'СЕТ СН'!$G$12+СВЦЭМ!$D$10+'СЕТ СН'!$G$6-'СЕТ СН'!$G$22</f>
        <v>1504.9919686000001</v>
      </c>
      <c r="T48" s="36">
        <f>SUMIFS(СВЦЭМ!$C$33:$C$776,СВЦЭМ!$A$33:$A$776,$A48,СВЦЭМ!$B$33:$B$776,T$47)+'СЕТ СН'!$G$12+СВЦЭМ!$D$10+'СЕТ СН'!$G$6-'СЕТ СН'!$G$22</f>
        <v>1484.3145155299999</v>
      </c>
      <c r="U48" s="36">
        <f>SUMIFS(СВЦЭМ!$C$33:$C$776,СВЦЭМ!$A$33:$A$776,$A48,СВЦЭМ!$B$33:$B$776,U$47)+'СЕТ СН'!$G$12+СВЦЭМ!$D$10+'СЕТ СН'!$G$6-'СЕТ СН'!$G$22</f>
        <v>1483.8236165399999</v>
      </c>
      <c r="V48" s="36">
        <f>SUMIFS(СВЦЭМ!$C$33:$C$776,СВЦЭМ!$A$33:$A$776,$A48,СВЦЭМ!$B$33:$B$776,V$47)+'СЕТ СН'!$G$12+СВЦЭМ!$D$10+'СЕТ СН'!$G$6-'СЕТ СН'!$G$22</f>
        <v>2136.55102975</v>
      </c>
      <c r="W48" s="36">
        <f>SUMIFS(СВЦЭМ!$C$33:$C$776,СВЦЭМ!$A$33:$A$776,$A48,СВЦЭМ!$B$33:$B$776,W$47)+'СЕТ СН'!$G$12+СВЦЭМ!$D$10+'СЕТ СН'!$G$6-'СЕТ СН'!$G$22</f>
        <v>1538.8227345099999</v>
      </c>
      <c r="X48" s="36">
        <f>SUMIFS(СВЦЭМ!$C$33:$C$776,СВЦЭМ!$A$33:$A$776,$A48,СВЦЭМ!$B$33:$B$776,X$47)+'СЕТ СН'!$G$12+СВЦЭМ!$D$10+'СЕТ СН'!$G$6-'СЕТ СН'!$G$22</f>
        <v>1530.1357162200002</v>
      </c>
      <c r="Y48" s="36">
        <f>SUMIFS(СВЦЭМ!$C$33:$C$776,СВЦЭМ!$A$33:$A$776,$A48,СВЦЭМ!$B$33:$B$776,Y$47)+'СЕТ СН'!$G$12+СВЦЭМ!$D$10+'СЕТ СН'!$G$6-'СЕТ СН'!$G$22</f>
        <v>1554.0737857899999</v>
      </c>
    </row>
    <row r="49" spans="1:25" ht="15.75" x14ac:dyDescent="0.2">
      <c r="A49" s="35">
        <f>A48+1</f>
        <v>43801</v>
      </c>
      <c r="B49" s="36">
        <f>SUMIFS(СВЦЭМ!$C$33:$C$776,СВЦЭМ!$A$33:$A$776,$A49,СВЦЭМ!$B$33:$B$776,B$47)+'СЕТ СН'!$G$12+СВЦЭМ!$D$10+'СЕТ СН'!$G$6-'СЕТ СН'!$G$22</f>
        <v>1550.5575102299999</v>
      </c>
      <c r="C49" s="36">
        <f>SUMIFS(СВЦЭМ!$C$33:$C$776,СВЦЭМ!$A$33:$A$776,$A49,СВЦЭМ!$B$33:$B$776,C$47)+'СЕТ СН'!$G$12+СВЦЭМ!$D$10+'СЕТ СН'!$G$6-'СЕТ СН'!$G$22</f>
        <v>1583.76693886</v>
      </c>
      <c r="D49" s="36">
        <f>SUMIFS(СВЦЭМ!$C$33:$C$776,СВЦЭМ!$A$33:$A$776,$A49,СВЦЭМ!$B$33:$B$776,D$47)+'СЕТ СН'!$G$12+СВЦЭМ!$D$10+'СЕТ СН'!$G$6-'СЕТ СН'!$G$22</f>
        <v>1603.02907598</v>
      </c>
      <c r="E49" s="36">
        <f>SUMIFS(СВЦЭМ!$C$33:$C$776,СВЦЭМ!$A$33:$A$776,$A49,СВЦЭМ!$B$33:$B$776,E$47)+'СЕТ СН'!$G$12+СВЦЭМ!$D$10+'СЕТ СН'!$G$6-'СЕТ СН'!$G$22</f>
        <v>1617.43104528</v>
      </c>
      <c r="F49" s="36">
        <f>SUMIFS(СВЦЭМ!$C$33:$C$776,СВЦЭМ!$A$33:$A$776,$A49,СВЦЭМ!$B$33:$B$776,F$47)+'СЕТ СН'!$G$12+СВЦЭМ!$D$10+'СЕТ СН'!$G$6-'СЕТ СН'!$G$22</f>
        <v>1618.3392870500002</v>
      </c>
      <c r="G49" s="36">
        <f>SUMIFS(СВЦЭМ!$C$33:$C$776,СВЦЭМ!$A$33:$A$776,$A49,СВЦЭМ!$B$33:$B$776,G$47)+'СЕТ СН'!$G$12+СВЦЭМ!$D$10+'СЕТ СН'!$G$6-'СЕТ СН'!$G$22</f>
        <v>1595.9554093300001</v>
      </c>
      <c r="H49" s="36">
        <f>SUMIFS(СВЦЭМ!$C$33:$C$776,СВЦЭМ!$A$33:$A$776,$A49,СВЦЭМ!$B$33:$B$776,H$47)+'СЕТ СН'!$G$12+СВЦЭМ!$D$10+'СЕТ СН'!$G$6-'СЕТ СН'!$G$22</f>
        <v>1548.45532783</v>
      </c>
      <c r="I49" s="36">
        <f>SUMIFS(СВЦЭМ!$C$33:$C$776,СВЦЭМ!$A$33:$A$776,$A49,СВЦЭМ!$B$33:$B$776,I$47)+'СЕТ СН'!$G$12+СВЦЭМ!$D$10+'СЕТ СН'!$G$6-'СЕТ СН'!$G$22</f>
        <v>1500.18792723</v>
      </c>
      <c r="J49" s="36">
        <f>SUMIFS(СВЦЭМ!$C$33:$C$776,СВЦЭМ!$A$33:$A$776,$A49,СВЦЭМ!$B$33:$B$776,J$47)+'СЕТ СН'!$G$12+СВЦЭМ!$D$10+'СЕТ СН'!$G$6-'СЕТ СН'!$G$22</f>
        <v>1497.36756487</v>
      </c>
      <c r="K49" s="36">
        <f>SUMIFS(СВЦЭМ!$C$33:$C$776,СВЦЭМ!$A$33:$A$776,$A49,СВЦЭМ!$B$33:$B$776,K$47)+'СЕТ СН'!$G$12+СВЦЭМ!$D$10+'СЕТ СН'!$G$6-'СЕТ СН'!$G$22</f>
        <v>1482.6136623100001</v>
      </c>
      <c r="L49" s="36">
        <f>SUMIFS(СВЦЭМ!$C$33:$C$776,СВЦЭМ!$A$33:$A$776,$A49,СВЦЭМ!$B$33:$B$776,L$47)+'СЕТ СН'!$G$12+СВЦЭМ!$D$10+'СЕТ СН'!$G$6-'СЕТ СН'!$G$22</f>
        <v>1501.9213325300002</v>
      </c>
      <c r="M49" s="36">
        <f>SUMIFS(СВЦЭМ!$C$33:$C$776,СВЦЭМ!$A$33:$A$776,$A49,СВЦЭМ!$B$33:$B$776,M$47)+'СЕТ СН'!$G$12+СВЦЭМ!$D$10+'СЕТ СН'!$G$6-'СЕТ СН'!$G$22</f>
        <v>1524.5839120999999</v>
      </c>
      <c r="N49" s="36">
        <f>SUMIFS(СВЦЭМ!$C$33:$C$776,СВЦЭМ!$A$33:$A$776,$A49,СВЦЭМ!$B$33:$B$776,N$47)+'СЕТ СН'!$G$12+СВЦЭМ!$D$10+'СЕТ СН'!$G$6-'СЕТ СН'!$G$22</f>
        <v>1536.4768152900001</v>
      </c>
      <c r="O49" s="36">
        <f>SUMIFS(СВЦЭМ!$C$33:$C$776,СВЦЭМ!$A$33:$A$776,$A49,СВЦЭМ!$B$33:$B$776,O$47)+'СЕТ СН'!$G$12+СВЦЭМ!$D$10+'СЕТ СН'!$G$6-'СЕТ СН'!$G$22</f>
        <v>1535.5172284600001</v>
      </c>
      <c r="P49" s="36">
        <f>SUMIFS(СВЦЭМ!$C$33:$C$776,СВЦЭМ!$A$33:$A$776,$A49,СВЦЭМ!$B$33:$B$776,P$47)+'СЕТ СН'!$G$12+СВЦЭМ!$D$10+'СЕТ СН'!$G$6-'СЕТ СН'!$G$22</f>
        <v>1545.6163747000001</v>
      </c>
      <c r="Q49" s="36">
        <f>SUMIFS(СВЦЭМ!$C$33:$C$776,СВЦЭМ!$A$33:$A$776,$A49,СВЦЭМ!$B$33:$B$776,Q$47)+'СЕТ СН'!$G$12+СВЦЭМ!$D$10+'СЕТ СН'!$G$6-'СЕТ СН'!$G$22</f>
        <v>1552.96713445</v>
      </c>
      <c r="R49" s="36">
        <f>SUMIFS(СВЦЭМ!$C$33:$C$776,СВЦЭМ!$A$33:$A$776,$A49,СВЦЭМ!$B$33:$B$776,R$47)+'СЕТ СН'!$G$12+СВЦЭМ!$D$10+'СЕТ СН'!$G$6-'СЕТ СН'!$G$22</f>
        <v>1550.58609123</v>
      </c>
      <c r="S49" s="36">
        <f>SUMIFS(СВЦЭМ!$C$33:$C$776,СВЦЭМ!$A$33:$A$776,$A49,СВЦЭМ!$B$33:$B$776,S$47)+'СЕТ СН'!$G$12+СВЦЭМ!$D$10+'СЕТ СН'!$G$6-'СЕТ СН'!$G$22</f>
        <v>1518.7565144600001</v>
      </c>
      <c r="T49" s="36">
        <f>SUMIFS(СВЦЭМ!$C$33:$C$776,СВЦЭМ!$A$33:$A$776,$A49,СВЦЭМ!$B$33:$B$776,T$47)+'СЕТ СН'!$G$12+СВЦЭМ!$D$10+'СЕТ СН'!$G$6-'СЕТ СН'!$G$22</f>
        <v>1509.74642606</v>
      </c>
      <c r="U49" s="36">
        <f>SUMIFS(СВЦЭМ!$C$33:$C$776,СВЦЭМ!$A$33:$A$776,$A49,СВЦЭМ!$B$33:$B$776,U$47)+'СЕТ СН'!$G$12+СВЦЭМ!$D$10+'СЕТ СН'!$G$6-'СЕТ СН'!$G$22</f>
        <v>1506.75394719</v>
      </c>
      <c r="V49" s="36">
        <f>SUMIFS(СВЦЭМ!$C$33:$C$776,СВЦЭМ!$A$33:$A$776,$A49,СВЦЭМ!$B$33:$B$776,V$47)+'СЕТ СН'!$G$12+СВЦЭМ!$D$10+'СЕТ СН'!$G$6-'СЕТ СН'!$G$22</f>
        <v>1517.20001426</v>
      </c>
      <c r="W49" s="36">
        <f>SUMIFS(СВЦЭМ!$C$33:$C$776,СВЦЭМ!$A$33:$A$776,$A49,СВЦЭМ!$B$33:$B$776,W$47)+'СЕТ СН'!$G$12+СВЦЭМ!$D$10+'СЕТ СН'!$G$6-'СЕТ СН'!$G$22</f>
        <v>1516.6724720699999</v>
      </c>
      <c r="X49" s="36">
        <f>SUMIFS(СВЦЭМ!$C$33:$C$776,СВЦЭМ!$A$33:$A$776,$A49,СВЦЭМ!$B$33:$B$776,X$47)+'СЕТ СН'!$G$12+СВЦЭМ!$D$10+'СЕТ СН'!$G$6-'СЕТ СН'!$G$22</f>
        <v>1520.80594389</v>
      </c>
      <c r="Y49" s="36">
        <f>SUMIFS(СВЦЭМ!$C$33:$C$776,СВЦЭМ!$A$33:$A$776,$A49,СВЦЭМ!$B$33:$B$776,Y$47)+'СЕТ СН'!$G$12+СВЦЭМ!$D$10+'СЕТ СН'!$G$6-'СЕТ СН'!$G$22</f>
        <v>1556.6020470200001</v>
      </c>
    </row>
    <row r="50" spans="1:25" ht="15.75" x14ac:dyDescent="0.2">
      <c r="A50" s="35">
        <f t="shared" ref="A50:A78" si="1">A49+1</f>
        <v>43802</v>
      </c>
      <c r="B50" s="36">
        <f>SUMIFS(СВЦЭМ!$C$33:$C$776,СВЦЭМ!$A$33:$A$776,$A50,СВЦЭМ!$B$33:$B$776,B$47)+'СЕТ СН'!$G$12+СВЦЭМ!$D$10+'СЕТ СН'!$G$6-'СЕТ СН'!$G$22</f>
        <v>1572.7859399600002</v>
      </c>
      <c r="C50" s="36">
        <f>SUMIFS(СВЦЭМ!$C$33:$C$776,СВЦЭМ!$A$33:$A$776,$A50,СВЦЭМ!$B$33:$B$776,C$47)+'СЕТ СН'!$G$12+СВЦЭМ!$D$10+'СЕТ СН'!$G$6-'СЕТ СН'!$G$22</f>
        <v>1613.42210153</v>
      </c>
      <c r="D50" s="36">
        <f>SUMIFS(СВЦЭМ!$C$33:$C$776,СВЦЭМ!$A$33:$A$776,$A50,СВЦЭМ!$B$33:$B$776,D$47)+'СЕТ СН'!$G$12+СВЦЭМ!$D$10+'СЕТ СН'!$G$6-'СЕТ СН'!$G$22</f>
        <v>1628.7906769199999</v>
      </c>
      <c r="E50" s="36">
        <f>SUMIFS(СВЦЭМ!$C$33:$C$776,СВЦЭМ!$A$33:$A$776,$A50,СВЦЭМ!$B$33:$B$776,E$47)+'СЕТ СН'!$G$12+СВЦЭМ!$D$10+'СЕТ СН'!$G$6-'СЕТ СН'!$G$22</f>
        <v>1636.0247242199998</v>
      </c>
      <c r="F50" s="36">
        <f>SUMIFS(СВЦЭМ!$C$33:$C$776,СВЦЭМ!$A$33:$A$776,$A50,СВЦЭМ!$B$33:$B$776,F$47)+'СЕТ СН'!$G$12+СВЦЭМ!$D$10+'СЕТ СН'!$G$6-'СЕТ СН'!$G$22</f>
        <v>1648.5347146600002</v>
      </c>
      <c r="G50" s="36">
        <f>SUMIFS(СВЦЭМ!$C$33:$C$776,СВЦЭМ!$A$33:$A$776,$A50,СВЦЭМ!$B$33:$B$776,G$47)+'СЕТ СН'!$G$12+СВЦЭМ!$D$10+'СЕТ СН'!$G$6-'СЕТ СН'!$G$22</f>
        <v>1638.21897515</v>
      </c>
      <c r="H50" s="36">
        <f>SUMIFS(СВЦЭМ!$C$33:$C$776,СВЦЭМ!$A$33:$A$776,$A50,СВЦЭМ!$B$33:$B$776,H$47)+'СЕТ СН'!$G$12+СВЦЭМ!$D$10+'СЕТ СН'!$G$6-'СЕТ СН'!$G$22</f>
        <v>1589.7962222400001</v>
      </c>
      <c r="I50" s="36">
        <f>SUMIFS(СВЦЭМ!$C$33:$C$776,СВЦЭМ!$A$33:$A$776,$A50,СВЦЭМ!$B$33:$B$776,I$47)+'СЕТ СН'!$G$12+СВЦЭМ!$D$10+'СЕТ СН'!$G$6-'СЕТ СН'!$G$22</f>
        <v>1539.110484</v>
      </c>
      <c r="J50" s="36">
        <f>SUMIFS(СВЦЭМ!$C$33:$C$776,СВЦЭМ!$A$33:$A$776,$A50,СВЦЭМ!$B$33:$B$776,J$47)+'СЕТ СН'!$G$12+СВЦЭМ!$D$10+'СЕТ СН'!$G$6-'СЕТ СН'!$G$22</f>
        <v>1522.1155656400001</v>
      </c>
      <c r="K50" s="36">
        <f>SUMIFS(СВЦЭМ!$C$33:$C$776,СВЦЭМ!$A$33:$A$776,$A50,СВЦЭМ!$B$33:$B$776,K$47)+'СЕТ СН'!$G$12+СВЦЭМ!$D$10+'СЕТ СН'!$G$6-'СЕТ СН'!$G$22</f>
        <v>1489.8843201</v>
      </c>
      <c r="L50" s="36">
        <f>SUMIFS(СВЦЭМ!$C$33:$C$776,СВЦЭМ!$A$33:$A$776,$A50,СВЦЭМ!$B$33:$B$776,L$47)+'СЕТ СН'!$G$12+СВЦЭМ!$D$10+'СЕТ СН'!$G$6-'СЕТ СН'!$G$22</f>
        <v>1489.5395634000001</v>
      </c>
      <c r="M50" s="36">
        <f>SUMIFS(СВЦЭМ!$C$33:$C$776,СВЦЭМ!$A$33:$A$776,$A50,СВЦЭМ!$B$33:$B$776,M$47)+'СЕТ СН'!$G$12+СВЦЭМ!$D$10+'СЕТ СН'!$G$6-'СЕТ СН'!$G$22</f>
        <v>1534.87164841</v>
      </c>
      <c r="N50" s="36">
        <f>SUMIFS(СВЦЭМ!$C$33:$C$776,СВЦЭМ!$A$33:$A$776,$A50,СВЦЭМ!$B$33:$B$776,N$47)+'СЕТ СН'!$G$12+СВЦЭМ!$D$10+'СЕТ СН'!$G$6-'СЕТ СН'!$G$22</f>
        <v>1549.3797267</v>
      </c>
      <c r="O50" s="36">
        <f>SUMIFS(СВЦЭМ!$C$33:$C$776,СВЦЭМ!$A$33:$A$776,$A50,СВЦЭМ!$B$33:$B$776,O$47)+'СЕТ СН'!$G$12+СВЦЭМ!$D$10+'СЕТ СН'!$G$6-'СЕТ СН'!$G$22</f>
        <v>1555.9133967400001</v>
      </c>
      <c r="P50" s="36">
        <f>SUMIFS(СВЦЭМ!$C$33:$C$776,СВЦЭМ!$A$33:$A$776,$A50,СВЦЭМ!$B$33:$B$776,P$47)+'СЕТ СН'!$G$12+СВЦЭМ!$D$10+'СЕТ СН'!$G$6-'СЕТ СН'!$G$22</f>
        <v>1563.7137499999999</v>
      </c>
      <c r="Q50" s="36">
        <f>SUMIFS(СВЦЭМ!$C$33:$C$776,СВЦЭМ!$A$33:$A$776,$A50,СВЦЭМ!$B$33:$B$776,Q$47)+'СЕТ СН'!$G$12+СВЦЭМ!$D$10+'СЕТ СН'!$G$6-'СЕТ СН'!$G$22</f>
        <v>1570.24566192</v>
      </c>
      <c r="R50" s="36">
        <f>SUMIFS(СВЦЭМ!$C$33:$C$776,СВЦЭМ!$A$33:$A$776,$A50,СВЦЭМ!$B$33:$B$776,R$47)+'СЕТ СН'!$G$12+СВЦЭМ!$D$10+'СЕТ СН'!$G$6-'СЕТ СН'!$G$22</f>
        <v>1572.9282894500002</v>
      </c>
      <c r="S50" s="36">
        <f>SUMIFS(СВЦЭМ!$C$33:$C$776,СВЦЭМ!$A$33:$A$776,$A50,СВЦЭМ!$B$33:$B$776,S$47)+'СЕТ СН'!$G$12+СВЦЭМ!$D$10+'СЕТ СН'!$G$6-'СЕТ СН'!$G$22</f>
        <v>1535.9097891500001</v>
      </c>
      <c r="T50" s="36">
        <f>SUMIFS(СВЦЭМ!$C$33:$C$776,СВЦЭМ!$A$33:$A$776,$A50,СВЦЭМ!$B$33:$B$776,T$47)+'СЕТ СН'!$G$12+СВЦЭМ!$D$10+'СЕТ СН'!$G$6-'СЕТ СН'!$G$22</f>
        <v>1507.5365454400001</v>
      </c>
      <c r="U50" s="36">
        <f>SUMIFS(СВЦЭМ!$C$33:$C$776,СВЦЭМ!$A$33:$A$776,$A50,СВЦЭМ!$B$33:$B$776,U$47)+'СЕТ СН'!$G$12+СВЦЭМ!$D$10+'СЕТ СН'!$G$6-'СЕТ СН'!$G$22</f>
        <v>1505.3077867500001</v>
      </c>
      <c r="V50" s="36">
        <f>SUMIFS(СВЦЭМ!$C$33:$C$776,СВЦЭМ!$A$33:$A$776,$A50,СВЦЭМ!$B$33:$B$776,V$47)+'СЕТ СН'!$G$12+СВЦЭМ!$D$10+'СЕТ СН'!$G$6-'СЕТ СН'!$G$22</f>
        <v>1508.7336864399999</v>
      </c>
      <c r="W50" s="36">
        <f>SUMIFS(СВЦЭМ!$C$33:$C$776,СВЦЭМ!$A$33:$A$776,$A50,СВЦЭМ!$B$33:$B$776,W$47)+'СЕТ СН'!$G$12+СВЦЭМ!$D$10+'СЕТ СН'!$G$6-'СЕТ СН'!$G$22</f>
        <v>1526.1849919599999</v>
      </c>
      <c r="X50" s="36">
        <f>SUMIFS(СВЦЭМ!$C$33:$C$776,СВЦЭМ!$A$33:$A$776,$A50,СВЦЭМ!$B$33:$B$776,X$47)+'СЕТ СН'!$G$12+СВЦЭМ!$D$10+'СЕТ СН'!$G$6-'СЕТ СН'!$G$22</f>
        <v>1530.5729655300001</v>
      </c>
      <c r="Y50" s="36">
        <f>SUMIFS(СВЦЭМ!$C$33:$C$776,СВЦЭМ!$A$33:$A$776,$A50,СВЦЭМ!$B$33:$B$776,Y$47)+'СЕТ СН'!$G$12+СВЦЭМ!$D$10+'СЕТ СН'!$G$6-'СЕТ СН'!$G$22</f>
        <v>1546.3786076400002</v>
      </c>
    </row>
    <row r="51" spans="1:25" ht="15.75" x14ac:dyDescent="0.2">
      <c r="A51" s="35">
        <f t="shared" si="1"/>
        <v>43803</v>
      </c>
      <c r="B51" s="36">
        <f>SUMIFS(СВЦЭМ!$C$33:$C$776,СВЦЭМ!$A$33:$A$776,$A51,СВЦЭМ!$B$33:$B$776,B$47)+'СЕТ СН'!$G$12+СВЦЭМ!$D$10+'СЕТ СН'!$G$6-'СЕТ СН'!$G$22</f>
        <v>1599.65392339</v>
      </c>
      <c r="C51" s="36">
        <f>SUMIFS(СВЦЭМ!$C$33:$C$776,СВЦЭМ!$A$33:$A$776,$A51,СВЦЭМ!$B$33:$B$776,C$47)+'СЕТ СН'!$G$12+СВЦЭМ!$D$10+'СЕТ СН'!$G$6-'СЕТ СН'!$G$22</f>
        <v>1629.6272489600001</v>
      </c>
      <c r="D51" s="36">
        <f>SUMIFS(СВЦЭМ!$C$33:$C$776,СВЦЭМ!$A$33:$A$776,$A51,СВЦЭМ!$B$33:$B$776,D$47)+'СЕТ СН'!$G$12+СВЦЭМ!$D$10+'СЕТ СН'!$G$6-'СЕТ СН'!$G$22</f>
        <v>1651.4886159500002</v>
      </c>
      <c r="E51" s="36">
        <f>SUMIFS(СВЦЭМ!$C$33:$C$776,СВЦЭМ!$A$33:$A$776,$A51,СВЦЭМ!$B$33:$B$776,E$47)+'СЕТ СН'!$G$12+СВЦЭМ!$D$10+'СЕТ СН'!$G$6-'СЕТ СН'!$G$22</f>
        <v>1660.4673135499997</v>
      </c>
      <c r="F51" s="36">
        <f>SUMIFS(СВЦЭМ!$C$33:$C$776,СВЦЭМ!$A$33:$A$776,$A51,СВЦЭМ!$B$33:$B$776,F$47)+'СЕТ СН'!$G$12+СВЦЭМ!$D$10+'СЕТ СН'!$G$6-'СЕТ СН'!$G$22</f>
        <v>1657.7810779399997</v>
      </c>
      <c r="G51" s="36">
        <f>SUMIFS(СВЦЭМ!$C$33:$C$776,СВЦЭМ!$A$33:$A$776,$A51,СВЦЭМ!$B$33:$B$776,G$47)+'СЕТ СН'!$G$12+СВЦЭМ!$D$10+'СЕТ СН'!$G$6-'СЕТ СН'!$G$22</f>
        <v>1636.7725612499999</v>
      </c>
      <c r="H51" s="36">
        <f>SUMIFS(СВЦЭМ!$C$33:$C$776,СВЦЭМ!$A$33:$A$776,$A51,СВЦЭМ!$B$33:$B$776,H$47)+'СЕТ СН'!$G$12+СВЦЭМ!$D$10+'СЕТ СН'!$G$6-'СЕТ СН'!$G$22</f>
        <v>1600.47916867</v>
      </c>
      <c r="I51" s="36">
        <f>SUMIFS(СВЦЭМ!$C$33:$C$776,СВЦЭМ!$A$33:$A$776,$A51,СВЦЭМ!$B$33:$B$776,I$47)+'СЕТ СН'!$G$12+СВЦЭМ!$D$10+'СЕТ СН'!$G$6-'СЕТ СН'!$G$22</f>
        <v>1566.27523793</v>
      </c>
      <c r="J51" s="36">
        <f>SUMIFS(СВЦЭМ!$C$33:$C$776,СВЦЭМ!$A$33:$A$776,$A51,СВЦЭМ!$B$33:$B$776,J$47)+'СЕТ СН'!$G$12+СВЦЭМ!$D$10+'СЕТ СН'!$G$6-'СЕТ СН'!$G$22</f>
        <v>1545.17492567</v>
      </c>
      <c r="K51" s="36">
        <f>SUMIFS(СВЦЭМ!$C$33:$C$776,СВЦЭМ!$A$33:$A$776,$A51,СВЦЭМ!$B$33:$B$776,K$47)+'СЕТ СН'!$G$12+СВЦЭМ!$D$10+'СЕТ СН'!$G$6-'СЕТ СН'!$G$22</f>
        <v>1521.2767457899999</v>
      </c>
      <c r="L51" s="36">
        <f>SUMIFS(СВЦЭМ!$C$33:$C$776,СВЦЭМ!$A$33:$A$776,$A51,СВЦЭМ!$B$33:$B$776,L$47)+'СЕТ СН'!$G$12+СВЦЭМ!$D$10+'СЕТ СН'!$G$6-'СЕТ СН'!$G$22</f>
        <v>1517.4596890500002</v>
      </c>
      <c r="M51" s="36">
        <f>SUMIFS(СВЦЭМ!$C$33:$C$776,СВЦЭМ!$A$33:$A$776,$A51,СВЦЭМ!$B$33:$B$776,M$47)+'СЕТ СН'!$G$12+СВЦЭМ!$D$10+'СЕТ СН'!$G$6-'СЕТ СН'!$G$22</f>
        <v>1540.9830751</v>
      </c>
      <c r="N51" s="36">
        <f>SUMIFS(СВЦЭМ!$C$33:$C$776,СВЦЭМ!$A$33:$A$776,$A51,СВЦЭМ!$B$33:$B$776,N$47)+'СЕТ СН'!$G$12+СВЦЭМ!$D$10+'СЕТ СН'!$G$6-'СЕТ СН'!$G$22</f>
        <v>1542.8766886799999</v>
      </c>
      <c r="O51" s="36">
        <f>SUMIFS(СВЦЭМ!$C$33:$C$776,СВЦЭМ!$A$33:$A$776,$A51,СВЦЭМ!$B$33:$B$776,O$47)+'СЕТ СН'!$G$12+СВЦЭМ!$D$10+'СЕТ СН'!$G$6-'СЕТ СН'!$G$22</f>
        <v>1545.5943261500001</v>
      </c>
      <c r="P51" s="36">
        <f>SUMIFS(СВЦЭМ!$C$33:$C$776,СВЦЭМ!$A$33:$A$776,$A51,СВЦЭМ!$B$33:$B$776,P$47)+'СЕТ СН'!$G$12+СВЦЭМ!$D$10+'СЕТ СН'!$G$6-'СЕТ СН'!$G$22</f>
        <v>1553.16645337</v>
      </c>
      <c r="Q51" s="36">
        <f>SUMIFS(СВЦЭМ!$C$33:$C$776,СВЦЭМ!$A$33:$A$776,$A51,СВЦЭМ!$B$33:$B$776,Q$47)+'СЕТ СН'!$G$12+СВЦЭМ!$D$10+'СЕТ СН'!$G$6-'СЕТ СН'!$G$22</f>
        <v>1562.32098064</v>
      </c>
      <c r="R51" s="36">
        <f>SUMIFS(СВЦЭМ!$C$33:$C$776,СВЦЭМ!$A$33:$A$776,$A51,СВЦЭМ!$B$33:$B$776,R$47)+'СЕТ СН'!$G$12+СВЦЭМ!$D$10+'СЕТ СН'!$G$6-'СЕТ СН'!$G$22</f>
        <v>1548.17460572</v>
      </c>
      <c r="S51" s="36">
        <f>SUMIFS(СВЦЭМ!$C$33:$C$776,СВЦЭМ!$A$33:$A$776,$A51,СВЦЭМ!$B$33:$B$776,S$47)+'СЕТ СН'!$G$12+СВЦЭМ!$D$10+'СЕТ СН'!$G$6-'СЕТ СН'!$G$22</f>
        <v>1524.2244184199999</v>
      </c>
      <c r="T51" s="36">
        <f>SUMIFS(СВЦЭМ!$C$33:$C$776,СВЦЭМ!$A$33:$A$776,$A51,СВЦЭМ!$B$33:$B$776,T$47)+'СЕТ СН'!$G$12+СВЦЭМ!$D$10+'СЕТ СН'!$G$6-'СЕТ СН'!$G$22</f>
        <v>1498.2671061199999</v>
      </c>
      <c r="U51" s="36">
        <f>SUMIFS(СВЦЭМ!$C$33:$C$776,СВЦЭМ!$A$33:$A$776,$A51,СВЦЭМ!$B$33:$B$776,U$47)+'СЕТ СН'!$G$12+СВЦЭМ!$D$10+'СЕТ СН'!$G$6-'СЕТ СН'!$G$22</f>
        <v>1504.6152891300001</v>
      </c>
      <c r="V51" s="36">
        <f>SUMIFS(СВЦЭМ!$C$33:$C$776,СВЦЭМ!$A$33:$A$776,$A51,СВЦЭМ!$B$33:$B$776,V$47)+'СЕТ СН'!$G$12+СВЦЭМ!$D$10+'СЕТ СН'!$G$6-'СЕТ СН'!$G$22</f>
        <v>1515.7081901700001</v>
      </c>
      <c r="W51" s="36">
        <f>SUMIFS(СВЦЭМ!$C$33:$C$776,СВЦЭМ!$A$33:$A$776,$A51,СВЦЭМ!$B$33:$B$776,W$47)+'СЕТ СН'!$G$12+СВЦЭМ!$D$10+'СЕТ СН'!$G$6-'СЕТ СН'!$G$22</f>
        <v>1524.02848887</v>
      </c>
      <c r="X51" s="36">
        <f>SUMIFS(СВЦЭМ!$C$33:$C$776,СВЦЭМ!$A$33:$A$776,$A51,СВЦЭМ!$B$33:$B$776,X$47)+'СЕТ СН'!$G$12+СВЦЭМ!$D$10+'СЕТ СН'!$G$6-'СЕТ СН'!$G$22</f>
        <v>1524.15374565</v>
      </c>
      <c r="Y51" s="36">
        <f>SUMIFS(СВЦЭМ!$C$33:$C$776,СВЦЭМ!$A$33:$A$776,$A51,СВЦЭМ!$B$33:$B$776,Y$47)+'СЕТ СН'!$G$12+СВЦЭМ!$D$10+'СЕТ СН'!$G$6-'СЕТ СН'!$G$22</f>
        <v>1555.7667775800001</v>
      </c>
    </row>
    <row r="52" spans="1:25" ht="15.75" x14ac:dyDescent="0.2">
      <c r="A52" s="35">
        <f t="shared" si="1"/>
        <v>43804</v>
      </c>
      <c r="B52" s="36">
        <f>SUMIFS(СВЦЭМ!$C$33:$C$776,СВЦЭМ!$A$33:$A$776,$A52,СВЦЭМ!$B$33:$B$776,B$47)+'СЕТ СН'!$G$12+СВЦЭМ!$D$10+'СЕТ СН'!$G$6-'СЕТ СН'!$G$22</f>
        <v>1608.56980372</v>
      </c>
      <c r="C52" s="36">
        <f>SUMIFS(СВЦЭМ!$C$33:$C$776,СВЦЭМ!$A$33:$A$776,$A52,СВЦЭМ!$B$33:$B$776,C$47)+'СЕТ СН'!$G$12+СВЦЭМ!$D$10+'СЕТ СН'!$G$6-'СЕТ СН'!$G$22</f>
        <v>1619.3289171299998</v>
      </c>
      <c r="D52" s="36">
        <f>SUMIFS(СВЦЭМ!$C$33:$C$776,СВЦЭМ!$A$33:$A$776,$A52,СВЦЭМ!$B$33:$B$776,D$47)+'СЕТ СН'!$G$12+СВЦЭМ!$D$10+'СЕТ СН'!$G$6-'СЕТ СН'!$G$22</f>
        <v>1621.8301504199999</v>
      </c>
      <c r="E52" s="36">
        <f>SUMIFS(СВЦЭМ!$C$33:$C$776,СВЦЭМ!$A$33:$A$776,$A52,СВЦЭМ!$B$33:$B$776,E$47)+'СЕТ СН'!$G$12+СВЦЭМ!$D$10+'СЕТ СН'!$G$6-'СЕТ СН'!$G$22</f>
        <v>1643.1514249900001</v>
      </c>
      <c r="F52" s="36">
        <f>SUMIFS(СВЦЭМ!$C$33:$C$776,СВЦЭМ!$A$33:$A$776,$A52,СВЦЭМ!$B$33:$B$776,F$47)+'СЕТ СН'!$G$12+СВЦЭМ!$D$10+'СЕТ СН'!$G$6-'СЕТ СН'!$G$22</f>
        <v>1635.94151354</v>
      </c>
      <c r="G52" s="36">
        <f>SUMIFS(СВЦЭМ!$C$33:$C$776,СВЦЭМ!$A$33:$A$776,$A52,СВЦЭМ!$B$33:$B$776,G$47)+'СЕТ СН'!$G$12+СВЦЭМ!$D$10+'СЕТ СН'!$G$6-'СЕТ СН'!$G$22</f>
        <v>1619.8841135399998</v>
      </c>
      <c r="H52" s="36">
        <f>SUMIFS(СВЦЭМ!$C$33:$C$776,СВЦЭМ!$A$33:$A$776,$A52,СВЦЭМ!$B$33:$B$776,H$47)+'СЕТ СН'!$G$12+СВЦЭМ!$D$10+'СЕТ СН'!$G$6-'СЕТ СН'!$G$22</f>
        <v>1604.7628239999999</v>
      </c>
      <c r="I52" s="36">
        <f>SUMIFS(СВЦЭМ!$C$33:$C$776,СВЦЭМ!$A$33:$A$776,$A52,СВЦЭМ!$B$33:$B$776,I$47)+'СЕТ СН'!$G$12+СВЦЭМ!$D$10+'СЕТ СН'!$G$6-'СЕТ СН'!$G$22</f>
        <v>1566.2004963100001</v>
      </c>
      <c r="J52" s="36">
        <f>SUMIFS(СВЦЭМ!$C$33:$C$776,СВЦЭМ!$A$33:$A$776,$A52,СВЦЭМ!$B$33:$B$776,J$47)+'СЕТ СН'!$G$12+СВЦЭМ!$D$10+'СЕТ СН'!$G$6-'СЕТ СН'!$G$22</f>
        <v>1536.53094715</v>
      </c>
      <c r="K52" s="36">
        <f>SUMIFS(СВЦЭМ!$C$33:$C$776,СВЦЭМ!$A$33:$A$776,$A52,СВЦЭМ!$B$33:$B$776,K$47)+'СЕТ СН'!$G$12+СВЦЭМ!$D$10+'СЕТ СН'!$G$6-'СЕТ СН'!$G$22</f>
        <v>1534.05840012</v>
      </c>
      <c r="L52" s="36">
        <f>SUMIFS(СВЦЭМ!$C$33:$C$776,СВЦЭМ!$A$33:$A$776,$A52,СВЦЭМ!$B$33:$B$776,L$47)+'СЕТ СН'!$G$12+СВЦЭМ!$D$10+'СЕТ СН'!$G$6-'СЕТ СН'!$G$22</f>
        <v>1544.7409548400001</v>
      </c>
      <c r="M52" s="36">
        <f>SUMIFS(СВЦЭМ!$C$33:$C$776,СВЦЭМ!$A$33:$A$776,$A52,СВЦЭМ!$B$33:$B$776,M$47)+'СЕТ СН'!$G$12+СВЦЭМ!$D$10+'СЕТ СН'!$G$6-'СЕТ СН'!$G$22</f>
        <v>1548.7500752400001</v>
      </c>
      <c r="N52" s="36">
        <f>SUMIFS(СВЦЭМ!$C$33:$C$776,СВЦЭМ!$A$33:$A$776,$A52,СВЦЭМ!$B$33:$B$776,N$47)+'СЕТ СН'!$G$12+СВЦЭМ!$D$10+'СЕТ СН'!$G$6-'СЕТ СН'!$G$22</f>
        <v>1551.6446773500002</v>
      </c>
      <c r="O52" s="36">
        <f>SUMIFS(СВЦЭМ!$C$33:$C$776,СВЦЭМ!$A$33:$A$776,$A52,СВЦЭМ!$B$33:$B$776,O$47)+'СЕТ СН'!$G$12+СВЦЭМ!$D$10+'СЕТ СН'!$G$6-'СЕТ СН'!$G$22</f>
        <v>1554.0488687900001</v>
      </c>
      <c r="P52" s="36">
        <f>SUMIFS(СВЦЭМ!$C$33:$C$776,СВЦЭМ!$A$33:$A$776,$A52,СВЦЭМ!$B$33:$B$776,P$47)+'СЕТ СН'!$G$12+СВЦЭМ!$D$10+'СЕТ СН'!$G$6-'СЕТ СН'!$G$22</f>
        <v>1558.4777294599999</v>
      </c>
      <c r="Q52" s="36">
        <f>SUMIFS(СВЦЭМ!$C$33:$C$776,СВЦЭМ!$A$33:$A$776,$A52,СВЦЭМ!$B$33:$B$776,Q$47)+'СЕТ СН'!$G$12+СВЦЭМ!$D$10+'СЕТ СН'!$G$6-'СЕТ СН'!$G$22</f>
        <v>1567.85741093</v>
      </c>
      <c r="R52" s="36">
        <f>SUMIFS(СВЦЭМ!$C$33:$C$776,СВЦЭМ!$A$33:$A$776,$A52,СВЦЭМ!$B$33:$B$776,R$47)+'СЕТ СН'!$G$12+СВЦЭМ!$D$10+'СЕТ СН'!$G$6-'СЕТ СН'!$G$22</f>
        <v>1585.4223626100002</v>
      </c>
      <c r="S52" s="36">
        <f>SUMIFS(СВЦЭМ!$C$33:$C$776,СВЦЭМ!$A$33:$A$776,$A52,СВЦЭМ!$B$33:$B$776,S$47)+'СЕТ СН'!$G$12+СВЦЭМ!$D$10+'СЕТ СН'!$G$6-'СЕТ СН'!$G$22</f>
        <v>1599.19832365</v>
      </c>
      <c r="T52" s="36">
        <f>SUMIFS(СВЦЭМ!$C$33:$C$776,СВЦЭМ!$A$33:$A$776,$A52,СВЦЭМ!$B$33:$B$776,T$47)+'СЕТ СН'!$G$12+СВЦЭМ!$D$10+'СЕТ СН'!$G$6-'СЕТ СН'!$G$22</f>
        <v>1582.26342991</v>
      </c>
      <c r="U52" s="36">
        <f>SUMIFS(СВЦЭМ!$C$33:$C$776,СВЦЭМ!$A$33:$A$776,$A52,СВЦЭМ!$B$33:$B$776,U$47)+'СЕТ СН'!$G$12+СВЦЭМ!$D$10+'СЕТ СН'!$G$6-'СЕТ СН'!$G$22</f>
        <v>1558.75441871</v>
      </c>
      <c r="V52" s="36">
        <f>SUMIFS(СВЦЭМ!$C$33:$C$776,СВЦЭМ!$A$33:$A$776,$A52,СВЦЭМ!$B$33:$B$776,V$47)+'СЕТ СН'!$G$12+СВЦЭМ!$D$10+'СЕТ СН'!$G$6-'СЕТ СН'!$G$22</f>
        <v>1555.3311400500002</v>
      </c>
      <c r="W52" s="36">
        <f>SUMIFS(СВЦЭМ!$C$33:$C$776,СВЦЭМ!$A$33:$A$776,$A52,СВЦЭМ!$B$33:$B$776,W$47)+'СЕТ СН'!$G$12+СВЦЭМ!$D$10+'СЕТ СН'!$G$6-'СЕТ СН'!$G$22</f>
        <v>1562.10769645</v>
      </c>
      <c r="X52" s="36">
        <f>SUMIFS(СВЦЭМ!$C$33:$C$776,СВЦЭМ!$A$33:$A$776,$A52,СВЦЭМ!$B$33:$B$776,X$47)+'СЕТ СН'!$G$12+СВЦЭМ!$D$10+'СЕТ СН'!$G$6-'СЕТ СН'!$G$22</f>
        <v>1584.62651426</v>
      </c>
      <c r="Y52" s="36">
        <f>SUMIFS(СВЦЭМ!$C$33:$C$776,СВЦЭМ!$A$33:$A$776,$A52,СВЦЭМ!$B$33:$B$776,Y$47)+'СЕТ СН'!$G$12+СВЦЭМ!$D$10+'СЕТ СН'!$G$6-'СЕТ СН'!$G$22</f>
        <v>1607.58628421</v>
      </c>
    </row>
    <row r="53" spans="1:25" ht="15.75" x14ac:dyDescent="0.2">
      <c r="A53" s="35">
        <f t="shared" si="1"/>
        <v>43805</v>
      </c>
      <c r="B53" s="36">
        <f>SUMIFS(СВЦЭМ!$C$33:$C$776,СВЦЭМ!$A$33:$A$776,$A53,СВЦЭМ!$B$33:$B$776,B$47)+'СЕТ СН'!$G$12+СВЦЭМ!$D$10+'СЕТ СН'!$G$6-'СЕТ СН'!$G$22</f>
        <v>1613.4518045599998</v>
      </c>
      <c r="C53" s="36">
        <f>SUMIFS(СВЦЭМ!$C$33:$C$776,СВЦЭМ!$A$33:$A$776,$A53,СВЦЭМ!$B$33:$B$776,C$47)+'СЕТ СН'!$G$12+СВЦЭМ!$D$10+'СЕТ СН'!$G$6-'СЕТ СН'!$G$22</f>
        <v>1654.2600317599999</v>
      </c>
      <c r="D53" s="36">
        <f>SUMIFS(СВЦЭМ!$C$33:$C$776,СВЦЭМ!$A$33:$A$776,$A53,СВЦЭМ!$B$33:$B$776,D$47)+'СЕТ СН'!$G$12+СВЦЭМ!$D$10+'СЕТ СН'!$G$6-'СЕТ СН'!$G$22</f>
        <v>1669.3355049100001</v>
      </c>
      <c r="E53" s="36">
        <f>SUMIFS(СВЦЭМ!$C$33:$C$776,СВЦЭМ!$A$33:$A$776,$A53,СВЦЭМ!$B$33:$B$776,E$47)+'СЕТ СН'!$G$12+СВЦЭМ!$D$10+'СЕТ СН'!$G$6-'СЕТ СН'!$G$22</f>
        <v>1676.1234404100001</v>
      </c>
      <c r="F53" s="36">
        <f>SUMIFS(СВЦЭМ!$C$33:$C$776,СВЦЭМ!$A$33:$A$776,$A53,СВЦЭМ!$B$33:$B$776,F$47)+'СЕТ СН'!$G$12+СВЦЭМ!$D$10+'СЕТ СН'!$G$6-'СЕТ СН'!$G$22</f>
        <v>1672.79479378</v>
      </c>
      <c r="G53" s="36">
        <f>SUMIFS(СВЦЭМ!$C$33:$C$776,СВЦЭМ!$A$33:$A$776,$A53,СВЦЭМ!$B$33:$B$776,G$47)+'СЕТ СН'!$G$12+СВЦЭМ!$D$10+'СЕТ СН'!$G$6-'СЕТ СН'!$G$22</f>
        <v>1658.1221633800001</v>
      </c>
      <c r="H53" s="36">
        <f>SUMIFS(СВЦЭМ!$C$33:$C$776,СВЦЭМ!$A$33:$A$776,$A53,СВЦЭМ!$B$33:$B$776,H$47)+'СЕТ СН'!$G$12+СВЦЭМ!$D$10+'СЕТ СН'!$G$6-'СЕТ СН'!$G$22</f>
        <v>1611.31352526</v>
      </c>
      <c r="I53" s="36">
        <f>SUMIFS(СВЦЭМ!$C$33:$C$776,СВЦЭМ!$A$33:$A$776,$A53,СВЦЭМ!$B$33:$B$776,I$47)+'СЕТ СН'!$G$12+СВЦЭМ!$D$10+'СЕТ СН'!$G$6-'СЕТ СН'!$G$22</f>
        <v>1570.1712964799999</v>
      </c>
      <c r="J53" s="36">
        <f>SUMIFS(СВЦЭМ!$C$33:$C$776,СВЦЭМ!$A$33:$A$776,$A53,СВЦЭМ!$B$33:$B$776,J$47)+'СЕТ СН'!$G$12+СВЦЭМ!$D$10+'СЕТ СН'!$G$6-'СЕТ СН'!$G$22</f>
        <v>1554.6589942800001</v>
      </c>
      <c r="K53" s="36">
        <f>SUMIFS(СВЦЭМ!$C$33:$C$776,СВЦЭМ!$A$33:$A$776,$A53,СВЦЭМ!$B$33:$B$776,K$47)+'СЕТ СН'!$G$12+СВЦЭМ!$D$10+'СЕТ СН'!$G$6-'СЕТ СН'!$G$22</f>
        <v>1543.1456586899999</v>
      </c>
      <c r="L53" s="36">
        <f>SUMIFS(СВЦЭМ!$C$33:$C$776,СВЦЭМ!$A$33:$A$776,$A53,СВЦЭМ!$B$33:$B$776,L$47)+'СЕТ СН'!$G$12+СВЦЭМ!$D$10+'СЕТ СН'!$G$6-'СЕТ СН'!$G$22</f>
        <v>1541.57714495</v>
      </c>
      <c r="M53" s="36">
        <f>SUMIFS(СВЦЭМ!$C$33:$C$776,СВЦЭМ!$A$33:$A$776,$A53,СВЦЭМ!$B$33:$B$776,M$47)+'СЕТ СН'!$G$12+СВЦЭМ!$D$10+'СЕТ СН'!$G$6-'СЕТ СН'!$G$22</f>
        <v>1542.1714227100001</v>
      </c>
      <c r="N53" s="36">
        <f>SUMIFS(СВЦЭМ!$C$33:$C$776,СВЦЭМ!$A$33:$A$776,$A53,СВЦЭМ!$B$33:$B$776,N$47)+'СЕТ СН'!$G$12+СВЦЭМ!$D$10+'СЕТ СН'!$G$6-'СЕТ СН'!$G$22</f>
        <v>1540.82634469</v>
      </c>
      <c r="O53" s="36">
        <f>SUMIFS(СВЦЭМ!$C$33:$C$776,СВЦЭМ!$A$33:$A$776,$A53,СВЦЭМ!$B$33:$B$776,O$47)+'СЕТ СН'!$G$12+СВЦЭМ!$D$10+'СЕТ СН'!$G$6-'СЕТ СН'!$G$22</f>
        <v>1548.0994341400001</v>
      </c>
      <c r="P53" s="36">
        <f>SUMIFS(СВЦЭМ!$C$33:$C$776,СВЦЭМ!$A$33:$A$776,$A53,СВЦЭМ!$B$33:$B$776,P$47)+'СЕТ СН'!$G$12+СВЦЭМ!$D$10+'СЕТ СН'!$G$6-'СЕТ СН'!$G$22</f>
        <v>1549.8311987000002</v>
      </c>
      <c r="Q53" s="36">
        <f>SUMIFS(СВЦЭМ!$C$33:$C$776,СВЦЭМ!$A$33:$A$776,$A53,СВЦЭМ!$B$33:$B$776,Q$47)+'СЕТ СН'!$G$12+СВЦЭМ!$D$10+'СЕТ СН'!$G$6-'СЕТ СН'!$G$22</f>
        <v>1544.74275126</v>
      </c>
      <c r="R53" s="36">
        <f>SUMIFS(СВЦЭМ!$C$33:$C$776,СВЦЭМ!$A$33:$A$776,$A53,СВЦЭМ!$B$33:$B$776,R$47)+'СЕТ СН'!$G$12+СВЦЭМ!$D$10+'СЕТ СН'!$G$6-'СЕТ СН'!$G$22</f>
        <v>1547.07962782</v>
      </c>
      <c r="S53" s="36">
        <f>SUMIFS(СВЦЭМ!$C$33:$C$776,СВЦЭМ!$A$33:$A$776,$A53,СВЦЭМ!$B$33:$B$776,S$47)+'СЕТ СН'!$G$12+СВЦЭМ!$D$10+'СЕТ СН'!$G$6-'СЕТ СН'!$G$22</f>
        <v>1544.56684814</v>
      </c>
      <c r="T53" s="36">
        <f>SUMIFS(СВЦЭМ!$C$33:$C$776,СВЦЭМ!$A$33:$A$776,$A53,СВЦЭМ!$B$33:$B$776,T$47)+'СЕТ СН'!$G$12+СВЦЭМ!$D$10+'СЕТ СН'!$G$6-'СЕТ СН'!$G$22</f>
        <v>1534.6642359</v>
      </c>
      <c r="U53" s="36">
        <f>SUMIFS(СВЦЭМ!$C$33:$C$776,СВЦЭМ!$A$33:$A$776,$A53,СВЦЭМ!$B$33:$B$776,U$47)+'СЕТ СН'!$G$12+СВЦЭМ!$D$10+'СЕТ СН'!$G$6-'СЕТ СН'!$G$22</f>
        <v>1534.9553505399999</v>
      </c>
      <c r="V53" s="36">
        <f>SUMIFS(СВЦЭМ!$C$33:$C$776,СВЦЭМ!$A$33:$A$776,$A53,СВЦЭМ!$B$33:$B$776,V$47)+'СЕТ СН'!$G$12+СВЦЭМ!$D$10+'СЕТ СН'!$G$6-'СЕТ СН'!$G$22</f>
        <v>1530.3284191299999</v>
      </c>
      <c r="W53" s="36">
        <f>SUMIFS(СВЦЭМ!$C$33:$C$776,СВЦЭМ!$A$33:$A$776,$A53,СВЦЭМ!$B$33:$B$776,W$47)+'СЕТ СН'!$G$12+СВЦЭМ!$D$10+'СЕТ СН'!$G$6-'СЕТ СН'!$G$22</f>
        <v>1534.6092595800001</v>
      </c>
      <c r="X53" s="36">
        <f>SUMIFS(СВЦЭМ!$C$33:$C$776,СВЦЭМ!$A$33:$A$776,$A53,СВЦЭМ!$B$33:$B$776,X$47)+'СЕТ СН'!$G$12+СВЦЭМ!$D$10+'СЕТ СН'!$G$6-'СЕТ СН'!$G$22</f>
        <v>1530.34897428</v>
      </c>
      <c r="Y53" s="36">
        <f>SUMIFS(СВЦЭМ!$C$33:$C$776,СВЦЭМ!$A$33:$A$776,$A53,СВЦЭМ!$B$33:$B$776,Y$47)+'СЕТ СН'!$G$12+СВЦЭМ!$D$10+'СЕТ СН'!$G$6-'СЕТ СН'!$G$22</f>
        <v>1545.4575928899999</v>
      </c>
    </row>
    <row r="54" spans="1:25" ht="15.75" x14ac:dyDescent="0.2">
      <c r="A54" s="35">
        <f t="shared" si="1"/>
        <v>43806</v>
      </c>
      <c r="B54" s="36">
        <f>SUMIFS(СВЦЭМ!$C$33:$C$776,СВЦЭМ!$A$33:$A$776,$A54,СВЦЭМ!$B$33:$B$776,B$47)+'СЕТ СН'!$G$12+СВЦЭМ!$D$10+'СЕТ СН'!$G$6-'СЕТ СН'!$G$22</f>
        <v>1572.8432939300001</v>
      </c>
      <c r="C54" s="36">
        <f>SUMIFS(СВЦЭМ!$C$33:$C$776,СВЦЭМ!$A$33:$A$776,$A54,СВЦЭМ!$B$33:$B$776,C$47)+'СЕТ СН'!$G$12+СВЦЭМ!$D$10+'СЕТ СН'!$G$6-'СЕТ СН'!$G$22</f>
        <v>1584.0819701</v>
      </c>
      <c r="D54" s="36">
        <f>SUMIFS(СВЦЭМ!$C$33:$C$776,СВЦЭМ!$A$33:$A$776,$A54,СВЦЭМ!$B$33:$B$776,D$47)+'СЕТ СН'!$G$12+СВЦЭМ!$D$10+'СЕТ СН'!$G$6-'СЕТ СН'!$G$22</f>
        <v>1586.6520868900002</v>
      </c>
      <c r="E54" s="36">
        <f>SUMIFS(СВЦЭМ!$C$33:$C$776,СВЦЭМ!$A$33:$A$776,$A54,СВЦЭМ!$B$33:$B$776,E$47)+'СЕТ СН'!$G$12+СВЦЭМ!$D$10+'СЕТ СН'!$G$6-'СЕТ СН'!$G$22</f>
        <v>1593.31181909</v>
      </c>
      <c r="F54" s="36">
        <f>SUMIFS(СВЦЭМ!$C$33:$C$776,СВЦЭМ!$A$33:$A$776,$A54,СВЦЭМ!$B$33:$B$776,F$47)+'СЕТ СН'!$G$12+СВЦЭМ!$D$10+'СЕТ СН'!$G$6-'СЕТ СН'!$G$22</f>
        <v>1567.32727694</v>
      </c>
      <c r="G54" s="36">
        <f>SUMIFS(СВЦЭМ!$C$33:$C$776,СВЦЭМ!$A$33:$A$776,$A54,СВЦЭМ!$B$33:$B$776,G$47)+'СЕТ СН'!$G$12+СВЦЭМ!$D$10+'СЕТ СН'!$G$6-'СЕТ СН'!$G$22</f>
        <v>1585.3933529999999</v>
      </c>
      <c r="H54" s="36">
        <f>SUMIFS(СВЦЭМ!$C$33:$C$776,СВЦЭМ!$A$33:$A$776,$A54,СВЦЭМ!$B$33:$B$776,H$47)+'СЕТ СН'!$G$12+СВЦЭМ!$D$10+'СЕТ СН'!$G$6-'СЕТ СН'!$G$22</f>
        <v>1568.14657339</v>
      </c>
      <c r="I54" s="36">
        <f>SUMIFS(СВЦЭМ!$C$33:$C$776,СВЦЭМ!$A$33:$A$776,$A54,СВЦЭМ!$B$33:$B$776,I$47)+'СЕТ СН'!$G$12+СВЦЭМ!$D$10+'СЕТ СН'!$G$6-'СЕТ СН'!$G$22</f>
        <v>1540.0301152500001</v>
      </c>
      <c r="J54" s="36">
        <f>SUMIFS(СВЦЭМ!$C$33:$C$776,СВЦЭМ!$A$33:$A$776,$A54,СВЦЭМ!$B$33:$B$776,J$47)+'СЕТ СН'!$G$12+СВЦЭМ!$D$10+'СЕТ СН'!$G$6-'СЕТ СН'!$G$22</f>
        <v>1488.5318882700001</v>
      </c>
      <c r="K54" s="36">
        <f>SUMIFS(СВЦЭМ!$C$33:$C$776,СВЦЭМ!$A$33:$A$776,$A54,СВЦЭМ!$B$33:$B$776,K$47)+'СЕТ СН'!$G$12+СВЦЭМ!$D$10+'СЕТ СН'!$G$6-'СЕТ СН'!$G$22</f>
        <v>1477.7234403299999</v>
      </c>
      <c r="L54" s="36">
        <f>SUMIFS(СВЦЭМ!$C$33:$C$776,СВЦЭМ!$A$33:$A$776,$A54,СВЦЭМ!$B$33:$B$776,L$47)+'СЕТ СН'!$G$12+СВЦЭМ!$D$10+'СЕТ СН'!$G$6-'СЕТ СН'!$G$22</f>
        <v>1474.0550246500002</v>
      </c>
      <c r="M54" s="36">
        <f>SUMIFS(СВЦЭМ!$C$33:$C$776,СВЦЭМ!$A$33:$A$776,$A54,СВЦЭМ!$B$33:$B$776,M$47)+'СЕТ СН'!$G$12+СВЦЭМ!$D$10+'СЕТ СН'!$G$6-'СЕТ СН'!$G$22</f>
        <v>1470.20456186</v>
      </c>
      <c r="N54" s="36">
        <f>SUMIFS(СВЦЭМ!$C$33:$C$776,СВЦЭМ!$A$33:$A$776,$A54,СВЦЭМ!$B$33:$B$776,N$47)+'СЕТ СН'!$G$12+СВЦЭМ!$D$10+'СЕТ СН'!$G$6-'СЕТ СН'!$G$22</f>
        <v>1476.7589808800001</v>
      </c>
      <c r="O54" s="36">
        <f>SUMIFS(СВЦЭМ!$C$33:$C$776,СВЦЭМ!$A$33:$A$776,$A54,СВЦЭМ!$B$33:$B$776,O$47)+'СЕТ СН'!$G$12+СВЦЭМ!$D$10+'СЕТ СН'!$G$6-'СЕТ СН'!$G$22</f>
        <v>1486.8447510599999</v>
      </c>
      <c r="P54" s="36">
        <f>SUMIFS(СВЦЭМ!$C$33:$C$776,СВЦЭМ!$A$33:$A$776,$A54,СВЦЭМ!$B$33:$B$776,P$47)+'СЕТ СН'!$G$12+СВЦЭМ!$D$10+'СЕТ СН'!$G$6-'СЕТ СН'!$G$22</f>
        <v>1496.06388257</v>
      </c>
      <c r="Q54" s="36">
        <f>SUMIFS(СВЦЭМ!$C$33:$C$776,СВЦЭМ!$A$33:$A$776,$A54,СВЦЭМ!$B$33:$B$776,Q$47)+'СЕТ СН'!$G$12+СВЦЭМ!$D$10+'СЕТ СН'!$G$6-'СЕТ СН'!$G$22</f>
        <v>1497.5862285600001</v>
      </c>
      <c r="R54" s="36">
        <f>SUMIFS(СВЦЭМ!$C$33:$C$776,СВЦЭМ!$A$33:$A$776,$A54,СВЦЭМ!$B$33:$B$776,R$47)+'СЕТ СН'!$G$12+СВЦЭМ!$D$10+'СЕТ СН'!$G$6-'СЕТ СН'!$G$22</f>
        <v>1488.5073838000001</v>
      </c>
      <c r="S54" s="36">
        <f>SUMIFS(СВЦЭМ!$C$33:$C$776,СВЦЭМ!$A$33:$A$776,$A54,СВЦЭМ!$B$33:$B$776,S$47)+'СЕТ СН'!$G$12+СВЦЭМ!$D$10+'СЕТ СН'!$G$6-'СЕТ СН'!$G$22</f>
        <v>1476.9417272000001</v>
      </c>
      <c r="T54" s="36">
        <f>SUMIFS(СВЦЭМ!$C$33:$C$776,СВЦЭМ!$A$33:$A$776,$A54,СВЦЭМ!$B$33:$B$776,T$47)+'СЕТ СН'!$G$12+СВЦЭМ!$D$10+'СЕТ СН'!$G$6-'СЕТ СН'!$G$22</f>
        <v>1463.66965865</v>
      </c>
      <c r="U54" s="36">
        <f>SUMIFS(СВЦЭМ!$C$33:$C$776,СВЦЭМ!$A$33:$A$776,$A54,СВЦЭМ!$B$33:$B$776,U$47)+'СЕТ СН'!$G$12+СВЦЭМ!$D$10+'СЕТ СН'!$G$6-'СЕТ СН'!$G$22</f>
        <v>1466.92538195</v>
      </c>
      <c r="V54" s="36">
        <f>SUMIFS(СВЦЭМ!$C$33:$C$776,СВЦЭМ!$A$33:$A$776,$A54,СВЦЭМ!$B$33:$B$776,V$47)+'СЕТ СН'!$G$12+СВЦЭМ!$D$10+'СЕТ СН'!$G$6-'СЕТ СН'!$G$22</f>
        <v>1472.57038483</v>
      </c>
      <c r="W54" s="36">
        <f>SUMIFS(СВЦЭМ!$C$33:$C$776,СВЦЭМ!$A$33:$A$776,$A54,СВЦЭМ!$B$33:$B$776,W$47)+'СЕТ СН'!$G$12+СВЦЭМ!$D$10+'СЕТ СН'!$G$6-'СЕТ СН'!$G$22</f>
        <v>1484.0365700900002</v>
      </c>
      <c r="X54" s="36">
        <f>SUMIFS(СВЦЭМ!$C$33:$C$776,СВЦЭМ!$A$33:$A$776,$A54,СВЦЭМ!$B$33:$B$776,X$47)+'СЕТ СН'!$G$12+СВЦЭМ!$D$10+'СЕТ СН'!$G$6-'СЕТ СН'!$G$22</f>
        <v>1481.3810998700001</v>
      </c>
      <c r="Y54" s="36">
        <f>SUMIFS(СВЦЭМ!$C$33:$C$776,СВЦЭМ!$A$33:$A$776,$A54,СВЦЭМ!$B$33:$B$776,Y$47)+'СЕТ СН'!$G$12+СВЦЭМ!$D$10+'СЕТ СН'!$G$6-'СЕТ СН'!$G$22</f>
        <v>1516.61511664</v>
      </c>
    </row>
    <row r="55" spans="1:25" ht="15.75" x14ac:dyDescent="0.2">
      <c r="A55" s="35">
        <f t="shared" si="1"/>
        <v>43807</v>
      </c>
      <c r="B55" s="36">
        <f>SUMIFS(СВЦЭМ!$C$33:$C$776,СВЦЭМ!$A$33:$A$776,$A55,СВЦЭМ!$B$33:$B$776,B$47)+'СЕТ СН'!$G$12+СВЦЭМ!$D$10+'СЕТ СН'!$G$6-'СЕТ СН'!$G$22</f>
        <v>1583.7018083400001</v>
      </c>
      <c r="C55" s="36">
        <f>SUMIFS(СВЦЭМ!$C$33:$C$776,СВЦЭМ!$A$33:$A$776,$A55,СВЦЭМ!$B$33:$B$776,C$47)+'СЕТ СН'!$G$12+СВЦЭМ!$D$10+'СЕТ СН'!$G$6-'СЕТ СН'!$G$22</f>
        <v>1605.7343482400001</v>
      </c>
      <c r="D55" s="36">
        <f>SUMIFS(СВЦЭМ!$C$33:$C$776,СВЦЭМ!$A$33:$A$776,$A55,СВЦЭМ!$B$33:$B$776,D$47)+'СЕТ СН'!$G$12+СВЦЭМ!$D$10+'СЕТ СН'!$G$6-'СЕТ СН'!$G$22</f>
        <v>1629.42801779</v>
      </c>
      <c r="E55" s="36">
        <f>SUMIFS(СВЦЭМ!$C$33:$C$776,СВЦЭМ!$A$33:$A$776,$A55,СВЦЭМ!$B$33:$B$776,E$47)+'СЕТ СН'!$G$12+СВЦЭМ!$D$10+'СЕТ СН'!$G$6-'СЕТ СН'!$G$22</f>
        <v>1652.8154723900002</v>
      </c>
      <c r="F55" s="36">
        <f>SUMIFS(СВЦЭМ!$C$33:$C$776,СВЦЭМ!$A$33:$A$776,$A55,СВЦЭМ!$B$33:$B$776,F$47)+'СЕТ СН'!$G$12+СВЦЭМ!$D$10+'СЕТ СН'!$G$6-'СЕТ СН'!$G$22</f>
        <v>1659.9446147200001</v>
      </c>
      <c r="G55" s="36">
        <f>SUMIFS(СВЦЭМ!$C$33:$C$776,СВЦЭМ!$A$33:$A$776,$A55,СВЦЭМ!$B$33:$B$776,G$47)+'СЕТ СН'!$G$12+СВЦЭМ!$D$10+'СЕТ СН'!$G$6-'СЕТ СН'!$G$22</f>
        <v>1662.2003043999998</v>
      </c>
      <c r="H55" s="36">
        <f>SUMIFS(СВЦЭМ!$C$33:$C$776,СВЦЭМ!$A$33:$A$776,$A55,СВЦЭМ!$B$33:$B$776,H$47)+'СЕТ СН'!$G$12+СВЦЭМ!$D$10+'СЕТ СН'!$G$6-'СЕТ СН'!$G$22</f>
        <v>1650.9300844899999</v>
      </c>
      <c r="I55" s="36">
        <f>SUMIFS(СВЦЭМ!$C$33:$C$776,СВЦЭМ!$A$33:$A$776,$A55,СВЦЭМ!$B$33:$B$776,I$47)+'СЕТ СН'!$G$12+СВЦЭМ!$D$10+'СЕТ СН'!$G$6-'СЕТ СН'!$G$22</f>
        <v>1647.6619000199998</v>
      </c>
      <c r="J55" s="36">
        <f>SUMIFS(СВЦЭМ!$C$33:$C$776,СВЦЭМ!$A$33:$A$776,$A55,СВЦЭМ!$B$33:$B$776,J$47)+'СЕТ СН'!$G$12+СВЦЭМ!$D$10+'СЕТ СН'!$G$6-'СЕТ СН'!$G$22</f>
        <v>1603.4758567700001</v>
      </c>
      <c r="K55" s="36">
        <f>SUMIFS(СВЦЭМ!$C$33:$C$776,СВЦЭМ!$A$33:$A$776,$A55,СВЦЭМ!$B$33:$B$776,K$47)+'СЕТ СН'!$G$12+СВЦЭМ!$D$10+'СЕТ СН'!$G$6-'СЕТ СН'!$G$22</f>
        <v>1550.7190296600002</v>
      </c>
      <c r="L55" s="36">
        <f>SUMIFS(СВЦЭМ!$C$33:$C$776,СВЦЭМ!$A$33:$A$776,$A55,СВЦЭМ!$B$33:$B$776,L$47)+'СЕТ СН'!$G$12+СВЦЭМ!$D$10+'СЕТ СН'!$G$6-'СЕТ СН'!$G$22</f>
        <v>1538.1541121999999</v>
      </c>
      <c r="M55" s="36">
        <f>SUMIFS(СВЦЭМ!$C$33:$C$776,СВЦЭМ!$A$33:$A$776,$A55,СВЦЭМ!$B$33:$B$776,M$47)+'СЕТ СН'!$G$12+СВЦЭМ!$D$10+'СЕТ СН'!$G$6-'СЕТ СН'!$G$22</f>
        <v>1568.82386365</v>
      </c>
      <c r="N55" s="36">
        <f>SUMIFS(СВЦЭМ!$C$33:$C$776,СВЦЭМ!$A$33:$A$776,$A55,СВЦЭМ!$B$33:$B$776,N$47)+'СЕТ СН'!$G$12+СВЦЭМ!$D$10+'СЕТ СН'!$G$6-'СЕТ СН'!$G$22</f>
        <v>1534.4756780100001</v>
      </c>
      <c r="O55" s="36">
        <f>SUMIFS(СВЦЭМ!$C$33:$C$776,СВЦЭМ!$A$33:$A$776,$A55,СВЦЭМ!$B$33:$B$776,O$47)+'СЕТ СН'!$G$12+СВЦЭМ!$D$10+'СЕТ СН'!$G$6-'СЕТ СН'!$G$22</f>
        <v>1542.2519216800001</v>
      </c>
      <c r="P55" s="36">
        <f>SUMIFS(СВЦЭМ!$C$33:$C$776,СВЦЭМ!$A$33:$A$776,$A55,СВЦЭМ!$B$33:$B$776,P$47)+'СЕТ СН'!$G$12+СВЦЭМ!$D$10+'СЕТ СН'!$G$6-'СЕТ СН'!$G$22</f>
        <v>1552.84987404</v>
      </c>
      <c r="Q55" s="36">
        <f>SUMIFS(СВЦЭМ!$C$33:$C$776,СВЦЭМ!$A$33:$A$776,$A55,СВЦЭМ!$B$33:$B$776,Q$47)+'СЕТ СН'!$G$12+СВЦЭМ!$D$10+'СЕТ СН'!$G$6-'СЕТ СН'!$G$22</f>
        <v>1554.9019062900002</v>
      </c>
      <c r="R55" s="36">
        <f>SUMIFS(СВЦЭМ!$C$33:$C$776,СВЦЭМ!$A$33:$A$776,$A55,СВЦЭМ!$B$33:$B$776,R$47)+'СЕТ СН'!$G$12+СВЦЭМ!$D$10+'СЕТ СН'!$G$6-'СЕТ СН'!$G$22</f>
        <v>1549.3748060400001</v>
      </c>
      <c r="S55" s="36">
        <f>SUMIFS(СВЦЭМ!$C$33:$C$776,СВЦЭМ!$A$33:$A$776,$A55,СВЦЭМ!$B$33:$B$776,S$47)+'СЕТ СН'!$G$12+СВЦЭМ!$D$10+'СЕТ СН'!$G$6-'СЕТ СН'!$G$22</f>
        <v>1523.3215970700001</v>
      </c>
      <c r="T55" s="36">
        <f>SUMIFS(СВЦЭМ!$C$33:$C$776,СВЦЭМ!$A$33:$A$776,$A55,СВЦЭМ!$B$33:$B$776,T$47)+'СЕТ СН'!$G$12+СВЦЭМ!$D$10+'СЕТ СН'!$G$6-'СЕТ СН'!$G$22</f>
        <v>1647.71703144</v>
      </c>
      <c r="U55" s="36">
        <f>SUMIFS(СВЦЭМ!$C$33:$C$776,СВЦЭМ!$A$33:$A$776,$A55,СВЦЭМ!$B$33:$B$776,U$47)+'СЕТ СН'!$G$12+СВЦЭМ!$D$10+'СЕТ СН'!$G$6-'СЕТ СН'!$G$22</f>
        <v>1517.43270581</v>
      </c>
      <c r="V55" s="36">
        <f>SUMIFS(СВЦЭМ!$C$33:$C$776,СВЦЭМ!$A$33:$A$776,$A55,СВЦЭМ!$B$33:$B$776,V$47)+'СЕТ СН'!$G$12+СВЦЭМ!$D$10+'СЕТ СН'!$G$6-'СЕТ СН'!$G$22</f>
        <v>1527.7140710799999</v>
      </c>
      <c r="W55" s="36">
        <f>SUMIFS(СВЦЭМ!$C$33:$C$776,СВЦЭМ!$A$33:$A$776,$A55,СВЦЭМ!$B$33:$B$776,W$47)+'СЕТ СН'!$G$12+СВЦЭМ!$D$10+'СЕТ СН'!$G$6-'СЕТ СН'!$G$22</f>
        <v>1540.7877869600002</v>
      </c>
      <c r="X55" s="36">
        <f>SUMIFS(СВЦЭМ!$C$33:$C$776,СВЦЭМ!$A$33:$A$776,$A55,СВЦЭМ!$B$33:$B$776,X$47)+'СЕТ СН'!$G$12+СВЦЭМ!$D$10+'СЕТ СН'!$G$6-'СЕТ СН'!$G$22</f>
        <v>1560.49528203</v>
      </c>
      <c r="Y55" s="36">
        <f>SUMIFS(СВЦЭМ!$C$33:$C$776,СВЦЭМ!$A$33:$A$776,$A55,СВЦЭМ!$B$33:$B$776,Y$47)+'СЕТ СН'!$G$12+СВЦЭМ!$D$10+'СЕТ СН'!$G$6-'СЕТ СН'!$G$22</f>
        <v>1579.35563548</v>
      </c>
    </row>
    <row r="56" spans="1:25" ht="15.75" x14ac:dyDescent="0.2">
      <c r="A56" s="35">
        <f t="shared" si="1"/>
        <v>43808</v>
      </c>
      <c r="B56" s="36">
        <f>SUMIFS(СВЦЭМ!$C$33:$C$776,СВЦЭМ!$A$33:$A$776,$A56,СВЦЭМ!$B$33:$B$776,B$47)+'СЕТ СН'!$G$12+СВЦЭМ!$D$10+'СЕТ СН'!$G$6-'СЕТ СН'!$G$22</f>
        <v>1601.76985175</v>
      </c>
      <c r="C56" s="36">
        <f>SUMIFS(СВЦЭМ!$C$33:$C$776,СВЦЭМ!$A$33:$A$776,$A56,СВЦЭМ!$B$33:$B$776,C$47)+'СЕТ СН'!$G$12+СВЦЭМ!$D$10+'СЕТ СН'!$G$6-'СЕТ СН'!$G$22</f>
        <v>1635.5606966199998</v>
      </c>
      <c r="D56" s="36">
        <f>SUMIFS(СВЦЭМ!$C$33:$C$776,СВЦЭМ!$A$33:$A$776,$A56,СВЦЭМ!$B$33:$B$776,D$47)+'СЕТ СН'!$G$12+СВЦЭМ!$D$10+'СЕТ СН'!$G$6-'СЕТ СН'!$G$22</f>
        <v>1643.90482522</v>
      </c>
      <c r="E56" s="36">
        <f>SUMIFS(СВЦЭМ!$C$33:$C$776,СВЦЭМ!$A$33:$A$776,$A56,СВЦЭМ!$B$33:$B$776,E$47)+'СЕТ СН'!$G$12+СВЦЭМ!$D$10+'СЕТ СН'!$G$6-'СЕТ СН'!$G$22</f>
        <v>1646.33532625</v>
      </c>
      <c r="F56" s="36">
        <f>SUMIFS(СВЦЭМ!$C$33:$C$776,СВЦЭМ!$A$33:$A$776,$A56,СВЦЭМ!$B$33:$B$776,F$47)+'СЕТ СН'!$G$12+СВЦЭМ!$D$10+'СЕТ СН'!$G$6-'СЕТ СН'!$G$22</f>
        <v>1647.0803527399999</v>
      </c>
      <c r="G56" s="36">
        <f>SUMIFS(СВЦЭМ!$C$33:$C$776,СВЦЭМ!$A$33:$A$776,$A56,СВЦЭМ!$B$33:$B$776,G$47)+'СЕТ СН'!$G$12+СВЦЭМ!$D$10+'СЕТ СН'!$G$6-'СЕТ СН'!$G$22</f>
        <v>1661.42962003</v>
      </c>
      <c r="H56" s="36">
        <f>SUMIFS(СВЦЭМ!$C$33:$C$776,СВЦЭМ!$A$33:$A$776,$A56,СВЦЭМ!$B$33:$B$776,H$47)+'СЕТ СН'!$G$12+СВЦЭМ!$D$10+'СЕТ СН'!$G$6-'СЕТ СН'!$G$22</f>
        <v>1630.83441597</v>
      </c>
      <c r="I56" s="36">
        <f>SUMIFS(СВЦЭМ!$C$33:$C$776,СВЦЭМ!$A$33:$A$776,$A56,СВЦЭМ!$B$33:$B$776,I$47)+'СЕТ СН'!$G$12+СВЦЭМ!$D$10+'СЕТ СН'!$G$6-'СЕТ СН'!$G$22</f>
        <v>1604.9872490500002</v>
      </c>
      <c r="J56" s="36">
        <f>SUMIFS(СВЦЭМ!$C$33:$C$776,СВЦЭМ!$A$33:$A$776,$A56,СВЦЭМ!$B$33:$B$776,J$47)+'СЕТ СН'!$G$12+СВЦЭМ!$D$10+'СЕТ СН'!$G$6-'СЕТ СН'!$G$22</f>
        <v>1574.68746575</v>
      </c>
      <c r="K56" s="36">
        <f>SUMIFS(СВЦЭМ!$C$33:$C$776,СВЦЭМ!$A$33:$A$776,$A56,СВЦЭМ!$B$33:$B$776,K$47)+'СЕТ СН'!$G$12+СВЦЭМ!$D$10+'СЕТ СН'!$G$6-'СЕТ СН'!$G$22</f>
        <v>1549.4875955</v>
      </c>
      <c r="L56" s="36">
        <f>SUMIFS(СВЦЭМ!$C$33:$C$776,СВЦЭМ!$A$33:$A$776,$A56,СВЦЭМ!$B$33:$B$776,L$47)+'СЕТ СН'!$G$12+СВЦЭМ!$D$10+'СЕТ СН'!$G$6-'СЕТ СН'!$G$22</f>
        <v>1545.57859222</v>
      </c>
      <c r="M56" s="36">
        <f>SUMIFS(СВЦЭМ!$C$33:$C$776,СВЦЭМ!$A$33:$A$776,$A56,СВЦЭМ!$B$33:$B$776,M$47)+'СЕТ СН'!$G$12+СВЦЭМ!$D$10+'СЕТ СН'!$G$6-'СЕТ СН'!$G$22</f>
        <v>1546.68719205</v>
      </c>
      <c r="N56" s="36">
        <f>SUMIFS(СВЦЭМ!$C$33:$C$776,СВЦЭМ!$A$33:$A$776,$A56,СВЦЭМ!$B$33:$B$776,N$47)+'СЕТ СН'!$G$12+СВЦЭМ!$D$10+'СЕТ СН'!$G$6-'СЕТ СН'!$G$22</f>
        <v>1556.1648382799999</v>
      </c>
      <c r="O56" s="36">
        <f>SUMIFS(СВЦЭМ!$C$33:$C$776,СВЦЭМ!$A$33:$A$776,$A56,СВЦЭМ!$B$33:$B$776,O$47)+'СЕТ СН'!$G$12+СВЦЭМ!$D$10+'СЕТ СН'!$G$6-'СЕТ СН'!$G$22</f>
        <v>1563.8303265</v>
      </c>
      <c r="P56" s="36">
        <f>SUMIFS(СВЦЭМ!$C$33:$C$776,СВЦЭМ!$A$33:$A$776,$A56,СВЦЭМ!$B$33:$B$776,P$47)+'СЕТ СН'!$G$12+СВЦЭМ!$D$10+'СЕТ СН'!$G$6-'СЕТ СН'!$G$22</f>
        <v>1571.0012358200001</v>
      </c>
      <c r="Q56" s="36">
        <f>SUMIFS(СВЦЭМ!$C$33:$C$776,СВЦЭМ!$A$33:$A$776,$A56,СВЦЭМ!$B$33:$B$776,Q$47)+'СЕТ СН'!$G$12+СВЦЭМ!$D$10+'СЕТ СН'!$G$6-'СЕТ СН'!$G$22</f>
        <v>1568.5331821899999</v>
      </c>
      <c r="R56" s="36">
        <f>SUMIFS(СВЦЭМ!$C$33:$C$776,СВЦЭМ!$A$33:$A$776,$A56,СВЦЭМ!$B$33:$B$776,R$47)+'СЕТ СН'!$G$12+СВЦЭМ!$D$10+'СЕТ СН'!$G$6-'СЕТ СН'!$G$22</f>
        <v>1565.3650010900001</v>
      </c>
      <c r="S56" s="36">
        <f>SUMIFS(СВЦЭМ!$C$33:$C$776,СВЦЭМ!$A$33:$A$776,$A56,СВЦЭМ!$B$33:$B$776,S$47)+'СЕТ СН'!$G$12+СВЦЭМ!$D$10+'СЕТ СН'!$G$6-'СЕТ СН'!$G$22</f>
        <v>1550.31753654</v>
      </c>
      <c r="T56" s="36">
        <f>SUMIFS(СВЦЭМ!$C$33:$C$776,СВЦЭМ!$A$33:$A$776,$A56,СВЦЭМ!$B$33:$B$776,T$47)+'СЕТ СН'!$G$12+СВЦЭМ!$D$10+'СЕТ СН'!$G$6-'СЕТ СН'!$G$22</f>
        <v>1526.30239942</v>
      </c>
      <c r="U56" s="36">
        <f>SUMIFS(СВЦЭМ!$C$33:$C$776,СВЦЭМ!$A$33:$A$776,$A56,СВЦЭМ!$B$33:$B$776,U$47)+'СЕТ СН'!$G$12+СВЦЭМ!$D$10+'СЕТ СН'!$G$6-'СЕТ СН'!$G$22</f>
        <v>1523.1861142400001</v>
      </c>
      <c r="V56" s="36">
        <f>SUMIFS(СВЦЭМ!$C$33:$C$776,СВЦЭМ!$A$33:$A$776,$A56,СВЦЭМ!$B$33:$B$776,V$47)+'СЕТ СН'!$G$12+СВЦЭМ!$D$10+'СЕТ СН'!$G$6-'СЕТ СН'!$G$22</f>
        <v>1544.70454984</v>
      </c>
      <c r="W56" s="36">
        <f>SUMIFS(СВЦЭМ!$C$33:$C$776,СВЦЭМ!$A$33:$A$776,$A56,СВЦЭМ!$B$33:$B$776,W$47)+'СЕТ СН'!$G$12+СВЦЭМ!$D$10+'СЕТ СН'!$G$6-'СЕТ СН'!$G$22</f>
        <v>1564.4805204200002</v>
      </c>
      <c r="X56" s="36">
        <f>SUMIFS(СВЦЭМ!$C$33:$C$776,СВЦЭМ!$A$33:$A$776,$A56,СВЦЭМ!$B$33:$B$776,X$47)+'СЕТ СН'!$G$12+СВЦЭМ!$D$10+'СЕТ СН'!$G$6-'СЕТ СН'!$G$22</f>
        <v>1570.3131154800001</v>
      </c>
      <c r="Y56" s="36">
        <f>SUMIFS(СВЦЭМ!$C$33:$C$776,СВЦЭМ!$A$33:$A$776,$A56,СВЦЭМ!$B$33:$B$776,Y$47)+'СЕТ СН'!$G$12+СВЦЭМ!$D$10+'СЕТ СН'!$G$6-'СЕТ СН'!$G$22</f>
        <v>1588.2409019000002</v>
      </c>
    </row>
    <row r="57" spans="1:25" ht="15.75" x14ac:dyDescent="0.2">
      <c r="A57" s="35">
        <f t="shared" si="1"/>
        <v>43809</v>
      </c>
      <c r="B57" s="36">
        <f>SUMIFS(СВЦЭМ!$C$33:$C$776,СВЦЭМ!$A$33:$A$776,$A57,СВЦЭМ!$B$33:$B$776,B$47)+'СЕТ СН'!$G$12+СВЦЭМ!$D$10+'СЕТ СН'!$G$6-'СЕТ СН'!$G$22</f>
        <v>1601.4166063800001</v>
      </c>
      <c r="C57" s="36">
        <f>SUMIFS(СВЦЭМ!$C$33:$C$776,СВЦЭМ!$A$33:$A$776,$A57,СВЦЭМ!$B$33:$B$776,C$47)+'СЕТ СН'!$G$12+СВЦЭМ!$D$10+'СЕТ СН'!$G$6-'СЕТ СН'!$G$22</f>
        <v>1666.0664564799999</v>
      </c>
      <c r="D57" s="36">
        <f>SUMIFS(СВЦЭМ!$C$33:$C$776,СВЦЭМ!$A$33:$A$776,$A57,СВЦЭМ!$B$33:$B$776,D$47)+'СЕТ СН'!$G$12+СВЦЭМ!$D$10+'СЕТ СН'!$G$6-'СЕТ СН'!$G$22</f>
        <v>1692.1521417399999</v>
      </c>
      <c r="E57" s="36">
        <f>SUMIFS(СВЦЭМ!$C$33:$C$776,СВЦЭМ!$A$33:$A$776,$A57,СВЦЭМ!$B$33:$B$776,E$47)+'СЕТ СН'!$G$12+СВЦЭМ!$D$10+'СЕТ СН'!$G$6-'СЕТ СН'!$G$22</f>
        <v>1687.9693095100001</v>
      </c>
      <c r="F57" s="36">
        <f>SUMIFS(СВЦЭМ!$C$33:$C$776,СВЦЭМ!$A$33:$A$776,$A57,СВЦЭМ!$B$33:$B$776,F$47)+'СЕТ СН'!$G$12+СВЦЭМ!$D$10+'СЕТ СН'!$G$6-'СЕТ СН'!$G$22</f>
        <v>1637.4207450099998</v>
      </c>
      <c r="G57" s="36">
        <f>SUMIFS(СВЦЭМ!$C$33:$C$776,СВЦЭМ!$A$33:$A$776,$A57,СВЦЭМ!$B$33:$B$776,G$47)+'СЕТ СН'!$G$12+СВЦЭМ!$D$10+'СЕТ СН'!$G$6-'СЕТ СН'!$G$22</f>
        <v>1621.0002999399999</v>
      </c>
      <c r="H57" s="36">
        <f>SUMIFS(СВЦЭМ!$C$33:$C$776,СВЦЭМ!$A$33:$A$776,$A57,СВЦЭМ!$B$33:$B$776,H$47)+'СЕТ СН'!$G$12+СВЦЭМ!$D$10+'СЕТ СН'!$G$6-'СЕТ СН'!$G$22</f>
        <v>1583.53489386</v>
      </c>
      <c r="I57" s="36">
        <f>SUMIFS(СВЦЭМ!$C$33:$C$776,СВЦЭМ!$A$33:$A$776,$A57,СВЦЭМ!$B$33:$B$776,I$47)+'СЕТ СН'!$G$12+СВЦЭМ!$D$10+'СЕТ СН'!$G$6-'СЕТ СН'!$G$22</f>
        <v>1546.60532272</v>
      </c>
      <c r="J57" s="36">
        <f>SUMIFS(СВЦЭМ!$C$33:$C$776,СВЦЭМ!$A$33:$A$776,$A57,СВЦЭМ!$B$33:$B$776,J$47)+'СЕТ СН'!$G$12+СВЦЭМ!$D$10+'СЕТ СН'!$G$6-'СЕТ СН'!$G$22</f>
        <v>1529.4051340000001</v>
      </c>
      <c r="K57" s="36">
        <f>SUMIFS(СВЦЭМ!$C$33:$C$776,СВЦЭМ!$A$33:$A$776,$A57,СВЦЭМ!$B$33:$B$776,K$47)+'СЕТ СН'!$G$12+СВЦЭМ!$D$10+'СЕТ СН'!$G$6-'СЕТ СН'!$G$22</f>
        <v>1514.14788462</v>
      </c>
      <c r="L57" s="36">
        <f>SUMIFS(СВЦЭМ!$C$33:$C$776,СВЦЭМ!$A$33:$A$776,$A57,СВЦЭМ!$B$33:$B$776,L$47)+'СЕТ СН'!$G$12+СВЦЭМ!$D$10+'СЕТ СН'!$G$6-'СЕТ СН'!$G$22</f>
        <v>1516.48966664</v>
      </c>
      <c r="M57" s="36">
        <f>SUMIFS(СВЦЭМ!$C$33:$C$776,СВЦЭМ!$A$33:$A$776,$A57,СВЦЭМ!$B$33:$B$776,M$47)+'СЕТ СН'!$G$12+СВЦЭМ!$D$10+'СЕТ СН'!$G$6-'СЕТ СН'!$G$22</f>
        <v>1574.9946085900001</v>
      </c>
      <c r="N57" s="36">
        <f>SUMIFS(СВЦЭМ!$C$33:$C$776,СВЦЭМ!$A$33:$A$776,$A57,СВЦЭМ!$B$33:$B$776,N$47)+'СЕТ СН'!$G$12+СВЦЭМ!$D$10+'СЕТ СН'!$G$6-'СЕТ СН'!$G$22</f>
        <v>1588.7778185100001</v>
      </c>
      <c r="O57" s="36">
        <f>SUMIFS(СВЦЭМ!$C$33:$C$776,СВЦЭМ!$A$33:$A$776,$A57,СВЦЭМ!$B$33:$B$776,O$47)+'СЕТ СН'!$G$12+СВЦЭМ!$D$10+'СЕТ СН'!$G$6-'СЕТ СН'!$G$22</f>
        <v>1594.3381124800001</v>
      </c>
      <c r="P57" s="36">
        <f>SUMIFS(СВЦЭМ!$C$33:$C$776,СВЦЭМ!$A$33:$A$776,$A57,СВЦЭМ!$B$33:$B$776,P$47)+'СЕТ СН'!$G$12+СВЦЭМ!$D$10+'СЕТ СН'!$G$6-'СЕТ СН'!$G$22</f>
        <v>1592.66411019</v>
      </c>
      <c r="Q57" s="36">
        <f>SUMIFS(СВЦЭМ!$C$33:$C$776,СВЦЭМ!$A$33:$A$776,$A57,СВЦЭМ!$B$33:$B$776,Q$47)+'СЕТ СН'!$G$12+СВЦЭМ!$D$10+'СЕТ СН'!$G$6-'СЕТ СН'!$G$22</f>
        <v>1590.23153295</v>
      </c>
      <c r="R57" s="36">
        <f>SUMIFS(СВЦЭМ!$C$33:$C$776,СВЦЭМ!$A$33:$A$776,$A57,СВЦЭМ!$B$33:$B$776,R$47)+'СЕТ СН'!$G$12+СВЦЭМ!$D$10+'СЕТ СН'!$G$6-'СЕТ СН'!$G$22</f>
        <v>1587.20852741</v>
      </c>
      <c r="S57" s="36">
        <f>SUMIFS(СВЦЭМ!$C$33:$C$776,СВЦЭМ!$A$33:$A$776,$A57,СВЦЭМ!$B$33:$B$776,S$47)+'СЕТ СН'!$G$12+СВЦЭМ!$D$10+'СЕТ СН'!$G$6-'СЕТ СН'!$G$22</f>
        <v>1575.6431198400001</v>
      </c>
      <c r="T57" s="36">
        <f>SUMIFS(СВЦЭМ!$C$33:$C$776,СВЦЭМ!$A$33:$A$776,$A57,СВЦЭМ!$B$33:$B$776,T$47)+'СЕТ СН'!$G$12+СВЦЭМ!$D$10+'СЕТ СН'!$G$6-'СЕТ СН'!$G$22</f>
        <v>1555.6092426499999</v>
      </c>
      <c r="U57" s="36">
        <f>SUMIFS(СВЦЭМ!$C$33:$C$776,СВЦЭМ!$A$33:$A$776,$A57,СВЦЭМ!$B$33:$B$776,U$47)+'СЕТ СН'!$G$12+СВЦЭМ!$D$10+'СЕТ СН'!$G$6-'СЕТ СН'!$G$22</f>
        <v>1549.6357313600001</v>
      </c>
      <c r="V57" s="36">
        <f>SUMIFS(СВЦЭМ!$C$33:$C$776,СВЦЭМ!$A$33:$A$776,$A57,СВЦЭМ!$B$33:$B$776,V$47)+'СЕТ СН'!$G$12+СВЦЭМ!$D$10+'СЕТ СН'!$G$6-'СЕТ СН'!$G$22</f>
        <v>1545.18100716</v>
      </c>
      <c r="W57" s="36">
        <f>SUMIFS(СВЦЭМ!$C$33:$C$776,СВЦЭМ!$A$33:$A$776,$A57,СВЦЭМ!$B$33:$B$776,W$47)+'СЕТ СН'!$G$12+СВЦЭМ!$D$10+'СЕТ СН'!$G$6-'СЕТ СН'!$G$22</f>
        <v>1512.98674243</v>
      </c>
      <c r="X57" s="36">
        <f>SUMIFS(СВЦЭМ!$C$33:$C$776,СВЦЭМ!$A$33:$A$776,$A57,СВЦЭМ!$B$33:$B$776,X$47)+'СЕТ СН'!$G$12+СВЦЭМ!$D$10+'СЕТ СН'!$G$6-'СЕТ СН'!$G$22</f>
        <v>1501.8763279300001</v>
      </c>
      <c r="Y57" s="36">
        <f>SUMIFS(СВЦЭМ!$C$33:$C$776,СВЦЭМ!$A$33:$A$776,$A57,СВЦЭМ!$B$33:$B$776,Y$47)+'СЕТ СН'!$G$12+СВЦЭМ!$D$10+'СЕТ СН'!$G$6-'СЕТ СН'!$G$22</f>
        <v>1512.98712989</v>
      </c>
    </row>
    <row r="58" spans="1:25" ht="15.75" x14ac:dyDescent="0.2">
      <c r="A58" s="35">
        <f t="shared" si="1"/>
        <v>43810</v>
      </c>
      <c r="B58" s="36">
        <f>SUMIFS(СВЦЭМ!$C$33:$C$776,СВЦЭМ!$A$33:$A$776,$A58,СВЦЭМ!$B$33:$B$776,B$47)+'СЕТ СН'!$G$12+СВЦЭМ!$D$10+'СЕТ СН'!$G$6-'СЕТ СН'!$G$22</f>
        <v>1562.13638145</v>
      </c>
      <c r="C58" s="36">
        <f>SUMIFS(СВЦЭМ!$C$33:$C$776,СВЦЭМ!$A$33:$A$776,$A58,СВЦЭМ!$B$33:$B$776,C$47)+'СЕТ СН'!$G$12+СВЦЭМ!$D$10+'СЕТ СН'!$G$6-'СЕТ СН'!$G$22</f>
        <v>1602.86443697</v>
      </c>
      <c r="D58" s="36">
        <f>SUMIFS(СВЦЭМ!$C$33:$C$776,СВЦЭМ!$A$33:$A$776,$A58,СВЦЭМ!$B$33:$B$776,D$47)+'СЕТ СН'!$G$12+СВЦЭМ!$D$10+'СЕТ СН'!$G$6-'СЕТ СН'!$G$22</f>
        <v>1611.6851972099998</v>
      </c>
      <c r="E58" s="36">
        <f>SUMIFS(СВЦЭМ!$C$33:$C$776,СВЦЭМ!$A$33:$A$776,$A58,СВЦЭМ!$B$33:$B$776,E$47)+'СЕТ СН'!$G$12+СВЦЭМ!$D$10+'СЕТ СН'!$G$6-'СЕТ СН'!$G$22</f>
        <v>1614.8203558999999</v>
      </c>
      <c r="F58" s="36">
        <f>SUMIFS(СВЦЭМ!$C$33:$C$776,СВЦЭМ!$A$33:$A$776,$A58,СВЦЭМ!$B$33:$B$776,F$47)+'СЕТ СН'!$G$12+СВЦЭМ!$D$10+'СЕТ СН'!$G$6-'СЕТ СН'!$G$22</f>
        <v>1614.3943370000002</v>
      </c>
      <c r="G58" s="36">
        <f>SUMIFS(СВЦЭМ!$C$33:$C$776,СВЦЭМ!$A$33:$A$776,$A58,СВЦЭМ!$B$33:$B$776,G$47)+'СЕТ СН'!$G$12+СВЦЭМ!$D$10+'СЕТ СН'!$G$6-'СЕТ СН'!$G$22</f>
        <v>1595.8131729699999</v>
      </c>
      <c r="H58" s="36">
        <f>SUMIFS(СВЦЭМ!$C$33:$C$776,СВЦЭМ!$A$33:$A$776,$A58,СВЦЭМ!$B$33:$B$776,H$47)+'СЕТ СН'!$G$12+СВЦЭМ!$D$10+'СЕТ СН'!$G$6-'СЕТ СН'!$G$22</f>
        <v>1553.32984078</v>
      </c>
      <c r="I58" s="36">
        <f>SUMIFS(СВЦЭМ!$C$33:$C$776,СВЦЭМ!$A$33:$A$776,$A58,СВЦЭМ!$B$33:$B$776,I$47)+'СЕТ СН'!$G$12+СВЦЭМ!$D$10+'СЕТ СН'!$G$6-'СЕТ СН'!$G$22</f>
        <v>1540.9889853700001</v>
      </c>
      <c r="J58" s="36">
        <f>SUMIFS(СВЦЭМ!$C$33:$C$776,СВЦЭМ!$A$33:$A$776,$A58,СВЦЭМ!$B$33:$B$776,J$47)+'СЕТ СН'!$G$12+СВЦЭМ!$D$10+'СЕТ СН'!$G$6-'СЕТ СН'!$G$22</f>
        <v>1508.1159078200001</v>
      </c>
      <c r="K58" s="36">
        <f>SUMIFS(СВЦЭМ!$C$33:$C$776,СВЦЭМ!$A$33:$A$776,$A58,СВЦЭМ!$B$33:$B$776,K$47)+'СЕТ СН'!$G$12+СВЦЭМ!$D$10+'СЕТ СН'!$G$6-'СЕТ СН'!$G$22</f>
        <v>1502.6514198</v>
      </c>
      <c r="L58" s="36">
        <f>SUMIFS(СВЦЭМ!$C$33:$C$776,СВЦЭМ!$A$33:$A$776,$A58,СВЦЭМ!$B$33:$B$776,L$47)+'СЕТ СН'!$G$12+СВЦЭМ!$D$10+'СЕТ СН'!$G$6-'СЕТ СН'!$G$22</f>
        <v>1508.16685138</v>
      </c>
      <c r="M58" s="36">
        <f>SUMIFS(СВЦЭМ!$C$33:$C$776,СВЦЭМ!$A$33:$A$776,$A58,СВЦЭМ!$B$33:$B$776,M$47)+'СЕТ СН'!$G$12+СВЦЭМ!$D$10+'СЕТ СН'!$G$6-'СЕТ СН'!$G$22</f>
        <v>1508.5400727800002</v>
      </c>
      <c r="N58" s="36">
        <f>SUMIFS(СВЦЭМ!$C$33:$C$776,СВЦЭМ!$A$33:$A$776,$A58,СВЦЭМ!$B$33:$B$776,N$47)+'СЕТ СН'!$G$12+СВЦЭМ!$D$10+'СЕТ СН'!$G$6-'СЕТ СН'!$G$22</f>
        <v>1505.3246181</v>
      </c>
      <c r="O58" s="36">
        <f>SUMIFS(СВЦЭМ!$C$33:$C$776,СВЦЭМ!$A$33:$A$776,$A58,СВЦЭМ!$B$33:$B$776,O$47)+'СЕТ СН'!$G$12+СВЦЭМ!$D$10+'СЕТ СН'!$G$6-'СЕТ СН'!$G$22</f>
        <v>1518.63706088</v>
      </c>
      <c r="P58" s="36">
        <f>SUMIFS(СВЦЭМ!$C$33:$C$776,СВЦЭМ!$A$33:$A$776,$A58,СВЦЭМ!$B$33:$B$776,P$47)+'СЕТ СН'!$G$12+СВЦЭМ!$D$10+'СЕТ СН'!$G$6-'СЕТ СН'!$G$22</f>
        <v>1518.73023657</v>
      </c>
      <c r="Q58" s="36">
        <f>SUMIFS(СВЦЭМ!$C$33:$C$776,СВЦЭМ!$A$33:$A$776,$A58,СВЦЭМ!$B$33:$B$776,Q$47)+'СЕТ СН'!$G$12+СВЦЭМ!$D$10+'СЕТ СН'!$G$6-'СЕТ СН'!$G$22</f>
        <v>1523.48094023</v>
      </c>
      <c r="R58" s="36">
        <f>SUMIFS(СВЦЭМ!$C$33:$C$776,СВЦЭМ!$A$33:$A$776,$A58,СВЦЭМ!$B$33:$B$776,R$47)+'СЕТ СН'!$G$12+СВЦЭМ!$D$10+'СЕТ СН'!$G$6-'СЕТ СН'!$G$22</f>
        <v>1529.4309205200002</v>
      </c>
      <c r="S58" s="36">
        <f>SUMIFS(СВЦЭМ!$C$33:$C$776,СВЦЭМ!$A$33:$A$776,$A58,СВЦЭМ!$B$33:$B$776,S$47)+'СЕТ СН'!$G$12+СВЦЭМ!$D$10+'СЕТ СН'!$G$6-'СЕТ СН'!$G$22</f>
        <v>1510.32541365</v>
      </c>
      <c r="T58" s="36">
        <f>SUMIFS(СВЦЭМ!$C$33:$C$776,СВЦЭМ!$A$33:$A$776,$A58,СВЦЭМ!$B$33:$B$776,T$47)+'СЕТ СН'!$G$12+СВЦЭМ!$D$10+'СЕТ СН'!$G$6-'СЕТ СН'!$G$22</f>
        <v>1504.6281145600001</v>
      </c>
      <c r="U58" s="36">
        <f>SUMIFS(СВЦЭМ!$C$33:$C$776,СВЦЭМ!$A$33:$A$776,$A58,СВЦЭМ!$B$33:$B$776,U$47)+'СЕТ СН'!$G$12+СВЦЭМ!$D$10+'СЕТ СН'!$G$6-'СЕТ СН'!$G$22</f>
        <v>1504.1972315600001</v>
      </c>
      <c r="V58" s="36">
        <f>SUMIFS(СВЦЭМ!$C$33:$C$776,СВЦЭМ!$A$33:$A$776,$A58,СВЦЭМ!$B$33:$B$776,V$47)+'СЕТ СН'!$G$12+СВЦЭМ!$D$10+'СЕТ СН'!$G$6-'СЕТ СН'!$G$22</f>
        <v>1511.8626213800001</v>
      </c>
      <c r="W58" s="36">
        <f>SUMIFS(СВЦЭМ!$C$33:$C$776,СВЦЭМ!$A$33:$A$776,$A58,СВЦЭМ!$B$33:$B$776,W$47)+'СЕТ СН'!$G$12+СВЦЭМ!$D$10+'СЕТ СН'!$G$6-'СЕТ СН'!$G$22</f>
        <v>1521.7032917800002</v>
      </c>
      <c r="X58" s="36">
        <f>SUMIFS(СВЦЭМ!$C$33:$C$776,СВЦЭМ!$A$33:$A$776,$A58,СВЦЭМ!$B$33:$B$776,X$47)+'СЕТ СН'!$G$12+СВЦЭМ!$D$10+'СЕТ СН'!$G$6-'СЕТ СН'!$G$22</f>
        <v>1533.17682124</v>
      </c>
      <c r="Y58" s="36">
        <f>SUMIFS(СВЦЭМ!$C$33:$C$776,СВЦЭМ!$A$33:$A$776,$A58,СВЦЭМ!$B$33:$B$776,Y$47)+'СЕТ СН'!$G$12+СВЦЭМ!$D$10+'СЕТ СН'!$G$6-'СЕТ СН'!$G$22</f>
        <v>1547.238472</v>
      </c>
    </row>
    <row r="59" spans="1:25" ht="15.75" x14ac:dyDescent="0.2">
      <c r="A59" s="35">
        <f t="shared" si="1"/>
        <v>43811</v>
      </c>
      <c r="B59" s="36">
        <f>SUMIFS(СВЦЭМ!$C$33:$C$776,СВЦЭМ!$A$33:$A$776,$A59,СВЦЭМ!$B$33:$B$776,B$47)+'СЕТ СН'!$G$12+СВЦЭМ!$D$10+'СЕТ СН'!$G$6-'СЕТ СН'!$G$22</f>
        <v>1582.9593690199999</v>
      </c>
      <c r="C59" s="36">
        <f>SUMIFS(СВЦЭМ!$C$33:$C$776,СВЦЭМ!$A$33:$A$776,$A59,СВЦЭМ!$B$33:$B$776,C$47)+'СЕТ СН'!$G$12+СВЦЭМ!$D$10+'СЕТ СН'!$G$6-'СЕТ СН'!$G$22</f>
        <v>1619.3767840800001</v>
      </c>
      <c r="D59" s="36">
        <f>SUMIFS(СВЦЭМ!$C$33:$C$776,СВЦЭМ!$A$33:$A$776,$A59,СВЦЭМ!$B$33:$B$776,D$47)+'СЕТ СН'!$G$12+СВЦЭМ!$D$10+'СЕТ СН'!$G$6-'СЕТ СН'!$G$22</f>
        <v>1635.33907439</v>
      </c>
      <c r="E59" s="36">
        <f>SUMIFS(СВЦЭМ!$C$33:$C$776,СВЦЭМ!$A$33:$A$776,$A59,СВЦЭМ!$B$33:$B$776,E$47)+'СЕТ СН'!$G$12+СВЦЭМ!$D$10+'СЕТ СН'!$G$6-'СЕТ СН'!$G$22</f>
        <v>1650.93212159</v>
      </c>
      <c r="F59" s="36">
        <f>SUMIFS(СВЦЭМ!$C$33:$C$776,СВЦЭМ!$A$33:$A$776,$A59,СВЦЭМ!$B$33:$B$776,F$47)+'СЕТ СН'!$G$12+СВЦЭМ!$D$10+'СЕТ СН'!$G$6-'СЕТ СН'!$G$22</f>
        <v>1649.9324446300002</v>
      </c>
      <c r="G59" s="36">
        <f>SUMIFS(СВЦЭМ!$C$33:$C$776,СВЦЭМ!$A$33:$A$776,$A59,СВЦЭМ!$B$33:$B$776,G$47)+'СЕТ СН'!$G$12+СВЦЭМ!$D$10+'СЕТ СН'!$G$6-'СЕТ СН'!$G$22</f>
        <v>1626.3765876100001</v>
      </c>
      <c r="H59" s="36">
        <f>SUMIFS(СВЦЭМ!$C$33:$C$776,СВЦЭМ!$A$33:$A$776,$A59,СВЦЭМ!$B$33:$B$776,H$47)+'СЕТ СН'!$G$12+СВЦЭМ!$D$10+'СЕТ СН'!$G$6-'СЕТ СН'!$G$22</f>
        <v>1584.20117673</v>
      </c>
      <c r="I59" s="36">
        <f>SUMIFS(СВЦЭМ!$C$33:$C$776,СВЦЭМ!$A$33:$A$776,$A59,СВЦЭМ!$B$33:$B$776,I$47)+'СЕТ СН'!$G$12+СВЦЭМ!$D$10+'СЕТ СН'!$G$6-'СЕТ СН'!$G$22</f>
        <v>1563.5217703100002</v>
      </c>
      <c r="J59" s="36">
        <f>SUMIFS(СВЦЭМ!$C$33:$C$776,СВЦЭМ!$A$33:$A$776,$A59,СВЦЭМ!$B$33:$B$776,J$47)+'СЕТ СН'!$G$12+СВЦЭМ!$D$10+'СЕТ СН'!$G$6-'СЕТ СН'!$G$22</f>
        <v>1531.9591372300001</v>
      </c>
      <c r="K59" s="36">
        <f>SUMIFS(СВЦЭМ!$C$33:$C$776,СВЦЭМ!$A$33:$A$776,$A59,СВЦЭМ!$B$33:$B$776,K$47)+'СЕТ СН'!$G$12+СВЦЭМ!$D$10+'СЕТ СН'!$G$6-'СЕТ СН'!$G$22</f>
        <v>1521.8284712300001</v>
      </c>
      <c r="L59" s="36">
        <f>SUMIFS(СВЦЭМ!$C$33:$C$776,СВЦЭМ!$A$33:$A$776,$A59,СВЦЭМ!$B$33:$B$776,L$47)+'СЕТ СН'!$G$12+СВЦЭМ!$D$10+'СЕТ СН'!$G$6-'СЕТ СН'!$G$22</f>
        <v>1527.30192188</v>
      </c>
      <c r="M59" s="36">
        <f>SUMIFS(СВЦЭМ!$C$33:$C$776,СВЦЭМ!$A$33:$A$776,$A59,СВЦЭМ!$B$33:$B$776,M$47)+'СЕТ СН'!$G$12+СВЦЭМ!$D$10+'СЕТ СН'!$G$6-'СЕТ СН'!$G$22</f>
        <v>1521.0343230399999</v>
      </c>
      <c r="N59" s="36">
        <f>SUMIFS(СВЦЭМ!$C$33:$C$776,СВЦЭМ!$A$33:$A$776,$A59,СВЦЭМ!$B$33:$B$776,N$47)+'СЕТ СН'!$G$12+СВЦЭМ!$D$10+'СЕТ СН'!$G$6-'СЕТ СН'!$G$22</f>
        <v>1521.3782735899999</v>
      </c>
      <c r="O59" s="36">
        <f>SUMIFS(СВЦЭМ!$C$33:$C$776,СВЦЭМ!$A$33:$A$776,$A59,СВЦЭМ!$B$33:$B$776,O$47)+'СЕТ СН'!$G$12+СВЦЭМ!$D$10+'СЕТ СН'!$G$6-'СЕТ СН'!$G$22</f>
        <v>1523.51173621</v>
      </c>
      <c r="P59" s="36">
        <f>SUMIFS(СВЦЭМ!$C$33:$C$776,СВЦЭМ!$A$33:$A$776,$A59,СВЦЭМ!$B$33:$B$776,P$47)+'СЕТ СН'!$G$12+СВЦЭМ!$D$10+'СЕТ СН'!$G$6-'СЕТ СН'!$G$22</f>
        <v>1524.30643506</v>
      </c>
      <c r="Q59" s="36">
        <f>SUMIFS(СВЦЭМ!$C$33:$C$776,СВЦЭМ!$A$33:$A$776,$A59,СВЦЭМ!$B$33:$B$776,Q$47)+'СЕТ СН'!$G$12+СВЦЭМ!$D$10+'СЕТ СН'!$G$6-'СЕТ СН'!$G$22</f>
        <v>1522.2836623799999</v>
      </c>
      <c r="R59" s="36">
        <f>SUMIFS(СВЦЭМ!$C$33:$C$776,СВЦЭМ!$A$33:$A$776,$A59,СВЦЭМ!$B$33:$B$776,R$47)+'СЕТ СН'!$G$12+СВЦЭМ!$D$10+'СЕТ СН'!$G$6-'СЕТ СН'!$G$22</f>
        <v>1515.1661957900001</v>
      </c>
      <c r="S59" s="36">
        <f>SUMIFS(СВЦЭМ!$C$33:$C$776,СВЦЭМ!$A$33:$A$776,$A59,СВЦЭМ!$B$33:$B$776,S$47)+'СЕТ СН'!$G$12+СВЦЭМ!$D$10+'СЕТ СН'!$G$6-'СЕТ СН'!$G$22</f>
        <v>1526.7941462900001</v>
      </c>
      <c r="T59" s="36">
        <f>SUMIFS(СВЦЭМ!$C$33:$C$776,СВЦЭМ!$A$33:$A$776,$A59,СВЦЭМ!$B$33:$B$776,T$47)+'СЕТ СН'!$G$12+СВЦЭМ!$D$10+'СЕТ СН'!$G$6-'СЕТ СН'!$G$22</f>
        <v>1515.9199224600002</v>
      </c>
      <c r="U59" s="36">
        <f>SUMIFS(СВЦЭМ!$C$33:$C$776,СВЦЭМ!$A$33:$A$776,$A59,СВЦЭМ!$B$33:$B$776,U$47)+'СЕТ СН'!$G$12+СВЦЭМ!$D$10+'СЕТ СН'!$G$6-'СЕТ СН'!$G$22</f>
        <v>1512.3270167300002</v>
      </c>
      <c r="V59" s="36">
        <f>SUMIFS(СВЦЭМ!$C$33:$C$776,СВЦЭМ!$A$33:$A$776,$A59,СВЦЭМ!$B$33:$B$776,V$47)+'СЕТ СН'!$G$12+СВЦЭМ!$D$10+'СЕТ СН'!$G$6-'СЕТ СН'!$G$22</f>
        <v>1514.33146594</v>
      </c>
      <c r="W59" s="36">
        <f>SUMIFS(СВЦЭМ!$C$33:$C$776,СВЦЭМ!$A$33:$A$776,$A59,СВЦЭМ!$B$33:$B$776,W$47)+'СЕТ СН'!$G$12+СВЦЭМ!$D$10+'СЕТ СН'!$G$6-'СЕТ СН'!$G$22</f>
        <v>1529.9133823000002</v>
      </c>
      <c r="X59" s="36">
        <f>SUMIFS(СВЦЭМ!$C$33:$C$776,СВЦЭМ!$A$33:$A$776,$A59,СВЦЭМ!$B$33:$B$776,X$47)+'СЕТ СН'!$G$12+СВЦЭМ!$D$10+'СЕТ СН'!$G$6-'СЕТ СН'!$G$22</f>
        <v>1537.1509642999999</v>
      </c>
      <c r="Y59" s="36">
        <f>SUMIFS(СВЦЭМ!$C$33:$C$776,СВЦЭМ!$A$33:$A$776,$A59,СВЦЭМ!$B$33:$B$776,Y$47)+'СЕТ СН'!$G$12+СВЦЭМ!$D$10+'СЕТ СН'!$G$6-'СЕТ СН'!$G$22</f>
        <v>1558.0318831</v>
      </c>
    </row>
    <row r="60" spans="1:25" ht="15.75" x14ac:dyDescent="0.2">
      <c r="A60" s="35">
        <f t="shared" si="1"/>
        <v>43812</v>
      </c>
      <c r="B60" s="36">
        <f>SUMIFS(СВЦЭМ!$C$33:$C$776,СВЦЭМ!$A$33:$A$776,$A60,СВЦЭМ!$B$33:$B$776,B$47)+'СЕТ СН'!$G$12+СВЦЭМ!$D$10+'СЕТ СН'!$G$6-'СЕТ СН'!$G$22</f>
        <v>1586.69632207</v>
      </c>
      <c r="C60" s="36">
        <f>SUMIFS(СВЦЭМ!$C$33:$C$776,СВЦЭМ!$A$33:$A$776,$A60,СВЦЭМ!$B$33:$B$776,C$47)+'СЕТ СН'!$G$12+СВЦЭМ!$D$10+'СЕТ СН'!$G$6-'СЕТ СН'!$G$22</f>
        <v>1631.2013614100001</v>
      </c>
      <c r="D60" s="36">
        <f>SUMIFS(СВЦЭМ!$C$33:$C$776,СВЦЭМ!$A$33:$A$776,$A60,СВЦЭМ!$B$33:$B$776,D$47)+'СЕТ СН'!$G$12+СВЦЭМ!$D$10+'СЕТ СН'!$G$6-'СЕТ СН'!$G$22</f>
        <v>1659.7078505499999</v>
      </c>
      <c r="E60" s="36">
        <f>SUMIFS(СВЦЭМ!$C$33:$C$776,СВЦЭМ!$A$33:$A$776,$A60,СВЦЭМ!$B$33:$B$776,E$47)+'СЕТ СН'!$G$12+СВЦЭМ!$D$10+'СЕТ СН'!$G$6-'СЕТ СН'!$G$22</f>
        <v>1653.1351069799998</v>
      </c>
      <c r="F60" s="36">
        <f>SUMIFS(СВЦЭМ!$C$33:$C$776,СВЦЭМ!$A$33:$A$776,$A60,СВЦЭМ!$B$33:$B$776,F$47)+'СЕТ СН'!$G$12+СВЦЭМ!$D$10+'СЕТ СН'!$G$6-'СЕТ СН'!$G$22</f>
        <v>1625.7864549699998</v>
      </c>
      <c r="G60" s="36">
        <f>SUMIFS(СВЦЭМ!$C$33:$C$776,СВЦЭМ!$A$33:$A$776,$A60,СВЦЭМ!$B$33:$B$776,G$47)+'СЕТ СН'!$G$12+СВЦЭМ!$D$10+'СЕТ СН'!$G$6-'СЕТ СН'!$G$22</f>
        <v>1608.6786944800001</v>
      </c>
      <c r="H60" s="36">
        <f>SUMIFS(СВЦЭМ!$C$33:$C$776,СВЦЭМ!$A$33:$A$776,$A60,СВЦЭМ!$B$33:$B$776,H$47)+'СЕТ СН'!$G$12+СВЦЭМ!$D$10+'СЕТ СН'!$G$6-'СЕТ СН'!$G$22</f>
        <v>1563.1769323600001</v>
      </c>
      <c r="I60" s="36">
        <f>SUMIFS(СВЦЭМ!$C$33:$C$776,СВЦЭМ!$A$33:$A$776,$A60,СВЦЭМ!$B$33:$B$776,I$47)+'СЕТ СН'!$G$12+СВЦЭМ!$D$10+'СЕТ СН'!$G$6-'СЕТ СН'!$G$22</f>
        <v>1549.5710388299999</v>
      </c>
      <c r="J60" s="36">
        <f>SUMIFS(СВЦЭМ!$C$33:$C$776,СВЦЭМ!$A$33:$A$776,$A60,СВЦЭМ!$B$33:$B$776,J$47)+'СЕТ СН'!$G$12+СВЦЭМ!$D$10+'СЕТ СН'!$G$6-'СЕТ СН'!$G$22</f>
        <v>1517.2679858000001</v>
      </c>
      <c r="K60" s="36">
        <f>SUMIFS(СВЦЭМ!$C$33:$C$776,СВЦЭМ!$A$33:$A$776,$A60,СВЦЭМ!$B$33:$B$776,K$47)+'СЕТ СН'!$G$12+СВЦЭМ!$D$10+'СЕТ СН'!$G$6-'СЕТ СН'!$G$22</f>
        <v>1488.7439421899999</v>
      </c>
      <c r="L60" s="36">
        <f>SUMIFS(СВЦЭМ!$C$33:$C$776,СВЦЭМ!$A$33:$A$776,$A60,СВЦЭМ!$B$33:$B$776,L$47)+'СЕТ СН'!$G$12+СВЦЭМ!$D$10+'СЕТ СН'!$G$6-'СЕТ СН'!$G$22</f>
        <v>1493.73016177</v>
      </c>
      <c r="M60" s="36">
        <f>SUMIFS(СВЦЭМ!$C$33:$C$776,СВЦЭМ!$A$33:$A$776,$A60,СВЦЭМ!$B$33:$B$776,M$47)+'СЕТ СН'!$G$12+СВЦЭМ!$D$10+'СЕТ СН'!$G$6-'СЕТ СН'!$G$22</f>
        <v>1508.80535504</v>
      </c>
      <c r="N60" s="36">
        <f>SUMIFS(СВЦЭМ!$C$33:$C$776,СВЦЭМ!$A$33:$A$776,$A60,СВЦЭМ!$B$33:$B$776,N$47)+'СЕТ СН'!$G$12+СВЦЭМ!$D$10+'СЕТ СН'!$G$6-'СЕТ СН'!$G$22</f>
        <v>1514.9783962800002</v>
      </c>
      <c r="O60" s="36">
        <f>SUMIFS(СВЦЭМ!$C$33:$C$776,СВЦЭМ!$A$33:$A$776,$A60,СВЦЭМ!$B$33:$B$776,O$47)+'СЕТ СН'!$G$12+СВЦЭМ!$D$10+'СЕТ СН'!$G$6-'СЕТ СН'!$G$22</f>
        <v>1526.1414918800001</v>
      </c>
      <c r="P60" s="36">
        <f>SUMIFS(СВЦЭМ!$C$33:$C$776,СВЦЭМ!$A$33:$A$776,$A60,СВЦЭМ!$B$33:$B$776,P$47)+'СЕТ СН'!$G$12+СВЦЭМ!$D$10+'СЕТ СН'!$G$6-'СЕТ СН'!$G$22</f>
        <v>1531.37205399</v>
      </c>
      <c r="Q60" s="36">
        <f>SUMIFS(СВЦЭМ!$C$33:$C$776,СВЦЭМ!$A$33:$A$776,$A60,СВЦЭМ!$B$33:$B$776,Q$47)+'СЕТ СН'!$G$12+СВЦЭМ!$D$10+'СЕТ СН'!$G$6-'СЕТ СН'!$G$22</f>
        <v>1526.62226721</v>
      </c>
      <c r="R60" s="36">
        <f>SUMIFS(СВЦЭМ!$C$33:$C$776,СВЦЭМ!$A$33:$A$776,$A60,СВЦЭМ!$B$33:$B$776,R$47)+'СЕТ СН'!$G$12+СВЦЭМ!$D$10+'СЕТ СН'!$G$6-'СЕТ СН'!$G$22</f>
        <v>1516.4053572</v>
      </c>
      <c r="S60" s="36">
        <f>SUMIFS(СВЦЭМ!$C$33:$C$776,СВЦЭМ!$A$33:$A$776,$A60,СВЦЭМ!$B$33:$B$776,S$47)+'СЕТ СН'!$G$12+СВЦЭМ!$D$10+'СЕТ СН'!$G$6-'СЕТ СН'!$G$22</f>
        <v>1511.83889492</v>
      </c>
      <c r="T60" s="36">
        <f>SUMIFS(СВЦЭМ!$C$33:$C$776,СВЦЭМ!$A$33:$A$776,$A60,СВЦЭМ!$B$33:$B$776,T$47)+'СЕТ СН'!$G$12+СВЦЭМ!$D$10+'СЕТ СН'!$G$6-'СЕТ СН'!$G$22</f>
        <v>1494.8929592899999</v>
      </c>
      <c r="U60" s="36">
        <f>SUMIFS(СВЦЭМ!$C$33:$C$776,СВЦЭМ!$A$33:$A$776,$A60,СВЦЭМ!$B$33:$B$776,U$47)+'СЕТ СН'!$G$12+СВЦЭМ!$D$10+'СЕТ СН'!$G$6-'СЕТ СН'!$G$22</f>
        <v>1499.23145933</v>
      </c>
      <c r="V60" s="36">
        <f>SUMIFS(СВЦЭМ!$C$33:$C$776,СВЦЭМ!$A$33:$A$776,$A60,СВЦЭМ!$B$33:$B$776,V$47)+'СЕТ СН'!$G$12+СВЦЭМ!$D$10+'СЕТ СН'!$G$6-'СЕТ СН'!$G$22</f>
        <v>1513.84324255</v>
      </c>
      <c r="W60" s="36">
        <f>SUMIFS(СВЦЭМ!$C$33:$C$776,СВЦЭМ!$A$33:$A$776,$A60,СВЦЭМ!$B$33:$B$776,W$47)+'СЕТ СН'!$G$12+СВЦЭМ!$D$10+'СЕТ СН'!$G$6-'СЕТ СН'!$G$22</f>
        <v>1540.49634743</v>
      </c>
      <c r="X60" s="36">
        <f>SUMIFS(СВЦЭМ!$C$33:$C$776,СВЦЭМ!$A$33:$A$776,$A60,СВЦЭМ!$B$33:$B$776,X$47)+'СЕТ СН'!$G$12+СВЦЭМ!$D$10+'СЕТ СН'!$G$6-'СЕТ СН'!$G$22</f>
        <v>1543.9231751900002</v>
      </c>
      <c r="Y60" s="36">
        <f>SUMIFS(СВЦЭМ!$C$33:$C$776,СВЦЭМ!$A$33:$A$776,$A60,СВЦЭМ!$B$33:$B$776,Y$47)+'СЕТ СН'!$G$12+СВЦЭМ!$D$10+'СЕТ СН'!$G$6-'СЕТ СН'!$G$22</f>
        <v>1549.3599136100001</v>
      </c>
    </row>
    <row r="61" spans="1:25" ht="15.75" x14ac:dyDescent="0.2">
      <c r="A61" s="35">
        <f t="shared" si="1"/>
        <v>43813</v>
      </c>
      <c r="B61" s="36">
        <f>SUMIFS(СВЦЭМ!$C$33:$C$776,СВЦЭМ!$A$33:$A$776,$A61,СВЦЭМ!$B$33:$B$776,B$47)+'СЕТ СН'!$G$12+СВЦЭМ!$D$10+'СЕТ СН'!$G$6-'СЕТ СН'!$G$22</f>
        <v>1585.8906327499999</v>
      </c>
      <c r="C61" s="36">
        <f>SUMIFS(СВЦЭМ!$C$33:$C$776,СВЦЭМ!$A$33:$A$776,$A61,СВЦЭМ!$B$33:$B$776,C$47)+'СЕТ СН'!$G$12+СВЦЭМ!$D$10+'СЕТ СН'!$G$6-'СЕТ СН'!$G$22</f>
        <v>1627.4758709399998</v>
      </c>
      <c r="D61" s="36">
        <f>SUMIFS(СВЦЭМ!$C$33:$C$776,СВЦЭМ!$A$33:$A$776,$A61,СВЦЭМ!$B$33:$B$776,D$47)+'СЕТ СН'!$G$12+СВЦЭМ!$D$10+'СЕТ СН'!$G$6-'СЕТ СН'!$G$22</f>
        <v>1647.9242190999998</v>
      </c>
      <c r="E61" s="36">
        <f>SUMIFS(СВЦЭМ!$C$33:$C$776,СВЦЭМ!$A$33:$A$776,$A61,СВЦЭМ!$B$33:$B$776,E$47)+'СЕТ СН'!$G$12+СВЦЭМ!$D$10+'СЕТ СН'!$G$6-'СЕТ СН'!$G$22</f>
        <v>1652.17428565</v>
      </c>
      <c r="F61" s="36">
        <f>SUMIFS(СВЦЭМ!$C$33:$C$776,СВЦЭМ!$A$33:$A$776,$A61,СВЦЭМ!$B$33:$B$776,F$47)+'СЕТ СН'!$G$12+СВЦЭМ!$D$10+'СЕТ СН'!$G$6-'СЕТ СН'!$G$22</f>
        <v>1656.14798307</v>
      </c>
      <c r="G61" s="36">
        <f>SUMIFS(СВЦЭМ!$C$33:$C$776,СВЦЭМ!$A$33:$A$776,$A61,СВЦЭМ!$B$33:$B$776,G$47)+'СЕТ СН'!$G$12+СВЦЭМ!$D$10+'СЕТ СН'!$G$6-'СЕТ СН'!$G$22</f>
        <v>1650.5806331700001</v>
      </c>
      <c r="H61" s="36">
        <f>SUMIFS(СВЦЭМ!$C$33:$C$776,СВЦЭМ!$A$33:$A$776,$A61,СВЦЭМ!$B$33:$B$776,H$47)+'СЕТ СН'!$G$12+СВЦЭМ!$D$10+'СЕТ СН'!$G$6-'СЕТ СН'!$G$22</f>
        <v>1625.3176398300002</v>
      </c>
      <c r="I61" s="36">
        <f>SUMIFS(СВЦЭМ!$C$33:$C$776,СВЦЭМ!$A$33:$A$776,$A61,СВЦЭМ!$B$33:$B$776,I$47)+'СЕТ СН'!$G$12+СВЦЭМ!$D$10+'СЕТ СН'!$G$6-'СЕТ СН'!$G$22</f>
        <v>1608.8214249399998</v>
      </c>
      <c r="J61" s="36">
        <f>SUMIFS(СВЦЭМ!$C$33:$C$776,СВЦЭМ!$A$33:$A$776,$A61,СВЦЭМ!$B$33:$B$776,J$47)+'СЕТ СН'!$G$12+СВЦЭМ!$D$10+'СЕТ СН'!$G$6-'СЕТ СН'!$G$22</f>
        <v>1552.87349597</v>
      </c>
      <c r="K61" s="36">
        <f>SUMIFS(СВЦЭМ!$C$33:$C$776,СВЦЭМ!$A$33:$A$776,$A61,СВЦЭМ!$B$33:$B$776,K$47)+'СЕТ СН'!$G$12+СВЦЭМ!$D$10+'СЕТ СН'!$G$6-'СЕТ СН'!$G$22</f>
        <v>1512.6976519099999</v>
      </c>
      <c r="L61" s="36">
        <f>SUMIFS(СВЦЭМ!$C$33:$C$776,СВЦЭМ!$A$33:$A$776,$A61,СВЦЭМ!$B$33:$B$776,L$47)+'СЕТ СН'!$G$12+СВЦЭМ!$D$10+'СЕТ СН'!$G$6-'СЕТ СН'!$G$22</f>
        <v>1503.8534915099999</v>
      </c>
      <c r="M61" s="36">
        <f>SUMIFS(СВЦЭМ!$C$33:$C$776,СВЦЭМ!$A$33:$A$776,$A61,СВЦЭМ!$B$33:$B$776,M$47)+'СЕТ СН'!$G$12+СВЦЭМ!$D$10+'СЕТ СН'!$G$6-'СЕТ СН'!$G$22</f>
        <v>1511.36091184</v>
      </c>
      <c r="N61" s="36">
        <f>SUMIFS(СВЦЭМ!$C$33:$C$776,СВЦЭМ!$A$33:$A$776,$A61,СВЦЭМ!$B$33:$B$776,N$47)+'СЕТ СН'!$G$12+СВЦЭМ!$D$10+'СЕТ СН'!$G$6-'СЕТ СН'!$G$22</f>
        <v>1520.2138148600002</v>
      </c>
      <c r="O61" s="36">
        <f>SUMIFS(СВЦЭМ!$C$33:$C$776,СВЦЭМ!$A$33:$A$776,$A61,СВЦЭМ!$B$33:$B$776,O$47)+'СЕТ СН'!$G$12+СВЦЭМ!$D$10+'СЕТ СН'!$G$6-'СЕТ СН'!$G$22</f>
        <v>1533.72433882</v>
      </c>
      <c r="P61" s="36">
        <f>SUMIFS(СВЦЭМ!$C$33:$C$776,СВЦЭМ!$A$33:$A$776,$A61,СВЦЭМ!$B$33:$B$776,P$47)+'СЕТ СН'!$G$12+СВЦЭМ!$D$10+'СЕТ СН'!$G$6-'СЕТ СН'!$G$22</f>
        <v>1546.44265073</v>
      </c>
      <c r="Q61" s="36">
        <f>SUMIFS(СВЦЭМ!$C$33:$C$776,СВЦЭМ!$A$33:$A$776,$A61,СВЦЭМ!$B$33:$B$776,Q$47)+'СЕТ СН'!$G$12+СВЦЭМ!$D$10+'СЕТ СН'!$G$6-'СЕТ СН'!$G$22</f>
        <v>1547.7568395799999</v>
      </c>
      <c r="R61" s="36">
        <f>SUMIFS(СВЦЭМ!$C$33:$C$776,СВЦЭМ!$A$33:$A$776,$A61,СВЦЭМ!$B$33:$B$776,R$47)+'СЕТ СН'!$G$12+СВЦЭМ!$D$10+'СЕТ СН'!$G$6-'СЕТ СН'!$G$22</f>
        <v>1527.0732802100001</v>
      </c>
      <c r="S61" s="36">
        <f>SUMIFS(СВЦЭМ!$C$33:$C$776,СВЦЭМ!$A$33:$A$776,$A61,СВЦЭМ!$B$33:$B$776,S$47)+'СЕТ СН'!$G$12+СВЦЭМ!$D$10+'СЕТ СН'!$G$6-'СЕТ СН'!$G$22</f>
        <v>1514.2778122499999</v>
      </c>
      <c r="T61" s="36">
        <f>SUMIFS(СВЦЭМ!$C$33:$C$776,СВЦЭМ!$A$33:$A$776,$A61,СВЦЭМ!$B$33:$B$776,T$47)+'СЕТ СН'!$G$12+СВЦЭМ!$D$10+'СЕТ СН'!$G$6-'СЕТ СН'!$G$22</f>
        <v>1493.5564228799999</v>
      </c>
      <c r="U61" s="36">
        <f>SUMIFS(СВЦЭМ!$C$33:$C$776,СВЦЭМ!$A$33:$A$776,$A61,СВЦЭМ!$B$33:$B$776,U$47)+'СЕТ СН'!$G$12+СВЦЭМ!$D$10+'СЕТ СН'!$G$6-'СЕТ СН'!$G$22</f>
        <v>1503.12768327</v>
      </c>
      <c r="V61" s="36">
        <f>SUMIFS(СВЦЭМ!$C$33:$C$776,СВЦЭМ!$A$33:$A$776,$A61,СВЦЭМ!$B$33:$B$776,V$47)+'СЕТ СН'!$G$12+СВЦЭМ!$D$10+'СЕТ СН'!$G$6-'СЕТ СН'!$G$22</f>
        <v>1513.36103323</v>
      </c>
      <c r="W61" s="36">
        <f>SUMIFS(СВЦЭМ!$C$33:$C$776,СВЦЭМ!$A$33:$A$776,$A61,СВЦЭМ!$B$33:$B$776,W$47)+'СЕТ СН'!$G$12+СВЦЭМ!$D$10+'СЕТ СН'!$G$6-'СЕТ СН'!$G$22</f>
        <v>1537.41174832</v>
      </c>
      <c r="X61" s="36">
        <f>SUMIFS(СВЦЭМ!$C$33:$C$776,СВЦЭМ!$A$33:$A$776,$A61,СВЦЭМ!$B$33:$B$776,X$47)+'СЕТ СН'!$G$12+СВЦЭМ!$D$10+'СЕТ СН'!$G$6-'СЕТ СН'!$G$22</f>
        <v>1555.2037451000001</v>
      </c>
      <c r="Y61" s="36">
        <f>SUMIFS(СВЦЭМ!$C$33:$C$776,СВЦЭМ!$A$33:$A$776,$A61,СВЦЭМ!$B$33:$B$776,Y$47)+'СЕТ СН'!$G$12+СВЦЭМ!$D$10+'СЕТ СН'!$G$6-'СЕТ СН'!$G$22</f>
        <v>1563.3796961500002</v>
      </c>
    </row>
    <row r="62" spans="1:25" ht="15.75" x14ac:dyDescent="0.2">
      <c r="A62" s="35">
        <f t="shared" si="1"/>
        <v>43814</v>
      </c>
      <c r="B62" s="36">
        <f>SUMIFS(СВЦЭМ!$C$33:$C$776,СВЦЭМ!$A$33:$A$776,$A62,СВЦЭМ!$B$33:$B$776,B$47)+'СЕТ СН'!$G$12+СВЦЭМ!$D$10+'СЕТ СН'!$G$6-'СЕТ СН'!$G$22</f>
        <v>1580.1506144700002</v>
      </c>
      <c r="C62" s="36">
        <f>SUMIFS(СВЦЭМ!$C$33:$C$776,СВЦЭМ!$A$33:$A$776,$A62,СВЦЭМ!$B$33:$B$776,C$47)+'СЕТ СН'!$G$12+СВЦЭМ!$D$10+'СЕТ СН'!$G$6-'СЕТ СН'!$G$22</f>
        <v>1597.6842384300001</v>
      </c>
      <c r="D62" s="36">
        <f>SUMIFS(СВЦЭМ!$C$33:$C$776,СВЦЭМ!$A$33:$A$776,$A62,СВЦЭМ!$B$33:$B$776,D$47)+'СЕТ СН'!$G$12+СВЦЭМ!$D$10+'СЕТ СН'!$G$6-'СЕТ СН'!$G$22</f>
        <v>1604.5496381299999</v>
      </c>
      <c r="E62" s="36">
        <f>SUMIFS(СВЦЭМ!$C$33:$C$776,СВЦЭМ!$A$33:$A$776,$A62,СВЦЭМ!$B$33:$B$776,E$47)+'СЕТ СН'!$G$12+СВЦЭМ!$D$10+'СЕТ СН'!$G$6-'СЕТ СН'!$G$22</f>
        <v>1628.41118181</v>
      </c>
      <c r="F62" s="36">
        <f>SUMIFS(СВЦЭМ!$C$33:$C$776,СВЦЭМ!$A$33:$A$776,$A62,СВЦЭМ!$B$33:$B$776,F$47)+'СЕТ СН'!$G$12+СВЦЭМ!$D$10+'СЕТ СН'!$G$6-'СЕТ СН'!$G$22</f>
        <v>1635.9904537799998</v>
      </c>
      <c r="G62" s="36">
        <f>SUMIFS(СВЦЭМ!$C$33:$C$776,СВЦЭМ!$A$33:$A$776,$A62,СВЦЭМ!$B$33:$B$776,G$47)+'СЕТ СН'!$G$12+СВЦЭМ!$D$10+'СЕТ СН'!$G$6-'СЕТ СН'!$G$22</f>
        <v>1638.9753716999999</v>
      </c>
      <c r="H62" s="36">
        <f>SUMIFS(СВЦЭМ!$C$33:$C$776,СВЦЭМ!$A$33:$A$776,$A62,СВЦЭМ!$B$33:$B$776,H$47)+'СЕТ СН'!$G$12+СВЦЭМ!$D$10+'СЕТ СН'!$G$6-'СЕТ СН'!$G$22</f>
        <v>1619.7154774400001</v>
      </c>
      <c r="I62" s="36">
        <f>SUMIFS(СВЦЭМ!$C$33:$C$776,СВЦЭМ!$A$33:$A$776,$A62,СВЦЭМ!$B$33:$B$776,I$47)+'СЕТ СН'!$G$12+СВЦЭМ!$D$10+'СЕТ СН'!$G$6-'СЕТ СН'!$G$22</f>
        <v>1599.69435331</v>
      </c>
      <c r="J62" s="36">
        <f>SUMIFS(СВЦЭМ!$C$33:$C$776,СВЦЭМ!$A$33:$A$776,$A62,СВЦЭМ!$B$33:$B$776,J$47)+'СЕТ СН'!$G$12+СВЦЭМ!$D$10+'СЕТ СН'!$G$6-'СЕТ СН'!$G$22</f>
        <v>1564.7738806500001</v>
      </c>
      <c r="K62" s="36">
        <f>SUMIFS(СВЦЭМ!$C$33:$C$776,СВЦЭМ!$A$33:$A$776,$A62,СВЦЭМ!$B$33:$B$776,K$47)+'СЕТ СН'!$G$12+СВЦЭМ!$D$10+'СЕТ СН'!$G$6-'СЕТ СН'!$G$22</f>
        <v>1533.5240608200002</v>
      </c>
      <c r="L62" s="36">
        <f>SUMIFS(СВЦЭМ!$C$33:$C$776,СВЦЭМ!$A$33:$A$776,$A62,СВЦЭМ!$B$33:$B$776,L$47)+'СЕТ СН'!$G$12+СВЦЭМ!$D$10+'СЕТ СН'!$G$6-'СЕТ СН'!$G$22</f>
        <v>1529.5127561200002</v>
      </c>
      <c r="M62" s="36">
        <f>SUMIFS(СВЦЭМ!$C$33:$C$776,СВЦЭМ!$A$33:$A$776,$A62,СВЦЭМ!$B$33:$B$776,M$47)+'СЕТ СН'!$G$12+СВЦЭМ!$D$10+'СЕТ СН'!$G$6-'СЕТ СН'!$G$22</f>
        <v>1536.0305535299999</v>
      </c>
      <c r="N62" s="36">
        <f>SUMIFS(СВЦЭМ!$C$33:$C$776,СВЦЭМ!$A$33:$A$776,$A62,СВЦЭМ!$B$33:$B$776,N$47)+'СЕТ СН'!$G$12+СВЦЭМ!$D$10+'СЕТ СН'!$G$6-'СЕТ СН'!$G$22</f>
        <v>1538.10539986</v>
      </c>
      <c r="O62" s="36">
        <f>SUMIFS(СВЦЭМ!$C$33:$C$776,СВЦЭМ!$A$33:$A$776,$A62,СВЦЭМ!$B$33:$B$776,O$47)+'СЕТ СН'!$G$12+СВЦЭМ!$D$10+'СЕТ СН'!$G$6-'СЕТ СН'!$G$22</f>
        <v>1557.2970201100002</v>
      </c>
      <c r="P62" s="36">
        <f>SUMIFS(СВЦЭМ!$C$33:$C$776,СВЦЭМ!$A$33:$A$776,$A62,СВЦЭМ!$B$33:$B$776,P$47)+'СЕТ СН'!$G$12+СВЦЭМ!$D$10+'СЕТ СН'!$G$6-'СЕТ СН'!$G$22</f>
        <v>1567.39171566</v>
      </c>
      <c r="Q62" s="36">
        <f>SUMIFS(СВЦЭМ!$C$33:$C$776,СВЦЭМ!$A$33:$A$776,$A62,СВЦЭМ!$B$33:$B$776,Q$47)+'СЕТ СН'!$G$12+СВЦЭМ!$D$10+'СЕТ СН'!$G$6-'СЕТ СН'!$G$22</f>
        <v>1566.4890387099999</v>
      </c>
      <c r="R62" s="36">
        <f>SUMIFS(СВЦЭМ!$C$33:$C$776,СВЦЭМ!$A$33:$A$776,$A62,СВЦЭМ!$B$33:$B$776,R$47)+'СЕТ СН'!$G$12+СВЦЭМ!$D$10+'СЕТ СН'!$G$6-'СЕТ СН'!$G$22</f>
        <v>1556.5637195200002</v>
      </c>
      <c r="S62" s="36">
        <f>SUMIFS(СВЦЭМ!$C$33:$C$776,СВЦЭМ!$A$33:$A$776,$A62,СВЦЭМ!$B$33:$B$776,S$47)+'СЕТ СН'!$G$12+СВЦЭМ!$D$10+'СЕТ СН'!$G$6-'СЕТ СН'!$G$22</f>
        <v>1534.2532402100001</v>
      </c>
      <c r="T62" s="36">
        <f>SUMIFS(СВЦЭМ!$C$33:$C$776,СВЦЭМ!$A$33:$A$776,$A62,СВЦЭМ!$B$33:$B$776,T$47)+'СЕТ СН'!$G$12+СВЦЭМ!$D$10+'СЕТ СН'!$G$6-'СЕТ СН'!$G$22</f>
        <v>1502.75117415</v>
      </c>
      <c r="U62" s="36">
        <f>SUMIFS(СВЦЭМ!$C$33:$C$776,СВЦЭМ!$A$33:$A$776,$A62,СВЦЭМ!$B$33:$B$776,U$47)+'СЕТ СН'!$G$12+СВЦЭМ!$D$10+'СЕТ СН'!$G$6-'СЕТ СН'!$G$22</f>
        <v>1498.3481373300001</v>
      </c>
      <c r="V62" s="36">
        <f>SUMIFS(СВЦЭМ!$C$33:$C$776,СВЦЭМ!$A$33:$A$776,$A62,СВЦЭМ!$B$33:$B$776,V$47)+'СЕТ СН'!$G$12+СВЦЭМ!$D$10+'СЕТ СН'!$G$6-'СЕТ СН'!$G$22</f>
        <v>1508.84670179</v>
      </c>
      <c r="W62" s="36">
        <f>SUMIFS(СВЦЭМ!$C$33:$C$776,СВЦЭМ!$A$33:$A$776,$A62,СВЦЭМ!$B$33:$B$776,W$47)+'СЕТ СН'!$G$12+СВЦЭМ!$D$10+'СЕТ СН'!$G$6-'СЕТ СН'!$G$22</f>
        <v>1523.4050606200001</v>
      </c>
      <c r="X62" s="36">
        <f>SUMIFS(СВЦЭМ!$C$33:$C$776,СВЦЭМ!$A$33:$A$776,$A62,СВЦЭМ!$B$33:$B$776,X$47)+'СЕТ СН'!$G$12+СВЦЭМ!$D$10+'СЕТ СН'!$G$6-'СЕТ СН'!$G$22</f>
        <v>1533.6576408400001</v>
      </c>
      <c r="Y62" s="36">
        <f>SUMIFS(СВЦЭМ!$C$33:$C$776,СВЦЭМ!$A$33:$A$776,$A62,СВЦЭМ!$B$33:$B$776,Y$47)+'СЕТ СН'!$G$12+СВЦЭМ!$D$10+'СЕТ СН'!$G$6-'СЕТ СН'!$G$22</f>
        <v>1569.23599676</v>
      </c>
    </row>
    <row r="63" spans="1:25" ht="15.75" x14ac:dyDescent="0.2">
      <c r="A63" s="35">
        <f t="shared" si="1"/>
        <v>43815</v>
      </c>
      <c r="B63" s="36">
        <f>SUMIFS(СВЦЭМ!$C$33:$C$776,СВЦЭМ!$A$33:$A$776,$A63,СВЦЭМ!$B$33:$B$776,B$47)+'СЕТ СН'!$G$12+СВЦЭМ!$D$10+'СЕТ СН'!$G$6-'СЕТ СН'!$G$22</f>
        <v>1597.0722244600001</v>
      </c>
      <c r="C63" s="36">
        <f>SUMIFS(СВЦЭМ!$C$33:$C$776,СВЦЭМ!$A$33:$A$776,$A63,СВЦЭМ!$B$33:$B$776,C$47)+'СЕТ СН'!$G$12+СВЦЭМ!$D$10+'СЕТ СН'!$G$6-'СЕТ СН'!$G$22</f>
        <v>1608.4503061400001</v>
      </c>
      <c r="D63" s="36">
        <f>SUMIFS(СВЦЭМ!$C$33:$C$776,СВЦЭМ!$A$33:$A$776,$A63,СВЦЭМ!$B$33:$B$776,D$47)+'СЕТ СН'!$G$12+СВЦЭМ!$D$10+'СЕТ СН'!$G$6-'СЕТ СН'!$G$22</f>
        <v>1629.3761903700001</v>
      </c>
      <c r="E63" s="36">
        <f>SUMIFS(СВЦЭМ!$C$33:$C$776,СВЦЭМ!$A$33:$A$776,$A63,СВЦЭМ!$B$33:$B$776,E$47)+'СЕТ СН'!$G$12+СВЦЭМ!$D$10+'СЕТ СН'!$G$6-'СЕТ СН'!$G$22</f>
        <v>1643.0636294400001</v>
      </c>
      <c r="F63" s="36">
        <f>SUMIFS(СВЦЭМ!$C$33:$C$776,СВЦЭМ!$A$33:$A$776,$A63,СВЦЭМ!$B$33:$B$776,F$47)+'СЕТ СН'!$G$12+СВЦЭМ!$D$10+'СЕТ СН'!$G$6-'СЕТ СН'!$G$22</f>
        <v>1644.6245613999999</v>
      </c>
      <c r="G63" s="36">
        <f>SUMIFS(СВЦЭМ!$C$33:$C$776,СВЦЭМ!$A$33:$A$776,$A63,СВЦЭМ!$B$33:$B$776,G$47)+'СЕТ СН'!$G$12+СВЦЭМ!$D$10+'СЕТ СН'!$G$6-'СЕТ СН'!$G$22</f>
        <v>1620.1312509999998</v>
      </c>
      <c r="H63" s="36">
        <f>SUMIFS(СВЦЭМ!$C$33:$C$776,СВЦЭМ!$A$33:$A$776,$A63,СВЦЭМ!$B$33:$B$776,H$47)+'СЕТ СН'!$G$12+СВЦЭМ!$D$10+'СЕТ СН'!$G$6-'СЕТ СН'!$G$22</f>
        <v>1576.8809423299999</v>
      </c>
      <c r="I63" s="36">
        <f>SUMIFS(СВЦЭМ!$C$33:$C$776,СВЦЭМ!$A$33:$A$776,$A63,СВЦЭМ!$B$33:$B$776,I$47)+'СЕТ СН'!$G$12+СВЦЭМ!$D$10+'СЕТ СН'!$G$6-'СЕТ СН'!$G$22</f>
        <v>1551.5899915099999</v>
      </c>
      <c r="J63" s="36">
        <f>SUMIFS(СВЦЭМ!$C$33:$C$776,СВЦЭМ!$A$33:$A$776,$A63,СВЦЭМ!$B$33:$B$776,J$47)+'СЕТ СН'!$G$12+СВЦЭМ!$D$10+'СЕТ СН'!$G$6-'СЕТ СН'!$G$22</f>
        <v>1527.8446459199999</v>
      </c>
      <c r="K63" s="36">
        <f>SUMIFS(СВЦЭМ!$C$33:$C$776,СВЦЭМ!$A$33:$A$776,$A63,СВЦЭМ!$B$33:$B$776,K$47)+'СЕТ СН'!$G$12+СВЦЭМ!$D$10+'СЕТ СН'!$G$6-'СЕТ СН'!$G$22</f>
        <v>1506.92470252</v>
      </c>
      <c r="L63" s="36">
        <f>SUMIFS(СВЦЭМ!$C$33:$C$776,СВЦЭМ!$A$33:$A$776,$A63,СВЦЭМ!$B$33:$B$776,L$47)+'СЕТ СН'!$G$12+СВЦЭМ!$D$10+'СЕТ СН'!$G$6-'СЕТ СН'!$G$22</f>
        <v>1505.1087920099999</v>
      </c>
      <c r="M63" s="36">
        <f>SUMIFS(СВЦЭМ!$C$33:$C$776,СВЦЭМ!$A$33:$A$776,$A63,СВЦЭМ!$B$33:$B$776,M$47)+'СЕТ СН'!$G$12+СВЦЭМ!$D$10+'СЕТ СН'!$G$6-'СЕТ СН'!$G$22</f>
        <v>1525.93546917</v>
      </c>
      <c r="N63" s="36">
        <f>SUMIFS(СВЦЭМ!$C$33:$C$776,СВЦЭМ!$A$33:$A$776,$A63,СВЦЭМ!$B$33:$B$776,N$47)+'СЕТ СН'!$G$12+СВЦЭМ!$D$10+'СЕТ СН'!$G$6-'СЕТ СН'!$G$22</f>
        <v>1535.98740002</v>
      </c>
      <c r="O63" s="36">
        <f>SUMIFS(СВЦЭМ!$C$33:$C$776,СВЦЭМ!$A$33:$A$776,$A63,СВЦЭМ!$B$33:$B$776,O$47)+'СЕТ СН'!$G$12+СВЦЭМ!$D$10+'СЕТ СН'!$G$6-'СЕТ СН'!$G$22</f>
        <v>1547.75090774</v>
      </c>
      <c r="P63" s="36">
        <f>SUMIFS(СВЦЭМ!$C$33:$C$776,СВЦЭМ!$A$33:$A$776,$A63,СВЦЭМ!$B$33:$B$776,P$47)+'СЕТ СН'!$G$12+СВЦЭМ!$D$10+'СЕТ СН'!$G$6-'СЕТ СН'!$G$22</f>
        <v>1564.2569013100001</v>
      </c>
      <c r="Q63" s="36">
        <f>SUMIFS(СВЦЭМ!$C$33:$C$776,СВЦЭМ!$A$33:$A$776,$A63,СВЦЭМ!$B$33:$B$776,Q$47)+'СЕТ СН'!$G$12+СВЦЭМ!$D$10+'СЕТ СН'!$G$6-'СЕТ СН'!$G$22</f>
        <v>1530.31498169</v>
      </c>
      <c r="R63" s="36">
        <f>SUMIFS(СВЦЭМ!$C$33:$C$776,СВЦЭМ!$A$33:$A$776,$A63,СВЦЭМ!$B$33:$B$776,R$47)+'СЕТ СН'!$G$12+СВЦЭМ!$D$10+'СЕТ СН'!$G$6-'СЕТ СН'!$G$22</f>
        <v>1540.7807967600002</v>
      </c>
      <c r="S63" s="36">
        <f>SUMIFS(СВЦЭМ!$C$33:$C$776,СВЦЭМ!$A$33:$A$776,$A63,СВЦЭМ!$B$33:$B$776,S$47)+'СЕТ СН'!$G$12+СВЦЭМ!$D$10+'СЕТ СН'!$G$6-'СЕТ СН'!$G$22</f>
        <v>1528.41188547</v>
      </c>
      <c r="T63" s="36">
        <f>SUMIFS(СВЦЭМ!$C$33:$C$776,СВЦЭМ!$A$33:$A$776,$A63,СВЦЭМ!$B$33:$B$776,T$47)+'СЕТ СН'!$G$12+СВЦЭМ!$D$10+'СЕТ СН'!$G$6-'СЕТ СН'!$G$22</f>
        <v>1523.63146265</v>
      </c>
      <c r="U63" s="36">
        <f>SUMIFS(СВЦЭМ!$C$33:$C$776,СВЦЭМ!$A$33:$A$776,$A63,СВЦЭМ!$B$33:$B$776,U$47)+'СЕТ СН'!$G$12+СВЦЭМ!$D$10+'СЕТ СН'!$G$6-'СЕТ СН'!$G$22</f>
        <v>1526.0933569900001</v>
      </c>
      <c r="V63" s="36">
        <f>SUMIFS(СВЦЭМ!$C$33:$C$776,СВЦЭМ!$A$33:$A$776,$A63,СВЦЭМ!$B$33:$B$776,V$47)+'СЕТ СН'!$G$12+СВЦЭМ!$D$10+'СЕТ СН'!$G$6-'СЕТ СН'!$G$22</f>
        <v>1540.4574308199999</v>
      </c>
      <c r="W63" s="36">
        <f>SUMIFS(СВЦЭМ!$C$33:$C$776,СВЦЭМ!$A$33:$A$776,$A63,СВЦЭМ!$B$33:$B$776,W$47)+'СЕТ СН'!$G$12+СВЦЭМ!$D$10+'СЕТ СН'!$G$6-'СЕТ СН'!$G$22</f>
        <v>1560.14672518</v>
      </c>
      <c r="X63" s="36">
        <f>SUMIFS(СВЦЭМ!$C$33:$C$776,СВЦЭМ!$A$33:$A$776,$A63,СВЦЭМ!$B$33:$B$776,X$47)+'СЕТ СН'!$G$12+СВЦЭМ!$D$10+'СЕТ СН'!$G$6-'СЕТ СН'!$G$22</f>
        <v>1570.0545987200001</v>
      </c>
      <c r="Y63" s="36">
        <f>SUMIFS(СВЦЭМ!$C$33:$C$776,СВЦЭМ!$A$33:$A$776,$A63,СВЦЭМ!$B$33:$B$776,Y$47)+'СЕТ СН'!$G$12+СВЦЭМ!$D$10+'СЕТ СН'!$G$6-'СЕТ СН'!$G$22</f>
        <v>1586.88957484</v>
      </c>
    </row>
    <row r="64" spans="1:25" ht="15.75" x14ac:dyDescent="0.2">
      <c r="A64" s="35">
        <f t="shared" si="1"/>
        <v>43816</v>
      </c>
      <c r="B64" s="36">
        <f>SUMIFS(СВЦЭМ!$C$33:$C$776,СВЦЭМ!$A$33:$A$776,$A64,СВЦЭМ!$B$33:$B$776,B$47)+'СЕТ СН'!$G$12+СВЦЭМ!$D$10+'СЕТ СН'!$G$6-'СЕТ СН'!$G$22</f>
        <v>1625.4122145199999</v>
      </c>
      <c r="C64" s="36">
        <f>SUMIFS(СВЦЭМ!$C$33:$C$776,СВЦЭМ!$A$33:$A$776,$A64,СВЦЭМ!$B$33:$B$776,C$47)+'СЕТ СН'!$G$12+СВЦЭМ!$D$10+'СЕТ СН'!$G$6-'СЕТ СН'!$G$22</f>
        <v>1651.4750057800002</v>
      </c>
      <c r="D64" s="36">
        <f>SUMIFS(СВЦЭМ!$C$33:$C$776,СВЦЭМ!$A$33:$A$776,$A64,СВЦЭМ!$B$33:$B$776,D$47)+'СЕТ СН'!$G$12+СВЦЭМ!$D$10+'СЕТ СН'!$G$6-'СЕТ СН'!$G$22</f>
        <v>1659.2781614199998</v>
      </c>
      <c r="E64" s="36">
        <f>SUMIFS(СВЦЭМ!$C$33:$C$776,СВЦЭМ!$A$33:$A$776,$A64,СВЦЭМ!$B$33:$B$776,E$47)+'СЕТ СН'!$G$12+СВЦЭМ!$D$10+'СЕТ СН'!$G$6-'СЕТ СН'!$G$22</f>
        <v>1663.1454628299998</v>
      </c>
      <c r="F64" s="36">
        <f>SUMIFS(СВЦЭМ!$C$33:$C$776,СВЦЭМ!$A$33:$A$776,$A64,СВЦЭМ!$B$33:$B$776,F$47)+'СЕТ СН'!$G$12+СВЦЭМ!$D$10+'СЕТ СН'!$G$6-'СЕТ СН'!$G$22</f>
        <v>1659.4233388499997</v>
      </c>
      <c r="G64" s="36">
        <f>SUMIFS(СВЦЭМ!$C$33:$C$776,СВЦЭМ!$A$33:$A$776,$A64,СВЦЭМ!$B$33:$B$776,G$47)+'СЕТ СН'!$G$12+СВЦЭМ!$D$10+'СЕТ СН'!$G$6-'СЕТ СН'!$G$22</f>
        <v>1627.3752184999998</v>
      </c>
      <c r="H64" s="36">
        <f>SUMIFS(СВЦЭМ!$C$33:$C$776,СВЦЭМ!$A$33:$A$776,$A64,СВЦЭМ!$B$33:$B$776,H$47)+'СЕТ СН'!$G$12+СВЦЭМ!$D$10+'СЕТ СН'!$G$6-'СЕТ СН'!$G$22</f>
        <v>1588.6817397</v>
      </c>
      <c r="I64" s="36">
        <f>SUMIFS(СВЦЭМ!$C$33:$C$776,СВЦЭМ!$A$33:$A$776,$A64,СВЦЭМ!$B$33:$B$776,I$47)+'СЕТ СН'!$G$12+СВЦЭМ!$D$10+'СЕТ СН'!$G$6-'СЕТ СН'!$G$22</f>
        <v>1556.7982795299999</v>
      </c>
      <c r="J64" s="36">
        <f>SUMIFS(СВЦЭМ!$C$33:$C$776,СВЦЭМ!$A$33:$A$776,$A64,СВЦЭМ!$B$33:$B$776,J$47)+'СЕТ СН'!$G$12+СВЦЭМ!$D$10+'СЕТ СН'!$G$6-'СЕТ СН'!$G$22</f>
        <v>1522.5364183000002</v>
      </c>
      <c r="K64" s="36">
        <f>SUMIFS(СВЦЭМ!$C$33:$C$776,СВЦЭМ!$A$33:$A$776,$A64,СВЦЭМ!$B$33:$B$776,K$47)+'СЕТ СН'!$G$12+СВЦЭМ!$D$10+'СЕТ СН'!$G$6-'СЕТ СН'!$G$22</f>
        <v>1505.63209719</v>
      </c>
      <c r="L64" s="36">
        <f>SUMIFS(СВЦЭМ!$C$33:$C$776,СВЦЭМ!$A$33:$A$776,$A64,СВЦЭМ!$B$33:$B$776,L$47)+'СЕТ СН'!$G$12+СВЦЭМ!$D$10+'СЕТ СН'!$G$6-'СЕТ СН'!$G$22</f>
        <v>1516.2077662400002</v>
      </c>
      <c r="M64" s="36">
        <f>SUMIFS(СВЦЭМ!$C$33:$C$776,СВЦЭМ!$A$33:$A$776,$A64,СВЦЭМ!$B$33:$B$776,M$47)+'СЕТ СН'!$G$12+СВЦЭМ!$D$10+'СЕТ СН'!$G$6-'СЕТ СН'!$G$22</f>
        <v>1528.3943450000002</v>
      </c>
      <c r="N64" s="36">
        <f>SUMIFS(СВЦЭМ!$C$33:$C$776,СВЦЭМ!$A$33:$A$776,$A64,СВЦЭМ!$B$33:$B$776,N$47)+'СЕТ СН'!$G$12+СВЦЭМ!$D$10+'СЕТ СН'!$G$6-'СЕТ СН'!$G$22</f>
        <v>1537.7936498399999</v>
      </c>
      <c r="O64" s="36">
        <f>SUMIFS(СВЦЭМ!$C$33:$C$776,СВЦЭМ!$A$33:$A$776,$A64,СВЦЭМ!$B$33:$B$776,O$47)+'СЕТ СН'!$G$12+СВЦЭМ!$D$10+'СЕТ СН'!$G$6-'СЕТ СН'!$G$22</f>
        <v>1546.53048173</v>
      </c>
      <c r="P64" s="36">
        <f>SUMIFS(СВЦЭМ!$C$33:$C$776,СВЦЭМ!$A$33:$A$776,$A64,СВЦЭМ!$B$33:$B$776,P$47)+'СЕТ СН'!$G$12+СВЦЭМ!$D$10+'СЕТ СН'!$G$6-'СЕТ СН'!$G$22</f>
        <v>1552.37976609</v>
      </c>
      <c r="Q64" s="36">
        <f>SUMIFS(СВЦЭМ!$C$33:$C$776,СВЦЭМ!$A$33:$A$776,$A64,СВЦЭМ!$B$33:$B$776,Q$47)+'СЕТ СН'!$G$12+СВЦЭМ!$D$10+'СЕТ СН'!$G$6-'СЕТ СН'!$G$22</f>
        <v>1556.21631662</v>
      </c>
      <c r="R64" s="36">
        <f>SUMIFS(СВЦЭМ!$C$33:$C$776,СВЦЭМ!$A$33:$A$776,$A64,СВЦЭМ!$B$33:$B$776,R$47)+'СЕТ СН'!$G$12+СВЦЭМ!$D$10+'СЕТ СН'!$G$6-'СЕТ СН'!$G$22</f>
        <v>1546.32669766</v>
      </c>
      <c r="S64" s="36">
        <f>SUMIFS(СВЦЭМ!$C$33:$C$776,СВЦЭМ!$A$33:$A$776,$A64,СВЦЭМ!$B$33:$B$776,S$47)+'СЕТ СН'!$G$12+СВЦЭМ!$D$10+'СЕТ СН'!$G$6-'СЕТ СН'!$G$22</f>
        <v>1540.13742677</v>
      </c>
      <c r="T64" s="36">
        <f>SUMIFS(СВЦЭМ!$C$33:$C$776,СВЦЭМ!$A$33:$A$776,$A64,СВЦЭМ!$B$33:$B$776,T$47)+'СЕТ СН'!$G$12+СВЦЭМ!$D$10+'СЕТ СН'!$G$6-'СЕТ СН'!$G$22</f>
        <v>1518.90818272</v>
      </c>
      <c r="U64" s="36">
        <f>SUMIFS(СВЦЭМ!$C$33:$C$776,СВЦЭМ!$A$33:$A$776,$A64,СВЦЭМ!$B$33:$B$776,U$47)+'СЕТ СН'!$G$12+СВЦЭМ!$D$10+'СЕТ СН'!$G$6-'СЕТ СН'!$G$22</f>
        <v>1510.6729895399999</v>
      </c>
      <c r="V64" s="36">
        <f>SUMIFS(СВЦЭМ!$C$33:$C$776,СВЦЭМ!$A$33:$A$776,$A64,СВЦЭМ!$B$33:$B$776,V$47)+'СЕТ СН'!$G$12+СВЦЭМ!$D$10+'СЕТ СН'!$G$6-'СЕТ СН'!$G$22</f>
        <v>1509.0693514300001</v>
      </c>
      <c r="W64" s="36">
        <f>SUMIFS(СВЦЭМ!$C$33:$C$776,СВЦЭМ!$A$33:$A$776,$A64,СВЦЭМ!$B$33:$B$776,W$47)+'СЕТ СН'!$G$12+СВЦЭМ!$D$10+'СЕТ СН'!$G$6-'СЕТ СН'!$G$22</f>
        <v>1528.5637144100001</v>
      </c>
      <c r="X64" s="36">
        <f>SUMIFS(СВЦЭМ!$C$33:$C$776,СВЦЭМ!$A$33:$A$776,$A64,СВЦЭМ!$B$33:$B$776,X$47)+'СЕТ СН'!$G$12+СВЦЭМ!$D$10+'СЕТ СН'!$G$6-'СЕТ СН'!$G$22</f>
        <v>1543.7836999599999</v>
      </c>
      <c r="Y64" s="36">
        <f>SUMIFS(СВЦЭМ!$C$33:$C$776,СВЦЭМ!$A$33:$A$776,$A64,СВЦЭМ!$B$33:$B$776,Y$47)+'СЕТ СН'!$G$12+СВЦЭМ!$D$10+'СЕТ СН'!$G$6-'СЕТ СН'!$G$22</f>
        <v>1567.3027996000001</v>
      </c>
    </row>
    <row r="65" spans="1:27" ht="15.75" x14ac:dyDescent="0.2">
      <c r="A65" s="35">
        <f t="shared" si="1"/>
        <v>43817</v>
      </c>
      <c r="B65" s="36">
        <f>SUMIFS(СВЦЭМ!$C$33:$C$776,СВЦЭМ!$A$33:$A$776,$A65,СВЦЭМ!$B$33:$B$776,B$47)+'СЕТ СН'!$G$12+СВЦЭМ!$D$10+'СЕТ СН'!$G$6-'СЕТ СН'!$G$22</f>
        <v>1576.8715246199999</v>
      </c>
      <c r="C65" s="36">
        <f>SUMIFS(СВЦЭМ!$C$33:$C$776,СВЦЭМ!$A$33:$A$776,$A65,СВЦЭМ!$B$33:$B$776,C$47)+'СЕТ СН'!$G$12+СВЦЭМ!$D$10+'СЕТ СН'!$G$6-'СЕТ СН'!$G$22</f>
        <v>1636.1099533000001</v>
      </c>
      <c r="D65" s="36">
        <f>SUMIFS(СВЦЭМ!$C$33:$C$776,СВЦЭМ!$A$33:$A$776,$A65,СВЦЭМ!$B$33:$B$776,D$47)+'СЕТ СН'!$G$12+СВЦЭМ!$D$10+'СЕТ СН'!$G$6-'СЕТ СН'!$G$22</f>
        <v>1661.7248229699999</v>
      </c>
      <c r="E65" s="36">
        <f>SUMIFS(СВЦЭМ!$C$33:$C$776,СВЦЭМ!$A$33:$A$776,$A65,СВЦЭМ!$B$33:$B$776,E$47)+'СЕТ СН'!$G$12+СВЦЭМ!$D$10+'СЕТ СН'!$G$6-'СЕТ СН'!$G$22</f>
        <v>1659.5767284200001</v>
      </c>
      <c r="F65" s="36">
        <f>SUMIFS(СВЦЭМ!$C$33:$C$776,СВЦЭМ!$A$33:$A$776,$A65,СВЦЭМ!$B$33:$B$776,F$47)+'СЕТ СН'!$G$12+СВЦЭМ!$D$10+'СЕТ СН'!$G$6-'СЕТ СН'!$G$22</f>
        <v>1651.5273965000001</v>
      </c>
      <c r="G65" s="36">
        <f>SUMIFS(СВЦЭМ!$C$33:$C$776,СВЦЭМ!$A$33:$A$776,$A65,СВЦЭМ!$B$33:$B$776,G$47)+'СЕТ СН'!$G$12+СВЦЭМ!$D$10+'СЕТ СН'!$G$6-'СЕТ СН'!$G$22</f>
        <v>1631.5462103199998</v>
      </c>
      <c r="H65" s="36">
        <f>SUMIFS(СВЦЭМ!$C$33:$C$776,СВЦЭМ!$A$33:$A$776,$A65,СВЦЭМ!$B$33:$B$776,H$47)+'СЕТ СН'!$G$12+СВЦЭМ!$D$10+'СЕТ СН'!$G$6-'СЕТ СН'!$G$22</f>
        <v>1599.6101935400002</v>
      </c>
      <c r="I65" s="36">
        <f>SUMIFS(СВЦЭМ!$C$33:$C$776,СВЦЭМ!$A$33:$A$776,$A65,СВЦЭМ!$B$33:$B$776,I$47)+'СЕТ СН'!$G$12+СВЦЭМ!$D$10+'СЕТ СН'!$G$6-'СЕТ СН'!$G$22</f>
        <v>1582.5722523200002</v>
      </c>
      <c r="J65" s="36">
        <f>SUMIFS(СВЦЭМ!$C$33:$C$776,СВЦЭМ!$A$33:$A$776,$A65,СВЦЭМ!$B$33:$B$776,J$47)+'СЕТ СН'!$G$12+СВЦЭМ!$D$10+'СЕТ СН'!$G$6-'СЕТ СН'!$G$22</f>
        <v>1552.81375488</v>
      </c>
      <c r="K65" s="36">
        <f>SUMIFS(СВЦЭМ!$C$33:$C$776,СВЦЭМ!$A$33:$A$776,$A65,СВЦЭМ!$B$33:$B$776,K$47)+'СЕТ СН'!$G$12+СВЦЭМ!$D$10+'СЕТ СН'!$G$6-'СЕТ СН'!$G$22</f>
        <v>1516.01109909</v>
      </c>
      <c r="L65" s="36">
        <f>SUMIFS(СВЦЭМ!$C$33:$C$776,СВЦЭМ!$A$33:$A$776,$A65,СВЦЭМ!$B$33:$B$776,L$47)+'СЕТ СН'!$G$12+СВЦЭМ!$D$10+'СЕТ СН'!$G$6-'СЕТ СН'!$G$22</f>
        <v>1511.0733542</v>
      </c>
      <c r="M65" s="36">
        <f>SUMIFS(СВЦЭМ!$C$33:$C$776,СВЦЭМ!$A$33:$A$776,$A65,СВЦЭМ!$B$33:$B$776,M$47)+'СЕТ СН'!$G$12+СВЦЭМ!$D$10+'СЕТ СН'!$G$6-'СЕТ СН'!$G$22</f>
        <v>1517.1279477600001</v>
      </c>
      <c r="N65" s="36">
        <f>SUMIFS(СВЦЭМ!$C$33:$C$776,СВЦЭМ!$A$33:$A$776,$A65,СВЦЭМ!$B$33:$B$776,N$47)+'СЕТ СН'!$G$12+СВЦЭМ!$D$10+'СЕТ СН'!$G$6-'СЕТ СН'!$G$22</f>
        <v>1521.0753339400001</v>
      </c>
      <c r="O65" s="36">
        <f>SUMIFS(СВЦЭМ!$C$33:$C$776,СВЦЭМ!$A$33:$A$776,$A65,СВЦЭМ!$B$33:$B$776,O$47)+'СЕТ СН'!$G$12+СВЦЭМ!$D$10+'СЕТ СН'!$G$6-'СЕТ СН'!$G$22</f>
        <v>1532.26013676</v>
      </c>
      <c r="P65" s="36">
        <f>SUMIFS(СВЦЭМ!$C$33:$C$776,СВЦЭМ!$A$33:$A$776,$A65,СВЦЭМ!$B$33:$B$776,P$47)+'СЕТ СН'!$G$12+СВЦЭМ!$D$10+'СЕТ СН'!$G$6-'СЕТ СН'!$G$22</f>
        <v>1541.8807427500001</v>
      </c>
      <c r="Q65" s="36">
        <f>SUMIFS(СВЦЭМ!$C$33:$C$776,СВЦЭМ!$A$33:$A$776,$A65,СВЦЭМ!$B$33:$B$776,Q$47)+'СЕТ СН'!$G$12+СВЦЭМ!$D$10+'СЕТ СН'!$G$6-'СЕТ СН'!$G$22</f>
        <v>1542.3884117800001</v>
      </c>
      <c r="R65" s="36">
        <f>SUMIFS(СВЦЭМ!$C$33:$C$776,СВЦЭМ!$A$33:$A$776,$A65,СВЦЭМ!$B$33:$B$776,R$47)+'СЕТ СН'!$G$12+СВЦЭМ!$D$10+'СЕТ СН'!$G$6-'СЕТ СН'!$G$22</f>
        <v>1532.3177480700001</v>
      </c>
      <c r="S65" s="36">
        <f>SUMIFS(СВЦЭМ!$C$33:$C$776,СВЦЭМ!$A$33:$A$776,$A65,СВЦЭМ!$B$33:$B$776,S$47)+'СЕТ СН'!$G$12+СВЦЭМ!$D$10+'СЕТ СН'!$G$6-'СЕТ СН'!$G$22</f>
        <v>1519.6327128100002</v>
      </c>
      <c r="T65" s="36">
        <f>SUMIFS(СВЦЭМ!$C$33:$C$776,СВЦЭМ!$A$33:$A$776,$A65,СВЦЭМ!$B$33:$B$776,T$47)+'СЕТ СН'!$G$12+СВЦЭМ!$D$10+'СЕТ СН'!$G$6-'СЕТ СН'!$G$22</f>
        <v>1489.41125046</v>
      </c>
      <c r="U65" s="36">
        <f>SUMIFS(СВЦЭМ!$C$33:$C$776,СВЦЭМ!$A$33:$A$776,$A65,СВЦЭМ!$B$33:$B$776,U$47)+'СЕТ СН'!$G$12+СВЦЭМ!$D$10+'СЕТ СН'!$G$6-'СЕТ СН'!$G$22</f>
        <v>1491.67431833</v>
      </c>
      <c r="V65" s="36">
        <f>SUMIFS(СВЦЭМ!$C$33:$C$776,СВЦЭМ!$A$33:$A$776,$A65,СВЦЭМ!$B$33:$B$776,V$47)+'СЕТ СН'!$G$12+СВЦЭМ!$D$10+'СЕТ СН'!$G$6-'СЕТ СН'!$G$22</f>
        <v>1498.6165243</v>
      </c>
      <c r="W65" s="36">
        <f>SUMIFS(СВЦЭМ!$C$33:$C$776,СВЦЭМ!$A$33:$A$776,$A65,СВЦЭМ!$B$33:$B$776,W$47)+'СЕТ СН'!$G$12+СВЦЭМ!$D$10+'СЕТ СН'!$G$6-'СЕТ СН'!$G$22</f>
        <v>1520.0495964900001</v>
      </c>
      <c r="X65" s="36">
        <f>SUMIFS(СВЦЭМ!$C$33:$C$776,СВЦЭМ!$A$33:$A$776,$A65,СВЦЭМ!$B$33:$B$776,X$47)+'СЕТ СН'!$G$12+СВЦЭМ!$D$10+'СЕТ СН'!$G$6-'СЕТ СН'!$G$22</f>
        <v>1525.04295228</v>
      </c>
      <c r="Y65" s="36">
        <f>SUMIFS(СВЦЭМ!$C$33:$C$776,СВЦЭМ!$A$33:$A$776,$A65,СВЦЭМ!$B$33:$B$776,Y$47)+'СЕТ СН'!$G$12+СВЦЭМ!$D$10+'СЕТ СН'!$G$6-'СЕТ СН'!$G$22</f>
        <v>1538.3367100600001</v>
      </c>
    </row>
    <row r="66" spans="1:27" ht="15.75" x14ac:dyDescent="0.2">
      <c r="A66" s="35">
        <f t="shared" si="1"/>
        <v>43818</v>
      </c>
      <c r="B66" s="36">
        <f>SUMIFS(СВЦЭМ!$C$33:$C$776,СВЦЭМ!$A$33:$A$776,$A66,СВЦЭМ!$B$33:$B$776,B$47)+'СЕТ СН'!$G$12+СВЦЭМ!$D$10+'СЕТ СН'!$G$6-'СЕТ СН'!$G$22</f>
        <v>1578.2290016900001</v>
      </c>
      <c r="C66" s="36">
        <f>SUMIFS(СВЦЭМ!$C$33:$C$776,СВЦЭМ!$A$33:$A$776,$A66,СВЦЭМ!$B$33:$B$776,C$47)+'СЕТ СН'!$G$12+СВЦЭМ!$D$10+'СЕТ СН'!$G$6-'СЕТ СН'!$G$22</f>
        <v>1601.9721075100001</v>
      </c>
      <c r="D66" s="36">
        <f>SUMIFS(СВЦЭМ!$C$33:$C$776,СВЦЭМ!$A$33:$A$776,$A66,СВЦЭМ!$B$33:$B$776,D$47)+'СЕТ СН'!$G$12+СВЦЭМ!$D$10+'СЕТ СН'!$G$6-'СЕТ СН'!$G$22</f>
        <v>1628.9755652899998</v>
      </c>
      <c r="E66" s="36">
        <f>SUMIFS(СВЦЭМ!$C$33:$C$776,СВЦЭМ!$A$33:$A$776,$A66,СВЦЭМ!$B$33:$B$776,E$47)+'СЕТ СН'!$G$12+СВЦЭМ!$D$10+'СЕТ СН'!$G$6-'СЕТ СН'!$G$22</f>
        <v>1654.6623626300002</v>
      </c>
      <c r="F66" s="36">
        <f>SUMIFS(СВЦЭМ!$C$33:$C$776,СВЦЭМ!$A$33:$A$776,$A66,СВЦЭМ!$B$33:$B$776,F$47)+'СЕТ СН'!$G$12+СВЦЭМ!$D$10+'СЕТ СН'!$G$6-'СЕТ СН'!$G$22</f>
        <v>1666.4902144499997</v>
      </c>
      <c r="G66" s="36">
        <f>SUMIFS(СВЦЭМ!$C$33:$C$776,СВЦЭМ!$A$33:$A$776,$A66,СВЦЭМ!$B$33:$B$776,G$47)+'СЕТ СН'!$G$12+СВЦЭМ!$D$10+'СЕТ СН'!$G$6-'СЕТ СН'!$G$22</f>
        <v>1642.5577316099998</v>
      </c>
      <c r="H66" s="36">
        <f>SUMIFS(СВЦЭМ!$C$33:$C$776,СВЦЭМ!$A$33:$A$776,$A66,СВЦЭМ!$B$33:$B$776,H$47)+'СЕТ СН'!$G$12+СВЦЭМ!$D$10+'СЕТ СН'!$G$6-'СЕТ СН'!$G$22</f>
        <v>1607.9111505800001</v>
      </c>
      <c r="I66" s="36">
        <f>SUMIFS(СВЦЭМ!$C$33:$C$776,СВЦЭМ!$A$33:$A$776,$A66,СВЦЭМ!$B$33:$B$776,I$47)+'СЕТ СН'!$G$12+СВЦЭМ!$D$10+'СЕТ СН'!$G$6-'СЕТ СН'!$G$22</f>
        <v>1567.5769752800002</v>
      </c>
      <c r="J66" s="36">
        <f>SUMIFS(СВЦЭМ!$C$33:$C$776,СВЦЭМ!$A$33:$A$776,$A66,СВЦЭМ!$B$33:$B$776,J$47)+'СЕТ СН'!$G$12+СВЦЭМ!$D$10+'СЕТ СН'!$G$6-'СЕТ СН'!$G$22</f>
        <v>1539.0842051100001</v>
      </c>
      <c r="K66" s="36">
        <f>SUMIFS(СВЦЭМ!$C$33:$C$776,СВЦЭМ!$A$33:$A$776,$A66,СВЦЭМ!$B$33:$B$776,K$47)+'СЕТ СН'!$G$12+СВЦЭМ!$D$10+'СЕТ СН'!$G$6-'СЕТ СН'!$G$22</f>
        <v>1522.8359675500001</v>
      </c>
      <c r="L66" s="36">
        <f>SUMIFS(СВЦЭМ!$C$33:$C$776,СВЦЭМ!$A$33:$A$776,$A66,СВЦЭМ!$B$33:$B$776,L$47)+'СЕТ СН'!$G$12+СВЦЭМ!$D$10+'СЕТ СН'!$G$6-'СЕТ СН'!$G$22</f>
        <v>1529.8990136</v>
      </c>
      <c r="M66" s="36">
        <f>SUMIFS(СВЦЭМ!$C$33:$C$776,СВЦЭМ!$A$33:$A$776,$A66,СВЦЭМ!$B$33:$B$776,M$47)+'СЕТ СН'!$G$12+СВЦЭМ!$D$10+'СЕТ СН'!$G$6-'СЕТ СН'!$G$22</f>
        <v>1544.0887035000001</v>
      </c>
      <c r="N66" s="36">
        <f>SUMIFS(СВЦЭМ!$C$33:$C$776,СВЦЭМ!$A$33:$A$776,$A66,СВЦЭМ!$B$33:$B$776,N$47)+'СЕТ СН'!$G$12+СВЦЭМ!$D$10+'СЕТ СН'!$G$6-'СЕТ СН'!$G$22</f>
        <v>1547.84322896</v>
      </c>
      <c r="O66" s="36">
        <f>SUMIFS(СВЦЭМ!$C$33:$C$776,СВЦЭМ!$A$33:$A$776,$A66,СВЦЭМ!$B$33:$B$776,O$47)+'СЕТ СН'!$G$12+СВЦЭМ!$D$10+'СЕТ СН'!$G$6-'СЕТ СН'!$G$22</f>
        <v>1568.33060013</v>
      </c>
      <c r="P66" s="36">
        <f>SUMIFS(СВЦЭМ!$C$33:$C$776,СВЦЭМ!$A$33:$A$776,$A66,СВЦЭМ!$B$33:$B$776,P$47)+'СЕТ СН'!$G$12+СВЦЭМ!$D$10+'СЕТ СН'!$G$6-'СЕТ СН'!$G$22</f>
        <v>1561.6196595800002</v>
      </c>
      <c r="Q66" s="36">
        <f>SUMIFS(СВЦЭМ!$C$33:$C$776,СВЦЭМ!$A$33:$A$776,$A66,СВЦЭМ!$B$33:$B$776,Q$47)+'СЕТ СН'!$G$12+СВЦЭМ!$D$10+'СЕТ СН'!$G$6-'СЕТ СН'!$G$22</f>
        <v>1564.8770243600002</v>
      </c>
      <c r="R66" s="36">
        <f>SUMIFS(СВЦЭМ!$C$33:$C$776,СВЦЭМ!$A$33:$A$776,$A66,СВЦЭМ!$B$33:$B$776,R$47)+'СЕТ СН'!$G$12+СВЦЭМ!$D$10+'СЕТ СН'!$G$6-'СЕТ СН'!$G$22</f>
        <v>1552.7603927099999</v>
      </c>
      <c r="S66" s="36">
        <f>SUMIFS(СВЦЭМ!$C$33:$C$776,СВЦЭМ!$A$33:$A$776,$A66,СВЦЭМ!$B$33:$B$776,S$47)+'СЕТ СН'!$G$12+СВЦЭМ!$D$10+'СЕТ СН'!$G$6-'СЕТ СН'!$G$22</f>
        <v>1533.8964411300001</v>
      </c>
      <c r="T66" s="36">
        <f>SUMIFS(СВЦЭМ!$C$33:$C$776,СВЦЭМ!$A$33:$A$776,$A66,СВЦЭМ!$B$33:$B$776,T$47)+'СЕТ СН'!$G$12+СВЦЭМ!$D$10+'СЕТ СН'!$G$6-'СЕТ СН'!$G$22</f>
        <v>1516.0733132400001</v>
      </c>
      <c r="U66" s="36">
        <f>SUMIFS(СВЦЭМ!$C$33:$C$776,СВЦЭМ!$A$33:$A$776,$A66,СВЦЭМ!$B$33:$B$776,U$47)+'СЕТ СН'!$G$12+СВЦЭМ!$D$10+'СЕТ СН'!$G$6-'СЕТ СН'!$G$22</f>
        <v>1522.9028902</v>
      </c>
      <c r="V66" s="36">
        <f>SUMIFS(СВЦЭМ!$C$33:$C$776,СВЦЭМ!$A$33:$A$776,$A66,СВЦЭМ!$B$33:$B$776,V$47)+'СЕТ СН'!$G$12+СВЦЭМ!$D$10+'СЕТ СН'!$G$6-'СЕТ СН'!$G$22</f>
        <v>1552.08055483</v>
      </c>
      <c r="W66" s="36">
        <f>SUMIFS(СВЦЭМ!$C$33:$C$776,СВЦЭМ!$A$33:$A$776,$A66,СВЦЭМ!$B$33:$B$776,W$47)+'СЕТ СН'!$G$12+СВЦЭМ!$D$10+'СЕТ СН'!$G$6-'СЕТ СН'!$G$22</f>
        <v>1587.9688999</v>
      </c>
      <c r="X66" s="36">
        <f>SUMIFS(СВЦЭМ!$C$33:$C$776,СВЦЭМ!$A$33:$A$776,$A66,СВЦЭМ!$B$33:$B$776,X$47)+'СЕТ СН'!$G$12+СВЦЭМ!$D$10+'СЕТ СН'!$G$6-'СЕТ СН'!$G$22</f>
        <v>1599.17251321</v>
      </c>
      <c r="Y66" s="36">
        <f>SUMIFS(СВЦЭМ!$C$33:$C$776,СВЦЭМ!$A$33:$A$776,$A66,СВЦЭМ!$B$33:$B$776,Y$47)+'СЕТ СН'!$G$12+СВЦЭМ!$D$10+'СЕТ СН'!$G$6-'СЕТ СН'!$G$22</f>
        <v>1627.13244528</v>
      </c>
    </row>
    <row r="67" spans="1:27" ht="15.75" x14ac:dyDescent="0.2">
      <c r="A67" s="35">
        <f t="shared" si="1"/>
        <v>43819</v>
      </c>
      <c r="B67" s="36">
        <f>SUMIFS(СВЦЭМ!$C$33:$C$776,СВЦЭМ!$A$33:$A$776,$A67,СВЦЭМ!$B$33:$B$776,B$47)+'СЕТ СН'!$G$12+СВЦЭМ!$D$10+'СЕТ СН'!$G$6-'СЕТ СН'!$G$22</f>
        <v>1567.6196124200001</v>
      </c>
      <c r="C67" s="36">
        <f>SUMIFS(СВЦЭМ!$C$33:$C$776,СВЦЭМ!$A$33:$A$776,$A67,СВЦЭМ!$B$33:$B$776,C$47)+'СЕТ СН'!$G$12+СВЦЭМ!$D$10+'СЕТ СН'!$G$6-'СЕТ СН'!$G$22</f>
        <v>1587.2612107499999</v>
      </c>
      <c r="D67" s="36">
        <f>SUMIFS(СВЦЭМ!$C$33:$C$776,СВЦЭМ!$A$33:$A$776,$A67,СВЦЭМ!$B$33:$B$776,D$47)+'СЕТ СН'!$G$12+СВЦЭМ!$D$10+'СЕТ СН'!$G$6-'СЕТ СН'!$G$22</f>
        <v>1602.4640870200001</v>
      </c>
      <c r="E67" s="36">
        <f>SUMIFS(СВЦЭМ!$C$33:$C$776,СВЦЭМ!$A$33:$A$776,$A67,СВЦЭМ!$B$33:$B$776,E$47)+'СЕТ СН'!$G$12+СВЦЭМ!$D$10+'СЕТ СН'!$G$6-'СЕТ СН'!$G$22</f>
        <v>1619.1105975</v>
      </c>
      <c r="F67" s="36">
        <f>SUMIFS(СВЦЭМ!$C$33:$C$776,СВЦЭМ!$A$33:$A$776,$A67,СВЦЭМ!$B$33:$B$776,F$47)+'СЕТ СН'!$G$12+СВЦЭМ!$D$10+'СЕТ СН'!$G$6-'СЕТ СН'!$G$22</f>
        <v>1611.9963475200002</v>
      </c>
      <c r="G67" s="36">
        <f>SUMIFS(СВЦЭМ!$C$33:$C$776,СВЦЭМ!$A$33:$A$776,$A67,СВЦЭМ!$B$33:$B$776,G$47)+'СЕТ СН'!$G$12+СВЦЭМ!$D$10+'СЕТ СН'!$G$6-'СЕТ СН'!$G$22</f>
        <v>1601.45510702</v>
      </c>
      <c r="H67" s="36">
        <f>SUMIFS(СВЦЭМ!$C$33:$C$776,СВЦЭМ!$A$33:$A$776,$A67,СВЦЭМ!$B$33:$B$776,H$47)+'СЕТ СН'!$G$12+СВЦЭМ!$D$10+'СЕТ СН'!$G$6-'СЕТ СН'!$G$22</f>
        <v>1551.2313719900001</v>
      </c>
      <c r="I67" s="36">
        <f>SUMIFS(СВЦЭМ!$C$33:$C$776,СВЦЭМ!$A$33:$A$776,$A67,СВЦЭМ!$B$33:$B$776,I$47)+'СЕТ СН'!$G$12+СВЦЭМ!$D$10+'СЕТ СН'!$G$6-'СЕТ СН'!$G$22</f>
        <v>1530.1151076199999</v>
      </c>
      <c r="J67" s="36">
        <f>SUMIFS(СВЦЭМ!$C$33:$C$776,СВЦЭМ!$A$33:$A$776,$A67,СВЦЭМ!$B$33:$B$776,J$47)+'СЕТ СН'!$G$12+СВЦЭМ!$D$10+'СЕТ СН'!$G$6-'СЕТ СН'!$G$22</f>
        <v>1510.15798692</v>
      </c>
      <c r="K67" s="36">
        <f>SUMIFS(СВЦЭМ!$C$33:$C$776,СВЦЭМ!$A$33:$A$776,$A67,СВЦЭМ!$B$33:$B$776,K$47)+'СЕТ СН'!$G$12+СВЦЭМ!$D$10+'СЕТ СН'!$G$6-'СЕТ СН'!$G$22</f>
        <v>1491.98587492</v>
      </c>
      <c r="L67" s="36">
        <f>SUMIFS(СВЦЭМ!$C$33:$C$776,СВЦЭМ!$A$33:$A$776,$A67,СВЦЭМ!$B$33:$B$776,L$47)+'СЕТ СН'!$G$12+СВЦЭМ!$D$10+'СЕТ СН'!$G$6-'СЕТ СН'!$G$22</f>
        <v>1495.34576311</v>
      </c>
      <c r="M67" s="36">
        <f>SUMIFS(СВЦЭМ!$C$33:$C$776,СВЦЭМ!$A$33:$A$776,$A67,СВЦЭМ!$B$33:$B$776,M$47)+'СЕТ СН'!$G$12+СВЦЭМ!$D$10+'СЕТ СН'!$G$6-'СЕТ СН'!$G$22</f>
        <v>1509.3563962399999</v>
      </c>
      <c r="N67" s="36">
        <f>SUMIFS(СВЦЭМ!$C$33:$C$776,СВЦЭМ!$A$33:$A$776,$A67,СВЦЭМ!$B$33:$B$776,N$47)+'СЕТ СН'!$G$12+СВЦЭМ!$D$10+'СЕТ СН'!$G$6-'СЕТ СН'!$G$22</f>
        <v>1513.4380197200001</v>
      </c>
      <c r="O67" s="36">
        <f>SUMIFS(СВЦЭМ!$C$33:$C$776,СВЦЭМ!$A$33:$A$776,$A67,СВЦЭМ!$B$33:$B$776,O$47)+'СЕТ СН'!$G$12+СВЦЭМ!$D$10+'СЕТ СН'!$G$6-'СЕТ СН'!$G$22</f>
        <v>1521.7701992100001</v>
      </c>
      <c r="P67" s="36">
        <f>SUMIFS(СВЦЭМ!$C$33:$C$776,СВЦЭМ!$A$33:$A$776,$A67,СВЦЭМ!$B$33:$B$776,P$47)+'СЕТ СН'!$G$12+СВЦЭМ!$D$10+'СЕТ СН'!$G$6-'СЕТ СН'!$G$22</f>
        <v>1528.36100704</v>
      </c>
      <c r="Q67" s="36">
        <f>SUMIFS(СВЦЭМ!$C$33:$C$776,СВЦЭМ!$A$33:$A$776,$A67,СВЦЭМ!$B$33:$B$776,Q$47)+'СЕТ СН'!$G$12+СВЦЭМ!$D$10+'СЕТ СН'!$G$6-'СЕТ СН'!$G$22</f>
        <v>1527.1972828400001</v>
      </c>
      <c r="R67" s="36">
        <f>SUMIFS(СВЦЭМ!$C$33:$C$776,СВЦЭМ!$A$33:$A$776,$A67,СВЦЭМ!$B$33:$B$776,R$47)+'СЕТ СН'!$G$12+СВЦЭМ!$D$10+'СЕТ СН'!$G$6-'СЕТ СН'!$G$22</f>
        <v>1529.9225509500002</v>
      </c>
      <c r="S67" s="36">
        <f>SUMIFS(СВЦЭМ!$C$33:$C$776,СВЦЭМ!$A$33:$A$776,$A67,СВЦЭМ!$B$33:$B$776,S$47)+'СЕТ СН'!$G$12+СВЦЭМ!$D$10+'СЕТ СН'!$G$6-'СЕТ СН'!$G$22</f>
        <v>1518.3001749800001</v>
      </c>
      <c r="T67" s="36">
        <f>SUMIFS(СВЦЭМ!$C$33:$C$776,СВЦЭМ!$A$33:$A$776,$A67,СВЦЭМ!$B$33:$B$776,T$47)+'СЕТ СН'!$G$12+СВЦЭМ!$D$10+'СЕТ СН'!$G$6-'СЕТ СН'!$G$22</f>
        <v>1506.9634860400001</v>
      </c>
      <c r="U67" s="36">
        <f>SUMIFS(СВЦЭМ!$C$33:$C$776,СВЦЭМ!$A$33:$A$776,$A67,СВЦЭМ!$B$33:$B$776,U$47)+'СЕТ СН'!$G$12+СВЦЭМ!$D$10+'СЕТ СН'!$G$6-'СЕТ СН'!$G$22</f>
        <v>1486.4448786600001</v>
      </c>
      <c r="V67" s="36">
        <f>SUMIFS(СВЦЭМ!$C$33:$C$776,СВЦЭМ!$A$33:$A$776,$A67,СВЦЭМ!$B$33:$B$776,V$47)+'СЕТ СН'!$G$12+СВЦЭМ!$D$10+'СЕТ СН'!$G$6-'СЕТ СН'!$G$22</f>
        <v>1466.15817657</v>
      </c>
      <c r="W67" s="36">
        <f>SUMIFS(СВЦЭМ!$C$33:$C$776,СВЦЭМ!$A$33:$A$776,$A67,СВЦЭМ!$B$33:$B$776,W$47)+'СЕТ СН'!$G$12+СВЦЭМ!$D$10+'СЕТ СН'!$G$6-'СЕТ СН'!$G$22</f>
        <v>1484.2307849900001</v>
      </c>
      <c r="X67" s="36">
        <f>SUMIFS(СВЦЭМ!$C$33:$C$776,СВЦЭМ!$A$33:$A$776,$A67,СВЦЭМ!$B$33:$B$776,X$47)+'СЕТ СН'!$G$12+СВЦЭМ!$D$10+'СЕТ СН'!$G$6-'СЕТ СН'!$G$22</f>
        <v>1485.96648613</v>
      </c>
      <c r="Y67" s="36">
        <f>SUMIFS(СВЦЭМ!$C$33:$C$776,СВЦЭМ!$A$33:$A$776,$A67,СВЦЭМ!$B$33:$B$776,Y$47)+'СЕТ СН'!$G$12+СВЦЭМ!$D$10+'СЕТ СН'!$G$6-'СЕТ СН'!$G$22</f>
        <v>1495.8323782900002</v>
      </c>
    </row>
    <row r="68" spans="1:27" ht="15.75" x14ac:dyDescent="0.2">
      <c r="A68" s="35">
        <f t="shared" si="1"/>
        <v>43820</v>
      </c>
      <c r="B68" s="36">
        <f>SUMIFS(СВЦЭМ!$C$33:$C$776,СВЦЭМ!$A$33:$A$776,$A68,СВЦЭМ!$B$33:$B$776,B$47)+'СЕТ СН'!$G$12+СВЦЭМ!$D$10+'СЕТ СН'!$G$6-'СЕТ СН'!$G$22</f>
        <v>1501.30545708</v>
      </c>
      <c r="C68" s="36">
        <f>SUMIFS(СВЦЭМ!$C$33:$C$776,СВЦЭМ!$A$33:$A$776,$A68,СВЦЭМ!$B$33:$B$776,C$47)+'СЕТ СН'!$G$12+СВЦЭМ!$D$10+'СЕТ СН'!$G$6-'СЕТ СН'!$G$22</f>
        <v>1537.5400734499999</v>
      </c>
      <c r="D68" s="36">
        <f>SUMIFS(СВЦЭМ!$C$33:$C$776,СВЦЭМ!$A$33:$A$776,$A68,СВЦЭМ!$B$33:$B$776,D$47)+'СЕТ СН'!$G$12+СВЦЭМ!$D$10+'СЕТ СН'!$G$6-'СЕТ СН'!$G$22</f>
        <v>1559.85175116</v>
      </c>
      <c r="E68" s="36">
        <f>SUMIFS(СВЦЭМ!$C$33:$C$776,СВЦЭМ!$A$33:$A$776,$A68,СВЦЭМ!$B$33:$B$776,E$47)+'СЕТ СН'!$G$12+СВЦЭМ!$D$10+'СЕТ СН'!$G$6-'СЕТ СН'!$G$22</f>
        <v>1595.7041669499999</v>
      </c>
      <c r="F68" s="36">
        <f>SUMIFS(СВЦЭМ!$C$33:$C$776,СВЦЭМ!$A$33:$A$776,$A68,СВЦЭМ!$B$33:$B$776,F$47)+'СЕТ СН'!$G$12+СВЦЭМ!$D$10+'СЕТ СН'!$G$6-'СЕТ СН'!$G$22</f>
        <v>1618.8046805600002</v>
      </c>
      <c r="G68" s="36">
        <f>SUMIFS(СВЦЭМ!$C$33:$C$776,СВЦЭМ!$A$33:$A$776,$A68,СВЦЭМ!$B$33:$B$776,G$47)+'СЕТ СН'!$G$12+СВЦЭМ!$D$10+'СЕТ СН'!$G$6-'СЕТ СН'!$G$22</f>
        <v>1608.6942648099998</v>
      </c>
      <c r="H68" s="36">
        <f>SUMIFS(СВЦЭМ!$C$33:$C$776,СВЦЭМ!$A$33:$A$776,$A68,СВЦЭМ!$B$33:$B$776,H$47)+'СЕТ СН'!$G$12+СВЦЭМ!$D$10+'СЕТ СН'!$G$6-'СЕТ СН'!$G$22</f>
        <v>1588.35167705</v>
      </c>
      <c r="I68" s="36">
        <f>SUMIFS(СВЦЭМ!$C$33:$C$776,СВЦЭМ!$A$33:$A$776,$A68,СВЦЭМ!$B$33:$B$776,I$47)+'СЕТ СН'!$G$12+СВЦЭМ!$D$10+'СЕТ СН'!$G$6-'СЕТ СН'!$G$22</f>
        <v>1585.7390381700002</v>
      </c>
      <c r="J68" s="36">
        <f>SUMIFS(СВЦЭМ!$C$33:$C$776,СВЦЭМ!$A$33:$A$776,$A68,СВЦЭМ!$B$33:$B$776,J$47)+'СЕТ СН'!$G$12+СВЦЭМ!$D$10+'СЕТ СН'!$G$6-'СЕТ СН'!$G$22</f>
        <v>1542.2882875999999</v>
      </c>
      <c r="K68" s="36">
        <f>SUMIFS(СВЦЭМ!$C$33:$C$776,СВЦЭМ!$A$33:$A$776,$A68,СВЦЭМ!$B$33:$B$776,K$47)+'СЕТ СН'!$G$12+СВЦЭМ!$D$10+'СЕТ СН'!$G$6-'СЕТ СН'!$G$22</f>
        <v>1500.4944597200001</v>
      </c>
      <c r="L68" s="36">
        <f>SUMIFS(СВЦЭМ!$C$33:$C$776,СВЦЭМ!$A$33:$A$776,$A68,СВЦЭМ!$B$33:$B$776,L$47)+'СЕТ СН'!$G$12+СВЦЭМ!$D$10+'СЕТ СН'!$G$6-'СЕТ СН'!$G$22</f>
        <v>1484.7860061700001</v>
      </c>
      <c r="M68" s="36">
        <f>SUMIFS(СВЦЭМ!$C$33:$C$776,СВЦЭМ!$A$33:$A$776,$A68,СВЦЭМ!$B$33:$B$776,M$47)+'СЕТ СН'!$G$12+СВЦЭМ!$D$10+'СЕТ СН'!$G$6-'СЕТ СН'!$G$22</f>
        <v>1502.49039122</v>
      </c>
      <c r="N68" s="36">
        <f>SUMIFS(СВЦЭМ!$C$33:$C$776,СВЦЭМ!$A$33:$A$776,$A68,СВЦЭМ!$B$33:$B$776,N$47)+'СЕТ СН'!$G$12+СВЦЭМ!$D$10+'СЕТ СН'!$G$6-'СЕТ СН'!$G$22</f>
        <v>1499.84026939</v>
      </c>
      <c r="O68" s="36">
        <f>SUMIFS(СВЦЭМ!$C$33:$C$776,СВЦЭМ!$A$33:$A$776,$A68,СВЦЭМ!$B$33:$B$776,O$47)+'СЕТ СН'!$G$12+СВЦЭМ!$D$10+'СЕТ СН'!$G$6-'СЕТ СН'!$G$22</f>
        <v>1506.2250488700001</v>
      </c>
      <c r="P68" s="36">
        <f>SUMIFS(СВЦЭМ!$C$33:$C$776,СВЦЭМ!$A$33:$A$776,$A68,СВЦЭМ!$B$33:$B$776,P$47)+'СЕТ СН'!$G$12+СВЦЭМ!$D$10+'СЕТ СН'!$G$6-'СЕТ СН'!$G$22</f>
        <v>1522.80437256</v>
      </c>
      <c r="Q68" s="36">
        <f>SUMIFS(СВЦЭМ!$C$33:$C$776,СВЦЭМ!$A$33:$A$776,$A68,СВЦЭМ!$B$33:$B$776,Q$47)+'СЕТ СН'!$G$12+СВЦЭМ!$D$10+'СЕТ СН'!$G$6-'СЕТ СН'!$G$22</f>
        <v>1529.46938492</v>
      </c>
      <c r="R68" s="36">
        <f>SUMIFS(СВЦЭМ!$C$33:$C$776,СВЦЭМ!$A$33:$A$776,$A68,СВЦЭМ!$B$33:$B$776,R$47)+'СЕТ СН'!$G$12+СВЦЭМ!$D$10+'СЕТ СН'!$G$6-'СЕТ СН'!$G$22</f>
        <v>1536.36531747</v>
      </c>
      <c r="S68" s="36">
        <f>SUMIFS(СВЦЭМ!$C$33:$C$776,СВЦЭМ!$A$33:$A$776,$A68,СВЦЭМ!$B$33:$B$776,S$47)+'СЕТ СН'!$G$12+СВЦЭМ!$D$10+'СЕТ СН'!$G$6-'СЕТ СН'!$G$22</f>
        <v>1530.0413169200001</v>
      </c>
      <c r="T68" s="36">
        <f>SUMIFS(СВЦЭМ!$C$33:$C$776,СВЦЭМ!$A$33:$A$776,$A68,СВЦЭМ!$B$33:$B$776,T$47)+'СЕТ СН'!$G$12+СВЦЭМ!$D$10+'СЕТ СН'!$G$6-'СЕТ СН'!$G$22</f>
        <v>1501.3679621400001</v>
      </c>
      <c r="U68" s="36">
        <f>SUMIFS(СВЦЭМ!$C$33:$C$776,СВЦЭМ!$A$33:$A$776,$A68,СВЦЭМ!$B$33:$B$776,U$47)+'СЕТ СН'!$G$12+СВЦЭМ!$D$10+'СЕТ СН'!$G$6-'СЕТ СН'!$G$22</f>
        <v>1495.32761175</v>
      </c>
      <c r="V68" s="36">
        <f>SUMIFS(СВЦЭМ!$C$33:$C$776,СВЦЭМ!$A$33:$A$776,$A68,СВЦЭМ!$B$33:$B$776,V$47)+'СЕТ СН'!$G$12+СВЦЭМ!$D$10+'СЕТ СН'!$G$6-'СЕТ СН'!$G$22</f>
        <v>1516.0579235099999</v>
      </c>
      <c r="W68" s="36">
        <f>SUMIFS(СВЦЭМ!$C$33:$C$776,СВЦЭМ!$A$33:$A$776,$A68,СВЦЭМ!$B$33:$B$776,W$47)+'СЕТ СН'!$G$12+СВЦЭМ!$D$10+'СЕТ СН'!$G$6-'СЕТ СН'!$G$22</f>
        <v>1522.2199211299999</v>
      </c>
      <c r="X68" s="36">
        <f>SUMIFS(СВЦЭМ!$C$33:$C$776,СВЦЭМ!$A$33:$A$776,$A68,СВЦЭМ!$B$33:$B$776,X$47)+'СЕТ СН'!$G$12+СВЦЭМ!$D$10+'СЕТ СН'!$G$6-'СЕТ СН'!$G$22</f>
        <v>1540.7761605800001</v>
      </c>
      <c r="Y68" s="36">
        <f>SUMIFS(СВЦЭМ!$C$33:$C$776,СВЦЭМ!$A$33:$A$776,$A68,СВЦЭМ!$B$33:$B$776,Y$47)+'СЕТ СН'!$G$12+СВЦЭМ!$D$10+'СЕТ СН'!$G$6-'СЕТ СН'!$G$22</f>
        <v>1552.56882668</v>
      </c>
    </row>
    <row r="69" spans="1:27" ht="15.75" x14ac:dyDescent="0.2">
      <c r="A69" s="35">
        <f t="shared" si="1"/>
        <v>43821</v>
      </c>
      <c r="B69" s="36">
        <f>SUMIFS(СВЦЭМ!$C$33:$C$776,СВЦЭМ!$A$33:$A$776,$A69,СВЦЭМ!$B$33:$B$776,B$47)+'СЕТ СН'!$G$12+СВЦЭМ!$D$10+'СЕТ СН'!$G$6-'СЕТ СН'!$G$22</f>
        <v>1571.53348095</v>
      </c>
      <c r="C69" s="36">
        <f>SUMIFS(СВЦЭМ!$C$33:$C$776,СВЦЭМ!$A$33:$A$776,$A69,СВЦЭМ!$B$33:$B$776,C$47)+'СЕТ СН'!$G$12+СВЦЭМ!$D$10+'СЕТ СН'!$G$6-'СЕТ СН'!$G$22</f>
        <v>1595.2842150000001</v>
      </c>
      <c r="D69" s="36">
        <f>SUMIFS(СВЦЭМ!$C$33:$C$776,СВЦЭМ!$A$33:$A$776,$A69,СВЦЭМ!$B$33:$B$776,D$47)+'СЕТ СН'!$G$12+СВЦЭМ!$D$10+'СЕТ СН'!$G$6-'СЕТ СН'!$G$22</f>
        <v>1614.6505802900001</v>
      </c>
      <c r="E69" s="36">
        <f>SUMIFS(СВЦЭМ!$C$33:$C$776,СВЦЭМ!$A$33:$A$776,$A69,СВЦЭМ!$B$33:$B$776,E$47)+'СЕТ СН'!$G$12+СВЦЭМ!$D$10+'СЕТ СН'!$G$6-'СЕТ СН'!$G$22</f>
        <v>1628.8449589500001</v>
      </c>
      <c r="F69" s="36">
        <f>SUMIFS(СВЦЭМ!$C$33:$C$776,СВЦЭМ!$A$33:$A$776,$A69,СВЦЭМ!$B$33:$B$776,F$47)+'СЕТ СН'!$G$12+СВЦЭМ!$D$10+'СЕТ СН'!$G$6-'СЕТ СН'!$G$22</f>
        <v>1627.06818527</v>
      </c>
      <c r="G69" s="36">
        <f>SUMIFS(СВЦЭМ!$C$33:$C$776,СВЦЭМ!$A$33:$A$776,$A69,СВЦЭМ!$B$33:$B$776,G$47)+'СЕТ СН'!$G$12+СВЦЭМ!$D$10+'СЕТ СН'!$G$6-'СЕТ СН'!$G$22</f>
        <v>1615.0279918599999</v>
      </c>
      <c r="H69" s="36">
        <f>SUMIFS(СВЦЭМ!$C$33:$C$776,СВЦЭМ!$A$33:$A$776,$A69,СВЦЭМ!$B$33:$B$776,H$47)+'СЕТ СН'!$G$12+СВЦЭМ!$D$10+'СЕТ СН'!$G$6-'СЕТ СН'!$G$22</f>
        <v>1589.9857782700001</v>
      </c>
      <c r="I69" s="36">
        <f>SUMIFS(СВЦЭМ!$C$33:$C$776,СВЦЭМ!$A$33:$A$776,$A69,СВЦЭМ!$B$33:$B$776,I$47)+'СЕТ СН'!$G$12+СВЦЭМ!$D$10+'СЕТ СН'!$G$6-'СЕТ СН'!$G$22</f>
        <v>1585.8231865400001</v>
      </c>
      <c r="J69" s="36">
        <f>SUMIFS(СВЦЭМ!$C$33:$C$776,СВЦЭМ!$A$33:$A$776,$A69,СВЦЭМ!$B$33:$B$776,J$47)+'СЕТ СН'!$G$12+СВЦЭМ!$D$10+'СЕТ СН'!$G$6-'СЕТ СН'!$G$22</f>
        <v>1544.3059028299999</v>
      </c>
      <c r="K69" s="36">
        <f>SUMIFS(СВЦЭМ!$C$33:$C$776,СВЦЭМ!$A$33:$A$776,$A69,СВЦЭМ!$B$33:$B$776,K$47)+'СЕТ СН'!$G$12+СВЦЭМ!$D$10+'СЕТ СН'!$G$6-'СЕТ СН'!$G$22</f>
        <v>1511.7345791</v>
      </c>
      <c r="L69" s="36">
        <f>SUMIFS(СВЦЭМ!$C$33:$C$776,СВЦЭМ!$A$33:$A$776,$A69,СВЦЭМ!$B$33:$B$776,L$47)+'СЕТ СН'!$G$12+СВЦЭМ!$D$10+'СЕТ СН'!$G$6-'СЕТ СН'!$G$22</f>
        <v>1495.4378327300001</v>
      </c>
      <c r="M69" s="36">
        <f>SUMIFS(СВЦЭМ!$C$33:$C$776,СВЦЭМ!$A$33:$A$776,$A69,СВЦЭМ!$B$33:$B$776,M$47)+'СЕТ СН'!$G$12+СВЦЭМ!$D$10+'СЕТ СН'!$G$6-'СЕТ СН'!$G$22</f>
        <v>1509.31034675</v>
      </c>
      <c r="N69" s="36">
        <f>SUMIFS(СВЦЭМ!$C$33:$C$776,СВЦЭМ!$A$33:$A$776,$A69,СВЦЭМ!$B$33:$B$776,N$47)+'СЕТ СН'!$G$12+СВЦЭМ!$D$10+'СЕТ СН'!$G$6-'СЕТ СН'!$G$22</f>
        <v>1518.90629842</v>
      </c>
      <c r="O69" s="36">
        <f>SUMIFS(СВЦЭМ!$C$33:$C$776,СВЦЭМ!$A$33:$A$776,$A69,СВЦЭМ!$B$33:$B$776,O$47)+'СЕТ СН'!$G$12+СВЦЭМ!$D$10+'СЕТ СН'!$G$6-'СЕТ СН'!$G$22</f>
        <v>1535.63162328</v>
      </c>
      <c r="P69" s="36">
        <f>SUMIFS(СВЦЭМ!$C$33:$C$776,СВЦЭМ!$A$33:$A$776,$A69,СВЦЭМ!$B$33:$B$776,P$47)+'СЕТ СН'!$G$12+СВЦЭМ!$D$10+'СЕТ СН'!$G$6-'СЕТ СН'!$G$22</f>
        <v>1546.82527626</v>
      </c>
      <c r="Q69" s="36">
        <f>SUMIFS(СВЦЭМ!$C$33:$C$776,СВЦЭМ!$A$33:$A$776,$A69,СВЦЭМ!$B$33:$B$776,Q$47)+'СЕТ СН'!$G$12+СВЦЭМ!$D$10+'СЕТ СН'!$G$6-'СЕТ СН'!$G$22</f>
        <v>1544.4620747600002</v>
      </c>
      <c r="R69" s="36">
        <f>SUMIFS(СВЦЭМ!$C$33:$C$776,СВЦЭМ!$A$33:$A$776,$A69,СВЦЭМ!$B$33:$B$776,R$47)+'СЕТ СН'!$G$12+СВЦЭМ!$D$10+'СЕТ СН'!$G$6-'СЕТ СН'!$G$22</f>
        <v>1557.1232005300001</v>
      </c>
      <c r="S69" s="36">
        <f>SUMIFS(СВЦЭМ!$C$33:$C$776,СВЦЭМ!$A$33:$A$776,$A69,СВЦЭМ!$B$33:$B$776,S$47)+'СЕТ СН'!$G$12+СВЦЭМ!$D$10+'СЕТ СН'!$G$6-'СЕТ СН'!$G$22</f>
        <v>1546.3931898199999</v>
      </c>
      <c r="T69" s="36">
        <f>SUMIFS(СВЦЭМ!$C$33:$C$776,СВЦЭМ!$A$33:$A$776,$A69,СВЦЭМ!$B$33:$B$776,T$47)+'СЕТ СН'!$G$12+СВЦЭМ!$D$10+'СЕТ СН'!$G$6-'СЕТ СН'!$G$22</f>
        <v>1516.0809571700001</v>
      </c>
      <c r="U69" s="36">
        <f>SUMIFS(СВЦЭМ!$C$33:$C$776,СВЦЭМ!$A$33:$A$776,$A69,СВЦЭМ!$B$33:$B$776,U$47)+'СЕТ СН'!$G$12+СВЦЭМ!$D$10+'СЕТ СН'!$G$6-'СЕТ СН'!$G$22</f>
        <v>1518.1881561999999</v>
      </c>
      <c r="V69" s="36">
        <f>SUMIFS(СВЦЭМ!$C$33:$C$776,СВЦЭМ!$A$33:$A$776,$A69,СВЦЭМ!$B$33:$B$776,V$47)+'СЕТ СН'!$G$12+СВЦЭМ!$D$10+'СЕТ СН'!$G$6-'СЕТ СН'!$G$22</f>
        <v>1529.83979363</v>
      </c>
      <c r="W69" s="36">
        <f>SUMIFS(СВЦЭМ!$C$33:$C$776,СВЦЭМ!$A$33:$A$776,$A69,СВЦЭМ!$B$33:$B$776,W$47)+'СЕТ СН'!$G$12+СВЦЭМ!$D$10+'СЕТ СН'!$G$6-'СЕТ СН'!$G$22</f>
        <v>1553.5902025800001</v>
      </c>
      <c r="X69" s="36">
        <f>SUMIFS(СВЦЭМ!$C$33:$C$776,СВЦЭМ!$A$33:$A$776,$A69,СВЦЭМ!$B$33:$B$776,X$47)+'СЕТ СН'!$G$12+СВЦЭМ!$D$10+'СЕТ СН'!$G$6-'СЕТ СН'!$G$22</f>
        <v>1569.8342486400002</v>
      </c>
      <c r="Y69" s="36">
        <f>SUMIFS(СВЦЭМ!$C$33:$C$776,СВЦЭМ!$A$33:$A$776,$A69,СВЦЭМ!$B$33:$B$776,Y$47)+'СЕТ СН'!$G$12+СВЦЭМ!$D$10+'СЕТ СН'!$G$6-'СЕТ СН'!$G$22</f>
        <v>1576.0216924599999</v>
      </c>
    </row>
    <row r="70" spans="1:27" ht="15.75" x14ac:dyDescent="0.2">
      <c r="A70" s="35">
        <f t="shared" si="1"/>
        <v>43822</v>
      </c>
      <c r="B70" s="36">
        <f>SUMIFS(СВЦЭМ!$C$33:$C$776,СВЦЭМ!$A$33:$A$776,$A70,СВЦЭМ!$B$33:$B$776,B$47)+'СЕТ СН'!$G$12+СВЦЭМ!$D$10+'СЕТ СН'!$G$6-'СЕТ СН'!$G$22</f>
        <v>1562.2510725299999</v>
      </c>
      <c r="C70" s="36">
        <f>SUMIFS(СВЦЭМ!$C$33:$C$776,СВЦЭМ!$A$33:$A$776,$A70,СВЦЭМ!$B$33:$B$776,C$47)+'СЕТ СН'!$G$12+СВЦЭМ!$D$10+'СЕТ СН'!$G$6-'СЕТ СН'!$G$22</f>
        <v>1573.70069642</v>
      </c>
      <c r="D70" s="36">
        <f>SUMIFS(СВЦЭМ!$C$33:$C$776,СВЦЭМ!$A$33:$A$776,$A70,СВЦЭМ!$B$33:$B$776,D$47)+'СЕТ СН'!$G$12+СВЦЭМ!$D$10+'СЕТ СН'!$G$6-'СЕТ СН'!$G$22</f>
        <v>1604.0901804199998</v>
      </c>
      <c r="E70" s="36">
        <f>SUMIFS(СВЦЭМ!$C$33:$C$776,СВЦЭМ!$A$33:$A$776,$A70,СВЦЭМ!$B$33:$B$776,E$47)+'СЕТ СН'!$G$12+СВЦЭМ!$D$10+'СЕТ СН'!$G$6-'СЕТ СН'!$G$22</f>
        <v>1622.4367414399999</v>
      </c>
      <c r="F70" s="36">
        <f>SUMIFS(СВЦЭМ!$C$33:$C$776,СВЦЭМ!$A$33:$A$776,$A70,СВЦЭМ!$B$33:$B$776,F$47)+'СЕТ СН'!$G$12+СВЦЭМ!$D$10+'СЕТ СН'!$G$6-'СЕТ СН'!$G$22</f>
        <v>1624.1248662200001</v>
      </c>
      <c r="G70" s="36">
        <f>SUMIFS(СВЦЭМ!$C$33:$C$776,СВЦЭМ!$A$33:$A$776,$A70,СВЦЭМ!$B$33:$B$776,G$47)+'СЕТ СН'!$G$12+СВЦЭМ!$D$10+'СЕТ СН'!$G$6-'СЕТ СН'!$G$22</f>
        <v>1622.0970663200001</v>
      </c>
      <c r="H70" s="36">
        <f>SUMIFS(СВЦЭМ!$C$33:$C$776,СВЦЭМ!$A$33:$A$776,$A70,СВЦЭМ!$B$33:$B$776,H$47)+'СЕТ СН'!$G$12+СВЦЭМ!$D$10+'СЕТ СН'!$G$6-'СЕТ СН'!$G$22</f>
        <v>1580.43568559</v>
      </c>
      <c r="I70" s="36">
        <f>SUMIFS(СВЦЭМ!$C$33:$C$776,СВЦЭМ!$A$33:$A$776,$A70,СВЦЭМ!$B$33:$B$776,I$47)+'СЕТ СН'!$G$12+СВЦЭМ!$D$10+'СЕТ СН'!$G$6-'СЕТ СН'!$G$22</f>
        <v>1549.2617384</v>
      </c>
      <c r="J70" s="36">
        <f>SUMIFS(СВЦЭМ!$C$33:$C$776,СВЦЭМ!$A$33:$A$776,$A70,СВЦЭМ!$B$33:$B$776,J$47)+'СЕТ СН'!$G$12+СВЦЭМ!$D$10+'СЕТ СН'!$G$6-'СЕТ СН'!$G$22</f>
        <v>1522.73194526</v>
      </c>
      <c r="K70" s="36">
        <f>SUMIFS(СВЦЭМ!$C$33:$C$776,СВЦЭМ!$A$33:$A$776,$A70,СВЦЭМ!$B$33:$B$776,K$47)+'СЕТ СН'!$G$12+СВЦЭМ!$D$10+'СЕТ СН'!$G$6-'СЕТ СН'!$G$22</f>
        <v>1496.25503817</v>
      </c>
      <c r="L70" s="36">
        <f>SUMIFS(СВЦЭМ!$C$33:$C$776,СВЦЭМ!$A$33:$A$776,$A70,СВЦЭМ!$B$33:$B$776,L$47)+'СЕТ СН'!$G$12+СВЦЭМ!$D$10+'СЕТ СН'!$G$6-'СЕТ СН'!$G$22</f>
        <v>1497.4288199600001</v>
      </c>
      <c r="M70" s="36">
        <f>SUMIFS(СВЦЭМ!$C$33:$C$776,СВЦЭМ!$A$33:$A$776,$A70,СВЦЭМ!$B$33:$B$776,M$47)+'СЕТ СН'!$G$12+СВЦЭМ!$D$10+'СЕТ СН'!$G$6-'СЕТ СН'!$G$22</f>
        <v>1507.4770753600001</v>
      </c>
      <c r="N70" s="36">
        <f>SUMIFS(СВЦЭМ!$C$33:$C$776,СВЦЭМ!$A$33:$A$776,$A70,СВЦЭМ!$B$33:$B$776,N$47)+'СЕТ СН'!$G$12+СВЦЭМ!$D$10+'СЕТ СН'!$G$6-'СЕТ СН'!$G$22</f>
        <v>1524.28523728</v>
      </c>
      <c r="O70" s="36">
        <f>SUMIFS(СВЦЭМ!$C$33:$C$776,СВЦЭМ!$A$33:$A$776,$A70,СВЦЭМ!$B$33:$B$776,O$47)+'СЕТ СН'!$G$12+СВЦЭМ!$D$10+'СЕТ СН'!$G$6-'СЕТ СН'!$G$22</f>
        <v>1533.5837443300002</v>
      </c>
      <c r="P70" s="36">
        <f>SUMIFS(СВЦЭМ!$C$33:$C$776,СВЦЭМ!$A$33:$A$776,$A70,СВЦЭМ!$B$33:$B$776,P$47)+'СЕТ СН'!$G$12+СВЦЭМ!$D$10+'СЕТ СН'!$G$6-'СЕТ СН'!$G$22</f>
        <v>1542.2486641800001</v>
      </c>
      <c r="Q70" s="36">
        <f>SUMIFS(СВЦЭМ!$C$33:$C$776,СВЦЭМ!$A$33:$A$776,$A70,СВЦЭМ!$B$33:$B$776,Q$47)+'СЕТ СН'!$G$12+СВЦЭМ!$D$10+'СЕТ СН'!$G$6-'СЕТ СН'!$G$22</f>
        <v>1542.28495402</v>
      </c>
      <c r="R70" s="36">
        <f>SUMIFS(СВЦЭМ!$C$33:$C$776,СВЦЭМ!$A$33:$A$776,$A70,СВЦЭМ!$B$33:$B$776,R$47)+'СЕТ СН'!$G$12+СВЦЭМ!$D$10+'СЕТ СН'!$G$6-'СЕТ СН'!$G$22</f>
        <v>1530.52260295</v>
      </c>
      <c r="S70" s="36">
        <f>SUMIFS(СВЦЭМ!$C$33:$C$776,СВЦЭМ!$A$33:$A$776,$A70,СВЦЭМ!$B$33:$B$776,S$47)+'СЕТ СН'!$G$12+СВЦЭМ!$D$10+'СЕТ СН'!$G$6-'СЕТ СН'!$G$22</f>
        <v>1518.9343406200001</v>
      </c>
      <c r="T70" s="36">
        <f>SUMIFS(СВЦЭМ!$C$33:$C$776,СВЦЭМ!$A$33:$A$776,$A70,СВЦЭМ!$B$33:$B$776,T$47)+'СЕТ СН'!$G$12+СВЦЭМ!$D$10+'СЕТ СН'!$G$6-'СЕТ СН'!$G$22</f>
        <v>1493.1807826500001</v>
      </c>
      <c r="U70" s="36">
        <f>SUMIFS(СВЦЭМ!$C$33:$C$776,СВЦЭМ!$A$33:$A$776,$A70,СВЦЭМ!$B$33:$B$776,U$47)+'СЕТ СН'!$G$12+СВЦЭМ!$D$10+'СЕТ СН'!$G$6-'СЕТ СН'!$G$22</f>
        <v>1489.95649346</v>
      </c>
      <c r="V70" s="36">
        <f>SUMIFS(СВЦЭМ!$C$33:$C$776,СВЦЭМ!$A$33:$A$776,$A70,СВЦЭМ!$B$33:$B$776,V$47)+'СЕТ СН'!$G$12+СВЦЭМ!$D$10+'СЕТ СН'!$G$6-'СЕТ СН'!$G$22</f>
        <v>1502.0585086999999</v>
      </c>
      <c r="W70" s="36">
        <f>SUMIFS(СВЦЭМ!$C$33:$C$776,СВЦЭМ!$A$33:$A$776,$A70,СВЦЭМ!$B$33:$B$776,W$47)+'СЕТ СН'!$G$12+СВЦЭМ!$D$10+'СЕТ СН'!$G$6-'СЕТ СН'!$G$22</f>
        <v>1527.3040146200001</v>
      </c>
      <c r="X70" s="36">
        <f>SUMIFS(СВЦЭМ!$C$33:$C$776,СВЦЭМ!$A$33:$A$776,$A70,СВЦЭМ!$B$33:$B$776,X$47)+'СЕТ СН'!$G$12+СВЦЭМ!$D$10+'СЕТ СН'!$G$6-'СЕТ СН'!$G$22</f>
        <v>1536.51206697</v>
      </c>
      <c r="Y70" s="36">
        <f>SUMIFS(СВЦЭМ!$C$33:$C$776,СВЦЭМ!$A$33:$A$776,$A70,СВЦЭМ!$B$33:$B$776,Y$47)+'СЕТ СН'!$G$12+СВЦЭМ!$D$10+'СЕТ СН'!$G$6-'СЕТ СН'!$G$22</f>
        <v>1555.5563318100001</v>
      </c>
    </row>
    <row r="71" spans="1:27" ht="15.75" x14ac:dyDescent="0.2">
      <c r="A71" s="35">
        <f t="shared" si="1"/>
        <v>43823</v>
      </c>
      <c r="B71" s="36">
        <f>SUMIFS(СВЦЭМ!$C$33:$C$776,СВЦЭМ!$A$33:$A$776,$A71,СВЦЭМ!$B$33:$B$776,B$47)+'СЕТ СН'!$G$12+СВЦЭМ!$D$10+'СЕТ СН'!$G$6-'СЕТ СН'!$G$22</f>
        <v>1571.32800099</v>
      </c>
      <c r="C71" s="36">
        <f>SUMIFS(СВЦЭМ!$C$33:$C$776,СВЦЭМ!$A$33:$A$776,$A71,СВЦЭМ!$B$33:$B$776,C$47)+'СЕТ СН'!$G$12+СВЦЭМ!$D$10+'СЕТ СН'!$G$6-'СЕТ СН'!$G$22</f>
        <v>1607.4319209400001</v>
      </c>
      <c r="D71" s="36">
        <f>SUMIFS(СВЦЭМ!$C$33:$C$776,СВЦЭМ!$A$33:$A$776,$A71,СВЦЭМ!$B$33:$B$776,D$47)+'СЕТ СН'!$G$12+СВЦЭМ!$D$10+'СЕТ СН'!$G$6-'СЕТ СН'!$G$22</f>
        <v>1627.4076203899999</v>
      </c>
      <c r="E71" s="36">
        <f>SUMIFS(СВЦЭМ!$C$33:$C$776,СВЦЭМ!$A$33:$A$776,$A71,СВЦЭМ!$B$33:$B$776,E$47)+'СЕТ СН'!$G$12+СВЦЭМ!$D$10+'СЕТ СН'!$G$6-'СЕТ СН'!$G$22</f>
        <v>1636.5878700399999</v>
      </c>
      <c r="F71" s="36">
        <f>SUMIFS(СВЦЭМ!$C$33:$C$776,СВЦЭМ!$A$33:$A$776,$A71,СВЦЭМ!$B$33:$B$776,F$47)+'СЕТ СН'!$G$12+СВЦЭМ!$D$10+'СЕТ СН'!$G$6-'СЕТ СН'!$G$22</f>
        <v>1633.1065105399998</v>
      </c>
      <c r="G71" s="36">
        <f>SUMIFS(СВЦЭМ!$C$33:$C$776,СВЦЭМ!$A$33:$A$776,$A71,СВЦЭМ!$B$33:$B$776,G$47)+'СЕТ СН'!$G$12+СВЦЭМ!$D$10+'СЕТ СН'!$G$6-'СЕТ СН'!$G$22</f>
        <v>1614.0689607700001</v>
      </c>
      <c r="H71" s="36">
        <f>SUMIFS(СВЦЭМ!$C$33:$C$776,СВЦЭМ!$A$33:$A$776,$A71,СВЦЭМ!$B$33:$B$776,H$47)+'СЕТ СН'!$G$12+СВЦЭМ!$D$10+'СЕТ СН'!$G$6-'СЕТ СН'!$G$22</f>
        <v>1570.2486896999999</v>
      </c>
      <c r="I71" s="36">
        <f>SUMIFS(СВЦЭМ!$C$33:$C$776,СВЦЭМ!$A$33:$A$776,$A71,СВЦЭМ!$B$33:$B$776,I$47)+'СЕТ СН'!$G$12+СВЦЭМ!$D$10+'СЕТ СН'!$G$6-'СЕТ СН'!$G$22</f>
        <v>1532.55328624</v>
      </c>
      <c r="J71" s="36">
        <f>SUMIFS(СВЦЭМ!$C$33:$C$776,СВЦЭМ!$A$33:$A$776,$A71,СВЦЭМ!$B$33:$B$776,J$47)+'СЕТ СН'!$G$12+СВЦЭМ!$D$10+'СЕТ СН'!$G$6-'СЕТ СН'!$G$22</f>
        <v>1500.9639734299999</v>
      </c>
      <c r="K71" s="36">
        <f>SUMIFS(СВЦЭМ!$C$33:$C$776,СВЦЭМ!$A$33:$A$776,$A71,СВЦЭМ!$B$33:$B$776,K$47)+'СЕТ СН'!$G$12+СВЦЭМ!$D$10+'СЕТ СН'!$G$6-'СЕТ СН'!$G$22</f>
        <v>1491.3549981900001</v>
      </c>
      <c r="L71" s="36">
        <f>SUMIFS(СВЦЭМ!$C$33:$C$776,СВЦЭМ!$A$33:$A$776,$A71,СВЦЭМ!$B$33:$B$776,L$47)+'СЕТ СН'!$G$12+СВЦЭМ!$D$10+'СЕТ СН'!$G$6-'СЕТ СН'!$G$22</f>
        <v>1494.62844423</v>
      </c>
      <c r="M71" s="36">
        <f>SUMIFS(СВЦЭМ!$C$33:$C$776,СВЦЭМ!$A$33:$A$776,$A71,СВЦЭМ!$B$33:$B$776,M$47)+'СЕТ СН'!$G$12+СВЦЭМ!$D$10+'СЕТ СН'!$G$6-'СЕТ СН'!$G$22</f>
        <v>1502.2420014899999</v>
      </c>
      <c r="N71" s="36">
        <f>SUMIFS(СВЦЭМ!$C$33:$C$776,СВЦЭМ!$A$33:$A$776,$A71,СВЦЭМ!$B$33:$B$776,N$47)+'СЕТ СН'!$G$12+СВЦЭМ!$D$10+'СЕТ СН'!$G$6-'СЕТ СН'!$G$22</f>
        <v>1504.1508390399999</v>
      </c>
      <c r="O71" s="36">
        <f>SUMIFS(СВЦЭМ!$C$33:$C$776,СВЦЭМ!$A$33:$A$776,$A71,СВЦЭМ!$B$33:$B$776,O$47)+'СЕТ СН'!$G$12+СВЦЭМ!$D$10+'СЕТ СН'!$G$6-'СЕТ СН'!$G$22</f>
        <v>1513.25301408</v>
      </c>
      <c r="P71" s="36">
        <f>SUMIFS(СВЦЭМ!$C$33:$C$776,СВЦЭМ!$A$33:$A$776,$A71,СВЦЭМ!$B$33:$B$776,P$47)+'СЕТ СН'!$G$12+СВЦЭМ!$D$10+'СЕТ СН'!$G$6-'СЕТ СН'!$G$22</f>
        <v>1525.0438852900002</v>
      </c>
      <c r="Q71" s="36">
        <f>SUMIFS(СВЦЭМ!$C$33:$C$776,СВЦЭМ!$A$33:$A$776,$A71,СВЦЭМ!$B$33:$B$776,Q$47)+'СЕТ СН'!$G$12+СВЦЭМ!$D$10+'СЕТ СН'!$G$6-'СЕТ СН'!$G$22</f>
        <v>1526.82851478</v>
      </c>
      <c r="R71" s="36">
        <f>SUMIFS(СВЦЭМ!$C$33:$C$776,СВЦЭМ!$A$33:$A$776,$A71,СВЦЭМ!$B$33:$B$776,R$47)+'СЕТ СН'!$G$12+СВЦЭМ!$D$10+'СЕТ СН'!$G$6-'СЕТ СН'!$G$22</f>
        <v>1521.3999756000001</v>
      </c>
      <c r="S71" s="36">
        <f>SUMIFS(СВЦЭМ!$C$33:$C$776,СВЦЭМ!$A$33:$A$776,$A71,СВЦЭМ!$B$33:$B$776,S$47)+'СЕТ СН'!$G$12+СВЦЭМ!$D$10+'СЕТ СН'!$G$6-'СЕТ СН'!$G$22</f>
        <v>1520.0255582099999</v>
      </c>
      <c r="T71" s="36">
        <f>SUMIFS(СВЦЭМ!$C$33:$C$776,СВЦЭМ!$A$33:$A$776,$A71,СВЦЭМ!$B$33:$B$776,T$47)+'СЕТ СН'!$G$12+СВЦЭМ!$D$10+'СЕТ СН'!$G$6-'СЕТ СН'!$G$22</f>
        <v>1519.06664346</v>
      </c>
      <c r="U71" s="36">
        <f>SUMIFS(СВЦЭМ!$C$33:$C$776,СВЦЭМ!$A$33:$A$776,$A71,СВЦЭМ!$B$33:$B$776,U$47)+'СЕТ СН'!$G$12+СВЦЭМ!$D$10+'СЕТ СН'!$G$6-'СЕТ СН'!$G$22</f>
        <v>1507.0486628900001</v>
      </c>
      <c r="V71" s="36">
        <f>SUMIFS(СВЦЭМ!$C$33:$C$776,СВЦЭМ!$A$33:$A$776,$A71,СВЦЭМ!$B$33:$B$776,V$47)+'СЕТ СН'!$G$12+СВЦЭМ!$D$10+'СЕТ СН'!$G$6-'СЕТ СН'!$G$22</f>
        <v>1508.53798474</v>
      </c>
      <c r="W71" s="36">
        <f>SUMIFS(СВЦЭМ!$C$33:$C$776,СВЦЭМ!$A$33:$A$776,$A71,СВЦЭМ!$B$33:$B$776,W$47)+'СЕТ СН'!$G$12+СВЦЭМ!$D$10+'СЕТ СН'!$G$6-'СЕТ СН'!$G$22</f>
        <v>1526.37923353</v>
      </c>
      <c r="X71" s="36">
        <f>SUMIFS(СВЦЭМ!$C$33:$C$776,СВЦЭМ!$A$33:$A$776,$A71,СВЦЭМ!$B$33:$B$776,X$47)+'СЕТ СН'!$G$12+СВЦЭМ!$D$10+'СЕТ СН'!$G$6-'СЕТ СН'!$G$22</f>
        <v>1549.48702596</v>
      </c>
      <c r="Y71" s="36">
        <f>SUMIFS(СВЦЭМ!$C$33:$C$776,СВЦЭМ!$A$33:$A$776,$A71,СВЦЭМ!$B$33:$B$776,Y$47)+'СЕТ СН'!$G$12+СВЦЭМ!$D$10+'СЕТ СН'!$G$6-'СЕТ СН'!$G$22</f>
        <v>1563.8242063100001</v>
      </c>
    </row>
    <row r="72" spans="1:27" ht="15.75" x14ac:dyDescent="0.2">
      <c r="A72" s="35">
        <f t="shared" si="1"/>
        <v>43824</v>
      </c>
      <c r="B72" s="36">
        <f>SUMIFS(СВЦЭМ!$C$33:$C$776,СВЦЭМ!$A$33:$A$776,$A72,СВЦЭМ!$B$33:$B$776,B$47)+'СЕТ СН'!$G$12+СВЦЭМ!$D$10+'СЕТ СН'!$G$6-'СЕТ СН'!$G$22</f>
        <v>1580.5293749</v>
      </c>
      <c r="C72" s="36">
        <f>SUMIFS(СВЦЭМ!$C$33:$C$776,СВЦЭМ!$A$33:$A$776,$A72,СВЦЭМ!$B$33:$B$776,C$47)+'СЕТ СН'!$G$12+СВЦЭМ!$D$10+'СЕТ СН'!$G$6-'СЕТ СН'!$G$22</f>
        <v>1615.61826483</v>
      </c>
      <c r="D72" s="36">
        <f>SUMIFS(СВЦЭМ!$C$33:$C$776,СВЦЭМ!$A$33:$A$776,$A72,СВЦЭМ!$B$33:$B$776,D$47)+'СЕТ СН'!$G$12+СВЦЭМ!$D$10+'СЕТ СН'!$G$6-'СЕТ СН'!$G$22</f>
        <v>1634.88899958</v>
      </c>
      <c r="E72" s="36">
        <f>SUMIFS(СВЦЭМ!$C$33:$C$776,СВЦЭМ!$A$33:$A$776,$A72,СВЦЭМ!$B$33:$B$776,E$47)+'СЕТ СН'!$G$12+СВЦЭМ!$D$10+'СЕТ СН'!$G$6-'СЕТ СН'!$G$22</f>
        <v>1646.4325188299999</v>
      </c>
      <c r="F72" s="36">
        <f>SUMIFS(СВЦЭМ!$C$33:$C$776,СВЦЭМ!$A$33:$A$776,$A72,СВЦЭМ!$B$33:$B$776,F$47)+'СЕТ СН'!$G$12+СВЦЭМ!$D$10+'СЕТ СН'!$G$6-'СЕТ СН'!$G$22</f>
        <v>1650.6681290500001</v>
      </c>
      <c r="G72" s="36">
        <f>SUMIFS(СВЦЭМ!$C$33:$C$776,СВЦЭМ!$A$33:$A$776,$A72,СВЦЭМ!$B$33:$B$776,G$47)+'СЕТ СН'!$G$12+СВЦЭМ!$D$10+'СЕТ СН'!$G$6-'СЕТ СН'!$G$22</f>
        <v>1628.5686465399999</v>
      </c>
      <c r="H72" s="36">
        <f>SUMIFS(СВЦЭМ!$C$33:$C$776,СВЦЭМ!$A$33:$A$776,$A72,СВЦЭМ!$B$33:$B$776,H$47)+'СЕТ СН'!$G$12+СВЦЭМ!$D$10+'СЕТ СН'!$G$6-'СЕТ СН'!$G$22</f>
        <v>1584.3169395700002</v>
      </c>
      <c r="I72" s="36">
        <f>SUMIFS(СВЦЭМ!$C$33:$C$776,СВЦЭМ!$A$33:$A$776,$A72,СВЦЭМ!$B$33:$B$776,I$47)+'СЕТ СН'!$G$12+СВЦЭМ!$D$10+'СЕТ СН'!$G$6-'СЕТ СН'!$G$22</f>
        <v>1556.3260745299999</v>
      </c>
      <c r="J72" s="36">
        <f>SUMIFS(СВЦЭМ!$C$33:$C$776,СВЦЭМ!$A$33:$A$776,$A72,СВЦЭМ!$B$33:$B$776,J$47)+'СЕТ СН'!$G$12+СВЦЭМ!$D$10+'СЕТ СН'!$G$6-'СЕТ СН'!$G$22</f>
        <v>1537.58876291</v>
      </c>
      <c r="K72" s="36">
        <f>SUMIFS(СВЦЭМ!$C$33:$C$776,СВЦЭМ!$A$33:$A$776,$A72,СВЦЭМ!$B$33:$B$776,K$47)+'СЕТ СН'!$G$12+СВЦЭМ!$D$10+'СЕТ СН'!$G$6-'СЕТ СН'!$G$22</f>
        <v>1513.5868494700001</v>
      </c>
      <c r="L72" s="36">
        <f>SUMIFS(СВЦЭМ!$C$33:$C$776,СВЦЭМ!$A$33:$A$776,$A72,СВЦЭМ!$B$33:$B$776,L$47)+'СЕТ СН'!$G$12+СВЦЭМ!$D$10+'СЕТ СН'!$G$6-'СЕТ СН'!$G$22</f>
        <v>1510.30854899</v>
      </c>
      <c r="M72" s="36">
        <f>SUMIFS(СВЦЭМ!$C$33:$C$776,СВЦЭМ!$A$33:$A$776,$A72,СВЦЭМ!$B$33:$B$776,M$47)+'СЕТ СН'!$G$12+СВЦЭМ!$D$10+'СЕТ СН'!$G$6-'СЕТ СН'!$G$22</f>
        <v>1514.0148482499999</v>
      </c>
      <c r="N72" s="36">
        <f>SUMIFS(СВЦЭМ!$C$33:$C$776,СВЦЭМ!$A$33:$A$776,$A72,СВЦЭМ!$B$33:$B$776,N$47)+'СЕТ СН'!$G$12+СВЦЭМ!$D$10+'СЕТ СН'!$G$6-'СЕТ СН'!$G$22</f>
        <v>1513.3318098700001</v>
      </c>
      <c r="O72" s="36">
        <f>SUMIFS(СВЦЭМ!$C$33:$C$776,СВЦЭМ!$A$33:$A$776,$A72,СВЦЭМ!$B$33:$B$776,O$47)+'СЕТ СН'!$G$12+СВЦЭМ!$D$10+'СЕТ СН'!$G$6-'СЕТ СН'!$G$22</f>
        <v>1516.8998672800001</v>
      </c>
      <c r="P72" s="36">
        <f>SUMIFS(СВЦЭМ!$C$33:$C$776,СВЦЭМ!$A$33:$A$776,$A72,СВЦЭМ!$B$33:$B$776,P$47)+'СЕТ СН'!$G$12+СВЦЭМ!$D$10+'СЕТ СН'!$G$6-'СЕТ СН'!$G$22</f>
        <v>1524.3669575700001</v>
      </c>
      <c r="Q72" s="36">
        <f>SUMIFS(СВЦЭМ!$C$33:$C$776,СВЦЭМ!$A$33:$A$776,$A72,СВЦЭМ!$B$33:$B$776,Q$47)+'СЕТ СН'!$G$12+СВЦЭМ!$D$10+'СЕТ СН'!$G$6-'СЕТ СН'!$G$22</f>
        <v>1527.39523749</v>
      </c>
      <c r="R72" s="36">
        <f>SUMIFS(СВЦЭМ!$C$33:$C$776,СВЦЭМ!$A$33:$A$776,$A72,СВЦЭМ!$B$33:$B$776,R$47)+'СЕТ СН'!$G$12+СВЦЭМ!$D$10+'СЕТ СН'!$G$6-'СЕТ СН'!$G$22</f>
        <v>1525.97175825</v>
      </c>
      <c r="S72" s="36">
        <f>SUMIFS(СВЦЭМ!$C$33:$C$776,СВЦЭМ!$A$33:$A$776,$A72,СВЦЭМ!$B$33:$B$776,S$47)+'СЕТ СН'!$G$12+СВЦЭМ!$D$10+'СЕТ СН'!$G$6-'СЕТ СН'!$G$22</f>
        <v>1526.009757</v>
      </c>
      <c r="T72" s="36">
        <f>SUMIFS(СВЦЭМ!$C$33:$C$776,СВЦЭМ!$A$33:$A$776,$A72,СВЦЭМ!$B$33:$B$776,T$47)+'СЕТ СН'!$G$12+СВЦЭМ!$D$10+'СЕТ СН'!$G$6-'СЕТ СН'!$G$22</f>
        <v>1513.1652919100002</v>
      </c>
      <c r="U72" s="36">
        <f>SUMIFS(СВЦЭМ!$C$33:$C$776,СВЦЭМ!$A$33:$A$776,$A72,СВЦЭМ!$B$33:$B$776,U$47)+'СЕТ СН'!$G$12+СВЦЭМ!$D$10+'СЕТ СН'!$G$6-'СЕТ СН'!$G$22</f>
        <v>1512.2547805300001</v>
      </c>
      <c r="V72" s="36">
        <f>SUMIFS(СВЦЭМ!$C$33:$C$776,СВЦЭМ!$A$33:$A$776,$A72,СВЦЭМ!$B$33:$B$776,V$47)+'СЕТ СН'!$G$12+СВЦЭМ!$D$10+'СЕТ СН'!$G$6-'СЕТ СН'!$G$22</f>
        <v>1516.1296656300001</v>
      </c>
      <c r="W72" s="36">
        <f>SUMIFS(СВЦЭМ!$C$33:$C$776,СВЦЭМ!$A$33:$A$776,$A72,СВЦЭМ!$B$33:$B$776,W$47)+'СЕТ СН'!$G$12+СВЦЭМ!$D$10+'СЕТ СН'!$G$6-'СЕТ СН'!$G$22</f>
        <v>1531.70720452</v>
      </c>
      <c r="X72" s="36">
        <f>SUMIFS(СВЦЭМ!$C$33:$C$776,СВЦЭМ!$A$33:$A$776,$A72,СВЦЭМ!$B$33:$B$776,X$47)+'СЕТ СН'!$G$12+СВЦЭМ!$D$10+'СЕТ СН'!$G$6-'СЕТ СН'!$G$22</f>
        <v>1544.60070236</v>
      </c>
      <c r="Y72" s="36">
        <f>SUMIFS(СВЦЭМ!$C$33:$C$776,СВЦЭМ!$A$33:$A$776,$A72,СВЦЭМ!$B$33:$B$776,Y$47)+'СЕТ СН'!$G$12+СВЦЭМ!$D$10+'СЕТ СН'!$G$6-'СЕТ СН'!$G$22</f>
        <v>1545.4537528800001</v>
      </c>
    </row>
    <row r="73" spans="1:27" ht="15.75" x14ac:dyDescent="0.2">
      <c r="A73" s="35">
        <f t="shared" si="1"/>
        <v>43825</v>
      </c>
      <c r="B73" s="36">
        <f>SUMIFS(СВЦЭМ!$C$33:$C$776,СВЦЭМ!$A$33:$A$776,$A73,СВЦЭМ!$B$33:$B$776,B$47)+'СЕТ СН'!$G$12+СВЦЭМ!$D$10+'СЕТ СН'!$G$6-'СЕТ СН'!$G$22</f>
        <v>1578.3696359200001</v>
      </c>
      <c r="C73" s="36">
        <f>SUMIFS(СВЦЭМ!$C$33:$C$776,СВЦЭМ!$A$33:$A$776,$A73,СВЦЭМ!$B$33:$B$776,C$47)+'СЕТ СН'!$G$12+СВЦЭМ!$D$10+'СЕТ СН'!$G$6-'СЕТ СН'!$G$22</f>
        <v>1613.1303944199999</v>
      </c>
      <c r="D73" s="36">
        <f>SUMIFS(СВЦЭМ!$C$33:$C$776,СВЦЭМ!$A$33:$A$776,$A73,СВЦЭМ!$B$33:$B$776,D$47)+'СЕТ СН'!$G$12+СВЦЭМ!$D$10+'СЕТ СН'!$G$6-'СЕТ СН'!$G$22</f>
        <v>1632.2981852899998</v>
      </c>
      <c r="E73" s="36">
        <f>SUMIFS(СВЦЭМ!$C$33:$C$776,СВЦЭМ!$A$33:$A$776,$A73,СВЦЭМ!$B$33:$B$776,E$47)+'СЕТ СН'!$G$12+СВЦЭМ!$D$10+'СЕТ СН'!$G$6-'СЕТ СН'!$G$22</f>
        <v>1642.2117667399998</v>
      </c>
      <c r="F73" s="36">
        <f>SUMIFS(СВЦЭМ!$C$33:$C$776,СВЦЭМ!$A$33:$A$776,$A73,СВЦЭМ!$B$33:$B$776,F$47)+'СЕТ СН'!$G$12+СВЦЭМ!$D$10+'СЕТ СН'!$G$6-'СЕТ СН'!$G$22</f>
        <v>1637.0861243999998</v>
      </c>
      <c r="G73" s="36">
        <f>SUMIFS(СВЦЭМ!$C$33:$C$776,СВЦЭМ!$A$33:$A$776,$A73,СВЦЭМ!$B$33:$B$776,G$47)+'СЕТ СН'!$G$12+СВЦЭМ!$D$10+'СЕТ СН'!$G$6-'СЕТ СН'!$G$22</f>
        <v>1618.7352134500002</v>
      </c>
      <c r="H73" s="36">
        <f>SUMIFS(СВЦЭМ!$C$33:$C$776,СВЦЭМ!$A$33:$A$776,$A73,СВЦЭМ!$B$33:$B$776,H$47)+'СЕТ СН'!$G$12+СВЦЭМ!$D$10+'СЕТ СН'!$G$6-'СЕТ СН'!$G$22</f>
        <v>1577.5538891199999</v>
      </c>
      <c r="I73" s="36">
        <f>SUMIFS(СВЦЭМ!$C$33:$C$776,СВЦЭМ!$A$33:$A$776,$A73,СВЦЭМ!$B$33:$B$776,I$47)+'СЕТ СН'!$G$12+СВЦЭМ!$D$10+'СЕТ СН'!$G$6-'СЕТ СН'!$G$22</f>
        <v>1563.32077768</v>
      </c>
      <c r="J73" s="36">
        <f>SUMIFS(СВЦЭМ!$C$33:$C$776,СВЦЭМ!$A$33:$A$776,$A73,СВЦЭМ!$B$33:$B$776,J$47)+'СЕТ СН'!$G$12+СВЦЭМ!$D$10+'СЕТ СН'!$G$6-'СЕТ СН'!$G$22</f>
        <v>1538.2581991900001</v>
      </c>
      <c r="K73" s="36">
        <f>SUMIFS(СВЦЭМ!$C$33:$C$776,СВЦЭМ!$A$33:$A$776,$A73,СВЦЭМ!$B$33:$B$776,K$47)+'СЕТ СН'!$G$12+СВЦЭМ!$D$10+'СЕТ СН'!$G$6-'СЕТ СН'!$G$22</f>
        <v>1520.8606354799999</v>
      </c>
      <c r="L73" s="36">
        <f>SUMIFS(СВЦЭМ!$C$33:$C$776,СВЦЭМ!$A$33:$A$776,$A73,СВЦЭМ!$B$33:$B$776,L$47)+'СЕТ СН'!$G$12+СВЦЭМ!$D$10+'СЕТ СН'!$G$6-'СЕТ СН'!$G$22</f>
        <v>1519.9832056700002</v>
      </c>
      <c r="M73" s="36">
        <f>SUMIFS(СВЦЭМ!$C$33:$C$776,СВЦЭМ!$A$33:$A$776,$A73,СВЦЭМ!$B$33:$B$776,M$47)+'СЕТ СН'!$G$12+СВЦЭМ!$D$10+'СЕТ СН'!$G$6-'СЕТ СН'!$G$22</f>
        <v>1527.6523532199999</v>
      </c>
      <c r="N73" s="36">
        <f>SUMIFS(СВЦЭМ!$C$33:$C$776,СВЦЭМ!$A$33:$A$776,$A73,СВЦЭМ!$B$33:$B$776,N$47)+'СЕТ СН'!$G$12+СВЦЭМ!$D$10+'СЕТ СН'!$G$6-'СЕТ СН'!$G$22</f>
        <v>1536.7938921499999</v>
      </c>
      <c r="O73" s="36">
        <f>SUMIFS(СВЦЭМ!$C$33:$C$776,СВЦЭМ!$A$33:$A$776,$A73,СВЦЭМ!$B$33:$B$776,O$47)+'СЕТ СН'!$G$12+СВЦЭМ!$D$10+'СЕТ СН'!$G$6-'СЕТ СН'!$G$22</f>
        <v>1538.45662029</v>
      </c>
      <c r="P73" s="36">
        <f>SUMIFS(СВЦЭМ!$C$33:$C$776,СВЦЭМ!$A$33:$A$776,$A73,СВЦЭМ!$B$33:$B$776,P$47)+'СЕТ СН'!$G$12+СВЦЭМ!$D$10+'СЕТ СН'!$G$6-'СЕТ СН'!$G$22</f>
        <v>1542.3895048200002</v>
      </c>
      <c r="Q73" s="36">
        <f>SUMIFS(СВЦЭМ!$C$33:$C$776,СВЦЭМ!$A$33:$A$776,$A73,СВЦЭМ!$B$33:$B$776,Q$47)+'СЕТ СН'!$G$12+СВЦЭМ!$D$10+'СЕТ СН'!$G$6-'СЕТ СН'!$G$22</f>
        <v>1539.50325567</v>
      </c>
      <c r="R73" s="36">
        <f>SUMIFS(СВЦЭМ!$C$33:$C$776,СВЦЭМ!$A$33:$A$776,$A73,СВЦЭМ!$B$33:$B$776,R$47)+'СЕТ СН'!$G$12+СВЦЭМ!$D$10+'СЕТ СН'!$G$6-'СЕТ СН'!$G$22</f>
        <v>1538.4170538100002</v>
      </c>
      <c r="S73" s="36">
        <f>SUMIFS(СВЦЭМ!$C$33:$C$776,СВЦЭМ!$A$33:$A$776,$A73,СВЦЭМ!$B$33:$B$776,S$47)+'СЕТ СН'!$G$12+СВЦЭМ!$D$10+'СЕТ СН'!$G$6-'СЕТ СН'!$G$22</f>
        <v>1536.0737183400001</v>
      </c>
      <c r="T73" s="36">
        <f>SUMIFS(СВЦЭМ!$C$33:$C$776,СВЦЭМ!$A$33:$A$776,$A73,СВЦЭМ!$B$33:$B$776,T$47)+'СЕТ СН'!$G$12+СВЦЭМ!$D$10+'СЕТ СН'!$G$6-'СЕТ СН'!$G$22</f>
        <v>1505.96084139</v>
      </c>
      <c r="U73" s="36">
        <f>SUMIFS(СВЦЭМ!$C$33:$C$776,СВЦЭМ!$A$33:$A$776,$A73,СВЦЭМ!$B$33:$B$776,U$47)+'СЕТ СН'!$G$12+СВЦЭМ!$D$10+'СЕТ СН'!$G$6-'СЕТ СН'!$G$22</f>
        <v>1506.4890966100002</v>
      </c>
      <c r="V73" s="36">
        <f>SUMIFS(СВЦЭМ!$C$33:$C$776,СВЦЭМ!$A$33:$A$776,$A73,СВЦЭМ!$B$33:$B$776,V$47)+'СЕТ СН'!$G$12+СВЦЭМ!$D$10+'СЕТ СН'!$G$6-'СЕТ СН'!$G$22</f>
        <v>1528.2715331700001</v>
      </c>
      <c r="W73" s="36">
        <f>SUMIFS(СВЦЭМ!$C$33:$C$776,СВЦЭМ!$A$33:$A$776,$A73,СВЦЭМ!$B$33:$B$776,W$47)+'СЕТ СН'!$G$12+СВЦЭМ!$D$10+'СЕТ СН'!$G$6-'СЕТ СН'!$G$22</f>
        <v>1547.07179608</v>
      </c>
      <c r="X73" s="36">
        <f>SUMIFS(СВЦЭМ!$C$33:$C$776,СВЦЭМ!$A$33:$A$776,$A73,СВЦЭМ!$B$33:$B$776,X$47)+'СЕТ СН'!$G$12+СВЦЭМ!$D$10+'СЕТ СН'!$G$6-'СЕТ СН'!$G$22</f>
        <v>1545.1343878100001</v>
      </c>
      <c r="Y73" s="36">
        <f>SUMIFS(СВЦЭМ!$C$33:$C$776,СВЦЭМ!$A$33:$A$776,$A73,СВЦЭМ!$B$33:$B$776,Y$47)+'СЕТ СН'!$G$12+СВЦЭМ!$D$10+'СЕТ СН'!$G$6-'СЕТ СН'!$G$22</f>
        <v>1546.3553347000002</v>
      </c>
    </row>
    <row r="74" spans="1:27" ht="15.75" x14ac:dyDescent="0.2">
      <c r="A74" s="35">
        <f t="shared" si="1"/>
        <v>43826</v>
      </c>
      <c r="B74" s="36">
        <f>SUMIFS(СВЦЭМ!$C$33:$C$776,СВЦЭМ!$A$33:$A$776,$A74,СВЦЭМ!$B$33:$B$776,B$47)+'СЕТ СН'!$G$12+СВЦЭМ!$D$10+'СЕТ СН'!$G$6-'СЕТ СН'!$G$22</f>
        <v>1536.6472475200001</v>
      </c>
      <c r="C74" s="36">
        <f>SUMIFS(СВЦЭМ!$C$33:$C$776,СВЦЭМ!$A$33:$A$776,$A74,СВЦЭМ!$B$33:$B$776,C$47)+'СЕТ СН'!$G$12+СВЦЭМ!$D$10+'СЕТ СН'!$G$6-'СЕТ СН'!$G$22</f>
        <v>1570.4530513899999</v>
      </c>
      <c r="D74" s="36">
        <f>SUMIFS(СВЦЭМ!$C$33:$C$776,СВЦЭМ!$A$33:$A$776,$A74,СВЦЭМ!$B$33:$B$776,D$47)+'СЕТ СН'!$G$12+СВЦЭМ!$D$10+'СЕТ СН'!$G$6-'СЕТ СН'!$G$22</f>
        <v>1584.59905323</v>
      </c>
      <c r="E74" s="36">
        <f>SUMIFS(СВЦЭМ!$C$33:$C$776,СВЦЭМ!$A$33:$A$776,$A74,СВЦЭМ!$B$33:$B$776,E$47)+'СЕТ СН'!$G$12+СВЦЭМ!$D$10+'СЕТ СН'!$G$6-'СЕТ СН'!$G$22</f>
        <v>1601.8782219300001</v>
      </c>
      <c r="F74" s="36">
        <f>SUMIFS(СВЦЭМ!$C$33:$C$776,СВЦЭМ!$A$33:$A$776,$A74,СВЦЭМ!$B$33:$B$776,F$47)+'СЕТ СН'!$G$12+СВЦЭМ!$D$10+'СЕТ СН'!$G$6-'СЕТ СН'!$G$22</f>
        <v>1601.9706234800001</v>
      </c>
      <c r="G74" s="36">
        <f>SUMIFS(СВЦЭМ!$C$33:$C$776,СВЦЭМ!$A$33:$A$776,$A74,СВЦЭМ!$B$33:$B$776,G$47)+'СЕТ СН'!$G$12+СВЦЭМ!$D$10+'СЕТ СН'!$G$6-'СЕТ СН'!$G$22</f>
        <v>1591.03933218</v>
      </c>
      <c r="H74" s="36">
        <f>SUMIFS(СВЦЭМ!$C$33:$C$776,СВЦЭМ!$A$33:$A$776,$A74,СВЦЭМ!$B$33:$B$776,H$47)+'СЕТ СН'!$G$12+СВЦЭМ!$D$10+'СЕТ СН'!$G$6-'СЕТ СН'!$G$22</f>
        <v>1547.6280733600001</v>
      </c>
      <c r="I74" s="36">
        <f>SUMIFS(СВЦЭМ!$C$33:$C$776,СВЦЭМ!$A$33:$A$776,$A74,СВЦЭМ!$B$33:$B$776,I$47)+'СЕТ СН'!$G$12+СВЦЭМ!$D$10+'СЕТ СН'!$G$6-'СЕТ СН'!$G$22</f>
        <v>1524.6276044800002</v>
      </c>
      <c r="J74" s="36">
        <f>SUMIFS(СВЦЭМ!$C$33:$C$776,СВЦЭМ!$A$33:$A$776,$A74,СВЦЭМ!$B$33:$B$776,J$47)+'СЕТ СН'!$G$12+СВЦЭМ!$D$10+'СЕТ СН'!$G$6-'СЕТ СН'!$G$22</f>
        <v>1496.2686042800001</v>
      </c>
      <c r="K74" s="36">
        <f>SUMIFS(СВЦЭМ!$C$33:$C$776,СВЦЭМ!$A$33:$A$776,$A74,СВЦЭМ!$B$33:$B$776,K$47)+'СЕТ СН'!$G$12+СВЦЭМ!$D$10+'СЕТ СН'!$G$6-'СЕТ СН'!$G$22</f>
        <v>1465.4474077499999</v>
      </c>
      <c r="L74" s="36">
        <f>SUMIFS(СВЦЭМ!$C$33:$C$776,СВЦЭМ!$A$33:$A$776,$A74,СВЦЭМ!$B$33:$B$776,L$47)+'СЕТ СН'!$G$12+СВЦЭМ!$D$10+'СЕТ СН'!$G$6-'СЕТ СН'!$G$22</f>
        <v>1465.3870836800002</v>
      </c>
      <c r="M74" s="36">
        <f>SUMIFS(СВЦЭМ!$C$33:$C$776,СВЦЭМ!$A$33:$A$776,$A74,СВЦЭМ!$B$33:$B$776,M$47)+'СЕТ СН'!$G$12+СВЦЭМ!$D$10+'СЕТ СН'!$G$6-'СЕТ СН'!$G$22</f>
        <v>1479.1437452700002</v>
      </c>
      <c r="N74" s="36">
        <f>SUMIFS(СВЦЭМ!$C$33:$C$776,СВЦЭМ!$A$33:$A$776,$A74,СВЦЭМ!$B$33:$B$776,N$47)+'СЕТ СН'!$G$12+СВЦЭМ!$D$10+'СЕТ СН'!$G$6-'СЕТ СН'!$G$22</f>
        <v>1475.81201044</v>
      </c>
      <c r="O74" s="36">
        <f>SUMIFS(СВЦЭМ!$C$33:$C$776,СВЦЭМ!$A$33:$A$776,$A74,СВЦЭМ!$B$33:$B$776,O$47)+'СЕТ СН'!$G$12+СВЦЭМ!$D$10+'СЕТ СН'!$G$6-'СЕТ СН'!$G$22</f>
        <v>1484.59658945</v>
      </c>
      <c r="P74" s="36">
        <f>SUMIFS(СВЦЭМ!$C$33:$C$776,СВЦЭМ!$A$33:$A$776,$A74,СВЦЭМ!$B$33:$B$776,P$47)+'СЕТ СН'!$G$12+СВЦЭМ!$D$10+'СЕТ СН'!$G$6-'СЕТ СН'!$G$22</f>
        <v>1495.2634544100001</v>
      </c>
      <c r="Q74" s="36">
        <f>SUMIFS(СВЦЭМ!$C$33:$C$776,СВЦЭМ!$A$33:$A$776,$A74,СВЦЭМ!$B$33:$B$776,Q$47)+'СЕТ СН'!$G$12+СВЦЭМ!$D$10+'СЕТ СН'!$G$6-'СЕТ СН'!$G$22</f>
        <v>1516.5022919799999</v>
      </c>
      <c r="R74" s="36">
        <f>SUMIFS(СВЦЭМ!$C$33:$C$776,СВЦЭМ!$A$33:$A$776,$A74,СВЦЭМ!$B$33:$B$776,R$47)+'СЕТ СН'!$G$12+СВЦЭМ!$D$10+'СЕТ СН'!$G$6-'СЕТ СН'!$G$22</f>
        <v>1520.1046639599999</v>
      </c>
      <c r="S74" s="36">
        <f>SUMIFS(СВЦЭМ!$C$33:$C$776,СВЦЭМ!$A$33:$A$776,$A74,СВЦЭМ!$B$33:$B$776,S$47)+'СЕТ СН'!$G$12+СВЦЭМ!$D$10+'СЕТ СН'!$G$6-'СЕТ СН'!$G$22</f>
        <v>1514.8112261700001</v>
      </c>
      <c r="T74" s="36">
        <f>SUMIFS(СВЦЭМ!$C$33:$C$776,СВЦЭМ!$A$33:$A$776,$A74,СВЦЭМ!$B$33:$B$776,T$47)+'СЕТ СН'!$G$12+СВЦЭМ!$D$10+'СЕТ СН'!$G$6-'СЕТ СН'!$G$22</f>
        <v>1487.1346740200001</v>
      </c>
      <c r="U74" s="36">
        <f>SUMIFS(СВЦЭМ!$C$33:$C$776,СВЦЭМ!$A$33:$A$776,$A74,СВЦЭМ!$B$33:$B$776,U$47)+'СЕТ СН'!$G$12+СВЦЭМ!$D$10+'СЕТ СН'!$G$6-'СЕТ СН'!$G$22</f>
        <v>1489.1092013699999</v>
      </c>
      <c r="V74" s="36">
        <f>SUMIFS(СВЦЭМ!$C$33:$C$776,СВЦЭМ!$A$33:$A$776,$A74,СВЦЭМ!$B$33:$B$776,V$47)+'СЕТ СН'!$G$12+СВЦЭМ!$D$10+'СЕТ СН'!$G$6-'СЕТ СН'!$G$22</f>
        <v>1499.4935666800002</v>
      </c>
      <c r="W74" s="36">
        <f>SUMIFS(СВЦЭМ!$C$33:$C$776,СВЦЭМ!$A$33:$A$776,$A74,СВЦЭМ!$B$33:$B$776,W$47)+'СЕТ СН'!$G$12+СВЦЭМ!$D$10+'СЕТ СН'!$G$6-'СЕТ СН'!$G$22</f>
        <v>1503.3575379500001</v>
      </c>
      <c r="X74" s="36">
        <f>SUMIFS(СВЦЭМ!$C$33:$C$776,СВЦЭМ!$A$33:$A$776,$A74,СВЦЭМ!$B$33:$B$776,X$47)+'СЕТ СН'!$G$12+СВЦЭМ!$D$10+'СЕТ СН'!$G$6-'СЕТ СН'!$G$22</f>
        <v>1511.95386289</v>
      </c>
      <c r="Y74" s="36">
        <f>SUMIFS(СВЦЭМ!$C$33:$C$776,СВЦЭМ!$A$33:$A$776,$A74,СВЦЭМ!$B$33:$B$776,Y$47)+'СЕТ СН'!$G$12+СВЦЭМ!$D$10+'СЕТ СН'!$G$6-'СЕТ СН'!$G$22</f>
        <v>1521.3411143000001</v>
      </c>
    </row>
    <row r="75" spans="1:27" ht="15.75" x14ac:dyDescent="0.2">
      <c r="A75" s="35">
        <f t="shared" si="1"/>
        <v>43827</v>
      </c>
      <c r="B75" s="36">
        <f>SUMIFS(СВЦЭМ!$C$33:$C$776,СВЦЭМ!$A$33:$A$776,$A75,СВЦЭМ!$B$33:$B$776,B$47)+'СЕТ СН'!$G$12+СВЦЭМ!$D$10+'СЕТ СН'!$G$6-'СЕТ СН'!$G$22</f>
        <v>1541.9720511400001</v>
      </c>
      <c r="C75" s="36">
        <f>SUMIFS(СВЦЭМ!$C$33:$C$776,СВЦЭМ!$A$33:$A$776,$A75,СВЦЭМ!$B$33:$B$776,C$47)+'СЕТ СН'!$G$12+СВЦЭМ!$D$10+'СЕТ СН'!$G$6-'СЕТ СН'!$G$22</f>
        <v>1577.25394095</v>
      </c>
      <c r="D75" s="36">
        <f>SUMIFS(СВЦЭМ!$C$33:$C$776,СВЦЭМ!$A$33:$A$776,$A75,СВЦЭМ!$B$33:$B$776,D$47)+'СЕТ СН'!$G$12+СВЦЭМ!$D$10+'СЕТ СН'!$G$6-'СЕТ СН'!$G$22</f>
        <v>1590.3514257100001</v>
      </c>
      <c r="E75" s="36">
        <f>SUMIFS(СВЦЭМ!$C$33:$C$776,СВЦЭМ!$A$33:$A$776,$A75,СВЦЭМ!$B$33:$B$776,E$47)+'СЕТ СН'!$G$12+СВЦЭМ!$D$10+'СЕТ СН'!$G$6-'СЕТ СН'!$G$22</f>
        <v>1603.6809042099999</v>
      </c>
      <c r="F75" s="36">
        <f>SUMIFS(СВЦЭМ!$C$33:$C$776,СВЦЭМ!$A$33:$A$776,$A75,СВЦЭМ!$B$33:$B$776,F$47)+'СЕТ СН'!$G$12+СВЦЭМ!$D$10+'СЕТ СН'!$G$6-'СЕТ СН'!$G$22</f>
        <v>1601.1194503500001</v>
      </c>
      <c r="G75" s="36">
        <f>SUMIFS(СВЦЭМ!$C$33:$C$776,СВЦЭМ!$A$33:$A$776,$A75,СВЦЭМ!$B$33:$B$776,G$47)+'СЕТ СН'!$G$12+СВЦЭМ!$D$10+'СЕТ СН'!$G$6-'СЕТ СН'!$G$22</f>
        <v>1593.6368847399999</v>
      </c>
      <c r="H75" s="36">
        <f>SUMIFS(СВЦЭМ!$C$33:$C$776,СВЦЭМ!$A$33:$A$776,$A75,СВЦЭМ!$B$33:$B$776,H$47)+'СЕТ СН'!$G$12+СВЦЭМ!$D$10+'СЕТ СН'!$G$6-'СЕТ СН'!$G$22</f>
        <v>1576.01098219</v>
      </c>
      <c r="I75" s="36">
        <f>SUMIFS(СВЦЭМ!$C$33:$C$776,СВЦЭМ!$A$33:$A$776,$A75,СВЦЭМ!$B$33:$B$776,I$47)+'СЕТ СН'!$G$12+СВЦЭМ!$D$10+'СЕТ СН'!$G$6-'СЕТ СН'!$G$22</f>
        <v>1559.49500375</v>
      </c>
      <c r="J75" s="36">
        <f>SUMIFS(СВЦЭМ!$C$33:$C$776,СВЦЭМ!$A$33:$A$776,$A75,СВЦЭМ!$B$33:$B$776,J$47)+'СЕТ СН'!$G$12+СВЦЭМ!$D$10+'СЕТ СН'!$G$6-'СЕТ СН'!$G$22</f>
        <v>1518.5051386800001</v>
      </c>
      <c r="K75" s="36">
        <f>SUMIFS(СВЦЭМ!$C$33:$C$776,СВЦЭМ!$A$33:$A$776,$A75,СВЦЭМ!$B$33:$B$776,K$47)+'СЕТ СН'!$G$12+СВЦЭМ!$D$10+'СЕТ СН'!$G$6-'СЕТ СН'!$G$22</f>
        <v>1480.2913016500002</v>
      </c>
      <c r="L75" s="36">
        <f>SUMIFS(СВЦЭМ!$C$33:$C$776,СВЦЭМ!$A$33:$A$776,$A75,СВЦЭМ!$B$33:$B$776,L$47)+'СЕТ СН'!$G$12+СВЦЭМ!$D$10+'СЕТ СН'!$G$6-'СЕТ СН'!$G$22</f>
        <v>1477.72056782</v>
      </c>
      <c r="M75" s="36">
        <f>SUMIFS(СВЦЭМ!$C$33:$C$776,СВЦЭМ!$A$33:$A$776,$A75,СВЦЭМ!$B$33:$B$776,M$47)+'СЕТ СН'!$G$12+СВЦЭМ!$D$10+'СЕТ СН'!$G$6-'СЕТ СН'!$G$22</f>
        <v>1479.85748741</v>
      </c>
      <c r="N75" s="36">
        <f>SUMIFS(СВЦЭМ!$C$33:$C$776,СВЦЭМ!$A$33:$A$776,$A75,СВЦЭМ!$B$33:$B$776,N$47)+'СЕТ СН'!$G$12+СВЦЭМ!$D$10+'СЕТ СН'!$G$6-'СЕТ СН'!$G$22</f>
        <v>1479.3794206500002</v>
      </c>
      <c r="O75" s="36">
        <f>SUMIFS(СВЦЭМ!$C$33:$C$776,СВЦЭМ!$A$33:$A$776,$A75,СВЦЭМ!$B$33:$B$776,O$47)+'СЕТ СН'!$G$12+СВЦЭМ!$D$10+'СЕТ СН'!$G$6-'СЕТ СН'!$G$22</f>
        <v>1493.28885109</v>
      </c>
      <c r="P75" s="36">
        <f>SUMIFS(СВЦЭМ!$C$33:$C$776,СВЦЭМ!$A$33:$A$776,$A75,СВЦЭМ!$B$33:$B$776,P$47)+'СЕТ СН'!$G$12+СВЦЭМ!$D$10+'СЕТ СН'!$G$6-'СЕТ СН'!$G$22</f>
        <v>1509.35242453</v>
      </c>
      <c r="Q75" s="36">
        <f>SUMIFS(СВЦЭМ!$C$33:$C$776,СВЦЭМ!$A$33:$A$776,$A75,СВЦЭМ!$B$33:$B$776,Q$47)+'СЕТ СН'!$G$12+СВЦЭМ!$D$10+'СЕТ СН'!$G$6-'СЕТ СН'!$G$22</f>
        <v>1507.7233228600001</v>
      </c>
      <c r="R75" s="36">
        <f>SUMIFS(СВЦЭМ!$C$33:$C$776,СВЦЭМ!$A$33:$A$776,$A75,СВЦЭМ!$B$33:$B$776,R$47)+'СЕТ СН'!$G$12+СВЦЭМ!$D$10+'СЕТ СН'!$G$6-'СЕТ СН'!$G$22</f>
        <v>1503.2439482899999</v>
      </c>
      <c r="S75" s="36">
        <f>SUMIFS(СВЦЭМ!$C$33:$C$776,СВЦЭМ!$A$33:$A$776,$A75,СВЦЭМ!$B$33:$B$776,S$47)+'СЕТ СН'!$G$12+СВЦЭМ!$D$10+'СЕТ СН'!$G$6-'СЕТ СН'!$G$22</f>
        <v>1499.25929378</v>
      </c>
      <c r="T75" s="36">
        <f>SUMIFS(СВЦЭМ!$C$33:$C$776,СВЦЭМ!$A$33:$A$776,$A75,СВЦЭМ!$B$33:$B$776,T$47)+'СЕТ СН'!$G$12+СВЦЭМ!$D$10+'СЕТ СН'!$G$6-'СЕТ СН'!$G$22</f>
        <v>1486.28978996</v>
      </c>
      <c r="U75" s="36">
        <f>SUMIFS(СВЦЭМ!$C$33:$C$776,СВЦЭМ!$A$33:$A$776,$A75,СВЦЭМ!$B$33:$B$776,U$47)+'СЕТ СН'!$G$12+СВЦЭМ!$D$10+'СЕТ СН'!$G$6-'СЕТ СН'!$G$22</f>
        <v>1487.5717777899999</v>
      </c>
      <c r="V75" s="36">
        <f>SUMIFS(СВЦЭМ!$C$33:$C$776,СВЦЭМ!$A$33:$A$776,$A75,СВЦЭМ!$B$33:$B$776,V$47)+'СЕТ СН'!$G$12+СВЦЭМ!$D$10+'СЕТ СН'!$G$6-'СЕТ СН'!$G$22</f>
        <v>1496.8953381599999</v>
      </c>
      <c r="W75" s="36">
        <f>SUMIFS(СВЦЭМ!$C$33:$C$776,СВЦЭМ!$A$33:$A$776,$A75,СВЦЭМ!$B$33:$B$776,W$47)+'СЕТ СН'!$G$12+СВЦЭМ!$D$10+'СЕТ СН'!$G$6-'СЕТ СН'!$G$22</f>
        <v>1510.6137753500002</v>
      </c>
      <c r="X75" s="36">
        <f>SUMIFS(СВЦЭМ!$C$33:$C$776,СВЦЭМ!$A$33:$A$776,$A75,СВЦЭМ!$B$33:$B$776,X$47)+'СЕТ СН'!$G$12+СВЦЭМ!$D$10+'СЕТ СН'!$G$6-'СЕТ СН'!$G$22</f>
        <v>1526.9702931000002</v>
      </c>
      <c r="Y75" s="36">
        <f>SUMIFS(СВЦЭМ!$C$33:$C$776,СВЦЭМ!$A$33:$A$776,$A75,СВЦЭМ!$B$33:$B$776,Y$47)+'СЕТ СН'!$G$12+СВЦЭМ!$D$10+'СЕТ СН'!$G$6-'СЕТ СН'!$G$22</f>
        <v>1528.1560561599999</v>
      </c>
    </row>
    <row r="76" spans="1:27" ht="15.75" x14ac:dyDescent="0.2">
      <c r="A76" s="35">
        <f t="shared" si="1"/>
        <v>43828</v>
      </c>
      <c r="B76" s="36">
        <f>SUMIFS(СВЦЭМ!$C$33:$C$776,СВЦЭМ!$A$33:$A$776,$A76,СВЦЭМ!$B$33:$B$776,B$47)+'СЕТ СН'!$G$12+СВЦЭМ!$D$10+'СЕТ СН'!$G$6-'СЕТ СН'!$G$22</f>
        <v>1416.8139370600002</v>
      </c>
      <c r="C76" s="36">
        <f>SUMIFS(СВЦЭМ!$C$33:$C$776,СВЦЭМ!$A$33:$A$776,$A76,СВЦЭМ!$B$33:$B$776,C$47)+'СЕТ СН'!$G$12+СВЦЭМ!$D$10+'СЕТ СН'!$G$6-'СЕТ СН'!$G$22</f>
        <v>1427.81614156</v>
      </c>
      <c r="D76" s="36">
        <f>SUMIFS(СВЦЭМ!$C$33:$C$776,СВЦЭМ!$A$33:$A$776,$A76,СВЦЭМ!$B$33:$B$776,D$47)+'СЕТ СН'!$G$12+СВЦЭМ!$D$10+'СЕТ СН'!$G$6-'СЕТ СН'!$G$22</f>
        <v>1468.0297602000001</v>
      </c>
      <c r="E76" s="36">
        <f>SUMIFS(СВЦЭМ!$C$33:$C$776,СВЦЭМ!$A$33:$A$776,$A76,СВЦЭМ!$B$33:$B$776,E$47)+'СЕТ СН'!$G$12+СВЦЭМ!$D$10+'СЕТ СН'!$G$6-'СЕТ СН'!$G$22</f>
        <v>1490.3666176900001</v>
      </c>
      <c r="F76" s="36">
        <f>SUMIFS(СВЦЭМ!$C$33:$C$776,СВЦЭМ!$A$33:$A$776,$A76,СВЦЭМ!$B$33:$B$776,F$47)+'СЕТ СН'!$G$12+СВЦЭМ!$D$10+'СЕТ СН'!$G$6-'СЕТ СН'!$G$22</f>
        <v>1489.04905977</v>
      </c>
      <c r="G76" s="36">
        <f>SUMIFS(СВЦЭМ!$C$33:$C$776,СВЦЭМ!$A$33:$A$776,$A76,СВЦЭМ!$B$33:$B$776,G$47)+'СЕТ СН'!$G$12+СВЦЭМ!$D$10+'СЕТ СН'!$G$6-'СЕТ СН'!$G$22</f>
        <v>1489.0786404200001</v>
      </c>
      <c r="H76" s="36">
        <f>SUMIFS(СВЦЭМ!$C$33:$C$776,СВЦЭМ!$A$33:$A$776,$A76,СВЦЭМ!$B$33:$B$776,H$47)+'СЕТ СН'!$G$12+СВЦЭМ!$D$10+'СЕТ СН'!$G$6-'СЕТ СН'!$G$22</f>
        <v>1477.1917342900001</v>
      </c>
      <c r="I76" s="36">
        <f>SUMIFS(СВЦЭМ!$C$33:$C$776,СВЦЭМ!$A$33:$A$776,$A76,СВЦЭМ!$B$33:$B$776,I$47)+'СЕТ СН'!$G$12+СВЦЭМ!$D$10+'СЕТ СН'!$G$6-'СЕТ СН'!$G$22</f>
        <v>1463.93763902</v>
      </c>
      <c r="J76" s="36">
        <f>SUMIFS(СВЦЭМ!$C$33:$C$776,СВЦЭМ!$A$33:$A$776,$A76,СВЦЭМ!$B$33:$B$776,J$47)+'СЕТ СН'!$G$12+СВЦЭМ!$D$10+'СЕТ СН'!$G$6-'СЕТ СН'!$G$22</f>
        <v>1417.1874474900001</v>
      </c>
      <c r="K76" s="36">
        <f>SUMIFS(СВЦЭМ!$C$33:$C$776,СВЦЭМ!$A$33:$A$776,$A76,СВЦЭМ!$B$33:$B$776,K$47)+'СЕТ СН'!$G$12+СВЦЭМ!$D$10+'СЕТ СН'!$G$6-'СЕТ СН'!$G$22</f>
        <v>1412.0881749300002</v>
      </c>
      <c r="L76" s="36">
        <f>SUMIFS(СВЦЭМ!$C$33:$C$776,СВЦЭМ!$A$33:$A$776,$A76,СВЦЭМ!$B$33:$B$776,L$47)+'СЕТ СН'!$G$12+СВЦЭМ!$D$10+'СЕТ СН'!$G$6-'СЕТ СН'!$G$22</f>
        <v>1415.28624762</v>
      </c>
      <c r="M76" s="36">
        <f>SUMIFS(СВЦЭМ!$C$33:$C$776,СВЦЭМ!$A$33:$A$776,$A76,СВЦЭМ!$B$33:$B$776,M$47)+'СЕТ СН'!$G$12+СВЦЭМ!$D$10+'СЕТ СН'!$G$6-'СЕТ СН'!$G$22</f>
        <v>1417.5552821199999</v>
      </c>
      <c r="N76" s="36">
        <f>SUMIFS(СВЦЭМ!$C$33:$C$776,СВЦЭМ!$A$33:$A$776,$A76,СВЦЭМ!$B$33:$B$776,N$47)+'СЕТ СН'!$G$12+СВЦЭМ!$D$10+'СЕТ СН'!$G$6-'СЕТ СН'!$G$22</f>
        <v>1414.8408989</v>
      </c>
      <c r="O76" s="36">
        <f>SUMIFS(СВЦЭМ!$C$33:$C$776,СВЦЭМ!$A$33:$A$776,$A76,СВЦЭМ!$B$33:$B$776,O$47)+'СЕТ СН'!$G$12+СВЦЭМ!$D$10+'СЕТ СН'!$G$6-'СЕТ СН'!$G$22</f>
        <v>1421.9808721700001</v>
      </c>
      <c r="P76" s="36">
        <f>SUMIFS(СВЦЭМ!$C$33:$C$776,СВЦЭМ!$A$33:$A$776,$A76,СВЦЭМ!$B$33:$B$776,P$47)+'СЕТ СН'!$G$12+СВЦЭМ!$D$10+'СЕТ СН'!$G$6-'СЕТ СН'!$G$22</f>
        <v>1429.82821014</v>
      </c>
      <c r="Q76" s="36">
        <f>SUMIFS(СВЦЭМ!$C$33:$C$776,СВЦЭМ!$A$33:$A$776,$A76,СВЦЭМ!$B$33:$B$776,Q$47)+'СЕТ СН'!$G$12+СВЦЭМ!$D$10+'СЕТ СН'!$G$6-'СЕТ СН'!$G$22</f>
        <v>1420.03415236</v>
      </c>
      <c r="R76" s="36">
        <f>SUMIFS(СВЦЭМ!$C$33:$C$776,СВЦЭМ!$A$33:$A$776,$A76,СВЦЭМ!$B$33:$B$776,R$47)+'СЕТ СН'!$G$12+СВЦЭМ!$D$10+'СЕТ СН'!$G$6-'СЕТ СН'!$G$22</f>
        <v>1419.49204854</v>
      </c>
      <c r="S76" s="36">
        <f>SUMIFS(СВЦЭМ!$C$33:$C$776,СВЦЭМ!$A$33:$A$776,$A76,СВЦЭМ!$B$33:$B$776,S$47)+'СЕТ СН'!$G$12+СВЦЭМ!$D$10+'СЕТ СН'!$G$6-'СЕТ СН'!$G$22</f>
        <v>1433.1563094799999</v>
      </c>
      <c r="T76" s="36">
        <f>SUMIFS(СВЦЭМ!$C$33:$C$776,СВЦЭМ!$A$33:$A$776,$A76,СВЦЭМ!$B$33:$B$776,T$47)+'СЕТ СН'!$G$12+СВЦЭМ!$D$10+'СЕТ СН'!$G$6-'СЕТ СН'!$G$22</f>
        <v>1431.65117063</v>
      </c>
      <c r="U76" s="36">
        <f>SUMIFS(СВЦЭМ!$C$33:$C$776,СВЦЭМ!$A$33:$A$776,$A76,СВЦЭМ!$B$33:$B$776,U$47)+'СЕТ СН'!$G$12+СВЦЭМ!$D$10+'СЕТ СН'!$G$6-'СЕТ СН'!$G$22</f>
        <v>1456.7623404599999</v>
      </c>
      <c r="V76" s="36">
        <f>SUMIFS(СВЦЭМ!$C$33:$C$776,СВЦЭМ!$A$33:$A$776,$A76,СВЦЭМ!$B$33:$B$776,V$47)+'СЕТ СН'!$G$12+СВЦЭМ!$D$10+'СЕТ СН'!$G$6-'СЕТ СН'!$G$22</f>
        <v>1451.1512670699999</v>
      </c>
      <c r="W76" s="36">
        <f>SUMIFS(СВЦЭМ!$C$33:$C$776,СВЦЭМ!$A$33:$A$776,$A76,СВЦЭМ!$B$33:$B$776,W$47)+'СЕТ СН'!$G$12+СВЦЭМ!$D$10+'СЕТ СН'!$G$6-'СЕТ СН'!$G$22</f>
        <v>1450.40736625</v>
      </c>
      <c r="X76" s="36">
        <f>SUMIFS(СВЦЭМ!$C$33:$C$776,СВЦЭМ!$A$33:$A$776,$A76,СВЦЭМ!$B$33:$B$776,X$47)+'СЕТ СН'!$G$12+СВЦЭМ!$D$10+'СЕТ СН'!$G$6-'СЕТ СН'!$G$22</f>
        <v>1436.3910845800001</v>
      </c>
      <c r="Y76" s="36">
        <f>SUMIFS(СВЦЭМ!$C$33:$C$776,СВЦЭМ!$A$33:$A$776,$A76,СВЦЭМ!$B$33:$B$776,Y$47)+'СЕТ СН'!$G$12+СВЦЭМ!$D$10+'СЕТ СН'!$G$6-'СЕТ СН'!$G$22</f>
        <v>1411.11354912</v>
      </c>
    </row>
    <row r="77" spans="1:27" ht="15.75" x14ac:dyDescent="0.2">
      <c r="A77" s="35">
        <f t="shared" si="1"/>
        <v>43829</v>
      </c>
      <c r="B77" s="36">
        <f>SUMIFS(СВЦЭМ!$C$33:$C$776,СВЦЭМ!$A$33:$A$776,$A77,СВЦЭМ!$B$33:$B$776,B$47)+'СЕТ СН'!$G$12+СВЦЭМ!$D$10+'СЕТ СН'!$G$6-'СЕТ СН'!$G$22</f>
        <v>1573.7314949500001</v>
      </c>
      <c r="C77" s="36">
        <f>SUMIFS(СВЦЭМ!$C$33:$C$776,СВЦЭМ!$A$33:$A$776,$A77,СВЦЭМ!$B$33:$B$776,C$47)+'СЕТ СН'!$G$12+СВЦЭМ!$D$10+'СЕТ СН'!$G$6-'СЕТ СН'!$G$22</f>
        <v>1606.0528153300002</v>
      </c>
      <c r="D77" s="36">
        <f>SUMIFS(СВЦЭМ!$C$33:$C$776,СВЦЭМ!$A$33:$A$776,$A77,СВЦЭМ!$B$33:$B$776,D$47)+'СЕТ СН'!$G$12+СВЦЭМ!$D$10+'СЕТ СН'!$G$6-'СЕТ СН'!$G$22</f>
        <v>1611.5744619799998</v>
      </c>
      <c r="E77" s="36">
        <f>SUMIFS(СВЦЭМ!$C$33:$C$776,СВЦЭМ!$A$33:$A$776,$A77,СВЦЭМ!$B$33:$B$776,E$47)+'СЕТ СН'!$G$12+СВЦЭМ!$D$10+'СЕТ СН'!$G$6-'СЕТ СН'!$G$22</f>
        <v>1636.4910672000001</v>
      </c>
      <c r="F77" s="36">
        <f>SUMIFS(СВЦЭМ!$C$33:$C$776,СВЦЭМ!$A$33:$A$776,$A77,СВЦЭМ!$B$33:$B$776,F$47)+'СЕТ СН'!$G$12+СВЦЭМ!$D$10+'СЕТ СН'!$G$6-'СЕТ СН'!$G$22</f>
        <v>1630.1021886600001</v>
      </c>
      <c r="G77" s="36">
        <f>SUMIFS(СВЦЭМ!$C$33:$C$776,СВЦЭМ!$A$33:$A$776,$A77,СВЦЭМ!$B$33:$B$776,G$47)+'СЕТ СН'!$G$12+СВЦЭМ!$D$10+'СЕТ СН'!$G$6-'СЕТ СН'!$G$22</f>
        <v>1617.1750361099998</v>
      </c>
      <c r="H77" s="36">
        <f>SUMIFS(СВЦЭМ!$C$33:$C$776,СВЦЭМ!$A$33:$A$776,$A77,СВЦЭМ!$B$33:$B$776,H$47)+'СЕТ СН'!$G$12+СВЦЭМ!$D$10+'СЕТ СН'!$G$6-'СЕТ СН'!$G$22</f>
        <v>1582.7397381400001</v>
      </c>
      <c r="I77" s="36">
        <f>SUMIFS(СВЦЭМ!$C$33:$C$776,СВЦЭМ!$A$33:$A$776,$A77,СВЦЭМ!$B$33:$B$776,I$47)+'СЕТ СН'!$G$12+СВЦЭМ!$D$10+'СЕТ СН'!$G$6-'СЕТ СН'!$G$22</f>
        <v>1561.51750629</v>
      </c>
      <c r="J77" s="36">
        <f>SUMIFS(СВЦЭМ!$C$33:$C$776,СВЦЭМ!$A$33:$A$776,$A77,СВЦЭМ!$B$33:$B$776,J$47)+'СЕТ СН'!$G$12+СВЦЭМ!$D$10+'СЕТ СН'!$G$6-'СЕТ СН'!$G$22</f>
        <v>1534.9887898900001</v>
      </c>
      <c r="K77" s="36">
        <f>SUMIFS(СВЦЭМ!$C$33:$C$776,СВЦЭМ!$A$33:$A$776,$A77,СВЦЭМ!$B$33:$B$776,K$47)+'СЕТ СН'!$G$12+СВЦЭМ!$D$10+'СЕТ СН'!$G$6-'СЕТ СН'!$G$22</f>
        <v>1507.86337901</v>
      </c>
      <c r="L77" s="36">
        <f>SUMIFS(СВЦЭМ!$C$33:$C$776,СВЦЭМ!$A$33:$A$776,$A77,СВЦЭМ!$B$33:$B$776,L$47)+'СЕТ СН'!$G$12+СВЦЭМ!$D$10+'СЕТ СН'!$G$6-'СЕТ СН'!$G$22</f>
        <v>1509.4052832900002</v>
      </c>
      <c r="M77" s="36">
        <f>SUMIFS(СВЦЭМ!$C$33:$C$776,СВЦЭМ!$A$33:$A$776,$A77,СВЦЭМ!$B$33:$B$776,M$47)+'СЕТ СН'!$G$12+СВЦЭМ!$D$10+'СЕТ СН'!$G$6-'СЕТ СН'!$G$22</f>
        <v>1506.5028784800002</v>
      </c>
      <c r="N77" s="36">
        <f>SUMIFS(СВЦЭМ!$C$33:$C$776,СВЦЭМ!$A$33:$A$776,$A77,СВЦЭМ!$B$33:$B$776,N$47)+'СЕТ СН'!$G$12+СВЦЭМ!$D$10+'СЕТ СН'!$G$6-'СЕТ СН'!$G$22</f>
        <v>1514.5840528600002</v>
      </c>
      <c r="O77" s="36">
        <f>SUMIFS(СВЦЭМ!$C$33:$C$776,СВЦЭМ!$A$33:$A$776,$A77,СВЦЭМ!$B$33:$B$776,O$47)+'СЕТ СН'!$G$12+СВЦЭМ!$D$10+'СЕТ СН'!$G$6-'СЕТ СН'!$G$22</f>
        <v>1518.71076133</v>
      </c>
      <c r="P77" s="36">
        <f>SUMIFS(СВЦЭМ!$C$33:$C$776,СВЦЭМ!$A$33:$A$776,$A77,СВЦЭМ!$B$33:$B$776,P$47)+'СЕТ СН'!$G$12+СВЦЭМ!$D$10+'СЕТ СН'!$G$6-'СЕТ СН'!$G$22</f>
        <v>1537.5196597500001</v>
      </c>
      <c r="Q77" s="36">
        <f>SUMIFS(СВЦЭМ!$C$33:$C$776,СВЦЭМ!$A$33:$A$776,$A77,СВЦЭМ!$B$33:$B$776,Q$47)+'СЕТ СН'!$G$12+СВЦЭМ!$D$10+'СЕТ СН'!$G$6-'СЕТ СН'!$G$22</f>
        <v>1539.96421169</v>
      </c>
      <c r="R77" s="36">
        <f>SUMIFS(СВЦЭМ!$C$33:$C$776,СВЦЭМ!$A$33:$A$776,$A77,СВЦЭМ!$B$33:$B$776,R$47)+'СЕТ СН'!$G$12+СВЦЭМ!$D$10+'СЕТ СН'!$G$6-'СЕТ СН'!$G$22</f>
        <v>1533.3039009600002</v>
      </c>
      <c r="S77" s="36">
        <f>SUMIFS(СВЦЭМ!$C$33:$C$776,СВЦЭМ!$A$33:$A$776,$A77,СВЦЭМ!$B$33:$B$776,S$47)+'СЕТ СН'!$G$12+СВЦЭМ!$D$10+'СЕТ СН'!$G$6-'СЕТ СН'!$G$22</f>
        <v>1518.4098361599999</v>
      </c>
      <c r="T77" s="36">
        <f>SUMIFS(СВЦЭМ!$C$33:$C$776,СВЦЭМ!$A$33:$A$776,$A77,СВЦЭМ!$B$33:$B$776,T$47)+'СЕТ СН'!$G$12+СВЦЭМ!$D$10+'СЕТ СН'!$G$6-'СЕТ СН'!$G$22</f>
        <v>1517.1284088299999</v>
      </c>
      <c r="U77" s="36">
        <f>SUMIFS(СВЦЭМ!$C$33:$C$776,СВЦЭМ!$A$33:$A$776,$A77,СВЦЭМ!$B$33:$B$776,U$47)+'СЕТ СН'!$G$12+СВЦЭМ!$D$10+'СЕТ СН'!$G$6-'СЕТ СН'!$G$22</f>
        <v>1515.9885562100001</v>
      </c>
      <c r="V77" s="36">
        <f>SUMIFS(СВЦЭМ!$C$33:$C$776,СВЦЭМ!$A$33:$A$776,$A77,СВЦЭМ!$B$33:$B$776,V$47)+'СЕТ СН'!$G$12+СВЦЭМ!$D$10+'СЕТ СН'!$G$6-'СЕТ СН'!$G$22</f>
        <v>1512.68340541</v>
      </c>
      <c r="W77" s="36">
        <f>SUMIFS(СВЦЭМ!$C$33:$C$776,СВЦЭМ!$A$33:$A$776,$A77,СВЦЭМ!$B$33:$B$776,W$47)+'СЕТ СН'!$G$12+СВЦЭМ!$D$10+'СЕТ СН'!$G$6-'СЕТ СН'!$G$22</f>
        <v>1522.9637085300001</v>
      </c>
      <c r="X77" s="36">
        <f>SUMIFS(СВЦЭМ!$C$33:$C$776,СВЦЭМ!$A$33:$A$776,$A77,СВЦЭМ!$B$33:$B$776,X$47)+'СЕТ СН'!$G$12+СВЦЭМ!$D$10+'СЕТ СН'!$G$6-'СЕТ СН'!$G$22</f>
        <v>1541.7419853000001</v>
      </c>
      <c r="Y77" s="36">
        <f>SUMIFS(СВЦЭМ!$C$33:$C$776,СВЦЭМ!$A$33:$A$776,$A77,СВЦЭМ!$B$33:$B$776,Y$47)+'СЕТ СН'!$G$12+СВЦЭМ!$D$10+'СЕТ СН'!$G$6-'СЕТ СН'!$G$22</f>
        <v>1559.8144037299999</v>
      </c>
      <c r="AA77" s="37"/>
    </row>
    <row r="78" spans="1:27" ht="15.75" x14ac:dyDescent="0.2">
      <c r="A78" s="35">
        <f t="shared" si="1"/>
        <v>43830</v>
      </c>
      <c r="B78" s="36">
        <f>SUMIFS(СВЦЭМ!$C$33:$C$776,СВЦЭМ!$A$33:$A$776,$A78,СВЦЭМ!$B$33:$B$776,B$47)+'СЕТ СН'!$G$12+СВЦЭМ!$D$10+'СЕТ СН'!$G$6-'СЕТ СН'!$G$22</f>
        <v>1563.5098605100002</v>
      </c>
      <c r="C78" s="36">
        <f>SUMIFS(СВЦЭМ!$C$33:$C$776,СВЦЭМ!$A$33:$A$776,$A78,СВЦЭМ!$B$33:$B$776,C$47)+'СЕТ СН'!$G$12+СВЦЭМ!$D$10+'СЕТ СН'!$G$6-'СЕТ СН'!$G$22</f>
        <v>1582.03607152</v>
      </c>
      <c r="D78" s="36">
        <f>SUMIFS(СВЦЭМ!$C$33:$C$776,СВЦЭМ!$A$33:$A$776,$A78,СВЦЭМ!$B$33:$B$776,D$47)+'СЕТ СН'!$G$12+СВЦЭМ!$D$10+'СЕТ СН'!$G$6-'СЕТ СН'!$G$22</f>
        <v>1586.1394354899999</v>
      </c>
      <c r="E78" s="36">
        <f>SUMIFS(СВЦЭМ!$C$33:$C$776,СВЦЭМ!$A$33:$A$776,$A78,СВЦЭМ!$B$33:$B$776,E$47)+'СЕТ СН'!$G$12+СВЦЭМ!$D$10+'СЕТ СН'!$G$6-'СЕТ СН'!$G$22</f>
        <v>1590.5098770499999</v>
      </c>
      <c r="F78" s="36">
        <f>SUMIFS(СВЦЭМ!$C$33:$C$776,СВЦЭМ!$A$33:$A$776,$A78,СВЦЭМ!$B$33:$B$776,F$47)+'СЕТ СН'!$G$12+СВЦЭМ!$D$10+'СЕТ СН'!$G$6-'СЕТ СН'!$G$22</f>
        <v>1590.9159594299999</v>
      </c>
      <c r="G78" s="36">
        <f>SUMIFS(СВЦЭМ!$C$33:$C$776,СВЦЭМ!$A$33:$A$776,$A78,СВЦЭМ!$B$33:$B$776,G$47)+'СЕТ СН'!$G$12+СВЦЭМ!$D$10+'СЕТ СН'!$G$6-'СЕТ СН'!$G$22</f>
        <v>1585.40998831</v>
      </c>
      <c r="H78" s="36">
        <f>SUMIFS(СВЦЭМ!$C$33:$C$776,СВЦЭМ!$A$33:$A$776,$A78,СВЦЭМ!$B$33:$B$776,H$47)+'СЕТ СН'!$G$12+СВЦЭМ!$D$10+'СЕТ СН'!$G$6-'СЕТ СН'!$G$22</f>
        <v>1555.9572464500002</v>
      </c>
      <c r="I78" s="36">
        <f>SUMIFS(СВЦЭМ!$C$33:$C$776,СВЦЭМ!$A$33:$A$776,$A78,СВЦЭМ!$B$33:$B$776,I$47)+'СЕТ СН'!$G$12+СВЦЭМ!$D$10+'СЕТ СН'!$G$6-'СЕТ СН'!$G$22</f>
        <v>1538.9734561999999</v>
      </c>
      <c r="J78" s="36">
        <f>SUMIFS(СВЦЭМ!$C$33:$C$776,СВЦЭМ!$A$33:$A$776,$A78,СВЦЭМ!$B$33:$B$776,J$47)+'СЕТ СН'!$G$12+СВЦЭМ!$D$10+'СЕТ СН'!$G$6-'СЕТ СН'!$G$22</f>
        <v>1531.36459386</v>
      </c>
      <c r="K78" s="36">
        <f>SUMIFS(СВЦЭМ!$C$33:$C$776,СВЦЭМ!$A$33:$A$776,$A78,СВЦЭМ!$B$33:$B$776,K$47)+'СЕТ СН'!$G$12+СВЦЭМ!$D$10+'СЕТ СН'!$G$6-'СЕТ СН'!$G$22</f>
        <v>1509.2525539600001</v>
      </c>
      <c r="L78" s="36">
        <f>SUMIFS(СВЦЭМ!$C$33:$C$776,СВЦЭМ!$A$33:$A$776,$A78,СВЦЭМ!$B$33:$B$776,L$47)+'СЕТ СН'!$G$12+СВЦЭМ!$D$10+'СЕТ СН'!$G$6-'СЕТ СН'!$G$22</f>
        <v>1506.5628391800001</v>
      </c>
      <c r="M78" s="36">
        <f>SUMIFS(СВЦЭМ!$C$33:$C$776,СВЦЭМ!$A$33:$A$776,$A78,СВЦЭМ!$B$33:$B$776,M$47)+'СЕТ СН'!$G$12+СВЦЭМ!$D$10+'СЕТ СН'!$G$6-'СЕТ СН'!$G$22</f>
        <v>1529.1776984100002</v>
      </c>
      <c r="N78" s="36">
        <f>SUMIFS(СВЦЭМ!$C$33:$C$776,СВЦЭМ!$A$33:$A$776,$A78,СВЦЭМ!$B$33:$B$776,N$47)+'СЕТ СН'!$G$12+СВЦЭМ!$D$10+'СЕТ СН'!$G$6-'СЕТ СН'!$G$22</f>
        <v>1523.1575096199999</v>
      </c>
      <c r="O78" s="36">
        <f>SUMIFS(СВЦЭМ!$C$33:$C$776,СВЦЭМ!$A$33:$A$776,$A78,СВЦЭМ!$B$33:$B$776,O$47)+'СЕТ СН'!$G$12+СВЦЭМ!$D$10+'СЕТ СН'!$G$6-'СЕТ СН'!$G$22</f>
        <v>1524.4232923700001</v>
      </c>
      <c r="P78" s="36">
        <f>SUMIFS(СВЦЭМ!$C$33:$C$776,СВЦЭМ!$A$33:$A$776,$A78,СВЦЭМ!$B$33:$B$776,P$47)+'СЕТ СН'!$G$12+СВЦЭМ!$D$10+'СЕТ СН'!$G$6-'СЕТ СН'!$G$22</f>
        <v>1533.6827218600001</v>
      </c>
      <c r="Q78" s="36">
        <f>SUMIFS(СВЦЭМ!$C$33:$C$776,СВЦЭМ!$A$33:$A$776,$A78,СВЦЭМ!$B$33:$B$776,Q$47)+'СЕТ СН'!$G$12+СВЦЭМ!$D$10+'СЕТ СН'!$G$6-'СЕТ СН'!$G$22</f>
        <v>1533.02472558</v>
      </c>
      <c r="R78" s="36">
        <f>SUMIFS(СВЦЭМ!$C$33:$C$776,СВЦЭМ!$A$33:$A$776,$A78,СВЦЭМ!$B$33:$B$776,R$47)+'СЕТ СН'!$G$12+СВЦЭМ!$D$10+'СЕТ СН'!$G$6-'СЕТ СН'!$G$22</f>
        <v>1533.7496462899999</v>
      </c>
      <c r="S78" s="36">
        <f>SUMIFS(СВЦЭМ!$C$33:$C$776,СВЦЭМ!$A$33:$A$776,$A78,СВЦЭМ!$B$33:$B$776,S$47)+'СЕТ СН'!$G$12+СВЦЭМ!$D$10+'СЕТ СН'!$G$6-'СЕТ СН'!$G$22</f>
        <v>1536.93944414</v>
      </c>
      <c r="T78" s="36">
        <f>SUMIFS(СВЦЭМ!$C$33:$C$776,СВЦЭМ!$A$33:$A$776,$A78,СВЦЭМ!$B$33:$B$776,T$47)+'СЕТ СН'!$G$12+СВЦЭМ!$D$10+'СЕТ СН'!$G$6-'СЕТ СН'!$G$22</f>
        <v>1549.1765435500001</v>
      </c>
      <c r="U78" s="36">
        <f>SUMIFS(СВЦЭМ!$C$33:$C$776,СВЦЭМ!$A$33:$A$776,$A78,СВЦЭМ!$B$33:$B$776,U$47)+'СЕТ СН'!$G$12+СВЦЭМ!$D$10+'СЕТ СН'!$G$6-'СЕТ СН'!$G$22</f>
        <v>1544.22074879</v>
      </c>
      <c r="V78" s="36">
        <f>SUMIFS(СВЦЭМ!$C$33:$C$776,СВЦЭМ!$A$33:$A$776,$A78,СВЦЭМ!$B$33:$B$776,V$47)+'СЕТ СН'!$G$12+СВЦЭМ!$D$10+'СЕТ СН'!$G$6-'СЕТ СН'!$G$22</f>
        <v>1558.9396322500002</v>
      </c>
      <c r="W78" s="36">
        <f>SUMIFS(СВЦЭМ!$C$33:$C$776,СВЦЭМ!$A$33:$A$776,$A78,СВЦЭМ!$B$33:$B$776,W$47)+'СЕТ СН'!$G$12+СВЦЭМ!$D$10+'СЕТ СН'!$G$6-'СЕТ СН'!$G$22</f>
        <v>1559.7551428900001</v>
      </c>
      <c r="X78" s="36">
        <f>SUMIFS(СВЦЭМ!$C$33:$C$776,СВЦЭМ!$A$33:$A$776,$A78,СВЦЭМ!$B$33:$B$776,X$47)+'СЕТ СН'!$G$12+СВЦЭМ!$D$10+'СЕТ СН'!$G$6-'СЕТ СН'!$G$22</f>
        <v>1550.02532032</v>
      </c>
      <c r="Y78" s="36">
        <f>SUMIFS(СВЦЭМ!$C$33:$C$776,СВЦЭМ!$A$33:$A$776,$A78,СВЦЭМ!$B$33:$B$776,Y$47)+'СЕТ СН'!$G$12+СВЦЭМ!$D$10+'СЕТ СН'!$G$6-'СЕТ СН'!$G$22</f>
        <v>1552.0649097599999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6" t="s">
        <v>7</v>
      </c>
      <c r="B81" s="129" t="s">
        <v>72</v>
      </c>
      <c r="C81" s="130"/>
      <c r="D81" s="130"/>
      <c r="E81" s="130"/>
      <c r="F81" s="130"/>
      <c r="G81" s="130"/>
      <c r="H81" s="130"/>
      <c r="I81" s="130"/>
      <c r="J81" s="130"/>
      <c r="K81" s="130"/>
      <c r="L81" s="130"/>
      <c r="M81" s="130"/>
      <c r="N81" s="130"/>
      <c r="O81" s="130"/>
      <c r="P81" s="130"/>
      <c r="Q81" s="130"/>
      <c r="R81" s="130"/>
      <c r="S81" s="130"/>
      <c r="T81" s="130"/>
      <c r="U81" s="130"/>
      <c r="V81" s="130"/>
      <c r="W81" s="130"/>
      <c r="X81" s="130"/>
      <c r="Y81" s="131"/>
    </row>
    <row r="82" spans="1:25" ht="12.75" customHeight="1" x14ac:dyDescent="0.2">
      <c r="A82" s="127"/>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4"/>
    </row>
    <row r="83" spans="1:25" ht="12.75" customHeight="1" x14ac:dyDescent="0.2">
      <c r="A83" s="12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01.12.2019</v>
      </c>
      <c r="B84" s="36">
        <f>SUMIFS(СВЦЭМ!$C$33:$C$776,СВЦЭМ!$A$33:$A$776,$A84,СВЦЭМ!$B$33:$B$776,B$83)+'СЕТ СН'!$H$12+СВЦЭМ!$D$10+'СЕТ СН'!$H$6-'СЕТ СН'!$H$22</f>
        <v>1388.0815464</v>
      </c>
      <c r="C84" s="36">
        <f>SUMIFS(СВЦЭМ!$C$33:$C$776,СВЦЭМ!$A$33:$A$776,$A84,СВЦЭМ!$B$33:$B$776,C$83)+'СЕТ СН'!$H$12+СВЦЭМ!$D$10+'СЕТ СН'!$H$6-'СЕТ СН'!$H$22</f>
        <v>1394.1127559199999</v>
      </c>
      <c r="D84" s="36">
        <f>SUMIFS(СВЦЭМ!$C$33:$C$776,СВЦЭМ!$A$33:$A$776,$A84,СВЦЭМ!$B$33:$B$776,D$83)+'СЕТ СН'!$H$12+СВЦЭМ!$D$10+'СЕТ СН'!$H$6-'СЕТ СН'!$H$22</f>
        <v>1429.3938733499999</v>
      </c>
      <c r="E84" s="36">
        <f>SUMIFS(СВЦЭМ!$C$33:$C$776,СВЦЭМ!$A$33:$A$776,$A84,СВЦЭМ!$B$33:$B$776,E$83)+'СЕТ СН'!$H$12+СВЦЭМ!$D$10+'СЕТ СН'!$H$6-'СЕТ СН'!$H$22</f>
        <v>1427.41404603</v>
      </c>
      <c r="F84" s="36">
        <f>SUMIFS(СВЦЭМ!$C$33:$C$776,СВЦЭМ!$A$33:$A$776,$A84,СВЦЭМ!$B$33:$B$776,F$83)+'СЕТ СН'!$H$12+СВЦЭМ!$D$10+'СЕТ СН'!$H$6-'СЕТ СН'!$H$22</f>
        <v>1419.78355175</v>
      </c>
      <c r="G84" s="36">
        <f>SUMIFS(СВЦЭМ!$C$33:$C$776,СВЦЭМ!$A$33:$A$776,$A84,СВЦЭМ!$B$33:$B$776,G$83)+'СЕТ СН'!$H$12+СВЦЭМ!$D$10+'СЕТ СН'!$H$6-'СЕТ СН'!$H$22</f>
        <v>1417.9158595200001</v>
      </c>
      <c r="H84" s="36">
        <f>SUMIFS(СВЦЭМ!$C$33:$C$776,СВЦЭМ!$A$33:$A$776,$A84,СВЦЭМ!$B$33:$B$776,H$83)+'СЕТ СН'!$H$12+СВЦЭМ!$D$10+'СЕТ СН'!$H$6-'СЕТ СН'!$H$22</f>
        <v>1419.1172580800001</v>
      </c>
      <c r="I84" s="36">
        <f>SUMIFS(СВЦЭМ!$C$33:$C$776,СВЦЭМ!$A$33:$A$776,$A84,СВЦЭМ!$B$33:$B$776,I$83)+'СЕТ СН'!$H$12+СВЦЭМ!$D$10+'СЕТ СН'!$H$6-'СЕТ СН'!$H$22</f>
        <v>1419.0182868100001</v>
      </c>
      <c r="J84" s="36">
        <f>SUMIFS(СВЦЭМ!$C$33:$C$776,СВЦЭМ!$A$33:$A$776,$A84,СВЦЭМ!$B$33:$B$776,J$83)+'СЕТ СН'!$H$12+СВЦЭМ!$D$10+'СЕТ СН'!$H$6-'СЕТ СН'!$H$22</f>
        <v>1679.8064744099997</v>
      </c>
      <c r="K84" s="36">
        <f>SUMIFS(СВЦЭМ!$C$33:$C$776,СВЦЭМ!$A$33:$A$776,$A84,СВЦЭМ!$B$33:$B$776,K$83)+'СЕТ СН'!$H$12+СВЦЭМ!$D$10+'СЕТ СН'!$H$6-'СЕТ СН'!$H$22</f>
        <v>1323.12494064</v>
      </c>
      <c r="L84" s="36">
        <f>SUMIFS(СВЦЭМ!$C$33:$C$776,СВЦЭМ!$A$33:$A$776,$A84,СВЦЭМ!$B$33:$B$776,L$83)+'СЕТ СН'!$H$12+СВЦЭМ!$D$10+'СЕТ СН'!$H$6-'СЕТ СН'!$H$22</f>
        <v>1302.56317554</v>
      </c>
      <c r="M84" s="36">
        <f>SUMIFS(СВЦЭМ!$C$33:$C$776,СВЦЭМ!$A$33:$A$776,$A84,СВЦЭМ!$B$33:$B$776,M$83)+'СЕТ СН'!$H$12+СВЦЭМ!$D$10+'СЕТ СН'!$H$6-'СЕТ СН'!$H$22</f>
        <v>1300.9172431699999</v>
      </c>
      <c r="N84" s="36">
        <f>SUMIFS(СВЦЭМ!$C$33:$C$776,СВЦЭМ!$A$33:$A$776,$A84,СВЦЭМ!$B$33:$B$776,N$83)+'СЕТ СН'!$H$12+СВЦЭМ!$D$10+'СЕТ СН'!$H$6-'СЕТ СН'!$H$22</f>
        <v>1327.9735789000001</v>
      </c>
      <c r="O84" s="36">
        <f>SUMIFS(СВЦЭМ!$C$33:$C$776,СВЦЭМ!$A$33:$A$776,$A84,СВЦЭМ!$B$33:$B$776,O$83)+'СЕТ СН'!$H$12+СВЦЭМ!$D$10+'СЕТ СН'!$H$6-'СЕТ СН'!$H$22</f>
        <v>1338.6789754800002</v>
      </c>
      <c r="P84" s="36">
        <f>SUMIFS(СВЦЭМ!$C$33:$C$776,СВЦЭМ!$A$33:$A$776,$A84,СВЦЭМ!$B$33:$B$776,P$83)+'СЕТ СН'!$H$12+СВЦЭМ!$D$10+'СЕТ СН'!$H$6-'СЕТ СН'!$H$22</f>
        <v>1346.20115968</v>
      </c>
      <c r="Q84" s="36">
        <f>SUMIFS(СВЦЭМ!$C$33:$C$776,СВЦЭМ!$A$33:$A$776,$A84,СВЦЭМ!$B$33:$B$776,Q$83)+'СЕТ СН'!$H$12+СВЦЭМ!$D$10+'СЕТ СН'!$H$6-'СЕТ СН'!$H$22</f>
        <v>1352.35124004</v>
      </c>
      <c r="R84" s="36">
        <f>SUMIFS(СВЦЭМ!$C$33:$C$776,СВЦЭМ!$A$33:$A$776,$A84,СВЦЭМ!$B$33:$B$776,R$83)+'СЕТ СН'!$H$12+СВЦЭМ!$D$10+'СЕТ СН'!$H$6-'СЕТ СН'!$H$22</f>
        <v>1341.5678135399999</v>
      </c>
      <c r="S84" s="36">
        <f>SUMIFS(СВЦЭМ!$C$33:$C$776,СВЦЭМ!$A$33:$A$776,$A84,СВЦЭМ!$B$33:$B$776,S$83)+'СЕТ СН'!$H$12+СВЦЭМ!$D$10+'СЕТ СН'!$H$6-'СЕТ СН'!$H$22</f>
        <v>1324.5019686000001</v>
      </c>
      <c r="T84" s="36">
        <f>SUMIFS(СВЦЭМ!$C$33:$C$776,СВЦЭМ!$A$33:$A$776,$A84,СВЦЭМ!$B$33:$B$776,T$83)+'СЕТ СН'!$H$12+СВЦЭМ!$D$10+'СЕТ СН'!$H$6-'СЕТ СН'!$H$22</f>
        <v>1303.8245155300001</v>
      </c>
      <c r="U84" s="36">
        <f>SUMIFS(СВЦЭМ!$C$33:$C$776,СВЦЭМ!$A$33:$A$776,$A84,СВЦЭМ!$B$33:$B$776,U$83)+'СЕТ СН'!$H$12+СВЦЭМ!$D$10+'СЕТ СН'!$H$6-'СЕТ СН'!$H$22</f>
        <v>1303.3336165400001</v>
      </c>
      <c r="V84" s="36">
        <f>SUMIFS(СВЦЭМ!$C$33:$C$776,СВЦЭМ!$A$33:$A$776,$A84,СВЦЭМ!$B$33:$B$776,V$83)+'СЕТ СН'!$H$12+СВЦЭМ!$D$10+'СЕТ СН'!$H$6-'СЕТ СН'!$H$22</f>
        <v>1956.0610297499998</v>
      </c>
      <c r="W84" s="36">
        <f>SUMIFS(СВЦЭМ!$C$33:$C$776,СВЦЭМ!$A$33:$A$776,$A84,СВЦЭМ!$B$33:$B$776,W$83)+'СЕТ СН'!$H$12+СВЦЭМ!$D$10+'СЕТ СН'!$H$6-'СЕТ СН'!$H$22</f>
        <v>1358.3327345100001</v>
      </c>
      <c r="X84" s="36">
        <f>SUMIFS(СВЦЭМ!$C$33:$C$776,СВЦЭМ!$A$33:$A$776,$A84,СВЦЭМ!$B$33:$B$776,X$83)+'СЕТ СН'!$H$12+СВЦЭМ!$D$10+'СЕТ СН'!$H$6-'СЕТ СН'!$H$22</f>
        <v>1349.6457162199999</v>
      </c>
      <c r="Y84" s="36">
        <f>SUMIFS(СВЦЭМ!$C$33:$C$776,СВЦЭМ!$A$33:$A$776,$A84,СВЦЭМ!$B$33:$B$776,Y$83)+'СЕТ СН'!$H$12+СВЦЭМ!$D$10+'СЕТ СН'!$H$6-'СЕТ СН'!$H$22</f>
        <v>1373.5837857900001</v>
      </c>
    </row>
    <row r="85" spans="1:25" ht="15.75" x14ac:dyDescent="0.2">
      <c r="A85" s="35">
        <f>A84+1</f>
        <v>43801</v>
      </c>
      <c r="B85" s="36">
        <f>SUMIFS(СВЦЭМ!$C$33:$C$776,СВЦЭМ!$A$33:$A$776,$A85,СВЦЭМ!$B$33:$B$776,B$83)+'СЕТ СН'!$H$12+СВЦЭМ!$D$10+'СЕТ СН'!$H$6-'СЕТ СН'!$H$22</f>
        <v>1370.0675102300002</v>
      </c>
      <c r="C85" s="36">
        <f>SUMIFS(СВЦЭМ!$C$33:$C$776,СВЦЭМ!$A$33:$A$776,$A85,СВЦЭМ!$B$33:$B$776,C$83)+'СЕТ СН'!$H$12+СВЦЭМ!$D$10+'СЕТ СН'!$H$6-'СЕТ СН'!$H$22</f>
        <v>1403.27693886</v>
      </c>
      <c r="D85" s="36">
        <f>SUMIFS(СВЦЭМ!$C$33:$C$776,СВЦЭМ!$A$33:$A$776,$A85,СВЦЭМ!$B$33:$B$776,D$83)+'СЕТ СН'!$H$12+СВЦЭМ!$D$10+'СЕТ СН'!$H$6-'СЕТ СН'!$H$22</f>
        <v>1422.5390759799998</v>
      </c>
      <c r="E85" s="36">
        <f>SUMIFS(СВЦЭМ!$C$33:$C$776,СВЦЭМ!$A$33:$A$776,$A85,СВЦЭМ!$B$33:$B$776,E$83)+'СЕТ СН'!$H$12+СВЦЭМ!$D$10+'СЕТ СН'!$H$6-'СЕТ СН'!$H$22</f>
        <v>1436.9410452799998</v>
      </c>
      <c r="F85" s="36">
        <f>SUMIFS(СВЦЭМ!$C$33:$C$776,СВЦЭМ!$A$33:$A$776,$A85,СВЦЭМ!$B$33:$B$776,F$83)+'СЕТ СН'!$H$12+СВЦЭМ!$D$10+'СЕТ СН'!$H$6-'СЕТ СН'!$H$22</f>
        <v>1437.8492870499999</v>
      </c>
      <c r="G85" s="36">
        <f>SUMIFS(СВЦЭМ!$C$33:$C$776,СВЦЭМ!$A$33:$A$776,$A85,СВЦЭМ!$B$33:$B$776,G$83)+'СЕТ СН'!$H$12+СВЦЭМ!$D$10+'СЕТ СН'!$H$6-'СЕТ СН'!$H$22</f>
        <v>1415.4654093300001</v>
      </c>
      <c r="H85" s="36">
        <f>SUMIFS(СВЦЭМ!$C$33:$C$776,СВЦЭМ!$A$33:$A$776,$A85,СВЦЭМ!$B$33:$B$776,H$83)+'СЕТ СН'!$H$12+СВЦЭМ!$D$10+'СЕТ СН'!$H$6-'СЕТ СН'!$H$22</f>
        <v>1367.96532783</v>
      </c>
      <c r="I85" s="36">
        <f>SUMIFS(СВЦЭМ!$C$33:$C$776,СВЦЭМ!$A$33:$A$776,$A85,СВЦЭМ!$B$33:$B$776,I$83)+'СЕТ СН'!$H$12+СВЦЭМ!$D$10+'СЕТ СН'!$H$6-'СЕТ СН'!$H$22</f>
        <v>1319.69792723</v>
      </c>
      <c r="J85" s="36">
        <f>SUMIFS(СВЦЭМ!$C$33:$C$776,СВЦЭМ!$A$33:$A$776,$A85,СВЦЭМ!$B$33:$B$776,J$83)+'СЕТ СН'!$H$12+СВЦЭМ!$D$10+'СЕТ СН'!$H$6-'СЕТ СН'!$H$22</f>
        <v>1316.87756487</v>
      </c>
      <c r="K85" s="36">
        <f>SUMIFS(СВЦЭМ!$C$33:$C$776,СВЦЭМ!$A$33:$A$776,$A85,СВЦЭМ!$B$33:$B$776,K$83)+'СЕТ СН'!$H$12+СВЦЭМ!$D$10+'СЕТ СН'!$H$6-'СЕТ СН'!$H$22</f>
        <v>1302.1236623099999</v>
      </c>
      <c r="L85" s="36">
        <f>SUMIFS(СВЦЭМ!$C$33:$C$776,СВЦЭМ!$A$33:$A$776,$A85,СВЦЭМ!$B$33:$B$776,L$83)+'СЕТ СН'!$H$12+СВЦЭМ!$D$10+'СЕТ СН'!$H$6-'СЕТ СН'!$H$22</f>
        <v>1321.43133253</v>
      </c>
      <c r="M85" s="36">
        <f>SUMIFS(СВЦЭМ!$C$33:$C$776,СВЦЭМ!$A$33:$A$776,$A85,СВЦЭМ!$B$33:$B$776,M$83)+'СЕТ СН'!$H$12+СВЦЭМ!$D$10+'СЕТ СН'!$H$6-'СЕТ СН'!$H$22</f>
        <v>1344.0939121000001</v>
      </c>
      <c r="N85" s="36">
        <f>SUMIFS(СВЦЭМ!$C$33:$C$776,СВЦЭМ!$A$33:$A$776,$A85,СВЦЭМ!$B$33:$B$776,N$83)+'СЕТ СН'!$H$12+СВЦЭМ!$D$10+'СЕТ СН'!$H$6-'СЕТ СН'!$H$22</f>
        <v>1355.9868152899999</v>
      </c>
      <c r="O85" s="36">
        <f>SUMIFS(СВЦЭМ!$C$33:$C$776,СВЦЭМ!$A$33:$A$776,$A85,СВЦЭМ!$B$33:$B$776,O$83)+'СЕТ СН'!$H$12+СВЦЭМ!$D$10+'СЕТ СН'!$H$6-'СЕТ СН'!$H$22</f>
        <v>1355.0272284600001</v>
      </c>
      <c r="P85" s="36">
        <f>SUMIFS(СВЦЭМ!$C$33:$C$776,СВЦЭМ!$A$33:$A$776,$A85,СВЦЭМ!$B$33:$B$776,P$83)+'СЕТ СН'!$H$12+СВЦЭМ!$D$10+'СЕТ СН'!$H$6-'СЕТ СН'!$H$22</f>
        <v>1365.1263747</v>
      </c>
      <c r="Q85" s="36">
        <f>SUMIFS(СВЦЭМ!$C$33:$C$776,СВЦЭМ!$A$33:$A$776,$A85,СВЦЭМ!$B$33:$B$776,Q$83)+'СЕТ СН'!$H$12+СВЦЭМ!$D$10+'СЕТ СН'!$H$6-'СЕТ СН'!$H$22</f>
        <v>1372.47713445</v>
      </c>
      <c r="R85" s="36">
        <f>SUMIFS(СВЦЭМ!$C$33:$C$776,СВЦЭМ!$A$33:$A$776,$A85,СВЦЭМ!$B$33:$B$776,R$83)+'СЕТ СН'!$H$12+СВЦЭМ!$D$10+'СЕТ СН'!$H$6-'СЕТ СН'!$H$22</f>
        <v>1370.0960912300002</v>
      </c>
      <c r="S85" s="36">
        <f>SUMIFS(СВЦЭМ!$C$33:$C$776,СВЦЭМ!$A$33:$A$776,$A85,СВЦЭМ!$B$33:$B$776,S$83)+'СЕТ СН'!$H$12+СВЦЭМ!$D$10+'СЕТ СН'!$H$6-'СЕТ СН'!$H$22</f>
        <v>1338.2665144600001</v>
      </c>
      <c r="T85" s="36">
        <f>SUMIFS(СВЦЭМ!$C$33:$C$776,СВЦЭМ!$A$33:$A$776,$A85,СВЦЭМ!$B$33:$B$776,T$83)+'СЕТ СН'!$H$12+СВЦЭМ!$D$10+'СЕТ СН'!$H$6-'СЕТ СН'!$H$22</f>
        <v>1329.25642606</v>
      </c>
      <c r="U85" s="36">
        <f>SUMIFS(СВЦЭМ!$C$33:$C$776,СВЦЭМ!$A$33:$A$776,$A85,СВЦЭМ!$B$33:$B$776,U$83)+'СЕТ СН'!$H$12+СВЦЭМ!$D$10+'СЕТ СН'!$H$6-'СЕТ СН'!$H$22</f>
        <v>1326.2639471900002</v>
      </c>
      <c r="V85" s="36">
        <f>SUMIFS(СВЦЭМ!$C$33:$C$776,СВЦЭМ!$A$33:$A$776,$A85,СВЦЭМ!$B$33:$B$776,V$83)+'СЕТ СН'!$H$12+СВЦЭМ!$D$10+'СЕТ СН'!$H$6-'СЕТ СН'!$H$22</f>
        <v>1336.71001426</v>
      </c>
      <c r="W85" s="36">
        <f>SUMIFS(СВЦЭМ!$C$33:$C$776,СВЦЭМ!$A$33:$A$776,$A85,СВЦЭМ!$B$33:$B$776,W$83)+'СЕТ СН'!$H$12+СВЦЭМ!$D$10+'СЕТ СН'!$H$6-'СЕТ СН'!$H$22</f>
        <v>1336.1824720700001</v>
      </c>
      <c r="X85" s="36">
        <f>SUMIFS(СВЦЭМ!$C$33:$C$776,СВЦЭМ!$A$33:$A$776,$A85,СВЦЭМ!$B$33:$B$776,X$83)+'СЕТ СН'!$H$12+СВЦЭМ!$D$10+'СЕТ СН'!$H$6-'СЕТ СН'!$H$22</f>
        <v>1340.31594389</v>
      </c>
      <c r="Y85" s="36">
        <f>SUMIFS(СВЦЭМ!$C$33:$C$776,СВЦЭМ!$A$33:$A$776,$A85,СВЦЭМ!$B$33:$B$776,Y$83)+'СЕТ СН'!$H$12+СВЦЭМ!$D$10+'СЕТ СН'!$H$6-'СЕТ СН'!$H$22</f>
        <v>1376.1120470199999</v>
      </c>
    </row>
    <row r="86" spans="1:25" ht="15.75" x14ac:dyDescent="0.2">
      <c r="A86" s="35">
        <f t="shared" ref="A86:A114" si="2">A85+1</f>
        <v>43802</v>
      </c>
      <c r="B86" s="36">
        <f>SUMIFS(СВЦЭМ!$C$33:$C$776,СВЦЭМ!$A$33:$A$776,$A86,СВЦЭМ!$B$33:$B$776,B$83)+'СЕТ СН'!$H$12+СВЦЭМ!$D$10+'СЕТ СН'!$H$6-'СЕТ СН'!$H$22</f>
        <v>1392.2959399599999</v>
      </c>
      <c r="C86" s="36">
        <f>SUMIFS(СВЦЭМ!$C$33:$C$776,СВЦЭМ!$A$33:$A$776,$A86,СВЦЭМ!$B$33:$B$776,C$83)+'СЕТ СН'!$H$12+СВЦЭМ!$D$10+'СЕТ СН'!$H$6-'СЕТ СН'!$H$22</f>
        <v>1432.9321015299997</v>
      </c>
      <c r="D86" s="36">
        <f>SUMIFS(СВЦЭМ!$C$33:$C$776,СВЦЭМ!$A$33:$A$776,$A86,СВЦЭМ!$B$33:$B$776,D$83)+'СЕТ СН'!$H$12+СВЦЭМ!$D$10+'СЕТ СН'!$H$6-'СЕТ СН'!$H$22</f>
        <v>1448.3006769199997</v>
      </c>
      <c r="E86" s="36">
        <f>SUMIFS(СВЦЭМ!$C$33:$C$776,СВЦЭМ!$A$33:$A$776,$A86,СВЦЭМ!$B$33:$B$776,E$83)+'СЕТ СН'!$H$12+СВЦЭМ!$D$10+'СЕТ СН'!$H$6-'СЕТ СН'!$H$22</f>
        <v>1455.53472422</v>
      </c>
      <c r="F86" s="36">
        <f>SUMIFS(СВЦЭМ!$C$33:$C$776,СВЦЭМ!$A$33:$A$776,$A86,СВЦЭМ!$B$33:$B$776,F$83)+'СЕТ СН'!$H$12+СВЦЭМ!$D$10+'СЕТ СН'!$H$6-'СЕТ СН'!$H$22</f>
        <v>1468.04471466</v>
      </c>
      <c r="G86" s="36">
        <f>SUMIFS(СВЦЭМ!$C$33:$C$776,СВЦЭМ!$A$33:$A$776,$A86,СВЦЭМ!$B$33:$B$776,G$83)+'СЕТ СН'!$H$12+СВЦЭМ!$D$10+'СЕТ СН'!$H$6-'СЕТ СН'!$H$22</f>
        <v>1457.7289751499998</v>
      </c>
      <c r="H86" s="36">
        <f>SUMIFS(СВЦЭМ!$C$33:$C$776,СВЦЭМ!$A$33:$A$776,$A86,СВЦЭМ!$B$33:$B$776,H$83)+'СЕТ СН'!$H$12+СВЦЭМ!$D$10+'СЕТ СН'!$H$6-'СЕТ СН'!$H$22</f>
        <v>1409.3062222399999</v>
      </c>
      <c r="I86" s="36">
        <f>SUMIFS(СВЦЭМ!$C$33:$C$776,СВЦЭМ!$A$33:$A$776,$A86,СВЦЭМ!$B$33:$B$776,I$83)+'СЕТ СН'!$H$12+СВЦЭМ!$D$10+'СЕТ СН'!$H$6-'СЕТ СН'!$H$22</f>
        <v>1358.620484</v>
      </c>
      <c r="J86" s="36">
        <f>SUMIFS(СВЦЭМ!$C$33:$C$776,СВЦЭМ!$A$33:$A$776,$A86,СВЦЭМ!$B$33:$B$776,J$83)+'СЕТ СН'!$H$12+СВЦЭМ!$D$10+'СЕТ СН'!$H$6-'СЕТ СН'!$H$22</f>
        <v>1341.6255656399999</v>
      </c>
      <c r="K86" s="36">
        <f>SUMIFS(СВЦЭМ!$C$33:$C$776,СВЦЭМ!$A$33:$A$776,$A86,СВЦЭМ!$B$33:$B$776,K$83)+'СЕТ СН'!$H$12+СВЦЭМ!$D$10+'СЕТ СН'!$H$6-'СЕТ СН'!$H$22</f>
        <v>1309.3943201000002</v>
      </c>
      <c r="L86" s="36">
        <f>SUMIFS(СВЦЭМ!$C$33:$C$776,СВЦЭМ!$A$33:$A$776,$A86,СВЦЭМ!$B$33:$B$776,L$83)+'СЕТ СН'!$H$12+СВЦЭМ!$D$10+'СЕТ СН'!$H$6-'СЕТ СН'!$H$22</f>
        <v>1309.0495633999999</v>
      </c>
      <c r="M86" s="36">
        <f>SUMIFS(СВЦЭМ!$C$33:$C$776,СВЦЭМ!$A$33:$A$776,$A86,СВЦЭМ!$B$33:$B$776,M$83)+'СЕТ СН'!$H$12+СВЦЭМ!$D$10+'СЕТ СН'!$H$6-'СЕТ СН'!$H$22</f>
        <v>1354.38164841</v>
      </c>
      <c r="N86" s="36">
        <f>SUMIFS(СВЦЭМ!$C$33:$C$776,СВЦЭМ!$A$33:$A$776,$A86,СВЦЭМ!$B$33:$B$776,N$83)+'СЕТ СН'!$H$12+СВЦЭМ!$D$10+'СЕТ СН'!$H$6-'СЕТ СН'!$H$22</f>
        <v>1368.8897267</v>
      </c>
      <c r="O86" s="36">
        <f>SUMIFS(СВЦЭМ!$C$33:$C$776,СВЦЭМ!$A$33:$A$776,$A86,СВЦЭМ!$B$33:$B$776,O$83)+'СЕТ СН'!$H$12+СВЦЭМ!$D$10+'СЕТ СН'!$H$6-'СЕТ СН'!$H$22</f>
        <v>1375.42339674</v>
      </c>
      <c r="P86" s="36">
        <f>SUMIFS(СВЦЭМ!$C$33:$C$776,СВЦЭМ!$A$33:$A$776,$A86,СВЦЭМ!$B$33:$B$776,P$83)+'СЕТ СН'!$H$12+СВЦЭМ!$D$10+'СЕТ СН'!$H$6-'СЕТ СН'!$H$22</f>
        <v>1383.2237500000001</v>
      </c>
      <c r="Q86" s="36">
        <f>SUMIFS(СВЦЭМ!$C$33:$C$776,СВЦЭМ!$A$33:$A$776,$A86,СВЦЭМ!$B$33:$B$776,Q$83)+'СЕТ СН'!$H$12+СВЦЭМ!$D$10+'СЕТ СН'!$H$6-'СЕТ СН'!$H$22</f>
        <v>1389.75566192</v>
      </c>
      <c r="R86" s="36">
        <f>SUMIFS(СВЦЭМ!$C$33:$C$776,СВЦЭМ!$A$33:$A$776,$A86,СВЦЭМ!$B$33:$B$776,R$83)+'СЕТ СН'!$H$12+СВЦЭМ!$D$10+'СЕТ СН'!$H$6-'СЕТ СН'!$H$22</f>
        <v>1392.43828945</v>
      </c>
      <c r="S86" s="36">
        <f>SUMIFS(СВЦЭМ!$C$33:$C$776,СВЦЭМ!$A$33:$A$776,$A86,СВЦЭМ!$B$33:$B$776,S$83)+'СЕТ СН'!$H$12+СВЦЭМ!$D$10+'СЕТ СН'!$H$6-'СЕТ СН'!$H$22</f>
        <v>1355.41978915</v>
      </c>
      <c r="T86" s="36">
        <f>SUMIFS(СВЦЭМ!$C$33:$C$776,СВЦЭМ!$A$33:$A$776,$A86,СВЦЭМ!$B$33:$B$776,T$83)+'СЕТ СН'!$H$12+СВЦЭМ!$D$10+'СЕТ СН'!$H$6-'СЕТ СН'!$H$22</f>
        <v>1327.04654544</v>
      </c>
      <c r="U86" s="36">
        <f>SUMIFS(СВЦЭМ!$C$33:$C$776,СВЦЭМ!$A$33:$A$776,$A86,СВЦЭМ!$B$33:$B$776,U$83)+'СЕТ СН'!$H$12+СВЦЭМ!$D$10+'СЕТ СН'!$H$6-'СЕТ СН'!$H$22</f>
        <v>1324.8177867499999</v>
      </c>
      <c r="V86" s="36">
        <f>SUMIFS(СВЦЭМ!$C$33:$C$776,СВЦЭМ!$A$33:$A$776,$A86,СВЦЭМ!$B$33:$B$776,V$83)+'СЕТ СН'!$H$12+СВЦЭМ!$D$10+'СЕТ СН'!$H$6-'СЕТ СН'!$H$22</f>
        <v>1328.2436864400001</v>
      </c>
      <c r="W86" s="36">
        <f>SUMIFS(СВЦЭМ!$C$33:$C$776,СВЦЭМ!$A$33:$A$776,$A86,СВЦЭМ!$B$33:$B$776,W$83)+'СЕТ СН'!$H$12+СВЦЭМ!$D$10+'СЕТ СН'!$H$6-'СЕТ СН'!$H$22</f>
        <v>1345.6949919600002</v>
      </c>
      <c r="X86" s="36">
        <f>SUMIFS(СВЦЭМ!$C$33:$C$776,СВЦЭМ!$A$33:$A$776,$A86,СВЦЭМ!$B$33:$B$776,X$83)+'СЕТ СН'!$H$12+СВЦЭМ!$D$10+'СЕТ СН'!$H$6-'СЕТ СН'!$H$22</f>
        <v>1350.0829655299999</v>
      </c>
      <c r="Y86" s="36">
        <f>SUMIFS(СВЦЭМ!$C$33:$C$776,СВЦЭМ!$A$33:$A$776,$A86,СВЦЭМ!$B$33:$B$776,Y$83)+'СЕТ СН'!$H$12+СВЦЭМ!$D$10+'СЕТ СН'!$H$6-'СЕТ СН'!$H$22</f>
        <v>1365.8886076399999</v>
      </c>
    </row>
    <row r="87" spans="1:25" ht="15.75" x14ac:dyDescent="0.2">
      <c r="A87" s="35">
        <f t="shared" si="2"/>
        <v>43803</v>
      </c>
      <c r="B87" s="36">
        <f>SUMIFS(СВЦЭМ!$C$33:$C$776,СВЦЭМ!$A$33:$A$776,$A87,СВЦЭМ!$B$33:$B$776,B$83)+'СЕТ СН'!$H$12+СВЦЭМ!$D$10+'СЕТ СН'!$H$6-'СЕТ СН'!$H$22</f>
        <v>1419.16392339</v>
      </c>
      <c r="C87" s="36">
        <f>SUMIFS(СВЦЭМ!$C$33:$C$776,СВЦЭМ!$A$33:$A$776,$A87,СВЦЭМ!$B$33:$B$776,C$83)+'СЕТ СН'!$H$12+СВЦЭМ!$D$10+'СЕТ СН'!$H$6-'СЕТ СН'!$H$22</f>
        <v>1449.1372489599999</v>
      </c>
      <c r="D87" s="36">
        <f>SUMIFS(СВЦЭМ!$C$33:$C$776,СВЦЭМ!$A$33:$A$776,$A87,СВЦЭМ!$B$33:$B$776,D$83)+'СЕТ СН'!$H$12+СВЦЭМ!$D$10+'СЕТ СН'!$H$6-'СЕТ СН'!$H$22</f>
        <v>1470.9986159499999</v>
      </c>
      <c r="E87" s="36">
        <f>SUMIFS(СВЦЭМ!$C$33:$C$776,СВЦЭМ!$A$33:$A$776,$A87,СВЦЭМ!$B$33:$B$776,E$83)+'СЕТ СН'!$H$12+СВЦЭМ!$D$10+'СЕТ СН'!$H$6-'СЕТ СН'!$H$22</f>
        <v>1479.97731355</v>
      </c>
      <c r="F87" s="36">
        <f>SUMIFS(СВЦЭМ!$C$33:$C$776,СВЦЭМ!$A$33:$A$776,$A87,СВЦЭМ!$B$33:$B$776,F$83)+'СЕТ СН'!$H$12+СВЦЭМ!$D$10+'СЕТ СН'!$H$6-'СЕТ СН'!$H$22</f>
        <v>1477.2910779399999</v>
      </c>
      <c r="G87" s="36">
        <f>SUMIFS(СВЦЭМ!$C$33:$C$776,СВЦЭМ!$A$33:$A$776,$A87,СВЦЭМ!$B$33:$B$776,G$83)+'СЕТ СН'!$H$12+СВЦЭМ!$D$10+'СЕТ СН'!$H$6-'СЕТ СН'!$H$22</f>
        <v>1456.2825612500001</v>
      </c>
      <c r="H87" s="36">
        <f>SUMIFS(СВЦЭМ!$C$33:$C$776,СВЦЭМ!$A$33:$A$776,$A87,СВЦЭМ!$B$33:$B$776,H$83)+'СЕТ СН'!$H$12+СВЦЭМ!$D$10+'СЕТ СН'!$H$6-'СЕТ СН'!$H$22</f>
        <v>1419.98916867</v>
      </c>
      <c r="I87" s="36">
        <f>SUMIFS(СВЦЭМ!$C$33:$C$776,СВЦЭМ!$A$33:$A$776,$A87,СВЦЭМ!$B$33:$B$776,I$83)+'СЕТ СН'!$H$12+СВЦЭМ!$D$10+'СЕТ СН'!$H$6-'СЕТ СН'!$H$22</f>
        <v>1385.78523793</v>
      </c>
      <c r="J87" s="36">
        <f>SUMIFS(СВЦЭМ!$C$33:$C$776,СВЦЭМ!$A$33:$A$776,$A87,СВЦЭМ!$B$33:$B$776,J$83)+'СЕТ СН'!$H$12+СВЦЭМ!$D$10+'СЕТ СН'!$H$6-'СЕТ СН'!$H$22</f>
        <v>1364.68492567</v>
      </c>
      <c r="K87" s="36">
        <f>SUMIFS(СВЦЭМ!$C$33:$C$776,СВЦЭМ!$A$33:$A$776,$A87,СВЦЭМ!$B$33:$B$776,K$83)+'СЕТ СН'!$H$12+СВЦЭМ!$D$10+'СЕТ СН'!$H$6-'СЕТ СН'!$H$22</f>
        <v>1340.7867457900002</v>
      </c>
      <c r="L87" s="36">
        <f>SUMIFS(СВЦЭМ!$C$33:$C$776,СВЦЭМ!$A$33:$A$776,$A87,СВЦЭМ!$B$33:$B$776,L$83)+'СЕТ СН'!$H$12+СВЦЭМ!$D$10+'СЕТ СН'!$H$6-'СЕТ СН'!$H$22</f>
        <v>1336.9696890499999</v>
      </c>
      <c r="M87" s="36">
        <f>SUMIFS(СВЦЭМ!$C$33:$C$776,СВЦЭМ!$A$33:$A$776,$A87,СВЦЭМ!$B$33:$B$776,M$83)+'СЕТ СН'!$H$12+СВЦЭМ!$D$10+'СЕТ СН'!$H$6-'СЕТ СН'!$H$22</f>
        <v>1360.4930751000002</v>
      </c>
      <c r="N87" s="36">
        <f>SUMIFS(СВЦЭМ!$C$33:$C$776,СВЦЭМ!$A$33:$A$776,$A87,СВЦЭМ!$B$33:$B$776,N$83)+'СЕТ СН'!$H$12+СВЦЭМ!$D$10+'СЕТ СН'!$H$6-'СЕТ СН'!$H$22</f>
        <v>1362.3866886800001</v>
      </c>
      <c r="O87" s="36">
        <f>SUMIFS(СВЦЭМ!$C$33:$C$776,СВЦЭМ!$A$33:$A$776,$A87,СВЦЭМ!$B$33:$B$776,O$83)+'СЕТ СН'!$H$12+СВЦЭМ!$D$10+'СЕТ СН'!$H$6-'СЕТ СН'!$H$22</f>
        <v>1365.1043261499999</v>
      </c>
      <c r="P87" s="36">
        <f>SUMIFS(СВЦЭМ!$C$33:$C$776,СВЦЭМ!$A$33:$A$776,$A87,СВЦЭМ!$B$33:$B$776,P$83)+'СЕТ СН'!$H$12+СВЦЭМ!$D$10+'СЕТ СН'!$H$6-'СЕТ СН'!$H$22</f>
        <v>1372.67645337</v>
      </c>
      <c r="Q87" s="36">
        <f>SUMIFS(СВЦЭМ!$C$33:$C$776,СВЦЭМ!$A$33:$A$776,$A87,СВЦЭМ!$B$33:$B$776,Q$83)+'СЕТ СН'!$H$12+СВЦЭМ!$D$10+'СЕТ СН'!$H$6-'СЕТ СН'!$H$22</f>
        <v>1381.83098064</v>
      </c>
      <c r="R87" s="36">
        <f>SUMIFS(СВЦЭМ!$C$33:$C$776,СВЦЭМ!$A$33:$A$776,$A87,СВЦЭМ!$B$33:$B$776,R$83)+'СЕТ СН'!$H$12+СВЦЭМ!$D$10+'СЕТ СН'!$H$6-'СЕТ СН'!$H$22</f>
        <v>1367.68460572</v>
      </c>
      <c r="S87" s="36">
        <f>SUMIFS(СВЦЭМ!$C$33:$C$776,СВЦЭМ!$A$33:$A$776,$A87,СВЦЭМ!$B$33:$B$776,S$83)+'СЕТ СН'!$H$12+СВЦЭМ!$D$10+'СЕТ СН'!$H$6-'СЕТ СН'!$H$22</f>
        <v>1343.7344184200001</v>
      </c>
      <c r="T87" s="36">
        <f>SUMIFS(СВЦЭМ!$C$33:$C$776,СВЦЭМ!$A$33:$A$776,$A87,СВЦЭМ!$B$33:$B$776,T$83)+'СЕТ СН'!$H$12+СВЦЭМ!$D$10+'СЕТ СН'!$H$6-'СЕТ СН'!$H$22</f>
        <v>1317.7771061200001</v>
      </c>
      <c r="U87" s="36">
        <f>SUMIFS(СВЦЭМ!$C$33:$C$776,СВЦЭМ!$A$33:$A$776,$A87,СВЦЭМ!$B$33:$B$776,U$83)+'СЕТ СН'!$H$12+СВЦЭМ!$D$10+'СЕТ СН'!$H$6-'СЕТ СН'!$H$22</f>
        <v>1324.1252891300001</v>
      </c>
      <c r="V87" s="36">
        <f>SUMIFS(СВЦЭМ!$C$33:$C$776,СВЦЭМ!$A$33:$A$776,$A87,СВЦЭМ!$B$33:$B$776,V$83)+'СЕТ СН'!$H$12+СВЦЭМ!$D$10+'СЕТ СН'!$H$6-'СЕТ СН'!$H$22</f>
        <v>1335.2181901700001</v>
      </c>
      <c r="W87" s="36">
        <f>SUMIFS(СВЦЭМ!$C$33:$C$776,СВЦЭМ!$A$33:$A$776,$A87,СВЦЭМ!$B$33:$B$776,W$83)+'СЕТ СН'!$H$12+СВЦЭМ!$D$10+'СЕТ СН'!$H$6-'СЕТ СН'!$H$22</f>
        <v>1343.53848887</v>
      </c>
      <c r="X87" s="36">
        <f>SUMIFS(СВЦЭМ!$C$33:$C$776,СВЦЭМ!$A$33:$A$776,$A87,СВЦЭМ!$B$33:$B$776,X$83)+'СЕТ СН'!$H$12+СВЦЭМ!$D$10+'СЕТ СН'!$H$6-'СЕТ СН'!$H$22</f>
        <v>1343.66374565</v>
      </c>
      <c r="Y87" s="36">
        <f>SUMIFS(СВЦЭМ!$C$33:$C$776,СВЦЭМ!$A$33:$A$776,$A87,СВЦЭМ!$B$33:$B$776,Y$83)+'СЕТ СН'!$H$12+СВЦЭМ!$D$10+'СЕТ СН'!$H$6-'СЕТ СН'!$H$22</f>
        <v>1375.27677758</v>
      </c>
    </row>
    <row r="88" spans="1:25" ht="15.75" x14ac:dyDescent="0.2">
      <c r="A88" s="35">
        <f t="shared" si="2"/>
        <v>43804</v>
      </c>
      <c r="B88" s="36">
        <f>SUMIFS(СВЦЭМ!$C$33:$C$776,СВЦЭМ!$A$33:$A$776,$A88,СВЦЭМ!$B$33:$B$776,B$83)+'СЕТ СН'!$H$12+СВЦЭМ!$D$10+'СЕТ СН'!$H$6-'СЕТ СН'!$H$22</f>
        <v>1428.0798037199997</v>
      </c>
      <c r="C88" s="36">
        <f>SUMIFS(СВЦЭМ!$C$33:$C$776,СВЦЭМ!$A$33:$A$776,$A88,СВЦЭМ!$B$33:$B$776,C$83)+'СЕТ СН'!$H$12+СВЦЭМ!$D$10+'СЕТ СН'!$H$6-'СЕТ СН'!$H$22</f>
        <v>1438.83891713</v>
      </c>
      <c r="D88" s="36">
        <f>SUMIFS(СВЦЭМ!$C$33:$C$776,СВЦЭМ!$A$33:$A$776,$A88,СВЦЭМ!$B$33:$B$776,D$83)+'СЕТ СН'!$H$12+СВЦЭМ!$D$10+'СЕТ СН'!$H$6-'СЕТ СН'!$H$22</f>
        <v>1441.3401504199996</v>
      </c>
      <c r="E88" s="36">
        <f>SUMIFS(СВЦЭМ!$C$33:$C$776,СВЦЭМ!$A$33:$A$776,$A88,СВЦЭМ!$B$33:$B$776,E$83)+'СЕТ СН'!$H$12+СВЦЭМ!$D$10+'СЕТ СН'!$H$6-'СЕТ СН'!$H$22</f>
        <v>1462.6614249899999</v>
      </c>
      <c r="F88" s="36">
        <f>SUMIFS(СВЦЭМ!$C$33:$C$776,СВЦЭМ!$A$33:$A$776,$A88,СВЦЭМ!$B$33:$B$776,F$83)+'СЕТ СН'!$H$12+СВЦЭМ!$D$10+'СЕТ СН'!$H$6-'СЕТ СН'!$H$22</f>
        <v>1455.4515135399997</v>
      </c>
      <c r="G88" s="36">
        <f>SUMIFS(СВЦЭМ!$C$33:$C$776,СВЦЭМ!$A$33:$A$776,$A88,СВЦЭМ!$B$33:$B$776,G$83)+'СЕТ СН'!$H$12+СВЦЭМ!$D$10+'СЕТ СН'!$H$6-'СЕТ СН'!$H$22</f>
        <v>1439.39411354</v>
      </c>
      <c r="H88" s="36">
        <f>SUMIFS(СВЦЭМ!$C$33:$C$776,СВЦЭМ!$A$33:$A$776,$A88,СВЦЭМ!$B$33:$B$776,H$83)+'СЕТ СН'!$H$12+СВЦЭМ!$D$10+'СЕТ СН'!$H$6-'СЕТ СН'!$H$22</f>
        <v>1424.2728240000001</v>
      </c>
      <c r="I88" s="36">
        <f>SUMIFS(СВЦЭМ!$C$33:$C$776,СВЦЭМ!$A$33:$A$776,$A88,СВЦЭМ!$B$33:$B$776,I$83)+'СЕТ СН'!$H$12+СВЦЭМ!$D$10+'СЕТ СН'!$H$6-'СЕТ СН'!$H$22</f>
        <v>1385.7104963100001</v>
      </c>
      <c r="J88" s="36">
        <f>SUMIFS(СВЦЭМ!$C$33:$C$776,СВЦЭМ!$A$33:$A$776,$A88,СВЦЭМ!$B$33:$B$776,J$83)+'СЕТ СН'!$H$12+СВЦЭМ!$D$10+'СЕТ СН'!$H$6-'СЕТ СН'!$H$22</f>
        <v>1356.04094715</v>
      </c>
      <c r="K88" s="36">
        <f>SUMIFS(СВЦЭМ!$C$33:$C$776,СВЦЭМ!$A$33:$A$776,$A88,СВЦЭМ!$B$33:$B$776,K$83)+'СЕТ СН'!$H$12+СВЦЭМ!$D$10+'СЕТ СН'!$H$6-'СЕТ СН'!$H$22</f>
        <v>1353.56840012</v>
      </c>
      <c r="L88" s="36">
        <f>SUMIFS(СВЦЭМ!$C$33:$C$776,СВЦЭМ!$A$33:$A$776,$A88,СВЦЭМ!$B$33:$B$776,L$83)+'СЕТ СН'!$H$12+СВЦЭМ!$D$10+'СЕТ СН'!$H$6-'СЕТ СН'!$H$22</f>
        <v>1364.2509548400001</v>
      </c>
      <c r="M88" s="36">
        <f>SUMIFS(СВЦЭМ!$C$33:$C$776,СВЦЭМ!$A$33:$A$776,$A88,СВЦЭМ!$B$33:$B$776,M$83)+'СЕТ СН'!$H$12+СВЦЭМ!$D$10+'СЕТ СН'!$H$6-'СЕТ СН'!$H$22</f>
        <v>1368.2600752399999</v>
      </c>
      <c r="N88" s="36">
        <f>SUMIFS(СВЦЭМ!$C$33:$C$776,СВЦЭМ!$A$33:$A$776,$A88,СВЦЭМ!$B$33:$B$776,N$83)+'СЕТ СН'!$H$12+СВЦЭМ!$D$10+'СЕТ СН'!$H$6-'СЕТ СН'!$H$22</f>
        <v>1371.1546773499999</v>
      </c>
      <c r="O88" s="36">
        <f>SUMIFS(СВЦЭМ!$C$33:$C$776,СВЦЭМ!$A$33:$A$776,$A88,СВЦЭМ!$B$33:$B$776,O$83)+'СЕТ СН'!$H$12+СВЦЭМ!$D$10+'СЕТ СН'!$H$6-'СЕТ СН'!$H$22</f>
        <v>1373.5588687899999</v>
      </c>
      <c r="P88" s="36">
        <f>SUMIFS(СВЦЭМ!$C$33:$C$776,СВЦЭМ!$A$33:$A$776,$A88,СВЦЭМ!$B$33:$B$776,P$83)+'СЕТ СН'!$H$12+СВЦЭМ!$D$10+'СЕТ СН'!$H$6-'СЕТ СН'!$H$22</f>
        <v>1377.9877294600001</v>
      </c>
      <c r="Q88" s="36">
        <f>SUMIFS(СВЦЭМ!$C$33:$C$776,СВЦЭМ!$A$33:$A$776,$A88,СВЦЭМ!$B$33:$B$776,Q$83)+'СЕТ СН'!$H$12+СВЦЭМ!$D$10+'СЕТ СН'!$H$6-'СЕТ СН'!$H$22</f>
        <v>1387.36741093</v>
      </c>
      <c r="R88" s="36">
        <f>SUMIFS(СВЦЭМ!$C$33:$C$776,СВЦЭМ!$A$33:$A$776,$A88,СВЦЭМ!$B$33:$B$776,R$83)+'СЕТ СН'!$H$12+СВЦЭМ!$D$10+'СЕТ СН'!$H$6-'СЕТ СН'!$H$22</f>
        <v>1404.9323626099999</v>
      </c>
      <c r="S88" s="36">
        <f>SUMIFS(СВЦЭМ!$C$33:$C$776,СВЦЭМ!$A$33:$A$776,$A88,СВЦЭМ!$B$33:$B$776,S$83)+'СЕТ СН'!$H$12+СВЦЭМ!$D$10+'СЕТ СН'!$H$6-'СЕТ СН'!$H$22</f>
        <v>1418.70832365</v>
      </c>
      <c r="T88" s="36">
        <f>SUMIFS(СВЦЭМ!$C$33:$C$776,СВЦЭМ!$A$33:$A$776,$A88,СВЦЭМ!$B$33:$B$776,T$83)+'СЕТ СН'!$H$12+СВЦЭМ!$D$10+'СЕТ СН'!$H$6-'СЕТ СН'!$H$22</f>
        <v>1401.77342991</v>
      </c>
      <c r="U88" s="36">
        <f>SUMIFS(СВЦЭМ!$C$33:$C$776,СВЦЭМ!$A$33:$A$776,$A88,СВЦЭМ!$B$33:$B$776,U$83)+'СЕТ СН'!$H$12+СВЦЭМ!$D$10+'СЕТ СН'!$H$6-'СЕТ СН'!$H$22</f>
        <v>1378.26441871</v>
      </c>
      <c r="V88" s="36">
        <f>SUMIFS(СВЦЭМ!$C$33:$C$776,СВЦЭМ!$A$33:$A$776,$A88,СВЦЭМ!$B$33:$B$776,V$83)+'СЕТ СН'!$H$12+СВЦЭМ!$D$10+'СЕТ СН'!$H$6-'СЕТ СН'!$H$22</f>
        <v>1374.8411400499999</v>
      </c>
      <c r="W88" s="36">
        <f>SUMIFS(СВЦЭМ!$C$33:$C$776,СВЦЭМ!$A$33:$A$776,$A88,СВЦЭМ!$B$33:$B$776,W$83)+'СЕТ СН'!$H$12+СВЦЭМ!$D$10+'СЕТ СН'!$H$6-'СЕТ СН'!$H$22</f>
        <v>1381.61769645</v>
      </c>
      <c r="X88" s="36">
        <f>SUMIFS(СВЦЭМ!$C$33:$C$776,СВЦЭМ!$A$33:$A$776,$A88,СВЦЭМ!$B$33:$B$776,X$83)+'СЕТ СН'!$H$12+СВЦЭМ!$D$10+'СЕТ СН'!$H$6-'СЕТ СН'!$H$22</f>
        <v>1404.13651426</v>
      </c>
      <c r="Y88" s="36">
        <f>SUMIFS(СВЦЭМ!$C$33:$C$776,СВЦЭМ!$A$33:$A$776,$A88,СВЦЭМ!$B$33:$B$776,Y$83)+'СЕТ СН'!$H$12+СВЦЭМ!$D$10+'СЕТ СН'!$H$6-'СЕТ СН'!$H$22</f>
        <v>1427.0962842099998</v>
      </c>
    </row>
    <row r="89" spans="1:25" ht="15.75" x14ac:dyDescent="0.2">
      <c r="A89" s="35">
        <f t="shared" si="2"/>
        <v>43805</v>
      </c>
      <c r="B89" s="36">
        <f>SUMIFS(СВЦЭМ!$C$33:$C$776,СВЦЭМ!$A$33:$A$776,$A89,СВЦЭМ!$B$33:$B$776,B$83)+'СЕТ СН'!$H$12+СВЦЭМ!$D$10+'СЕТ СН'!$H$6-'СЕТ СН'!$H$22</f>
        <v>1432.96180456</v>
      </c>
      <c r="C89" s="36">
        <f>SUMIFS(СВЦЭМ!$C$33:$C$776,СВЦЭМ!$A$33:$A$776,$A89,СВЦЭМ!$B$33:$B$776,C$83)+'СЕТ СН'!$H$12+СВЦЭМ!$D$10+'СЕТ СН'!$H$6-'СЕТ СН'!$H$22</f>
        <v>1473.7700317599997</v>
      </c>
      <c r="D89" s="36">
        <f>SUMIFS(СВЦЭМ!$C$33:$C$776,СВЦЭМ!$A$33:$A$776,$A89,СВЦЭМ!$B$33:$B$776,D$83)+'СЕТ СН'!$H$12+СВЦЭМ!$D$10+'СЕТ СН'!$H$6-'СЕТ СН'!$H$22</f>
        <v>1488.8455049099998</v>
      </c>
      <c r="E89" s="36">
        <f>SUMIFS(СВЦЭМ!$C$33:$C$776,СВЦЭМ!$A$33:$A$776,$A89,СВЦЭМ!$B$33:$B$776,E$83)+'СЕТ СН'!$H$12+СВЦЭМ!$D$10+'СЕТ СН'!$H$6-'СЕТ СН'!$H$22</f>
        <v>1495.6334404099998</v>
      </c>
      <c r="F89" s="36">
        <f>SUMIFS(СВЦЭМ!$C$33:$C$776,СВЦЭМ!$A$33:$A$776,$A89,СВЦЭМ!$B$33:$B$776,F$83)+'СЕТ СН'!$H$12+СВЦЭМ!$D$10+'СЕТ СН'!$H$6-'СЕТ СН'!$H$22</f>
        <v>1492.3047937799997</v>
      </c>
      <c r="G89" s="36">
        <f>SUMIFS(СВЦЭМ!$C$33:$C$776,СВЦЭМ!$A$33:$A$776,$A89,СВЦЭМ!$B$33:$B$776,G$83)+'СЕТ СН'!$H$12+СВЦЭМ!$D$10+'СЕТ СН'!$H$6-'СЕТ СН'!$H$22</f>
        <v>1477.6321633799998</v>
      </c>
      <c r="H89" s="36">
        <f>SUMIFS(СВЦЭМ!$C$33:$C$776,СВЦЭМ!$A$33:$A$776,$A89,СВЦЭМ!$B$33:$B$776,H$83)+'СЕТ СН'!$H$12+СВЦЭМ!$D$10+'СЕТ СН'!$H$6-'СЕТ СН'!$H$22</f>
        <v>1430.8235252599998</v>
      </c>
      <c r="I89" s="36">
        <f>SUMIFS(СВЦЭМ!$C$33:$C$776,СВЦЭМ!$A$33:$A$776,$A89,СВЦЭМ!$B$33:$B$776,I$83)+'СЕТ СН'!$H$12+СВЦЭМ!$D$10+'СЕТ СН'!$H$6-'СЕТ СН'!$H$22</f>
        <v>1389.6812964800001</v>
      </c>
      <c r="J89" s="36">
        <f>SUMIFS(СВЦЭМ!$C$33:$C$776,СВЦЭМ!$A$33:$A$776,$A89,СВЦЭМ!$B$33:$B$776,J$83)+'СЕТ СН'!$H$12+СВЦЭМ!$D$10+'СЕТ СН'!$H$6-'СЕТ СН'!$H$22</f>
        <v>1374.1689942799999</v>
      </c>
      <c r="K89" s="36">
        <f>SUMIFS(СВЦЭМ!$C$33:$C$776,СВЦЭМ!$A$33:$A$776,$A89,СВЦЭМ!$B$33:$B$776,K$83)+'СЕТ СН'!$H$12+СВЦЭМ!$D$10+'СЕТ СН'!$H$6-'СЕТ СН'!$H$22</f>
        <v>1362.6556586900001</v>
      </c>
      <c r="L89" s="36">
        <f>SUMIFS(СВЦЭМ!$C$33:$C$776,СВЦЭМ!$A$33:$A$776,$A89,СВЦЭМ!$B$33:$B$776,L$83)+'СЕТ СН'!$H$12+СВЦЭМ!$D$10+'СЕТ СН'!$H$6-'СЕТ СН'!$H$22</f>
        <v>1361.08714495</v>
      </c>
      <c r="M89" s="36">
        <f>SUMIFS(СВЦЭМ!$C$33:$C$776,СВЦЭМ!$A$33:$A$776,$A89,СВЦЭМ!$B$33:$B$776,M$83)+'СЕТ СН'!$H$12+СВЦЭМ!$D$10+'СЕТ СН'!$H$6-'СЕТ СН'!$H$22</f>
        <v>1361.6814227099999</v>
      </c>
      <c r="N89" s="36">
        <f>SUMIFS(СВЦЭМ!$C$33:$C$776,СВЦЭМ!$A$33:$A$776,$A89,СВЦЭМ!$B$33:$B$776,N$83)+'СЕТ СН'!$H$12+СВЦЭМ!$D$10+'СЕТ СН'!$H$6-'СЕТ СН'!$H$22</f>
        <v>1360.33634469</v>
      </c>
      <c r="O89" s="36">
        <f>SUMIFS(СВЦЭМ!$C$33:$C$776,СВЦЭМ!$A$33:$A$776,$A89,СВЦЭМ!$B$33:$B$776,O$83)+'СЕТ СН'!$H$12+СВЦЭМ!$D$10+'СЕТ СН'!$H$6-'СЕТ СН'!$H$22</f>
        <v>1367.6094341400001</v>
      </c>
      <c r="P89" s="36">
        <f>SUMIFS(СВЦЭМ!$C$33:$C$776,СВЦЭМ!$A$33:$A$776,$A89,СВЦЭМ!$B$33:$B$776,P$83)+'СЕТ СН'!$H$12+СВЦЭМ!$D$10+'СЕТ СН'!$H$6-'СЕТ СН'!$H$22</f>
        <v>1369.3411986999999</v>
      </c>
      <c r="Q89" s="36">
        <f>SUMIFS(СВЦЭМ!$C$33:$C$776,СВЦЭМ!$A$33:$A$776,$A89,СВЦЭМ!$B$33:$B$776,Q$83)+'СЕТ СН'!$H$12+СВЦЭМ!$D$10+'СЕТ СН'!$H$6-'СЕТ СН'!$H$22</f>
        <v>1364.25275126</v>
      </c>
      <c r="R89" s="36">
        <f>SUMIFS(СВЦЭМ!$C$33:$C$776,СВЦЭМ!$A$33:$A$776,$A89,СВЦЭМ!$B$33:$B$776,R$83)+'СЕТ СН'!$H$12+СВЦЭМ!$D$10+'СЕТ СН'!$H$6-'СЕТ СН'!$H$22</f>
        <v>1366.58962782</v>
      </c>
      <c r="S89" s="36">
        <f>SUMIFS(СВЦЭМ!$C$33:$C$776,СВЦЭМ!$A$33:$A$776,$A89,СВЦЭМ!$B$33:$B$776,S$83)+'СЕТ СН'!$H$12+СВЦЭМ!$D$10+'СЕТ СН'!$H$6-'СЕТ СН'!$H$22</f>
        <v>1364.07684814</v>
      </c>
      <c r="T89" s="36">
        <f>SUMIFS(СВЦЭМ!$C$33:$C$776,СВЦЭМ!$A$33:$A$776,$A89,СВЦЭМ!$B$33:$B$776,T$83)+'СЕТ СН'!$H$12+СВЦЭМ!$D$10+'СЕТ СН'!$H$6-'СЕТ СН'!$H$22</f>
        <v>1354.1742359</v>
      </c>
      <c r="U89" s="36">
        <f>SUMIFS(СВЦЭМ!$C$33:$C$776,СВЦЭМ!$A$33:$A$776,$A89,СВЦЭМ!$B$33:$B$776,U$83)+'СЕТ СН'!$H$12+СВЦЭМ!$D$10+'СЕТ СН'!$H$6-'СЕТ СН'!$H$22</f>
        <v>1354.4653505400001</v>
      </c>
      <c r="V89" s="36">
        <f>SUMIFS(СВЦЭМ!$C$33:$C$776,СВЦЭМ!$A$33:$A$776,$A89,СВЦЭМ!$B$33:$B$776,V$83)+'СЕТ СН'!$H$12+СВЦЭМ!$D$10+'СЕТ СН'!$H$6-'СЕТ СН'!$H$22</f>
        <v>1349.8384191300001</v>
      </c>
      <c r="W89" s="36">
        <f>SUMIFS(СВЦЭМ!$C$33:$C$776,СВЦЭМ!$A$33:$A$776,$A89,СВЦЭМ!$B$33:$B$776,W$83)+'СЕТ СН'!$H$12+СВЦЭМ!$D$10+'СЕТ СН'!$H$6-'СЕТ СН'!$H$22</f>
        <v>1354.1192595800001</v>
      </c>
      <c r="X89" s="36">
        <f>SUMIFS(СВЦЭМ!$C$33:$C$776,СВЦЭМ!$A$33:$A$776,$A89,СВЦЭМ!$B$33:$B$776,X$83)+'СЕТ СН'!$H$12+СВЦЭМ!$D$10+'СЕТ СН'!$H$6-'СЕТ СН'!$H$22</f>
        <v>1349.85897428</v>
      </c>
      <c r="Y89" s="36">
        <f>SUMIFS(СВЦЭМ!$C$33:$C$776,СВЦЭМ!$A$33:$A$776,$A89,СВЦЭМ!$B$33:$B$776,Y$83)+'СЕТ СН'!$H$12+СВЦЭМ!$D$10+'СЕТ СН'!$H$6-'СЕТ СН'!$H$22</f>
        <v>1364.9675928900001</v>
      </c>
    </row>
    <row r="90" spans="1:25" ht="15.75" x14ac:dyDescent="0.2">
      <c r="A90" s="35">
        <f t="shared" si="2"/>
        <v>43806</v>
      </c>
      <c r="B90" s="36">
        <f>SUMIFS(СВЦЭМ!$C$33:$C$776,СВЦЭМ!$A$33:$A$776,$A90,СВЦЭМ!$B$33:$B$776,B$83)+'СЕТ СН'!$H$12+СВЦЭМ!$D$10+'СЕТ СН'!$H$6-'СЕТ СН'!$H$22</f>
        <v>1392.3532939300001</v>
      </c>
      <c r="C90" s="36">
        <f>SUMIFS(СВЦЭМ!$C$33:$C$776,СВЦЭМ!$A$33:$A$776,$A90,СВЦЭМ!$B$33:$B$776,C$83)+'СЕТ СН'!$H$12+СВЦЭМ!$D$10+'СЕТ СН'!$H$6-'СЕТ СН'!$H$22</f>
        <v>1403.5919701</v>
      </c>
      <c r="D90" s="36">
        <f>SUMIFS(СВЦЭМ!$C$33:$C$776,СВЦЭМ!$A$33:$A$776,$A90,СВЦЭМ!$B$33:$B$776,D$83)+'СЕТ СН'!$H$12+СВЦЭМ!$D$10+'СЕТ СН'!$H$6-'СЕТ СН'!$H$22</f>
        <v>1406.16208689</v>
      </c>
      <c r="E90" s="36">
        <f>SUMIFS(СВЦЭМ!$C$33:$C$776,СВЦЭМ!$A$33:$A$776,$A90,СВЦЭМ!$B$33:$B$776,E$83)+'СЕТ СН'!$H$12+СВЦЭМ!$D$10+'СЕТ СН'!$H$6-'СЕТ СН'!$H$22</f>
        <v>1412.8218190900002</v>
      </c>
      <c r="F90" s="36">
        <f>SUMIFS(СВЦЭМ!$C$33:$C$776,СВЦЭМ!$A$33:$A$776,$A90,СВЦЭМ!$B$33:$B$776,F$83)+'СЕТ СН'!$H$12+СВЦЭМ!$D$10+'СЕТ СН'!$H$6-'СЕТ СН'!$H$22</f>
        <v>1386.83727694</v>
      </c>
      <c r="G90" s="36">
        <f>SUMIFS(СВЦЭМ!$C$33:$C$776,СВЦЭМ!$A$33:$A$776,$A90,СВЦЭМ!$B$33:$B$776,G$83)+'СЕТ СН'!$H$12+СВЦЭМ!$D$10+'СЕТ СН'!$H$6-'СЕТ СН'!$H$22</f>
        <v>1404.9033530000002</v>
      </c>
      <c r="H90" s="36">
        <f>SUMIFS(СВЦЭМ!$C$33:$C$776,СВЦЭМ!$A$33:$A$776,$A90,СВЦЭМ!$B$33:$B$776,H$83)+'СЕТ СН'!$H$12+СВЦЭМ!$D$10+'СЕТ СН'!$H$6-'СЕТ СН'!$H$22</f>
        <v>1387.6565733900002</v>
      </c>
      <c r="I90" s="36">
        <f>SUMIFS(СВЦЭМ!$C$33:$C$776,СВЦЭМ!$A$33:$A$776,$A90,СВЦЭМ!$B$33:$B$776,I$83)+'СЕТ СН'!$H$12+СВЦЭМ!$D$10+'СЕТ СН'!$H$6-'СЕТ СН'!$H$22</f>
        <v>1359.5401152499999</v>
      </c>
      <c r="J90" s="36">
        <f>SUMIFS(СВЦЭМ!$C$33:$C$776,СВЦЭМ!$A$33:$A$776,$A90,СВЦЭМ!$B$33:$B$776,J$83)+'СЕТ СН'!$H$12+СВЦЭМ!$D$10+'СЕТ СН'!$H$6-'СЕТ СН'!$H$22</f>
        <v>1308.0418882700001</v>
      </c>
      <c r="K90" s="36">
        <f>SUMIFS(СВЦЭМ!$C$33:$C$776,СВЦЭМ!$A$33:$A$776,$A90,СВЦЭМ!$B$33:$B$776,K$83)+'СЕТ СН'!$H$12+СВЦЭМ!$D$10+'СЕТ СН'!$H$6-'СЕТ СН'!$H$22</f>
        <v>1297.2334403300001</v>
      </c>
      <c r="L90" s="36">
        <f>SUMIFS(СВЦЭМ!$C$33:$C$776,СВЦЭМ!$A$33:$A$776,$A90,СВЦЭМ!$B$33:$B$776,L$83)+'СЕТ СН'!$H$12+СВЦЭМ!$D$10+'СЕТ СН'!$H$6-'СЕТ СН'!$H$22</f>
        <v>1293.5650246499999</v>
      </c>
      <c r="M90" s="36">
        <f>SUMIFS(СВЦЭМ!$C$33:$C$776,СВЦЭМ!$A$33:$A$776,$A90,СВЦЭМ!$B$33:$B$776,M$83)+'СЕТ СН'!$H$12+СВЦЭМ!$D$10+'СЕТ СН'!$H$6-'СЕТ СН'!$H$22</f>
        <v>1289.71456186</v>
      </c>
      <c r="N90" s="36">
        <f>SUMIFS(СВЦЭМ!$C$33:$C$776,СВЦЭМ!$A$33:$A$776,$A90,СВЦЭМ!$B$33:$B$776,N$83)+'СЕТ СН'!$H$12+СВЦЭМ!$D$10+'СЕТ СН'!$H$6-'СЕТ СН'!$H$22</f>
        <v>1296.2689808800001</v>
      </c>
      <c r="O90" s="36">
        <f>SUMIFS(СВЦЭМ!$C$33:$C$776,СВЦЭМ!$A$33:$A$776,$A90,СВЦЭМ!$B$33:$B$776,O$83)+'СЕТ СН'!$H$12+СВЦЭМ!$D$10+'СЕТ СН'!$H$6-'СЕТ СН'!$H$22</f>
        <v>1306.3547510600001</v>
      </c>
      <c r="P90" s="36">
        <f>SUMIFS(СВЦЭМ!$C$33:$C$776,СВЦЭМ!$A$33:$A$776,$A90,СВЦЭМ!$B$33:$B$776,P$83)+'СЕТ СН'!$H$12+СВЦЭМ!$D$10+'СЕТ СН'!$H$6-'СЕТ СН'!$H$22</f>
        <v>1315.57388257</v>
      </c>
      <c r="Q90" s="36">
        <f>SUMIFS(СВЦЭМ!$C$33:$C$776,СВЦЭМ!$A$33:$A$776,$A90,СВЦЭМ!$B$33:$B$776,Q$83)+'СЕТ СН'!$H$12+СВЦЭМ!$D$10+'СЕТ СН'!$H$6-'СЕТ СН'!$H$22</f>
        <v>1317.0962285599999</v>
      </c>
      <c r="R90" s="36">
        <f>SUMIFS(СВЦЭМ!$C$33:$C$776,СВЦЭМ!$A$33:$A$776,$A90,СВЦЭМ!$B$33:$B$776,R$83)+'СЕТ СН'!$H$12+СВЦЭМ!$D$10+'СЕТ СН'!$H$6-'СЕТ СН'!$H$22</f>
        <v>1308.0173838000001</v>
      </c>
      <c r="S90" s="36">
        <f>SUMIFS(СВЦЭМ!$C$33:$C$776,СВЦЭМ!$A$33:$A$776,$A90,СВЦЭМ!$B$33:$B$776,S$83)+'СЕТ СН'!$H$12+СВЦЭМ!$D$10+'СЕТ СН'!$H$6-'СЕТ СН'!$H$22</f>
        <v>1296.4517272000001</v>
      </c>
      <c r="T90" s="36">
        <f>SUMIFS(СВЦЭМ!$C$33:$C$776,СВЦЭМ!$A$33:$A$776,$A90,СВЦЭМ!$B$33:$B$776,T$83)+'СЕТ СН'!$H$12+СВЦЭМ!$D$10+'СЕТ СН'!$H$6-'СЕТ СН'!$H$22</f>
        <v>1283.17965865</v>
      </c>
      <c r="U90" s="36">
        <f>SUMIFS(СВЦЭМ!$C$33:$C$776,СВЦЭМ!$A$33:$A$776,$A90,СВЦЭМ!$B$33:$B$776,U$83)+'СЕТ СН'!$H$12+СВЦЭМ!$D$10+'СЕТ СН'!$H$6-'СЕТ СН'!$H$22</f>
        <v>1286.43538195</v>
      </c>
      <c r="V90" s="36">
        <f>SUMIFS(СВЦЭМ!$C$33:$C$776,СВЦЭМ!$A$33:$A$776,$A90,СВЦЭМ!$B$33:$B$776,V$83)+'СЕТ СН'!$H$12+СВЦЭМ!$D$10+'СЕТ СН'!$H$6-'СЕТ СН'!$H$22</f>
        <v>1292.0803848300002</v>
      </c>
      <c r="W90" s="36">
        <f>SUMIFS(СВЦЭМ!$C$33:$C$776,СВЦЭМ!$A$33:$A$776,$A90,СВЦЭМ!$B$33:$B$776,W$83)+'СЕТ СН'!$H$12+СВЦЭМ!$D$10+'СЕТ СН'!$H$6-'СЕТ СН'!$H$22</f>
        <v>1303.5465700899999</v>
      </c>
      <c r="X90" s="36">
        <f>SUMIFS(СВЦЭМ!$C$33:$C$776,СВЦЭМ!$A$33:$A$776,$A90,СВЦЭМ!$B$33:$B$776,X$83)+'СЕТ СН'!$H$12+СВЦЭМ!$D$10+'СЕТ СН'!$H$6-'СЕТ СН'!$H$22</f>
        <v>1300.8910998700001</v>
      </c>
      <c r="Y90" s="36">
        <f>SUMIFS(СВЦЭМ!$C$33:$C$776,СВЦЭМ!$A$33:$A$776,$A90,СВЦЭМ!$B$33:$B$776,Y$83)+'СЕТ СН'!$H$12+СВЦЭМ!$D$10+'СЕТ СН'!$H$6-'СЕТ СН'!$H$22</f>
        <v>1336.12511664</v>
      </c>
    </row>
    <row r="91" spans="1:25" ht="15.75" x14ac:dyDescent="0.2">
      <c r="A91" s="35">
        <f t="shared" si="2"/>
        <v>43807</v>
      </c>
      <c r="B91" s="36">
        <f>SUMIFS(СВЦЭМ!$C$33:$C$776,СВЦЭМ!$A$33:$A$776,$A91,СВЦЭМ!$B$33:$B$776,B$83)+'СЕТ СН'!$H$12+СВЦЭМ!$D$10+'СЕТ СН'!$H$6-'СЕТ СН'!$H$22</f>
        <v>1403.2118083400001</v>
      </c>
      <c r="C91" s="36">
        <f>SUMIFS(СВЦЭМ!$C$33:$C$776,СВЦЭМ!$A$33:$A$776,$A91,СВЦЭМ!$B$33:$B$776,C$83)+'СЕТ СН'!$H$12+СВЦЭМ!$D$10+'СЕТ СН'!$H$6-'СЕТ СН'!$H$22</f>
        <v>1425.2443482399999</v>
      </c>
      <c r="D91" s="36">
        <f>SUMIFS(СВЦЭМ!$C$33:$C$776,СВЦЭМ!$A$33:$A$776,$A91,СВЦЭМ!$B$33:$B$776,D$83)+'СЕТ СН'!$H$12+СВЦЭМ!$D$10+'СЕТ СН'!$H$6-'СЕТ СН'!$H$22</f>
        <v>1448.9380177899998</v>
      </c>
      <c r="E91" s="36">
        <f>SUMIFS(СВЦЭМ!$C$33:$C$776,СВЦЭМ!$A$33:$A$776,$A91,СВЦЭМ!$B$33:$B$776,E$83)+'СЕТ СН'!$H$12+СВЦЭМ!$D$10+'СЕТ СН'!$H$6-'СЕТ СН'!$H$22</f>
        <v>1472.32547239</v>
      </c>
      <c r="F91" s="36">
        <f>SUMIFS(СВЦЭМ!$C$33:$C$776,СВЦЭМ!$A$33:$A$776,$A91,СВЦЭМ!$B$33:$B$776,F$83)+'СЕТ СН'!$H$12+СВЦЭМ!$D$10+'СЕТ СН'!$H$6-'СЕТ СН'!$H$22</f>
        <v>1479.4546147199999</v>
      </c>
      <c r="G91" s="36">
        <f>SUMIFS(СВЦЭМ!$C$33:$C$776,СВЦЭМ!$A$33:$A$776,$A91,СВЦЭМ!$B$33:$B$776,G$83)+'СЕТ СН'!$H$12+СВЦЭМ!$D$10+'СЕТ СН'!$H$6-'СЕТ СН'!$H$22</f>
        <v>1481.7103044</v>
      </c>
      <c r="H91" s="36">
        <f>SUMIFS(СВЦЭМ!$C$33:$C$776,СВЦЭМ!$A$33:$A$776,$A91,СВЦЭМ!$B$33:$B$776,H$83)+'СЕТ СН'!$H$12+СВЦЭМ!$D$10+'СЕТ СН'!$H$6-'СЕТ СН'!$H$22</f>
        <v>1470.4400844899997</v>
      </c>
      <c r="I91" s="36">
        <f>SUMIFS(СВЦЭМ!$C$33:$C$776,СВЦЭМ!$A$33:$A$776,$A91,СВЦЭМ!$B$33:$B$776,I$83)+'СЕТ СН'!$H$12+СВЦЭМ!$D$10+'СЕТ СН'!$H$6-'СЕТ СН'!$H$22</f>
        <v>1467.1719000200001</v>
      </c>
      <c r="J91" s="36">
        <f>SUMIFS(СВЦЭМ!$C$33:$C$776,СВЦЭМ!$A$33:$A$776,$A91,СВЦЭМ!$B$33:$B$776,J$83)+'СЕТ СН'!$H$12+СВЦЭМ!$D$10+'СЕТ СН'!$H$6-'СЕТ СН'!$H$22</f>
        <v>1422.9858567699998</v>
      </c>
      <c r="K91" s="36">
        <f>SUMIFS(СВЦЭМ!$C$33:$C$776,СВЦЭМ!$A$33:$A$776,$A91,СВЦЭМ!$B$33:$B$776,K$83)+'СЕТ СН'!$H$12+СВЦЭМ!$D$10+'СЕТ СН'!$H$6-'СЕТ СН'!$H$22</f>
        <v>1370.2290296599999</v>
      </c>
      <c r="L91" s="36">
        <f>SUMIFS(СВЦЭМ!$C$33:$C$776,СВЦЭМ!$A$33:$A$776,$A91,СВЦЭМ!$B$33:$B$776,L$83)+'СЕТ СН'!$H$12+СВЦЭМ!$D$10+'СЕТ СН'!$H$6-'СЕТ СН'!$H$22</f>
        <v>1357.6641122000001</v>
      </c>
      <c r="M91" s="36">
        <f>SUMIFS(СВЦЭМ!$C$33:$C$776,СВЦЭМ!$A$33:$A$776,$A91,СВЦЭМ!$B$33:$B$776,M$83)+'СЕТ СН'!$H$12+СВЦЭМ!$D$10+'СЕТ СН'!$H$6-'СЕТ СН'!$H$22</f>
        <v>1388.33386365</v>
      </c>
      <c r="N91" s="36">
        <f>SUMIFS(СВЦЭМ!$C$33:$C$776,СВЦЭМ!$A$33:$A$776,$A91,СВЦЭМ!$B$33:$B$776,N$83)+'СЕТ СН'!$H$12+СВЦЭМ!$D$10+'СЕТ СН'!$H$6-'СЕТ СН'!$H$22</f>
        <v>1353.9856780099999</v>
      </c>
      <c r="O91" s="36">
        <f>SUMIFS(СВЦЭМ!$C$33:$C$776,СВЦЭМ!$A$33:$A$776,$A91,СВЦЭМ!$B$33:$B$776,O$83)+'СЕТ СН'!$H$12+СВЦЭМ!$D$10+'СЕТ СН'!$H$6-'СЕТ СН'!$H$22</f>
        <v>1361.7619216799999</v>
      </c>
      <c r="P91" s="36">
        <f>SUMIFS(СВЦЭМ!$C$33:$C$776,СВЦЭМ!$A$33:$A$776,$A91,СВЦЭМ!$B$33:$B$776,P$83)+'СЕТ СН'!$H$12+СВЦЭМ!$D$10+'СЕТ СН'!$H$6-'СЕТ СН'!$H$22</f>
        <v>1372.35987404</v>
      </c>
      <c r="Q91" s="36">
        <f>SUMIFS(СВЦЭМ!$C$33:$C$776,СВЦЭМ!$A$33:$A$776,$A91,СВЦЭМ!$B$33:$B$776,Q$83)+'СЕТ СН'!$H$12+СВЦЭМ!$D$10+'СЕТ СН'!$H$6-'СЕТ СН'!$H$22</f>
        <v>1374.4119062899999</v>
      </c>
      <c r="R91" s="36">
        <f>SUMIFS(СВЦЭМ!$C$33:$C$776,СВЦЭМ!$A$33:$A$776,$A91,СВЦЭМ!$B$33:$B$776,R$83)+'СЕТ СН'!$H$12+СВЦЭМ!$D$10+'СЕТ СН'!$H$6-'СЕТ СН'!$H$22</f>
        <v>1368.8848060400001</v>
      </c>
      <c r="S91" s="36">
        <f>SUMIFS(СВЦЭМ!$C$33:$C$776,СВЦЭМ!$A$33:$A$776,$A91,СВЦЭМ!$B$33:$B$776,S$83)+'СЕТ СН'!$H$12+СВЦЭМ!$D$10+'СЕТ СН'!$H$6-'СЕТ СН'!$H$22</f>
        <v>1342.83159707</v>
      </c>
      <c r="T91" s="36">
        <f>SUMIFS(СВЦЭМ!$C$33:$C$776,СВЦЭМ!$A$33:$A$776,$A91,СВЦЭМ!$B$33:$B$776,T$83)+'СЕТ СН'!$H$12+СВЦЭМ!$D$10+'СЕТ СН'!$H$6-'СЕТ СН'!$H$22</f>
        <v>1467.2270314399998</v>
      </c>
      <c r="U91" s="36">
        <f>SUMIFS(СВЦЭМ!$C$33:$C$776,СВЦЭМ!$A$33:$A$776,$A91,СВЦЭМ!$B$33:$B$776,U$83)+'СЕТ СН'!$H$12+СВЦЭМ!$D$10+'СЕТ СН'!$H$6-'СЕТ СН'!$H$22</f>
        <v>1336.94270581</v>
      </c>
      <c r="V91" s="36">
        <f>SUMIFS(СВЦЭМ!$C$33:$C$776,СВЦЭМ!$A$33:$A$776,$A91,СВЦЭМ!$B$33:$B$776,V$83)+'СЕТ СН'!$H$12+СВЦЭМ!$D$10+'СЕТ СН'!$H$6-'СЕТ СН'!$H$22</f>
        <v>1347.2240710800002</v>
      </c>
      <c r="W91" s="36">
        <f>SUMIFS(СВЦЭМ!$C$33:$C$776,СВЦЭМ!$A$33:$A$776,$A91,СВЦЭМ!$B$33:$B$776,W$83)+'СЕТ СН'!$H$12+СВЦЭМ!$D$10+'СЕТ СН'!$H$6-'СЕТ СН'!$H$22</f>
        <v>1360.2977869599999</v>
      </c>
      <c r="X91" s="36">
        <f>SUMIFS(СВЦЭМ!$C$33:$C$776,СВЦЭМ!$A$33:$A$776,$A91,СВЦЭМ!$B$33:$B$776,X$83)+'СЕТ СН'!$H$12+СВЦЭМ!$D$10+'СЕТ СН'!$H$6-'СЕТ СН'!$H$22</f>
        <v>1380.00528203</v>
      </c>
      <c r="Y91" s="36">
        <f>SUMIFS(СВЦЭМ!$C$33:$C$776,СВЦЭМ!$A$33:$A$776,$A91,СВЦЭМ!$B$33:$B$776,Y$83)+'СЕТ СН'!$H$12+СВЦЭМ!$D$10+'СЕТ СН'!$H$6-'СЕТ СН'!$H$22</f>
        <v>1398.86563548</v>
      </c>
    </row>
    <row r="92" spans="1:25" ht="15.75" x14ac:dyDescent="0.2">
      <c r="A92" s="35">
        <f t="shared" si="2"/>
        <v>43808</v>
      </c>
      <c r="B92" s="36">
        <f>SUMIFS(СВЦЭМ!$C$33:$C$776,СВЦЭМ!$A$33:$A$776,$A92,СВЦЭМ!$B$33:$B$776,B$83)+'СЕТ СН'!$H$12+СВЦЭМ!$D$10+'СЕТ СН'!$H$6-'СЕТ СН'!$H$22</f>
        <v>1421.27985175</v>
      </c>
      <c r="C92" s="36">
        <f>SUMIFS(СВЦЭМ!$C$33:$C$776,СВЦЭМ!$A$33:$A$776,$A92,СВЦЭМ!$B$33:$B$776,C$83)+'СЕТ СН'!$H$12+СВЦЭМ!$D$10+'СЕТ СН'!$H$6-'СЕТ СН'!$H$22</f>
        <v>1455.07069662</v>
      </c>
      <c r="D92" s="36">
        <f>SUMIFS(СВЦЭМ!$C$33:$C$776,СВЦЭМ!$A$33:$A$776,$A92,СВЦЭМ!$B$33:$B$776,D$83)+'СЕТ СН'!$H$12+СВЦЭМ!$D$10+'СЕТ СН'!$H$6-'СЕТ СН'!$H$22</f>
        <v>1463.4148252199998</v>
      </c>
      <c r="E92" s="36">
        <f>SUMIFS(СВЦЭМ!$C$33:$C$776,СВЦЭМ!$A$33:$A$776,$A92,СВЦЭМ!$B$33:$B$776,E$83)+'СЕТ СН'!$H$12+СВЦЭМ!$D$10+'СЕТ СН'!$H$6-'СЕТ СН'!$H$22</f>
        <v>1465.8453262499997</v>
      </c>
      <c r="F92" s="36">
        <f>SUMIFS(СВЦЭМ!$C$33:$C$776,СВЦЭМ!$A$33:$A$776,$A92,СВЦЭМ!$B$33:$B$776,F$83)+'СЕТ СН'!$H$12+СВЦЭМ!$D$10+'СЕТ СН'!$H$6-'СЕТ СН'!$H$22</f>
        <v>1466.5903527400001</v>
      </c>
      <c r="G92" s="36">
        <f>SUMIFS(СВЦЭМ!$C$33:$C$776,СВЦЭМ!$A$33:$A$776,$A92,СВЦЭМ!$B$33:$B$776,G$83)+'СЕТ СН'!$H$12+СВЦЭМ!$D$10+'СЕТ СН'!$H$6-'СЕТ СН'!$H$22</f>
        <v>1480.9396200299998</v>
      </c>
      <c r="H92" s="36">
        <f>SUMIFS(СВЦЭМ!$C$33:$C$776,СВЦЭМ!$A$33:$A$776,$A92,СВЦЭМ!$B$33:$B$776,H$83)+'СЕТ СН'!$H$12+СВЦЭМ!$D$10+'СЕТ СН'!$H$6-'СЕТ СН'!$H$22</f>
        <v>1450.3444159699998</v>
      </c>
      <c r="I92" s="36">
        <f>SUMIFS(СВЦЭМ!$C$33:$C$776,СВЦЭМ!$A$33:$A$776,$A92,СВЦЭМ!$B$33:$B$776,I$83)+'СЕТ СН'!$H$12+СВЦЭМ!$D$10+'СЕТ СН'!$H$6-'СЕТ СН'!$H$22</f>
        <v>1424.4972490499999</v>
      </c>
      <c r="J92" s="36">
        <f>SUMIFS(СВЦЭМ!$C$33:$C$776,СВЦЭМ!$A$33:$A$776,$A92,СВЦЭМ!$B$33:$B$776,J$83)+'СЕТ СН'!$H$12+СВЦЭМ!$D$10+'СЕТ СН'!$H$6-'СЕТ СН'!$H$22</f>
        <v>1394.19746575</v>
      </c>
      <c r="K92" s="36">
        <f>SUMIFS(СВЦЭМ!$C$33:$C$776,СВЦЭМ!$A$33:$A$776,$A92,СВЦЭМ!$B$33:$B$776,K$83)+'СЕТ СН'!$H$12+СВЦЭМ!$D$10+'СЕТ СН'!$H$6-'СЕТ СН'!$H$22</f>
        <v>1368.9975955</v>
      </c>
      <c r="L92" s="36">
        <f>SUMIFS(СВЦЭМ!$C$33:$C$776,СВЦЭМ!$A$33:$A$776,$A92,СВЦЭМ!$B$33:$B$776,L$83)+'СЕТ СН'!$H$12+СВЦЭМ!$D$10+'СЕТ СН'!$H$6-'СЕТ СН'!$H$22</f>
        <v>1365.08859222</v>
      </c>
      <c r="M92" s="36">
        <f>SUMIFS(СВЦЭМ!$C$33:$C$776,СВЦЭМ!$A$33:$A$776,$A92,СВЦЭМ!$B$33:$B$776,M$83)+'СЕТ СН'!$H$12+СВЦЭМ!$D$10+'СЕТ СН'!$H$6-'СЕТ СН'!$H$22</f>
        <v>1366.19719205</v>
      </c>
      <c r="N92" s="36">
        <f>SUMIFS(СВЦЭМ!$C$33:$C$776,СВЦЭМ!$A$33:$A$776,$A92,СВЦЭМ!$B$33:$B$776,N$83)+'СЕТ СН'!$H$12+СВЦЭМ!$D$10+'СЕТ СН'!$H$6-'СЕТ СН'!$H$22</f>
        <v>1375.6748382800001</v>
      </c>
      <c r="O92" s="36">
        <f>SUMIFS(СВЦЭМ!$C$33:$C$776,СВЦЭМ!$A$33:$A$776,$A92,СВЦЭМ!$B$33:$B$776,O$83)+'СЕТ СН'!$H$12+СВЦЭМ!$D$10+'СЕТ СН'!$H$6-'СЕТ СН'!$H$22</f>
        <v>1383.3403265000002</v>
      </c>
      <c r="P92" s="36">
        <f>SUMIFS(СВЦЭМ!$C$33:$C$776,СВЦЭМ!$A$33:$A$776,$A92,СВЦЭМ!$B$33:$B$776,P$83)+'СЕТ СН'!$H$12+СВЦЭМ!$D$10+'СЕТ СН'!$H$6-'СЕТ СН'!$H$22</f>
        <v>1390.5112358199999</v>
      </c>
      <c r="Q92" s="36">
        <f>SUMIFS(СВЦЭМ!$C$33:$C$776,СВЦЭМ!$A$33:$A$776,$A92,СВЦЭМ!$B$33:$B$776,Q$83)+'СЕТ СН'!$H$12+СВЦЭМ!$D$10+'СЕТ СН'!$H$6-'СЕТ СН'!$H$22</f>
        <v>1388.0431821900002</v>
      </c>
      <c r="R92" s="36">
        <f>SUMIFS(СВЦЭМ!$C$33:$C$776,СВЦЭМ!$A$33:$A$776,$A92,СВЦЭМ!$B$33:$B$776,R$83)+'СЕТ СН'!$H$12+СВЦЭМ!$D$10+'СЕТ СН'!$H$6-'СЕТ СН'!$H$22</f>
        <v>1384.8750010900001</v>
      </c>
      <c r="S92" s="36">
        <f>SUMIFS(СВЦЭМ!$C$33:$C$776,СВЦЭМ!$A$33:$A$776,$A92,СВЦЭМ!$B$33:$B$776,S$83)+'СЕТ СН'!$H$12+СВЦЭМ!$D$10+'СЕТ СН'!$H$6-'СЕТ СН'!$H$22</f>
        <v>1369.82753654</v>
      </c>
      <c r="T92" s="36">
        <f>SUMIFS(СВЦЭМ!$C$33:$C$776,СВЦЭМ!$A$33:$A$776,$A92,СВЦЭМ!$B$33:$B$776,T$83)+'СЕТ СН'!$H$12+СВЦЭМ!$D$10+'СЕТ СН'!$H$6-'СЕТ СН'!$H$22</f>
        <v>1345.81239942</v>
      </c>
      <c r="U92" s="36">
        <f>SUMIFS(СВЦЭМ!$C$33:$C$776,СВЦЭМ!$A$33:$A$776,$A92,СВЦЭМ!$B$33:$B$776,U$83)+'СЕТ СН'!$H$12+СВЦЭМ!$D$10+'СЕТ СН'!$H$6-'СЕТ СН'!$H$22</f>
        <v>1342.69611424</v>
      </c>
      <c r="V92" s="36">
        <f>SUMIFS(СВЦЭМ!$C$33:$C$776,СВЦЭМ!$A$33:$A$776,$A92,СВЦЭМ!$B$33:$B$776,V$83)+'СЕТ СН'!$H$12+СВЦЭМ!$D$10+'СЕТ СН'!$H$6-'СЕТ СН'!$H$22</f>
        <v>1364.21454984</v>
      </c>
      <c r="W92" s="36">
        <f>SUMIFS(СВЦЭМ!$C$33:$C$776,СВЦЭМ!$A$33:$A$776,$A92,СВЦЭМ!$B$33:$B$776,W$83)+'СЕТ СН'!$H$12+СВЦЭМ!$D$10+'СЕТ СН'!$H$6-'СЕТ СН'!$H$22</f>
        <v>1383.9905204199999</v>
      </c>
      <c r="X92" s="36">
        <f>SUMIFS(СВЦЭМ!$C$33:$C$776,СВЦЭМ!$A$33:$A$776,$A92,СВЦЭМ!$B$33:$B$776,X$83)+'СЕТ СН'!$H$12+СВЦЭМ!$D$10+'СЕТ СН'!$H$6-'СЕТ СН'!$H$22</f>
        <v>1389.8231154800001</v>
      </c>
      <c r="Y92" s="36">
        <f>SUMIFS(СВЦЭМ!$C$33:$C$776,СВЦЭМ!$A$33:$A$776,$A92,СВЦЭМ!$B$33:$B$776,Y$83)+'СЕТ СН'!$H$12+СВЦЭМ!$D$10+'СЕТ СН'!$H$6-'СЕТ СН'!$H$22</f>
        <v>1407.7509018999999</v>
      </c>
    </row>
    <row r="93" spans="1:25" ht="15.75" x14ac:dyDescent="0.2">
      <c r="A93" s="35">
        <f t="shared" si="2"/>
        <v>43809</v>
      </c>
      <c r="B93" s="36">
        <f>SUMIFS(СВЦЭМ!$C$33:$C$776,СВЦЭМ!$A$33:$A$776,$A93,СВЦЭМ!$B$33:$B$776,B$83)+'СЕТ СН'!$H$12+СВЦЭМ!$D$10+'СЕТ СН'!$H$6-'СЕТ СН'!$H$22</f>
        <v>1420.9266063800001</v>
      </c>
      <c r="C93" s="36">
        <f>SUMIFS(СВЦЭМ!$C$33:$C$776,СВЦЭМ!$A$33:$A$776,$A93,СВЦЭМ!$B$33:$B$776,C$83)+'СЕТ СН'!$H$12+СВЦЭМ!$D$10+'СЕТ СН'!$H$6-'СЕТ СН'!$H$22</f>
        <v>1485.5764564799997</v>
      </c>
      <c r="D93" s="36">
        <f>SUMIFS(СВЦЭМ!$C$33:$C$776,СВЦЭМ!$A$33:$A$776,$A93,СВЦЭМ!$B$33:$B$776,D$83)+'СЕТ СН'!$H$12+СВЦЭМ!$D$10+'СЕТ СН'!$H$6-'СЕТ СН'!$H$22</f>
        <v>1511.6621417399997</v>
      </c>
      <c r="E93" s="36">
        <f>SUMIFS(СВЦЭМ!$C$33:$C$776,СВЦЭМ!$A$33:$A$776,$A93,СВЦЭМ!$B$33:$B$776,E$83)+'СЕТ СН'!$H$12+СВЦЭМ!$D$10+'СЕТ СН'!$H$6-'СЕТ СН'!$H$22</f>
        <v>1507.4793095099999</v>
      </c>
      <c r="F93" s="36">
        <f>SUMIFS(СВЦЭМ!$C$33:$C$776,СВЦЭМ!$A$33:$A$776,$A93,СВЦЭМ!$B$33:$B$776,F$83)+'СЕТ СН'!$H$12+СВЦЭМ!$D$10+'СЕТ СН'!$H$6-'СЕТ СН'!$H$22</f>
        <v>1456.93074501</v>
      </c>
      <c r="G93" s="36">
        <f>SUMIFS(СВЦЭМ!$C$33:$C$776,СВЦЭМ!$A$33:$A$776,$A93,СВЦЭМ!$B$33:$B$776,G$83)+'СЕТ СН'!$H$12+СВЦЭМ!$D$10+'СЕТ СН'!$H$6-'СЕТ СН'!$H$22</f>
        <v>1440.5102999399996</v>
      </c>
      <c r="H93" s="36">
        <f>SUMIFS(СВЦЭМ!$C$33:$C$776,СВЦЭМ!$A$33:$A$776,$A93,СВЦЭМ!$B$33:$B$776,H$83)+'СЕТ СН'!$H$12+СВЦЭМ!$D$10+'СЕТ СН'!$H$6-'СЕТ СН'!$H$22</f>
        <v>1403.04489386</v>
      </c>
      <c r="I93" s="36">
        <f>SUMIFS(СВЦЭМ!$C$33:$C$776,СВЦЭМ!$A$33:$A$776,$A93,СВЦЭМ!$B$33:$B$776,I$83)+'СЕТ СН'!$H$12+СВЦЭМ!$D$10+'СЕТ СН'!$H$6-'СЕТ СН'!$H$22</f>
        <v>1366.11532272</v>
      </c>
      <c r="J93" s="36">
        <f>SUMIFS(СВЦЭМ!$C$33:$C$776,СВЦЭМ!$A$33:$A$776,$A93,СВЦЭМ!$B$33:$B$776,J$83)+'СЕТ СН'!$H$12+СВЦЭМ!$D$10+'СЕТ СН'!$H$6-'СЕТ СН'!$H$22</f>
        <v>1348.9151339999999</v>
      </c>
      <c r="K93" s="36">
        <f>SUMIFS(СВЦЭМ!$C$33:$C$776,СВЦЭМ!$A$33:$A$776,$A93,СВЦЭМ!$B$33:$B$776,K$83)+'СЕТ СН'!$H$12+СВЦЭМ!$D$10+'СЕТ СН'!$H$6-'СЕТ СН'!$H$22</f>
        <v>1333.65788462</v>
      </c>
      <c r="L93" s="36">
        <f>SUMIFS(СВЦЭМ!$C$33:$C$776,СВЦЭМ!$A$33:$A$776,$A93,СВЦЭМ!$B$33:$B$776,L$83)+'СЕТ СН'!$H$12+СВЦЭМ!$D$10+'СЕТ СН'!$H$6-'СЕТ СН'!$H$22</f>
        <v>1335.99966664</v>
      </c>
      <c r="M93" s="36">
        <f>SUMIFS(СВЦЭМ!$C$33:$C$776,СВЦЭМ!$A$33:$A$776,$A93,СВЦЭМ!$B$33:$B$776,M$83)+'СЕТ СН'!$H$12+СВЦЭМ!$D$10+'СЕТ СН'!$H$6-'СЕТ СН'!$H$22</f>
        <v>1394.5046085899999</v>
      </c>
      <c r="N93" s="36">
        <f>SUMIFS(СВЦЭМ!$C$33:$C$776,СВЦЭМ!$A$33:$A$776,$A93,СВЦЭМ!$B$33:$B$776,N$83)+'СЕТ СН'!$H$12+СВЦЭМ!$D$10+'СЕТ СН'!$H$6-'СЕТ СН'!$H$22</f>
        <v>1408.2878185099999</v>
      </c>
      <c r="O93" s="36">
        <f>SUMIFS(СВЦЭМ!$C$33:$C$776,СВЦЭМ!$A$33:$A$776,$A93,СВЦЭМ!$B$33:$B$776,O$83)+'СЕТ СН'!$H$12+СВЦЭМ!$D$10+'СЕТ СН'!$H$6-'СЕТ СН'!$H$22</f>
        <v>1413.8481124800001</v>
      </c>
      <c r="P93" s="36">
        <f>SUMIFS(СВЦЭМ!$C$33:$C$776,СВЦЭМ!$A$33:$A$776,$A93,СВЦЭМ!$B$33:$B$776,P$83)+'СЕТ СН'!$H$12+СВЦЭМ!$D$10+'СЕТ СН'!$H$6-'СЕТ СН'!$H$22</f>
        <v>1412.17411019</v>
      </c>
      <c r="Q93" s="36">
        <f>SUMIFS(СВЦЭМ!$C$33:$C$776,СВЦЭМ!$A$33:$A$776,$A93,СВЦЭМ!$B$33:$B$776,Q$83)+'СЕТ СН'!$H$12+СВЦЭМ!$D$10+'СЕТ СН'!$H$6-'СЕТ СН'!$H$22</f>
        <v>1409.74153295</v>
      </c>
      <c r="R93" s="36">
        <f>SUMIFS(СВЦЭМ!$C$33:$C$776,СВЦЭМ!$A$33:$A$776,$A93,СВЦЭМ!$B$33:$B$776,R$83)+'СЕТ СН'!$H$12+СВЦЭМ!$D$10+'СЕТ СН'!$H$6-'СЕТ СН'!$H$22</f>
        <v>1406.71852741</v>
      </c>
      <c r="S93" s="36">
        <f>SUMIFS(СВЦЭМ!$C$33:$C$776,СВЦЭМ!$A$33:$A$776,$A93,СВЦЭМ!$B$33:$B$776,S$83)+'СЕТ СН'!$H$12+СВЦЭМ!$D$10+'СЕТ СН'!$H$6-'СЕТ СН'!$H$22</f>
        <v>1395.15311984</v>
      </c>
      <c r="T93" s="36">
        <f>SUMIFS(СВЦЭМ!$C$33:$C$776,СВЦЭМ!$A$33:$A$776,$A93,СВЦЭМ!$B$33:$B$776,T$83)+'СЕТ СН'!$H$12+СВЦЭМ!$D$10+'СЕТ СН'!$H$6-'СЕТ СН'!$H$22</f>
        <v>1375.1192426500002</v>
      </c>
      <c r="U93" s="36">
        <f>SUMIFS(СВЦЭМ!$C$33:$C$776,СВЦЭМ!$A$33:$A$776,$A93,СВЦЭМ!$B$33:$B$776,U$83)+'СЕТ СН'!$H$12+СВЦЭМ!$D$10+'СЕТ СН'!$H$6-'СЕТ СН'!$H$22</f>
        <v>1369.1457313599999</v>
      </c>
      <c r="V93" s="36">
        <f>SUMIFS(СВЦЭМ!$C$33:$C$776,СВЦЭМ!$A$33:$A$776,$A93,СВЦЭМ!$B$33:$B$776,V$83)+'СЕТ СН'!$H$12+СВЦЭМ!$D$10+'СЕТ СН'!$H$6-'СЕТ СН'!$H$22</f>
        <v>1364.69100716</v>
      </c>
      <c r="W93" s="36">
        <f>SUMIFS(СВЦЭМ!$C$33:$C$776,СВЦЭМ!$A$33:$A$776,$A93,СВЦЭМ!$B$33:$B$776,W$83)+'СЕТ СН'!$H$12+СВЦЭМ!$D$10+'СЕТ СН'!$H$6-'СЕТ СН'!$H$22</f>
        <v>1332.49674243</v>
      </c>
      <c r="X93" s="36">
        <f>SUMIFS(СВЦЭМ!$C$33:$C$776,СВЦЭМ!$A$33:$A$776,$A93,СВЦЭМ!$B$33:$B$776,X$83)+'СЕТ СН'!$H$12+СВЦЭМ!$D$10+'СЕТ СН'!$H$6-'СЕТ СН'!$H$22</f>
        <v>1321.3863279299999</v>
      </c>
      <c r="Y93" s="36">
        <f>SUMIFS(СВЦЭМ!$C$33:$C$776,СВЦЭМ!$A$33:$A$776,$A93,СВЦЭМ!$B$33:$B$776,Y$83)+'СЕТ СН'!$H$12+СВЦЭМ!$D$10+'СЕТ СН'!$H$6-'СЕТ СН'!$H$22</f>
        <v>1332.49712989</v>
      </c>
    </row>
    <row r="94" spans="1:25" ht="15.75" x14ac:dyDescent="0.2">
      <c r="A94" s="35">
        <f t="shared" si="2"/>
        <v>43810</v>
      </c>
      <c r="B94" s="36">
        <f>SUMIFS(СВЦЭМ!$C$33:$C$776,СВЦЭМ!$A$33:$A$776,$A94,СВЦЭМ!$B$33:$B$776,B$83)+'СЕТ СН'!$H$12+СВЦЭМ!$D$10+'СЕТ СН'!$H$6-'СЕТ СН'!$H$22</f>
        <v>1381.64638145</v>
      </c>
      <c r="C94" s="36">
        <f>SUMIFS(СВЦЭМ!$C$33:$C$776,СВЦЭМ!$A$33:$A$776,$A94,СВЦЭМ!$B$33:$B$776,C$83)+'СЕТ СН'!$H$12+СВЦЭМ!$D$10+'СЕТ СН'!$H$6-'СЕТ СН'!$H$22</f>
        <v>1422.3744369699998</v>
      </c>
      <c r="D94" s="36">
        <f>SUMIFS(СВЦЭМ!$C$33:$C$776,СВЦЭМ!$A$33:$A$776,$A94,СВЦЭМ!$B$33:$B$776,D$83)+'СЕТ СН'!$H$12+СВЦЭМ!$D$10+'СЕТ СН'!$H$6-'СЕТ СН'!$H$22</f>
        <v>1431.1951972100001</v>
      </c>
      <c r="E94" s="36">
        <f>SUMIFS(СВЦЭМ!$C$33:$C$776,СВЦЭМ!$A$33:$A$776,$A94,СВЦЭМ!$B$33:$B$776,E$83)+'СЕТ СН'!$H$12+СВЦЭМ!$D$10+'СЕТ СН'!$H$6-'СЕТ СН'!$H$22</f>
        <v>1434.3303558999996</v>
      </c>
      <c r="F94" s="36">
        <f>SUMIFS(СВЦЭМ!$C$33:$C$776,СВЦЭМ!$A$33:$A$776,$A94,СВЦЭМ!$B$33:$B$776,F$83)+'СЕТ СН'!$H$12+СВЦЭМ!$D$10+'СЕТ СН'!$H$6-'СЕТ СН'!$H$22</f>
        <v>1433.9043369999999</v>
      </c>
      <c r="G94" s="36">
        <f>SUMIFS(СВЦЭМ!$C$33:$C$776,СВЦЭМ!$A$33:$A$776,$A94,СВЦЭМ!$B$33:$B$776,G$83)+'СЕТ СН'!$H$12+СВЦЭМ!$D$10+'СЕТ СН'!$H$6-'СЕТ СН'!$H$22</f>
        <v>1415.3231729700001</v>
      </c>
      <c r="H94" s="36">
        <f>SUMIFS(СВЦЭМ!$C$33:$C$776,СВЦЭМ!$A$33:$A$776,$A94,СВЦЭМ!$B$33:$B$776,H$83)+'СЕТ СН'!$H$12+СВЦЭМ!$D$10+'СЕТ СН'!$H$6-'СЕТ СН'!$H$22</f>
        <v>1372.83984078</v>
      </c>
      <c r="I94" s="36">
        <f>SUMIFS(СВЦЭМ!$C$33:$C$776,СВЦЭМ!$A$33:$A$776,$A94,СВЦЭМ!$B$33:$B$776,I$83)+'СЕТ СН'!$H$12+СВЦЭМ!$D$10+'СЕТ СН'!$H$6-'СЕТ СН'!$H$22</f>
        <v>1360.4989853699999</v>
      </c>
      <c r="J94" s="36">
        <f>SUMIFS(СВЦЭМ!$C$33:$C$776,СВЦЭМ!$A$33:$A$776,$A94,СВЦЭМ!$B$33:$B$776,J$83)+'СЕТ СН'!$H$12+СВЦЭМ!$D$10+'СЕТ СН'!$H$6-'СЕТ СН'!$H$22</f>
        <v>1327.6259078200001</v>
      </c>
      <c r="K94" s="36">
        <f>SUMIFS(СВЦЭМ!$C$33:$C$776,СВЦЭМ!$A$33:$A$776,$A94,СВЦЭМ!$B$33:$B$776,K$83)+'СЕТ СН'!$H$12+СВЦЭМ!$D$10+'СЕТ СН'!$H$6-'СЕТ СН'!$H$22</f>
        <v>1322.1614198</v>
      </c>
      <c r="L94" s="36">
        <f>SUMIFS(СВЦЭМ!$C$33:$C$776,СВЦЭМ!$A$33:$A$776,$A94,СВЦЭМ!$B$33:$B$776,L$83)+'СЕТ СН'!$H$12+СВЦЭМ!$D$10+'СЕТ СН'!$H$6-'СЕТ СН'!$H$22</f>
        <v>1327.67685138</v>
      </c>
      <c r="M94" s="36">
        <f>SUMIFS(СВЦЭМ!$C$33:$C$776,СВЦЭМ!$A$33:$A$776,$A94,СВЦЭМ!$B$33:$B$776,M$83)+'СЕТ СН'!$H$12+СВЦЭМ!$D$10+'СЕТ СН'!$H$6-'СЕТ СН'!$H$22</f>
        <v>1328.0500727799999</v>
      </c>
      <c r="N94" s="36">
        <f>SUMIFS(СВЦЭМ!$C$33:$C$776,СВЦЭМ!$A$33:$A$776,$A94,СВЦЭМ!$B$33:$B$776,N$83)+'СЕТ СН'!$H$12+СВЦЭМ!$D$10+'СЕТ СН'!$H$6-'СЕТ СН'!$H$22</f>
        <v>1324.8346181000002</v>
      </c>
      <c r="O94" s="36">
        <f>SUMIFS(СВЦЭМ!$C$33:$C$776,СВЦЭМ!$A$33:$A$776,$A94,СВЦЭМ!$B$33:$B$776,O$83)+'СЕТ СН'!$H$12+СВЦЭМ!$D$10+'СЕТ СН'!$H$6-'СЕТ СН'!$H$22</f>
        <v>1338.14706088</v>
      </c>
      <c r="P94" s="36">
        <f>SUMIFS(СВЦЭМ!$C$33:$C$776,СВЦЭМ!$A$33:$A$776,$A94,СВЦЭМ!$B$33:$B$776,P$83)+'СЕТ СН'!$H$12+СВЦЭМ!$D$10+'СЕТ СН'!$H$6-'СЕТ СН'!$H$22</f>
        <v>1338.24023657</v>
      </c>
      <c r="Q94" s="36">
        <f>SUMIFS(СВЦЭМ!$C$33:$C$776,СВЦЭМ!$A$33:$A$776,$A94,СВЦЭМ!$B$33:$B$776,Q$83)+'СЕТ СН'!$H$12+СВЦЭМ!$D$10+'СЕТ СН'!$H$6-'СЕТ СН'!$H$22</f>
        <v>1342.99094023</v>
      </c>
      <c r="R94" s="36">
        <f>SUMIFS(СВЦЭМ!$C$33:$C$776,СВЦЭМ!$A$33:$A$776,$A94,СВЦЭМ!$B$33:$B$776,R$83)+'СЕТ СН'!$H$12+СВЦЭМ!$D$10+'СЕТ СН'!$H$6-'СЕТ СН'!$H$22</f>
        <v>1348.94092052</v>
      </c>
      <c r="S94" s="36">
        <f>SUMIFS(СВЦЭМ!$C$33:$C$776,СВЦЭМ!$A$33:$A$776,$A94,СВЦЭМ!$B$33:$B$776,S$83)+'СЕТ СН'!$H$12+СВЦЭМ!$D$10+'СЕТ СН'!$H$6-'СЕТ СН'!$H$22</f>
        <v>1329.8354136500002</v>
      </c>
      <c r="T94" s="36">
        <f>SUMIFS(СВЦЭМ!$C$33:$C$776,СВЦЭМ!$A$33:$A$776,$A94,СВЦЭМ!$B$33:$B$776,T$83)+'СЕТ СН'!$H$12+СВЦЭМ!$D$10+'СЕТ СН'!$H$6-'СЕТ СН'!$H$22</f>
        <v>1324.1381145600001</v>
      </c>
      <c r="U94" s="36">
        <f>SUMIFS(СВЦЭМ!$C$33:$C$776,СВЦЭМ!$A$33:$A$776,$A94,СВЦЭМ!$B$33:$B$776,U$83)+'СЕТ СН'!$H$12+СВЦЭМ!$D$10+'СЕТ СН'!$H$6-'СЕТ СН'!$H$22</f>
        <v>1323.7072315599999</v>
      </c>
      <c r="V94" s="36">
        <f>SUMIFS(СВЦЭМ!$C$33:$C$776,СВЦЭМ!$A$33:$A$776,$A94,СВЦЭМ!$B$33:$B$776,V$83)+'СЕТ СН'!$H$12+СВЦЭМ!$D$10+'СЕТ СН'!$H$6-'СЕТ СН'!$H$22</f>
        <v>1331.3726213800001</v>
      </c>
      <c r="W94" s="36">
        <f>SUMIFS(СВЦЭМ!$C$33:$C$776,СВЦЭМ!$A$33:$A$776,$A94,СВЦЭМ!$B$33:$B$776,W$83)+'СЕТ СН'!$H$12+СВЦЭМ!$D$10+'СЕТ СН'!$H$6-'СЕТ СН'!$H$22</f>
        <v>1341.21329178</v>
      </c>
      <c r="X94" s="36">
        <f>SUMIFS(СВЦЭМ!$C$33:$C$776,СВЦЭМ!$A$33:$A$776,$A94,СВЦЭМ!$B$33:$B$776,X$83)+'СЕТ СН'!$H$12+СВЦЭМ!$D$10+'СЕТ СН'!$H$6-'СЕТ СН'!$H$22</f>
        <v>1352.68682124</v>
      </c>
      <c r="Y94" s="36">
        <f>SUMIFS(СВЦЭМ!$C$33:$C$776,СВЦЭМ!$A$33:$A$776,$A94,СВЦЭМ!$B$33:$B$776,Y$83)+'СЕТ СН'!$H$12+СВЦЭМ!$D$10+'СЕТ СН'!$H$6-'СЕТ СН'!$H$22</f>
        <v>1366.748472</v>
      </c>
    </row>
    <row r="95" spans="1:25" ht="15.75" x14ac:dyDescent="0.2">
      <c r="A95" s="35">
        <f t="shared" si="2"/>
        <v>43811</v>
      </c>
      <c r="B95" s="36">
        <f>SUMIFS(СВЦЭМ!$C$33:$C$776,СВЦЭМ!$A$33:$A$776,$A95,СВЦЭМ!$B$33:$B$776,B$83)+'СЕТ СН'!$H$12+СВЦЭМ!$D$10+'СЕТ СН'!$H$6-'СЕТ СН'!$H$22</f>
        <v>1402.4693690200002</v>
      </c>
      <c r="C95" s="36">
        <f>SUMIFS(СВЦЭМ!$C$33:$C$776,СВЦЭМ!$A$33:$A$776,$A95,СВЦЭМ!$B$33:$B$776,C$83)+'СЕТ СН'!$H$12+СВЦЭМ!$D$10+'СЕТ СН'!$H$6-'СЕТ СН'!$H$22</f>
        <v>1438.8867840799999</v>
      </c>
      <c r="D95" s="36">
        <f>SUMIFS(СВЦЭМ!$C$33:$C$776,СВЦЭМ!$A$33:$A$776,$A95,СВЦЭМ!$B$33:$B$776,D$83)+'СЕТ СН'!$H$12+СВЦЭМ!$D$10+'СЕТ СН'!$H$6-'СЕТ СН'!$H$22</f>
        <v>1454.8490743899997</v>
      </c>
      <c r="E95" s="36">
        <f>SUMIFS(СВЦЭМ!$C$33:$C$776,СВЦЭМ!$A$33:$A$776,$A95,СВЦЭМ!$B$33:$B$776,E$83)+'СЕТ СН'!$H$12+СВЦЭМ!$D$10+'СЕТ СН'!$H$6-'СЕТ СН'!$H$22</f>
        <v>1470.4421215899997</v>
      </c>
      <c r="F95" s="36">
        <f>SUMIFS(СВЦЭМ!$C$33:$C$776,СВЦЭМ!$A$33:$A$776,$A95,СВЦЭМ!$B$33:$B$776,F$83)+'СЕТ СН'!$H$12+СВЦЭМ!$D$10+'СЕТ СН'!$H$6-'СЕТ СН'!$H$22</f>
        <v>1469.44244463</v>
      </c>
      <c r="G95" s="36">
        <f>SUMIFS(СВЦЭМ!$C$33:$C$776,СВЦЭМ!$A$33:$A$776,$A95,СВЦЭМ!$B$33:$B$776,G$83)+'СЕТ СН'!$H$12+СВЦЭМ!$D$10+'СЕТ СН'!$H$6-'СЕТ СН'!$H$22</f>
        <v>1445.8865876099999</v>
      </c>
      <c r="H95" s="36">
        <f>SUMIFS(СВЦЭМ!$C$33:$C$776,СВЦЭМ!$A$33:$A$776,$A95,СВЦЭМ!$B$33:$B$776,H$83)+'СЕТ СН'!$H$12+СВЦЭМ!$D$10+'СЕТ СН'!$H$6-'СЕТ СН'!$H$22</f>
        <v>1403.71117673</v>
      </c>
      <c r="I95" s="36">
        <f>SUMIFS(СВЦЭМ!$C$33:$C$776,СВЦЭМ!$A$33:$A$776,$A95,СВЦЭМ!$B$33:$B$776,I$83)+'СЕТ СН'!$H$12+СВЦЭМ!$D$10+'СЕТ СН'!$H$6-'СЕТ СН'!$H$22</f>
        <v>1383.03177031</v>
      </c>
      <c r="J95" s="36">
        <f>SUMIFS(СВЦЭМ!$C$33:$C$776,СВЦЭМ!$A$33:$A$776,$A95,СВЦЭМ!$B$33:$B$776,J$83)+'СЕТ СН'!$H$12+СВЦЭМ!$D$10+'СЕТ СН'!$H$6-'СЕТ СН'!$H$22</f>
        <v>1351.4691372299999</v>
      </c>
      <c r="K95" s="36">
        <f>SUMIFS(СВЦЭМ!$C$33:$C$776,СВЦЭМ!$A$33:$A$776,$A95,СВЦЭМ!$B$33:$B$776,K$83)+'СЕТ СН'!$H$12+СВЦЭМ!$D$10+'СЕТ СН'!$H$6-'СЕТ СН'!$H$22</f>
        <v>1341.3384712299999</v>
      </c>
      <c r="L95" s="36">
        <f>SUMIFS(СВЦЭМ!$C$33:$C$776,СВЦЭМ!$A$33:$A$776,$A95,СВЦЭМ!$B$33:$B$776,L$83)+'СЕТ СН'!$H$12+СВЦЭМ!$D$10+'СЕТ СН'!$H$6-'СЕТ СН'!$H$22</f>
        <v>1346.81192188</v>
      </c>
      <c r="M95" s="36">
        <f>SUMIFS(СВЦЭМ!$C$33:$C$776,СВЦЭМ!$A$33:$A$776,$A95,СВЦЭМ!$B$33:$B$776,M$83)+'СЕТ СН'!$H$12+СВЦЭМ!$D$10+'СЕТ СН'!$H$6-'СЕТ СН'!$H$22</f>
        <v>1340.5443230400001</v>
      </c>
      <c r="N95" s="36">
        <f>SUMIFS(СВЦЭМ!$C$33:$C$776,СВЦЭМ!$A$33:$A$776,$A95,СВЦЭМ!$B$33:$B$776,N$83)+'СЕТ СН'!$H$12+СВЦЭМ!$D$10+'СЕТ СН'!$H$6-'СЕТ СН'!$H$22</f>
        <v>1340.8882735900002</v>
      </c>
      <c r="O95" s="36">
        <f>SUMIFS(СВЦЭМ!$C$33:$C$776,СВЦЭМ!$A$33:$A$776,$A95,СВЦЭМ!$B$33:$B$776,O$83)+'СЕТ СН'!$H$12+СВЦЭМ!$D$10+'СЕТ СН'!$H$6-'СЕТ СН'!$H$22</f>
        <v>1343.02173621</v>
      </c>
      <c r="P95" s="36">
        <f>SUMIFS(СВЦЭМ!$C$33:$C$776,СВЦЭМ!$A$33:$A$776,$A95,СВЦЭМ!$B$33:$B$776,P$83)+'СЕТ СН'!$H$12+СВЦЭМ!$D$10+'СЕТ СН'!$H$6-'СЕТ СН'!$H$22</f>
        <v>1343.81643506</v>
      </c>
      <c r="Q95" s="36">
        <f>SUMIFS(СВЦЭМ!$C$33:$C$776,СВЦЭМ!$A$33:$A$776,$A95,СВЦЭМ!$B$33:$B$776,Q$83)+'СЕТ СН'!$H$12+СВЦЭМ!$D$10+'СЕТ СН'!$H$6-'СЕТ СН'!$H$22</f>
        <v>1341.7936623800001</v>
      </c>
      <c r="R95" s="36">
        <f>SUMIFS(СВЦЭМ!$C$33:$C$776,СВЦЭМ!$A$33:$A$776,$A95,СВЦЭМ!$B$33:$B$776,R$83)+'СЕТ СН'!$H$12+СВЦЭМ!$D$10+'СЕТ СН'!$H$6-'СЕТ СН'!$H$22</f>
        <v>1334.6761957900001</v>
      </c>
      <c r="S95" s="36">
        <f>SUMIFS(СВЦЭМ!$C$33:$C$776,СВЦЭМ!$A$33:$A$776,$A95,СВЦЭМ!$B$33:$B$776,S$83)+'СЕТ СН'!$H$12+СВЦЭМ!$D$10+'СЕТ СН'!$H$6-'СЕТ СН'!$H$22</f>
        <v>1346.3041462900001</v>
      </c>
      <c r="T95" s="36">
        <f>SUMIFS(СВЦЭМ!$C$33:$C$776,СВЦЭМ!$A$33:$A$776,$A95,СВЦЭМ!$B$33:$B$776,T$83)+'СЕТ СН'!$H$12+СВЦЭМ!$D$10+'СЕТ СН'!$H$6-'СЕТ СН'!$H$22</f>
        <v>1335.4299224599999</v>
      </c>
      <c r="U95" s="36">
        <f>SUMIFS(СВЦЭМ!$C$33:$C$776,СВЦЭМ!$A$33:$A$776,$A95,СВЦЭМ!$B$33:$B$776,U$83)+'СЕТ СН'!$H$12+СВЦЭМ!$D$10+'СЕТ СН'!$H$6-'СЕТ СН'!$H$22</f>
        <v>1331.83701673</v>
      </c>
      <c r="V95" s="36">
        <f>SUMIFS(СВЦЭМ!$C$33:$C$776,СВЦЭМ!$A$33:$A$776,$A95,СВЦЭМ!$B$33:$B$776,V$83)+'СЕТ СН'!$H$12+СВЦЭМ!$D$10+'СЕТ СН'!$H$6-'СЕТ СН'!$H$22</f>
        <v>1333.84146594</v>
      </c>
      <c r="W95" s="36">
        <f>SUMIFS(СВЦЭМ!$C$33:$C$776,СВЦЭМ!$A$33:$A$776,$A95,СВЦЭМ!$B$33:$B$776,W$83)+'СЕТ СН'!$H$12+СВЦЭМ!$D$10+'СЕТ СН'!$H$6-'СЕТ СН'!$H$22</f>
        <v>1349.4233823</v>
      </c>
      <c r="X95" s="36">
        <f>SUMIFS(СВЦЭМ!$C$33:$C$776,СВЦЭМ!$A$33:$A$776,$A95,СВЦЭМ!$B$33:$B$776,X$83)+'СЕТ СН'!$H$12+СВЦЭМ!$D$10+'СЕТ СН'!$H$6-'СЕТ СН'!$H$22</f>
        <v>1356.6609643000002</v>
      </c>
      <c r="Y95" s="36">
        <f>SUMIFS(СВЦЭМ!$C$33:$C$776,СВЦЭМ!$A$33:$A$776,$A95,СВЦЭМ!$B$33:$B$776,Y$83)+'СЕТ СН'!$H$12+СВЦЭМ!$D$10+'СЕТ СН'!$H$6-'СЕТ СН'!$H$22</f>
        <v>1377.5418831000002</v>
      </c>
    </row>
    <row r="96" spans="1:25" ht="15.75" x14ac:dyDescent="0.2">
      <c r="A96" s="35">
        <f t="shared" si="2"/>
        <v>43812</v>
      </c>
      <c r="B96" s="36">
        <f>SUMIFS(СВЦЭМ!$C$33:$C$776,СВЦЭМ!$A$33:$A$776,$A96,СВЦЭМ!$B$33:$B$776,B$83)+'СЕТ СН'!$H$12+СВЦЭМ!$D$10+'СЕТ СН'!$H$6-'СЕТ СН'!$H$22</f>
        <v>1406.2063220700002</v>
      </c>
      <c r="C96" s="36">
        <f>SUMIFS(СВЦЭМ!$C$33:$C$776,СВЦЭМ!$A$33:$A$776,$A96,СВЦЭМ!$B$33:$B$776,C$83)+'СЕТ СН'!$H$12+СВЦЭМ!$D$10+'СЕТ СН'!$H$6-'СЕТ СН'!$H$22</f>
        <v>1450.7113614099999</v>
      </c>
      <c r="D96" s="36">
        <f>SUMIFS(СВЦЭМ!$C$33:$C$776,СВЦЭМ!$A$33:$A$776,$A96,СВЦЭМ!$B$33:$B$776,D$83)+'СЕТ СН'!$H$12+СВЦЭМ!$D$10+'СЕТ СН'!$H$6-'СЕТ СН'!$H$22</f>
        <v>1479.2178505500001</v>
      </c>
      <c r="E96" s="36">
        <f>SUMIFS(СВЦЭМ!$C$33:$C$776,СВЦЭМ!$A$33:$A$776,$A96,СВЦЭМ!$B$33:$B$776,E$83)+'СЕТ СН'!$H$12+СВЦЭМ!$D$10+'СЕТ СН'!$H$6-'СЕТ СН'!$H$22</f>
        <v>1472.64510698</v>
      </c>
      <c r="F96" s="36">
        <f>SUMIFS(СВЦЭМ!$C$33:$C$776,СВЦЭМ!$A$33:$A$776,$A96,СВЦЭМ!$B$33:$B$776,F$83)+'СЕТ СН'!$H$12+СВЦЭМ!$D$10+'СЕТ СН'!$H$6-'СЕТ СН'!$H$22</f>
        <v>1445.29645497</v>
      </c>
      <c r="G96" s="36">
        <f>SUMIFS(СВЦЭМ!$C$33:$C$776,СВЦЭМ!$A$33:$A$776,$A96,СВЦЭМ!$B$33:$B$776,G$83)+'СЕТ СН'!$H$12+СВЦЭМ!$D$10+'СЕТ СН'!$H$6-'СЕТ СН'!$H$22</f>
        <v>1428.1886944799999</v>
      </c>
      <c r="H96" s="36">
        <f>SUMIFS(СВЦЭМ!$C$33:$C$776,СВЦЭМ!$A$33:$A$776,$A96,СВЦЭМ!$B$33:$B$776,H$83)+'СЕТ СН'!$H$12+СВЦЭМ!$D$10+'СЕТ СН'!$H$6-'СЕТ СН'!$H$22</f>
        <v>1382.6869323599999</v>
      </c>
      <c r="I96" s="36">
        <f>SUMIFS(СВЦЭМ!$C$33:$C$776,СВЦЭМ!$A$33:$A$776,$A96,СВЦЭМ!$B$33:$B$776,I$83)+'СЕТ СН'!$H$12+СВЦЭМ!$D$10+'СЕТ СН'!$H$6-'СЕТ СН'!$H$22</f>
        <v>1369.0810388300001</v>
      </c>
      <c r="J96" s="36">
        <f>SUMIFS(СВЦЭМ!$C$33:$C$776,СВЦЭМ!$A$33:$A$776,$A96,СВЦЭМ!$B$33:$B$776,J$83)+'СЕТ СН'!$H$12+СВЦЭМ!$D$10+'СЕТ СН'!$H$6-'СЕТ СН'!$H$22</f>
        <v>1336.7779857999999</v>
      </c>
      <c r="K96" s="36">
        <f>SUMIFS(СВЦЭМ!$C$33:$C$776,СВЦЭМ!$A$33:$A$776,$A96,СВЦЭМ!$B$33:$B$776,K$83)+'СЕТ СН'!$H$12+СВЦЭМ!$D$10+'СЕТ СН'!$H$6-'СЕТ СН'!$H$22</f>
        <v>1308.2539421900001</v>
      </c>
      <c r="L96" s="36">
        <f>SUMIFS(СВЦЭМ!$C$33:$C$776,СВЦЭМ!$A$33:$A$776,$A96,СВЦЭМ!$B$33:$B$776,L$83)+'СЕТ СН'!$H$12+СВЦЭМ!$D$10+'СЕТ СН'!$H$6-'СЕТ СН'!$H$22</f>
        <v>1313.24016177</v>
      </c>
      <c r="M96" s="36">
        <f>SUMIFS(СВЦЭМ!$C$33:$C$776,СВЦЭМ!$A$33:$A$776,$A96,СВЦЭМ!$B$33:$B$776,M$83)+'СЕТ СН'!$H$12+СВЦЭМ!$D$10+'СЕТ СН'!$H$6-'СЕТ СН'!$H$22</f>
        <v>1328.31535504</v>
      </c>
      <c r="N96" s="36">
        <f>SUMIFS(СВЦЭМ!$C$33:$C$776,СВЦЭМ!$A$33:$A$776,$A96,СВЦЭМ!$B$33:$B$776,N$83)+'СЕТ СН'!$H$12+СВЦЭМ!$D$10+'СЕТ СН'!$H$6-'СЕТ СН'!$H$22</f>
        <v>1334.48839628</v>
      </c>
      <c r="O96" s="36">
        <f>SUMIFS(СВЦЭМ!$C$33:$C$776,СВЦЭМ!$A$33:$A$776,$A96,СВЦЭМ!$B$33:$B$776,O$83)+'СЕТ СН'!$H$12+СВЦЭМ!$D$10+'СЕТ СН'!$H$6-'СЕТ СН'!$H$22</f>
        <v>1345.6514918799999</v>
      </c>
      <c r="P96" s="36">
        <f>SUMIFS(СВЦЭМ!$C$33:$C$776,СВЦЭМ!$A$33:$A$776,$A96,СВЦЭМ!$B$33:$B$776,P$83)+'СЕТ СН'!$H$12+СВЦЭМ!$D$10+'СЕТ СН'!$H$6-'СЕТ СН'!$H$22</f>
        <v>1350.88205399</v>
      </c>
      <c r="Q96" s="36">
        <f>SUMIFS(СВЦЭМ!$C$33:$C$776,СВЦЭМ!$A$33:$A$776,$A96,СВЦЭМ!$B$33:$B$776,Q$83)+'СЕТ СН'!$H$12+СВЦЭМ!$D$10+'СЕТ СН'!$H$6-'СЕТ СН'!$H$22</f>
        <v>1346.13226721</v>
      </c>
      <c r="R96" s="36">
        <f>SUMIFS(СВЦЭМ!$C$33:$C$776,СВЦЭМ!$A$33:$A$776,$A96,СВЦЭМ!$B$33:$B$776,R$83)+'СЕТ СН'!$H$12+СВЦЭМ!$D$10+'СЕТ СН'!$H$6-'СЕТ СН'!$H$22</f>
        <v>1335.9153572</v>
      </c>
      <c r="S96" s="36">
        <f>SUMIFS(СВЦЭМ!$C$33:$C$776,СВЦЭМ!$A$33:$A$776,$A96,СВЦЭМ!$B$33:$B$776,S$83)+'СЕТ СН'!$H$12+СВЦЭМ!$D$10+'СЕТ СН'!$H$6-'СЕТ СН'!$H$22</f>
        <v>1331.34889492</v>
      </c>
      <c r="T96" s="36">
        <f>SUMIFS(СВЦЭМ!$C$33:$C$776,СВЦЭМ!$A$33:$A$776,$A96,СВЦЭМ!$B$33:$B$776,T$83)+'СЕТ СН'!$H$12+СВЦЭМ!$D$10+'СЕТ СН'!$H$6-'СЕТ СН'!$H$22</f>
        <v>1314.4029592900001</v>
      </c>
      <c r="U96" s="36">
        <f>SUMIFS(СВЦЭМ!$C$33:$C$776,СВЦЭМ!$A$33:$A$776,$A96,СВЦЭМ!$B$33:$B$776,U$83)+'СЕТ СН'!$H$12+СВЦЭМ!$D$10+'СЕТ СН'!$H$6-'СЕТ СН'!$H$22</f>
        <v>1318.74145933</v>
      </c>
      <c r="V96" s="36">
        <f>SUMIFS(СВЦЭМ!$C$33:$C$776,СВЦЭМ!$A$33:$A$776,$A96,СВЦЭМ!$B$33:$B$776,V$83)+'СЕТ СН'!$H$12+СВЦЭМ!$D$10+'СЕТ СН'!$H$6-'СЕТ СН'!$H$22</f>
        <v>1333.35324255</v>
      </c>
      <c r="W96" s="36">
        <f>SUMIFS(СВЦЭМ!$C$33:$C$776,СВЦЭМ!$A$33:$A$776,$A96,СВЦЭМ!$B$33:$B$776,W$83)+'СЕТ СН'!$H$12+СВЦЭМ!$D$10+'СЕТ СН'!$H$6-'СЕТ СН'!$H$22</f>
        <v>1360.00634743</v>
      </c>
      <c r="X96" s="36">
        <f>SUMIFS(СВЦЭМ!$C$33:$C$776,СВЦЭМ!$A$33:$A$776,$A96,СВЦЭМ!$B$33:$B$776,X$83)+'СЕТ СН'!$H$12+СВЦЭМ!$D$10+'СЕТ СН'!$H$6-'СЕТ СН'!$H$22</f>
        <v>1363.4331751899999</v>
      </c>
      <c r="Y96" s="36">
        <f>SUMIFS(СВЦЭМ!$C$33:$C$776,СВЦЭМ!$A$33:$A$776,$A96,СВЦЭМ!$B$33:$B$776,Y$83)+'СЕТ СН'!$H$12+СВЦЭМ!$D$10+'СЕТ СН'!$H$6-'СЕТ СН'!$H$22</f>
        <v>1368.8699136099999</v>
      </c>
    </row>
    <row r="97" spans="1:25" ht="15.75" x14ac:dyDescent="0.2">
      <c r="A97" s="35">
        <f t="shared" si="2"/>
        <v>43813</v>
      </c>
      <c r="B97" s="36">
        <f>SUMIFS(СВЦЭМ!$C$33:$C$776,СВЦЭМ!$A$33:$A$776,$A97,СВЦЭМ!$B$33:$B$776,B$83)+'СЕТ СН'!$H$12+СВЦЭМ!$D$10+'СЕТ СН'!$H$6-'СЕТ СН'!$H$22</f>
        <v>1405.4006327500001</v>
      </c>
      <c r="C97" s="36">
        <f>SUMIFS(СВЦЭМ!$C$33:$C$776,СВЦЭМ!$A$33:$A$776,$A97,СВЦЭМ!$B$33:$B$776,C$83)+'СЕТ СН'!$H$12+СВЦЭМ!$D$10+'СЕТ СН'!$H$6-'СЕТ СН'!$H$22</f>
        <v>1446.98587094</v>
      </c>
      <c r="D97" s="36">
        <f>SUMIFS(СВЦЭМ!$C$33:$C$776,СВЦЭМ!$A$33:$A$776,$A97,СВЦЭМ!$B$33:$B$776,D$83)+'СЕТ СН'!$H$12+СВЦЭМ!$D$10+'СЕТ СН'!$H$6-'СЕТ СН'!$H$22</f>
        <v>1467.4342191000001</v>
      </c>
      <c r="E97" s="36">
        <f>SUMIFS(СВЦЭМ!$C$33:$C$776,СВЦЭМ!$A$33:$A$776,$A97,СВЦЭМ!$B$33:$B$776,E$83)+'СЕТ СН'!$H$12+СВЦЭМ!$D$10+'СЕТ СН'!$H$6-'СЕТ СН'!$H$22</f>
        <v>1471.6842856499998</v>
      </c>
      <c r="F97" s="36">
        <f>SUMIFS(СВЦЭМ!$C$33:$C$776,СВЦЭМ!$A$33:$A$776,$A97,СВЦЭМ!$B$33:$B$776,F$83)+'СЕТ СН'!$H$12+СВЦЭМ!$D$10+'СЕТ СН'!$H$6-'СЕТ СН'!$H$22</f>
        <v>1475.6579830699998</v>
      </c>
      <c r="G97" s="36">
        <f>SUMIFS(СВЦЭМ!$C$33:$C$776,СВЦЭМ!$A$33:$A$776,$A97,СВЦЭМ!$B$33:$B$776,G$83)+'СЕТ СН'!$H$12+СВЦЭМ!$D$10+'СЕТ СН'!$H$6-'СЕТ СН'!$H$22</f>
        <v>1470.0906331699998</v>
      </c>
      <c r="H97" s="36">
        <f>SUMIFS(СВЦЭМ!$C$33:$C$776,СВЦЭМ!$A$33:$A$776,$A97,СВЦЭМ!$B$33:$B$776,H$83)+'СЕТ СН'!$H$12+СВЦЭМ!$D$10+'СЕТ СН'!$H$6-'СЕТ СН'!$H$22</f>
        <v>1444.82763983</v>
      </c>
      <c r="I97" s="36">
        <f>SUMIFS(СВЦЭМ!$C$33:$C$776,СВЦЭМ!$A$33:$A$776,$A97,СВЦЭМ!$B$33:$B$776,I$83)+'СЕТ СН'!$H$12+СВЦЭМ!$D$10+'СЕТ СН'!$H$6-'СЕТ СН'!$H$22</f>
        <v>1428.33142494</v>
      </c>
      <c r="J97" s="36">
        <f>SUMIFS(СВЦЭМ!$C$33:$C$776,СВЦЭМ!$A$33:$A$776,$A97,СВЦЭМ!$B$33:$B$776,J$83)+'СЕТ СН'!$H$12+СВЦЭМ!$D$10+'СЕТ СН'!$H$6-'СЕТ СН'!$H$22</f>
        <v>1372.38349597</v>
      </c>
      <c r="K97" s="36">
        <f>SUMIFS(СВЦЭМ!$C$33:$C$776,СВЦЭМ!$A$33:$A$776,$A97,СВЦЭМ!$B$33:$B$776,K$83)+'СЕТ СН'!$H$12+СВЦЭМ!$D$10+'СЕТ СН'!$H$6-'СЕТ СН'!$H$22</f>
        <v>1332.2076519100001</v>
      </c>
      <c r="L97" s="36">
        <f>SUMIFS(СВЦЭМ!$C$33:$C$776,СВЦЭМ!$A$33:$A$776,$A97,СВЦЭМ!$B$33:$B$776,L$83)+'СЕТ СН'!$H$12+СВЦЭМ!$D$10+'СЕТ СН'!$H$6-'СЕТ СН'!$H$22</f>
        <v>1323.3634915100001</v>
      </c>
      <c r="M97" s="36">
        <f>SUMIFS(СВЦЭМ!$C$33:$C$776,СВЦЭМ!$A$33:$A$776,$A97,СВЦЭМ!$B$33:$B$776,M$83)+'СЕТ СН'!$H$12+СВЦЭМ!$D$10+'СЕТ СН'!$H$6-'СЕТ СН'!$H$22</f>
        <v>1330.8709118400002</v>
      </c>
      <c r="N97" s="36">
        <f>SUMIFS(СВЦЭМ!$C$33:$C$776,СВЦЭМ!$A$33:$A$776,$A97,СВЦЭМ!$B$33:$B$776,N$83)+'СЕТ СН'!$H$12+СВЦЭМ!$D$10+'СЕТ СН'!$H$6-'СЕТ СН'!$H$22</f>
        <v>1339.7238148599999</v>
      </c>
      <c r="O97" s="36">
        <f>SUMIFS(СВЦЭМ!$C$33:$C$776,СВЦЭМ!$A$33:$A$776,$A97,СВЦЭМ!$B$33:$B$776,O$83)+'СЕТ СН'!$H$12+СВЦЭМ!$D$10+'СЕТ СН'!$H$6-'СЕТ СН'!$H$22</f>
        <v>1353.2343388200002</v>
      </c>
      <c r="P97" s="36">
        <f>SUMIFS(СВЦЭМ!$C$33:$C$776,СВЦЭМ!$A$33:$A$776,$A97,СВЦЭМ!$B$33:$B$776,P$83)+'СЕТ СН'!$H$12+СВЦЭМ!$D$10+'СЕТ СН'!$H$6-'СЕТ СН'!$H$22</f>
        <v>1365.9526507300002</v>
      </c>
      <c r="Q97" s="36">
        <f>SUMIFS(СВЦЭМ!$C$33:$C$776,СВЦЭМ!$A$33:$A$776,$A97,СВЦЭМ!$B$33:$B$776,Q$83)+'СЕТ СН'!$H$12+СВЦЭМ!$D$10+'СЕТ СН'!$H$6-'СЕТ СН'!$H$22</f>
        <v>1367.2668395800001</v>
      </c>
      <c r="R97" s="36">
        <f>SUMIFS(СВЦЭМ!$C$33:$C$776,СВЦЭМ!$A$33:$A$776,$A97,СВЦЭМ!$B$33:$B$776,R$83)+'СЕТ СН'!$H$12+СВЦЭМ!$D$10+'СЕТ СН'!$H$6-'СЕТ СН'!$H$22</f>
        <v>1346.5832802099999</v>
      </c>
      <c r="S97" s="36">
        <f>SUMIFS(СВЦЭМ!$C$33:$C$776,СВЦЭМ!$A$33:$A$776,$A97,СВЦЭМ!$B$33:$B$776,S$83)+'СЕТ СН'!$H$12+СВЦЭМ!$D$10+'СЕТ СН'!$H$6-'СЕТ СН'!$H$22</f>
        <v>1333.7878122500001</v>
      </c>
      <c r="T97" s="36">
        <f>SUMIFS(СВЦЭМ!$C$33:$C$776,СВЦЭМ!$A$33:$A$776,$A97,СВЦЭМ!$B$33:$B$776,T$83)+'СЕТ СН'!$H$12+СВЦЭМ!$D$10+'СЕТ СН'!$H$6-'СЕТ СН'!$H$22</f>
        <v>1313.0664228800001</v>
      </c>
      <c r="U97" s="36">
        <f>SUMIFS(СВЦЭМ!$C$33:$C$776,СВЦЭМ!$A$33:$A$776,$A97,СВЦЭМ!$B$33:$B$776,U$83)+'СЕТ СН'!$H$12+СВЦЭМ!$D$10+'СЕТ СН'!$H$6-'СЕТ СН'!$H$22</f>
        <v>1322.63768327</v>
      </c>
      <c r="V97" s="36">
        <f>SUMIFS(СВЦЭМ!$C$33:$C$776,СВЦЭМ!$A$33:$A$776,$A97,СВЦЭМ!$B$33:$B$776,V$83)+'СЕТ СН'!$H$12+СВЦЭМ!$D$10+'СЕТ СН'!$H$6-'СЕТ СН'!$H$22</f>
        <v>1332.87103323</v>
      </c>
      <c r="W97" s="36">
        <f>SUMIFS(СВЦЭМ!$C$33:$C$776,СВЦЭМ!$A$33:$A$776,$A97,СВЦЭМ!$B$33:$B$776,W$83)+'СЕТ СН'!$H$12+СВЦЭМ!$D$10+'СЕТ СН'!$H$6-'СЕТ СН'!$H$22</f>
        <v>1356.92174832</v>
      </c>
      <c r="X97" s="36">
        <f>SUMIFS(СВЦЭМ!$C$33:$C$776,СВЦЭМ!$A$33:$A$776,$A97,СВЦЭМ!$B$33:$B$776,X$83)+'СЕТ СН'!$H$12+СВЦЭМ!$D$10+'СЕТ СН'!$H$6-'СЕТ СН'!$H$22</f>
        <v>1374.7137450999999</v>
      </c>
      <c r="Y97" s="36">
        <f>SUMIFS(СВЦЭМ!$C$33:$C$776,СВЦЭМ!$A$33:$A$776,$A97,СВЦЭМ!$B$33:$B$776,Y$83)+'СЕТ СН'!$H$12+СВЦЭМ!$D$10+'СЕТ СН'!$H$6-'СЕТ СН'!$H$22</f>
        <v>1382.88969615</v>
      </c>
    </row>
    <row r="98" spans="1:25" ht="15.75" x14ac:dyDescent="0.2">
      <c r="A98" s="35">
        <f t="shared" si="2"/>
        <v>43814</v>
      </c>
      <c r="B98" s="36">
        <f>SUMIFS(СВЦЭМ!$C$33:$C$776,СВЦЭМ!$A$33:$A$776,$A98,СВЦЭМ!$B$33:$B$776,B$83)+'СЕТ СН'!$H$12+СВЦЭМ!$D$10+'СЕТ СН'!$H$6-'СЕТ СН'!$H$22</f>
        <v>1399.6606144699999</v>
      </c>
      <c r="C98" s="36">
        <f>SUMIFS(СВЦЭМ!$C$33:$C$776,СВЦЭМ!$A$33:$A$776,$A98,СВЦЭМ!$B$33:$B$776,C$83)+'СЕТ СН'!$H$12+СВЦЭМ!$D$10+'СЕТ СН'!$H$6-'СЕТ СН'!$H$22</f>
        <v>1417.19423843</v>
      </c>
      <c r="D98" s="36">
        <f>SUMIFS(СВЦЭМ!$C$33:$C$776,СВЦЭМ!$A$33:$A$776,$A98,СВЦЭМ!$B$33:$B$776,D$83)+'СЕТ СН'!$H$12+СВЦЭМ!$D$10+'СЕТ СН'!$H$6-'СЕТ СН'!$H$22</f>
        <v>1424.0596381300002</v>
      </c>
      <c r="E98" s="36">
        <f>SUMIFS(СВЦЭМ!$C$33:$C$776,СВЦЭМ!$A$33:$A$776,$A98,СВЦЭМ!$B$33:$B$776,E$83)+'СЕТ СН'!$H$12+СВЦЭМ!$D$10+'СЕТ СН'!$H$6-'СЕТ СН'!$H$22</f>
        <v>1447.9211818099998</v>
      </c>
      <c r="F98" s="36">
        <f>SUMIFS(СВЦЭМ!$C$33:$C$776,СВЦЭМ!$A$33:$A$776,$A98,СВЦЭМ!$B$33:$B$776,F$83)+'СЕТ СН'!$H$12+СВЦЭМ!$D$10+'СЕТ СН'!$H$6-'СЕТ СН'!$H$22</f>
        <v>1455.50045378</v>
      </c>
      <c r="G98" s="36">
        <f>SUMIFS(СВЦЭМ!$C$33:$C$776,СВЦЭМ!$A$33:$A$776,$A98,СВЦЭМ!$B$33:$B$776,G$83)+'СЕТ СН'!$H$12+СВЦЭМ!$D$10+'СЕТ СН'!$H$6-'СЕТ СН'!$H$22</f>
        <v>1458.4853716999996</v>
      </c>
      <c r="H98" s="36">
        <f>SUMIFS(СВЦЭМ!$C$33:$C$776,СВЦЭМ!$A$33:$A$776,$A98,СВЦЭМ!$B$33:$B$776,H$83)+'СЕТ СН'!$H$12+СВЦЭМ!$D$10+'СЕТ СН'!$H$6-'СЕТ СН'!$H$22</f>
        <v>1439.2254774399998</v>
      </c>
      <c r="I98" s="36">
        <f>SUMIFS(СВЦЭМ!$C$33:$C$776,СВЦЭМ!$A$33:$A$776,$A98,СВЦЭМ!$B$33:$B$776,I$83)+'СЕТ СН'!$H$12+СВЦЭМ!$D$10+'СЕТ СН'!$H$6-'СЕТ СН'!$H$22</f>
        <v>1419.20435331</v>
      </c>
      <c r="J98" s="36">
        <f>SUMIFS(СВЦЭМ!$C$33:$C$776,СВЦЭМ!$A$33:$A$776,$A98,СВЦЭМ!$B$33:$B$776,J$83)+'СЕТ СН'!$H$12+СВЦЭМ!$D$10+'СЕТ СН'!$H$6-'СЕТ СН'!$H$22</f>
        <v>1384.2838806499999</v>
      </c>
      <c r="K98" s="36">
        <f>SUMIFS(СВЦЭМ!$C$33:$C$776,СВЦЭМ!$A$33:$A$776,$A98,СВЦЭМ!$B$33:$B$776,K$83)+'СЕТ СН'!$H$12+СВЦЭМ!$D$10+'СЕТ СН'!$H$6-'СЕТ СН'!$H$22</f>
        <v>1353.0340608199999</v>
      </c>
      <c r="L98" s="36">
        <f>SUMIFS(СВЦЭМ!$C$33:$C$776,СВЦЭМ!$A$33:$A$776,$A98,СВЦЭМ!$B$33:$B$776,L$83)+'СЕТ СН'!$H$12+СВЦЭМ!$D$10+'СЕТ СН'!$H$6-'СЕТ СН'!$H$22</f>
        <v>1349.0227561199999</v>
      </c>
      <c r="M98" s="36">
        <f>SUMIFS(СВЦЭМ!$C$33:$C$776,СВЦЭМ!$A$33:$A$776,$A98,СВЦЭМ!$B$33:$B$776,M$83)+'СЕТ СН'!$H$12+СВЦЭМ!$D$10+'СЕТ СН'!$H$6-'СЕТ СН'!$H$22</f>
        <v>1355.5405535300001</v>
      </c>
      <c r="N98" s="36">
        <f>SUMIFS(СВЦЭМ!$C$33:$C$776,СВЦЭМ!$A$33:$A$776,$A98,СВЦЭМ!$B$33:$B$776,N$83)+'СЕТ СН'!$H$12+СВЦЭМ!$D$10+'СЕТ СН'!$H$6-'СЕТ СН'!$H$22</f>
        <v>1357.61539986</v>
      </c>
      <c r="O98" s="36">
        <f>SUMIFS(СВЦЭМ!$C$33:$C$776,СВЦЭМ!$A$33:$A$776,$A98,СВЦЭМ!$B$33:$B$776,O$83)+'СЕТ СН'!$H$12+СВЦЭМ!$D$10+'СЕТ СН'!$H$6-'СЕТ СН'!$H$22</f>
        <v>1376.8070201099999</v>
      </c>
      <c r="P98" s="36">
        <f>SUMIFS(СВЦЭМ!$C$33:$C$776,СВЦЭМ!$A$33:$A$776,$A98,СВЦЭМ!$B$33:$B$776,P$83)+'СЕТ СН'!$H$12+СВЦЭМ!$D$10+'СЕТ СН'!$H$6-'СЕТ СН'!$H$22</f>
        <v>1386.90171566</v>
      </c>
      <c r="Q98" s="36">
        <f>SUMIFS(СВЦЭМ!$C$33:$C$776,СВЦЭМ!$A$33:$A$776,$A98,СВЦЭМ!$B$33:$B$776,Q$83)+'СЕТ СН'!$H$12+СВЦЭМ!$D$10+'СЕТ СН'!$H$6-'СЕТ СН'!$H$22</f>
        <v>1385.9990387100001</v>
      </c>
      <c r="R98" s="36">
        <f>SUMIFS(СВЦЭМ!$C$33:$C$776,СВЦЭМ!$A$33:$A$776,$A98,СВЦЭМ!$B$33:$B$776,R$83)+'СЕТ СН'!$H$12+СВЦЭМ!$D$10+'СЕТ СН'!$H$6-'СЕТ СН'!$H$22</f>
        <v>1376.0737195199999</v>
      </c>
      <c r="S98" s="36">
        <f>SUMIFS(СВЦЭМ!$C$33:$C$776,СВЦЭМ!$A$33:$A$776,$A98,СВЦЭМ!$B$33:$B$776,S$83)+'СЕТ СН'!$H$12+СВЦЭМ!$D$10+'СЕТ СН'!$H$6-'СЕТ СН'!$H$22</f>
        <v>1353.76324021</v>
      </c>
      <c r="T98" s="36">
        <f>SUMIFS(СВЦЭМ!$C$33:$C$776,СВЦЭМ!$A$33:$A$776,$A98,СВЦЭМ!$B$33:$B$776,T$83)+'СЕТ СН'!$H$12+СВЦЭМ!$D$10+'СЕТ СН'!$H$6-'СЕТ СН'!$H$22</f>
        <v>1322.26117415</v>
      </c>
      <c r="U98" s="36">
        <f>SUMIFS(СВЦЭМ!$C$33:$C$776,СВЦЭМ!$A$33:$A$776,$A98,СВЦЭМ!$B$33:$B$776,U$83)+'СЕТ СН'!$H$12+СВЦЭМ!$D$10+'СЕТ СН'!$H$6-'СЕТ СН'!$H$22</f>
        <v>1317.8581373299999</v>
      </c>
      <c r="V98" s="36">
        <f>SUMIFS(СВЦЭМ!$C$33:$C$776,СВЦЭМ!$A$33:$A$776,$A98,СВЦЭМ!$B$33:$B$776,V$83)+'СЕТ СН'!$H$12+СВЦЭМ!$D$10+'СЕТ СН'!$H$6-'СЕТ СН'!$H$22</f>
        <v>1328.35670179</v>
      </c>
      <c r="W98" s="36">
        <f>SUMIFS(СВЦЭМ!$C$33:$C$776,СВЦЭМ!$A$33:$A$776,$A98,СВЦЭМ!$B$33:$B$776,W$83)+'СЕТ СН'!$H$12+СВЦЭМ!$D$10+'СЕТ СН'!$H$6-'СЕТ СН'!$H$22</f>
        <v>1342.9150606200001</v>
      </c>
      <c r="X98" s="36">
        <f>SUMIFS(СВЦЭМ!$C$33:$C$776,СВЦЭМ!$A$33:$A$776,$A98,СВЦЭМ!$B$33:$B$776,X$83)+'СЕТ СН'!$H$12+СВЦЭМ!$D$10+'СЕТ СН'!$H$6-'СЕТ СН'!$H$22</f>
        <v>1353.1676408399999</v>
      </c>
      <c r="Y98" s="36">
        <f>SUMIFS(СВЦЭМ!$C$33:$C$776,СВЦЭМ!$A$33:$A$776,$A98,СВЦЭМ!$B$33:$B$776,Y$83)+'СЕТ СН'!$H$12+СВЦЭМ!$D$10+'СЕТ СН'!$H$6-'СЕТ СН'!$H$22</f>
        <v>1388.74599676</v>
      </c>
    </row>
    <row r="99" spans="1:25" ht="15.75" x14ac:dyDescent="0.2">
      <c r="A99" s="35">
        <f t="shared" si="2"/>
        <v>43815</v>
      </c>
      <c r="B99" s="36">
        <f>SUMIFS(СВЦЭМ!$C$33:$C$776,СВЦЭМ!$A$33:$A$776,$A99,СВЦЭМ!$B$33:$B$776,B$83)+'СЕТ СН'!$H$12+СВЦЭМ!$D$10+'СЕТ СН'!$H$6-'СЕТ СН'!$H$22</f>
        <v>1416.5822244599999</v>
      </c>
      <c r="C99" s="36">
        <f>SUMIFS(СВЦЭМ!$C$33:$C$776,СВЦЭМ!$A$33:$A$776,$A99,СВЦЭМ!$B$33:$B$776,C$83)+'СЕТ СН'!$H$12+СВЦЭМ!$D$10+'СЕТ СН'!$H$6-'СЕТ СН'!$H$22</f>
        <v>1427.9603061399998</v>
      </c>
      <c r="D99" s="36">
        <f>SUMIFS(СВЦЭМ!$C$33:$C$776,СВЦЭМ!$A$33:$A$776,$A99,СВЦЭМ!$B$33:$B$776,D$83)+'СЕТ СН'!$H$12+СВЦЭМ!$D$10+'СЕТ СН'!$H$6-'СЕТ СН'!$H$22</f>
        <v>1448.8861903699999</v>
      </c>
      <c r="E99" s="36">
        <f>SUMIFS(СВЦЭМ!$C$33:$C$776,СВЦЭМ!$A$33:$A$776,$A99,СВЦЭМ!$B$33:$B$776,E$83)+'СЕТ СН'!$H$12+СВЦЭМ!$D$10+'СЕТ СН'!$H$6-'СЕТ СН'!$H$22</f>
        <v>1462.5736294399999</v>
      </c>
      <c r="F99" s="36">
        <f>SUMIFS(СВЦЭМ!$C$33:$C$776,СВЦЭМ!$A$33:$A$776,$A99,СВЦЭМ!$B$33:$B$776,F$83)+'СЕТ СН'!$H$12+СВЦЭМ!$D$10+'СЕТ СН'!$H$6-'СЕТ СН'!$H$22</f>
        <v>1464.1345613999997</v>
      </c>
      <c r="G99" s="36">
        <f>SUMIFS(СВЦЭМ!$C$33:$C$776,СВЦЭМ!$A$33:$A$776,$A99,СВЦЭМ!$B$33:$B$776,G$83)+'СЕТ СН'!$H$12+СВЦЭМ!$D$10+'СЕТ СН'!$H$6-'СЕТ СН'!$H$22</f>
        <v>1439.641251</v>
      </c>
      <c r="H99" s="36">
        <f>SUMIFS(СВЦЭМ!$C$33:$C$776,СВЦЭМ!$A$33:$A$776,$A99,СВЦЭМ!$B$33:$B$776,H$83)+'СЕТ СН'!$H$12+СВЦЭМ!$D$10+'СЕТ СН'!$H$6-'СЕТ СН'!$H$22</f>
        <v>1396.3909423300001</v>
      </c>
      <c r="I99" s="36">
        <f>SUMIFS(СВЦЭМ!$C$33:$C$776,СВЦЭМ!$A$33:$A$776,$A99,СВЦЭМ!$B$33:$B$776,I$83)+'СЕТ СН'!$H$12+СВЦЭМ!$D$10+'СЕТ СН'!$H$6-'СЕТ СН'!$H$22</f>
        <v>1371.0999915100001</v>
      </c>
      <c r="J99" s="36">
        <f>SUMIFS(СВЦЭМ!$C$33:$C$776,СВЦЭМ!$A$33:$A$776,$A99,СВЦЭМ!$B$33:$B$776,J$83)+'СЕТ СН'!$H$12+СВЦЭМ!$D$10+'СЕТ СН'!$H$6-'СЕТ СН'!$H$22</f>
        <v>1347.3546459200002</v>
      </c>
      <c r="K99" s="36">
        <f>SUMIFS(СВЦЭМ!$C$33:$C$776,СВЦЭМ!$A$33:$A$776,$A99,СВЦЭМ!$B$33:$B$776,K$83)+'СЕТ СН'!$H$12+СВЦЭМ!$D$10+'СЕТ СН'!$H$6-'СЕТ СН'!$H$22</f>
        <v>1326.43470252</v>
      </c>
      <c r="L99" s="36">
        <f>SUMIFS(СВЦЭМ!$C$33:$C$776,СВЦЭМ!$A$33:$A$776,$A99,СВЦЭМ!$B$33:$B$776,L$83)+'СЕТ СН'!$H$12+СВЦЭМ!$D$10+'СЕТ СН'!$H$6-'СЕТ СН'!$H$22</f>
        <v>1324.6187920100001</v>
      </c>
      <c r="M99" s="36">
        <f>SUMIFS(СВЦЭМ!$C$33:$C$776,СВЦЭМ!$A$33:$A$776,$A99,СВЦЭМ!$B$33:$B$776,M$83)+'СЕТ СН'!$H$12+СВЦЭМ!$D$10+'СЕТ СН'!$H$6-'СЕТ СН'!$H$22</f>
        <v>1345.44546917</v>
      </c>
      <c r="N99" s="36">
        <f>SUMIFS(СВЦЭМ!$C$33:$C$776,СВЦЭМ!$A$33:$A$776,$A99,СВЦЭМ!$B$33:$B$776,N$83)+'СЕТ СН'!$H$12+СВЦЭМ!$D$10+'СЕТ СН'!$H$6-'СЕТ СН'!$H$22</f>
        <v>1355.49740002</v>
      </c>
      <c r="O99" s="36">
        <f>SUMIFS(СВЦЭМ!$C$33:$C$776,СВЦЭМ!$A$33:$A$776,$A99,СВЦЭМ!$B$33:$B$776,O$83)+'СЕТ СН'!$H$12+СВЦЭМ!$D$10+'СЕТ СН'!$H$6-'СЕТ СН'!$H$22</f>
        <v>1367.26090774</v>
      </c>
      <c r="P99" s="36">
        <f>SUMIFS(СВЦЭМ!$C$33:$C$776,СВЦЭМ!$A$33:$A$776,$A99,СВЦЭМ!$B$33:$B$776,P$83)+'СЕТ СН'!$H$12+СВЦЭМ!$D$10+'СЕТ СН'!$H$6-'СЕТ СН'!$H$22</f>
        <v>1383.7669013099999</v>
      </c>
      <c r="Q99" s="36">
        <f>SUMIFS(СВЦЭМ!$C$33:$C$776,СВЦЭМ!$A$33:$A$776,$A99,СВЦЭМ!$B$33:$B$776,Q$83)+'СЕТ СН'!$H$12+СВЦЭМ!$D$10+'СЕТ СН'!$H$6-'СЕТ СН'!$H$22</f>
        <v>1349.8249816900002</v>
      </c>
      <c r="R99" s="36">
        <f>SUMIFS(СВЦЭМ!$C$33:$C$776,СВЦЭМ!$A$33:$A$776,$A99,СВЦЭМ!$B$33:$B$776,R$83)+'СЕТ СН'!$H$12+СВЦЭМ!$D$10+'СЕТ СН'!$H$6-'СЕТ СН'!$H$22</f>
        <v>1360.2907967599999</v>
      </c>
      <c r="S99" s="36">
        <f>SUMIFS(СВЦЭМ!$C$33:$C$776,СВЦЭМ!$A$33:$A$776,$A99,СВЦЭМ!$B$33:$B$776,S$83)+'СЕТ СН'!$H$12+СВЦЭМ!$D$10+'СЕТ СН'!$H$6-'СЕТ СН'!$H$22</f>
        <v>1347.92188547</v>
      </c>
      <c r="T99" s="36">
        <f>SUMIFS(СВЦЭМ!$C$33:$C$776,СВЦЭМ!$A$33:$A$776,$A99,СВЦЭМ!$B$33:$B$776,T$83)+'СЕТ СН'!$H$12+СВЦЭМ!$D$10+'СЕТ СН'!$H$6-'СЕТ СН'!$H$22</f>
        <v>1343.14146265</v>
      </c>
      <c r="U99" s="36">
        <f>SUMIFS(СВЦЭМ!$C$33:$C$776,СВЦЭМ!$A$33:$A$776,$A99,СВЦЭМ!$B$33:$B$776,U$83)+'СЕТ СН'!$H$12+СВЦЭМ!$D$10+'СЕТ СН'!$H$6-'СЕТ СН'!$H$22</f>
        <v>1345.6033569900001</v>
      </c>
      <c r="V99" s="36">
        <f>SUMIFS(СВЦЭМ!$C$33:$C$776,СВЦЭМ!$A$33:$A$776,$A99,СВЦЭМ!$B$33:$B$776,V$83)+'СЕТ СН'!$H$12+СВЦЭМ!$D$10+'СЕТ СН'!$H$6-'СЕТ СН'!$H$22</f>
        <v>1359.9674308200001</v>
      </c>
      <c r="W99" s="36">
        <f>SUMIFS(СВЦЭМ!$C$33:$C$776,СВЦЭМ!$A$33:$A$776,$A99,СВЦЭМ!$B$33:$B$776,W$83)+'СЕТ СН'!$H$12+СВЦЭМ!$D$10+'СЕТ СН'!$H$6-'СЕТ СН'!$H$22</f>
        <v>1379.65672518</v>
      </c>
      <c r="X99" s="36">
        <f>SUMIFS(СВЦЭМ!$C$33:$C$776,СВЦЭМ!$A$33:$A$776,$A99,СВЦЭМ!$B$33:$B$776,X$83)+'СЕТ СН'!$H$12+СВЦЭМ!$D$10+'СЕТ СН'!$H$6-'СЕТ СН'!$H$22</f>
        <v>1389.56459872</v>
      </c>
      <c r="Y99" s="36">
        <f>SUMIFS(СВЦЭМ!$C$33:$C$776,СВЦЭМ!$A$33:$A$776,$A99,СВЦЭМ!$B$33:$B$776,Y$83)+'СЕТ СН'!$H$12+СВЦЭМ!$D$10+'СЕТ СН'!$H$6-'СЕТ СН'!$H$22</f>
        <v>1406.39957484</v>
      </c>
    </row>
    <row r="100" spans="1:25" ht="15.75" x14ac:dyDescent="0.2">
      <c r="A100" s="35">
        <f t="shared" si="2"/>
        <v>43816</v>
      </c>
      <c r="B100" s="36">
        <f>SUMIFS(СВЦЭМ!$C$33:$C$776,СВЦЭМ!$A$33:$A$776,$A100,СВЦЭМ!$B$33:$B$776,B$83)+'СЕТ СН'!$H$12+СВЦЭМ!$D$10+'СЕТ СН'!$H$6-'СЕТ СН'!$H$22</f>
        <v>1444.9222145199997</v>
      </c>
      <c r="C100" s="36">
        <f>SUMIFS(СВЦЭМ!$C$33:$C$776,СВЦЭМ!$A$33:$A$776,$A100,СВЦЭМ!$B$33:$B$776,C$83)+'СЕТ СН'!$H$12+СВЦЭМ!$D$10+'СЕТ СН'!$H$6-'СЕТ СН'!$H$22</f>
        <v>1470.9850057799999</v>
      </c>
      <c r="D100" s="36">
        <f>SUMIFS(СВЦЭМ!$C$33:$C$776,СВЦЭМ!$A$33:$A$776,$A100,СВЦЭМ!$B$33:$B$776,D$83)+'СЕТ СН'!$H$12+СВЦЭМ!$D$10+'СЕТ СН'!$H$6-'СЕТ СН'!$H$22</f>
        <v>1478.7881614200001</v>
      </c>
      <c r="E100" s="36">
        <f>SUMIFS(СВЦЭМ!$C$33:$C$776,СВЦЭМ!$A$33:$A$776,$A100,СВЦЭМ!$B$33:$B$776,E$83)+'СЕТ СН'!$H$12+СВЦЭМ!$D$10+'СЕТ СН'!$H$6-'СЕТ СН'!$H$22</f>
        <v>1482.65546283</v>
      </c>
      <c r="F100" s="36">
        <f>SUMIFS(СВЦЭМ!$C$33:$C$776,СВЦЭМ!$A$33:$A$776,$A100,СВЦЭМ!$B$33:$B$776,F$83)+'СЕТ СН'!$H$12+СВЦЭМ!$D$10+'СЕТ СН'!$H$6-'СЕТ СН'!$H$22</f>
        <v>1478.9333388499999</v>
      </c>
      <c r="G100" s="36">
        <f>SUMIFS(СВЦЭМ!$C$33:$C$776,СВЦЭМ!$A$33:$A$776,$A100,СВЦЭМ!$B$33:$B$776,G$83)+'СЕТ СН'!$H$12+СВЦЭМ!$D$10+'СЕТ СН'!$H$6-'СЕТ СН'!$H$22</f>
        <v>1446.8852185000001</v>
      </c>
      <c r="H100" s="36">
        <f>SUMIFS(СВЦЭМ!$C$33:$C$776,СВЦЭМ!$A$33:$A$776,$A100,СВЦЭМ!$B$33:$B$776,H$83)+'СЕТ СН'!$H$12+СВЦЭМ!$D$10+'СЕТ СН'!$H$6-'СЕТ СН'!$H$22</f>
        <v>1408.1917397</v>
      </c>
      <c r="I100" s="36">
        <f>SUMIFS(СВЦЭМ!$C$33:$C$776,СВЦЭМ!$A$33:$A$776,$A100,СВЦЭМ!$B$33:$B$776,I$83)+'СЕТ СН'!$H$12+СВЦЭМ!$D$10+'СЕТ СН'!$H$6-'СЕТ СН'!$H$22</f>
        <v>1376.3082795300002</v>
      </c>
      <c r="J100" s="36">
        <f>SUMIFS(СВЦЭМ!$C$33:$C$776,СВЦЭМ!$A$33:$A$776,$A100,СВЦЭМ!$B$33:$B$776,J$83)+'СЕТ СН'!$H$12+СВЦЭМ!$D$10+'СЕТ СН'!$H$6-'СЕТ СН'!$H$22</f>
        <v>1342.0464182999999</v>
      </c>
      <c r="K100" s="36">
        <f>SUMIFS(СВЦЭМ!$C$33:$C$776,СВЦЭМ!$A$33:$A$776,$A100,СВЦЭМ!$B$33:$B$776,K$83)+'СЕТ СН'!$H$12+СВЦЭМ!$D$10+'СЕТ СН'!$H$6-'СЕТ СН'!$H$22</f>
        <v>1325.1420971900002</v>
      </c>
      <c r="L100" s="36">
        <f>SUMIFS(СВЦЭМ!$C$33:$C$776,СВЦЭМ!$A$33:$A$776,$A100,СВЦЭМ!$B$33:$B$776,L$83)+'СЕТ СН'!$H$12+СВЦЭМ!$D$10+'СЕТ СН'!$H$6-'СЕТ СН'!$H$22</f>
        <v>1335.7177662399999</v>
      </c>
      <c r="M100" s="36">
        <f>SUMIFS(СВЦЭМ!$C$33:$C$776,СВЦЭМ!$A$33:$A$776,$A100,СВЦЭМ!$B$33:$B$776,M$83)+'СЕТ СН'!$H$12+СВЦЭМ!$D$10+'СЕТ СН'!$H$6-'СЕТ СН'!$H$22</f>
        <v>1347.9043449999999</v>
      </c>
      <c r="N100" s="36">
        <f>SUMIFS(СВЦЭМ!$C$33:$C$776,СВЦЭМ!$A$33:$A$776,$A100,СВЦЭМ!$B$33:$B$776,N$83)+'СЕТ СН'!$H$12+СВЦЭМ!$D$10+'СЕТ СН'!$H$6-'СЕТ СН'!$H$22</f>
        <v>1357.3036498400002</v>
      </c>
      <c r="O100" s="36">
        <f>SUMIFS(СВЦЭМ!$C$33:$C$776,СВЦЭМ!$A$33:$A$776,$A100,СВЦЭМ!$B$33:$B$776,O$83)+'СЕТ СН'!$H$12+СВЦЭМ!$D$10+'СЕТ СН'!$H$6-'СЕТ СН'!$H$22</f>
        <v>1366.04048173</v>
      </c>
      <c r="P100" s="36">
        <f>SUMIFS(СВЦЭМ!$C$33:$C$776,СВЦЭМ!$A$33:$A$776,$A100,СВЦЭМ!$B$33:$B$776,P$83)+'СЕТ СН'!$H$12+СВЦЭМ!$D$10+'СЕТ СН'!$H$6-'СЕТ СН'!$H$22</f>
        <v>1371.88976609</v>
      </c>
      <c r="Q100" s="36">
        <f>SUMIFS(СВЦЭМ!$C$33:$C$776,СВЦЭМ!$A$33:$A$776,$A100,СВЦЭМ!$B$33:$B$776,Q$83)+'СЕТ СН'!$H$12+СВЦЭМ!$D$10+'СЕТ СН'!$H$6-'СЕТ СН'!$H$22</f>
        <v>1375.72631662</v>
      </c>
      <c r="R100" s="36">
        <f>SUMIFS(СВЦЭМ!$C$33:$C$776,СВЦЭМ!$A$33:$A$776,$A100,СВЦЭМ!$B$33:$B$776,R$83)+'СЕТ СН'!$H$12+СВЦЭМ!$D$10+'СЕТ СН'!$H$6-'СЕТ СН'!$H$22</f>
        <v>1365.83669766</v>
      </c>
      <c r="S100" s="36">
        <f>SUMIFS(СВЦЭМ!$C$33:$C$776,СВЦЭМ!$A$33:$A$776,$A100,СВЦЭМ!$B$33:$B$776,S$83)+'СЕТ СН'!$H$12+СВЦЭМ!$D$10+'СЕТ СН'!$H$6-'СЕТ СН'!$H$22</f>
        <v>1359.64742677</v>
      </c>
      <c r="T100" s="36">
        <f>SUMIFS(СВЦЭМ!$C$33:$C$776,СВЦЭМ!$A$33:$A$776,$A100,СВЦЭМ!$B$33:$B$776,T$83)+'СЕТ СН'!$H$12+СВЦЭМ!$D$10+'СЕТ СН'!$H$6-'СЕТ СН'!$H$22</f>
        <v>1338.41818272</v>
      </c>
      <c r="U100" s="36">
        <f>SUMIFS(СВЦЭМ!$C$33:$C$776,СВЦЭМ!$A$33:$A$776,$A100,СВЦЭМ!$B$33:$B$776,U$83)+'СЕТ СН'!$H$12+СВЦЭМ!$D$10+'СЕТ СН'!$H$6-'СЕТ СН'!$H$22</f>
        <v>1330.1829895400001</v>
      </c>
      <c r="V100" s="36">
        <f>SUMIFS(СВЦЭМ!$C$33:$C$776,СВЦЭМ!$A$33:$A$776,$A100,СВЦЭМ!$B$33:$B$776,V$83)+'СЕТ СН'!$H$12+СВЦЭМ!$D$10+'СЕТ СН'!$H$6-'СЕТ СН'!$H$22</f>
        <v>1328.5793514299999</v>
      </c>
      <c r="W100" s="36">
        <f>SUMIFS(СВЦЭМ!$C$33:$C$776,СВЦЭМ!$A$33:$A$776,$A100,СВЦЭМ!$B$33:$B$776,W$83)+'СЕТ СН'!$H$12+СВЦЭМ!$D$10+'СЕТ СН'!$H$6-'СЕТ СН'!$H$22</f>
        <v>1348.0737144099999</v>
      </c>
      <c r="X100" s="36">
        <f>SUMIFS(СВЦЭМ!$C$33:$C$776,СВЦЭМ!$A$33:$A$776,$A100,СВЦЭМ!$B$33:$B$776,X$83)+'СЕТ СН'!$H$12+СВЦЭМ!$D$10+'СЕТ СН'!$H$6-'СЕТ СН'!$H$22</f>
        <v>1363.2936999600001</v>
      </c>
      <c r="Y100" s="36">
        <f>SUMIFS(СВЦЭМ!$C$33:$C$776,СВЦЭМ!$A$33:$A$776,$A100,СВЦЭМ!$B$33:$B$776,Y$83)+'СЕТ СН'!$H$12+СВЦЭМ!$D$10+'СЕТ СН'!$H$6-'СЕТ СН'!$H$22</f>
        <v>1386.8127996000001</v>
      </c>
    </row>
    <row r="101" spans="1:25" ht="15.75" x14ac:dyDescent="0.2">
      <c r="A101" s="35">
        <f t="shared" si="2"/>
        <v>43817</v>
      </c>
      <c r="B101" s="36">
        <f>SUMIFS(СВЦЭМ!$C$33:$C$776,СВЦЭМ!$A$33:$A$776,$A101,СВЦЭМ!$B$33:$B$776,B$83)+'СЕТ СН'!$H$12+СВЦЭМ!$D$10+'СЕТ СН'!$H$6-'СЕТ СН'!$H$22</f>
        <v>1396.3815246200002</v>
      </c>
      <c r="C101" s="36">
        <f>SUMIFS(СВЦЭМ!$C$33:$C$776,СВЦЭМ!$A$33:$A$776,$A101,СВЦЭМ!$B$33:$B$776,C$83)+'СЕТ СН'!$H$12+СВЦЭМ!$D$10+'СЕТ СН'!$H$6-'СЕТ СН'!$H$22</f>
        <v>1455.6199532999999</v>
      </c>
      <c r="D101" s="36">
        <f>SUMIFS(СВЦЭМ!$C$33:$C$776,СВЦЭМ!$A$33:$A$776,$A101,СВЦЭМ!$B$33:$B$776,D$83)+'СЕТ СН'!$H$12+СВЦЭМ!$D$10+'СЕТ СН'!$H$6-'СЕТ СН'!$H$22</f>
        <v>1481.2348229700001</v>
      </c>
      <c r="E101" s="36">
        <f>SUMIFS(СВЦЭМ!$C$33:$C$776,СВЦЭМ!$A$33:$A$776,$A101,СВЦЭМ!$B$33:$B$776,E$83)+'СЕТ СН'!$H$12+СВЦЭМ!$D$10+'СЕТ СН'!$H$6-'СЕТ СН'!$H$22</f>
        <v>1479.0867284199999</v>
      </c>
      <c r="F101" s="36">
        <f>SUMIFS(СВЦЭМ!$C$33:$C$776,СВЦЭМ!$A$33:$A$776,$A101,СВЦЭМ!$B$33:$B$776,F$83)+'СЕТ СН'!$H$12+СВЦЭМ!$D$10+'СЕТ СН'!$H$6-'СЕТ СН'!$H$22</f>
        <v>1471.0373964999999</v>
      </c>
      <c r="G101" s="36">
        <f>SUMIFS(СВЦЭМ!$C$33:$C$776,СВЦЭМ!$A$33:$A$776,$A101,СВЦЭМ!$B$33:$B$776,G$83)+'СЕТ СН'!$H$12+СВЦЭМ!$D$10+'СЕТ СН'!$H$6-'СЕТ СН'!$H$22</f>
        <v>1451.05621032</v>
      </c>
      <c r="H101" s="36">
        <f>SUMIFS(СВЦЭМ!$C$33:$C$776,СВЦЭМ!$A$33:$A$776,$A101,СВЦЭМ!$B$33:$B$776,H$83)+'СЕТ СН'!$H$12+СВЦЭМ!$D$10+'СЕТ СН'!$H$6-'СЕТ СН'!$H$22</f>
        <v>1419.1201935399999</v>
      </c>
      <c r="I101" s="36">
        <f>SUMIFS(СВЦЭМ!$C$33:$C$776,СВЦЭМ!$A$33:$A$776,$A101,СВЦЭМ!$B$33:$B$776,I$83)+'СЕТ СН'!$H$12+СВЦЭМ!$D$10+'СЕТ СН'!$H$6-'СЕТ СН'!$H$22</f>
        <v>1402.08225232</v>
      </c>
      <c r="J101" s="36">
        <f>SUMIFS(СВЦЭМ!$C$33:$C$776,СВЦЭМ!$A$33:$A$776,$A101,СВЦЭМ!$B$33:$B$776,J$83)+'СЕТ СН'!$H$12+СВЦЭМ!$D$10+'СЕТ СН'!$H$6-'СЕТ СН'!$H$22</f>
        <v>1372.32375488</v>
      </c>
      <c r="K101" s="36">
        <f>SUMIFS(СВЦЭМ!$C$33:$C$776,СВЦЭМ!$A$33:$A$776,$A101,СВЦЭМ!$B$33:$B$776,K$83)+'СЕТ СН'!$H$12+СВЦЭМ!$D$10+'СЕТ СН'!$H$6-'СЕТ СН'!$H$22</f>
        <v>1335.52109909</v>
      </c>
      <c r="L101" s="36">
        <f>SUMIFS(СВЦЭМ!$C$33:$C$776,СВЦЭМ!$A$33:$A$776,$A101,СВЦЭМ!$B$33:$B$776,L$83)+'СЕТ СН'!$H$12+СВЦЭМ!$D$10+'СЕТ СН'!$H$6-'СЕТ СН'!$H$22</f>
        <v>1330.5833542</v>
      </c>
      <c r="M101" s="36">
        <f>SUMIFS(СВЦЭМ!$C$33:$C$776,СВЦЭМ!$A$33:$A$776,$A101,СВЦЭМ!$B$33:$B$776,M$83)+'СЕТ СН'!$H$12+СВЦЭМ!$D$10+'СЕТ СН'!$H$6-'СЕТ СН'!$H$22</f>
        <v>1336.6379477599999</v>
      </c>
      <c r="N101" s="36">
        <f>SUMIFS(СВЦЭМ!$C$33:$C$776,СВЦЭМ!$A$33:$A$776,$A101,СВЦЭМ!$B$33:$B$776,N$83)+'СЕТ СН'!$H$12+СВЦЭМ!$D$10+'СЕТ СН'!$H$6-'СЕТ СН'!$H$22</f>
        <v>1340.5853339400001</v>
      </c>
      <c r="O101" s="36">
        <f>SUMIFS(СВЦЭМ!$C$33:$C$776,СВЦЭМ!$A$33:$A$776,$A101,СВЦЭМ!$B$33:$B$776,O$83)+'СЕТ СН'!$H$12+СВЦЭМ!$D$10+'СЕТ СН'!$H$6-'СЕТ СН'!$H$22</f>
        <v>1351.77013676</v>
      </c>
      <c r="P101" s="36">
        <f>SUMIFS(СВЦЭМ!$C$33:$C$776,СВЦЭМ!$A$33:$A$776,$A101,СВЦЭМ!$B$33:$B$776,P$83)+'СЕТ СН'!$H$12+СВЦЭМ!$D$10+'СЕТ СН'!$H$6-'СЕТ СН'!$H$22</f>
        <v>1361.3907427500001</v>
      </c>
      <c r="Q101" s="36">
        <f>SUMIFS(СВЦЭМ!$C$33:$C$776,СВЦЭМ!$A$33:$A$776,$A101,СВЦЭМ!$B$33:$B$776,Q$83)+'СЕТ СН'!$H$12+СВЦЭМ!$D$10+'СЕТ СН'!$H$6-'СЕТ СН'!$H$22</f>
        <v>1361.8984117800001</v>
      </c>
      <c r="R101" s="36">
        <f>SUMIFS(СВЦЭМ!$C$33:$C$776,СВЦЭМ!$A$33:$A$776,$A101,СВЦЭМ!$B$33:$B$776,R$83)+'СЕТ СН'!$H$12+СВЦЭМ!$D$10+'СЕТ СН'!$H$6-'СЕТ СН'!$H$22</f>
        <v>1351.8277480699999</v>
      </c>
      <c r="S101" s="36">
        <f>SUMIFS(СВЦЭМ!$C$33:$C$776,СВЦЭМ!$A$33:$A$776,$A101,СВЦЭМ!$B$33:$B$776,S$83)+'СЕТ СН'!$H$12+СВЦЭМ!$D$10+'СЕТ СН'!$H$6-'СЕТ СН'!$H$22</f>
        <v>1339.1427128099999</v>
      </c>
      <c r="T101" s="36">
        <f>SUMIFS(СВЦЭМ!$C$33:$C$776,СВЦЭМ!$A$33:$A$776,$A101,СВЦЭМ!$B$33:$B$776,T$83)+'СЕТ СН'!$H$12+СВЦЭМ!$D$10+'СЕТ СН'!$H$6-'СЕТ СН'!$H$22</f>
        <v>1308.92125046</v>
      </c>
      <c r="U101" s="36">
        <f>SUMIFS(СВЦЭМ!$C$33:$C$776,СВЦЭМ!$A$33:$A$776,$A101,СВЦЭМ!$B$33:$B$776,U$83)+'СЕТ СН'!$H$12+СВЦЭМ!$D$10+'СЕТ СН'!$H$6-'СЕТ СН'!$H$22</f>
        <v>1311.18431833</v>
      </c>
      <c r="V101" s="36">
        <f>SUMIFS(СВЦЭМ!$C$33:$C$776,СВЦЭМ!$A$33:$A$776,$A101,СВЦЭМ!$B$33:$B$776,V$83)+'СЕТ СН'!$H$12+СВЦЭМ!$D$10+'СЕТ СН'!$H$6-'СЕТ СН'!$H$22</f>
        <v>1318.1265243</v>
      </c>
      <c r="W101" s="36">
        <f>SUMIFS(СВЦЭМ!$C$33:$C$776,СВЦЭМ!$A$33:$A$776,$A101,СВЦЭМ!$B$33:$B$776,W$83)+'СЕТ СН'!$H$12+СВЦЭМ!$D$10+'СЕТ СН'!$H$6-'СЕТ СН'!$H$22</f>
        <v>1339.5595964899999</v>
      </c>
      <c r="X101" s="36">
        <f>SUMIFS(СВЦЭМ!$C$33:$C$776,СВЦЭМ!$A$33:$A$776,$A101,СВЦЭМ!$B$33:$B$776,X$83)+'СЕТ СН'!$H$12+СВЦЭМ!$D$10+'СЕТ СН'!$H$6-'СЕТ СН'!$H$22</f>
        <v>1344.55295228</v>
      </c>
      <c r="Y101" s="36">
        <f>SUMIFS(СВЦЭМ!$C$33:$C$776,СВЦЭМ!$A$33:$A$776,$A101,СВЦЭМ!$B$33:$B$776,Y$83)+'СЕТ СН'!$H$12+СВЦЭМ!$D$10+'СЕТ СН'!$H$6-'СЕТ СН'!$H$22</f>
        <v>1357.8467100600001</v>
      </c>
    </row>
    <row r="102" spans="1:25" ht="15.75" x14ac:dyDescent="0.2">
      <c r="A102" s="35">
        <f t="shared" si="2"/>
        <v>43818</v>
      </c>
      <c r="B102" s="36">
        <f>SUMIFS(СВЦЭМ!$C$33:$C$776,СВЦЭМ!$A$33:$A$776,$A102,СВЦЭМ!$B$33:$B$776,B$83)+'СЕТ СН'!$H$12+СВЦЭМ!$D$10+'СЕТ СН'!$H$6-'СЕТ СН'!$H$22</f>
        <v>1397.7390016899999</v>
      </c>
      <c r="C102" s="36">
        <f>SUMIFS(СВЦЭМ!$C$33:$C$776,СВЦЭМ!$A$33:$A$776,$A102,СВЦЭМ!$B$33:$B$776,C$83)+'СЕТ СН'!$H$12+СВЦЭМ!$D$10+'СЕТ СН'!$H$6-'СЕТ СН'!$H$22</f>
        <v>1421.4821075099999</v>
      </c>
      <c r="D102" s="36">
        <f>SUMIFS(СВЦЭМ!$C$33:$C$776,СВЦЭМ!$A$33:$A$776,$A102,СВЦЭМ!$B$33:$B$776,D$83)+'СЕТ СН'!$H$12+СВЦЭМ!$D$10+'СЕТ СН'!$H$6-'СЕТ СН'!$H$22</f>
        <v>1448.4855652900001</v>
      </c>
      <c r="E102" s="36">
        <f>SUMIFS(СВЦЭМ!$C$33:$C$776,СВЦЭМ!$A$33:$A$776,$A102,СВЦЭМ!$B$33:$B$776,E$83)+'СЕТ СН'!$H$12+СВЦЭМ!$D$10+'СЕТ СН'!$H$6-'СЕТ СН'!$H$22</f>
        <v>1474.17236263</v>
      </c>
      <c r="F102" s="36">
        <f>SUMIFS(СВЦЭМ!$C$33:$C$776,СВЦЭМ!$A$33:$A$776,$A102,СВЦЭМ!$B$33:$B$776,F$83)+'СЕТ СН'!$H$12+СВЦЭМ!$D$10+'СЕТ СН'!$H$6-'СЕТ СН'!$H$22</f>
        <v>1486.0002144499999</v>
      </c>
      <c r="G102" s="36">
        <f>SUMIFS(СВЦЭМ!$C$33:$C$776,СВЦЭМ!$A$33:$A$776,$A102,СВЦЭМ!$B$33:$B$776,G$83)+'СЕТ СН'!$H$12+СВЦЭМ!$D$10+'СЕТ СН'!$H$6-'СЕТ СН'!$H$22</f>
        <v>1462.06773161</v>
      </c>
      <c r="H102" s="36">
        <f>SUMIFS(СВЦЭМ!$C$33:$C$776,СВЦЭМ!$A$33:$A$776,$A102,СВЦЭМ!$B$33:$B$776,H$83)+'СЕТ СН'!$H$12+СВЦЭМ!$D$10+'СЕТ СН'!$H$6-'СЕТ СН'!$H$22</f>
        <v>1427.4211505799999</v>
      </c>
      <c r="I102" s="36">
        <f>SUMIFS(СВЦЭМ!$C$33:$C$776,СВЦЭМ!$A$33:$A$776,$A102,СВЦЭМ!$B$33:$B$776,I$83)+'СЕТ СН'!$H$12+СВЦЭМ!$D$10+'СЕТ СН'!$H$6-'СЕТ СН'!$H$22</f>
        <v>1387.0869752799999</v>
      </c>
      <c r="J102" s="36">
        <f>SUMIFS(СВЦЭМ!$C$33:$C$776,СВЦЭМ!$A$33:$A$776,$A102,СВЦЭМ!$B$33:$B$776,J$83)+'СЕТ СН'!$H$12+СВЦЭМ!$D$10+'СЕТ СН'!$H$6-'СЕТ СН'!$H$22</f>
        <v>1358.5942051100001</v>
      </c>
      <c r="K102" s="36">
        <f>SUMIFS(СВЦЭМ!$C$33:$C$776,СВЦЭМ!$A$33:$A$776,$A102,СВЦЭМ!$B$33:$B$776,K$83)+'СЕТ СН'!$H$12+СВЦЭМ!$D$10+'СЕТ СН'!$H$6-'СЕТ СН'!$H$22</f>
        <v>1342.3459675500001</v>
      </c>
      <c r="L102" s="36">
        <f>SUMIFS(СВЦЭМ!$C$33:$C$776,СВЦЭМ!$A$33:$A$776,$A102,СВЦЭМ!$B$33:$B$776,L$83)+'СЕТ СН'!$H$12+СВЦЭМ!$D$10+'СЕТ СН'!$H$6-'СЕТ СН'!$H$22</f>
        <v>1349.4090136</v>
      </c>
      <c r="M102" s="36">
        <f>SUMIFS(СВЦЭМ!$C$33:$C$776,СВЦЭМ!$A$33:$A$776,$A102,СВЦЭМ!$B$33:$B$776,M$83)+'СЕТ СН'!$H$12+СВЦЭМ!$D$10+'СЕТ СН'!$H$6-'СЕТ СН'!$H$22</f>
        <v>1363.5987035000001</v>
      </c>
      <c r="N102" s="36">
        <f>SUMIFS(СВЦЭМ!$C$33:$C$776,СВЦЭМ!$A$33:$A$776,$A102,СВЦЭМ!$B$33:$B$776,N$83)+'СЕТ СН'!$H$12+СВЦЭМ!$D$10+'СЕТ СН'!$H$6-'СЕТ СН'!$H$22</f>
        <v>1367.35322896</v>
      </c>
      <c r="O102" s="36">
        <f>SUMIFS(СВЦЭМ!$C$33:$C$776,СВЦЭМ!$A$33:$A$776,$A102,СВЦЭМ!$B$33:$B$776,O$83)+'СЕТ СН'!$H$12+СВЦЭМ!$D$10+'СЕТ СН'!$H$6-'СЕТ СН'!$H$22</f>
        <v>1387.84060013</v>
      </c>
      <c r="P102" s="36">
        <f>SUMIFS(СВЦЭМ!$C$33:$C$776,СВЦЭМ!$A$33:$A$776,$A102,СВЦЭМ!$B$33:$B$776,P$83)+'СЕТ СН'!$H$12+СВЦЭМ!$D$10+'СЕТ СН'!$H$6-'СЕТ СН'!$H$22</f>
        <v>1381.12965958</v>
      </c>
      <c r="Q102" s="36">
        <f>SUMIFS(СВЦЭМ!$C$33:$C$776,СВЦЭМ!$A$33:$A$776,$A102,СВЦЭМ!$B$33:$B$776,Q$83)+'СЕТ СН'!$H$12+СВЦЭМ!$D$10+'СЕТ СН'!$H$6-'СЕТ СН'!$H$22</f>
        <v>1384.3870243599999</v>
      </c>
      <c r="R102" s="36">
        <f>SUMIFS(СВЦЭМ!$C$33:$C$776,СВЦЭМ!$A$33:$A$776,$A102,СВЦЭМ!$B$33:$B$776,R$83)+'СЕТ СН'!$H$12+СВЦЭМ!$D$10+'СЕТ СН'!$H$6-'СЕТ СН'!$H$22</f>
        <v>1372.2703927100001</v>
      </c>
      <c r="S102" s="36">
        <f>SUMIFS(СВЦЭМ!$C$33:$C$776,СВЦЭМ!$A$33:$A$776,$A102,СВЦЭМ!$B$33:$B$776,S$83)+'СЕТ СН'!$H$12+СВЦЭМ!$D$10+'СЕТ СН'!$H$6-'СЕТ СН'!$H$22</f>
        <v>1353.4064411300001</v>
      </c>
      <c r="T102" s="36">
        <f>SUMIFS(СВЦЭМ!$C$33:$C$776,СВЦЭМ!$A$33:$A$776,$A102,СВЦЭМ!$B$33:$B$776,T$83)+'СЕТ СН'!$H$12+СВЦЭМ!$D$10+'СЕТ СН'!$H$6-'СЕТ СН'!$H$22</f>
        <v>1335.5833132400001</v>
      </c>
      <c r="U102" s="36">
        <f>SUMIFS(СВЦЭМ!$C$33:$C$776,СВЦЭМ!$A$33:$A$776,$A102,СВЦЭМ!$B$33:$B$776,U$83)+'СЕТ СН'!$H$12+СВЦЭМ!$D$10+'СЕТ СН'!$H$6-'СЕТ СН'!$H$22</f>
        <v>1342.4128902</v>
      </c>
      <c r="V102" s="36">
        <f>SUMIFS(СВЦЭМ!$C$33:$C$776,СВЦЭМ!$A$33:$A$776,$A102,СВЦЭМ!$B$33:$B$776,V$83)+'СЕТ СН'!$H$12+СВЦЭМ!$D$10+'СЕТ СН'!$H$6-'СЕТ СН'!$H$22</f>
        <v>1371.59055483</v>
      </c>
      <c r="W102" s="36">
        <f>SUMIFS(СВЦЭМ!$C$33:$C$776,СВЦЭМ!$A$33:$A$776,$A102,СВЦЭМ!$B$33:$B$776,W$83)+'СЕТ СН'!$H$12+СВЦЭМ!$D$10+'СЕТ СН'!$H$6-'СЕТ СН'!$H$22</f>
        <v>1407.4788999</v>
      </c>
      <c r="X102" s="36">
        <f>SUMIFS(СВЦЭМ!$C$33:$C$776,СВЦЭМ!$A$33:$A$776,$A102,СВЦЭМ!$B$33:$B$776,X$83)+'СЕТ СН'!$H$12+СВЦЭМ!$D$10+'СЕТ СН'!$H$6-'СЕТ СН'!$H$22</f>
        <v>1418.68251321</v>
      </c>
      <c r="Y102" s="36">
        <f>SUMIFS(СВЦЭМ!$C$33:$C$776,СВЦЭМ!$A$33:$A$776,$A102,СВЦЭМ!$B$33:$B$776,Y$83)+'СЕТ СН'!$H$12+СВЦЭМ!$D$10+'СЕТ СН'!$H$6-'СЕТ СН'!$H$22</f>
        <v>1446.6424452799997</v>
      </c>
    </row>
    <row r="103" spans="1:25" ht="15.75" x14ac:dyDescent="0.2">
      <c r="A103" s="35">
        <f t="shared" si="2"/>
        <v>43819</v>
      </c>
      <c r="B103" s="36">
        <f>SUMIFS(СВЦЭМ!$C$33:$C$776,СВЦЭМ!$A$33:$A$776,$A103,СВЦЭМ!$B$33:$B$776,B$83)+'СЕТ СН'!$H$12+СВЦЭМ!$D$10+'СЕТ СН'!$H$6-'СЕТ СН'!$H$22</f>
        <v>1387.1296124200001</v>
      </c>
      <c r="C103" s="36">
        <f>SUMIFS(СВЦЭМ!$C$33:$C$776,СВЦЭМ!$A$33:$A$776,$A103,СВЦЭМ!$B$33:$B$776,C$83)+'СЕТ СН'!$H$12+СВЦЭМ!$D$10+'СЕТ СН'!$H$6-'СЕТ СН'!$H$22</f>
        <v>1406.7712107500001</v>
      </c>
      <c r="D103" s="36">
        <f>SUMIFS(СВЦЭМ!$C$33:$C$776,СВЦЭМ!$A$33:$A$776,$A103,СВЦЭМ!$B$33:$B$776,D$83)+'СЕТ СН'!$H$12+СВЦЭМ!$D$10+'СЕТ СН'!$H$6-'СЕТ СН'!$H$22</f>
        <v>1421.9740870199998</v>
      </c>
      <c r="E103" s="36">
        <f>SUMIFS(СВЦЭМ!$C$33:$C$776,СВЦЭМ!$A$33:$A$776,$A103,СВЦЭМ!$B$33:$B$776,E$83)+'СЕТ СН'!$H$12+СВЦЭМ!$D$10+'СЕТ СН'!$H$6-'СЕТ СН'!$H$22</f>
        <v>1438.6205974999998</v>
      </c>
      <c r="F103" s="36">
        <f>SUMIFS(СВЦЭМ!$C$33:$C$776,СВЦЭМ!$A$33:$A$776,$A103,СВЦЭМ!$B$33:$B$776,F$83)+'СЕТ СН'!$H$12+СВЦЭМ!$D$10+'СЕТ СН'!$H$6-'СЕТ СН'!$H$22</f>
        <v>1431.50634752</v>
      </c>
      <c r="G103" s="36">
        <f>SUMIFS(СВЦЭМ!$C$33:$C$776,СВЦЭМ!$A$33:$A$776,$A103,СВЦЭМ!$B$33:$B$776,G$83)+'СЕТ СН'!$H$12+СВЦЭМ!$D$10+'СЕТ СН'!$H$6-'СЕТ СН'!$H$22</f>
        <v>1420.96510702</v>
      </c>
      <c r="H103" s="36">
        <f>SUMIFS(СВЦЭМ!$C$33:$C$776,СВЦЭМ!$A$33:$A$776,$A103,СВЦЭМ!$B$33:$B$776,H$83)+'СЕТ СН'!$H$12+СВЦЭМ!$D$10+'СЕТ СН'!$H$6-'СЕТ СН'!$H$22</f>
        <v>1370.7413719900001</v>
      </c>
      <c r="I103" s="36">
        <f>SUMIFS(СВЦЭМ!$C$33:$C$776,СВЦЭМ!$A$33:$A$776,$A103,СВЦЭМ!$B$33:$B$776,I$83)+'СЕТ СН'!$H$12+СВЦЭМ!$D$10+'СЕТ СН'!$H$6-'СЕТ СН'!$H$22</f>
        <v>1349.6251076200001</v>
      </c>
      <c r="J103" s="36">
        <f>SUMIFS(СВЦЭМ!$C$33:$C$776,СВЦЭМ!$A$33:$A$776,$A103,СВЦЭМ!$B$33:$B$776,J$83)+'СЕТ СН'!$H$12+СВЦЭМ!$D$10+'СЕТ СН'!$H$6-'СЕТ СН'!$H$22</f>
        <v>1329.66798692</v>
      </c>
      <c r="K103" s="36">
        <f>SUMIFS(СВЦЭМ!$C$33:$C$776,СВЦЭМ!$A$33:$A$776,$A103,СВЦЭМ!$B$33:$B$776,K$83)+'СЕТ СН'!$H$12+СВЦЭМ!$D$10+'СЕТ СН'!$H$6-'СЕТ СН'!$H$22</f>
        <v>1311.49587492</v>
      </c>
      <c r="L103" s="36">
        <f>SUMIFS(СВЦЭМ!$C$33:$C$776,СВЦЭМ!$A$33:$A$776,$A103,СВЦЭМ!$B$33:$B$776,L$83)+'СЕТ СН'!$H$12+СВЦЭМ!$D$10+'СЕТ СН'!$H$6-'СЕТ СН'!$H$22</f>
        <v>1314.85576311</v>
      </c>
      <c r="M103" s="36">
        <f>SUMIFS(СВЦЭМ!$C$33:$C$776,СВЦЭМ!$A$33:$A$776,$A103,СВЦЭМ!$B$33:$B$776,M$83)+'СЕТ СН'!$H$12+СВЦЭМ!$D$10+'СЕТ СН'!$H$6-'СЕТ СН'!$H$22</f>
        <v>1328.8663962400001</v>
      </c>
      <c r="N103" s="36">
        <f>SUMIFS(СВЦЭМ!$C$33:$C$776,СВЦЭМ!$A$33:$A$776,$A103,СВЦЭМ!$B$33:$B$776,N$83)+'СЕТ СН'!$H$12+СВЦЭМ!$D$10+'СЕТ СН'!$H$6-'СЕТ СН'!$H$22</f>
        <v>1332.94801972</v>
      </c>
      <c r="O103" s="36">
        <f>SUMIFS(СВЦЭМ!$C$33:$C$776,СВЦЭМ!$A$33:$A$776,$A103,СВЦЭМ!$B$33:$B$776,O$83)+'СЕТ СН'!$H$12+СВЦЭМ!$D$10+'СЕТ СН'!$H$6-'СЕТ СН'!$H$22</f>
        <v>1341.2801992099999</v>
      </c>
      <c r="P103" s="36">
        <f>SUMIFS(СВЦЭМ!$C$33:$C$776,СВЦЭМ!$A$33:$A$776,$A103,СВЦЭМ!$B$33:$B$776,P$83)+'СЕТ СН'!$H$12+СВЦЭМ!$D$10+'СЕТ СН'!$H$6-'СЕТ СН'!$H$22</f>
        <v>1347.87100704</v>
      </c>
      <c r="Q103" s="36">
        <f>SUMIFS(СВЦЭМ!$C$33:$C$776,СВЦЭМ!$A$33:$A$776,$A103,СВЦЭМ!$B$33:$B$776,Q$83)+'СЕТ СН'!$H$12+СВЦЭМ!$D$10+'СЕТ СН'!$H$6-'СЕТ СН'!$H$22</f>
        <v>1346.7072828400001</v>
      </c>
      <c r="R103" s="36">
        <f>SUMIFS(СВЦЭМ!$C$33:$C$776,СВЦЭМ!$A$33:$A$776,$A103,СВЦЭМ!$B$33:$B$776,R$83)+'СЕТ СН'!$H$12+СВЦЭМ!$D$10+'СЕТ СН'!$H$6-'СЕТ СН'!$H$22</f>
        <v>1349.4325509499999</v>
      </c>
      <c r="S103" s="36">
        <f>SUMIFS(СВЦЭМ!$C$33:$C$776,СВЦЭМ!$A$33:$A$776,$A103,СВЦЭМ!$B$33:$B$776,S$83)+'СЕТ СН'!$H$12+СВЦЭМ!$D$10+'СЕТ СН'!$H$6-'СЕТ СН'!$H$22</f>
        <v>1337.8101749800001</v>
      </c>
      <c r="T103" s="36">
        <f>SUMIFS(СВЦЭМ!$C$33:$C$776,СВЦЭМ!$A$33:$A$776,$A103,СВЦЭМ!$B$33:$B$776,T$83)+'СЕТ СН'!$H$12+СВЦЭМ!$D$10+'СЕТ СН'!$H$6-'СЕТ СН'!$H$22</f>
        <v>1326.4734860399999</v>
      </c>
      <c r="U103" s="36">
        <f>SUMIFS(СВЦЭМ!$C$33:$C$776,СВЦЭМ!$A$33:$A$776,$A103,СВЦЭМ!$B$33:$B$776,U$83)+'СЕТ СН'!$H$12+СВЦЭМ!$D$10+'СЕТ СН'!$H$6-'СЕТ СН'!$H$22</f>
        <v>1305.9548786600001</v>
      </c>
      <c r="V103" s="36">
        <f>SUMIFS(СВЦЭМ!$C$33:$C$776,СВЦЭМ!$A$33:$A$776,$A103,СВЦЭМ!$B$33:$B$776,V$83)+'СЕТ СН'!$H$12+СВЦЭМ!$D$10+'СЕТ СН'!$H$6-'СЕТ СН'!$H$22</f>
        <v>1285.66817657</v>
      </c>
      <c r="W103" s="36">
        <f>SUMIFS(СВЦЭМ!$C$33:$C$776,СВЦЭМ!$A$33:$A$776,$A103,СВЦЭМ!$B$33:$B$776,W$83)+'СЕТ СН'!$H$12+СВЦЭМ!$D$10+'СЕТ СН'!$H$6-'СЕТ СН'!$H$22</f>
        <v>1303.7407849900001</v>
      </c>
      <c r="X103" s="36">
        <f>SUMIFS(СВЦЭМ!$C$33:$C$776,СВЦЭМ!$A$33:$A$776,$A103,СВЦЭМ!$B$33:$B$776,X$83)+'СЕТ СН'!$H$12+СВЦЭМ!$D$10+'СЕТ СН'!$H$6-'СЕТ СН'!$H$22</f>
        <v>1305.47648613</v>
      </c>
      <c r="Y103" s="36">
        <f>SUMIFS(СВЦЭМ!$C$33:$C$776,СВЦЭМ!$A$33:$A$776,$A103,СВЦЭМ!$B$33:$B$776,Y$83)+'СЕТ СН'!$H$12+СВЦЭМ!$D$10+'СЕТ СН'!$H$6-'СЕТ СН'!$H$22</f>
        <v>1315.3423782899999</v>
      </c>
    </row>
    <row r="104" spans="1:25" ht="15.75" x14ac:dyDescent="0.2">
      <c r="A104" s="35">
        <f t="shared" si="2"/>
        <v>43820</v>
      </c>
      <c r="B104" s="36">
        <f>SUMIFS(СВЦЭМ!$C$33:$C$776,СВЦЭМ!$A$33:$A$776,$A104,СВЦЭМ!$B$33:$B$776,B$83)+'СЕТ СН'!$H$12+СВЦЭМ!$D$10+'СЕТ СН'!$H$6-'СЕТ СН'!$H$22</f>
        <v>1320.81545708</v>
      </c>
      <c r="C104" s="36">
        <f>SUMIFS(СВЦЭМ!$C$33:$C$776,СВЦЭМ!$A$33:$A$776,$A104,СВЦЭМ!$B$33:$B$776,C$83)+'СЕТ СН'!$H$12+СВЦЭМ!$D$10+'СЕТ СН'!$H$6-'СЕТ СН'!$H$22</f>
        <v>1357.0500734500001</v>
      </c>
      <c r="D104" s="36">
        <f>SUMIFS(СВЦЭМ!$C$33:$C$776,СВЦЭМ!$A$33:$A$776,$A104,СВЦЭМ!$B$33:$B$776,D$83)+'СЕТ СН'!$H$12+СВЦЭМ!$D$10+'СЕТ СН'!$H$6-'СЕТ СН'!$H$22</f>
        <v>1379.36175116</v>
      </c>
      <c r="E104" s="36">
        <f>SUMIFS(СВЦЭМ!$C$33:$C$776,СВЦЭМ!$A$33:$A$776,$A104,СВЦЭМ!$B$33:$B$776,E$83)+'СЕТ СН'!$H$12+СВЦЭМ!$D$10+'СЕТ СН'!$H$6-'СЕТ СН'!$H$22</f>
        <v>1415.2141669500002</v>
      </c>
      <c r="F104" s="36">
        <f>SUMIFS(СВЦЭМ!$C$33:$C$776,СВЦЭМ!$A$33:$A$776,$A104,СВЦЭМ!$B$33:$B$776,F$83)+'СЕТ СН'!$H$12+СВЦЭМ!$D$10+'СЕТ СН'!$H$6-'СЕТ СН'!$H$22</f>
        <v>1438.3146805599999</v>
      </c>
      <c r="G104" s="36">
        <f>SUMIFS(СВЦЭМ!$C$33:$C$776,СВЦЭМ!$A$33:$A$776,$A104,СВЦЭМ!$B$33:$B$776,G$83)+'СЕТ СН'!$H$12+СВЦЭМ!$D$10+'СЕТ СН'!$H$6-'СЕТ СН'!$H$22</f>
        <v>1428.20426481</v>
      </c>
      <c r="H104" s="36">
        <f>SUMIFS(СВЦЭМ!$C$33:$C$776,СВЦЭМ!$A$33:$A$776,$A104,СВЦЭМ!$B$33:$B$776,H$83)+'СЕТ СН'!$H$12+СВЦЭМ!$D$10+'СЕТ СН'!$H$6-'СЕТ СН'!$H$22</f>
        <v>1407.86167705</v>
      </c>
      <c r="I104" s="36">
        <f>SUMIFS(СВЦЭМ!$C$33:$C$776,СВЦЭМ!$A$33:$A$776,$A104,СВЦЭМ!$B$33:$B$776,I$83)+'СЕТ СН'!$H$12+СВЦЭМ!$D$10+'СЕТ СН'!$H$6-'СЕТ СН'!$H$22</f>
        <v>1405.2490381699999</v>
      </c>
      <c r="J104" s="36">
        <f>SUMIFS(СВЦЭМ!$C$33:$C$776,СВЦЭМ!$A$33:$A$776,$A104,СВЦЭМ!$B$33:$B$776,J$83)+'СЕТ СН'!$H$12+СВЦЭМ!$D$10+'СЕТ СН'!$H$6-'СЕТ СН'!$H$22</f>
        <v>1361.7982876000001</v>
      </c>
      <c r="K104" s="36">
        <f>SUMIFS(СВЦЭМ!$C$33:$C$776,СВЦЭМ!$A$33:$A$776,$A104,СВЦЭМ!$B$33:$B$776,K$83)+'СЕТ СН'!$H$12+СВЦЭМ!$D$10+'СЕТ СН'!$H$6-'СЕТ СН'!$H$22</f>
        <v>1320.0044597199999</v>
      </c>
      <c r="L104" s="36">
        <f>SUMIFS(СВЦЭМ!$C$33:$C$776,СВЦЭМ!$A$33:$A$776,$A104,СВЦЭМ!$B$33:$B$776,L$83)+'СЕТ СН'!$H$12+СВЦЭМ!$D$10+'СЕТ СН'!$H$6-'СЕТ СН'!$H$22</f>
        <v>1304.2960061700001</v>
      </c>
      <c r="M104" s="36">
        <f>SUMIFS(СВЦЭМ!$C$33:$C$776,СВЦЭМ!$A$33:$A$776,$A104,СВЦЭМ!$B$33:$B$776,M$83)+'СЕТ СН'!$H$12+СВЦЭМ!$D$10+'СЕТ СН'!$H$6-'СЕТ СН'!$H$22</f>
        <v>1322.00039122</v>
      </c>
      <c r="N104" s="36">
        <f>SUMIFS(СВЦЭМ!$C$33:$C$776,СВЦЭМ!$A$33:$A$776,$A104,СВЦЭМ!$B$33:$B$776,N$83)+'СЕТ СН'!$H$12+СВЦЭМ!$D$10+'СЕТ СН'!$H$6-'СЕТ СН'!$H$22</f>
        <v>1319.35026939</v>
      </c>
      <c r="O104" s="36">
        <f>SUMIFS(СВЦЭМ!$C$33:$C$776,СВЦЭМ!$A$33:$A$776,$A104,СВЦЭМ!$B$33:$B$776,O$83)+'СЕТ СН'!$H$12+СВЦЭМ!$D$10+'СЕТ СН'!$H$6-'СЕТ СН'!$H$22</f>
        <v>1325.7350488699999</v>
      </c>
      <c r="P104" s="36">
        <f>SUMIFS(СВЦЭМ!$C$33:$C$776,СВЦЭМ!$A$33:$A$776,$A104,СВЦЭМ!$B$33:$B$776,P$83)+'СЕТ СН'!$H$12+СВЦЭМ!$D$10+'СЕТ СН'!$H$6-'СЕТ СН'!$H$22</f>
        <v>1342.31437256</v>
      </c>
      <c r="Q104" s="36">
        <f>SUMIFS(СВЦЭМ!$C$33:$C$776,СВЦЭМ!$A$33:$A$776,$A104,СВЦЭМ!$B$33:$B$776,Q$83)+'СЕТ СН'!$H$12+СВЦЭМ!$D$10+'СЕТ СН'!$H$6-'СЕТ СН'!$H$22</f>
        <v>1348.97938492</v>
      </c>
      <c r="R104" s="36">
        <f>SUMIFS(СВЦЭМ!$C$33:$C$776,СВЦЭМ!$A$33:$A$776,$A104,СВЦЭМ!$B$33:$B$776,R$83)+'СЕТ СН'!$H$12+СВЦЭМ!$D$10+'СЕТ СН'!$H$6-'СЕТ СН'!$H$22</f>
        <v>1355.87531747</v>
      </c>
      <c r="S104" s="36">
        <f>SUMIFS(СВЦЭМ!$C$33:$C$776,СВЦЭМ!$A$33:$A$776,$A104,СВЦЭМ!$B$33:$B$776,S$83)+'СЕТ СН'!$H$12+СВЦЭМ!$D$10+'СЕТ СН'!$H$6-'СЕТ СН'!$H$22</f>
        <v>1349.5513169199999</v>
      </c>
      <c r="T104" s="36">
        <f>SUMIFS(СВЦЭМ!$C$33:$C$776,СВЦЭМ!$A$33:$A$776,$A104,СВЦЭМ!$B$33:$B$776,T$83)+'СЕТ СН'!$H$12+СВЦЭМ!$D$10+'СЕТ СН'!$H$6-'СЕТ СН'!$H$22</f>
        <v>1320.8779621399999</v>
      </c>
      <c r="U104" s="36">
        <f>SUMIFS(СВЦЭМ!$C$33:$C$776,СВЦЭМ!$A$33:$A$776,$A104,СВЦЭМ!$B$33:$B$776,U$83)+'СЕТ СН'!$H$12+СВЦЭМ!$D$10+'СЕТ СН'!$H$6-'СЕТ СН'!$H$22</f>
        <v>1314.8376117500002</v>
      </c>
      <c r="V104" s="36">
        <f>SUMIFS(СВЦЭМ!$C$33:$C$776,СВЦЭМ!$A$33:$A$776,$A104,СВЦЭМ!$B$33:$B$776,V$83)+'СЕТ СН'!$H$12+СВЦЭМ!$D$10+'СЕТ СН'!$H$6-'СЕТ СН'!$H$22</f>
        <v>1335.5679235100001</v>
      </c>
      <c r="W104" s="36">
        <f>SUMIFS(СВЦЭМ!$C$33:$C$776,СВЦЭМ!$A$33:$A$776,$A104,СВЦЭМ!$B$33:$B$776,W$83)+'СЕТ СН'!$H$12+СВЦЭМ!$D$10+'СЕТ СН'!$H$6-'СЕТ СН'!$H$22</f>
        <v>1341.7299211300001</v>
      </c>
      <c r="X104" s="36">
        <f>SUMIFS(СВЦЭМ!$C$33:$C$776,СВЦЭМ!$A$33:$A$776,$A104,СВЦЭМ!$B$33:$B$776,X$83)+'СЕТ СН'!$H$12+СВЦЭМ!$D$10+'СЕТ СН'!$H$6-'СЕТ СН'!$H$22</f>
        <v>1360.2861605799999</v>
      </c>
      <c r="Y104" s="36">
        <f>SUMIFS(СВЦЭМ!$C$33:$C$776,СВЦЭМ!$A$33:$A$776,$A104,СВЦЭМ!$B$33:$B$776,Y$83)+'СЕТ СН'!$H$12+СВЦЭМ!$D$10+'СЕТ СН'!$H$6-'СЕТ СН'!$H$22</f>
        <v>1372.07882668</v>
      </c>
    </row>
    <row r="105" spans="1:25" ht="15.75" x14ac:dyDescent="0.2">
      <c r="A105" s="35">
        <f t="shared" si="2"/>
        <v>43821</v>
      </c>
      <c r="B105" s="36">
        <f>SUMIFS(СВЦЭМ!$C$33:$C$776,СВЦЭМ!$A$33:$A$776,$A105,СВЦЭМ!$B$33:$B$776,B$83)+'СЕТ СН'!$H$12+СВЦЭМ!$D$10+'СЕТ СН'!$H$6-'СЕТ СН'!$H$22</f>
        <v>1391.04348095</v>
      </c>
      <c r="C105" s="36">
        <f>SUMIFS(СВЦЭМ!$C$33:$C$776,СВЦЭМ!$A$33:$A$776,$A105,СВЦЭМ!$B$33:$B$776,C$83)+'СЕТ СН'!$H$12+СВЦЭМ!$D$10+'СЕТ СН'!$H$6-'СЕТ СН'!$H$22</f>
        <v>1414.7942149999999</v>
      </c>
      <c r="D105" s="36">
        <f>SUMIFS(СВЦЭМ!$C$33:$C$776,СВЦЭМ!$A$33:$A$776,$A105,СВЦЭМ!$B$33:$B$776,D$83)+'СЕТ СН'!$H$12+СВЦЭМ!$D$10+'СЕТ СН'!$H$6-'СЕТ СН'!$H$22</f>
        <v>1434.1605802899999</v>
      </c>
      <c r="E105" s="36">
        <f>SUMIFS(СВЦЭМ!$C$33:$C$776,СВЦЭМ!$A$33:$A$776,$A105,СВЦЭМ!$B$33:$B$776,E$83)+'СЕТ СН'!$H$12+СВЦЭМ!$D$10+'СЕТ СН'!$H$6-'СЕТ СН'!$H$22</f>
        <v>1448.3549589499999</v>
      </c>
      <c r="F105" s="36">
        <f>SUMIFS(СВЦЭМ!$C$33:$C$776,СВЦЭМ!$A$33:$A$776,$A105,СВЦЭМ!$B$33:$B$776,F$83)+'СЕТ СН'!$H$12+СВЦЭМ!$D$10+'СЕТ СН'!$H$6-'СЕТ СН'!$H$22</f>
        <v>1446.5781852699997</v>
      </c>
      <c r="G105" s="36">
        <f>SUMIFS(СВЦЭМ!$C$33:$C$776,СВЦЭМ!$A$33:$A$776,$A105,СВЦЭМ!$B$33:$B$776,G$83)+'СЕТ СН'!$H$12+СВЦЭМ!$D$10+'СЕТ СН'!$H$6-'СЕТ СН'!$H$22</f>
        <v>1434.5379918599997</v>
      </c>
      <c r="H105" s="36">
        <f>SUMIFS(СВЦЭМ!$C$33:$C$776,СВЦЭМ!$A$33:$A$776,$A105,СВЦЭМ!$B$33:$B$776,H$83)+'СЕТ СН'!$H$12+СВЦЭМ!$D$10+'СЕТ СН'!$H$6-'СЕТ СН'!$H$22</f>
        <v>1409.4957782700001</v>
      </c>
      <c r="I105" s="36">
        <f>SUMIFS(СВЦЭМ!$C$33:$C$776,СВЦЭМ!$A$33:$A$776,$A105,СВЦЭМ!$B$33:$B$776,I$83)+'СЕТ СН'!$H$12+СВЦЭМ!$D$10+'СЕТ СН'!$H$6-'СЕТ СН'!$H$22</f>
        <v>1405.33318654</v>
      </c>
      <c r="J105" s="36">
        <f>SUMIFS(СВЦЭМ!$C$33:$C$776,СВЦЭМ!$A$33:$A$776,$A105,СВЦЭМ!$B$33:$B$776,J$83)+'СЕТ СН'!$H$12+СВЦЭМ!$D$10+'СЕТ СН'!$H$6-'СЕТ СН'!$H$22</f>
        <v>1363.8159028300001</v>
      </c>
      <c r="K105" s="36">
        <f>SUMIFS(СВЦЭМ!$C$33:$C$776,СВЦЭМ!$A$33:$A$776,$A105,СВЦЭМ!$B$33:$B$776,K$83)+'СЕТ СН'!$H$12+СВЦЭМ!$D$10+'СЕТ СН'!$H$6-'СЕТ СН'!$H$22</f>
        <v>1331.2445791</v>
      </c>
      <c r="L105" s="36">
        <f>SUMIFS(СВЦЭМ!$C$33:$C$776,СВЦЭМ!$A$33:$A$776,$A105,СВЦЭМ!$B$33:$B$776,L$83)+'СЕТ СН'!$H$12+СВЦЭМ!$D$10+'СЕТ СН'!$H$6-'СЕТ СН'!$H$22</f>
        <v>1314.9478327300001</v>
      </c>
      <c r="M105" s="36">
        <f>SUMIFS(СВЦЭМ!$C$33:$C$776,СВЦЭМ!$A$33:$A$776,$A105,СВЦЭМ!$B$33:$B$776,M$83)+'СЕТ СН'!$H$12+СВЦЭМ!$D$10+'СЕТ СН'!$H$6-'СЕТ СН'!$H$22</f>
        <v>1328.82034675</v>
      </c>
      <c r="N105" s="36">
        <f>SUMIFS(СВЦЭМ!$C$33:$C$776,СВЦЭМ!$A$33:$A$776,$A105,СВЦЭМ!$B$33:$B$776,N$83)+'СЕТ СН'!$H$12+СВЦЭМ!$D$10+'СЕТ СН'!$H$6-'СЕТ СН'!$H$22</f>
        <v>1338.41629842</v>
      </c>
      <c r="O105" s="36">
        <f>SUMIFS(СВЦЭМ!$C$33:$C$776,СВЦЭМ!$A$33:$A$776,$A105,СВЦЭМ!$B$33:$B$776,O$83)+'СЕТ СН'!$H$12+СВЦЭМ!$D$10+'СЕТ СН'!$H$6-'СЕТ СН'!$H$22</f>
        <v>1355.14162328</v>
      </c>
      <c r="P105" s="36">
        <f>SUMIFS(СВЦЭМ!$C$33:$C$776,СВЦЭМ!$A$33:$A$776,$A105,СВЦЭМ!$B$33:$B$776,P$83)+'СЕТ СН'!$H$12+СВЦЭМ!$D$10+'СЕТ СН'!$H$6-'СЕТ СН'!$H$22</f>
        <v>1366.33527626</v>
      </c>
      <c r="Q105" s="36">
        <f>SUMIFS(СВЦЭМ!$C$33:$C$776,СВЦЭМ!$A$33:$A$776,$A105,СВЦЭМ!$B$33:$B$776,Q$83)+'СЕТ СН'!$H$12+СВЦЭМ!$D$10+'СЕТ СН'!$H$6-'СЕТ СН'!$H$22</f>
        <v>1363.9720747599999</v>
      </c>
      <c r="R105" s="36">
        <f>SUMIFS(СВЦЭМ!$C$33:$C$776,СВЦЭМ!$A$33:$A$776,$A105,СВЦЭМ!$B$33:$B$776,R$83)+'СЕТ СН'!$H$12+СВЦЭМ!$D$10+'СЕТ СН'!$H$6-'СЕТ СН'!$H$22</f>
        <v>1376.6332005300001</v>
      </c>
      <c r="S105" s="36">
        <f>SUMIFS(СВЦЭМ!$C$33:$C$776,СВЦЭМ!$A$33:$A$776,$A105,СВЦЭМ!$B$33:$B$776,S$83)+'СЕТ СН'!$H$12+СВЦЭМ!$D$10+'СЕТ СН'!$H$6-'СЕТ СН'!$H$22</f>
        <v>1365.9031898200001</v>
      </c>
      <c r="T105" s="36">
        <f>SUMIFS(СВЦЭМ!$C$33:$C$776,СВЦЭМ!$A$33:$A$776,$A105,СВЦЭМ!$B$33:$B$776,T$83)+'СЕТ СН'!$H$12+СВЦЭМ!$D$10+'СЕТ СН'!$H$6-'СЕТ СН'!$H$22</f>
        <v>1335.5909571699999</v>
      </c>
      <c r="U105" s="36">
        <f>SUMIFS(СВЦЭМ!$C$33:$C$776,СВЦЭМ!$A$33:$A$776,$A105,СВЦЭМ!$B$33:$B$776,U$83)+'СЕТ СН'!$H$12+СВЦЭМ!$D$10+'СЕТ СН'!$H$6-'СЕТ СН'!$H$22</f>
        <v>1337.6981562000001</v>
      </c>
      <c r="V105" s="36">
        <f>SUMIFS(СВЦЭМ!$C$33:$C$776,СВЦЭМ!$A$33:$A$776,$A105,СВЦЭМ!$B$33:$B$776,V$83)+'СЕТ СН'!$H$12+СВЦЭМ!$D$10+'СЕТ СН'!$H$6-'СЕТ СН'!$H$22</f>
        <v>1349.34979363</v>
      </c>
      <c r="W105" s="36">
        <f>SUMIFS(СВЦЭМ!$C$33:$C$776,СВЦЭМ!$A$33:$A$776,$A105,СВЦЭМ!$B$33:$B$776,W$83)+'СЕТ СН'!$H$12+СВЦЭМ!$D$10+'СЕТ СН'!$H$6-'СЕТ СН'!$H$22</f>
        <v>1373.1002025799999</v>
      </c>
      <c r="X105" s="36">
        <f>SUMIFS(СВЦЭМ!$C$33:$C$776,СВЦЭМ!$A$33:$A$776,$A105,СВЦЭМ!$B$33:$B$776,X$83)+'СЕТ СН'!$H$12+СВЦЭМ!$D$10+'СЕТ СН'!$H$6-'СЕТ СН'!$H$22</f>
        <v>1389.3442486399999</v>
      </c>
      <c r="Y105" s="36">
        <f>SUMIFS(СВЦЭМ!$C$33:$C$776,СВЦЭМ!$A$33:$A$776,$A105,СВЦЭМ!$B$33:$B$776,Y$83)+'СЕТ СН'!$H$12+СВЦЭМ!$D$10+'СЕТ СН'!$H$6-'СЕТ СН'!$H$22</f>
        <v>1395.5316924600002</v>
      </c>
    </row>
    <row r="106" spans="1:25" ht="15.75" x14ac:dyDescent="0.2">
      <c r="A106" s="35">
        <f t="shared" si="2"/>
        <v>43822</v>
      </c>
      <c r="B106" s="36">
        <f>SUMIFS(СВЦЭМ!$C$33:$C$776,СВЦЭМ!$A$33:$A$776,$A106,СВЦЭМ!$B$33:$B$776,B$83)+'СЕТ СН'!$H$12+СВЦЭМ!$D$10+'СЕТ СН'!$H$6-'СЕТ СН'!$H$22</f>
        <v>1381.7610725300001</v>
      </c>
      <c r="C106" s="36">
        <f>SUMIFS(СВЦЭМ!$C$33:$C$776,СВЦЭМ!$A$33:$A$776,$A106,СВЦЭМ!$B$33:$B$776,C$83)+'СЕТ СН'!$H$12+СВЦЭМ!$D$10+'СЕТ СН'!$H$6-'СЕТ СН'!$H$22</f>
        <v>1393.21069642</v>
      </c>
      <c r="D106" s="36">
        <f>SUMIFS(СВЦЭМ!$C$33:$C$776,СВЦЭМ!$A$33:$A$776,$A106,СВЦЭМ!$B$33:$B$776,D$83)+'СЕТ СН'!$H$12+СВЦЭМ!$D$10+'СЕТ СН'!$H$6-'СЕТ СН'!$H$22</f>
        <v>1423.60018042</v>
      </c>
      <c r="E106" s="36">
        <f>SUMIFS(СВЦЭМ!$C$33:$C$776,СВЦЭМ!$A$33:$A$776,$A106,СВЦЭМ!$B$33:$B$776,E$83)+'СЕТ СН'!$H$12+СВЦЭМ!$D$10+'СЕТ СН'!$H$6-'СЕТ СН'!$H$22</f>
        <v>1441.9467414399996</v>
      </c>
      <c r="F106" s="36">
        <f>SUMIFS(СВЦЭМ!$C$33:$C$776,СВЦЭМ!$A$33:$A$776,$A106,СВЦЭМ!$B$33:$B$776,F$83)+'СЕТ СН'!$H$12+СВЦЭМ!$D$10+'СЕТ СН'!$H$6-'СЕТ СН'!$H$22</f>
        <v>1443.6348662199998</v>
      </c>
      <c r="G106" s="36">
        <f>SUMIFS(СВЦЭМ!$C$33:$C$776,СВЦЭМ!$A$33:$A$776,$A106,СВЦЭМ!$B$33:$B$776,G$83)+'СЕТ СН'!$H$12+СВЦЭМ!$D$10+'СЕТ СН'!$H$6-'СЕТ СН'!$H$22</f>
        <v>1441.6070663199998</v>
      </c>
      <c r="H106" s="36">
        <f>SUMIFS(СВЦЭМ!$C$33:$C$776,СВЦЭМ!$A$33:$A$776,$A106,СВЦЭМ!$B$33:$B$776,H$83)+'СЕТ СН'!$H$12+СВЦЭМ!$D$10+'СЕТ СН'!$H$6-'СЕТ СН'!$H$22</f>
        <v>1399.94568559</v>
      </c>
      <c r="I106" s="36">
        <f>SUMIFS(СВЦЭМ!$C$33:$C$776,СВЦЭМ!$A$33:$A$776,$A106,СВЦЭМ!$B$33:$B$776,I$83)+'СЕТ СН'!$H$12+СВЦЭМ!$D$10+'СЕТ СН'!$H$6-'СЕТ СН'!$H$22</f>
        <v>1368.7717384</v>
      </c>
      <c r="J106" s="36">
        <f>SUMIFS(СВЦЭМ!$C$33:$C$776,СВЦЭМ!$A$33:$A$776,$A106,СВЦЭМ!$B$33:$B$776,J$83)+'СЕТ СН'!$H$12+СВЦЭМ!$D$10+'СЕТ СН'!$H$6-'СЕТ СН'!$H$22</f>
        <v>1342.24194526</v>
      </c>
      <c r="K106" s="36">
        <f>SUMIFS(СВЦЭМ!$C$33:$C$776,СВЦЭМ!$A$33:$A$776,$A106,СВЦЭМ!$B$33:$B$776,K$83)+'СЕТ СН'!$H$12+СВЦЭМ!$D$10+'СЕТ СН'!$H$6-'СЕТ СН'!$H$22</f>
        <v>1315.76503817</v>
      </c>
      <c r="L106" s="36">
        <f>SUMIFS(СВЦЭМ!$C$33:$C$776,СВЦЭМ!$A$33:$A$776,$A106,СВЦЭМ!$B$33:$B$776,L$83)+'СЕТ СН'!$H$12+СВЦЭМ!$D$10+'СЕТ СН'!$H$6-'СЕТ СН'!$H$22</f>
        <v>1316.93881996</v>
      </c>
      <c r="M106" s="36">
        <f>SUMIFS(СВЦЭМ!$C$33:$C$776,СВЦЭМ!$A$33:$A$776,$A106,СВЦЭМ!$B$33:$B$776,M$83)+'СЕТ СН'!$H$12+СВЦЭМ!$D$10+'СЕТ СН'!$H$6-'СЕТ СН'!$H$22</f>
        <v>1326.9870753600001</v>
      </c>
      <c r="N106" s="36">
        <f>SUMIFS(СВЦЭМ!$C$33:$C$776,СВЦЭМ!$A$33:$A$776,$A106,СВЦЭМ!$B$33:$B$776,N$83)+'СЕТ СН'!$H$12+СВЦЭМ!$D$10+'СЕТ СН'!$H$6-'СЕТ СН'!$H$22</f>
        <v>1343.79523728</v>
      </c>
      <c r="O106" s="36">
        <f>SUMIFS(СВЦЭМ!$C$33:$C$776,СВЦЭМ!$A$33:$A$776,$A106,СВЦЭМ!$B$33:$B$776,O$83)+'СЕТ СН'!$H$12+СВЦЭМ!$D$10+'СЕТ СН'!$H$6-'СЕТ СН'!$H$22</f>
        <v>1353.0937443299999</v>
      </c>
      <c r="P106" s="36">
        <f>SUMIFS(СВЦЭМ!$C$33:$C$776,СВЦЭМ!$A$33:$A$776,$A106,СВЦЭМ!$B$33:$B$776,P$83)+'СЕТ СН'!$H$12+СВЦЭМ!$D$10+'СЕТ СН'!$H$6-'СЕТ СН'!$H$22</f>
        <v>1361.7586641799999</v>
      </c>
      <c r="Q106" s="36">
        <f>SUMIFS(СВЦЭМ!$C$33:$C$776,СВЦЭМ!$A$33:$A$776,$A106,СВЦЭМ!$B$33:$B$776,Q$83)+'СЕТ СН'!$H$12+СВЦЭМ!$D$10+'СЕТ СН'!$H$6-'СЕТ СН'!$H$22</f>
        <v>1361.79495402</v>
      </c>
      <c r="R106" s="36">
        <f>SUMIFS(СВЦЭМ!$C$33:$C$776,СВЦЭМ!$A$33:$A$776,$A106,СВЦЭМ!$B$33:$B$776,R$83)+'СЕТ СН'!$H$12+СВЦЭМ!$D$10+'СЕТ СН'!$H$6-'СЕТ СН'!$H$22</f>
        <v>1350.0326029500002</v>
      </c>
      <c r="S106" s="36">
        <f>SUMIFS(СВЦЭМ!$C$33:$C$776,СВЦЭМ!$A$33:$A$776,$A106,СВЦЭМ!$B$33:$B$776,S$83)+'СЕТ СН'!$H$12+СВЦЭМ!$D$10+'СЕТ СН'!$H$6-'СЕТ СН'!$H$22</f>
        <v>1338.44434062</v>
      </c>
      <c r="T106" s="36">
        <f>SUMIFS(СВЦЭМ!$C$33:$C$776,СВЦЭМ!$A$33:$A$776,$A106,СВЦЭМ!$B$33:$B$776,T$83)+'СЕТ СН'!$H$12+СВЦЭМ!$D$10+'СЕТ СН'!$H$6-'СЕТ СН'!$H$22</f>
        <v>1312.6907826500001</v>
      </c>
      <c r="U106" s="36">
        <f>SUMIFS(СВЦЭМ!$C$33:$C$776,СВЦЭМ!$A$33:$A$776,$A106,СВЦЭМ!$B$33:$B$776,U$83)+'СЕТ СН'!$H$12+СВЦЭМ!$D$10+'СЕТ СН'!$H$6-'СЕТ СН'!$H$22</f>
        <v>1309.46649346</v>
      </c>
      <c r="V106" s="36">
        <f>SUMIFS(СВЦЭМ!$C$33:$C$776,СВЦЭМ!$A$33:$A$776,$A106,СВЦЭМ!$B$33:$B$776,V$83)+'СЕТ СН'!$H$12+СВЦЭМ!$D$10+'СЕТ СН'!$H$6-'СЕТ СН'!$H$22</f>
        <v>1321.5685087000002</v>
      </c>
      <c r="W106" s="36">
        <f>SUMIFS(СВЦЭМ!$C$33:$C$776,СВЦЭМ!$A$33:$A$776,$A106,СВЦЭМ!$B$33:$B$776,W$83)+'СЕТ СН'!$H$12+СВЦЭМ!$D$10+'СЕТ СН'!$H$6-'СЕТ СН'!$H$22</f>
        <v>1346.8140146199999</v>
      </c>
      <c r="X106" s="36">
        <f>SUMIFS(СВЦЭМ!$C$33:$C$776,СВЦЭМ!$A$33:$A$776,$A106,СВЦЭМ!$B$33:$B$776,X$83)+'СЕТ СН'!$H$12+СВЦЭМ!$D$10+'СЕТ СН'!$H$6-'СЕТ СН'!$H$22</f>
        <v>1356.02206697</v>
      </c>
      <c r="Y106" s="36">
        <f>SUMIFS(СВЦЭМ!$C$33:$C$776,СВЦЭМ!$A$33:$A$776,$A106,СВЦЭМ!$B$33:$B$776,Y$83)+'СЕТ СН'!$H$12+СВЦЭМ!$D$10+'СЕТ СН'!$H$6-'СЕТ СН'!$H$22</f>
        <v>1375.0663318100001</v>
      </c>
    </row>
    <row r="107" spans="1:25" ht="15.75" x14ac:dyDescent="0.2">
      <c r="A107" s="35">
        <f t="shared" si="2"/>
        <v>43823</v>
      </c>
      <c r="B107" s="36">
        <f>SUMIFS(СВЦЭМ!$C$33:$C$776,СВЦЭМ!$A$33:$A$776,$A107,СВЦЭМ!$B$33:$B$776,B$83)+'СЕТ СН'!$H$12+СВЦЭМ!$D$10+'СЕТ СН'!$H$6-'СЕТ СН'!$H$22</f>
        <v>1390.8380009900002</v>
      </c>
      <c r="C107" s="36">
        <f>SUMIFS(СВЦЭМ!$C$33:$C$776,СВЦЭМ!$A$33:$A$776,$A107,СВЦЭМ!$B$33:$B$776,C$83)+'СЕТ СН'!$H$12+СВЦЭМ!$D$10+'СЕТ СН'!$H$6-'СЕТ СН'!$H$22</f>
        <v>1426.9419209399998</v>
      </c>
      <c r="D107" s="36">
        <f>SUMIFS(СВЦЭМ!$C$33:$C$776,СВЦЭМ!$A$33:$A$776,$A107,СВЦЭМ!$B$33:$B$776,D$83)+'СЕТ СН'!$H$12+СВЦЭМ!$D$10+'СЕТ СН'!$H$6-'СЕТ СН'!$H$22</f>
        <v>1446.9176203899997</v>
      </c>
      <c r="E107" s="36">
        <f>SUMIFS(СВЦЭМ!$C$33:$C$776,СВЦЭМ!$A$33:$A$776,$A107,СВЦЭМ!$B$33:$B$776,E$83)+'СЕТ СН'!$H$12+СВЦЭМ!$D$10+'СЕТ СН'!$H$6-'СЕТ СН'!$H$22</f>
        <v>1456.0978700399996</v>
      </c>
      <c r="F107" s="36">
        <f>SUMIFS(СВЦЭМ!$C$33:$C$776,СВЦЭМ!$A$33:$A$776,$A107,СВЦЭМ!$B$33:$B$776,F$83)+'СЕТ СН'!$H$12+СВЦЭМ!$D$10+'СЕТ СН'!$H$6-'СЕТ СН'!$H$22</f>
        <v>1452.61651054</v>
      </c>
      <c r="G107" s="36">
        <f>SUMIFS(СВЦЭМ!$C$33:$C$776,СВЦЭМ!$A$33:$A$776,$A107,СВЦЭМ!$B$33:$B$776,G$83)+'СЕТ СН'!$H$12+СВЦЭМ!$D$10+'СЕТ СН'!$H$6-'СЕТ СН'!$H$22</f>
        <v>1433.5789607699999</v>
      </c>
      <c r="H107" s="36">
        <f>SUMIFS(СВЦЭМ!$C$33:$C$776,СВЦЭМ!$A$33:$A$776,$A107,СВЦЭМ!$B$33:$B$776,H$83)+'СЕТ СН'!$H$12+СВЦЭМ!$D$10+'СЕТ СН'!$H$6-'СЕТ СН'!$H$22</f>
        <v>1389.7586897000001</v>
      </c>
      <c r="I107" s="36">
        <f>SUMIFS(СВЦЭМ!$C$33:$C$776,СВЦЭМ!$A$33:$A$776,$A107,СВЦЭМ!$B$33:$B$776,I$83)+'СЕТ СН'!$H$12+СВЦЭМ!$D$10+'СЕТ СН'!$H$6-'СЕТ СН'!$H$22</f>
        <v>1352.06328624</v>
      </c>
      <c r="J107" s="36">
        <f>SUMIFS(СВЦЭМ!$C$33:$C$776,СВЦЭМ!$A$33:$A$776,$A107,СВЦЭМ!$B$33:$B$776,J$83)+'СЕТ СН'!$H$12+СВЦЭМ!$D$10+'СЕТ СН'!$H$6-'СЕТ СН'!$H$22</f>
        <v>1320.4739734300001</v>
      </c>
      <c r="K107" s="36">
        <f>SUMIFS(СВЦЭМ!$C$33:$C$776,СВЦЭМ!$A$33:$A$776,$A107,СВЦЭМ!$B$33:$B$776,K$83)+'СЕТ СН'!$H$12+СВЦЭМ!$D$10+'СЕТ СН'!$H$6-'СЕТ СН'!$H$22</f>
        <v>1310.8649981900001</v>
      </c>
      <c r="L107" s="36">
        <f>SUMIFS(СВЦЭМ!$C$33:$C$776,СВЦЭМ!$A$33:$A$776,$A107,СВЦЭМ!$B$33:$B$776,L$83)+'СЕТ СН'!$H$12+СВЦЭМ!$D$10+'СЕТ СН'!$H$6-'СЕТ СН'!$H$22</f>
        <v>1314.13844423</v>
      </c>
      <c r="M107" s="36">
        <f>SUMIFS(СВЦЭМ!$C$33:$C$776,СВЦЭМ!$A$33:$A$776,$A107,СВЦЭМ!$B$33:$B$776,M$83)+'СЕТ СН'!$H$12+СВЦЭМ!$D$10+'СЕТ СН'!$H$6-'СЕТ СН'!$H$22</f>
        <v>1321.7520014900001</v>
      </c>
      <c r="N107" s="36">
        <f>SUMIFS(СВЦЭМ!$C$33:$C$776,СВЦЭМ!$A$33:$A$776,$A107,СВЦЭМ!$B$33:$B$776,N$83)+'СЕТ СН'!$H$12+СВЦЭМ!$D$10+'СЕТ СН'!$H$6-'СЕТ СН'!$H$22</f>
        <v>1323.6608390400002</v>
      </c>
      <c r="O107" s="36">
        <f>SUMIFS(СВЦЭМ!$C$33:$C$776,СВЦЭМ!$A$33:$A$776,$A107,СВЦЭМ!$B$33:$B$776,O$83)+'СЕТ СН'!$H$12+СВЦЭМ!$D$10+'СЕТ СН'!$H$6-'СЕТ СН'!$H$22</f>
        <v>1332.7630140800002</v>
      </c>
      <c r="P107" s="36">
        <f>SUMIFS(СВЦЭМ!$C$33:$C$776,СВЦЭМ!$A$33:$A$776,$A107,СВЦЭМ!$B$33:$B$776,P$83)+'СЕТ СН'!$H$12+СВЦЭМ!$D$10+'СЕТ СН'!$H$6-'СЕТ СН'!$H$22</f>
        <v>1344.5538852899999</v>
      </c>
      <c r="Q107" s="36">
        <f>SUMIFS(СВЦЭМ!$C$33:$C$776,СВЦЭМ!$A$33:$A$776,$A107,СВЦЭМ!$B$33:$B$776,Q$83)+'СЕТ СН'!$H$12+СВЦЭМ!$D$10+'СЕТ СН'!$H$6-'СЕТ СН'!$H$22</f>
        <v>1346.33851478</v>
      </c>
      <c r="R107" s="36">
        <f>SUMIFS(СВЦЭМ!$C$33:$C$776,СВЦЭМ!$A$33:$A$776,$A107,СВЦЭМ!$B$33:$B$776,R$83)+'СЕТ СН'!$H$12+СВЦЭМ!$D$10+'СЕТ СН'!$H$6-'СЕТ СН'!$H$22</f>
        <v>1340.9099756000001</v>
      </c>
      <c r="S107" s="36">
        <f>SUMIFS(СВЦЭМ!$C$33:$C$776,СВЦЭМ!$A$33:$A$776,$A107,СВЦЭМ!$B$33:$B$776,S$83)+'СЕТ СН'!$H$12+СВЦЭМ!$D$10+'СЕТ СН'!$H$6-'СЕТ СН'!$H$22</f>
        <v>1339.5355582100001</v>
      </c>
      <c r="T107" s="36">
        <f>SUMIFS(СВЦЭМ!$C$33:$C$776,СВЦЭМ!$A$33:$A$776,$A107,СВЦЭМ!$B$33:$B$776,T$83)+'СЕТ СН'!$H$12+СВЦЭМ!$D$10+'СЕТ СН'!$H$6-'СЕТ СН'!$H$22</f>
        <v>1338.57664346</v>
      </c>
      <c r="U107" s="36">
        <f>SUMIFS(СВЦЭМ!$C$33:$C$776,СВЦЭМ!$A$33:$A$776,$A107,СВЦЭМ!$B$33:$B$776,U$83)+'СЕТ СН'!$H$12+СВЦЭМ!$D$10+'СЕТ СН'!$H$6-'СЕТ СН'!$H$22</f>
        <v>1326.5586628900001</v>
      </c>
      <c r="V107" s="36">
        <f>SUMIFS(СВЦЭМ!$C$33:$C$776,СВЦЭМ!$A$33:$A$776,$A107,СВЦЭМ!$B$33:$B$776,V$83)+'СЕТ СН'!$H$12+СВЦЭМ!$D$10+'СЕТ СН'!$H$6-'СЕТ СН'!$H$22</f>
        <v>1328.0479847400002</v>
      </c>
      <c r="W107" s="36">
        <f>SUMIFS(СВЦЭМ!$C$33:$C$776,СВЦЭМ!$A$33:$A$776,$A107,СВЦЭМ!$B$33:$B$776,W$83)+'СЕТ СН'!$H$12+СВЦЭМ!$D$10+'СЕТ СН'!$H$6-'СЕТ СН'!$H$22</f>
        <v>1345.8892335300002</v>
      </c>
      <c r="X107" s="36">
        <f>SUMIFS(СВЦЭМ!$C$33:$C$776,СВЦЭМ!$A$33:$A$776,$A107,СВЦЭМ!$B$33:$B$776,X$83)+'СЕТ СН'!$H$12+СВЦЭМ!$D$10+'СЕТ СН'!$H$6-'СЕТ СН'!$H$22</f>
        <v>1368.99702596</v>
      </c>
      <c r="Y107" s="36">
        <f>SUMIFS(СВЦЭМ!$C$33:$C$776,СВЦЭМ!$A$33:$A$776,$A107,СВЦЭМ!$B$33:$B$776,Y$83)+'СЕТ СН'!$H$12+СВЦЭМ!$D$10+'СЕТ СН'!$H$6-'СЕТ СН'!$H$22</f>
        <v>1383.3342063099999</v>
      </c>
    </row>
    <row r="108" spans="1:25" ht="15.75" x14ac:dyDescent="0.2">
      <c r="A108" s="35">
        <f t="shared" si="2"/>
        <v>43824</v>
      </c>
      <c r="B108" s="36">
        <f>SUMIFS(СВЦЭМ!$C$33:$C$776,СВЦЭМ!$A$33:$A$776,$A108,СВЦЭМ!$B$33:$B$776,B$83)+'СЕТ СН'!$H$12+СВЦЭМ!$D$10+'СЕТ СН'!$H$6-'СЕТ СН'!$H$22</f>
        <v>1400.0393749</v>
      </c>
      <c r="C108" s="36">
        <f>SUMIFS(СВЦЭМ!$C$33:$C$776,СВЦЭМ!$A$33:$A$776,$A108,СВЦЭМ!$B$33:$B$776,C$83)+'СЕТ СН'!$H$12+СВЦЭМ!$D$10+'СЕТ СН'!$H$6-'СЕТ СН'!$H$22</f>
        <v>1435.1282648299998</v>
      </c>
      <c r="D108" s="36">
        <f>SUMIFS(СВЦЭМ!$C$33:$C$776,СВЦЭМ!$A$33:$A$776,$A108,СВЦЭМ!$B$33:$B$776,D$83)+'СЕТ СН'!$H$12+СВЦЭМ!$D$10+'СЕТ СН'!$H$6-'СЕТ СН'!$H$22</f>
        <v>1454.3989995799998</v>
      </c>
      <c r="E108" s="36">
        <f>SUMIFS(СВЦЭМ!$C$33:$C$776,СВЦЭМ!$A$33:$A$776,$A108,СВЦЭМ!$B$33:$B$776,E$83)+'СЕТ СН'!$H$12+СВЦЭМ!$D$10+'СЕТ СН'!$H$6-'СЕТ СН'!$H$22</f>
        <v>1465.9425188299997</v>
      </c>
      <c r="F108" s="36">
        <f>SUMIFS(СВЦЭМ!$C$33:$C$776,СВЦЭМ!$A$33:$A$776,$A108,СВЦЭМ!$B$33:$B$776,F$83)+'СЕТ СН'!$H$12+СВЦЭМ!$D$10+'СЕТ СН'!$H$6-'СЕТ СН'!$H$22</f>
        <v>1470.1781290499998</v>
      </c>
      <c r="G108" s="36">
        <f>SUMIFS(СВЦЭМ!$C$33:$C$776,СВЦЭМ!$A$33:$A$776,$A108,СВЦЭМ!$B$33:$B$776,G$83)+'СЕТ СН'!$H$12+СВЦЭМ!$D$10+'СЕТ СН'!$H$6-'СЕТ СН'!$H$22</f>
        <v>1448.0786465399997</v>
      </c>
      <c r="H108" s="36">
        <f>SUMIFS(СВЦЭМ!$C$33:$C$776,СВЦЭМ!$A$33:$A$776,$A108,СВЦЭМ!$B$33:$B$776,H$83)+'СЕТ СН'!$H$12+СВЦЭМ!$D$10+'СЕТ СН'!$H$6-'СЕТ СН'!$H$22</f>
        <v>1403.8269395699999</v>
      </c>
      <c r="I108" s="36">
        <f>SUMIFS(СВЦЭМ!$C$33:$C$776,СВЦЭМ!$A$33:$A$776,$A108,СВЦЭМ!$B$33:$B$776,I$83)+'СЕТ СН'!$H$12+СВЦЭМ!$D$10+'СЕТ СН'!$H$6-'СЕТ СН'!$H$22</f>
        <v>1375.8360745300001</v>
      </c>
      <c r="J108" s="36">
        <f>SUMIFS(СВЦЭМ!$C$33:$C$776,СВЦЭМ!$A$33:$A$776,$A108,СВЦЭМ!$B$33:$B$776,J$83)+'СЕТ СН'!$H$12+СВЦЭМ!$D$10+'СЕТ СН'!$H$6-'СЕТ СН'!$H$22</f>
        <v>1357.09876291</v>
      </c>
      <c r="K108" s="36">
        <f>SUMIFS(СВЦЭМ!$C$33:$C$776,СВЦЭМ!$A$33:$A$776,$A108,СВЦЭМ!$B$33:$B$776,K$83)+'СЕТ СН'!$H$12+СВЦЭМ!$D$10+'СЕТ СН'!$H$6-'СЕТ СН'!$H$22</f>
        <v>1333.0968494700001</v>
      </c>
      <c r="L108" s="36">
        <f>SUMIFS(СВЦЭМ!$C$33:$C$776,СВЦЭМ!$A$33:$A$776,$A108,СВЦЭМ!$B$33:$B$776,L$83)+'СЕТ СН'!$H$12+СВЦЭМ!$D$10+'СЕТ СН'!$H$6-'СЕТ СН'!$H$22</f>
        <v>1329.8185489900002</v>
      </c>
      <c r="M108" s="36">
        <f>SUMIFS(СВЦЭМ!$C$33:$C$776,СВЦЭМ!$A$33:$A$776,$A108,СВЦЭМ!$B$33:$B$776,M$83)+'СЕТ СН'!$H$12+СВЦЭМ!$D$10+'СЕТ СН'!$H$6-'СЕТ СН'!$H$22</f>
        <v>1333.5248482500001</v>
      </c>
      <c r="N108" s="36">
        <f>SUMIFS(СВЦЭМ!$C$33:$C$776,СВЦЭМ!$A$33:$A$776,$A108,СВЦЭМ!$B$33:$B$776,N$83)+'СЕТ СН'!$H$12+СВЦЭМ!$D$10+'СЕТ СН'!$H$6-'СЕТ СН'!$H$22</f>
        <v>1332.8418098699999</v>
      </c>
      <c r="O108" s="36">
        <f>SUMIFS(СВЦЭМ!$C$33:$C$776,СВЦЭМ!$A$33:$A$776,$A108,СВЦЭМ!$B$33:$B$776,O$83)+'СЕТ СН'!$H$12+СВЦЭМ!$D$10+'СЕТ СН'!$H$6-'СЕТ СН'!$H$22</f>
        <v>1336.4098672800001</v>
      </c>
      <c r="P108" s="36">
        <f>SUMIFS(СВЦЭМ!$C$33:$C$776,СВЦЭМ!$A$33:$A$776,$A108,СВЦЭМ!$B$33:$B$776,P$83)+'СЕТ СН'!$H$12+СВЦЭМ!$D$10+'СЕТ СН'!$H$6-'СЕТ СН'!$H$22</f>
        <v>1343.8769575700001</v>
      </c>
      <c r="Q108" s="36">
        <f>SUMIFS(СВЦЭМ!$C$33:$C$776,СВЦЭМ!$A$33:$A$776,$A108,СВЦЭМ!$B$33:$B$776,Q$83)+'СЕТ СН'!$H$12+СВЦЭМ!$D$10+'СЕТ СН'!$H$6-'СЕТ СН'!$H$22</f>
        <v>1346.90523749</v>
      </c>
      <c r="R108" s="36">
        <f>SUMIFS(СВЦЭМ!$C$33:$C$776,СВЦЭМ!$A$33:$A$776,$A108,СВЦЭМ!$B$33:$B$776,R$83)+'СЕТ СН'!$H$12+СВЦЭМ!$D$10+'СЕТ СН'!$H$6-'СЕТ СН'!$H$22</f>
        <v>1345.48175825</v>
      </c>
      <c r="S108" s="36">
        <f>SUMIFS(СВЦЭМ!$C$33:$C$776,СВЦЭМ!$A$33:$A$776,$A108,СВЦЭМ!$B$33:$B$776,S$83)+'СЕТ СН'!$H$12+СВЦЭМ!$D$10+'СЕТ СН'!$H$6-'СЕТ СН'!$H$22</f>
        <v>1345.519757</v>
      </c>
      <c r="T108" s="36">
        <f>SUMIFS(СВЦЭМ!$C$33:$C$776,СВЦЭМ!$A$33:$A$776,$A108,СВЦЭМ!$B$33:$B$776,T$83)+'СЕТ СН'!$H$12+СВЦЭМ!$D$10+'СЕТ СН'!$H$6-'СЕТ СН'!$H$22</f>
        <v>1332.6752919099999</v>
      </c>
      <c r="U108" s="36">
        <f>SUMIFS(СВЦЭМ!$C$33:$C$776,СВЦЭМ!$A$33:$A$776,$A108,СВЦЭМ!$B$33:$B$776,U$83)+'СЕТ СН'!$H$12+СВЦЭМ!$D$10+'СЕТ СН'!$H$6-'СЕТ СН'!$H$22</f>
        <v>1331.7647805300001</v>
      </c>
      <c r="V108" s="36">
        <f>SUMIFS(СВЦЭМ!$C$33:$C$776,СВЦЭМ!$A$33:$A$776,$A108,СВЦЭМ!$B$33:$B$776,V$83)+'СЕТ СН'!$H$12+СВЦЭМ!$D$10+'СЕТ СН'!$H$6-'СЕТ СН'!$H$22</f>
        <v>1335.6396656299999</v>
      </c>
      <c r="W108" s="36">
        <f>SUMIFS(СВЦЭМ!$C$33:$C$776,СВЦЭМ!$A$33:$A$776,$A108,СВЦЭМ!$B$33:$B$776,W$83)+'СЕТ СН'!$H$12+СВЦЭМ!$D$10+'СЕТ СН'!$H$6-'СЕТ СН'!$H$22</f>
        <v>1351.21720452</v>
      </c>
      <c r="X108" s="36">
        <f>SUMIFS(СВЦЭМ!$C$33:$C$776,СВЦЭМ!$A$33:$A$776,$A108,СВЦЭМ!$B$33:$B$776,X$83)+'СЕТ СН'!$H$12+СВЦЭМ!$D$10+'СЕТ СН'!$H$6-'СЕТ СН'!$H$22</f>
        <v>1364.11070236</v>
      </c>
      <c r="Y108" s="36">
        <f>SUMIFS(СВЦЭМ!$C$33:$C$776,СВЦЭМ!$A$33:$A$776,$A108,СВЦЭМ!$B$33:$B$776,Y$83)+'СЕТ СН'!$H$12+СВЦЭМ!$D$10+'СЕТ СН'!$H$6-'СЕТ СН'!$H$22</f>
        <v>1364.9637528799999</v>
      </c>
    </row>
    <row r="109" spans="1:25" ht="15.75" x14ac:dyDescent="0.2">
      <c r="A109" s="35">
        <f t="shared" si="2"/>
        <v>43825</v>
      </c>
      <c r="B109" s="36">
        <f>SUMIFS(СВЦЭМ!$C$33:$C$776,СВЦЭМ!$A$33:$A$776,$A109,СВЦЭМ!$B$33:$B$776,B$83)+'СЕТ СН'!$H$12+СВЦЭМ!$D$10+'СЕТ СН'!$H$6-'СЕТ СН'!$H$22</f>
        <v>1397.8796359200001</v>
      </c>
      <c r="C109" s="36">
        <f>SUMIFS(СВЦЭМ!$C$33:$C$776,СВЦЭМ!$A$33:$A$776,$A109,СВЦЭМ!$B$33:$B$776,C$83)+'СЕТ СН'!$H$12+СВЦЭМ!$D$10+'СЕТ СН'!$H$6-'СЕТ СН'!$H$22</f>
        <v>1432.6403944199997</v>
      </c>
      <c r="D109" s="36">
        <f>SUMIFS(СВЦЭМ!$C$33:$C$776,СВЦЭМ!$A$33:$A$776,$A109,СВЦЭМ!$B$33:$B$776,D$83)+'СЕТ СН'!$H$12+СВЦЭМ!$D$10+'СЕТ СН'!$H$6-'СЕТ СН'!$H$22</f>
        <v>1451.80818529</v>
      </c>
      <c r="E109" s="36">
        <f>SUMIFS(СВЦЭМ!$C$33:$C$776,СВЦЭМ!$A$33:$A$776,$A109,СВЦЭМ!$B$33:$B$776,E$83)+'СЕТ СН'!$H$12+СВЦЭМ!$D$10+'СЕТ СН'!$H$6-'СЕТ СН'!$H$22</f>
        <v>1461.72176674</v>
      </c>
      <c r="F109" s="36">
        <f>SUMIFS(СВЦЭМ!$C$33:$C$776,СВЦЭМ!$A$33:$A$776,$A109,СВЦЭМ!$B$33:$B$776,F$83)+'СЕТ СН'!$H$12+СВЦЭМ!$D$10+'СЕТ СН'!$H$6-'СЕТ СН'!$H$22</f>
        <v>1456.5961244</v>
      </c>
      <c r="G109" s="36">
        <f>SUMIFS(СВЦЭМ!$C$33:$C$776,СВЦЭМ!$A$33:$A$776,$A109,СВЦЭМ!$B$33:$B$776,G$83)+'СЕТ СН'!$H$12+СВЦЭМ!$D$10+'СЕТ СН'!$H$6-'СЕТ СН'!$H$22</f>
        <v>1438.2452134499999</v>
      </c>
      <c r="H109" s="36">
        <f>SUMIFS(СВЦЭМ!$C$33:$C$776,СВЦЭМ!$A$33:$A$776,$A109,СВЦЭМ!$B$33:$B$776,H$83)+'СЕТ СН'!$H$12+СВЦЭМ!$D$10+'СЕТ СН'!$H$6-'СЕТ СН'!$H$22</f>
        <v>1397.0638891200001</v>
      </c>
      <c r="I109" s="36">
        <f>SUMIFS(СВЦЭМ!$C$33:$C$776,СВЦЭМ!$A$33:$A$776,$A109,СВЦЭМ!$B$33:$B$776,I$83)+'СЕТ СН'!$H$12+СВЦЭМ!$D$10+'СЕТ СН'!$H$6-'СЕТ СН'!$H$22</f>
        <v>1382.83077768</v>
      </c>
      <c r="J109" s="36">
        <f>SUMIFS(СВЦЭМ!$C$33:$C$776,СВЦЭМ!$A$33:$A$776,$A109,СВЦЭМ!$B$33:$B$776,J$83)+'СЕТ СН'!$H$12+СВЦЭМ!$D$10+'СЕТ СН'!$H$6-'СЕТ СН'!$H$22</f>
        <v>1357.7681991899999</v>
      </c>
      <c r="K109" s="36">
        <f>SUMIFS(СВЦЭМ!$C$33:$C$776,СВЦЭМ!$A$33:$A$776,$A109,СВЦЭМ!$B$33:$B$776,K$83)+'СЕТ СН'!$H$12+СВЦЭМ!$D$10+'СЕТ СН'!$H$6-'СЕТ СН'!$H$22</f>
        <v>1340.3706354800001</v>
      </c>
      <c r="L109" s="36">
        <f>SUMIFS(СВЦЭМ!$C$33:$C$776,СВЦЭМ!$A$33:$A$776,$A109,СВЦЭМ!$B$33:$B$776,L$83)+'СЕТ СН'!$H$12+СВЦЭМ!$D$10+'СЕТ СН'!$H$6-'СЕТ СН'!$H$22</f>
        <v>1339.49320567</v>
      </c>
      <c r="M109" s="36">
        <f>SUMIFS(СВЦЭМ!$C$33:$C$776,СВЦЭМ!$A$33:$A$776,$A109,СВЦЭМ!$B$33:$B$776,M$83)+'СЕТ СН'!$H$12+СВЦЭМ!$D$10+'СЕТ СН'!$H$6-'СЕТ СН'!$H$22</f>
        <v>1347.1623532200001</v>
      </c>
      <c r="N109" s="36">
        <f>SUMIFS(СВЦЭМ!$C$33:$C$776,СВЦЭМ!$A$33:$A$776,$A109,СВЦЭМ!$B$33:$B$776,N$83)+'СЕТ СН'!$H$12+СВЦЭМ!$D$10+'СЕТ СН'!$H$6-'СЕТ СН'!$H$22</f>
        <v>1356.3038921500001</v>
      </c>
      <c r="O109" s="36">
        <f>SUMIFS(СВЦЭМ!$C$33:$C$776,СВЦЭМ!$A$33:$A$776,$A109,СВЦЭМ!$B$33:$B$776,O$83)+'СЕТ СН'!$H$12+СВЦЭМ!$D$10+'СЕТ СН'!$H$6-'СЕТ СН'!$H$22</f>
        <v>1357.96662029</v>
      </c>
      <c r="P109" s="36">
        <f>SUMIFS(СВЦЭМ!$C$33:$C$776,СВЦЭМ!$A$33:$A$776,$A109,СВЦЭМ!$B$33:$B$776,P$83)+'СЕТ СН'!$H$12+СВЦЭМ!$D$10+'СЕТ СН'!$H$6-'СЕТ СН'!$H$22</f>
        <v>1361.8995048199999</v>
      </c>
      <c r="Q109" s="36">
        <f>SUMIFS(СВЦЭМ!$C$33:$C$776,СВЦЭМ!$A$33:$A$776,$A109,СВЦЭМ!$B$33:$B$776,Q$83)+'СЕТ СН'!$H$12+СВЦЭМ!$D$10+'СЕТ СН'!$H$6-'СЕТ СН'!$H$22</f>
        <v>1359.01325567</v>
      </c>
      <c r="R109" s="36">
        <f>SUMIFS(СВЦЭМ!$C$33:$C$776,СВЦЭМ!$A$33:$A$776,$A109,СВЦЭМ!$B$33:$B$776,R$83)+'СЕТ СН'!$H$12+СВЦЭМ!$D$10+'СЕТ СН'!$H$6-'СЕТ СН'!$H$22</f>
        <v>1357.92705381</v>
      </c>
      <c r="S109" s="36">
        <f>SUMIFS(СВЦЭМ!$C$33:$C$776,СВЦЭМ!$A$33:$A$776,$A109,СВЦЭМ!$B$33:$B$776,S$83)+'СЕТ СН'!$H$12+СВЦЭМ!$D$10+'СЕТ СН'!$H$6-'СЕТ СН'!$H$22</f>
        <v>1355.5837183399999</v>
      </c>
      <c r="T109" s="36">
        <f>SUMIFS(СВЦЭМ!$C$33:$C$776,СВЦЭМ!$A$33:$A$776,$A109,СВЦЭМ!$B$33:$B$776,T$83)+'СЕТ СН'!$H$12+СВЦЭМ!$D$10+'СЕТ СН'!$H$6-'СЕТ СН'!$H$22</f>
        <v>1325.47084139</v>
      </c>
      <c r="U109" s="36">
        <f>SUMIFS(СВЦЭМ!$C$33:$C$776,СВЦЭМ!$A$33:$A$776,$A109,СВЦЭМ!$B$33:$B$776,U$83)+'СЕТ СН'!$H$12+СВЦЭМ!$D$10+'СЕТ СН'!$H$6-'СЕТ СН'!$H$22</f>
        <v>1325.9990966099999</v>
      </c>
      <c r="V109" s="36">
        <f>SUMIFS(СВЦЭМ!$C$33:$C$776,СВЦЭМ!$A$33:$A$776,$A109,СВЦЭМ!$B$33:$B$776,V$83)+'СЕТ СН'!$H$12+СВЦЭМ!$D$10+'СЕТ СН'!$H$6-'СЕТ СН'!$H$22</f>
        <v>1347.7815331699999</v>
      </c>
      <c r="W109" s="36">
        <f>SUMIFS(СВЦЭМ!$C$33:$C$776,СВЦЭМ!$A$33:$A$776,$A109,СВЦЭМ!$B$33:$B$776,W$83)+'СЕТ СН'!$H$12+СВЦЭМ!$D$10+'СЕТ СН'!$H$6-'СЕТ СН'!$H$22</f>
        <v>1366.58179608</v>
      </c>
      <c r="X109" s="36">
        <f>SUMIFS(СВЦЭМ!$C$33:$C$776,СВЦЭМ!$A$33:$A$776,$A109,СВЦЭМ!$B$33:$B$776,X$83)+'СЕТ СН'!$H$12+СВЦЭМ!$D$10+'СЕТ СН'!$H$6-'СЕТ СН'!$H$22</f>
        <v>1364.6443878099999</v>
      </c>
      <c r="Y109" s="36">
        <f>SUMIFS(СВЦЭМ!$C$33:$C$776,СВЦЭМ!$A$33:$A$776,$A109,СВЦЭМ!$B$33:$B$776,Y$83)+'СЕТ СН'!$H$12+СВЦЭМ!$D$10+'СЕТ СН'!$H$6-'СЕТ СН'!$H$22</f>
        <v>1365.8653346999999</v>
      </c>
    </row>
    <row r="110" spans="1:25" ht="15.75" x14ac:dyDescent="0.2">
      <c r="A110" s="35">
        <f t="shared" si="2"/>
        <v>43826</v>
      </c>
      <c r="B110" s="36">
        <f>SUMIFS(СВЦЭМ!$C$33:$C$776,СВЦЭМ!$A$33:$A$776,$A110,СВЦЭМ!$B$33:$B$776,B$83)+'СЕТ СН'!$H$12+СВЦЭМ!$D$10+'СЕТ СН'!$H$6-'СЕТ СН'!$H$22</f>
        <v>1356.1572475200001</v>
      </c>
      <c r="C110" s="36">
        <f>SUMIFS(СВЦЭМ!$C$33:$C$776,СВЦЭМ!$A$33:$A$776,$A110,СВЦЭМ!$B$33:$B$776,C$83)+'СЕТ СН'!$H$12+СВЦЭМ!$D$10+'СЕТ СН'!$H$6-'СЕТ СН'!$H$22</f>
        <v>1389.9630513900001</v>
      </c>
      <c r="D110" s="36">
        <f>SUMIFS(СВЦЭМ!$C$33:$C$776,СВЦЭМ!$A$33:$A$776,$A110,СВЦЭМ!$B$33:$B$776,D$83)+'СЕТ СН'!$H$12+СВЦЭМ!$D$10+'СЕТ СН'!$H$6-'СЕТ СН'!$H$22</f>
        <v>1404.10905323</v>
      </c>
      <c r="E110" s="36">
        <f>SUMIFS(СВЦЭМ!$C$33:$C$776,СВЦЭМ!$A$33:$A$776,$A110,СВЦЭМ!$B$33:$B$776,E$83)+'СЕТ СН'!$H$12+СВЦЭМ!$D$10+'СЕТ СН'!$H$6-'СЕТ СН'!$H$22</f>
        <v>1421.3882219299999</v>
      </c>
      <c r="F110" s="36">
        <f>SUMIFS(СВЦЭМ!$C$33:$C$776,СВЦЭМ!$A$33:$A$776,$A110,СВЦЭМ!$B$33:$B$776,F$83)+'СЕТ СН'!$H$12+СВЦЭМ!$D$10+'СЕТ СН'!$H$6-'СЕТ СН'!$H$22</f>
        <v>1421.4806234800001</v>
      </c>
      <c r="G110" s="36">
        <f>SUMIFS(СВЦЭМ!$C$33:$C$776,СВЦЭМ!$A$33:$A$776,$A110,СВЦЭМ!$B$33:$B$776,G$83)+'СЕТ СН'!$H$12+СВЦЭМ!$D$10+'СЕТ СН'!$H$6-'СЕТ СН'!$H$22</f>
        <v>1410.54933218</v>
      </c>
      <c r="H110" s="36">
        <f>SUMIFS(СВЦЭМ!$C$33:$C$776,СВЦЭМ!$A$33:$A$776,$A110,СВЦЭМ!$B$33:$B$776,H$83)+'СЕТ СН'!$H$12+СВЦЭМ!$D$10+'СЕТ СН'!$H$6-'СЕТ СН'!$H$22</f>
        <v>1367.1380733599999</v>
      </c>
      <c r="I110" s="36">
        <f>SUMIFS(СВЦЭМ!$C$33:$C$776,СВЦЭМ!$A$33:$A$776,$A110,СВЦЭМ!$B$33:$B$776,I$83)+'СЕТ СН'!$H$12+СВЦЭМ!$D$10+'СЕТ СН'!$H$6-'СЕТ СН'!$H$22</f>
        <v>1344.1376044799999</v>
      </c>
      <c r="J110" s="36">
        <f>SUMIFS(СВЦЭМ!$C$33:$C$776,СВЦЭМ!$A$33:$A$776,$A110,СВЦЭМ!$B$33:$B$776,J$83)+'СЕТ СН'!$H$12+СВЦЭМ!$D$10+'СЕТ СН'!$H$6-'СЕТ СН'!$H$22</f>
        <v>1315.7786042799999</v>
      </c>
      <c r="K110" s="36">
        <f>SUMIFS(СВЦЭМ!$C$33:$C$776,СВЦЭМ!$A$33:$A$776,$A110,СВЦЭМ!$B$33:$B$776,K$83)+'СЕТ СН'!$H$12+СВЦЭМ!$D$10+'СЕТ СН'!$H$6-'СЕТ СН'!$H$22</f>
        <v>1284.9574077500001</v>
      </c>
      <c r="L110" s="36">
        <f>SUMIFS(СВЦЭМ!$C$33:$C$776,СВЦЭМ!$A$33:$A$776,$A110,СВЦЭМ!$B$33:$B$776,L$83)+'СЕТ СН'!$H$12+СВЦЭМ!$D$10+'СЕТ СН'!$H$6-'СЕТ СН'!$H$22</f>
        <v>1284.8970836799999</v>
      </c>
      <c r="M110" s="36">
        <f>SUMIFS(СВЦЭМ!$C$33:$C$776,СВЦЭМ!$A$33:$A$776,$A110,СВЦЭМ!$B$33:$B$776,M$83)+'СЕТ СН'!$H$12+СВЦЭМ!$D$10+'СЕТ СН'!$H$6-'СЕТ СН'!$H$22</f>
        <v>1298.6537452699999</v>
      </c>
      <c r="N110" s="36">
        <f>SUMIFS(СВЦЭМ!$C$33:$C$776,СВЦЭМ!$A$33:$A$776,$A110,СВЦЭМ!$B$33:$B$776,N$83)+'СЕТ СН'!$H$12+СВЦЭМ!$D$10+'СЕТ СН'!$H$6-'СЕТ СН'!$H$22</f>
        <v>1295.32201044</v>
      </c>
      <c r="O110" s="36">
        <f>SUMIFS(СВЦЭМ!$C$33:$C$776,СВЦЭМ!$A$33:$A$776,$A110,СВЦЭМ!$B$33:$B$776,O$83)+'СЕТ СН'!$H$12+СВЦЭМ!$D$10+'СЕТ СН'!$H$6-'СЕТ СН'!$H$22</f>
        <v>1304.10658945</v>
      </c>
      <c r="P110" s="36">
        <f>SUMIFS(СВЦЭМ!$C$33:$C$776,СВЦЭМ!$A$33:$A$776,$A110,СВЦЭМ!$B$33:$B$776,P$83)+'СЕТ СН'!$H$12+СВЦЭМ!$D$10+'СЕТ СН'!$H$6-'СЕТ СН'!$H$22</f>
        <v>1314.7734544099999</v>
      </c>
      <c r="Q110" s="36">
        <f>SUMIFS(СВЦЭМ!$C$33:$C$776,СВЦЭМ!$A$33:$A$776,$A110,СВЦЭМ!$B$33:$B$776,Q$83)+'СЕТ СН'!$H$12+СВЦЭМ!$D$10+'СЕТ СН'!$H$6-'СЕТ СН'!$H$22</f>
        <v>1336.0122919800001</v>
      </c>
      <c r="R110" s="36">
        <f>SUMIFS(СВЦЭМ!$C$33:$C$776,СВЦЭМ!$A$33:$A$776,$A110,СВЦЭМ!$B$33:$B$776,R$83)+'СЕТ СН'!$H$12+СВЦЭМ!$D$10+'СЕТ СН'!$H$6-'СЕТ СН'!$H$22</f>
        <v>1339.6146639600001</v>
      </c>
      <c r="S110" s="36">
        <f>SUMIFS(СВЦЭМ!$C$33:$C$776,СВЦЭМ!$A$33:$A$776,$A110,СВЦЭМ!$B$33:$B$776,S$83)+'СЕТ СН'!$H$12+СВЦЭМ!$D$10+'СЕТ СН'!$H$6-'СЕТ СН'!$H$22</f>
        <v>1334.32122617</v>
      </c>
      <c r="T110" s="36">
        <f>SUMIFS(СВЦЭМ!$C$33:$C$776,СВЦЭМ!$A$33:$A$776,$A110,СВЦЭМ!$B$33:$B$776,T$83)+'СЕТ СН'!$H$12+СВЦЭМ!$D$10+'СЕТ СН'!$H$6-'СЕТ СН'!$H$22</f>
        <v>1306.6446740199999</v>
      </c>
      <c r="U110" s="36">
        <f>SUMIFS(СВЦЭМ!$C$33:$C$776,СВЦЭМ!$A$33:$A$776,$A110,СВЦЭМ!$B$33:$B$776,U$83)+'СЕТ СН'!$H$12+СВЦЭМ!$D$10+'СЕТ СН'!$H$6-'СЕТ СН'!$H$22</f>
        <v>1308.6192013700002</v>
      </c>
      <c r="V110" s="36">
        <f>SUMIFS(СВЦЭМ!$C$33:$C$776,СВЦЭМ!$A$33:$A$776,$A110,СВЦЭМ!$B$33:$B$776,V$83)+'СЕТ СН'!$H$12+СВЦЭМ!$D$10+'СЕТ СН'!$H$6-'СЕТ СН'!$H$22</f>
        <v>1319.0035666799999</v>
      </c>
      <c r="W110" s="36">
        <f>SUMIFS(СВЦЭМ!$C$33:$C$776,СВЦЭМ!$A$33:$A$776,$A110,СВЦЭМ!$B$33:$B$776,W$83)+'СЕТ СН'!$H$12+СВЦЭМ!$D$10+'СЕТ СН'!$H$6-'СЕТ СН'!$H$22</f>
        <v>1322.86753795</v>
      </c>
      <c r="X110" s="36">
        <f>SUMIFS(СВЦЭМ!$C$33:$C$776,СВЦЭМ!$A$33:$A$776,$A110,СВЦЭМ!$B$33:$B$776,X$83)+'СЕТ СН'!$H$12+СВЦЭМ!$D$10+'СЕТ СН'!$H$6-'СЕТ СН'!$H$22</f>
        <v>1331.46386289</v>
      </c>
      <c r="Y110" s="36">
        <f>SUMIFS(СВЦЭМ!$C$33:$C$776,СВЦЭМ!$A$33:$A$776,$A110,СВЦЭМ!$B$33:$B$776,Y$83)+'СЕТ СН'!$H$12+СВЦЭМ!$D$10+'СЕТ СН'!$H$6-'СЕТ СН'!$H$22</f>
        <v>1340.8511143000001</v>
      </c>
    </row>
    <row r="111" spans="1:25" ht="15.75" x14ac:dyDescent="0.2">
      <c r="A111" s="35">
        <f t="shared" si="2"/>
        <v>43827</v>
      </c>
      <c r="B111" s="36">
        <f>SUMIFS(СВЦЭМ!$C$33:$C$776,СВЦЭМ!$A$33:$A$776,$A111,СВЦЭМ!$B$33:$B$776,B$83)+'СЕТ СН'!$H$12+СВЦЭМ!$D$10+'СЕТ СН'!$H$6-'СЕТ СН'!$H$22</f>
        <v>1361.4820511400001</v>
      </c>
      <c r="C111" s="36">
        <f>SUMIFS(СВЦЭМ!$C$33:$C$776,СВЦЭМ!$A$33:$A$776,$A111,СВЦЭМ!$B$33:$B$776,C$83)+'СЕТ СН'!$H$12+СВЦЭМ!$D$10+'СЕТ СН'!$H$6-'СЕТ СН'!$H$22</f>
        <v>1396.76394095</v>
      </c>
      <c r="D111" s="36">
        <f>SUMIFS(СВЦЭМ!$C$33:$C$776,СВЦЭМ!$A$33:$A$776,$A111,СВЦЭМ!$B$33:$B$776,D$83)+'СЕТ СН'!$H$12+СВЦЭМ!$D$10+'СЕТ СН'!$H$6-'СЕТ СН'!$H$22</f>
        <v>1409.86142571</v>
      </c>
      <c r="E111" s="36">
        <f>SUMIFS(СВЦЭМ!$C$33:$C$776,СВЦЭМ!$A$33:$A$776,$A111,СВЦЭМ!$B$33:$B$776,E$83)+'СЕТ СН'!$H$12+СВЦЭМ!$D$10+'СЕТ СН'!$H$6-'СЕТ СН'!$H$22</f>
        <v>1423.1909042100001</v>
      </c>
      <c r="F111" s="36">
        <f>SUMIFS(СВЦЭМ!$C$33:$C$776,СВЦЭМ!$A$33:$A$776,$A111,СВЦЭМ!$B$33:$B$776,F$83)+'СЕТ СН'!$H$12+СВЦЭМ!$D$10+'СЕТ СН'!$H$6-'СЕТ СН'!$H$22</f>
        <v>1420.6294503500001</v>
      </c>
      <c r="G111" s="36">
        <f>SUMIFS(СВЦЭМ!$C$33:$C$776,СВЦЭМ!$A$33:$A$776,$A111,СВЦЭМ!$B$33:$B$776,G$83)+'СЕТ СН'!$H$12+СВЦЭМ!$D$10+'СЕТ СН'!$H$6-'СЕТ СН'!$H$22</f>
        <v>1413.1468847400001</v>
      </c>
      <c r="H111" s="36">
        <f>SUMIFS(СВЦЭМ!$C$33:$C$776,СВЦЭМ!$A$33:$A$776,$A111,СВЦЭМ!$B$33:$B$776,H$83)+'СЕТ СН'!$H$12+СВЦЭМ!$D$10+'СЕТ СН'!$H$6-'СЕТ СН'!$H$22</f>
        <v>1395.52098219</v>
      </c>
      <c r="I111" s="36">
        <f>SUMIFS(СВЦЭМ!$C$33:$C$776,СВЦЭМ!$A$33:$A$776,$A111,СВЦЭМ!$B$33:$B$776,I$83)+'СЕТ СН'!$H$12+СВЦЭМ!$D$10+'СЕТ СН'!$H$6-'СЕТ СН'!$H$22</f>
        <v>1379.00500375</v>
      </c>
      <c r="J111" s="36">
        <f>SUMIFS(СВЦЭМ!$C$33:$C$776,СВЦЭМ!$A$33:$A$776,$A111,СВЦЭМ!$B$33:$B$776,J$83)+'СЕТ СН'!$H$12+СВЦЭМ!$D$10+'СЕТ СН'!$H$6-'СЕТ СН'!$H$22</f>
        <v>1338.0151386800001</v>
      </c>
      <c r="K111" s="36">
        <f>SUMIFS(СВЦЭМ!$C$33:$C$776,СВЦЭМ!$A$33:$A$776,$A111,СВЦЭМ!$B$33:$B$776,K$83)+'СЕТ СН'!$H$12+СВЦЭМ!$D$10+'СЕТ СН'!$H$6-'СЕТ СН'!$H$22</f>
        <v>1299.8013016499999</v>
      </c>
      <c r="L111" s="36">
        <f>SUMIFS(СВЦЭМ!$C$33:$C$776,СВЦЭМ!$A$33:$A$776,$A111,СВЦЭМ!$B$33:$B$776,L$83)+'СЕТ СН'!$H$12+СВЦЭМ!$D$10+'СЕТ СН'!$H$6-'СЕТ СН'!$H$22</f>
        <v>1297.23056782</v>
      </c>
      <c r="M111" s="36">
        <f>SUMIFS(СВЦЭМ!$C$33:$C$776,СВЦЭМ!$A$33:$A$776,$A111,СВЦЭМ!$B$33:$B$776,M$83)+'СЕТ СН'!$H$12+СВЦЭМ!$D$10+'СЕТ СН'!$H$6-'СЕТ СН'!$H$22</f>
        <v>1299.36748741</v>
      </c>
      <c r="N111" s="36">
        <f>SUMIFS(СВЦЭМ!$C$33:$C$776,СВЦЭМ!$A$33:$A$776,$A111,СВЦЭМ!$B$33:$B$776,N$83)+'СЕТ СН'!$H$12+СВЦЭМ!$D$10+'СЕТ СН'!$H$6-'СЕТ СН'!$H$22</f>
        <v>1298.8894206499999</v>
      </c>
      <c r="O111" s="36">
        <f>SUMIFS(СВЦЭМ!$C$33:$C$776,СВЦЭМ!$A$33:$A$776,$A111,СВЦЭМ!$B$33:$B$776,O$83)+'СЕТ СН'!$H$12+СВЦЭМ!$D$10+'СЕТ СН'!$H$6-'СЕТ СН'!$H$22</f>
        <v>1312.79885109</v>
      </c>
      <c r="P111" s="36">
        <f>SUMIFS(СВЦЭМ!$C$33:$C$776,СВЦЭМ!$A$33:$A$776,$A111,СВЦЭМ!$B$33:$B$776,P$83)+'СЕТ СН'!$H$12+СВЦЭМ!$D$10+'СЕТ СН'!$H$6-'СЕТ СН'!$H$22</f>
        <v>1328.86242453</v>
      </c>
      <c r="Q111" s="36">
        <f>SUMIFS(СВЦЭМ!$C$33:$C$776,СВЦЭМ!$A$33:$A$776,$A111,СВЦЭМ!$B$33:$B$776,Q$83)+'СЕТ СН'!$H$12+СВЦЭМ!$D$10+'СЕТ СН'!$H$6-'СЕТ СН'!$H$22</f>
        <v>1327.23332286</v>
      </c>
      <c r="R111" s="36">
        <f>SUMIFS(СВЦЭМ!$C$33:$C$776,СВЦЭМ!$A$33:$A$776,$A111,СВЦЭМ!$B$33:$B$776,R$83)+'СЕТ СН'!$H$12+СВЦЭМ!$D$10+'СЕТ СН'!$H$6-'СЕТ СН'!$H$22</f>
        <v>1322.7539482900002</v>
      </c>
      <c r="S111" s="36">
        <f>SUMIFS(СВЦЭМ!$C$33:$C$776,СВЦЭМ!$A$33:$A$776,$A111,СВЦЭМ!$B$33:$B$776,S$83)+'СЕТ СН'!$H$12+СВЦЭМ!$D$10+'СЕТ СН'!$H$6-'СЕТ СН'!$H$22</f>
        <v>1318.76929378</v>
      </c>
      <c r="T111" s="36">
        <f>SUMIFS(СВЦЭМ!$C$33:$C$776,СВЦЭМ!$A$33:$A$776,$A111,СВЦЭМ!$B$33:$B$776,T$83)+'СЕТ СН'!$H$12+СВЦЭМ!$D$10+'СЕТ СН'!$H$6-'СЕТ СН'!$H$22</f>
        <v>1305.79978996</v>
      </c>
      <c r="U111" s="36">
        <f>SUMIFS(СВЦЭМ!$C$33:$C$776,СВЦЭМ!$A$33:$A$776,$A111,СВЦЭМ!$B$33:$B$776,U$83)+'СЕТ СН'!$H$12+СВЦЭМ!$D$10+'СЕТ СН'!$H$6-'СЕТ СН'!$H$22</f>
        <v>1307.0817777900002</v>
      </c>
      <c r="V111" s="36">
        <f>SUMIFS(СВЦЭМ!$C$33:$C$776,СВЦЭМ!$A$33:$A$776,$A111,СВЦЭМ!$B$33:$B$776,V$83)+'СЕТ СН'!$H$12+СВЦЭМ!$D$10+'СЕТ СН'!$H$6-'СЕТ СН'!$H$22</f>
        <v>1316.4053381600002</v>
      </c>
      <c r="W111" s="36">
        <f>SUMIFS(СВЦЭМ!$C$33:$C$776,СВЦЭМ!$A$33:$A$776,$A111,СВЦЭМ!$B$33:$B$776,W$83)+'СЕТ СН'!$H$12+СВЦЭМ!$D$10+'СЕТ СН'!$H$6-'СЕТ СН'!$H$22</f>
        <v>1330.12377535</v>
      </c>
      <c r="X111" s="36">
        <f>SUMIFS(СВЦЭМ!$C$33:$C$776,СВЦЭМ!$A$33:$A$776,$A111,СВЦЭМ!$B$33:$B$776,X$83)+'СЕТ СН'!$H$12+СВЦЭМ!$D$10+'СЕТ СН'!$H$6-'СЕТ СН'!$H$22</f>
        <v>1346.4802930999999</v>
      </c>
      <c r="Y111" s="36">
        <f>SUMIFS(СВЦЭМ!$C$33:$C$776,СВЦЭМ!$A$33:$A$776,$A111,СВЦЭМ!$B$33:$B$776,Y$83)+'СЕТ СН'!$H$12+СВЦЭМ!$D$10+'СЕТ СН'!$H$6-'СЕТ СН'!$H$22</f>
        <v>1347.6660561600002</v>
      </c>
    </row>
    <row r="112" spans="1:25" ht="15.75" x14ac:dyDescent="0.2">
      <c r="A112" s="35">
        <f t="shared" si="2"/>
        <v>43828</v>
      </c>
      <c r="B112" s="36">
        <f>SUMIFS(СВЦЭМ!$C$33:$C$776,СВЦЭМ!$A$33:$A$776,$A112,СВЦЭМ!$B$33:$B$776,B$83)+'СЕТ СН'!$H$12+СВЦЭМ!$D$10+'СЕТ СН'!$H$6-'СЕТ СН'!$H$22</f>
        <v>1236.3239370599999</v>
      </c>
      <c r="C112" s="36">
        <f>SUMIFS(СВЦЭМ!$C$33:$C$776,СВЦЭМ!$A$33:$A$776,$A112,СВЦЭМ!$B$33:$B$776,C$83)+'СЕТ СН'!$H$12+СВЦЭМ!$D$10+'СЕТ СН'!$H$6-'СЕТ СН'!$H$22</f>
        <v>1247.32614156</v>
      </c>
      <c r="D112" s="36">
        <f>SUMIFS(СВЦЭМ!$C$33:$C$776,СВЦЭМ!$A$33:$A$776,$A112,СВЦЭМ!$B$33:$B$776,D$83)+'СЕТ СН'!$H$12+СВЦЭМ!$D$10+'СЕТ СН'!$H$6-'СЕТ СН'!$H$22</f>
        <v>1287.5397602</v>
      </c>
      <c r="E112" s="36">
        <f>SUMIFS(СВЦЭМ!$C$33:$C$776,СВЦЭМ!$A$33:$A$776,$A112,СВЦЭМ!$B$33:$B$776,E$83)+'СЕТ СН'!$H$12+СВЦЭМ!$D$10+'СЕТ СН'!$H$6-'СЕТ СН'!$H$22</f>
        <v>1309.8766176899999</v>
      </c>
      <c r="F112" s="36">
        <f>SUMIFS(СВЦЭМ!$C$33:$C$776,СВЦЭМ!$A$33:$A$776,$A112,СВЦЭМ!$B$33:$B$776,F$83)+'СЕТ СН'!$H$12+СВЦЭМ!$D$10+'СЕТ СН'!$H$6-'СЕТ СН'!$H$22</f>
        <v>1308.55905977</v>
      </c>
      <c r="G112" s="36">
        <f>SUMIFS(СВЦЭМ!$C$33:$C$776,СВЦЭМ!$A$33:$A$776,$A112,СВЦЭМ!$B$33:$B$776,G$83)+'СЕТ СН'!$H$12+СВЦЭМ!$D$10+'СЕТ СН'!$H$6-'СЕТ СН'!$H$22</f>
        <v>1308.58864042</v>
      </c>
      <c r="H112" s="36">
        <f>SUMIFS(СВЦЭМ!$C$33:$C$776,СВЦЭМ!$A$33:$A$776,$A112,СВЦЭМ!$B$33:$B$776,H$83)+'СЕТ СН'!$H$12+СВЦЭМ!$D$10+'СЕТ СН'!$H$6-'СЕТ СН'!$H$22</f>
        <v>1296.7017342899999</v>
      </c>
      <c r="I112" s="36">
        <f>SUMIFS(СВЦЭМ!$C$33:$C$776,СВЦЭМ!$A$33:$A$776,$A112,СВЦЭМ!$B$33:$B$776,I$83)+'СЕТ СН'!$H$12+СВЦЭМ!$D$10+'СЕТ СН'!$H$6-'СЕТ СН'!$H$22</f>
        <v>1283.44763902</v>
      </c>
      <c r="J112" s="36">
        <f>SUMIFS(СВЦЭМ!$C$33:$C$776,СВЦЭМ!$A$33:$A$776,$A112,СВЦЭМ!$B$33:$B$776,J$83)+'СЕТ СН'!$H$12+СВЦЭМ!$D$10+'СЕТ СН'!$H$6-'СЕТ СН'!$H$22</f>
        <v>1236.6974474900001</v>
      </c>
      <c r="K112" s="36">
        <f>SUMIFS(СВЦЭМ!$C$33:$C$776,СВЦЭМ!$A$33:$A$776,$A112,СВЦЭМ!$B$33:$B$776,K$83)+'СЕТ СН'!$H$12+СВЦЭМ!$D$10+'СЕТ СН'!$H$6-'СЕТ СН'!$H$22</f>
        <v>1231.5981749299999</v>
      </c>
      <c r="L112" s="36">
        <f>SUMIFS(СВЦЭМ!$C$33:$C$776,СВЦЭМ!$A$33:$A$776,$A112,СВЦЭМ!$B$33:$B$776,L$83)+'СЕТ СН'!$H$12+СВЦЭМ!$D$10+'СЕТ СН'!$H$6-'СЕТ СН'!$H$22</f>
        <v>1234.79624762</v>
      </c>
      <c r="M112" s="36">
        <f>SUMIFS(СВЦЭМ!$C$33:$C$776,СВЦЭМ!$A$33:$A$776,$A112,СВЦЭМ!$B$33:$B$776,M$83)+'СЕТ СН'!$H$12+СВЦЭМ!$D$10+'СЕТ СН'!$H$6-'СЕТ СН'!$H$22</f>
        <v>1237.0652821200001</v>
      </c>
      <c r="N112" s="36">
        <f>SUMIFS(СВЦЭМ!$C$33:$C$776,СВЦЭМ!$A$33:$A$776,$A112,СВЦЭМ!$B$33:$B$776,N$83)+'СЕТ СН'!$H$12+СВЦЭМ!$D$10+'СЕТ СН'!$H$6-'СЕТ СН'!$H$22</f>
        <v>1234.3508989000002</v>
      </c>
      <c r="O112" s="36">
        <f>SUMIFS(СВЦЭМ!$C$33:$C$776,СВЦЭМ!$A$33:$A$776,$A112,СВЦЭМ!$B$33:$B$776,O$83)+'СЕТ СН'!$H$12+СВЦЭМ!$D$10+'СЕТ СН'!$H$6-'СЕТ СН'!$H$22</f>
        <v>1241.4908721699999</v>
      </c>
      <c r="P112" s="36">
        <f>SUMIFS(СВЦЭМ!$C$33:$C$776,СВЦЭМ!$A$33:$A$776,$A112,СВЦЭМ!$B$33:$B$776,P$83)+'СЕТ СН'!$H$12+СВЦЭМ!$D$10+'СЕТ СН'!$H$6-'СЕТ СН'!$H$22</f>
        <v>1249.33821014</v>
      </c>
      <c r="Q112" s="36">
        <f>SUMIFS(СВЦЭМ!$C$33:$C$776,СВЦЭМ!$A$33:$A$776,$A112,СВЦЭМ!$B$33:$B$776,Q$83)+'СЕТ СН'!$H$12+СВЦЭМ!$D$10+'СЕТ СН'!$H$6-'СЕТ СН'!$H$22</f>
        <v>1239.54415236</v>
      </c>
      <c r="R112" s="36">
        <f>SUMIFS(СВЦЭМ!$C$33:$C$776,СВЦЭМ!$A$33:$A$776,$A112,СВЦЭМ!$B$33:$B$776,R$83)+'СЕТ СН'!$H$12+СВЦЭМ!$D$10+'СЕТ СН'!$H$6-'СЕТ СН'!$H$22</f>
        <v>1239.00204854</v>
      </c>
      <c r="S112" s="36">
        <f>SUMIFS(СВЦЭМ!$C$33:$C$776,СВЦЭМ!$A$33:$A$776,$A112,СВЦЭМ!$B$33:$B$776,S$83)+'СЕТ СН'!$H$12+СВЦЭМ!$D$10+'СЕТ СН'!$H$6-'СЕТ СН'!$H$22</f>
        <v>1252.6663094800001</v>
      </c>
      <c r="T112" s="36">
        <f>SUMIFS(СВЦЭМ!$C$33:$C$776,СВЦЭМ!$A$33:$A$776,$A112,СВЦЭМ!$B$33:$B$776,T$83)+'СЕТ СН'!$H$12+СВЦЭМ!$D$10+'СЕТ СН'!$H$6-'СЕТ СН'!$H$22</f>
        <v>1251.16117063</v>
      </c>
      <c r="U112" s="36">
        <f>SUMIFS(СВЦЭМ!$C$33:$C$776,СВЦЭМ!$A$33:$A$776,$A112,СВЦЭМ!$B$33:$B$776,U$83)+'СЕТ СН'!$H$12+СВЦЭМ!$D$10+'СЕТ СН'!$H$6-'СЕТ СН'!$H$22</f>
        <v>1276.2723404600001</v>
      </c>
      <c r="V112" s="36">
        <f>SUMIFS(СВЦЭМ!$C$33:$C$776,СВЦЭМ!$A$33:$A$776,$A112,СВЦЭМ!$B$33:$B$776,V$83)+'СЕТ СН'!$H$12+СВЦЭМ!$D$10+'СЕТ СН'!$H$6-'СЕТ СН'!$H$22</f>
        <v>1270.6612670700001</v>
      </c>
      <c r="W112" s="36">
        <f>SUMIFS(СВЦЭМ!$C$33:$C$776,СВЦЭМ!$A$33:$A$776,$A112,СВЦЭМ!$B$33:$B$776,W$83)+'СЕТ СН'!$H$12+СВЦЭМ!$D$10+'СЕТ СН'!$H$6-'СЕТ СН'!$H$22</f>
        <v>1269.91736625</v>
      </c>
      <c r="X112" s="36">
        <f>SUMIFS(СВЦЭМ!$C$33:$C$776,СВЦЭМ!$A$33:$A$776,$A112,СВЦЭМ!$B$33:$B$776,X$83)+'СЕТ СН'!$H$12+СВЦЭМ!$D$10+'СЕТ СН'!$H$6-'СЕТ СН'!$H$22</f>
        <v>1255.9010845799999</v>
      </c>
      <c r="Y112" s="36">
        <f>SUMIFS(СВЦЭМ!$C$33:$C$776,СВЦЭМ!$A$33:$A$776,$A112,СВЦЭМ!$B$33:$B$776,Y$83)+'СЕТ СН'!$H$12+СВЦЭМ!$D$10+'СЕТ СН'!$H$6-'СЕТ СН'!$H$22</f>
        <v>1230.62354912</v>
      </c>
    </row>
    <row r="113" spans="1:27" ht="15.75" x14ac:dyDescent="0.2">
      <c r="A113" s="35">
        <f t="shared" si="2"/>
        <v>43829</v>
      </c>
      <c r="B113" s="36">
        <f>SUMIFS(СВЦЭМ!$C$33:$C$776,СВЦЭМ!$A$33:$A$776,$A113,СВЦЭМ!$B$33:$B$776,B$83)+'СЕТ СН'!$H$12+СВЦЭМ!$D$10+'СЕТ СН'!$H$6-'СЕТ СН'!$H$22</f>
        <v>1393.2414949500001</v>
      </c>
      <c r="C113" s="36">
        <f>SUMIFS(СВЦЭМ!$C$33:$C$776,СВЦЭМ!$A$33:$A$776,$A113,СВЦЭМ!$B$33:$B$776,C$83)+'СЕТ СН'!$H$12+СВЦЭМ!$D$10+'СЕТ СН'!$H$6-'СЕТ СН'!$H$22</f>
        <v>1425.5628153299999</v>
      </c>
      <c r="D113" s="36">
        <f>SUMIFS(СВЦЭМ!$C$33:$C$776,СВЦЭМ!$A$33:$A$776,$A113,СВЦЭМ!$B$33:$B$776,D$83)+'СЕТ СН'!$H$12+СВЦЭМ!$D$10+'СЕТ СН'!$H$6-'СЕТ СН'!$H$22</f>
        <v>1431.08446198</v>
      </c>
      <c r="E113" s="36">
        <f>SUMIFS(СВЦЭМ!$C$33:$C$776,СВЦЭМ!$A$33:$A$776,$A113,СВЦЭМ!$B$33:$B$776,E$83)+'СЕТ СН'!$H$12+СВЦЭМ!$D$10+'СЕТ СН'!$H$6-'СЕТ СН'!$H$22</f>
        <v>1456.0010671999999</v>
      </c>
      <c r="F113" s="36">
        <f>SUMIFS(СВЦЭМ!$C$33:$C$776,СВЦЭМ!$A$33:$A$776,$A113,СВЦЭМ!$B$33:$B$776,F$83)+'СЕТ СН'!$H$12+СВЦЭМ!$D$10+'СЕТ СН'!$H$6-'СЕТ СН'!$H$22</f>
        <v>1449.6121886599999</v>
      </c>
      <c r="G113" s="36">
        <f>SUMIFS(СВЦЭМ!$C$33:$C$776,СВЦЭМ!$A$33:$A$776,$A113,СВЦЭМ!$B$33:$B$776,G$83)+'СЕТ СН'!$H$12+СВЦЭМ!$D$10+'СЕТ СН'!$H$6-'СЕТ СН'!$H$22</f>
        <v>1436.6850361100001</v>
      </c>
      <c r="H113" s="36">
        <f>SUMIFS(СВЦЭМ!$C$33:$C$776,СВЦЭМ!$A$33:$A$776,$A113,СВЦЭМ!$B$33:$B$776,H$83)+'СЕТ СН'!$H$12+СВЦЭМ!$D$10+'СЕТ СН'!$H$6-'СЕТ СН'!$H$22</f>
        <v>1402.2497381399999</v>
      </c>
      <c r="I113" s="36">
        <f>SUMIFS(СВЦЭМ!$C$33:$C$776,СВЦЭМ!$A$33:$A$776,$A113,СВЦЭМ!$B$33:$B$776,I$83)+'СЕТ СН'!$H$12+СВЦЭМ!$D$10+'СЕТ СН'!$H$6-'СЕТ СН'!$H$22</f>
        <v>1381.02750629</v>
      </c>
      <c r="J113" s="36">
        <f>SUMIFS(СВЦЭМ!$C$33:$C$776,СВЦЭМ!$A$33:$A$776,$A113,СВЦЭМ!$B$33:$B$776,J$83)+'СЕТ СН'!$H$12+СВЦЭМ!$D$10+'СЕТ СН'!$H$6-'СЕТ СН'!$H$22</f>
        <v>1354.4987898899999</v>
      </c>
      <c r="K113" s="36">
        <f>SUMIFS(СВЦЭМ!$C$33:$C$776,СВЦЭМ!$A$33:$A$776,$A113,СВЦЭМ!$B$33:$B$776,K$83)+'СЕТ СН'!$H$12+СВЦЭМ!$D$10+'СЕТ СН'!$H$6-'СЕТ СН'!$H$22</f>
        <v>1327.37337901</v>
      </c>
      <c r="L113" s="36">
        <f>SUMIFS(СВЦЭМ!$C$33:$C$776,СВЦЭМ!$A$33:$A$776,$A113,СВЦЭМ!$B$33:$B$776,L$83)+'СЕТ СН'!$H$12+СВЦЭМ!$D$10+'СЕТ СН'!$H$6-'СЕТ СН'!$H$22</f>
        <v>1328.9152832899999</v>
      </c>
      <c r="M113" s="36">
        <f>SUMIFS(СВЦЭМ!$C$33:$C$776,СВЦЭМ!$A$33:$A$776,$A113,СВЦЭМ!$B$33:$B$776,M$83)+'СЕТ СН'!$H$12+СВЦЭМ!$D$10+'СЕТ СН'!$H$6-'СЕТ СН'!$H$22</f>
        <v>1326.0128784799999</v>
      </c>
      <c r="N113" s="36">
        <f>SUMIFS(СВЦЭМ!$C$33:$C$776,СВЦЭМ!$A$33:$A$776,$A113,СВЦЭМ!$B$33:$B$776,N$83)+'СЕТ СН'!$H$12+СВЦЭМ!$D$10+'СЕТ СН'!$H$6-'СЕТ СН'!$H$22</f>
        <v>1334.0940528599999</v>
      </c>
      <c r="O113" s="36">
        <f>SUMIFS(СВЦЭМ!$C$33:$C$776,СВЦЭМ!$A$33:$A$776,$A113,СВЦЭМ!$B$33:$B$776,O$83)+'СЕТ СН'!$H$12+СВЦЭМ!$D$10+'СЕТ СН'!$H$6-'СЕТ СН'!$H$22</f>
        <v>1338.2207613300002</v>
      </c>
      <c r="P113" s="36">
        <f>SUMIFS(СВЦЭМ!$C$33:$C$776,СВЦЭМ!$A$33:$A$776,$A113,СВЦЭМ!$B$33:$B$776,P$83)+'СЕТ СН'!$H$12+СВЦЭМ!$D$10+'СЕТ СН'!$H$6-'СЕТ СН'!$H$22</f>
        <v>1357.0296597500001</v>
      </c>
      <c r="Q113" s="36">
        <f>SUMIFS(СВЦЭМ!$C$33:$C$776,СВЦЭМ!$A$33:$A$776,$A113,СВЦЭМ!$B$33:$B$776,Q$83)+'СЕТ СН'!$H$12+СВЦЭМ!$D$10+'СЕТ СН'!$H$6-'СЕТ СН'!$H$22</f>
        <v>1359.4742116900002</v>
      </c>
      <c r="R113" s="36">
        <f>SUMIFS(СВЦЭМ!$C$33:$C$776,СВЦЭМ!$A$33:$A$776,$A113,СВЦЭМ!$B$33:$B$776,R$83)+'СЕТ СН'!$H$12+СВЦЭМ!$D$10+'СЕТ СН'!$H$6-'СЕТ СН'!$H$22</f>
        <v>1352.81390096</v>
      </c>
      <c r="S113" s="36">
        <f>SUMIFS(СВЦЭМ!$C$33:$C$776,СВЦЭМ!$A$33:$A$776,$A113,СВЦЭМ!$B$33:$B$776,S$83)+'СЕТ СН'!$H$12+СВЦЭМ!$D$10+'СЕТ СН'!$H$6-'СЕТ СН'!$H$22</f>
        <v>1337.9198361600002</v>
      </c>
      <c r="T113" s="36">
        <f>SUMIFS(СВЦЭМ!$C$33:$C$776,СВЦЭМ!$A$33:$A$776,$A113,СВЦЭМ!$B$33:$B$776,T$83)+'СЕТ СН'!$H$12+СВЦЭМ!$D$10+'СЕТ СН'!$H$6-'СЕТ СН'!$H$22</f>
        <v>1336.6384088300001</v>
      </c>
      <c r="U113" s="36">
        <f>SUMIFS(СВЦЭМ!$C$33:$C$776,СВЦЭМ!$A$33:$A$776,$A113,СВЦЭМ!$B$33:$B$776,U$83)+'СЕТ СН'!$H$12+СВЦЭМ!$D$10+'СЕТ СН'!$H$6-'СЕТ СН'!$H$22</f>
        <v>1335.4985562100001</v>
      </c>
      <c r="V113" s="36">
        <f>SUMIFS(СВЦЭМ!$C$33:$C$776,СВЦЭМ!$A$33:$A$776,$A113,СВЦЭМ!$B$33:$B$776,V$83)+'СЕТ СН'!$H$12+СВЦЭМ!$D$10+'СЕТ СН'!$H$6-'СЕТ СН'!$H$22</f>
        <v>1332.19340541</v>
      </c>
      <c r="W113" s="36">
        <f>SUMIFS(СВЦЭМ!$C$33:$C$776,СВЦЭМ!$A$33:$A$776,$A113,СВЦЭМ!$B$33:$B$776,W$83)+'СЕТ СН'!$H$12+СВЦЭМ!$D$10+'СЕТ СН'!$H$6-'СЕТ СН'!$H$22</f>
        <v>1342.4737085300001</v>
      </c>
      <c r="X113" s="36">
        <f>SUMIFS(СВЦЭМ!$C$33:$C$776,СВЦЭМ!$A$33:$A$776,$A113,СВЦЭМ!$B$33:$B$776,X$83)+'СЕТ СН'!$H$12+СВЦЭМ!$D$10+'СЕТ СН'!$H$6-'СЕТ СН'!$H$22</f>
        <v>1361.2519852999999</v>
      </c>
      <c r="Y113" s="36">
        <f>SUMIFS(СВЦЭМ!$C$33:$C$776,СВЦЭМ!$A$33:$A$776,$A113,СВЦЭМ!$B$33:$B$776,Y$83)+'СЕТ СН'!$H$12+СВЦЭМ!$D$10+'СЕТ СН'!$H$6-'СЕТ СН'!$H$22</f>
        <v>1379.3244037300001</v>
      </c>
      <c r="AA113" s="37"/>
    </row>
    <row r="114" spans="1:27" ht="15.75" x14ac:dyDescent="0.2">
      <c r="A114" s="35">
        <f t="shared" si="2"/>
        <v>43830</v>
      </c>
      <c r="B114" s="36">
        <f>SUMIFS(СВЦЭМ!$C$33:$C$776,СВЦЭМ!$A$33:$A$776,$A114,СВЦЭМ!$B$33:$B$776,B$83)+'СЕТ СН'!$H$12+СВЦЭМ!$D$10+'СЕТ СН'!$H$6-'СЕТ СН'!$H$22</f>
        <v>1383.0198605099999</v>
      </c>
      <c r="C114" s="36">
        <f>SUMIFS(СВЦЭМ!$C$33:$C$776,СВЦЭМ!$A$33:$A$776,$A114,СВЦЭМ!$B$33:$B$776,C$83)+'СЕТ СН'!$H$12+СВЦЭМ!$D$10+'СЕТ СН'!$H$6-'СЕТ СН'!$H$22</f>
        <v>1401.5460715200002</v>
      </c>
      <c r="D114" s="36">
        <f>SUMIFS(СВЦЭМ!$C$33:$C$776,СВЦЭМ!$A$33:$A$776,$A114,СВЦЭМ!$B$33:$B$776,D$83)+'СЕТ СН'!$H$12+СВЦЭМ!$D$10+'СЕТ СН'!$H$6-'СЕТ СН'!$H$22</f>
        <v>1405.6494354900001</v>
      </c>
      <c r="E114" s="36">
        <f>SUMIFS(СВЦЭМ!$C$33:$C$776,СВЦЭМ!$A$33:$A$776,$A114,СВЦЭМ!$B$33:$B$776,E$83)+'СЕТ СН'!$H$12+СВЦЭМ!$D$10+'СЕТ СН'!$H$6-'СЕТ СН'!$H$22</f>
        <v>1410.0198770500001</v>
      </c>
      <c r="F114" s="36">
        <f>SUMIFS(СВЦЭМ!$C$33:$C$776,СВЦЭМ!$A$33:$A$776,$A114,СВЦЭМ!$B$33:$B$776,F$83)+'СЕТ СН'!$H$12+СВЦЭМ!$D$10+'СЕТ СН'!$H$6-'СЕТ СН'!$H$22</f>
        <v>1410.4259594300001</v>
      </c>
      <c r="G114" s="36">
        <f>SUMIFS(СВЦЭМ!$C$33:$C$776,СВЦЭМ!$A$33:$A$776,$A114,СВЦЭМ!$B$33:$B$776,G$83)+'СЕТ СН'!$H$12+СВЦЭМ!$D$10+'СЕТ СН'!$H$6-'СЕТ СН'!$H$22</f>
        <v>1404.91998831</v>
      </c>
      <c r="H114" s="36">
        <f>SUMIFS(СВЦЭМ!$C$33:$C$776,СВЦЭМ!$A$33:$A$776,$A114,СВЦЭМ!$B$33:$B$776,H$83)+'СЕТ СН'!$H$12+СВЦЭМ!$D$10+'СЕТ СН'!$H$6-'СЕТ СН'!$H$22</f>
        <v>1375.4672464499999</v>
      </c>
      <c r="I114" s="36">
        <f>SUMIFS(СВЦЭМ!$C$33:$C$776,СВЦЭМ!$A$33:$A$776,$A114,СВЦЭМ!$B$33:$B$776,I$83)+'СЕТ СН'!$H$12+СВЦЭМ!$D$10+'СЕТ СН'!$H$6-'СЕТ СН'!$H$22</f>
        <v>1358.4834562000001</v>
      </c>
      <c r="J114" s="36">
        <f>SUMIFS(СВЦЭМ!$C$33:$C$776,СВЦЭМ!$A$33:$A$776,$A114,СВЦЭМ!$B$33:$B$776,J$83)+'СЕТ СН'!$H$12+СВЦЭМ!$D$10+'СЕТ СН'!$H$6-'СЕТ СН'!$H$22</f>
        <v>1350.87459386</v>
      </c>
      <c r="K114" s="36">
        <f>SUMIFS(СВЦЭМ!$C$33:$C$776,СВЦЭМ!$A$33:$A$776,$A114,СВЦЭМ!$B$33:$B$776,K$83)+'СЕТ СН'!$H$12+СВЦЭМ!$D$10+'СЕТ СН'!$H$6-'СЕТ СН'!$H$22</f>
        <v>1328.7625539599999</v>
      </c>
      <c r="L114" s="36">
        <f>SUMIFS(СВЦЭМ!$C$33:$C$776,СВЦЭМ!$A$33:$A$776,$A114,СВЦЭМ!$B$33:$B$776,L$83)+'СЕТ СН'!$H$12+СВЦЭМ!$D$10+'СЕТ СН'!$H$6-'СЕТ СН'!$H$22</f>
        <v>1326.0728391800001</v>
      </c>
      <c r="M114" s="36">
        <f>SUMIFS(СВЦЭМ!$C$33:$C$776,СВЦЭМ!$A$33:$A$776,$A114,СВЦЭМ!$B$33:$B$776,M$83)+'СЕТ СН'!$H$12+СВЦЭМ!$D$10+'СЕТ СН'!$H$6-'СЕТ СН'!$H$22</f>
        <v>1348.6876984099999</v>
      </c>
      <c r="N114" s="36">
        <f>SUMIFS(СВЦЭМ!$C$33:$C$776,СВЦЭМ!$A$33:$A$776,$A114,СВЦЭМ!$B$33:$B$776,N$83)+'СЕТ СН'!$H$12+СВЦЭМ!$D$10+'СЕТ СН'!$H$6-'СЕТ СН'!$H$22</f>
        <v>1342.6675096200001</v>
      </c>
      <c r="O114" s="36">
        <f>SUMIFS(СВЦЭМ!$C$33:$C$776,СВЦЭМ!$A$33:$A$776,$A114,СВЦЭМ!$B$33:$B$776,O$83)+'СЕТ СН'!$H$12+СВЦЭМ!$D$10+'СЕТ СН'!$H$6-'СЕТ СН'!$H$22</f>
        <v>1343.9332923699999</v>
      </c>
      <c r="P114" s="36">
        <f>SUMIFS(СВЦЭМ!$C$33:$C$776,СВЦЭМ!$A$33:$A$776,$A114,СВЦЭМ!$B$33:$B$776,P$83)+'СЕТ СН'!$H$12+СВЦЭМ!$D$10+'СЕТ СН'!$H$6-'СЕТ СН'!$H$22</f>
        <v>1353.1927218599999</v>
      </c>
      <c r="Q114" s="36">
        <f>SUMIFS(СВЦЭМ!$C$33:$C$776,СВЦЭМ!$A$33:$A$776,$A114,СВЦЭМ!$B$33:$B$776,Q$83)+'СЕТ СН'!$H$12+СВЦЭМ!$D$10+'СЕТ СН'!$H$6-'СЕТ СН'!$H$22</f>
        <v>1352.53472558</v>
      </c>
      <c r="R114" s="36">
        <f>SUMIFS(СВЦЭМ!$C$33:$C$776,СВЦЭМ!$A$33:$A$776,$A114,СВЦЭМ!$B$33:$B$776,R$83)+'СЕТ СН'!$H$12+СВЦЭМ!$D$10+'СЕТ СН'!$H$6-'СЕТ СН'!$H$22</f>
        <v>1353.2596462900001</v>
      </c>
      <c r="S114" s="36">
        <f>SUMIFS(СВЦЭМ!$C$33:$C$776,СВЦЭМ!$A$33:$A$776,$A114,СВЦЭМ!$B$33:$B$776,S$83)+'СЕТ СН'!$H$12+СВЦЭМ!$D$10+'СЕТ СН'!$H$6-'СЕТ СН'!$H$22</f>
        <v>1356.44944414</v>
      </c>
      <c r="T114" s="36">
        <f>SUMIFS(СВЦЭМ!$C$33:$C$776,СВЦЭМ!$A$33:$A$776,$A114,СВЦЭМ!$B$33:$B$776,T$83)+'СЕТ СН'!$H$12+СВЦЭМ!$D$10+'СЕТ СН'!$H$6-'СЕТ СН'!$H$22</f>
        <v>1368.6865435499999</v>
      </c>
      <c r="U114" s="36">
        <f>SUMIFS(СВЦЭМ!$C$33:$C$776,СВЦЭМ!$A$33:$A$776,$A114,СВЦЭМ!$B$33:$B$776,U$83)+'СЕТ СН'!$H$12+СВЦЭМ!$D$10+'СЕТ СН'!$H$6-'СЕТ СН'!$H$22</f>
        <v>1363.73074879</v>
      </c>
      <c r="V114" s="36">
        <f>SUMIFS(СВЦЭМ!$C$33:$C$776,СВЦЭМ!$A$33:$A$776,$A114,СВЦЭМ!$B$33:$B$776,V$83)+'СЕТ СН'!$H$12+СВЦЭМ!$D$10+'СЕТ СН'!$H$6-'СЕТ СН'!$H$22</f>
        <v>1378.4496322499999</v>
      </c>
      <c r="W114" s="36">
        <f>SUMIFS(СВЦЭМ!$C$33:$C$776,СВЦЭМ!$A$33:$A$776,$A114,СВЦЭМ!$B$33:$B$776,W$83)+'СЕТ СН'!$H$12+СВЦЭМ!$D$10+'СЕТ СН'!$H$6-'СЕТ СН'!$H$22</f>
        <v>1379.2651428899999</v>
      </c>
      <c r="X114" s="36">
        <f>SUMIFS(СВЦЭМ!$C$33:$C$776,СВЦЭМ!$A$33:$A$776,$A114,СВЦЭМ!$B$33:$B$776,X$83)+'СЕТ СН'!$H$12+СВЦЭМ!$D$10+'СЕТ СН'!$H$6-'СЕТ СН'!$H$22</f>
        <v>1369.53532032</v>
      </c>
      <c r="Y114" s="36">
        <f>SUMIFS(СВЦЭМ!$C$33:$C$776,СВЦЭМ!$A$33:$A$776,$A114,СВЦЭМ!$B$33:$B$776,Y$83)+'СЕТ СН'!$H$12+СВЦЭМ!$D$10+'СЕТ СН'!$H$6-'СЕТ СН'!$H$22</f>
        <v>1371.5749097600001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6" t="s">
        <v>7</v>
      </c>
      <c r="B117" s="129" t="s">
        <v>73</v>
      </c>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1"/>
    </row>
    <row r="118" spans="1:27" ht="12.75" customHeight="1" x14ac:dyDescent="0.2">
      <c r="A118" s="127"/>
      <c r="B118" s="132"/>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4"/>
    </row>
    <row r="119" spans="1:27" ht="12.75" customHeight="1" x14ac:dyDescent="0.2">
      <c r="A119" s="12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01.12.2019</v>
      </c>
      <c r="B120" s="36">
        <f>SUMIFS(СВЦЭМ!$C$33:$C$776,СВЦЭМ!$A$33:$A$776,$A120,СВЦЭМ!$B$33:$B$776,B$119)+'СЕТ СН'!$I$12+СВЦЭМ!$D$10+'СЕТ СН'!$I$6-'СЕТ СН'!$I$22</f>
        <v>1624.9815463999998</v>
      </c>
      <c r="C120" s="36">
        <f>SUMIFS(СВЦЭМ!$C$33:$C$776,СВЦЭМ!$A$33:$A$776,$A120,СВЦЭМ!$B$33:$B$776,C$119)+'СЕТ СН'!$I$12+СВЦЭМ!$D$10+'СЕТ СН'!$I$6-'СЕТ СН'!$I$22</f>
        <v>1631.01275592</v>
      </c>
      <c r="D120" s="36">
        <f>SUMIFS(СВЦЭМ!$C$33:$C$776,СВЦЭМ!$A$33:$A$776,$A120,СВЦЭМ!$B$33:$B$776,D$119)+'СЕТ СН'!$I$12+СВЦЭМ!$D$10+'СЕТ СН'!$I$6-'СЕТ СН'!$I$22</f>
        <v>1666.29387335</v>
      </c>
      <c r="E120" s="36">
        <f>SUMIFS(СВЦЭМ!$C$33:$C$776,СВЦЭМ!$A$33:$A$776,$A120,СВЦЭМ!$B$33:$B$776,E$119)+'СЕТ СН'!$I$12+СВЦЭМ!$D$10+'СЕТ СН'!$I$6-'СЕТ СН'!$I$22</f>
        <v>1664.3140460299999</v>
      </c>
      <c r="F120" s="36">
        <f>SUMIFS(СВЦЭМ!$C$33:$C$776,СВЦЭМ!$A$33:$A$776,$A120,СВЦЭМ!$B$33:$B$776,F$119)+'СЕТ СН'!$I$12+СВЦЭМ!$D$10+'СЕТ СН'!$I$6-'СЕТ СН'!$I$22</f>
        <v>1656.6835517499999</v>
      </c>
      <c r="G120" s="36">
        <f>SUMIFS(СВЦЭМ!$C$33:$C$776,СВЦЭМ!$A$33:$A$776,$A120,СВЦЭМ!$B$33:$B$776,G$119)+'СЕТ СН'!$I$12+СВЦЭМ!$D$10+'СЕТ СН'!$I$6-'СЕТ СН'!$I$22</f>
        <v>1654.81585952</v>
      </c>
      <c r="H120" s="36">
        <f>SUMIFS(СВЦЭМ!$C$33:$C$776,СВЦЭМ!$A$33:$A$776,$A120,СВЦЭМ!$B$33:$B$776,H$119)+'СЕТ СН'!$I$12+СВЦЭМ!$D$10+'СЕТ СН'!$I$6-'СЕТ СН'!$I$22</f>
        <v>1656.0172580799999</v>
      </c>
      <c r="I120" s="36">
        <f>SUMIFS(СВЦЭМ!$C$33:$C$776,СВЦЭМ!$A$33:$A$776,$A120,СВЦЭМ!$B$33:$B$776,I$119)+'СЕТ СН'!$I$12+СВЦЭМ!$D$10+'СЕТ СН'!$I$6-'СЕТ СН'!$I$22</f>
        <v>1655.9182868100002</v>
      </c>
      <c r="J120" s="36">
        <f>SUMIFS(СВЦЭМ!$C$33:$C$776,СВЦЭМ!$A$33:$A$776,$A120,СВЦЭМ!$B$33:$B$776,J$119)+'СЕТ СН'!$I$12+СВЦЭМ!$D$10+'СЕТ СН'!$I$6-'СЕТ СН'!$I$22</f>
        <v>1916.7064744099998</v>
      </c>
      <c r="K120" s="36">
        <f>SUMIFS(СВЦЭМ!$C$33:$C$776,СВЦЭМ!$A$33:$A$776,$A120,СВЦЭМ!$B$33:$B$776,K$119)+'СЕТ СН'!$I$12+СВЦЭМ!$D$10+'СЕТ СН'!$I$6-'СЕТ СН'!$I$22</f>
        <v>1560.0249406399998</v>
      </c>
      <c r="L120" s="36">
        <f>SUMIFS(СВЦЭМ!$C$33:$C$776,СВЦЭМ!$A$33:$A$776,$A120,СВЦЭМ!$B$33:$B$776,L$119)+'СЕТ СН'!$I$12+СВЦЭМ!$D$10+'СЕТ СН'!$I$6-'СЕТ СН'!$I$22</f>
        <v>1539.4631755400001</v>
      </c>
      <c r="M120" s="36">
        <f>SUMIFS(СВЦЭМ!$C$33:$C$776,СВЦЭМ!$A$33:$A$776,$A120,СВЦЭМ!$B$33:$B$776,M$119)+'СЕТ СН'!$I$12+СВЦЭМ!$D$10+'СЕТ СН'!$I$6-'СЕТ СН'!$I$22</f>
        <v>1537.81724317</v>
      </c>
      <c r="N120" s="36">
        <f>SUMIFS(СВЦЭМ!$C$33:$C$776,СВЦЭМ!$A$33:$A$776,$A120,СВЦЭМ!$B$33:$B$776,N$119)+'СЕТ СН'!$I$12+СВЦЭМ!$D$10+'СЕТ СН'!$I$6-'СЕТ СН'!$I$22</f>
        <v>1564.8735789</v>
      </c>
      <c r="O120" s="36">
        <f>SUMIFS(СВЦЭМ!$C$33:$C$776,СВЦЭМ!$A$33:$A$776,$A120,СВЦЭМ!$B$33:$B$776,O$119)+'СЕТ СН'!$I$12+СВЦЭМ!$D$10+'СЕТ СН'!$I$6-'СЕТ СН'!$I$22</f>
        <v>1575.5789754800001</v>
      </c>
      <c r="P120" s="36">
        <f>SUMIFS(СВЦЭМ!$C$33:$C$776,СВЦЭМ!$A$33:$A$776,$A120,СВЦЭМ!$B$33:$B$776,P$119)+'СЕТ СН'!$I$12+СВЦЭМ!$D$10+'СЕТ СН'!$I$6-'СЕТ СН'!$I$22</f>
        <v>1583.1011596799999</v>
      </c>
      <c r="Q120" s="36">
        <f>SUMIFS(СВЦЭМ!$C$33:$C$776,СВЦЭМ!$A$33:$A$776,$A120,СВЦЭМ!$B$33:$B$776,Q$119)+'СЕТ СН'!$I$12+СВЦЭМ!$D$10+'СЕТ СН'!$I$6-'СЕТ СН'!$I$22</f>
        <v>1589.2512400400001</v>
      </c>
      <c r="R120" s="36">
        <f>SUMIFS(СВЦЭМ!$C$33:$C$776,СВЦЭМ!$A$33:$A$776,$A120,СВЦЭМ!$B$33:$B$776,R$119)+'СЕТ СН'!$I$12+СВЦЭМ!$D$10+'СЕТ СН'!$I$6-'СЕТ СН'!$I$22</f>
        <v>1578.46781354</v>
      </c>
      <c r="S120" s="36">
        <f>SUMIFS(СВЦЭМ!$C$33:$C$776,СВЦЭМ!$A$33:$A$776,$A120,СВЦЭМ!$B$33:$B$776,S$119)+'СЕТ СН'!$I$12+СВЦЭМ!$D$10+'СЕТ СН'!$I$6-'СЕТ СН'!$I$22</f>
        <v>1561.4019686000001</v>
      </c>
      <c r="T120" s="36">
        <f>SUMIFS(СВЦЭМ!$C$33:$C$776,СВЦЭМ!$A$33:$A$776,$A120,СВЦЭМ!$B$33:$B$776,T$119)+'СЕТ СН'!$I$12+СВЦЭМ!$D$10+'СЕТ СН'!$I$6-'СЕТ СН'!$I$22</f>
        <v>1540.72451553</v>
      </c>
      <c r="U120" s="36">
        <f>SUMIFS(СВЦЭМ!$C$33:$C$776,СВЦЭМ!$A$33:$A$776,$A120,СВЦЭМ!$B$33:$B$776,U$119)+'СЕТ СН'!$I$12+СВЦЭМ!$D$10+'СЕТ СН'!$I$6-'СЕТ СН'!$I$22</f>
        <v>1540.23361654</v>
      </c>
      <c r="V120" s="36">
        <f>SUMIFS(СВЦЭМ!$C$33:$C$776,СВЦЭМ!$A$33:$A$776,$A120,СВЦЭМ!$B$33:$B$776,V$119)+'СЕТ СН'!$I$12+СВЦЭМ!$D$10+'СЕТ СН'!$I$6-'СЕТ СН'!$I$22</f>
        <v>2192.9610297499999</v>
      </c>
      <c r="W120" s="36">
        <f>SUMIFS(СВЦЭМ!$C$33:$C$776,СВЦЭМ!$A$33:$A$776,$A120,СВЦЭМ!$B$33:$B$776,W$119)+'СЕТ СН'!$I$12+СВЦЭМ!$D$10+'СЕТ СН'!$I$6-'СЕТ СН'!$I$22</f>
        <v>1595.23273451</v>
      </c>
      <c r="X120" s="36">
        <f>SUMIFS(СВЦЭМ!$C$33:$C$776,СВЦЭМ!$A$33:$A$776,$A120,СВЦЭМ!$B$33:$B$776,X$119)+'СЕТ СН'!$I$12+СВЦЭМ!$D$10+'СЕТ СН'!$I$6-'СЕТ СН'!$I$22</f>
        <v>1586.54571622</v>
      </c>
      <c r="Y120" s="36">
        <f>SUMIFS(СВЦЭМ!$C$33:$C$776,СВЦЭМ!$A$33:$A$776,$A120,СВЦЭМ!$B$33:$B$776,Y$119)+'СЕТ СН'!$I$12+СВЦЭМ!$D$10+'СЕТ СН'!$I$6-'СЕТ СН'!$I$22</f>
        <v>1610.48378579</v>
      </c>
    </row>
    <row r="121" spans="1:27" ht="15.75" x14ac:dyDescent="0.2">
      <c r="A121" s="35">
        <f>A120+1</f>
        <v>43801</v>
      </c>
      <c r="B121" s="36">
        <f>SUMIFS(СВЦЭМ!$C$33:$C$776,СВЦЭМ!$A$33:$A$776,$A121,СВЦЭМ!$B$33:$B$776,B$119)+'СЕТ СН'!$I$12+СВЦЭМ!$D$10+'СЕТ СН'!$I$6-'СЕТ СН'!$I$22</f>
        <v>1606.96751023</v>
      </c>
      <c r="C121" s="36">
        <f>SUMIFS(СВЦЭМ!$C$33:$C$776,СВЦЭМ!$A$33:$A$776,$A121,СВЦЭМ!$B$33:$B$776,C$119)+'СЕТ СН'!$I$12+СВЦЭМ!$D$10+'СЕТ СН'!$I$6-'СЕТ СН'!$I$22</f>
        <v>1640.1769388600001</v>
      </c>
      <c r="D121" s="36">
        <f>SUMIFS(СВЦЭМ!$C$33:$C$776,СВЦЭМ!$A$33:$A$776,$A121,СВЦЭМ!$B$33:$B$776,D$119)+'СЕТ СН'!$I$12+СВЦЭМ!$D$10+'СЕТ СН'!$I$6-'СЕТ СН'!$I$22</f>
        <v>1659.4390759799999</v>
      </c>
      <c r="E121" s="36">
        <f>SUMIFS(СВЦЭМ!$C$33:$C$776,СВЦЭМ!$A$33:$A$776,$A121,СВЦЭМ!$B$33:$B$776,E$119)+'СЕТ СН'!$I$12+СВЦЭМ!$D$10+'СЕТ СН'!$I$6-'СЕТ СН'!$I$22</f>
        <v>1673.8410452799999</v>
      </c>
      <c r="F121" s="36">
        <f>SUMIFS(СВЦЭМ!$C$33:$C$776,СВЦЭМ!$A$33:$A$776,$A121,СВЦЭМ!$B$33:$B$776,F$119)+'СЕТ СН'!$I$12+СВЦЭМ!$D$10+'СЕТ СН'!$I$6-'СЕТ СН'!$I$22</f>
        <v>1674.74928705</v>
      </c>
      <c r="G121" s="36">
        <f>SUMIFS(СВЦЭМ!$C$33:$C$776,СВЦЭМ!$A$33:$A$776,$A121,СВЦЭМ!$B$33:$B$776,G$119)+'СЕТ СН'!$I$12+СВЦЭМ!$D$10+'СЕТ СН'!$I$6-'СЕТ СН'!$I$22</f>
        <v>1652.3654093300001</v>
      </c>
      <c r="H121" s="36">
        <f>SUMIFS(СВЦЭМ!$C$33:$C$776,СВЦЭМ!$A$33:$A$776,$A121,СВЦЭМ!$B$33:$B$776,H$119)+'СЕТ СН'!$I$12+СВЦЭМ!$D$10+'СЕТ СН'!$I$6-'СЕТ СН'!$I$22</f>
        <v>1604.8653278299998</v>
      </c>
      <c r="I121" s="36">
        <f>SUMIFS(СВЦЭМ!$C$33:$C$776,СВЦЭМ!$A$33:$A$776,$A121,СВЦЭМ!$B$33:$B$776,I$119)+'СЕТ СН'!$I$12+СВЦЭМ!$D$10+'СЕТ СН'!$I$6-'СЕТ СН'!$I$22</f>
        <v>1556.5979272300001</v>
      </c>
      <c r="J121" s="36">
        <f>SUMIFS(СВЦЭМ!$C$33:$C$776,СВЦЭМ!$A$33:$A$776,$A121,СВЦЭМ!$B$33:$B$776,J$119)+'СЕТ СН'!$I$12+СВЦЭМ!$D$10+'СЕТ СН'!$I$6-'СЕТ СН'!$I$22</f>
        <v>1553.7775648699999</v>
      </c>
      <c r="K121" s="36">
        <f>SUMIFS(СВЦЭМ!$C$33:$C$776,СВЦЭМ!$A$33:$A$776,$A121,СВЦЭМ!$B$33:$B$776,K$119)+'СЕТ СН'!$I$12+СВЦЭМ!$D$10+'СЕТ СН'!$I$6-'СЕТ СН'!$I$22</f>
        <v>1539.02366231</v>
      </c>
      <c r="L121" s="36">
        <f>SUMIFS(СВЦЭМ!$C$33:$C$776,СВЦЭМ!$A$33:$A$776,$A121,СВЦЭМ!$B$33:$B$776,L$119)+'СЕТ СН'!$I$12+СВЦЭМ!$D$10+'СЕТ СН'!$I$6-'СЕТ СН'!$I$22</f>
        <v>1558.3313325300001</v>
      </c>
      <c r="M121" s="36">
        <f>SUMIFS(СВЦЭМ!$C$33:$C$776,СВЦЭМ!$A$33:$A$776,$A121,СВЦЭМ!$B$33:$B$776,M$119)+'СЕТ СН'!$I$12+СВЦЭМ!$D$10+'СЕТ СН'!$I$6-'СЕТ СН'!$I$22</f>
        <v>1580.9939121</v>
      </c>
      <c r="N121" s="36">
        <f>SUMIFS(СВЦЭМ!$C$33:$C$776,СВЦЭМ!$A$33:$A$776,$A121,СВЦЭМ!$B$33:$B$776,N$119)+'СЕТ СН'!$I$12+СВЦЭМ!$D$10+'СЕТ СН'!$I$6-'СЕТ СН'!$I$22</f>
        <v>1592.88681529</v>
      </c>
      <c r="O121" s="36">
        <f>SUMIFS(СВЦЭМ!$C$33:$C$776,СВЦЭМ!$A$33:$A$776,$A121,СВЦЭМ!$B$33:$B$776,O$119)+'СЕТ СН'!$I$12+СВЦЭМ!$D$10+'СЕТ СН'!$I$6-'СЕТ СН'!$I$22</f>
        <v>1591.9272284600002</v>
      </c>
      <c r="P121" s="36">
        <f>SUMIFS(СВЦЭМ!$C$33:$C$776,СВЦЭМ!$A$33:$A$776,$A121,СВЦЭМ!$B$33:$B$776,P$119)+'СЕТ СН'!$I$12+СВЦЭМ!$D$10+'СЕТ СН'!$I$6-'СЕТ СН'!$I$22</f>
        <v>1602.0263746999999</v>
      </c>
      <c r="Q121" s="36">
        <f>SUMIFS(СВЦЭМ!$C$33:$C$776,СВЦЭМ!$A$33:$A$776,$A121,СВЦЭМ!$B$33:$B$776,Q$119)+'СЕТ СН'!$I$12+СВЦЭМ!$D$10+'СЕТ СН'!$I$6-'СЕТ СН'!$I$22</f>
        <v>1609.3771344500001</v>
      </c>
      <c r="R121" s="36">
        <f>SUMIFS(СВЦЭМ!$C$33:$C$776,СВЦЭМ!$A$33:$A$776,$A121,СВЦЭМ!$B$33:$B$776,R$119)+'СЕТ СН'!$I$12+СВЦЭМ!$D$10+'СЕТ СН'!$I$6-'СЕТ СН'!$I$22</f>
        <v>1606.99609123</v>
      </c>
      <c r="S121" s="36">
        <f>SUMIFS(СВЦЭМ!$C$33:$C$776,СВЦЭМ!$A$33:$A$776,$A121,СВЦЭМ!$B$33:$B$776,S$119)+'СЕТ СН'!$I$12+СВЦЭМ!$D$10+'СЕТ СН'!$I$6-'СЕТ СН'!$I$22</f>
        <v>1575.1665144600001</v>
      </c>
      <c r="T121" s="36">
        <f>SUMIFS(СВЦЭМ!$C$33:$C$776,СВЦЭМ!$A$33:$A$776,$A121,СВЦЭМ!$B$33:$B$776,T$119)+'СЕТ СН'!$I$12+СВЦЭМ!$D$10+'СЕТ СН'!$I$6-'СЕТ СН'!$I$22</f>
        <v>1566.1564260599998</v>
      </c>
      <c r="U121" s="36">
        <f>SUMIFS(СВЦЭМ!$C$33:$C$776,СВЦЭМ!$A$33:$A$776,$A121,СВЦЭМ!$B$33:$B$776,U$119)+'СЕТ СН'!$I$12+СВЦЭМ!$D$10+'СЕТ СН'!$I$6-'СЕТ СН'!$I$22</f>
        <v>1563.16394719</v>
      </c>
      <c r="V121" s="36">
        <f>SUMIFS(СВЦЭМ!$C$33:$C$776,СВЦЭМ!$A$33:$A$776,$A121,СВЦЭМ!$B$33:$B$776,V$119)+'СЕТ СН'!$I$12+СВЦЭМ!$D$10+'СЕТ СН'!$I$6-'СЕТ СН'!$I$22</f>
        <v>1573.6100142599998</v>
      </c>
      <c r="W121" s="36">
        <f>SUMIFS(СВЦЭМ!$C$33:$C$776,СВЦЭМ!$A$33:$A$776,$A121,СВЦЭМ!$B$33:$B$776,W$119)+'СЕТ СН'!$I$12+СВЦЭМ!$D$10+'СЕТ СН'!$I$6-'СЕТ СН'!$I$22</f>
        <v>1573.08247207</v>
      </c>
      <c r="X121" s="36">
        <f>SUMIFS(СВЦЭМ!$C$33:$C$776,СВЦЭМ!$A$33:$A$776,$A121,СВЦЭМ!$B$33:$B$776,X$119)+'СЕТ СН'!$I$12+СВЦЭМ!$D$10+'СЕТ СН'!$I$6-'СЕТ СН'!$I$22</f>
        <v>1577.2159438899998</v>
      </c>
      <c r="Y121" s="36">
        <f>SUMIFS(СВЦЭМ!$C$33:$C$776,СВЦЭМ!$A$33:$A$776,$A121,СВЦЭМ!$B$33:$B$776,Y$119)+'СЕТ СН'!$I$12+СВЦЭМ!$D$10+'СЕТ СН'!$I$6-'СЕТ СН'!$I$22</f>
        <v>1613.01204702</v>
      </c>
    </row>
    <row r="122" spans="1:27" ht="15.75" x14ac:dyDescent="0.2">
      <c r="A122" s="35">
        <f t="shared" ref="A122:A150" si="3">A121+1</f>
        <v>43802</v>
      </c>
      <c r="B122" s="36">
        <f>SUMIFS(СВЦЭМ!$C$33:$C$776,СВЦЭМ!$A$33:$A$776,$A122,СВЦЭМ!$B$33:$B$776,B$119)+'СЕТ СН'!$I$12+СВЦЭМ!$D$10+'СЕТ СН'!$I$6-'СЕТ СН'!$I$22</f>
        <v>1629.19593996</v>
      </c>
      <c r="C122" s="36">
        <f>SUMIFS(СВЦЭМ!$C$33:$C$776,СВЦЭМ!$A$33:$A$776,$A122,СВЦЭМ!$B$33:$B$776,C$119)+'СЕТ СН'!$I$12+СВЦЭМ!$D$10+'СЕТ СН'!$I$6-'СЕТ СН'!$I$22</f>
        <v>1669.8321015299998</v>
      </c>
      <c r="D122" s="36">
        <f>SUMIFS(СВЦЭМ!$C$33:$C$776,СВЦЭМ!$A$33:$A$776,$A122,СВЦЭМ!$B$33:$B$776,D$119)+'СЕТ СН'!$I$12+СВЦЭМ!$D$10+'СЕТ СН'!$I$6-'СЕТ СН'!$I$22</f>
        <v>1685.2006769199998</v>
      </c>
      <c r="E122" s="36">
        <f>SUMIFS(СВЦЭМ!$C$33:$C$776,СВЦЭМ!$A$33:$A$776,$A122,СВЦЭМ!$B$33:$B$776,E$119)+'СЕТ СН'!$I$12+СВЦЭМ!$D$10+'СЕТ СН'!$I$6-'СЕТ СН'!$I$22</f>
        <v>1692.4347242199999</v>
      </c>
      <c r="F122" s="36">
        <f>SUMIFS(СВЦЭМ!$C$33:$C$776,СВЦЭМ!$A$33:$A$776,$A122,СВЦЭМ!$B$33:$B$776,F$119)+'СЕТ СН'!$I$12+СВЦЭМ!$D$10+'СЕТ СН'!$I$6-'СЕТ СН'!$I$22</f>
        <v>1704.94471466</v>
      </c>
      <c r="G122" s="36">
        <f>SUMIFS(СВЦЭМ!$C$33:$C$776,СВЦЭМ!$A$33:$A$776,$A122,СВЦЭМ!$B$33:$B$776,G$119)+'СЕТ СН'!$I$12+СВЦЭМ!$D$10+'СЕТ СН'!$I$6-'СЕТ СН'!$I$22</f>
        <v>1694.6289751499999</v>
      </c>
      <c r="H122" s="36">
        <f>SUMIFS(СВЦЭМ!$C$33:$C$776,СВЦЭМ!$A$33:$A$776,$A122,СВЦЭМ!$B$33:$B$776,H$119)+'СЕТ СН'!$I$12+СВЦЭМ!$D$10+'СЕТ СН'!$I$6-'СЕТ СН'!$I$22</f>
        <v>1646.20622224</v>
      </c>
      <c r="I122" s="36">
        <f>SUMIFS(СВЦЭМ!$C$33:$C$776,СВЦЭМ!$A$33:$A$776,$A122,СВЦЭМ!$B$33:$B$776,I$119)+'СЕТ СН'!$I$12+СВЦЭМ!$D$10+'СЕТ СН'!$I$6-'СЕТ СН'!$I$22</f>
        <v>1595.5204840000001</v>
      </c>
      <c r="J122" s="36">
        <f>SUMIFS(СВЦЭМ!$C$33:$C$776,СВЦЭМ!$A$33:$A$776,$A122,СВЦЭМ!$B$33:$B$776,J$119)+'СЕТ СН'!$I$12+СВЦЭМ!$D$10+'СЕТ СН'!$I$6-'СЕТ СН'!$I$22</f>
        <v>1578.52556564</v>
      </c>
      <c r="K122" s="36">
        <f>SUMIFS(СВЦЭМ!$C$33:$C$776,СВЦЭМ!$A$33:$A$776,$A122,СВЦЭМ!$B$33:$B$776,K$119)+'СЕТ СН'!$I$12+СВЦЭМ!$D$10+'СЕТ СН'!$I$6-'СЕТ СН'!$I$22</f>
        <v>1546.2943201</v>
      </c>
      <c r="L122" s="36">
        <f>SUMIFS(СВЦЭМ!$C$33:$C$776,СВЦЭМ!$A$33:$A$776,$A122,СВЦЭМ!$B$33:$B$776,L$119)+'СЕТ СН'!$I$12+СВЦЭМ!$D$10+'СЕТ СН'!$I$6-'СЕТ СН'!$I$22</f>
        <v>1545.9495634</v>
      </c>
      <c r="M122" s="36">
        <f>SUMIFS(СВЦЭМ!$C$33:$C$776,СВЦЭМ!$A$33:$A$776,$A122,СВЦЭМ!$B$33:$B$776,M$119)+'СЕТ СН'!$I$12+СВЦЭМ!$D$10+'СЕТ СН'!$I$6-'СЕТ СН'!$I$22</f>
        <v>1591.2816484099999</v>
      </c>
      <c r="N122" s="36">
        <f>SUMIFS(СВЦЭМ!$C$33:$C$776,СВЦЭМ!$A$33:$A$776,$A122,СВЦЭМ!$B$33:$B$776,N$119)+'СЕТ СН'!$I$12+СВЦЭМ!$D$10+'СЕТ СН'!$I$6-'СЕТ СН'!$I$22</f>
        <v>1605.7897266999998</v>
      </c>
      <c r="O122" s="36">
        <f>SUMIFS(СВЦЭМ!$C$33:$C$776,СВЦЭМ!$A$33:$A$776,$A122,СВЦЭМ!$B$33:$B$776,O$119)+'СЕТ СН'!$I$12+СВЦЭМ!$D$10+'СЕТ СН'!$I$6-'СЕТ СН'!$I$22</f>
        <v>1612.3233967400001</v>
      </c>
      <c r="P122" s="36">
        <f>SUMIFS(СВЦЭМ!$C$33:$C$776,СВЦЭМ!$A$33:$A$776,$A122,СВЦЭМ!$B$33:$B$776,P$119)+'СЕТ СН'!$I$12+СВЦЭМ!$D$10+'СЕТ СН'!$I$6-'СЕТ СН'!$I$22</f>
        <v>1620.12375</v>
      </c>
      <c r="Q122" s="36">
        <f>SUMIFS(СВЦЭМ!$C$33:$C$776,СВЦЭМ!$A$33:$A$776,$A122,СВЦЭМ!$B$33:$B$776,Q$119)+'СЕТ СН'!$I$12+СВЦЭМ!$D$10+'СЕТ СН'!$I$6-'СЕТ СН'!$I$22</f>
        <v>1626.6556619200001</v>
      </c>
      <c r="R122" s="36">
        <f>SUMIFS(СВЦЭМ!$C$33:$C$776,СВЦЭМ!$A$33:$A$776,$A122,СВЦЭМ!$B$33:$B$776,R$119)+'СЕТ СН'!$I$12+СВЦЭМ!$D$10+'СЕТ СН'!$I$6-'СЕТ СН'!$I$22</f>
        <v>1629.33828945</v>
      </c>
      <c r="S122" s="36">
        <f>SUMIFS(СВЦЭМ!$C$33:$C$776,СВЦЭМ!$A$33:$A$776,$A122,СВЦЭМ!$B$33:$B$776,S$119)+'СЕТ СН'!$I$12+СВЦЭМ!$D$10+'СЕТ СН'!$I$6-'СЕТ СН'!$I$22</f>
        <v>1592.3197891499999</v>
      </c>
      <c r="T122" s="36">
        <f>SUMIFS(СВЦЭМ!$C$33:$C$776,СВЦЭМ!$A$33:$A$776,$A122,СВЦЭМ!$B$33:$B$776,T$119)+'СЕТ СН'!$I$12+СВЦЭМ!$D$10+'СЕТ СН'!$I$6-'СЕТ СН'!$I$22</f>
        <v>1563.9465454400001</v>
      </c>
      <c r="U122" s="36">
        <f>SUMIFS(СВЦЭМ!$C$33:$C$776,СВЦЭМ!$A$33:$A$776,$A122,СВЦЭМ!$B$33:$B$776,U$119)+'СЕТ СН'!$I$12+СВЦЭМ!$D$10+'СЕТ СН'!$I$6-'СЕТ СН'!$I$22</f>
        <v>1561.71778675</v>
      </c>
      <c r="V122" s="36">
        <f>SUMIFS(СВЦЭМ!$C$33:$C$776,СВЦЭМ!$A$33:$A$776,$A122,СВЦЭМ!$B$33:$B$776,V$119)+'СЕТ СН'!$I$12+СВЦЭМ!$D$10+'СЕТ СН'!$I$6-'СЕТ СН'!$I$22</f>
        <v>1565.14368644</v>
      </c>
      <c r="W122" s="36">
        <f>SUMIFS(СВЦЭМ!$C$33:$C$776,СВЦЭМ!$A$33:$A$776,$A122,СВЦЭМ!$B$33:$B$776,W$119)+'СЕТ СН'!$I$12+СВЦЭМ!$D$10+'СЕТ СН'!$I$6-'СЕТ СН'!$I$22</f>
        <v>1582.59499196</v>
      </c>
      <c r="X122" s="36">
        <f>SUMIFS(СВЦЭМ!$C$33:$C$776,СВЦЭМ!$A$33:$A$776,$A122,СВЦЭМ!$B$33:$B$776,X$119)+'СЕТ СН'!$I$12+СВЦЭМ!$D$10+'СЕТ СН'!$I$6-'СЕТ СН'!$I$22</f>
        <v>1586.98296553</v>
      </c>
      <c r="Y122" s="36">
        <f>SUMIFS(СВЦЭМ!$C$33:$C$776,СВЦЭМ!$A$33:$A$776,$A122,СВЦЭМ!$B$33:$B$776,Y$119)+'СЕТ СН'!$I$12+СВЦЭМ!$D$10+'СЕТ СН'!$I$6-'СЕТ СН'!$I$22</f>
        <v>1602.78860764</v>
      </c>
    </row>
    <row r="123" spans="1:27" ht="15.75" x14ac:dyDescent="0.2">
      <c r="A123" s="35">
        <f t="shared" si="3"/>
        <v>43803</v>
      </c>
      <c r="B123" s="36">
        <f>SUMIFS(СВЦЭМ!$C$33:$C$776,СВЦЭМ!$A$33:$A$776,$A123,СВЦЭМ!$B$33:$B$776,B$119)+'СЕТ СН'!$I$12+СВЦЭМ!$D$10+'СЕТ СН'!$I$6-'СЕТ СН'!$I$22</f>
        <v>1656.0639233900001</v>
      </c>
      <c r="C123" s="36">
        <f>SUMIFS(СВЦЭМ!$C$33:$C$776,СВЦЭМ!$A$33:$A$776,$A123,СВЦЭМ!$B$33:$B$776,C$119)+'СЕТ СН'!$I$12+СВЦЭМ!$D$10+'СЕТ СН'!$I$6-'СЕТ СН'!$I$22</f>
        <v>1686.0372489599999</v>
      </c>
      <c r="D123" s="36">
        <f>SUMIFS(СВЦЭМ!$C$33:$C$776,СВЦЭМ!$A$33:$A$776,$A123,СВЦЭМ!$B$33:$B$776,D$119)+'СЕТ СН'!$I$12+СВЦЭМ!$D$10+'СЕТ СН'!$I$6-'СЕТ СН'!$I$22</f>
        <v>1707.89861595</v>
      </c>
      <c r="E123" s="36">
        <f>SUMIFS(СВЦЭМ!$C$33:$C$776,СВЦЭМ!$A$33:$A$776,$A123,СВЦЭМ!$B$33:$B$776,E$119)+'СЕТ СН'!$I$12+СВЦЭМ!$D$10+'СЕТ СН'!$I$6-'СЕТ СН'!$I$22</f>
        <v>1716.8773135499998</v>
      </c>
      <c r="F123" s="36">
        <f>SUMIFS(СВЦЭМ!$C$33:$C$776,СВЦЭМ!$A$33:$A$776,$A123,СВЦЭМ!$B$33:$B$776,F$119)+'СЕТ СН'!$I$12+СВЦЭМ!$D$10+'СЕТ СН'!$I$6-'СЕТ СН'!$I$22</f>
        <v>1714.1910779399998</v>
      </c>
      <c r="G123" s="36">
        <f>SUMIFS(СВЦЭМ!$C$33:$C$776,СВЦЭМ!$A$33:$A$776,$A123,СВЦЭМ!$B$33:$B$776,G$119)+'СЕТ СН'!$I$12+СВЦЭМ!$D$10+'СЕТ СН'!$I$6-'СЕТ СН'!$I$22</f>
        <v>1693.1825612499999</v>
      </c>
      <c r="H123" s="36">
        <f>SUMIFS(СВЦЭМ!$C$33:$C$776,СВЦЭМ!$A$33:$A$776,$A123,СВЦЭМ!$B$33:$B$776,H$119)+'СЕТ СН'!$I$12+СВЦЭМ!$D$10+'СЕТ СН'!$I$6-'СЕТ СН'!$I$22</f>
        <v>1656.8891686699999</v>
      </c>
      <c r="I123" s="36">
        <f>SUMIFS(СВЦЭМ!$C$33:$C$776,СВЦЭМ!$A$33:$A$776,$A123,СВЦЭМ!$B$33:$B$776,I$119)+'СЕТ СН'!$I$12+СВЦЭМ!$D$10+'СЕТ СН'!$I$6-'СЕТ СН'!$I$22</f>
        <v>1622.6852379299999</v>
      </c>
      <c r="J123" s="36">
        <f>SUMIFS(СВЦЭМ!$C$33:$C$776,СВЦЭМ!$A$33:$A$776,$A123,СВЦЭМ!$B$33:$B$776,J$119)+'СЕТ СН'!$I$12+СВЦЭМ!$D$10+'СЕТ СН'!$I$6-'СЕТ СН'!$I$22</f>
        <v>1601.5849256699998</v>
      </c>
      <c r="K123" s="36">
        <f>SUMIFS(СВЦЭМ!$C$33:$C$776,СВЦЭМ!$A$33:$A$776,$A123,СВЦЭМ!$B$33:$B$776,K$119)+'СЕТ СН'!$I$12+СВЦЭМ!$D$10+'СЕТ СН'!$I$6-'СЕТ СН'!$I$22</f>
        <v>1577.68674579</v>
      </c>
      <c r="L123" s="36">
        <f>SUMIFS(СВЦЭМ!$C$33:$C$776,СВЦЭМ!$A$33:$A$776,$A123,СВЦЭМ!$B$33:$B$776,L$119)+'СЕТ СН'!$I$12+СВЦЭМ!$D$10+'СЕТ СН'!$I$6-'СЕТ СН'!$I$22</f>
        <v>1573.86968905</v>
      </c>
      <c r="M123" s="36">
        <f>SUMIFS(СВЦЭМ!$C$33:$C$776,СВЦЭМ!$A$33:$A$776,$A123,СВЦЭМ!$B$33:$B$776,M$119)+'СЕТ СН'!$I$12+СВЦЭМ!$D$10+'СЕТ СН'!$I$6-'СЕТ СН'!$I$22</f>
        <v>1597.3930751</v>
      </c>
      <c r="N123" s="36">
        <f>SUMIFS(СВЦЭМ!$C$33:$C$776,СВЦЭМ!$A$33:$A$776,$A123,СВЦЭМ!$B$33:$B$776,N$119)+'СЕТ СН'!$I$12+СВЦЭМ!$D$10+'СЕТ СН'!$I$6-'СЕТ СН'!$I$22</f>
        <v>1599.28668868</v>
      </c>
      <c r="O123" s="36">
        <f>SUMIFS(СВЦЭМ!$C$33:$C$776,СВЦЭМ!$A$33:$A$776,$A123,СВЦЭМ!$B$33:$B$776,O$119)+'СЕТ СН'!$I$12+СВЦЭМ!$D$10+'СЕТ СН'!$I$6-'СЕТ СН'!$I$22</f>
        <v>1602.00432615</v>
      </c>
      <c r="P123" s="36">
        <f>SUMIFS(СВЦЭМ!$C$33:$C$776,СВЦЭМ!$A$33:$A$776,$A123,СВЦЭМ!$B$33:$B$776,P$119)+'СЕТ СН'!$I$12+СВЦЭМ!$D$10+'СЕТ СН'!$I$6-'СЕТ СН'!$I$22</f>
        <v>1609.5764533699999</v>
      </c>
      <c r="Q123" s="36">
        <f>SUMIFS(СВЦЭМ!$C$33:$C$776,СВЦЭМ!$A$33:$A$776,$A123,СВЦЭМ!$B$33:$B$776,Q$119)+'СЕТ СН'!$I$12+СВЦЭМ!$D$10+'СЕТ СН'!$I$6-'СЕТ СН'!$I$22</f>
        <v>1618.7309806399999</v>
      </c>
      <c r="R123" s="36">
        <f>SUMIFS(СВЦЭМ!$C$33:$C$776,СВЦЭМ!$A$33:$A$776,$A123,СВЦЭМ!$B$33:$B$776,R$119)+'СЕТ СН'!$I$12+СВЦЭМ!$D$10+'СЕТ СН'!$I$6-'СЕТ СН'!$I$22</f>
        <v>1604.5846057200001</v>
      </c>
      <c r="S123" s="36">
        <f>SUMIFS(СВЦЭМ!$C$33:$C$776,СВЦЭМ!$A$33:$A$776,$A123,СВЦЭМ!$B$33:$B$776,S$119)+'СЕТ СН'!$I$12+СВЦЭМ!$D$10+'СЕТ СН'!$I$6-'СЕТ СН'!$I$22</f>
        <v>1580.63441842</v>
      </c>
      <c r="T123" s="36">
        <f>SUMIFS(СВЦЭМ!$C$33:$C$776,СВЦЭМ!$A$33:$A$776,$A123,СВЦЭМ!$B$33:$B$776,T$119)+'СЕТ СН'!$I$12+СВЦЭМ!$D$10+'СЕТ СН'!$I$6-'СЕТ СН'!$I$22</f>
        <v>1554.67710612</v>
      </c>
      <c r="U123" s="36">
        <f>SUMIFS(СВЦЭМ!$C$33:$C$776,СВЦЭМ!$A$33:$A$776,$A123,СВЦЭМ!$B$33:$B$776,U$119)+'СЕТ СН'!$I$12+СВЦЭМ!$D$10+'СЕТ СН'!$I$6-'СЕТ СН'!$I$22</f>
        <v>1561.0252891300001</v>
      </c>
      <c r="V123" s="36">
        <f>SUMIFS(СВЦЭМ!$C$33:$C$776,СВЦЭМ!$A$33:$A$776,$A123,СВЦЭМ!$B$33:$B$776,V$119)+'СЕТ СН'!$I$12+СВЦЭМ!$D$10+'СЕТ СН'!$I$6-'СЕТ СН'!$I$22</f>
        <v>1572.1181901700002</v>
      </c>
      <c r="W123" s="36">
        <f>SUMIFS(СВЦЭМ!$C$33:$C$776,СВЦЭМ!$A$33:$A$776,$A123,СВЦЭМ!$B$33:$B$776,W$119)+'СЕТ СН'!$I$12+СВЦЭМ!$D$10+'СЕТ СН'!$I$6-'СЕТ СН'!$I$22</f>
        <v>1580.4384888700001</v>
      </c>
      <c r="X123" s="36">
        <f>SUMIFS(СВЦЭМ!$C$33:$C$776,СВЦЭМ!$A$33:$A$776,$A123,СВЦЭМ!$B$33:$B$776,X$119)+'СЕТ СН'!$I$12+СВЦЭМ!$D$10+'СЕТ СН'!$I$6-'СЕТ СН'!$I$22</f>
        <v>1580.5637456499999</v>
      </c>
      <c r="Y123" s="36">
        <f>SUMIFS(СВЦЭМ!$C$33:$C$776,СВЦЭМ!$A$33:$A$776,$A123,СВЦЭМ!$B$33:$B$776,Y$119)+'СЕТ СН'!$I$12+СВЦЭМ!$D$10+'СЕТ СН'!$I$6-'СЕТ СН'!$I$22</f>
        <v>1612.1767775799999</v>
      </c>
    </row>
    <row r="124" spans="1:27" ht="15.75" x14ac:dyDescent="0.2">
      <c r="A124" s="35">
        <f t="shared" si="3"/>
        <v>43804</v>
      </c>
      <c r="B124" s="36">
        <f>SUMIFS(СВЦЭМ!$C$33:$C$776,СВЦЭМ!$A$33:$A$776,$A124,СВЦЭМ!$B$33:$B$776,B$119)+'СЕТ СН'!$I$12+СВЦЭМ!$D$10+'СЕТ СН'!$I$6-'СЕТ СН'!$I$22</f>
        <v>1664.9798037199998</v>
      </c>
      <c r="C124" s="36">
        <f>SUMIFS(СВЦЭМ!$C$33:$C$776,СВЦЭМ!$A$33:$A$776,$A124,СВЦЭМ!$B$33:$B$776,C$119)+'СЕТ СН'!$I$12+СВЦЭМ!$D$10+'СЕТ СН'!$I$6-'СЕТ СН'!$I$22</f>
        <v>1675.7389171299999</v>
      </c>
      <c r="D124" s="36">
        <f>SUMIFS(СВЦЭМ!$C$33:$C$776,СВЦЭМ!$A$33:$A$776,$A124,СВЦЭМ!$B$33:$B$776,D$119)+'СЕТ СН'!$I$12+СВЦЭМ!$D$10+'СЕТ СН'!$I$6-'СЕТ СН'!$I$22</f>
        <v>1678.2401504199997</v>
      </c>
      <c r="E124" s="36">
        <f>SUMIFS(СВЦЭМ!$C$33:$C$776,СВЦЭМ!$A$33:$A$776,$A124,СВЦЭМ!$B$33:$B$776,E$119)+'СЕТ СН'!$I$12+СВЦЭМ!$D$10+'СЕТ СН'!$I$6-'СЕТ СН'!$I$22</f>
        <v>1699.56142499</v>
      </c>
      <c r="F124" s="36">
        <f>SUMIFS(СВЦЭМ!$C$33:$C$776,СВЦЭМ!$A$33:$A$776,$A124,СВЦЭМ!$B$33:$B$776,F$119)+'СЕТ СН'!$I$12+СВЦЭМ!$D$10+'СЕТ СН'!$I$6-'СЕТ СН'!$I$22</f>
        <v>1692.3515135399998</v>
      </c>
      <c r="G124" s="36">
        <f>SUMIFS(СВЦЭМ!$C$33:$C$776,СВЦЭМ!$A$33:$A$776,$A124,СВЦЭМ!$B$33:$B$776,G$119)+'СЕТ СН'!$I$12+СВЦЭМ!$D$10+'СЕТ СН'!$I$6-'СЕТ СН'!$I$22</f>
        <v>1676.2941135399999</v>
      </c>
      <c r="H124" s="36">
        <f>SUMIFS(СВЦЭМ!$C$33:$C$776,СВЦЭМ!$A$33:$A$776,$A124,СВЦЭМ!$B$33:$B$776,H$119)+'СЕТ СН'!$I$12+СВЦЭМ!$D$10+'СЕТ СН'!$I$6-'СЕТ СН'!$I$22</f>
        <v>1661.172824</v>
      </c>
      <c r="I124" s="36">
        <f>SUMIFS(СВЦЭМ!$C$33:$C$776,СВЦЭМ!$A$33:$A$776,$A124,СВЦЭМ!$B$33:$B$776,I$119)+'СЕТ СН'!$I$12+СВЦЭМ!$D$10+'СЕТ СН'!$I$6-'СЕТ СН'!$I$22</f>
        <v>1622.6104963100001</v>
      </c>
      <c r="J124" s="36">
        <f>SUMIFS(СВЦЭМ!$C$33:$C$776,СВЦЭМ!$A$33:$A$776,$A124,СВЦЭМ!$B$33:$B$776,J$119)+'СЕТ СН'!$I$12+СВЦЭМ!$D$10+'СЕТ СН'!$I$6-'СЕТ СН'!$I$22</f>
        <v>1592.9409471499998</v>
      </c>
      <c r="K124" s="36">
        <f>SUMIFS(СВЦЭМ!$C$33:$C$776,СВЦЭМ!$A$33:$A$776,$A124,СВЦЭМ!$B$33:$B$776,K$119)+'СЕТ СН'!$I$12+СВЦЭМ!$D$10+'СЕТ СН'!$I$6-'СЕТ СН'!$I$22</f>
        <v>1590.4684001199998</v>
      </c>
      <c r="L124" s="36">
        <f>SUMIFS(СВЦЭМ!$C$33:$C$776,СВЦЭМ!$A$33:$A$776,$A124,СВЦЭМ!$B$33:$B$776,L$119)+'СЕТ СН'!$I$12+СВЦЭМ!$D$10+'СЕТ СН'!$I$6-'СЕТ СН'!$I$22</f>
        <v>1601.1509548399999</v>
      </c>
      <c r="M124" s="36">
        <f>SUMIFS(СВЦЭМ!$C$33:$C$776,СВЦЭМ!$A$33:$A$776,$A124,СВЦЭМ!$B$33:$B$776,M$119)+'СЕТ СН'!$I$12+СВЦЭМ!$D$10+'СЕТ СН'!$I$6-'СЕТ СН'!$I$22</f>
        <v>1605.16007524</v>
      </c>
      <c r="N124" s="36">
        <f>SUMIFS(СВЦЭМ!$C$33:$C$776,СВЦЭМ!$A$33:$A$776,$A124,СВЦЭМ!$B$33:$B$776,N$119)+'СЕТ СН'!$I$12+СВЦЭМ!$D$10+'СЕТ СН'!$I$6-'СЕТ СН'!$I$22</f>
        <v>1608.05467735</v>
      </c>
      <c r="O124" s="36">
        <f>SUMIFS(СВЦЭМ!$C$33:$C$776,СВЦЭМ!$A$33:$A$776,$A124,СВЦЭМ!$B$33:$B$776,O$119)+'СЕТ СН'!$I$12+СВЦЭМ!$D$10+'СЕТ СН'!$I$6-'СЕТ СН'!$I$22</f>
        <v>1610.45886879</v>
      </c>
      <c r="P124" s="36">
        <f>SUMIFS(СВЦЭМ!$C$33:$C$776,СВЦЭМ!$A$33:$A$776,$A124,СВЦЭМ!$B$33:$B$776,P$119)+'СЕТ СН'!$I$12+СВЦЭМ!$D$10+'СЕТ СН'!$I$6-'СЕТ СН'!$I$22</f>
        <v>1614.8877294599999</v>
      </c>
      <c r="Q124" s="36">
        <f>SUMIFS(СВЦЭМ!$C$33:$C$776,СВЦЭМ!$A$33:$A$776,$A124,СВЦЭМ!$B$33:$B$776,Q$119)+'СЕТ СН'!$I$12+СВЦЭМ!$D$10+'СЕТ СН'!$I$6-'СЕТ СН'!$I$22</f>
        <v>1624.2674109300001</v>
      </c>
      <c r="R124" s="36">
        <f>SUMIFS(СВЦЭМ!$C$33:$C$776,СВЦЭМ!$A$33:$A$776,$A124,СВЦЭМ!$B$33:$B$776,R$119)+'СЕТ СН'!$I$12+СВЦЭМ!$D$10+'СЕТ СН'!$I$6-'СЕТ СН'!$I$22</f>
        <v>1641.83236261</v>
      </c>
      <c r="S124" s="36">
        <f>SUMIFS(СВЦЭМ!$C$33:$C$776,СВЦЭМ!$A$33:$A$776,$A124,СВЦЭМ!$B$33:$B$776,S$119)+'СЕТ СН'!$I$12+СВЦЭМ!$D$10+'СЕТ СН'!$I$6-'СЕТ СН'!$I$22</f>
        <v>1655.6083236499999</v>
      </c>
      <c r="T124" s="36">
        <f>SUMIFS(СВЦЭМ!$C$33:$C$776,СВЦЭМ!$A$33:$A$776,$A124,СВЦЭМ!$B$33:$B$776,T$119)+'СЕТ СН'!$I$12+СВЦЭМ!$D$10+'СЕТ СН'!$I$6-'СЕТ СН'!$I$22</f>
        <v>1638.6734299099999</v>
      </c>
      <c r="U124" s="36">
        <f>SUMIFS(СВЦЭМ!$C$33:$C$776,СВЦЭМ!$A$33:$A$776,$A124,СВЦЭМ!$B$33:$B$776,U$119)+'СЕТ СН'!$I$12+СВЦЭМ!$D$10+'СЕТ СН'!$I$6-'СЕТ СН'!$I$22</f>
        <v>1615.1644187100001</v>
      </c>
      <c r="V124" s="36">
        <f>SUMIFS(СВЦЭМ!$C$33:$C$776,СВЦЭМ!$A$33:$A$776,$A124,СВЦЭМ!$B$33:$B$776,V$119)+'СЕТ СН'!$I$12+СВЦЭМ!$D$10+'СЕТ СН'!$I$6-'СЕТ СН'!$I$22</f>
        <v>1611.74114005</v>
      </c>
      <c r="W124" s="36">
        <f>SUMIFS(СВЦЭМ!$C$33:$C$776,СВЦЭМ!$A$33:$A$776,$A124,СВЦЭМ!$B$33:$B$776,W$119)+'СЕТ СН'!$I$12+СВЦЭМ!$D$10+'СЕТ СН'!$I$6-'СЕТ СН'!$I$22</f>
        <v>1618.5176964500001</v>
      </c>
      <c r="X124" s="36">
        <f>SUMIFS(СВЦЭМ!$C$33:$C$776,СВЦЭМ!$A$33:$A$776,$A124,СВЦЭМ!$B$33:$B$776,X$119)+'СЕТ СН'!$I$12+СВЦЭМ!$D$10+'СЕТ СН'!$I$6-'СЕТ СН'!$I$22</f>
        <v>1641.0365142599999</v>
      </c>
      <c r="Y124" s="36">
        <f>SUMIFS(СВЦЭМ!$C$33:$C$776,СВЦЭМ!$A$33:$A$776,$A124,СВЦЭМ!$B$33:$B$776,Y$119)+'СЕТ СН'!$I$12+СВЦЭМ!$D$10+'СЕТ СН'!$I$6-'СЕТ СН'!$I$22</f>
        <v>1663.9962842099999</v>
      </c>
    </row>
    <row r="125" spans="1:27" ht="15.75" x14ac:dyDescent="0.2">
      <c r="A125" s="35">
        <f t="shared" si="3"/>
        <v>43805</v>
      </c>
      <c r="B125" s="36">
        <f>SUMIFS(СВЦЭМ!$C$33:$C$776,СВЦЭМ!$A$33:$A$776,$A125,СВЦЭМ!$B$33:$B$776,B$119)+'СЕТ СН'!$I$12+СВЦЭМ!$D$10+'СЕТ СН'!$I$6-'СЕТ СН'!$I$22</f>
        <v>1669.8618045599999</v>
      </c>
      <c r="C125" s="36">
        <f>SUMIFS(СВЦЭМ!$C$33:$C$776,СВЦЭМ!$A$33:$A$776,$A125,СВЦЭМ!$B$33:$B$776,C$119)+'СЕТ СН'!$I$12+СВЦЭМ!$D$10+'СЕТ СН'!$I$6-'СЕТ СН'!$I$22</f>
        <v>1710.6700317599998</v>
      </c>
      <c r="D125" s="36">
        <f>SUMIFS(СВЦЭМ!$C$33:$C$776,СВЦЭМ!$A$33:$A$776,$A125,СВЦЭМ!$B$33:$B$776,D$119)+'СЕТ СН'!$I$12+СВЦЭМ!$D$10+'СЕТ СН'!$I$6-'СЕТ СН'!$I$22</f>
        <v>1725.7455049099999</v>
      </c>
      <c r="E125" s="36">
        <f>SUMIFS(СВЦЭМ!$C$33:$C$776,СВЦЭМ!$A$33:$A$776,$A125,СВЦЭМ!$B$33:$B$776,E$119)+'СЕТ СН'!$I$12+СВЦЭМ!$D$10+'СЕТ СН'!$I$6-'СЕТ СН'!$I$22</f>
        <v>1732.5334404099999</v>
      </c>
      <c r="F125" s="36">
        <f>SUMIFS(СВЦЭМ!$C$33:$C$776,СВЦЭМ!$A$33:$A$776,$A125,СВЦЭМ!$B$33:$B$776,F$119)+'СЕТ СН'!$I$12+СВЦЭМ!$D$10+'СЕТ СН'!$I$6-'СЕТ СН'!$I$22</f>
        <v>1729.2047937799998</v>
      </c>
      <c r="G125" s="36">
        <f>SUMIFS(СВЦЭМ!$C$33:$C$776,СВЦЭМ!$A$33:$A$776,$A125,СВЦЭМ!$B$33:$B$776,G$119)+'СЕТ СН'!$I$12+СВЦЭМ!$D$10+'СЕТ СН'!$I$6-'СЕТ СН'!$I$22</f>
        <v>1714.5321633799999</v>
      </c>
      <c r="H125" s="36">
        <f>SUMIFS(СВЦЭМ!$C$33:$C$776,СВЦЭМ!$A$33:$A$776,$A125,СВЦЭМ!$B$33:$B$776,H$119)+'СЕТ СН'!$I$12+СВЦЭМ!$D$10+'СЕТ СН'!$I$6-'СЕТ СН'!$I$22</f>
        <v>1667.7235252599999</v>
      </c>
      <c r="I125" s="36">
        <f>SUMIFS(СВЦЭМ!$C$33:$C$776,СВЦЭМ!$A$33:$A$776,$A125,СВЦЭМ!$B$33:$B$776,I$119)+'СЕТ СН'!$I$12+СВЦЭМ!$D$10+'СЕТ СН'!$I$6-'СЕТ СН'!$I$22</f>
        <v>1626.58129648</v>
      </c>
      <c r="J125" s="36">
        <f>SUMIFS(СВЦЭМ!$C$33:$C$776,СВЦЭМ!$A$33:$A$776,$A125,СВЦЭМ!$B$33:$B$776,J$119)+'СЕТ СН'!$I$12+СВЦЭМ!$D$10+'СЕТ СН'!$I$6-'СЕТ СН'!$I$22</f>
        <v>1611.06899428</v>
      </c>
      <c r="K125" s="36">
        <f>SUMIFS(СВЦЭМ!$C$33:$C$776,СВЦЭМ!$A$33:$A$776,$A125,СВЦЭМ!$B$33:$B$776,K$119)+'СЕТ СН'!$I$12+СВЦЭМ!$D$10+'СЕТ СН'!$I$6-'СЕТ СН'!$I$22</f>
        <v>1599.55565869</v>
      </c>
      <c r="L125" s="36">
        <f>SUMIFS(СВЦЭМ!$C$33:$C$776,СВЦЭМ!$A$33:$A$776,$A125,СВЦЭМ!$B$33:$B$776,L$119)+'СЕТ СН'!$I$12+СВЦЭМ!$D$10+'СЕТ СН'!$I$6-'СЕТ СН'!$I$22</f>
        <v>1597.9871449500001</v>
      </c>
      <c r="M125" s="36">
        <f>SUMIFS(СВЦЭМ!$C$33:$C$776,СВЦЭМ!$A$33:$A$776,$A125,СВЦЭМ!$B$33:$B$776,M$119)+'СЕТ СН'!$I$12+СВЦЭМ!$D$10+'СЕТ СН'!$I$6-'СЕТ СН'!$I$22</f>
        <v>1598.58142271</v>
      </c>
      <c r="N125" s="36">
        <f>SUMIFS(СВЦЭМ!$C$33:$C$776,СВЦЭМ!$A$33:$A$776,$A125,СВЦЭМ!$B$33:$B$776,N$119)+'СЕТ СН'!$I$12+СВЦЭМ!$D$10+'СЕТ СН'!$I$6-'СЕТ СН'!$I$22</f>
        <v>1597.2363446899999</v>
      </c>
      <c r="O125" s="36">
        <f>SUMIFS(СВЦЭМ!$C$33:$C$776,СВЦЭМ!$A$33:$A$776,$A125,СВЦЭМ!$B$33:$B$776,O$119)+'СЕТ СН'!$I$12+СВЦЭМ!$D$10+'СЕТ СН'!$I$6-'СЕТ СН'!$I$22</f>
        <v>1604.5094341399999</v>
      </c>
      <c r="P125" s="36">
        <f>SUMIFS(СВЦЭМ!$C$33:$C$776,СВЦЭМ!$A$33:$A$776,$A125,СВЦЭМ!$B$33:$B$776,P$119)+'СЕТ СН'!$I$12+СВЦЭМ!$D$10+'СЕТ СН'!$I$6-'СЕТ СН'!$I$22</f>
        <v>1606.2411987</v>
      </c>
      <c r="Q125" s="36">
        <f>SUMIFS(СВЦЭМ!$C$33:$C$776,СВЦЭМ!$A$33:$A$776,$A125,СВЦЭМ!$B$33:$B$776,Q$119)+'СЕТ СН'!$I$12+СВЦЭМ!$D$10+'СЕТ СН'!$I$6-'СЕТ СН'!$I$22</f>
        <v>1601.1527512600001</v>
      </c>
      <c r="R125" s="36">
        <f>SUMIFS(СВЦЭМ!$C$33:$C$776,СВЦЭМ!$A$33:$A$776,$A125,СВЦЭМ!$B$33:$B$776,R$119)+'СЕТ СН'!$I$12+СВЦЭМ!$D$10+'СЕТ СН'!$I$6-'СЕТ СН'!$I$22</f>
        <v>1603.4896278199999</v>
      </c>
      <c r="S125" s="36">
        <f>SUMIFS(СВЦЭМ!$C$33:$C$776,СВЦЭМ!$A$33:$A$776,$A125,СВЦЭМ!$B$33:$B$776,S$119)+'СЕТ СН'!$I$12+СВЦЭМ!$D$10+'СЕТ СН'!$I$6-'СЕТ СН'!$I$22</f>
        <v>1600.9768481400001</v>
      </c>
      <c r="T125" s="36">
        <f>SUMIFS(СВЦЭМ!$C$33:$C$776,СВЦЭМ!$A$33:$A$776,$A125,СВЦЭМ!$B$33:$B$776,T$119)+'СЕТ СН'!$I$12+СВЦЭМ!$D$10+'СЕТ СН'!$I$6-'СЕТ СН'!$I$22</f>
        <v>1591.0742359000001</v>
      </c>
      <c r="U125" s="36">
        <f>SUMIFS(СВЦЭМ!$C$33:$C$776,СВЦЭМ!$A$33:$A$776,$A125,СВЦЭМ!$B$33:$B$776,U$119)+'СЕТ СН'!$I$12+СВЦЭМ!$D$10+'СЕТ СН'!$I$6-'СЕТ СН'!$I$22</f>
        <v>1591.36535054</v>
      </c>
      <c r="V125" s="36">
        <f>SUMIFS(СВЦЭМ!$C$33:$C$776,СВЦЭМ!$A$33:$A$776,$A125,СВЦЭМ!$B$33:$B$776,V$119)+'СЕТ СН'!$I$12+СВЦЭМ!$D$10+'СЕТ СН'!$I$6-'СЕТ СН'!$I$22</f>
        <v>1586.73841913</v>
      </c>
      <c r="W125" s="36">
        <f>SUMIFS(СВЦЭМ!$C$33:$C$776,СВЦЭМ!$A$33:$A$776,$A125,СВЦЭМ!$B$33:$B$776,W$119)+'СЕТ СН'!$I$12+СВЦЭМ!$D$10+'СЕТ СН'!$I$6-'СЕТ СН'!$I$22</f>
        <v>1591.0192595799999</v>
      </c>
      <c r="X125" s="36">
        <f>SUMIFS(СВЦЭМ!$C$33:$C$776,СВЦЭМ!$A$33:$A$776,$A125,СВЦЭМ!$B$33:$B$776,X$119)+'СЕТ СН'!$I$12+СВЦЭМ!$D$10+'СЕТ СН'!$I$6-'СЕТ СН'!$I$22</f>
        <v>1586.7589742800001</v>
      </c>
      <c r="Y125" s="36">
        <f>SUMIFS(СВЦЭМ!$C$33:$C$776,СВЦЭМ!$A$33:$A$776,$A125,СВЦЭМ!$B$33:$B$776,Y$119)+'СЕТ СН'!$I$12+СВЦЭМ!$D$10+'СЕТ СН'!$I$6-'СЕТ СН'!$I$22</f>
        <v>1601.86759289</v>
      </c>
    </row>
    <row r="126" spans="1:27" ht="15.75" x14ac:dyDescent="0.2">
      <c r="A126" s="35">
        <f t="shared" si="3"/>
        <v>43806</v>
      </c>
      <c r="B126" s="36">
        <f>SUMIFS(СВЦЭМ!$C$33:$C$776,СВЦЭМ!$A$33:$A$776,$A126,СВЦЭМ!$B$33:$B$776,B$119)+'СЕТ СН'!$I$12+СВЦЭМ!$D$10+'СЕТ СН'!$I$6-'СЕТ СН'!$I$22</f>
        <v>1629.2532939299999</v>
      </c>
      <c r="C126" s="36">
        <f>SUMIFS(СВЦЭМ!$C$33:$C$776,СВЦЭМ!$A$33:$A$776,$A126,СВЦЭМ!$B$33:$B$776,C$119)+'СЕТ СН'!$I$12+СВЦЭМ!$D$10+'СЕТ СН'!$I$6-'СЕТ СН'!$I$22</f>
        <v>1640.4919700999999</v>
      </c>
      <c r="D126" s="36">
        <f>SUMIFS(СВЦЭМ!$C$33:$C$776,СВЦЭМ!$A$33:$A$776,$A126,СВЦЭМ!$B$33:$B$776,D$119)+'СЕТ СН'!$I$12+СВЦЭМ!$D$10+'СЕТ СН'!$I$6-'СЕТ СН'!$I$22</f>
        <v>1643.06208689</v>
      </c>
      <c r="E126" s="36">
        <f>SUMIFS(СВЦЭМ!$C$33:$C$776,СВЦЭМ!$A$33:$A$776,$A126,СВЦЭМ!$B$33:$B$776,E$119)+'СЕТ СН'!$I$12+СВЦЭМ!$D$10+'СЕТ СН'!$I$6-'СЕТ СН'!$I$22</f>
        <v>1649.7218190900001</v>
      </c>
      <c r="F126" s="36">
        <f>SUMIFS(СВЦЭМ!$C$33:$C$776,СВЦЭМ!$A$33:$A$776,$A126,СВЦЭМ!$B$33:$B$776,F$119)+'СЕТ СН'!$I$12+СВЦЭМ!$D$10+'СЕТ СН'!$I$6-'СЕТ СН'!$I$22</f>
        <v>1623.7372769399999</v>
      </c>
      <c r="G126" s="36">
        <f>SUMIFS(СВЦЭМ!$C$33:$C$776,СВЦЭМ!$A$33:$A$776,$A126,СВЦЭМ!$B$33:$B$776,G$119)+'СЕТ СН'!$I$12+СВЦЭМ!$D$10+'СЕТ СН'!$I$6-'СЕТ СН'!$I$22</f>
        <v>1641.803353</v>
      </c>
      <c r="H126" s="36">
        <f>SUMIFS(СВЦЭМ!$C$33:$C$776,СВЦЭМ!$A$33:$A$776,$A126,СВЦЭМ!$B$33:$B$776,H$119)+'СЕТ СН'!$I$12+СВЦЭМ!$D$10+'СЕТ СН'!$I$6-'СЕТ СН'!$I$22</f>
        <v>1624.55657339</v>
      </c>
      <c r="I126" s="36">
        <f>SUMIFS(СВЦЭМ!$C$33:$C$776,СВЦЭМ!$A$33:$A$776,$A126,СВЦЭМ!$B$33:$B$776,I$119)+'СЕТ СН'!$I$12+СВЦЭМ!$D$10+'СЕТ СН'!$I$6-'СЕТ СН'!$I$22</f>
        <v>1596.44011525</v>
      </c>
      <c r="J126" s="36">
        <f>SUMIFS(СВЦЭМ!$C$33:$C$776,СВЦЭМ!$A$33:$A$776,$A126,СВЦЭМ!$B$33:$B$776,J$119)+'СЕТ СН'!$I$12+СВЦЭМ!$D$10+'СЕТ СН'!$I$6-'СЕТ СН'!$I$22</f>
        <v>1544.9418882700002</v>
      </c>
      <c r="K126" s="36">
        <f>SUMIFS(СВЦЭМ!$C$33:$C$776,СВЦЭМ!$A$33:$A$776,$A126,СВЦЭМ!$B$33:$B$776,K$119)+'СЕТ СН'!$I$12+СВЦЭМ!$D$10+'СЕТ СН'!$I$6-'СЕТ СН'!$I$22</f>
        <v>1534.13344033</v>
      </c>
      <c r="L126" s="36">
        <f>SUMIFS(СВЦЭМ!$C$33:$C$776,СВЦЭМ!$A$33:$A$776,$A126,СВЦЭМ!$B$33:$B$776,L$119)+'СЕТ СН'!$I$12+СВЦЭМ!$D$10+'СЕТ СН'!$I$6-'СЕТ СН'!$I$22</f>
        <v>1530.46502465</v>
      </c>
      <c r="M126" s="36">
        <f>SUMIFS(СВЦЭМ!$C$33:$C$776,СВЦЭМ!$A$33:$A$776,$A126,СВЦЭМ!$B$33:$B$776,M$119)+'СЕТ СН'!$I$12+СВЦЭМ!$D$10+'СЕТ СН'!$I$6-'СЕТ СН'!$I$22</f>
        <v>1526.6145618599999</v>
      </c>
      <c r="N126" s="36">
        <f>SUMIFS(СВЦЭМ!$C$33:$C$776,СВЦЭМ!$A$33:$A$776,$A126,СВЦЭМ!$B$33:$B$776,N$119)+'СЕТ СН'!$I$12+СВЦЭМ!$D$10+'СЕТ СН'!$I$6-'СЕТ СН'!$I$22</f>
        <v>1533.1689808800002</v>
      </c>
      <c r="O126" s="36">
        <f>SUMIFS(СВЦЭМ!$C$33:$C$776,СВЦЭМ!$A$33:$A$776,$A126,СВЦЭМ!$B$33:$B$776,O$119)+'СЕТ СН'!$I$12+СВЦЭМ!$D$10+'СЕТ СН'!$I$6-'СЕТ СН'!$I$22</f>
        <v>1543.25475106</v>
      </c>
      <c r="P126" s="36">
        <f>SUMIFS(СВЦЭМ!$C$33:$C$776,СВЦЭМ!$A$33:$A$776,$A126,СВЦЭМ!$B$33:$B$776,P$119)+'СЕТ СН'!$I$12+СВЦЭМ!$D$10+'СЕТ СН'!$I$6-'СЕТ СН'!$I$22</f>
        <v>1552.4738825700001</v>
      </c>
      <c r="Q126" s="36">
        <f>SUMIFS(СВЦЭМ!$C$33:$C$776,СВЦЭМ!$A$33:$A$776,$A126,СВЦЭМ!$B$33:$B$776,Q$119)+'СЕТ СН'!$I$12+СВЦЭМ!$D$10+'СЕТ СН'!$I$6-'СЕТ СН'!$I$22</f>
        <v>1553.99622856</v>
      </c>
      <c r="R126" s="36">
        <f>SUMIFS(СВЦЭМ!$C$33:$C$776,СВЦЭМ!$A$33:$A$776,$A126,СВЦЭМ!$B$33:$B$776,R$119)+'СЕТ СН'!$I$12+СВЦЭМ!$D$10+'СЕТ СН'!$I$6-'СЕТ СН'!$I$22</f>
        <v>1544.9173838000002</v>
      </c>
      <c r="S126" s="36">
        <f>SUMIFS(СВЦЭМ!$C$33:$C$776,СВЦЭМ!$A$33:$A$776,$A126,СВЦЭМ!$B$33:$B$776,S$119)+'СЕТ СН'!$I$12+СВЦЭМ!$D$10+'СЕТ СН'!$I$6-'СЕТ СН'!$I$22</f>
        <v>1533.3517271999999</v>
      </c>
      <c r="T126" s="36">
        <f>SUMIFS(СВЦЭМ!$C$33:$C$776,СВЦЭМ!$A$33:$A$776,$A126,СВЦЭМ!$B$33:$B$776,T$119)+'СЕТ СН'!$I$12+СВЦЭМ!$D$10+'СЕТ СН'!$I$6-'СЕТ СН'!$I$22</f>
        <v>1520.0796586500001</v>
      </c>
      <c r="U126" s="36">
        <f>SUMIFS(СВЦЭМ!$C$33:$C$776,СВЦЭМ!$A$33:$A$776,$A126,СВЦЭМ!$B$33:$B$776,U$119)+'СЕТ СН'!$I$12+СВЦЭМ!$D$10+'СЕТ СН'!$I$6-'СЕТ СН'!$I$22</f>
        <v>1523.3353819499998</v>
      </c>
      <c r="V126" s="36">
        <f>SUMIFS(СВЦЭМ!$C$33:$C$776,СВЦЭМ!$A$33:$A$776,$A126,СВЦЭМ!$B$33:$B$776,V$119)+'СЕТ СН'!$I$12+СВЦЭМ!$D$10+'СЕТ СН'!$I$6-'СЕТ СН'!$I$22</f>
        <v>1528.98038483</v>
      </c>
      <c r="W126" s="36">
        <f>SUMIFS(СВЦЭМ!$C$33:$C$776,СВЦЭМ!$A$33:$A$776,$A126,СВЦЭМ!$B$33:$B$776,W$119)+'СЕТ СН'!$I$12+СВЦЭМ!$D$10+'СЕТ СН'!$I$6-'СЕТ СН'!$I$22</f>
        <v>1540.44657009</v>
      </c>
      <c r="X126" s="36">
        <f>SUMIFS(СВЦЭМ!$C$33:$C$776,СВЦЭМ!$A$33:$A$776,$A126,СВЦЭМ!$B$33:$B$776,X$119)+'СЕТ СН'!$I$12+СВЦЭМ!$D$10+'СЕТ СН'!$I$6-'СЕТ СН'!$I$22</f>
        <v>1537.7910998699999</v>
      </c>
      <c r="Y126" s="36">
        <f>SUMIFS(СВЦЭМ!$C$33:$C$776,СВЦЭМ!$A$33:$A$776,$A126,СВЦЭМ!$B$33:$B$776,Y$119)+'СЕТ СН'!$I$12+СВЦЭМ!$D$10+'СЕТ СН'!$I$6-'СЕТ СН'!$I$22</f>
        <v>1573.0251166399999</v>
      </c>
    </row>
    <row r="127" spans="1:27" ht="15.75" x14ac:dyDescent="0.2">
      <c r="A127" s="35">
        <f t="shared" si="3"/>
        <v>43807</v>
      </c>
      <c r="B127" s="36">
        <f>SUMIFS(СВЦЭМ!$C$33:$C$776,СВЦЭМ!$A$33:$A$776,$A127,СВЦЭМ!$B$33:$B$776,B$119)+'СЕТ СН'!$I$12+СВЦЭМ!$D$10+'СЕТ СН'!$I$6-'СЕТ СН'!$I$22</f>
        <v>1640.1118083400002</v>
      </c>
      <c r="C127" s="36">
        <f>SUMIFS(СВЦЭМ!$C$33:$C$776,СВЦЭМ!$A$33:$A$776,$A127,СВЦЭМ!$B$33:$B$776,C$119)+'СЕТ СН'!$I$12+СВЦЭМ!$D$10+'СЕТ СН'!$I$6-'СЕТ СН'!$I$22</f>
        <v>1662.14434824</v>
      </c>
      <c r="D127" s="36">
        <f>SUMIFS(СВЦЭМ!$C$33:$C$776,СВЦЭМ!$A$33:$A$776,$A127,СВЦЭМ!$B$33:$B$776,D$119)+'СЕТ СН'!$I$12+СВЦЭМ!$D$10+'СЕТ СН'!$I$6-'СЕТ СН'!$I$22</f>
        <v>1685.8380177899999</v>
      </c>
      <c r="E127" s="36">
        <f>SUMIFS(СВЦЭМ!$C$33:$C$776,СВЦЭМ!$A$33:$A$776,$A127,СВЦЭМ!$B$33:$B$776,E$119)+'СЕТ СН'!$I$12+СВЦЭМ!$D$10+'СЕТ СН'!$I$6-'СЕТ СН'!$I$22</f>
        <v>1709.22547239</v>
      </c>
      <c r="F127" s="36">
        <f>SUMIFS(СВЦЭМ!$C$33:$C$776,СВЦЭМ!$A$33:$A$776,$A127,СВЦЭМ!$B$33:$B$776,F$119)+'СЕТ СН'!$I$12+СВЦЭМ!$D$10+'СЕТ СН'!$I$6-'СЕТ СН'!$I$22</f>
        <v>1716.35461472</v>
      </c>
      <c r="G127" s="36">
        <f>SUMIFS(СВЦЭМ!$C$33:$C$776,СВЦЭМ!$A$33:$A$776,$A127,СВЦЭМ!$B$33:$B$776,G$119)+'СЕТ СН'!$I$12+СВЦЭМ!$D$10+'СЕТ СН'!$I$6-'СЕТ СН'!$I$22</f>
        <v>1718.6103043999999</v>
      </c>
      <c r="H127" s="36">
        <f>SUMIFS(СВЦЭМ!$C$33:$C$776,СВЦЭМ!$A$33:$A$776,$A127,СВЦЭМ!$B$33:$B$776,H$119)+'СЕТ СН'!$I$12+СВЦЭМ!$D$10+'СЕТ СН'!$I$6-'СЕТ СН'!$I$22</f>
        <v>1707.3400844899998</v>
      </c>
      <c r="I127" s="36">
        <f>SUMIFS(СВЦЭМ!$C$33:$C$776,СВЦЭМ!$A$33:$A$776,$A127,СВЦЭМ!$B$33:$B$776,I$119)+'СЕТ СН'!$I$12+СВЦЭМ!$D$10+'СЕТ СН'!$I$6-'СЕТ СН'!$I$22</f>
        <v>1704.0719000199999</v>
      </c>
      <c r="J127" s="36">
        <f>SUMIFS(СВЦЭМ!$C$33:$C$776,СВЦЭМ!$A$33:$A$776,$A127,СВЦЭМ!$B$33:$B$776,J$119)+'СЕТ СН'!$I$12+СВЦЭМ!$D$10+'СЕТ СН'!$I$6-'СЕТ СН'!$I$22</f>
        <v>1659.8858567699999</v>
      </c>
      <c r="K127" s="36">
        <f>SUMIFS(СВЦЭМ!$C$33:$C$776,СВЦЭМ!$A$33:$A$776,$A127,СВЦЭМ!$B$33:$B$776,K$119)+'СЕТ СН'!$I$12+СВЦЭМ!$D$10+'СЕТ СН'!$I$6-'СЕТ СН'!$I$22</f>
        <v>1607.12902966</v>
      </c>
      <c r="L127" s="36">
        <f>SUMIFS(СВЦЭМ!$C$33:$C$776,СВЦЭМ!$A$33:$A$776,$A127,СВЦЭМ!$B$33:$B$776,L$119)+'СЕТ СН'!$I$12+СВЦЭМ!$D$10+'СЕТ СН'!$I$6-'СЕТ СН'!$I$22</f>
        <v>1594.5641122</v>
      </c>
      <c r="M127" s="36">
        <f>SUMIFS(СВЦЭМ!$C$33:$C$776,СВЦЭМ!$A$33:$A$776,$A127,СВЦЭМ!$B$33:$B$776,M$119)+'СЕТ СН'!$I$12+СВЦЭМ!$D$10+'СЕТ СН'!$I$6-'СЕТ СН'!$I$22</f>
        <v>1625.2338636499999</v>
      </c>
      <c r="N127" s="36">
        <f>SUMIFS(СВЦЭМ!$C$33:$C$776,СВЦЭМ!$A$33:$A$776,$A127,СВЦЭМ!$B$33:$B$776,N$119)+'СЕТ СН'!$I$12+СВЦЭМ!$D$10+'СЕТ СН'!$I$6-'СЕТ СН'!$I$22</f>
        <v>1590.88567801</v>
      </c>
      <c r="O127" s="36">
        <f>SUMIFS(СВЦЭМ!$C$33:$C$776,СВЦЭМ!$A$33:$A$776,$A127,СВЦЭМ!$B$33:$B$776,O$119)+'СЕТ СН'!$I$12+СВЦЭМ!$D$10+'СЕТ СН'!$I$6-'СЕТ СН'!$I$22</f>
        <v>1598.66192168</v>
      </c>
      <c r="P127" s="36">
        <f>SUMIFS(СВЦЭМ!$C$33:$C$776,СВЦЭМ!$A$33:$A$776,$A127,СВЦЭМ!$B$33:$B$776,P$119)+'СЕТ СН'!$I$12+СВЦЭМ!$D$10+'СЕТ СН'!$I$6-'СЕТ СН'!$I$22</f>
        <v>1609.2598740399999</v>
      </c>
      <c r="Q127" s="36">
        <f>SUMIFS(СВЦЭМ!$C$33:$C$776,СВЦЭМ!$A$33:$A$776,$A127,СВЦЭМ!$B$33:$B$776,Q$119)+'СЕТ СН'!$I$12+СВЦЭМ!$D$10+'СЕТ СН'!$I$6-'СЕТ СН'!$I$22</f>
        <v>1611.31190629</v>
      </c>
      <c r="R127" s="36">
        <f>SUMIFS(СВЦЭМ!$C$33:$C$776,СВЦЭМ!$A$33:$A$776,$A127,СВЦЭМ!$B$33:$B$776,R$119)+'СЕТ СН'!$I$12+СВЦЭМ!$D$10+'СЕТ СН'!$I$6-'СЕТ СН'!$I$22</f>
        <v>1605.7848060400001</v>
      </c>
      <c r="S127" s="36">
        <f>SUMIFS(СВЦЭМ!$C$33:$C$776,СВЦЭМ!$A$33:$A$776,$A127,СВЦЭМ!$B$33:$B$776,S$119)+'СЕТ СН'!$I$12+СВЦЭМ!$D$10+'СЕТ СН'!$I$6-'СЕТ СН'!$I$22</f>
        <v>1579.7315970700001</v>
      </c>
      <c r="T127" s="36">
        <f>SUMIFS(СВЦЭМ!$C$33:$C$776,СВЦЭМ!$A$33:$A$776,$A127,СВЦЭМ!$B$33:$B$776,T$119)+'СЕТ СН'!$I$12+СВЦЭМ!$D$10+'СЕТ СН'!$I$6-'СЕТ СН'!$I$22</f>
        <v>1704.1270314399999</v>
      </c>
      <c r="U127" s="36">
        <f>SUMIFS(СВЦЭМ!$C$33:$C$776,СВЦЭМ!$A$33:$A$776,$A127,СВЦЭМ!$B$33:$B$776,U$119)+'СЕТ СН'!$I$12+СВЦЭМ!$D$10+'СЕТ СН'!$I$6-'СЕТ СН'!$I$22</f>
        <v>1573.8427058100001</v>
      </c>
      <c r="V127" s="36">
        <f>SUMIFS(СВЦЭМ!$C$33:$C$776,СВЦЭМ!$A$33:$A$776,$A127,СВЦЭМ!$B$33:$B$776,V$119)+'СЕТ СН'!$I$12+СВЦЭМ!$D$10+'СЕТ СН'!$I$6-'СЕТ СН'!$I$22</f>
        <v>1584.12407108</v>
      </c>
      <c r="W127" s="36">
        <f>SUMIFS(СВЦЭМ!$C$33:$C$776,СВЦЭМ!$A$33:$A$776,$A127,СВЦЭМ!$B$33:$B$776,W$119)+'СЕТ СН'!$I$12+СВЦЭМ!$D$10+'СЕТ СН'!$I$6-'СЕТ СН'!$I$22</f>
        <v>1597.19778696</v>
      </c>
      <c r="X127" s="36">
        <f>SUMIFS(СВЦЭМ!$C$33:$C$776,СВЦЭМ!$A$33:$A$776,$A127,СВЦЭМ!$B$33:$B$776,X$119)+'СЕТ СН'!$I$12+СВЦЭМ!$D$10+'СЕТ СН'!$I$6-'СЕТ СН'!$I$22</f>
        <v>1616.9052820299999</v>
      </c>
      <c r="Y127" s="36">
        <f>SUMIFS(СВЦЭМ!$C$33:$C$776,СВЦЭМ!$A$33:$A$776,$A127,СВЦЭМ!$B$33:$B$776,Y$119)+'СЕТ СН'!$I$12+СВЦЭМ!$D$10+'СЕТ СН'!$I$6-'СЕТ СН'!$I$22</f>
        <v>1635.7656354800001</v>
      </c>
    </row>
    <row r="128" spans="1:27" ht="15.75" x14ac:dyDescent="0.2">
      <c r="A128" s="35">
        <f t="shared" si="3"/>
        <v>43808</v>
      </c>
      <c r="B128" s="36">
        <f>SUMIFS(СВЦЭМ!$C$33:$C$776,СВЦЭМ!$A$33:$A$776,$A128,СВЦЭМ!$B$33:$B$776,B$119)+'СЕТ СН'!$I$12+СВЦЭМ!$D$10+'СЕТ СН'!$I$6-'СЕТ СН'!$I$22</f>
        <v>1658.1798517500001</v>
      </c>
      <c r="C128" s="36">
        <f>SUMIFS(СВЦЭМ!$C$33:$C$776,СВЦЭМ!$A$33:$A$776,$A128,СВЦЭМ!$B$33:$B$776,C$119)+'СЕТ СН'!$I$12+СВЦЭМ!$D$10+'СЕТ СН'!$I$6-'СЕТ СН'!$I$22</f>
        <v>1691.9706966199999</v>
      </c>
      <c r="D128" s="36">
        <f>SUMIFS(СВЦЭМ!$C$33:$C$776,СВЦЭМ!$A$33:$A$776,$A128,СВЦЭМ!$B$33:$B$776,D$119)+'СЕТ СН'!$I$12+СВЦЭМ!$D$10+'СЕТ СН'!$I$6-'СЕТ СН'!$I$22</f>
        <v>1700.3148252199999</v>
      </c>
      <c r="E128" s="36">
        <f>SUMIFS(СВЦЭМ!$C$33:$C$776,СВЦЭМ!$A$33:$A$776,$A128,СВЦЭМ!$B$33:$B$776,E$119)+'СЕТ СН'!$I$12+СВЦЭМ!$D$10+'СЕТ СН'!$I$6-'СЕТ СН'!$I$22</f>
        <v>1702.7453262499998</v>
      </c>
      <c r="F128" s="36">
        <f>SUMIFS(СВЦЭМ!$C$33:$C$776,СВЦЭМ!$A$33:$A$776,$A128,СВЦЭМ!$B$33:$B$776,F$119)+'СЕТ СН'!$I$12+СВЦЭМ!$D$10+'СЕТ СН'!$I$6-'СЕТ СН'!$I$22</f>
        <v>1703.4903527399999</v>
      </c>
      <c r="G128" s="36">
        <f>SUMIFS(СВЦЭМ!$C$33:$C$776,СВЦЭМ!$A$33:$A$776,$A128,СВЦЭМ!$B$33:$B$776,G$119)+'СЕТ СН'!$I$12+СВЦЭМ!$D$10+'СЕТ СН'!$I$6-'СЕТ СН'!$I$22</f>
        <v>1717.8396200299999</v>
      </c>
      <c r="H128" s="36">
        <f>SUMIFS(СВЦЭМ!$C$33:$C$776,СВЦЭМ!$A$33:$A$776,$A128,СВЦЭМ!$B$33:$B$776,H$119)+'СЕТ СН'!$I$12+СВЦЭМ!$D$10+'СЕТ СН'!$I$6-'СЕТ СН'!$I$22</f>
        <v>1687.2444159699999</v>
      </c>
      <c r="I128" s="36">
        <f>SUMIFS(СВЦЭМ!$C$33:$C$776,СВЦЭМ!$A$33:$A$776,$A128,СВЦЭМ!$B$33:$B$776,I$119)+'СЕТ СН'!$I$12+СВЦЭМ!$D$10+'СЕТ СН'!$I$6-'СЕТ СН'!$I$22</f>
        <v>1661.39724905</v>
      </c>
      <c r="J128" s="36">
        <f>SUMIFS(СВЦЭМ!$C$33:$C$776,СВЦЭМ!$A$33:$A$776,$A128,СВЦЭМ!$B$33:$B$776,J$119)+'СЕТ СН'!$I$12+СВЦЭМ!$D$10+'СЕТ СН'!$I$6-'СЕТ СН'!$I$22</f>
        <v>1631.0974657500001</v>
      </c>
      <c r="K128" s="36">
        <f>SUMIFS(СВЦЭМ!$C$33:$C$776,СВЦЭМ!$A$33:$A$776,$A128,СВЦЭМ!$B$33:$B$776,K$119)+'СЕТ СН'!$I$12+СВЦЭМ!$D$10+'СЕТ СН'!$I$6-'СЕТ СН'!$I$22</f>
        <v>1605.8975955000001</v>
      </c>
      <c r="L128" s="36">
        <f>SUMIFS(СВЦЭМ!$C$33:$C$776,СВЦЭМ!$A$33:$A$776,$A128,СВЦЭМ!$B$33:$B$776,L$119)+'СЕТ СН'!$I$12+СВЦЭМ!$D$10+'СЕТ СН'!$I$6-'СЕТ СН'!$I$22</f>
        <v>1601.9885922200001</v>
      </c>
      <c r="M128" s="36">
        <f>SUMIFS(СВЦЭМ!$C$33:$C$776,СВЦЭМ!$A$33:$A$776,$A128,СВЦЭМ!$B$33:$B$776,M$119)+'СЕТ СН'!$I$12+СВЦЭМ!$D$10+'СЕТ СН'!$I$6-'СЕТ СН'!$I$22</f>
        <v>1603.0971920500001</v>
      </c>
      <c r="N128" s="36">
        <f>SUMIFS(СВЦЭМ!$C$33:$C$776,СВЦЭМ!$A$33:$A$776,$A128,СВЦЭМ!$B$33:$B$776,N$119)+'СЕТ СН'!$I$12+СВЦЭМ!$D$10+'СЕТ СН'!$I$6-'СЕТ СН'!$I$22</f>
        <v>1612.57483828</v>
      </c>
      <c r="O128" s="36">
        <f>SUMIFS(СВЦЭМ!$C$33:$C$776,СВЦЭМ!$A$33:$A$776,$A128,СВЦЭМ!$B$33:$B$776,O$119)+'СЕТ СН'!$I$12+СВЦЭМ!$D$10+'СЕТ СН'!$I$6-'СЕТ СН'!$I$22</f>
        <v>1620.2403265</v>
      </c>
      <c r="P128" s="36">
        <f>SUMIFS(СВЦЭМ!$C$33:$C$776,СВЦЭМ!$A$33:$A$776,$A128,СВЦЭМ!$B$33:$B$776,P$119)+'СЕТ СН'!$I$12+СВЦЭМ!$D$10+'СЕТ СН'!$I$6-'СЕТ СН'!$I$22</f>
        <v>1627.41123582</v>
      </c>
      <c r="Q128" s="36">
        <f>SUMIFS(СВЦЭМ!$C$33:$C$776,СВЦЭМ!$A$33:$A$776,$A128,СВЦЭМ!$B$33:$B$776,Q$119)+'СЕТ СН'!$I$12+СВЦЭМ!$D$10+'СЕТ СН'!$I$6-'СЕТ СН'!$I$22</f>
        <v>1624.94318219</v>
      </c>
      <c r="R128" s="36">
        <f>SUMIFS(СВЦЭМ!$C$33:$C$776,СВЦЭМ!$A$33:$A$776,$A128,СВЦЭМ!$B$33:$B$776,R$119)+'СЕТ СН'!$I$12+СВЦЭМ!$D$10+'СЕТ СН'!$I$6-'СЕТ СН'!$I$22</f>
        <v>1621.7750010899999</v>
      </c>
      <c r="S128" s="36">
        <f>SUMIFS(СВЦЭМ!$C$33:$C$776,СВЦЭМ!$A$33:$A$776,$A128,СВЦЭМ!$B$33:$B$776,S$119)+'СЕТ СН'!$I$12+СВЦЭМ!$D$10+'СЕТ СН'!$I$6-'СЕТ СН'!$I$22</f>
        <v>1606.7275365400001</v>
      </c>
      <c r="T128" s="36">
        <f>SUMIFS(СВЦЭМ!$C$33:$C$776,СВЦЭМ!$A$33:$A$776,$A128,СВЦЭМ!$B$33:$B$776,T$119)+'СЕТ СН'!$I$12+СВЦЭМ!$D$10+'СЕТ СН'!$I$6-'СЕТ СН'!$I$22</f>
        <v>1582.7123994200001</v>
      </c>
      <c r="U128" s="36">
        <f>SUMIFS(СВЦЭМ!$C$33:$C$776,СВЦЭМ!$A$33:$A$776,$A128,СВЦЭМ!$B$33:$B$776,U$119)+'СЕТ СН'!$I$12+СВЦЭМ!$D$10+'СЕТ СН'!$I$6-'СЕТ СН'!$I$22</f>
        <v>1579.5961142400001</v>
      </c>
      <c r="V128" s="36">
        <f>SUMIFS(СВЦЭМ!$C$33:$C$776,СВЦЭМ!$A$33:$A$776,$A128,СВЦЭМ!$B$33:$B$776,V$119)+'СЕТ СН'!$I$12+СВЦЭМ!$D$10+'СЕТ СН'!$I$6-'СЕТ СН'!$I$22</f>
        <v>1601.1145498400001</v>
      </c>
      <c r="W128" s="36">
        <f>SUMIFS(СВЦЭМ!$C$33:$C$776,СВЦЭМ!$A$33:$A$776,$A128,СВЦЭМ!$B$33:$B$776,W$119)+'СЕТ СН'!$I$12+СВЦЭМ!$D$10+'СЕТ СН'!$I$6-'СЕТ СН'!$I$22</f>
        <v>1620.89052042</v>
      </c>
      <c r="X128" s="36">
        <f>SUMIFS(СВЦЭМ!$C$33:$C$776,СВЦЭМ!$A$33:$A$776,$A128,СВЦЭМ!$B$33:$B$776,X$119)+'СЕТ СН'!$I$12+СВЦЭМ!$D$10+'СЕТ СН'!$I$6-'СЕТ СН'!$I$22</f>
        <v>1626.7231154800002</v>
      </c>
      <c r="Y128" s="36">
        <f>SUMIFS(СВЦЭМ!$C$33:$C$776,СВЦЭМ!$A$33:$A$776,$A128,СВЦЭМ!$B$33:$B$776,Y$119)+'СЕТ СН'!$I$12+СВЦЭМ!$D$10+'СЕТ СН'!$I$6-'СЕТ СН'!$I$22</f>
        <v>1644.6509019</v>
      </c>
    </row>
    <row r="129" spans="1:25" ht="15.75" x14ac:dyDescent="0.2">
      <c r="A129" s="35">
        <f t="shared" si="3"/>
        <v>43809</v>
      </c>
      <c r="B129" s="36">
        <f>SUMIFS(СВЦЭМ!$C$33:$C$776,СВЦЭМ!$A$33:$A$776,$A129,СВЦЭМ!$B$33:$B$776,B$119)+'СЕТ СН'!$I$12+СВЦЭМ!$D$10+'СЕТ СН'!$I$6-'СЕТ СН'!$I$22</f>
        <v>1657.8266063800002</v>
      </c>
      <c r="C129" s="36">
        <f>SUMIFS(СВЦЭМ!$C$33:$C$776,СВЦЭМ!$A$33:$A$776,$A129,СВЦЭМ!$B$33:$B$776,C$119)+'СЕТ СН'!$I$12+СВЦЭМ!$D$10+'СЕТ СН'!$I$6-'СЕТ СН'!$I$22</f>
        <v>1722.4764564799998</v>
      </c>
      <c r="D129" s="36">
        <f>SUMIFS(СВЦЭМ!$C$33:$C$776,СВЦЭМ!$A$33:$A$776,$A129,СВЦЭМ!$B$33:$B$776,D$119)+'СЕТ СН'!$I$12+СВЦЭМ!$D$10+'СЕТ СН'!$I$6-'СЕТ СН'!$I$22</f>
        <v>1748.5621417399998</v>
      </c>
      <c r="E129" s="36">
        <f>SUMIFS(СВЦЭМ!$C$33:$C$776,СВЦЭМ!$A$33:$A$776,$A129,СВЦЭМ!$B$33:$B$776,E$119)+'СЕТ СН'!$I$12+СВЦЭМ!$D$10+'СЕТ СН'!$I$6-'СЕТ СН'!$I$22</f>
        <v>1744.37930951</v>
      </c>
      <c r="F129" s="36">
        <f>SUMIFS(СВЦЭМ!$C$33:$C$776,СВЦЭМ!$A$33:$A$776,$A129,СВЦЭМ!$B$33:$B$776,F$119)+'СЕТ СН'!$I$12+СВЦЭМ!$D$10+'СЕТ СН'!$I$6-'СЕТ СН'!$I$22</f>
        <v>1693.8307450099999</v>
      </c>
      <c r="G129" s="36">
        <f>SUMIFS(СВЦЭМ!$C$33:$C$776,СВЦЭМ!$A$33:$A$776,$A129,СВЦЭМ!$B$33:$B$776,G$119)+'СЕТ СН'!$I$12+СВЦЭМ!$D$10+'СЕТ СН'!$I$6-'СЕТ СН'!$I$22</f>
        <v>1677.4102999399997</v>
      </c>
      <c r="H129" s="36">
        <f>SUMIFS(СВЦЭМ!$C$33:$C$776,СВЦЭМ!$A$33:$A$776,$A129,СВЦЭМ!$B$33:$B$776,H$119)+'СЕТ СН'!$I$12+СВЦЭМ!$D$10+'СЕТ СН'!$I$6-'СЕТ СН'!$I$22</f>
        <v>1639.9448938599999</v>
      </c>
      <c r="I129" s="36">
        <f>SUMIFS(СВЦЭМ!$C$33:$C$776,СВЦЭМ!$A$33:$A$776,$A129,СВЦЭМ!$B$33:$B$776,I$119)+'СЕТ СН'!$I$12+СВЦЭМ!$D$10+'СЕТ СН'!$I$6-'СЕТ СН'!$I$22</f>
        <v>1603.0153227199999</v>
      </c>
      <c r="J129" s="36">
        <f>SUMIFS(СВЦЭМ!$C$33:$C$776,СВЦЭМ!$A$33:$A$776,$A129,СВЦЭМ!$B$33:$B$776,J$119)+'СЕТ СН'!$I$12+СВЦЭМ!$D$10+'СЕТ СН'!$I$6-'СЕТ СН'!$I$22</f>
        <v>1585.8151339999999</v>
      </c>
      <c r="K129" s="36">
        <f>SUMIFS(СВЦЭМ!$C$33:$C$776,СВЦЭМ!$A$33:$A$776,$A129,СВЦЭМ!$B$33:$B$776,K$119)+'СЕТ СН'!$I$12+СВЦЭМ!$D$10+'СЕТ СН'!$I$6-'СЕТ СН'!$I$22</f>
        <v>1570.5578846200001</v>
      </c>
      <c r="L129" s="36">
        <f>SUMIFS(СВЦЭМ!$C$33:$C$776,СВЦЭМ!$A$33:$A$776,$A129,СВЦЭМ!$B$33:$B$776,L$119)+'СЕТ СН'!$I$12+СВЦЭМ!$D$10+'СЕТ СН'!$I$6-'СЕТ СН'!$I$22</f>
        <v>1572.8996666399999</v>
      </c>
      <c r="M129" s="36">
        <f>SUMIFS(СВЦЭМ!$C$33:$C$776,СВЦЭМ!$A$33:$A$776,$A129,СВЦЭМ!$B$33:$B$776,M$119)+'СЕТ СН'!$I$12+СВЦЭМ!$D$10+'СЕТ СН'!$I$6-'СЕТ СН'!$I$22</f>
        <v>1631.40460859</v>
      </c>
      <c r="N129" s="36">
        <f>SUMIFS(СВЦЭМ!$C$33:$C$776,СВЦЭМ!$A$33:$A$776,$A129,СВЦЭМ!$B$33:$B$776,N$119)+'СЕТ СН'!$I$12+СВЦЭМ!$D$10+'СЕТ СН'!$I$6-'СЕТ СН'!$I$22</f>
        <v>1645.1878185099999</v>
      </c>
      <c r="O129" s="36">
        <f>SUMIFS(СВЦЭМ!$C$33:$C$776,СВЦЭМ!$A$33:$A$776,$A129,СВЦЭМ!$B$33:$B$776,O$119)+'СЕТ СН'!$I$12+СВЦЭМ!$D$10+'СЕТ СН'!$I$6-'СЕТ СН'!$I$22</f>
        <v>1650.7481124800001</v>
      </c>
      <c r="P129" s="36">
        <f>SUMIFS(СВЦЭМ!$C$33:$C$776,СВЦЭМ!$A$33:$A$776,$A129,СВЦЭМ!$B$33:$B$776,P$119)+'СЕТ СН'!$I$12+СВЦЭМ!$D$10+'СЕТ СН'!$I$6-'СЕТ СН'!$I$22</f>
        <v>1649.0741101899998</v>
      </c>
      <c r="Q129" s="36">
        <f>SUMIFS(СВЦЭМ!$C$33:$C$776,СВЦЭМ!$A$33:$A$776,$A129,СВЦЭМ!$B$33:$B$776,Q$119)+'СЕТ СН'!$I$12+СВЦЭМ!$D$10+'СЕТ СН'!$I$6-'СЕТ СН'!$I$22</f>
        <v>1646.6415329500001</v>
      </c>
      <c r="R129" s="36">
        <f>SUMIFS(СВЦЭМ!$C$33:$C$776,СВЦЭМ!$A$33:$A$776,$A129,СВЦЭМ!$B$33:$B$776,R$119)+'СЕТ СН'!$I$12+СВЦЭМ!$D$10+'СЕТ СН'!$I$6-'СЕТ СН'!$I$22</f>
        <v>1643.6185274099998</v>
      </c>
      <c r="S129" s="36">
        <f>SUMIFS(СВЦЭМ!$C$33:$C$776,СВЦЭМ!$A$33:$A$776,$A129,СВЦЭМ!$B$33:$B$776,S$119)+'СЕТ СН'!$I$12+СВЦЭМ!$D$10+'СЕТ СН'!$I$6-'СЕТ СН'!$I$22</f>
        <v>1632.0531198399999</v>
      </c>
      <c r="T129" s="36">
        <f>SUMIFS(СВЦЭМ!$C$33:$C$776,СВЦЭМ!$A$33:$A$776,$A129,СВЦЭМ!$B$33:$B$776,T$119)+'СЕТ СН'!$I$12+СВЦЭМ!$D$10+'СЕТ СН'!$I$6-'СЕТ СН'!$I$22</f>
        <v>1612.01924265</v>
      </c>
      <c r="U129" s="36">
        <f>SUMIFS(СВЦЭМ!$C$33:$C$776,СВЦЭМ!$A$33:$A$776,$A129,СВЦЭМ!$B$33:$B$776,U$119)+'СЕТ СН'!$I$12+СВЦЭМ!$D$10+'СЕТ СН'!$I$6-'СЕТ СН'!$I$22</f>
        <v>1606.04573136</v>
      </c>
      <c r="V129" s="36">
        <f>SUMIFS(СВЦЭМ!$C$33:$C$776,СВЦЭМ!$A$33:$A$776,$A129,СВЦЭМ!$B$33:$B$776,V$119)+'СЕТ СН'!$I$12+СВЦЭМ!$D$10+'СЕТ СН'!$I$6-'СЕТ СН'!$I$22</f>
        <v>1601.5910071600001</v>
      </c>
      <c r="W129" s="36">
        <f>SUMIFS(СВЦЭМ!$C$33:$C$776,СВЦЭМ!$A$33:$A$776,$A129,СВЦЭМ!$B$33:$B$776,W$119)+'СЕТ СН'!$I$12+СВЦЭМ!$D$10+'СЕТ СН'!$I$6-'СЕТ СН'!$I$22</f>
        <v>1569.3967424299999</v>
      </c>
      <c r="X129" s="36">
        <f>SUMIFS(СВЦЭМ!$C$33:$C$776,СВЦЭМ!$A$33:$A$776,$A129,СВЦЭМ!$B$33:$B$776,X$119)+'СЕТ СН'!$I$12+СВЦЭМ!$D$10+'СЕТ СН'!$I$6-'СЕТ СН'!$I$22</f>
        <v>1558.28632793</v>
      </c>
      <c r="Y129" s="36">
        <f>SUMIFS(СВЦЭМ!$C$33:$C$776,СВЦЭМ!$A$33:$A$776,$A129,СВЦЭМ!$B$33:$B$776,Y$119)+'СЕТ СН'!$I$12+СВЦЭМ!$D$10+'СЕТ СН'!$I$6-'СЕТ СН'!$I$22</f>
        <v>1569.3971298900001</v>
      </c>
    </row>
    <row r="130" spans="1:25" ht="15.75" x14ac:dyDescent="0.2">
      <c r="A130" s="35">
        <f t="shared" si="3"/>
        <v>43810</v>
      </c>
      <c r="B130" s="36">
        <f>SUMIFS(СВЦЭМ!$C$33:$C$776,СВЦЭМ!$A$33:$A$776,$A130,СВЦЭМ!$B$33:$B$776,B$119)+'СЕТ СН'!$I$12+СВЦЭМ!$D$10+'СЕТ СН'!$I$6-'СЕТ СН'!$I$22</f>
        <v>1618.5463814499999</v>
      </c>
      <c r="C130" s="36">
        <f>SUMIFS(СВЦЭМ!$C$33:$C$776,СВЦЭМ!$A$33:$A$776,$A130,СВЦЭМ!$B$33:$B$776,C$119)+'СЕТ СН'!$I$12+СВЦЭМ!$D$10+'СЕТ СН'!$I$6-'СЕТ СН'!$I$22</f>
        <v>1659.2744369699999</v>
      </c>
      <c r="D130" s="36">
        <f>SUMIFS(СВЦЭМ!$C$33:$C$776,СВЦЭМ!$A$33:$A$776,$A130,СВЦЭМ!$B$33:$B$776,D$119)+'СЕТ СН'!$I$12+СВЦЭМ!$D$10+'СЕТ СН'!$I$6-'СЕТ СН'!$I$22</f>
        <v>1668.0951972099999</v>
      </c>
      <c r="E130" s="36">
        <f>SUMIFS(СВЦЭМ!$C$33:$C$776,СВЦЭМ!$A$33:$A$776,$A130,СВЦЭМ!$B$33:$B$776,E$119)+'СЕТ СН'!$I$12+СВЦЭМ!$D$10+'СЕТ СН'!$I$6-'СЕТ СН'!$I$22</f>
        <v>1671.2303558999997</v>
      </c>
      <c r="F130" s="36">
        <f>SUMIFS(СВЦЭМ!$C$33:$C$776,СВЦЭМ!$A$33:$A$776,$A130,СВЦЭМ!$B$33:$B$776,F$119)+'СЕТ СН'!$I$12+СВЦЭМ!$D$10+'СЕТ СН'!$I$6-'СЕТ СН'!$I$22</f>
        <v>1670.804337</v>
      </c>
      <c r="G130" s="36">
        <f>SUMIFS(СВЦЭМ!$C$33:$C$776,СВЦЭМ!$A$33:$A$776,$A130,СВЦЭМ!$B$33:$B$776,G$119)+'СЕТ СН'!$I$12+СВЦЭМ!$D$10+'СЕТ СН'!$I$6-'СЕТ СН'!$I$22</f>
        <v>1652.22317297</v>
      </c>
      <c r="H130" s="36">
        <f>SUMIFS(СВЦЭМ!$C$33:$C$776,СВЦЭМ!$A$33:$A$776,$A130,СВЦЭМ!$B$33:$B$776,H$119)+'СЕТ СН'!$I$12+СВЦЭМ!$D$10+'СЕТ СН'!$I$6-'СЕТ СН'!$I$22</f>
        <v>1609.7398407800001</v>
      </c>
      <c r="I130" s="36">
        <f>SUMIFS(СВЦЭМ!$C$33:$C$776,СВЦЭМ!$A$33:$A$776,$A130,СВЦЭМ!$B$33:$B$776,I$119)+'СЕТ СН'!$I$12+СВЦЭМ!$D$10+'СЕТ СН'!$I$6-'СЕТ СН'!$I$22</f>
        <v>1597.39898537</v>
      </c>
      <c r="J130" s="36">
        <f>SUMIFS(СВЦЭМ!$C$33:$C$776,СВЦЭМ!$A$33:$A$776,$A130,СВЦЭМ!$B$33:$B$776,J$119)+'СЕТ СН'!$I$12+СВЦЭМ!$D$10+'СЕТ СН'!$I$6-'СЕТ СН'!$I$22</f>
        <v>1564.5259078200002</v>
      </c>
      <c r="K130" s="36">
        <f>SUMIFS(СВЦЭМ!$C$33:$C$776,СВЦЭМ!$A$33:$A$776,$A130,СВЦЭМ!$B$33:$B$776,K$119)+'СЕТ СН'!$I$12+СВЦЭМ!$D$10+'СЕТ СН'!$I$6-'СЕТ СН'!$I$22</f>
        <v>1559.0614197999998</v>
      </c>
      <c r="L130" s="36">
        <f>SUMIFS(СВЦЭМ!$C$33:$C$776,СВЦЭМ!$A$33:$A$776,$A130,СВЦЭМ!$B$33:$B$776,L$119)+'СЕТ СН'!$I$12+СВЦЭМ!$D$10+'СЕТ СН'!$I$6-'СЕТ СН'!$I$22</f>
        <v>1564.5768513799999</v>
      </c>
      <c r="M130" s="36">
        <f>SUMIFS(СВЦЭМ!$C$33:$C$776,СВЦЭМ!$A$33:$A$776,$A130,СВЦЭМ!$B$33:$B$776,M$119)+'СЕТ СН'!$I$12+СВЦЭМ!$D$10+'СЕТ СН'!$I$6-'СЕТ СН'!$I$22</f>
        <v>1564.95007278</v>
      </c>
      <c r="N130" s="36">
        <f>SUMIFS(СВЦЭМ!$C$33:$C$776,СВЦЭМ!$A$33:$A$776,$A130,СВЦЭМ!$B$33:$B$776,N$119)+'СЕТ СН'!$I$12+СВЦЭМ!$D$10+'СЕТ СН'!$I$6-'СЕТ СН'!$I$22</f>
        <v>1561.7346181</v>
      </c>
      <c r="O130" s="36">
        <f>SUMIFS(СВЦЭМ!$C$33:$C$776,СВЦЭМ!$A$33:$A$776,$A130,СВЦЭМ!$B$33:$B$776,O$119)+'СЕТ СН'!$I$12+СВЦЭМ!$D$10+'СЕТ СН'!$I$6-'СЕТ СН'!$I$22</f>
        <v>1575.0470608800001</v>
      </c>
      <c r="P130" s="36">
        <f>SUMIFS(СВЦЭМ!$C$33:$C$776,СВЦЭМ!$A$33:$A$776,$A130,СВЦЭМ!$B$33:$B$776,P$119)+'СЕТ СН'!$I$12+СВЦЭМ!$D$10+'СЕТ СН'!$I$6-'СЕТ СН'!$I$22</f>
        <v>1575.1402365700001</v>
      </c>
      <c r="Q130" s="36">
        <f>SUMIFS(СВЦЭМ!$C$33:$C$776,СВЦЭМ!$A$33:$A$776,$A130,СВЦЭМ!$B$33:$B$776,Q$119)+'СЕТ СН'!$I$12+СВЦЭМ!$D$10+'СЕТ СН'!$I$6-'СЕТ СН'!$I$22</f>
        <v>1579.8909402300001</v>
      </c>
      <c r="R130" s="36">
        <f>SUMIFS(СВЦЭМ!$C$33:$C$776,СВЦЭМ!$A$33:$A$776,$A130,СВЦЭМ!$B$33:$B$776,R$119)+'СЕТ СН'!$I$12+СВЦЭМ!$D$10+'СЕТ СН'!$I$6-'СЕТ СН'!$I$22</f>
        <v>1585.8409205200001</v>
      </c>
      <c r="S130" s="36">
        <f>SUMIFS(СВЦЭМ!$C$33:$C$776,СВЦЭМ!$A$33:$A$776,$A130,СВЦЭМ!$B$33:$B$776,S$119)+'СЕТ СН'!$I$12+СВЦЭМ!$D$10+'СЕТ СН'!$I$6-'СЕТ СН'!$I$22</f>
        <v>1566.7354136500001</v>
      </c>
      <c r="T130" s="36">
        <f>SUMIFS(СВЦЭМ!$C$33:$C$776,СВЦЭМ!$A$33:$A$776,$A130,СВЦЭМ!$B$33:$B$776,T$119)+'СЕТ СН'!$I$12+СВЦЭМ!$D$10+'СЕТ СН'!$I$6-'СЕТ СН'!$I$22</f>
        <v>1561.0381145599999</v>
      </c>
      <c r="U130" s="36">
        <f>SUMIFS(СВЦЭМ!$C$33:$C$776,СВЦЭМ!$A$33:$A$776,$A130,СВЦЭМ!$B$33:$B$776,U$119)+'СЕТ СН'!$I$12+СВЦЭМ!$D$10+'СЕТ СН'!$I$6-'СЕТ СН'!$I$22</f>
        <v>1560.6072315599999</v>
      </c>
      <c r="V130" s="36">
        <f>SUMIFS(СВЦЭМ!$C$33:$C$776,СВЦЭМ!$A$33:$A$776,$A130,СВЦЭМ!$B$33:$B$776,V$119)+'СЕТ СН'!$I$12+СВЦЭМ!$D$10+'СЕТ СН'!$I$6-'СЕТ СН'!$I$22</f>
        <v>1568.2726213800001</v>
      </c>
      <c r="W130" s="36">
        <f>SUMIFS(СВЦЭМ!$C$33:$C$776,СВЦЭМ!$A$33:$A$776,$A130,СВЦЭМ!$B$33:$B$776,W$119)+'СЕТ СН'!$I$12+СВЦЭМ!$D$10+'СЕТ СН'!$I$6-'СЕТ СН'!$I$22</f>
        <v>1578.1132917800001</v>
      </c>
      <c r="X130" s="36">
        <f>SUMIFS(СВЦЭМ!$C$33:$C$776,СВЦЭМ!$A$33:$A$776,$A130,СВЦЭМ!$B$33:$B$776,X$119)+'СЕТ СН'!$I$12+СВЦЭМ!$D$10+'СЕТ СН'!$I$6-'СЕТ СН'!$I$22</f>
        <v>1589.5868212400001</v>
      </c>
      <c r="Y130" s="36">
        <f>SUMIFS(СВЦЭМ!$C$33:$C$776,СВЦЭМ!$A$33:$A$776,$A130,СВЦЭМ!$B$33:$B$776,Y$119)+'СЕТ СН'!$I$12+СВЦЭМ!$D$10+'СЕТ СН'!$I$6-'СЕТ СН'!$I$22</f>
        <v>1603.6484719999999</v>
      </c>
    </row>
    <row r="131" spans="1:25" ht="15.75" x14ac:dyDescent="0.2">
      <c r="A131" s="35">
        <f t="shared" si="3"/>
        <v>43811</v>
      </c>
      <c r="B131" s="36">
        <f>SUMIFS(СВЦЭМ!$C$33:$C$776,СВЦЭМ!$A$33:$A$776,$A131,СВЦЭМ!$B$33:$B$776,B$119)+'СЕТ СН'!$I$12+СВЦЭМ!$D$10+'СЕТ СН'!$I$6-'СЕТ СН'!$I$22</f>
        <v>1639.36936902</v>
      </c>
      <c r="C131" s="36">
        <f>SUMIFS(СВЦЭМ!$C$33:$C$776,СВЦЭМ!$A$33:$A$776,$A131,СВЦЭМ!$B$33:$B$776,C$119)+'СЕТ СН'!$I$12+СВЦЭМ!$D$10+'СЕТ СН'!$I$6-'СЕТ СН'!$I$22</f>
        <v>1675.78678408</v>
      </c>
      <c r="D131" s="36">
        <f>SUMIFS(СВЦЭМ!$C$33:$C$776,СВЦЭМ!$A$33:$A$776,$A131,СВЦЭМ!$B$33:$B$776,D$119)+'СЕТ СН'!$I$12+СВЦЭМ!$D$10+'СЕТ СН'!$I$6-'СЕТ СН'!$I$22</f>
        <v>1691.7490743899998</v>
      </c>
      <c r="E131" s="36">
        <f>SUMIFS(СВЦЭМ!$C$33:$C$776,СВЦЭМ!$A$33:$A$776,$A131,СВЦЭМ!$B$33:$B$776,E$119)+'СЕТ СН'!$I$12+СВЦЭМ!$D$10+'СЕТ СН'!$I$6-'СЕТ СН'!$I$22</f>
        <v>1707.3421215899998</v>
      </c>
      <c r="F131" s="36">
        <f>SUMIFS(СВЦЭМ!$C$33:$C$776,СВЦЭМ!$A$33:$A$776,$A131,СВЦЭМ!$B$33:$B$776,F$119)+'СЕТ СН'!$I$12+СВЦЭМ!$D$10+'СЕТ СН'!$I$6-'СЕТ СН'!$I$22</f>
        <v>1706.34244463</v>
      </c>
      <c r="G131" s="36">
        <f>SUMIFS(СВЦЭМ!$C$33:$C$776,СВЦЭМ!$A$33:$A$776,$A131,СВЦЭМ!$B$33:$B$776,G$119)+'СЕТ СН'!$I$12+СВЦЭМ!$D$10+'СЕТ СН'!$I$6-'СЕТ СН'!$I$22</f>
        <v>1682.78658761</v>
      </c>
      <c r="H131" s="36">
        <f>SUMIFS(СВЦЭМ!$C$33:$C$776,СВЦЭМ!$A$33:$A$776,$A131,СВЦЭМ!$B$33:$B$776,H$119)+'СЕТ СН'!$I$12+СВЦЭМ!$D$10+'СЕТ СН'!$I$6-'СЕТ СН'!$I$22</f>
        <v>1640.6111767299999</v>
      </c>
      <c r="I131" s="36">
        <f>SUMIFS(СВЦЭМ!$C$33:$C$776,СВЦЭМ!$A$33:$A$776,$A131,СВЦЭМ!$B$33:$B$776,I$119)+'СЕТ СН'!$I$12+СВЦЭМ!$D$10+'СЕТ СН'!$I$6-'СЕТ СН'!$I$22</f>
        <v>1619.93177031</v>
      </c>
      <c r="J131" s="36">
        <f>SUMIFS(СВЦЭМ!$C$33:$C$776,СВЦЭМ!$A$33:$A$776,$A131,СВЦЭМ!$B$33:$B$776,J$119)+'СЕТ СН'!$I$12+СВЦЭМ!$D$10+'СЕТ СН'!$I$6-'СЕТ СН'!$I$22</f>
        <v>1588.36913723</v>
      </c>
      <c r="K131" s="36">
        <f>SUMIFS(СВЦЭМ!$C$33:$C$776,СВЦЭМ!$A$33:$A$776,$A131,СВЦЭМ!$B$33:$B$776,K$119)+'СЕТ СН'!$I$12+СВЦЭМ!$D$10+'СЕТ СН'!$I$6-'СЕТ СН'!$I$22</f>
        <v>1578.23847123</v>
      </c>
      <c r="L131" s="36">
        <f>SUMIFS(СВЦЭМ!$C$33:$C$776,СВЦЭМ!$A$33:$A$776,$A131,СВЦЭМ!$B$33:$B$776,L$119)+'СЕТ СН'!$I$12+СВЦЭМ!$D$10+'СЕТ СН'!$I$6-'СЕТ СН'!$I$22</f>
        <v>1583.7119218799999</v>
      </c>
      <c r="M131" s="36">
        <f>SUMIFS(СВЦЭМ!$C$33:$C$776,СВЦЭМ!$A$33:$A$776,$A131,СВЦЭМ!$B$33:$B$776,M$119)+'СЕТ СН'!$I$12+СВЦЭМ!$D$10+'СЕТ СН'!$I$6-'СЕТ СН'!$I$22</f>
        <v>1577.44432304</v>
      </c>
      <c r="N131" s="36">
        <f>SUMIFS(СВЦЭМ!$C$33:$C$776,СВЦЭМ!$A$33:$A$776,$A131,СВЦЭМ!$B$33:$B$776,N$119)+'СЕТ СН'!$I$12+СВЦЭМ!$D$10+'СЕТ СН'!$I$6-'СЕТ СН'!$I$22</f>
        <v>1577.78827359</v>
      </c>
      <c r="O131" s="36">
        <f>SUMIFS(СВЦЭМ!$C$33:$C$776,СВЦЭМ!$A$33:$A$776,$A131,СВЦЭМ!$B$33:$B$776,O$119)+'СЕТ СН'!$I$12+СВЦЭМ!$D$10+'СЕТ СН'!$I$6-'СЕТ СН'!$I$22</f>
        <v>1579.9217362099998</v>
      </c>
      <c r="P131" s="36">
        <f>SUMIFS(СВЦЭМ!$C$33:$C$776,СВЦЭМ!$A$33:$A$776,$A131,СВЦЭМ!$B$33:$B$776,P$119)+'СЕТ СН'!$I$12+СВЦЭМ!$D$10+'СЕТ СН'!$I$6-'СЕТ СН'!$I$22</f>
        <v>1580.7164350600001</v>
      </c>
      <c r="Q131" s="36">
        <f>SUMIFS(СВЦЭМ!$C$33:$C$776,СВЦЭМ!$A$33:$A$776,$A131,СВЦЭМ!$B$33:$B$776,Q$119)+'СЕТ СН'!$I$12+СВЦЭМ!$D$10+'СЕТ СН'!$I$6-'СЕТ СН'!$I$22</f>
        <v>1578.69366238</v>
      </c>
      <c r="R131" s="36">
        <f>SUMIFS(СВЦЭМ!$C$33:$C$776,СВЦЭМ!$A$33:$A$776,$A131,СВЦЭМ!$B$33:$B$776,R$119)+'СЕТ СН'!$I$12+СВЦЭМ!$D$10+'СЕТ СН'!$I$6-'СЕТ СН'!$I$22</f>
        <v>1571.5761957899999</v>
      </c>
      <c r="S131" s="36">
        <f>SUMIFS(СВЦЭМ!$C$33:$C$776,СВЦЭМ!$A$33:$A$776,$A131,СВЦЭМ!$B$33:$B$776,S$119)+'СЕТ СН'!$I$12+СВЦЭМ!$D$10+'СЕТ СН'!$I$6-'СЕТ СН'!$I$22</f>
        <v>1583.2041462900002</v>
      </c>
      <c r="T131" s="36">
        <f>SUMIFS(СВЦЭМ!$C$33:$C$776,СВЦЭМ!$A$33:$A$776,$A131,СВЦЭМ!$B$33:$B$776,T$119)+'СЕТ СН'!$I$12+СВЦЭМ!$D$10+'СЕТ СН'!$I$6-'СЕТ СН'!$I$22</f>
        <v>1572.32992246</v>
      </c>
      <c r="U131" s="36">
        <f>SUMIFS(СВЦЭМ!$C$33:$C$776,СВЦЭМ!$A$33:$A$776,$A131,СВЦЭМ!$B$33:$B$776,U$119)+'СЕТ СН'!$I$12+СВЦЭМ!$D$10+'СЕТ СН'!$I$6-'СЕТ СН'!$I$22</f>
        <v>1568.7370167300001</v>
      </c>
      <c r="V131" s="36">
        <f>SUMIFS(СВЦЭМ!$C$33:$C$776,СВЦЭМ!$A$33:$A$776,$A131,СВЦЭМ!$B$33:$B$776,V$119)+'СЕТ СН'!$I$12+СВЦЭМ!$D$10+'СЕТ СН'!$I$6-'СЕТ СН'!$I$22</f>
        <v>1570.7414659400001</v>
      </c>
      <c r="W131" s="36">
        <f>SUMIFS(СВЦЭМ!$C$33:$C$776,СВЦЭМ!$A$33:$A$776,$A131,СВЦЭМ!$B$33:$B$776,W$119)+'СЕТ СН'!$I$12+СВЦЭМ!$D$10+'СЕТ СН'!$I$6-'СЕТ СН'!$I$22</f>
        <v>1586.3233823</v>
      </c>
      <c r="X131" s="36">
        <f>SUMIFS(СВЦЭМ!$C$33:$C$776,СВЦЭМ!$A$33:$A$776,$A131,СВЦЭМ!$B$33:$B$776,X$119)+'СЕТ СН'!$I$12+СВЦЭМ!$D$10+'СЕТ СН'!$I$6-'СЕТ СН'!$I$22</f>
        <v>1593.5609643</v>
      </c>
      <c r="Y131" s="36">
        <f>SUMIFS(СВЦЭМ!$C$33:$C$776,СВЦЭМ!$A$33:$A$776,$A131,СВЦЭМ!$B$33:$B$776,Y$119)+'СЕТ СН'!$I$12+СВЦЭМ!$D$10+'СЕТ СН'!$I$6-'СЕТ СН'!$I$22</f>
        <v>1614.4418831</v>
      </c>
    </row>
    <row r="132" spans="1:25" ht="15.75" x14ac:dyDescent="0.2">
      <c r="A132" s="35">
        <f t="shared" si="3"/>
        <v>43812</v>
      </c>
      <c r="B132" s="36">
        <f>SUMIFS(СВЦЭМ!$C$33:$C$776,СВЦЭМ!$A$33:$A$776,$A132,СВЦЭМ!$B$33:$B$776,B$119)+'СЕТ СН'!$I$12+СВЦЭМ!$D$10+'СЕТ СН'!$I$6-'СЕТ СН'!$I$22</f>
        <v>1643.10632207</v>
      </c>
      <c r="C132" s="36">
        <f>SUMIFS(СВЦЭМ!$C$33:$C$776,СВЦЭМ!$A$33:$A$776,$A132,СВЦЭМ!$B$33:$B$776,C$119)+'СЕТ СН'!$I$12+СВЦЭМ!$D$10+'СЕТ СН'!$I$6-'СЕТ СН'!$I$22</f>
        <v>1687.61136141</v>
      </c>
      <c r="D132" s="36">
        <f>SUMIFS(СВЦЭМ!$C$33:$C$776,СВЦЭМ!$A$33:$A$776,$A132,СВЦЭМ!$B$33:$B$776,D$119)+'СЕТ СН'!$I$12+СВЦЭМ!$D$10+'СЕТ СН'!$I$6-'СЕТ СН'!$I$22</f>
        <v>1716.11785055</v>
      </c>
      <c r="E132" s="36">
        <f>SUMIFS(СВЦЭМ!$C$33:$C$776,СВЦЭМ!$A$33:$A$776,$A132,СВЦЭМ!$B$33:$B$776,E$119)+'СЕТ СН'!$I$12+СВЦЭМ!$D$10+'СЕТ СН'!$I$6-'СЕТ СН'!$I$22</f>
        <v>1709.5451069799999</v>
      </c>
      <c r="F132" s="36">
        <f>SUMIFS(СВЦЭМ!$C$33:$C$776,СВЦЭМ!$A$33:$A$776,$A132,СВЦЭМ!$B$33:$B$776,F$119)+'СЕТ СН'!$I$12+СВЦЭМ!$D$10+'СЕТ СН'!$I$6-'СЕТ СН'!$I$22</f>
        <v>1682.1964549699999</v>
      </c>
      <c r="G132" s="36">
        <f>SUMIFS(СВЦЭМ!$C$33:$C$776,СВЦЭМ!$A$33:$A$776,$A132,СВЦЭМ!$B$33:$B$776,G$119)+'СЕТ СН'!$I$12+СВЦЭМ!$D$10+'СЕТ СН'!$I$6-'СЕТ СН'!$I$22</f>
        <v>1665.08869448</v>
      </c>
      <c r="H132" s="36">
        <f>SUMIFS(СВЦЭМ!$C$33:$C$776,СВЦЭМ!$A$33:$A$776,$A132,СВЦЭМ!$B$33:$B$776,H$119)+'СЕТ СН'!$I$12+СВЦЭМ!$D$10+'СЕТ СН'!$I$6-'СЕТ СН'!$I$22</f>
        <v>1619.58693236</v>
      </c>
      <c r="I132" s="36">
        <f>SUMIFS(СВЦЭМ!$C$33:$C$776,СВЦЭМ!$A$33:$A$776,$A132,СВЦЭМ!$B$33:$B$776,I$119)+'СЕТ СН'!$I$12+СВЦЭМ!$D$10+'СЕТ СН'!$I$6-'СЕТ СН'!$I$22</f>
        <v>1605.98103883</v>
      </c>
      <c r="J132" s="36">
        <f>SUMIFS(СВЦЭМ!$C$33:$C$776,СВЦЭМ!$A$33:$A$776,$A132,СВЦЭМ!$B$33:$B$776,J$119)+'СЕТ СН'!$I$12+СВЦЭМ!$D$10+'СЕТ СН'!$I$6-'СЕТ СН'!$I$22</f>
        <v>1573.6779858</v>
      </c>
      <c r="K132" s="36">
        <f>SUMIFS(СВЦЭМ!$C$33:$C$776,СВЦЭМ!$A$33:$A$776,$A132,СВЦЭМ!$B$33:$B$776,K$119)+'СЕТ СН'!$I$12+СВЦЭМ!$D$10+'СЕТ СН'!$I$6-'СЕТ СН'!$I$22</f>
        <v>1545.15394219</v>
      </c>
      <c r="L132" s="36">
        <f>SUMIFS(СВЦЭМ!$C$33:$C$776,СВЦЭМ!$A$33:$A$776,$A132,СВЦЭМ!$B$33:$B$776,L$119)+'СЕТ СН'!$I$12+СВЦЭМ!$D$10+'СЕТ СН'!$I$6-'СЕТ СН'!$I$22</f>
        <v>1550.1401617699998</v>
      </c>
      <c r="M132" s="36">
        <f>SUMIFS(СВЦЭМ!$C$33:$C$776,СВЦЭМ!$A$33:$A$776,$A132,СВЦЭМ!$B$33:$B$776,M$119)+'СЕТ СН'!$I$12+СВЦЭМ!$D$10+'СЕТ СН'!$I$6-'СЕТ СН'!$I$22</f>
        <v>1565.2153550399998</v>
      </c>
      <c r="N132" s="36">
        <f>SUMIFS(СВЦЭМ!$C$33:$C$776,СВЦЭМ!$A$33:$A$776,$A132,СВЦЭМ!$B$33:$B$776,N$119)+'СЕТ СН'!$I$12+СВЦЭМ!$D$10+'СЕТ СН'!$I$6-'СЕТ СН'!$I$22</f>
        <v>1571.3883962800001</v>
      </c>
      <c r="O132" s="36">
        <f>SUMIFS(СВЦЭМ!$C$33:$C$776,СВЦЭМ!$A$33:$A$776,$A132,СВЦЭМ!$B$33:$B$776,O$119)+'СЕТ СН'!$I$12+СВЦЭМ!$D$10+'СЕТ СН'!$I$6-'СЕТ СН'!$I$22</f>
        <v>1582.55149188</v>
      </c>
      <c r="P132" s="36">
        <f>SUMIFS(СВЦЭМ!$C$33:$C$776,СВЦЭМ!$A$33:$A$776,$A132,СВЦЭМ!$B$33:$B$776,P$119)+'СЕТ СН'!$I$12+СВЦЭМ!$D$10+'СЕТ СН'!$I$6-'СЕТ СН'!$I$22</f>
        <v>1587.7820539899999</v>
      </c>
      <c r="Q132" s="36">
        <f>SUMIFS(СВЦЭМ!$C$33:$C$776,СВЦЭМ!$A$33:$A$776,$A132,СВЦЭМ!$B$33:$B$776,Q$119)+'СЕТ СН'!$I$12+СВЦЭМ!$D$10+'СЕТ СН'!$I$6-'СЕТ СН'!$I$22</f>
        <v>1583.0322672100001</v>
      </c>
      <c r="R132" s="36">
        <f>SUMIFS(СВЦЭМ!$C$33:$C$776,СВЦЭМ!$A$33:$A$776,$A132,СВЦЭМ!$B$33:$B$776,R$119)+'СЕТ СН'!$I$12+СВЦЭМ!$D$10+'СЕТ СН'!$I$6-'СЕТ СН'!$I$22</f>
        <v>1572.8153572000001</v>
      </c>
      <c r="S132" s="36">
        <f>SUMIFS(СВЦЭМ!$C$33:$C$776,СВЦЭМ!$A$33:$A$776,$A132,СВЦЭМ!$B$33:$B$776,S$119)+'СЕТ СН'!$I$12+СВЦЭМ!$D$10+'СЕТ СН'!$I$6-'СЕТ СН'!$I$22</f>
        <v>1568.2488949200001</v>
      </c>
      <c r="T132" s="36">
        <f>SUMIFS(СВЦЭМ!$C$33:$C$776,СВЦЭМ!$A$33:$A$776,$A132,СВЦЭМ!$B$33:$B$776,T$119)+'СЕТ СН'!$I$12+СВЦЭМ!$D$10+'СЕТ СН'!$I$6-'СЕТ СН'!$I$22</f>
        <v>1551.30295929</v>
      </c>
      <c r="U132" s="36">
        <f>SUMIFS(СВЦЭМ!$C$33:$C$776,СВЦЭМ!$A$33:$A$776,$A132,СВЦЭМ!$B$33:$B$776,U$119)+'СЕТ СН'!$I$12+СВЦЭМ!$D$10+'СЕТ СН'!$I$6-'СЕТ СН'!$I$22</f>
        <v>1555.6414593300001</v>
      </c>
      <c r="V132" s="36">
        <f>SUMIFS(СВЦЭМ!$C$33:$C$776,СВЦЭМ!$A$33:$A$776,$A132,СВЦЭМ!$B$33:$B$776,V$119)+'СЕТ СН'!$I$12+СВЦЭМ!$D$10+'СЕТ СН'!$I$6-'СЕТ СН'!$I$22</f>
        <v>1570.2532425499999</v>
      </c>
      <c r="W132" s="36">
        <f>SUMIFS(СВЦЭМ!$C$33:$C$776,СВЦЭМ!$A$33:$A$776,$A132,СВЦЭМ!$B$33:$B$776,W$119)+'СЕТ СН'!$I$12+СВЦЭМ!$D$10+'СЕТ СН'!$I$6-'СЕТ СН'!$I$22</f>
        <v>1596.9063474300001</v>
      </c>
      <c r="X132" s="36">
        <f>SUMIFS(СВЦЭМ!$C$33:$C$776,СВЦЭМ!$A$33:$A$776,$A132,СВЦЭМ!$B$33:$B$776,X$119)+'СЕТ СН'!$I$12+СВЦЭМ!$D$10+'СЕТ СН'!$I$6-'СЕТ СН'!$I$22</f>
        <v>1600.33317519</v>
      </c>
      <c r="Y132" s="36">
        <f>SUMIFS(СВЦЭМ!$C$33:$C$776,СВЦЭМ!$A$33:$A$776,$A132,СВЦЭМ!$B$33:$B$776,Y$119)+'СЕТ СН'!$I$12+СВЦЭМ!$D$10+'СЕТ СН'!$I$6-'СЕТ СН'!$I$22</f>
        <v>1605.76991361</v>
      </c>
    </row>
    <row r="133" spans="1:25" ht="15.75" x14ac:dyDescent="0.2">
      <c r="A133" s="35">
        <f t="shared" si="3"/>
        <v>43813</v>
      </c>
      <c r="B133" s="36">
        <f>SUMIFS(СВЦЭМ!$C$33:$C$776,СВЦЭМ!$A$33:$A$776,$A133,СВЦЭМ!$B$33:$B$776,B$119)+'СЕТ СН'!$I$12+СВЦЭМ!$D$10+'СЕТ СН'!$I$6-'СЕТ СН'!$I$22</f>
        <v>1642.30063275</v>
      </c>
      <c r="C133" s="36">
        <f>SUMIFS(СВЦЭМ!$C$33:$C$776,СВЦЭМ!$A$33:$A$776,$A133,СВЦЭМ!$B$33:$B$776,C$119)+'СЕТ СН'!$I$12+СВЦЭМ!$D$10+'СЕТ СН'!$I$6-'СЕТ СН'!$I$22</f>
        <v>1683.8858709399999</v>
      </c>
      <c r="D133" s="36">
        <f>SUMIFS(СВЦЭМ!$C$33:$C$776,СВЦЭМ!$A$33:$A$776,$A133,СВЦЭМ!$B$33:$B$776,D$119)+'СЕТ СН'!$I$12+СВЦЭМ!$D$10+'СЕТ СН'!$I$6-'СЕТ СН'!$I$22</f>
        <v>1704.3342190999999</v>
      </c>
      <c r="E133" s="36">
        <f>SUMIFS(СВЦЭМ!$C$33:$C$776,СВЦЭМ!$A$33:$A$776,$A133,СВЦЭМ!$B$33:$B$776,E$119)+'СЕТ СН'!$I$12+СВЦЭМ!$D$10+'СЕТ СН'!$I$6-'СЕТ СН'!$I$22</f>
        <v>1708.5842856499999</v>
      </c>
      <c r="F133" s="36">
        <f>SUMIFS(СВЦЭМ!$C$33:$C$776,СВЦЭМ!$A$33:$A$776,$A133,СВЦЭМ!$B$33:$B$776,F$119)+'СЕТ СН'!$I$12+СВЦЭМ!$D$10+'СЕТ СН'!$I$6-'СЕТ СН'!$I$22</f>
        <v>1712.5579830699999</v>
      </c>
      <c r="G133" s="36">
        <f>SUMIFS(СВЦЭМ!$C$33:$C$776,СВЦЭМ!$A$33:$A$776,$A133,СВЦЭМ!$B$33:$B$776,G$119)+'СЕТ СН'!$I$12+СВЦЭМ!$D$10+'СЕТ СН'!$I$6-'СЕТ СН'!$I$22</f>
        <v>1706.9906331699999</v>
      </c>
      <c r="H133" s="36">
        <f>SUMIFS(СВЦЭМ!$C$33:$C$776,СВЦЭМ!$A$33:$A$776,$A133,СВЦЭМ!$B$33:$B$776,H$119)+'СЕТ СН'!$I$12+СВЦЭМ!$D$10+'СЕТ СН'!$I$6-'СЕТ СН'!$I$22</f>
        <v>1681.72763983</v>
      </c>
      <c r="I133" s="36">
        <f>SUMIFS(СВЦЭМ!$C$33:$C$776,СВЦЭМ!$A$33:$A$776,$A133,СВЦЭМ!$B$33:$B$776,I$119)+'СЕТ СН'!$I$12+СВЦЭМ!$D$10+'СЕТ СН'!$I$6-'СЕТ СН'!$I$22</f>
        <v>1665.2314249399999</v>
      </c>
      <c r="J133" s="36">
        <f>SUMIFS(СВЦЭМ!$C$33:$C$776,СВЦЭМ!$A$33:$A$776,$A133,СВЦЭМ!$B$33:$B$776,J$119)+'СЕТ СН'!$I$12+СВЦЭМ!$D$10+'СЕТ СН'!$I$6-'СЕТ СН'!$I$22</f>
        <v>1609.2834959699999</v>
      </c>
      <c r="K133" s="36">
        <f>SUMIFS(СВЦЭМ!$C$33:$C$776,СВЦЭМ!$A$33:$A$776,$A133,СВЦЭМ!$B$33:$B$776,K$119)+'СЕТ СН'!$I$12+СВЦЭМ!$D$10+'СЕТ СН'!$I$6-'СЕТ СН'!$I$22</f>
        <v>1569.10765191</v>
      </c>
      <c r="L133" s="36">
        <f>SUMIFS(СВЦЭМ!$C$33:$C$776,СВЦЭМ!$A$33:$A$776,$A133,СВЦЭМ!$B$33:$B$776,L$119)+'СЕТ СН'!$I$12+СВЦЭМ!$D$10+'СЕТ СН'!$I$6-'СЕТ СН'!$I$22</f>
        <v>1560.26349151</v>
      </c>
      <c r="M133" s="36">
        <f>SUMIFS(СВЦЭМ!$C$33:$C$776,СВЦЭМ!$A$33:$A$776,$A133,СВЦЭМ!$B$33:$B$776,M$119)+'СЕТ СН'!$I$12+СВЦЭМ!$D$10+'СЕТ СН'!$I$6-'СЕТ СН'!$I$22</f>
        <v>1567.7709118400001</v>
      </c>
      <c r="N133" s="36">
        <f>SUMIFS(СВЦЭМ!$C$33:$C$776,СВЦЭМ!$A$33:$A$776,$A133,СВЦЭМ!$B$33:$B$776,N$119)+'СЕТ СН'!$I$12+СВЦЭМ!$D$10+'СЕТ СН'!$I$6-'СЕТ СН'!$I$22</f>
        <v>1576.62381486</v>
      </c>
      <c r="O133" s="36">
        <f>SUMIFS(СВЦЭМ!$C$33:$C$776,СВЦЭМ!$A$33:$A$776,$A133,СВЦЭМ!$B$33:$B$776,O$119)+'СЕТ СН'!$I$12+СВЦЭМ!$D$10+'СЕТ СН'!$I$6-'СЕТ СН'!$I$22</f>
        <v>1590.13433882</v>
      </c>
      <c r="P133" s="36">
        <f>SUMIFS(СВЦЭМ!$C$33:$C$776,СВЦЭМ!$A$33:$A$776,$A133,СВЦЭМ!$B$33:$B$776,P$119)+'СЕТ СН'!$I$12+СВЦЭМ!$D$10+'СЕТ СН'!$I$6-'СЕТ СН'!$I$22</f>
        <v>1602.8526507300001</v>
      </c>
      <c r="Q133" s="36">
        <f>SUMIFS(СВЦЭМ!$C$33:$C$776,СВЦЭМ!$A$33:$A$776,$A133,СВЦЭМ!$B$33:$B$776,Q$119)+'СЕТ СН'!$I$12+СВЦЭМ!$D$10+'СЕТ СН'!$I$6-'СЕТ СН'!$I$22</f>
        <v>1604.16683958</v>
      </c>
      <c r="R133" s="36">
        <f>SUMIFS(СВЦЭМ!$C$33:$C$776,СВЦЭМ!$A$33:$A$776,$A133,СВЦЭМ!$B$33:$B$776,R$119)+'СЕТ СН'!$I$12+СВЦЭМ!$D$10+'СЕТ СН'!$I$6-'СЕТ СН'!$I$22</f>
        <v>1583.48328021</v>
      </c>
      <c r="S133" s="36">
        <f>SUMIFS(СВЦЭМ!$C$33:$C$776,СВЦЭМ!$A$33:$A$776,$A133,СВЦЭМ!$B$33:$B$776,S$119)+'СЕТ СН'!$I$12+СВЦЭМ!$D$10+'СЕТ СН'!$I$6-'СЕТ СН'!$I$22</f>
        <v>1570.68781225</v>
      </c>
      <c r="T133" s="36">
        <f>SUMIFS(СВЦЭМ!$C$33:$C$776,СВЦЭМ!$A$33:$A$776,$A133,СВЦЭМ!$B$33:$B$776,T$119)+'СЕТ СН'!$I$12+СВЦЭМ!$D$10+'СЕТ СН'!$I$6-'СЕТ СН'!$I$22</f>
        <v>1549.96642288</v>
      </c>
      <c r="U133" s="36">
        <f>SUMIFS(СВЦЭМ!$C$33:$C$776,СВЦЭМ!$A$33:$A$776,$A133,СВЦЭМ!$B$33:$B$776,U$119)+'СЕТ СН'!$I$12+СВЦЭМ!$D$10+'СЕТ СН'!$I$6-'СЕТ СН'!$I$22</f>
        <v>1559.5376832699999</v>
      </c>
      <c r="V133" s="36">
        <f>SUMIFS(СВЦЭМ!$C$33:$C$776,СВЦЭМ!$A$33:$A$776,$A133,СВЦЭМ!$B$33:$B$776,V$119)+'СЕТ СН'!$I$12+СВЦЭМ!$D$10+'СЕТ СН'!$I$6-'СЕТ СН'!$I$22</f>
        <v>1569.7710332299998</v>
      </c>
      <c r="W133" s="36">
        <f>SUMIFS(СВЦЭМ!$C$33:$C$776,СВЦЭМ!$A$33:$A$776,$A133,СВЦЭМ!$B$33:$B$776,W$119)+'СЕТ СН'!$I$12+СВЦЭМ!$D$10+'СЕТ СН'!$I$6-'СЕТ СН'!$I$22</f>
        <v>1593.8217483200001</v>
      </c>
      <c r="X133" s="36">
        <f>SUMIFS(СВЦЭМ!$C$33:$C$776,СВЦЭМ!$A$33:$A$776,$A133,СВЦЭМ!$B$33:$B$776,X$119)+'СЕТ СН'!$I$12+СВЦЭМ!$D$10+'СЕТ СН'!$I$6-'СЕТ СН'!$I$22</f>
        <v>1611.6137451</v>
      </c>
      <c r="Y133" s="36">
        <f>SUMIFS(СВЦЭМ!$C$33:$C$776,СВЦЭМ!$A$33:$A$776,$A133,СВЦЭМ!$B$33:$B$776,Y$119)+'СЕТ СН'!$I$12+СВЦЭМ!$D$10+'СЕТ СН'!$I$6-'СЕТ СН'!$I$22</f>
        <v>1619.7896961500001</v>
      </c>
    </row>
    <row r="134" spans="1:25" ht="15.75" x14ac:dyDescent="0.2">
      <c r="A134" s="35">
        <f t="shared" si="3"/>
        <v>43814</v>
      </c>
      <c r="B134" s="36">
        <f>SUMIFS(СВЦЭМ!$C$33:$C$776,СВЦЭМ!$A$33:$A$776,$A134,СВЦЭМ!$B$33:$B$776,B$119)+'СЕТ СН'!$I$12+СВЦЭМ!$D$10+'СЕТ СН'!$I$6-'СЕТ СН'!$I$22</f>
        <v>1636.56061447</v>
      </c>
      <c r="C134" s="36">
        <f>SUMIFS(СВЦЭМ!$C$33:$C$776,СВЦЭМ!$A$33:$A$776,$A134,СВЦЭМ!$B$33:$B$776,C$119)+'СЕТ СН'!$I$12+СВЦЭМ!$D$10+'СЕТ СН'!$I$6-'СЕТ СН'!$I$22</f>
        <v>1654.0942384300001</v>
      </c>
      <c r="D134" s="36">
        <f>SUMIFS(СВЦЭМ!$C$33:$C$776,СВЦЭМ!$A$33:$A$776,$A134,СВЦЭМ!$B$33:$B$776,D$119)+'СЕТ СН'!$I$12+СВЦЭМ!$D$10+'СЕТ СН'!$I$6-'СЕТ СН'!$I$22</f>
        <v>1660.95963813</v>
      </c>
      <c r="E134" s="36">
        <f>SUMIFS(СВЦЭМ!$C$33:$C$776,СВЦЭМ!$A$33:$A$776,$A134,СВЦЭМ!$B$33:$B$776,E$119)+'СЕТ СН'!$I$12+СВЦЭМ!$D$10+'СЕТ СН'!$I$6-'СЕТ СН'!$I$22</f>
        <v>1684.8211818099999</v>
      </c>
      <c r="F134" s="36">
        <f>SUMIFS(СВЦЭМ!$C$33:$C$776,СВЦЭМ!$A$33:$A$776,$A134,СВЦЭМ!$B$33:$B$776,F$119)+'СЕТ СН'!$I$12+СВЦЭМ!$D$10+'СЕТ СН'!$I$6-'СЕТ СН'!$I$22</f>
        <v>1692.4004537799999</v>
      </c>
      <c r="G134" s="36">
        <f>SUMIFS(СВЦЭМ!$C$33:$C$776,СВЦЭМ!$A$33:$A$776,$A134,СВЦЭМ!$B$33:$B$776,G$119)+'СЕТ СН'!$I$12+СВЦЭМ!$D$10+'СЕТ СН'!$I$6-'СЕТ СН'!$I$22</f>
        <v>1695.3853716999997</v>
      </c>
      <c r="H134" s="36">
        <f>SUMIFS(СВЦЭМ!$C$33:$C$776,СВЦЭМ!$A$33:$A$776,$A134,СВЦЭМ!$B$33:$B$776,H$119)+'СЕТ СН'!$I$12+СВЦЭМ!$D$10+'СЕТ СН'!$I$6-'СЕТ СН'!$I$22</f>
        <v>1676.1254774399999</v>
      </c>
      <c r="I134" s="36">
        <f>SUMIFS(СВЦЭМ!$C$33:$C$776,СВЦЭМ!$A$33:$A$776,$A134,СВЦЭМ!$B$33:$B$776,I$119)+'СЕТ СН'!$I$12+СВЦЭМ!$D$10+'СЕТ СН'!$I$6-'СЕТ СН'!$I$22</f>
        <v>1656.1043533100001</v>
      </c>
      <c r="J134" s="36">
        <f>SUMIFS(СВЦЭМ!$C$33:$C$776,СВЦЭМ!$A$33:$A$776,$A134,СВЦЭМ!$B$33:$B$776,J$119)+'СЕТ СН'!$I$12+СВЦЭМ!$D$10+'СЕТ СН'!$I$6-'СЕТ СН'!$I$22</f>
        <v>1621.18388065</v>
      </c>
      <c r="K134" s="36">
        <f>SUMIFS(СВЦЭМ!$C$33:$C$776,СВЦЭМ!$A$33:$A$776,$A134,СВЦЭМ!$B$33:$B$776,K$119)+'СЕТ СН'!$I$12+СВЦЭМ!$D$10+'СЕТ СН'!$I$6-'СЕТ СН'!$I$22</f>
        <v>1589.93406082</v>
      </c>
      <c r="L134" s="36">
        <f>SUMIFS(СВЦЭМ!$C$33:$C$776,СВЦЭМ!$A$33:$A$776,$A134,СВЦЭМ!$B$33:$B$776,L$119)+'СЕТ СН'!$I$12+СВЦЭМ!$D$10+'СЕТ СН'!$I$6-'СЕТ СН'!$I$22</f>
        <v>1585.92275612</v>
      </c>
      <c r="M134" s="36">
        <f>SUMIFS(СВЦЭМ!$C$33:$C$776,СВЦЭМ!$A$33:$A$776,$A134,СВЦЭМ!$B$33:$B$776,M$119)+'СЕТ СН'!$I$12+СВЦЭМ!$D$10+'СЕТ СН'!$I$6-'СЕТ СН'!$I$22</f>
        <v>1592.44055353</v>
      </c>
      <c r="N134" s="36">
        <f>SUMIFS(СВЦЭМ!$C$33:$C$776,СВЦЭМ!$A$33:$A$776,$A134,СВЦЭМ!$B$33:$B$776,N$119)+'СЕТ СН'!$I$12+СВЦЭМ!$D$10+'СЕТ СН'!$I$6-'СЕТ СН'!$I$22</f>
        <v>1594.5153998599999</v>
      </c>
      <c r="O134" s="36">
        <f>SUMIFS(СВЦЭМ!$C$33:$C$776,СВЦЭМ!$A$33:$A$776,$A134,СВЦЭМ!$B$33:$B$776,O$119)+'СЕТ СН'!$I$12+СВЦЭМ!$D$10+'СЕТ СН'!$I$6-'СЕТ СН'!$I$22</f>
        <v>1613.70702011</v>
      </c>
      <c r="P134" s="36">
        <f>SUMIFS(СВЦЭМ!$C$33:$C$776,СВЦЭМ!$A$33:$A$776,$A134,СВЦЭМ!$B$33:$B$776,P$119)+'СЕТ СН'!$I$12+СВЦЭМ!$D$10+'СЕТ СН'!$I$6-'СЕТ СН'!$I$22</f>
        <v>1623.8017156599999</v>
      </c>
      <c r="Q134" s="36">
        <f>SUMIFS(СВЦЭМ!$C$33:$C$776,СВЦЭМ!$A$33:$A$776,$A134,СВЦЭМ!$B$33:$B$776,Q$119)+'СЕТ СН'!$I$12+СВЦЭМ!$D$10+'СЕТ СН'!$I$6-'СЕТ СН'!$I$22</f>
        <v>1622.89903871</v>
      </c>
      <c r="R134" s="36">
        <f>SUMIFS(СВЦЭМ!$C$33:$C$776,СВЦЭМ!$A$33:$A$776,$A134,СВЦЭМ!$B$33:$B$776,R$119)+'СЕТ СН'!$I$12+СВЦЭМ!$D$10+'СЕТ СН'!$I$6-'СЕТ СН'!$I$22</f>
        <v>1612.97371952</v>
      </c>
      <c r="S134" s="36">
        <f>SUMIFS(СВЦЭМ!$C$33:$C$776,СВЦЭМ!$A$33:$A$776,$A134,СВЦЭМ!$B$33:$B$776,S$119)+'СЕТ СН'!$I$12+СВЦЭМ!$D$10+'СЕТ СН'!$I$6-'СЕТ СН'!$I$22</f>
        <v>1590.6632402099999</v>
      </c>
      <c r="T134" s="36">
        <f>SUMIFS(СВЦЭМ!$C$33:$C$776,СВЦЭМ!$A$33:$A$776,$A134,СВЦЭМ!$B$33:$B$776,T$119)+'СЕТ СН'!$I$12+СВЦЭМ!$D$10+'СЕТ СН'!$I$6-'СЕТ СН'!$I$22</f>
        <v>1559.1611741500001</v>
      </c>
      <c r="U134" s="36">
        <f>SUMIFS(СВЦЭМ!$C$33:$C$776,СВЦЭМ!$A$33:$A$776,$A134,СВЦЭМ!$B$33:$B$776,U$119)+'СЕТ СН'!$I$12+СВЦЭМ!$D$10+'СЕТ СН'!$I$6-'СЕТ СН'!$I$22</f>
        <v>1554.75813733</v>
      </c>
      <c r="V134" s="36">
        <f>SUMIFS(СВЦЭМ!$C$33:$C$776,СВЦЭМ!$A$33:$A$776,$A134,СВЦЭМ!$B$33:$B$776,V$119)+'СЕТ СН'!$I$12+СВЦЭМ!$D$10+'СЕТ СН'!$I$6-'СЕТ СН'!$I$22</f>
        <v>1565.2567017900001</v>
      </c>
      <c r="W134" s="36">
        <f>SUMIFS(СВЦЭМ!$C$33:$C$776,СВЦЭМ!$A$33:$A$776,$A134,СВЦЭМ!$B$33:$B$776,W$119)+'СЕТ СН'!$I$12+СВЦЭМ!$D$10+'СЕТ СН'!$I$6-'СЕТ СН'!$I$22</f>
        <v>1579.8150606200002</v>
      </c>
      <c r="X134" s="36">
        <f>SUMIFS(СВЦЭМ!$C$33:$C$776,СВЦЭМ!$A$33:$A$776,$A134,СВЦЭМ!$B$33:$B$776,X$119)+'СЕТ СН'!$I$12+СВЦЭМ!$D$10+'СЕТ СН'!$I$6-'СЕТ СН'!$I$22</f>
        <v>1590.06764084</v>
      </c>
      <c r="Y134" s="36">
        <f>SUMIFS(СВЦЭМ!$C$33:$C$776,СВЦЭМ!$A$33:$A$776,$A134,СВЦЭМ!$B$33:$B$776,Y$119)+'СЕТ СН'!$I$12+СВЦЭМ!$D$10+'СЕТ СН'!$I$6-'СЕТ СН'!$I$22</f>
        <v>1625.6459967599999</v>
      </c>
    </row>
    <row r="135" spans="1:25" ht="15.75" x14ac:dyDescent="0.2">
      <c r="A135" s="35">
        <f t="shared" si="3"/>
        <v>43815</v>
      </c>
      <c r="B135" s="36">
        <f>SUMIFS(СВЦЭМ!$C$33:$C$776,СВЦЭМ!$A$33:$A$776,$A135,СВЦЭМ!$B$33:$B$776,B$119)+'СЕТ СН'!$I$12+СВЦЭМ!$D$10+'СЕТ СН'!$I$6-'СЕТ СН'!$I$22</f>
        <v>1653.48222446</v>
      </c>
      <c r="C135" s="36">
        <f>SUMIFS(СВЦЭМ!$C$33:$C$776,СВЦЭМ!$A$33:$A$776,$A135,СВЦЭМ!$B$33:$B$776,C$119)+'СЕТ СН'!$I$12+СВЦЭМ!$D$10+'СЕТ СН'!$I$6-'СЕТ СН'!$I$22</f>
        <v>1664.8603061399999</v>
      </c>
      <c r="D135" s="36">
        <f>SUMIFS(СВЦЭМ!$C$33:$C$776,СВЦЭМ!$A$33:$A$776,$A135,СВЦЭМ!$B$33:$B$776,D$119)+'СЕТ СН'!$I$12+СВЦЭМ!$D$10+'СЕТ СН'!$I$6-'СЕТ СН'!$I$22</f>
        <v>1685.78619037</v>
      </c>
      <c r="E135" s="36">
        <f>SUMIFS(СВЦЭМ!$C$33:$C$776,СВЦЭМ!$A$33:$A$776,$A135,СВЦЭМ!$B$33:$B$776,E$119)+'СЕТ СН'!$I$12+СВЦЭМ!$D$10+'СЕТ СН'!$I$6-'СЕТ СН'!$I$22</f>
        <v>1699.47362944</v>
      </c>
      <c r="F135" s="36">
        <f>SUMIFS(СВЦЭМ!$C$33:$C$776,СВЦЭМ!$A$33:$A$776,$A135,СВЦЭМ!$B$33:$B$776,F$119)+'СЕТ СН'!$I$12+СВЦЭМ!$D$10+'СЕТ СН'!$I$6-'СЕТ СН'!$I$22</f>
        <v>1701.0345613999998</v>
      </c>
      <c r="G135" s="36">
        <f>SUMIFS(СВЦЭМ!$C$33:$C$776,СВЦЭМ!$A$33:$A$776,$A135,СВЦЭМ!$B$33:$B$776,G$119)+'СЕТ СН'!$I$12+СВЦЭМ!$D$10+'СЕТ СН'!$I$6-'СЕТ СН'!$I$22</f>
        <v>1676.5412509999999</v>
      </c>
      <c r="H135" s="36">
        <f>SUMIFS(СВЦЭМ!$C$33:$C$776,СВЦЭМ!$A$33:$A$776,$A135,СВЦЭМ!$B$33:$B$776,H$119)+'СЕТ СН'!$I$12+СВЦЭМ!$D$10+'СЕТ СН'!$I$6-'СЕТ СН'!$I$22</f>
        <v>1633.29094233</v>
      </c>
      <c r="I135" s="36">
        <f>SUMIFS(СВЦЭМ!$C$33:$C$776,СВЦЭМ!$A$33:$A$776,$A135,СВЦЭМ!$B$33:$B$776,I$119)+'СЕТ СН'!$I$12+СВЦЭМ!$D$10+'СЕТ СН'!$I$6-'СЕТ СН'!$I$22</f>
        <v>1607.99999151</v>
      </c>
      <c r="J135" s="36">
        <f>SUMIFS(СВЦЭМ!$C$33:$C$776,СВЦЭМ!$A$33:$A$776,$A135,СВЦЭМ!$B$33:$B$776,J$119)+'СЕТ СН'!$I$12+СВЦЭМ!$D$10+'СЕТ СН'!$I$6-'СЕТ СН'!$I$22</f>
        <v>1584.25464592</v>
      </c>
      <c r="K135" s="36">
        <f>SUMIFS(СВЦЭМ!$C$33:$C$776,СВЦЭМ!$A$33:$A$776,$A135,СВЦЭМ!$B$33:$B$776,K$119)+'СЕТ СН'!$I$12+СВЦЭМ!$D$10+'СЕТ СН'!$I$6-'СЕТ СН'!$I$22</f>
        <v>1563.3347025200001</v>
      </c>
      <c r="L135" s="36">
        <f>SUMIFS(СВЦЭМ!$C$33:$C$776,СВЦЭМ!$A$33:$A$776,$A135,СВЦЭМ!$B$33:$B$776,L$119)+'СЕТ СН'!$I$12+СВЦЭМ!$D$10+'СЕТ СН'!$I$6-'СЕТ СН'!$I$22</f>
        <v>1561.51879201</v>
      </c>
      <c r="M135" s="36">
        <f>SUMIFS(СВЦЭМ!$C$33:$C$776,СВЦЭМ!$A$33:$A$776,$A135,СВЦЭМ!$B$33:$B$776,M$119)+'СЕТ СН'!$I$12+СВЦЭМ!$D$10+'СЕТ СН'!$I$6-'СЕТ СН'!$I$22</f>
        <v>1582.3454691699999</v>
      </c>
      <c r="N135" s="36">
        <f>SUMIFS(СВЦЭМ!$C$33:$C$776,СВЦЭМ!$A$33:$A$776,$A135,СВЦЭМ!$B$33:$B$776,N$119)+'СЕТ СН'!$I$12+СВЦЭМ!$D$10+'СЕТ СН'!$I$6-'СЕТ СН'!$I$22</f>
        <v>1592.3974000200001</v>
      </c>
      <c r="O135" s="36">
        <f>SUMIFS(СВЦЭМ!$C$33:$C$776,СВЦЭМ!$A$33:$A$776,$A135,СВЦЭМ!$B$33:$B$776,O$119)+'СЕТ СН'!$I$12+СВЦЭМ!$D$10+'СЕТ СН'!$I$6-'СЕТ СН'!$I$22</f>
        <v>1604.1609077399999</v>
      </c>
      <c r="P135" s="36">
        <f>SUMIFS(СВЦЭМ!$C$33:$C$776,СВЦЭМ!$A$33:$A$776,$A135,СВЦЭМ!$B$33:$B$776,P$119)+'СЕТ СН'!$I$12+СВЦЭМ!$D$10+'СЕТ СН'!$I$6-'СЕТ СН'!$I$22</f>
        <v>1620.66690131</v>
      </c>
      <c r="Q135" s="36">
        <f>SUMIFS(СВЦЭМ!$C$33:$C$776,СВЦЭМ!$A$33:$A$776,$A135,СВЦЭМ!$B$33:$B$776,Q$119)+'СЕТ СН'!$I$12+СВЦЭМ!$D$10+'СЕТ СН'!$I$6-'СЕТ СН'!$I$22</f>
        <v>1586.72498169</v>
      </c>
      <c r="R135" s="36">
        <f>SUMIFS(СВЦЭМ!$C$33:$C$776,СВЦЭМ!$A$33:$A$776,$A135,СВЦЭМ!$B$33:$B$776,R$119)+'СЕТ СН'!$I$12+СВЦЭМ!$D$10+'СЕТ СН'!$I$6-'СЕТ СН'!$I$22</f>
        <v>1597.19079676</v>
      </c>
      <c r="S135" s="36">
        <f>SUMIFS(СВЦЭМ!$C$33:$C$776,СВЦЭМ!$A$33:$A$776,$A135,СВЦЭМ!$B$33:$B$776,S$119)+'СЕТ СН'!$I$12+СВЦЭМ!$D$10+'СЕТ СН'!$I$6-'СЕТ СН'!$I$22</f>
        <v>1584.8218854699999</v>
      </c>
      <c r="T135" s="36">
        <f>SUMIFS(СВЦЭМ!$C$33:$C$776,СВЦЭМ!$A$33:$A$776,$A135,СВЦЭМ!$B$33:$B$776,T$119)+'СЕТ СН'!$I$12+СВЦЭМ!$D$10+'СЕТ СН'!$I$6-'СЕТ СН'!$I$22</f>
        <v>1580.0414626500001</v>
      </c>
      <c r="U135" s="36">
        <f>SUMIFS(СВЦЭМ!$C$33:$C$776,СВЦЭМ!$A$33:$A$776,$A135,СВЦЭМ!$B$33:$B$776,U$119)+'СЕТ СН'!$I$12+СВЦЭМ!$D$10+'СЕТ СН'!$I$6-'СЕТ СН'!$I$22</f>
        <v>1582.5033569900002</v>
      </c>
      <c r="V135" s="36">
        <f>SUMIFS(СВЦЭМ!$C$33:$C$776,СВЦЭМ!$A$33:$A$776,$A135,СВЦЭМ!$B$33:$B$776,V$119)+'СЕТ СН'!$I$12+СВЦЭМ!$D$10+'СЕТ СН'!$I$6-'СЕТ СН'!$I$22</f>
        <v>1596.86743082</v>
      </c>
      <c r="W135" s="36">
        <f>SUMIFS(СВЦЭМ!$C$33:$C$776,СВЦЭМ!$A$33:$A$776,$A135,СВЦЭМ!$B$33:$B$776,W$119)+'СЕТ СН'!$I$12+СВЦЭМ!$D$10+'СЕТ СН'!$I$6-'СЕТ СН'!$I$22</f>
        <v>1616.5567251799998</v>
      </c>
      <c r="X135" s="36">
        <f>SUMIFS(СВЦЭМ!$C$33:$C$776,СВЦЭМ!$A$33:$A$776,$A135,СВЦЭМ!$B$33:$B$776,X$119)+'СЕТ СН'!$I$12+СВЦЭМ!$D$10+'СЕТ СН'!$I$6-'СЕТ СН'!$I$22</f>
        <v>1626.4645987200001</v>
      </c>
      <c r="Y135" s="36">
        <f>SUMIFS(СВЦЭМ!$C$33:$C$776,СВЦЭМ!$A$33:$A$776,$A135,СВЦЭМ!$B$33:$B$776,Y$119)+'СЕТ СН'!$I$12+СВЦЭМ!$D$10+'СЕТ СН'!$I$6-'СЕТ СН'!$I$22</f>
        <v>1643.2995748399999</v>
      </c>
    </row>
    <row r="136" spans="1:25" ht="15.75" x14ac:dyDescent="0.2">
      <c r="A136" s="35">
        <f t="shared" si="3"/>
        <v>43816</v>
      </c>
      <c r="B136" s="36">
        <f>SUMIFS(СВЦЭМ!$C$33:$C$776,СВЦЭМ!$A$33:$A$776,$A136,СВЦЭМ!$B$33:$B$776,B$119)+'СЕТ СН'!$I$12+СВЦЭМ!$D$10+'СЕТ СН'!$I$6-'СЕТ СН'!$I$22</f>
        <v>1681.8222145199998</v>
      </c>
      <c r="C136" s="36">
        <f>SUMIFS(СВЦЭМ!$C$33:$C$776,СВЦЭМ!$A$33:$A$776,$A136,СВЦЭМ!$B$33:$B$776,C$119)+'СЕТ СН'!$I$12+СВЦЭМ!$D$10+'СЕТ СН'!$I$6-'СЕТ СН'!$I$22</f>
        <v>1707.88500578</v>
      </c>
      <c r="D136" s="36">
        <f>SUMIFS(СВЦЭМ!$C$33:$C$776,СВЦЭМ!$A$33:$A$776,$A136,СВЦЭМ!$B$33:$B$776,D$119)+'СЕТ СН'!$I$12+СВЦЭМ!$D$10+'СЕТ СН'!$I$6-'СЕТ СН'!$I$22</f>
        <v>1715.6881614199999</v>
      </c>
      <c r="E136" s="36">
        <f>SUMIFS(СВЦЭМ!$C$33:$C$776,СВЦЭМ!$A$33:$A$776,$A136,СВЦЭМ!$B$33:$B$776,E$119)+'СЕТ СН'!$I$12+СВЦЭМ!$D$10+'СЕТ СН'!$I$6-'СЕТ СН'!$I$22</f>
        <v>1719.5554628299999</v>
      </c>
      <c r="F136" s="36">
        <f>SUMIFS(СВЦЭМ!$C$33:$C$776,СВЦЭМ!$A$33:$A$776,$A136,СВЦЭМ!$B$33:$B$776,F$119)+'СЕТ СН'!$I$12+СВЦЭМ!$D$10+'СЕТ СН'!$I$6-'СЕТ СН'!$I$22</f>
        <v>1715.8333388499998</v>
      </c>
      <c r="G136" s="36">
        <f>SUMIFS(СВЦЭМ!$C$33:$C$776,СВЦЭМ!$A$33:$A$776,$A136,СВЦЭМ!$B$33:$B$776,G$119)+'СЕТ СН'!$I$12+СВЦЭМ!$D$10+'СЕТ СН'!$I$6-'СЕТ СН'!$I$22</f>
        <v>1683.7852184999999</v>
      </c>
      <c r="H136" s="36">
        <f>SUMIFS(СВЦЭМ!$C$33:$C$776,СВЦЭМ!$A$33:$A$776,$A136,СВЦЭМ!$B$33:$B$776,H$119)+'СЕТ СН'!$I$12+СВЦЭМ!$D$10+'СЕТ СН'!$I$6-'СЕТ СН'!$I$22</f>
        <v>1645.0917396999998</v>
      </c>
      <c r="I136" s="36">
        <f>SUMIFS(СВЦЭМ!$C$33:$C$776,СВЦЭМ!$A$33:$A$776,$A136,СВЦЭМ!$B$33:$B$776,I$119)+'СЕТ СН'!$I$12+СВЦЭМ!$D$10+'СЕТ СН'!$I$6-'СЕТ СН'!$I$22</f>
        <v>1613.20827953</v>
      </c>
      <c r="J136" s="36">
        <f>SUMIFS(СВЦЭМ!$C$33:$C$776,СВЦЭМ!$A$33:$A$776,$A136,СВЦЭМ!$B$33:$B$776,J$119)+'СЕТ СН'!$I$12+СВЦЭМ!$D$10+'СЕТ СН'!$I$6-'СЕТ СН'!$I$22</f>
        <v>1578.9464183</v>
      </c>
      <c r="K136" s="36">
        <f>SUMIFS(СВЦЭМ!$C$33:$C$776,СВЦЭМ!$A$33:$A$776,$A136,СВЦЭМ!$B$33:$B$776,K$119)+'СЕТ СН'!$I$12+СВЦЭМ!$D$10+'СЕТ СН'!$I$6-'СЕТ СН'!$I$22</f>
        <v>1562.04209719</v>
      </c>
      <c r="L136" s="36">
        <f>SUMIFS(СВЦЭМ!$C$33:$C$776,СВЦЭМ!$A$33:$A$776,$A136,СВЦЭМ!$B$33:$B$776,L$119)+'СЕТ СН'!$I$12+СВЦЭМ!$D$10+'СЕТ СН'!$I$6-'СЕТ СН'!$I$22</f>
        <v>1572.61776624</v>
      </c>
      <c r="M136" s="36">
        <f>SUMIFS(СВЦЭМ!$C$33:$C$776,СВЦЭМ!$A$33:$A$776,$A136,СВЦЭМ!$B$33:$B$776,M$119)+'СЕТ СН'!$I$12+СВЦЭМ!$D$10+'СЕТ СН'!$I$6-'СЕТ СН'!$I$22</f>
        <v>1584.804345</v>
      </c>
      <c r="N136" s="36">
        <f>SUMIFS(СВЦЭМ!$C$33:$C$776,СВЦЭМ!$A$33:$A$776,$A136,СВЦЭМ!$B$33:$B$776,N$119)+'СЕТ СН'!$I$12+СВЦЭМ!$D$10+'СЕТ СН'!$I$6-'СЕТ СН'!$I$22</f>
        <v>1594.20364984</v>
      </c>
      <c r="O136" s="36">
        <f>SUMIFS(СВЦЭМ!$C$33:$C$776,СВЦЭМ!$A$33:$A$776,$A136,СВЦЭМ!$B$33:$B$776,O$119)+'СЕТ СН'!$I$12+СВЦЭМ!$D$10+'СЕТ СН'!$I$6-'СЕТ СН'!$I$22</f>
        <v>1602.9404817300001</v>
      </c>
      <c r="P136" s="36">
        <f>SUMIFS(СВЦЭМ!$C$33:$C$776,СВЦЭМ!$A$33:$A$776,$A136,СВЦЭМ!$B$33:$B$776,P$119)+'СЕТ СН'!$I$12+СВЦЭМ!$D$10+'СЕТ СН'!$I$6-'СЕТ СН'!$I$22</f>
        <v>1608.7897660899998</v>
      </c>
      <c r="Q136" s="36">
        <f>SUMIFS(СВЦЭМ!$C$33:$C$776,СВЦЭМ!$A$33:$A$776,$A136,СВЦЭМ!$B$33:$B$776,Q$119)+'СЕТ СН'!$I$12+СВЦЭМ!$D$10+'СЕТ СН'!$I$6-'СЕТ СН'!$I$22</f>
        <v>1612.6263166200001</v>
      </c>
      <c r="R136" s="36">
        <f>SUMIFS(СВЦЭМ!$C$33:$C$776,СВЦЭМ!$A$33:$A$776,$A136,СВЦЭМ!$B$33:$B$776,R$119)+'СЕТ СН'!$I$12+СВЦЭМ!$D$10+'СЕТ СН'!$I$6-'СЕТ СН'!$I$22</f>
        <v>1602.7366976600001</v>
      </c>
      <c r="S136" s="36">
        <f>SUMIFS(СВЦЭМ!$C$33:$C$776,СВЦЭМ!$A$33:$A$776,$A136,СВЦЭМ!$B$33:$B$776,S$119)+'СЕТ СН'!$I$12+СВЦЭМ!$D$10+'СЕТ СН'!$I$6-'СЕТ СН'!$I$22</f>
        <v>1596.5474267700001</v>
      </c>
      <c r="T136" s="36">
        <f>SUMIFS(СВЦЭМ!$C$33:$C$776,СВЦЭМ!$A$33:$A$776,$A136,СВЦЭМ!$B$33:$B$776,T$119)+'СЕТ СН'!$I$12+СВЦЭМ!$D$10+'СЕТ СН'!$I$6-'СЕТ СН'!$I$22</f>
        <v>1575.3181827200001</v>
      </c>
      <c r="U136" s="36">
        <f>SUMIFS(СВЦЭМ!$C$33:$C$776,СВЦЭМ!$A$33:$A$776,$A136,СВЦЭМ!$B$33:$B$776,U$119)+'СЕТ СН'!$I$12+СВЦЭМ!$D$10+'СЕТ СН'!$I$6-'СЕТ СН'!$I$22</f>
        <v>1567.08298954</v>
      </c>
      <c r="V136" s="36">
        <f>SUMIFS(СВЦЭМ!$C$33:$C$776,СВЦЭМ!$A$33:$A$776,$A136,СВЦЭМ!$B$33:$B$776,V$119)+'СЕТ СН'!$I$12+СВЦЭМ!$D$10+'СЕТ СН'!$I$6-'СЕТ СН'!$I$22</f>
        <v>1565.47935143</v>
      </c>
      <c r="W136" s="36">
        <f>SUMIFS(СВЦЭМ!$C$33:$C$776,СВЦЭМ!$A$33:$A$776,$A136,СВЦЭМ!$B$33:$B$776,W$119)+'СЕТ СН'!$I$12+СВЦЭМ!$D$10+'СЕТ СН'!$I$6-'СЕТ СН'!$I$22</f>
        <v>1584.97371441</v>
      </c>
      <c r="X136" s="36">
        <f>SUMIFS(СВЦЭМ!$C$33:$C$776,СВЦЭМ!$A$33:$A$776,$A136,СВЦЭМ!$B$33:$B$776,X$119)+'СЕТ СН'!$I$12+СВЦЭМ!$D$10+'СЕТ СН'!$I$6-'СЕТ СН'!$I$22</f>
        <v>1600.19369996</v>
      </c>
      <c r="Y136" s="36">
        <f>SUMIFS(СВЦЭМ!$C$33:$C$776,СВЦЭМ!$A$33:$A$776,$A136,СВЦЭМ!$B$33:$B$776,Y$119)+'СЕТ СН'!$I$12+СВЦЭМ!$D$10+'СЕТ СН'!$I$6-'СЕТ СН'!$I$22</f>
        <v>1623.7127995999999</v>
      </c>
    </row>
    <row r="137" spans="1:25" ht="15.75" x14ac:dyDescent="0.2">
      <c r="A137" s="35">
        <f t="shared" si="3"/>
        <v>43817</v>
      </c>
      <c r="B137" s="36">
        <f>SUMIFS(СВЦЭМ!$C$33:$C$776,СВЦЭМ!$A$33:$A$776,$A137,СВЦЭМ!$B$33:$B$776,B$119)+'СЕТ СН'!$I$12+СВЦЭМ!$D$10+'СЕТ СН'!$I$6-'СЕТ СН'!$I$22</f>
        <v>1633.28152462</v>
      </c>
      <c r="C137" s="36">
        <f>SUMIFS(СВЦЭМ!$C$33:$C$776,СВЦЭМ!$A$33:$A$776,$A137,СВЦЭМ!$B$33:$B$776,C$119)+'СЕТ СН'!$I$12+СВЦЭМ!$D$10+'СЕТ СН'!$I$6-'СЕТ СН'!$I$22</f>
        <v>1692.5199533</v>
      </c>
      <c r="D137" s="36">
        <f>SUMIFS(СВЦЭМ!$C$33:$C$776,СВЦЭМ!$A$33:$A$776,$A137,СВЦЭМ!$B$33:$B$776,D$119)+'СЕТ СН'!$I$12+СВЦЭМ!$D$10+'СЕТ СН'!$I$6-'СЕТ СН'!$I$22</f>
        <v>1718.13482297</v>
      </c>
      <c r="E137" s="36">
        <f>SUMIFS(СВЦЭМ!$C$33:$C$776,СВЦЭМ!$A$33:$A$776,$A137,СВЦЭМ!$B$33:$B$776,E$119)+'СЕТ СН'!$I$12+СВЦЭМ!$D$10+'СЕТ СН'!$I$6-'СЕТ СН'!$I$22</f>
        <v>1715.98672842</v>
      </c>
      <c r="F137" s="36">
        <f>SUMIFS(СВЦЭМ!$C$33:$C$776,СВЦЭМ!$A$33:$A$776,$A137,СВЦЭМ!$B$33:$B$776,F$119)+'СЕТ СН'!$I$12+СВЦЭМ!$D$10+'СЕТ СН'!$I$6-'СЕТ СН'!$I$22</f>
        <v>1707.9373965</v>
      </c>
      <c r="G137" s="36">
        <f>SUMIFS(СВЦЭМ!$C$33:$C$776,СВЦЭМ!$A$33:$A$776,$A137,СВЦЭМ!$B$33:$B$776,G$119)+'СЕТ СН'!$I$12+СВЦЭМ!$D$10+'СЕТ СН'!$I$6-'СЕТ СН'!$I$22</f>
        <v>1687.9562103199999</v>
      </c>
      <c r="H137" s="36">
        <f>SUMIFS(СВЦЭМ!$C$33:$C$776,СВЦЭМ!$A$33:$A$776,$A137,СВЦЭМ!$B$33:$B$776,H$119)+'СЕТ СН'!$I$12+СВЦЭМ!$D$10+'СЕТ СН'!$I$6-'СЕТ СН'!$I$22</f>
        <v>1656.02019354</v>
      </c>
      <c r="I137" s="36">
        <f>SUMIFS(СВЦЭМ!$C$33:$C$776,СВЦЭМ!$A$33:$A$776,$A137,СВЦЭМ!$B$33:$B$776,I$119)+'СЕТ СН'!$I$12+СВЦЭМ!$D$10+'СЕТ СН'!$I$6-'СЕТ СН'!$I$22</f>
        <v>1638.98225232</v>
      </c>
      <c r="J137" s="36">
        <f>SUMIFS(СВЦЭМ!$C$33:$C$776,СВЦЭМ!$A$33:$A$776,$A137,СВЦЭМ!$B$33:$B$776,J$119)+'СЕТ СН'!$I$12+СВЦЭМ!$D$10+'СЕТ СН'!$I$6-'СЕТ СН'!$I$22</f>
        <v>1609.2237548799999</v>
      </c>
      <c r="K137" s="36">
        <f>SUMIFS(СВЦЭМ!$C$33:$C$776,СВЦЭМ!$A$33:$A$776,$A137,СВЦЭМ!$B$33:$B$776,K$119)+'СЕТ СН'!$I$12+СВЦЭМ!$D$10+'СЕТ СН'!$I$6-'СЕТ СН'!$I$22</f>
        <v>1572.4210990900001</v>
      </c>
      <c r="L137" s="36">
        <f>SUMIFS(СВЦЭМ!$C$33:$C$776,СВЦЭМ!$A$33:$A$776,$A137,СВЦЭМ!$B$33:$B$776,L$119)+'СЕТ СН'!$I$12+СВЦЭМ!$D$10+'СЕТ СН'!$I$6-'СЕТ СН'!$I$22</f>
        <v>1567.4833542000001</v>
      </c>
      <c r="M137" s="36">
        <f>SUMIFS(СВЦЭМ!$C$33:$C$776,СВЦЭМ!$A$33:$A$776,$A137,СВЦЭМ!$B$33:$B$776,M$119)+'СЕТ СН'!$I$12+СВЦЭМ!$D$10+'СЕТ СН'!$I$6-'СЕТ СН'!$I$22</f>
        <v>1573.53794776</v>
      </c>
      <c r="N137" s="36">
        <f>SUMIFS(СВЦЭМ!$C$33:$C$776,СВЦЭМ!$A$33:$A$776,$A137,СВЦЭМ!$B$33:$B$776,N$119)+'СЕТ СН'!$I$12+СВЦЭМ!$D$10+'СЕТ СН'!$I$6-'СЕТ СН'!$I$22</f>
        <v>1577.4853339400001</v>
      </c>
      <c r="O137" s="36">
        <f>SUMIFS(СВЦЭМ!$C$33:$C$776,СВЦЭМ!$A$33:$A$776,$A137,СВЦЭМ!$B$33:$B$776,O$119)+'СЕТ СН'!$I$12+СВЦЭМ!$D$10+'СЕТ СН'!$I$6-'СЕТ СН'!$I$22</f>
        <v>1588.6701367599999</v>
      </c>
      <c r="P137" s="36">
        <f>SUMIFS(СВЦЭМ!$C$33:$C$776,СВЦЭМ!$A$33:$A$776,$A137,СВЦЭМ!$B$33:$B$776,P$119)+'СЕТ СН'!$I$12+СВЦЭМ!$D$10+'СЕТ СН'!$I$6-'СЕТ СН'!$I$22</f>
        <v>1598.2907427499999</v>
      </c>
      <c r="Q137" s="36">
        <f>SUMIFS(СВЦЭМ!$C$33:$C$776,СВЦЭМ!$A$33:$A$776,$A137,СВЦЭМ!$B$33:$B$776,Q$119)+'СЕТ СН'!$I$12+СВЦЭМ!$D$10+'СЕТ СН'!$I$6-'СЕТ СН'!$I$22</f>
        <v>1598.7984117800002</v>
      </c>
      <c r="R137" s="36">
        <f>SUMIFS(СВЦЭМ!$C$33:$C$776,СВЦЭМ!$A$33:$A$776,$A137,СВЦЭМ!$B$33:$B$776,R$119)+'СЕТ СН'!$I$12+СВЦЭМ!$D$10+'СЕТ СН'!$I$6-'СЕТ СН'!$I$22</f>
        <v>1588.72774807</v>
      </c>
      <c r="S137" s="36">
        <f>SUMIFS(СВЦЭМ!$C$33:$C$776,СВЦЭМ!$A$33:$A$776,$A137,СВЦЭМ!$B$33:$B$776,S$119)+'СЕТ СН'!$I$12+СВЦЭМ!$D$10+'СЕТ СН'!$I$6-'СЕТ СН'!$I$22</f>
        <v>1576.04271281</v>
      </c>
      <c r="T137" s="36">
        <f>SUMIFS(СВЦЭМ!$C$33:$C$776,СВЦЭМ!$A$33:$A$776,$A137,СВЦЭМ!$B$33:$B$776,T$119)+'СЕТ СН'!$I$12+СВЦЭМ!$D$10+'СЕТ СН'!$I$6-'СЕТ СН'!$I$22</f>
        <v>1545.8212504600001</v>
      </c>
      <c r="U137" s="36">
        <f>SUMIFS(СВЦЭМ!$C$33:$C$776,СВЦЭМ!$A$33:$A$776,$A137,СВЦЭМ!$B$33:$B$776,U$119)+'СЕТ СН'!$I$12+СВЦЭМ!$D$10+'СЕТ СН'!$I$6-'СЕТ СН'!$I$22</f>
        <v>1548.0843183299999</v>
      </c>
      <c r="V137" s="36">
        <f>SUMIFS(СВЦЭМ!$C$33:$C$776,СВЦЭМ!$A$33:$A$776,$A137,СВЦЭМ!$B$33:$B$776,V$119)+'СЕТ СН'!$I$12+СВЦЭМ!$D$10+'СЕТ СН'!$I$6-'СЕТ СН'!$I$22</f>
        <v>1555.0265242999999</v>
      </c>
      <c r="W137" s="36">
        <f>SUMIFS(СВЦЭМ!$C$33:$C$776,СВЦЭМ!$A$33:$A$776,$A137,СВЦЭМ!$B$33:$B$776,W$119)+'СЕТ СН'!$I$12+СВЦЭМ!$D$10+'СЕТ СН'!$I$6-'СЕТ СН'!$I$22</f>
        <v>1576.45959649</v>
      </c>
      <c r="X137" s="36">
        <f>SUMIFS(СВЦЭМ!$C$33:$C$776,СВЦЭМ!$A$33:$A$776,$A137,СВЦЭМ!$B$33:$B$776,X$119)+'СЕТ СН'!$I$12+СВЦЭМ!$D$10+'СЕТ СН'!$I$6-'СЕТ СН'!$I$22</f>
        <v>1581.4529522799999</v>
      </c>
      <c r="Y137" s="36">
        <f>SUMIFS(СВЦЭМ!$C$33:$C$776,СВЦЭМ!$A$33:$A$776,$A137,СВЦЭМ!$B$33:$B$776,Y$119)+'СЕТ СН'!$I$12+СВЦЭМ!$D$10+'СЕТ СН'!$I$6-'СЕТ СН'!$I$22</f>
        <v>1594.7467100600002</v>
      </c>
    </row>
    <row r="138" spans="1:25" ht="15.75" x14ac:dyDescent="0.2">
      <c r="A138" s="35">
        <f t="shared" si="3"/>
        <v>43818</v>
      </c>
      <c r="B138" s="36">
        <f>SUMIFS(СВЦЭМ!$C$33:$C$776,СВЦЭМ!$A$33:$A$776,$A138,СВЦЭМ!$B$33:$B$776,B$119)+'СЕТ СН'!$I$12+СВЦЭМ!$D$10+'СЕТ СН'!$I$6-'СЕТ СН'!$I$22</f>
        <v>1634.63900169</v>
      </c>
      <c r="C138" s="36">
        <f>SUMIFS(СВЦЭМ!$C$33:$C$776,СВЦЭМ!$A$33:$A$776,$A138,СВЦЭМ!$B$33:$B$776,C$119)+'СЕТ СН'!$I$12+СВЦЭМ!$D$10+'СЕТ СН'!$I$6-'СЕТ СН'!$I$22</f>
        <v>1658.38210751</v>
      </c>
      <c r="D138" s="36">
        <f>SUMIFS(СВЦЭМ!$C$33:$C$776,СВЦЭМ!$A$33:$A$776,$A138,СВЦЭМ!$B$33:$B$776,D$119)+'СЕТ СН'!$I$12+СВЦЭМ!$D$10+'СЕТ СН'!$I$6-'СЕТ СН'!$I$22</f>
        <v>1685.3855652899999</v>
      </c>
      <c r="E138" s="36">
        <f>SUMIFS(СВЦЭМ!$C$33:$C$776,СВЦЭМ!$A$33:$A$776,$A138,СВЦЭМ!$B$33:$B$776,E$119)+'СЕТ СН'!$I$12+СВЦЭМ!$D$10+'СЕТ СН'!$I$6-'СЕТ СН'!$I$22</f>
        <v>1711.07236263</v>
      </c>
      <c r="F138" s="36">
        <f>SUMIFS(СВЦЭМ!$C$33:$C$776,СВЦЭМ!$A$33:$A$776,$A138,СВЦЭМ!$B$33:$B$776,F$119)+'СЕТ СН'!$I$12+СВЦЭМ!$D$10+'СЕТ СН'!$I$6-'СЕТ СН'!$I$22</f>
        <v>1722.9002144499998</v>
      </c>
      <c r="G138" s="36">
        <f>SUMIFS(СВЦЭМ!$C$33:$C$776,СВЦЭМ!$A$33:$A$776,$A138,СВЦЭМ!$B$33:$B$776,G$119)+'СЕТ СН'!$I$12+СВЦЭМ!$D$10+'СЕТ СН'!$I$6-'СЕТ СН'!$I$22</f>
        <v>1698.9677316099999</v>
      </c>
      <c r="H138" s="36">
        <f>SUMIFS(СВЦЭМ!$C$33:$C$776,СВЦЭМ!$A$33:$A$776,$A138,СВЦЭМ!$B$33:$B$776,H$119)+'СЕТ СН'!$I$12+СВЦЭМ!$D$10+'СЕТ СН'!$I$6-'СЕТ СН'!$I$22</f>
        <v>1664.32115058</v>
      </c>
      <c r="I138" s="36">
        <f>SUMIFS(СВЦЭМ!$C$33:$C$776,СВЦЭМ!$A$33:$A$776,$A138,СВЦЭМ!$B$33:$B$776,I$119)+'СЕТ СН'!$I$12+СВЦЭМ!$D$10+'СЕТ СН'!$I$6-'СЕТ СН'!$I$22</f>
        <v>1623.98697528</v>
      </c>
      <c r="J138" s="36">
        <f>SUMIFS(СВЦЭМ!$C$33:$C$776,СВЦЭМ!$A$33:$A$776,$A138,СВЦЭМ!$B$33:$B$776,J$119)+'СЕТ СН'!$I$12+СВЦЭМ!$D$10+'СЕТ СН'!$I$6-'СЕТ СН'!$I$22</f>
        <v>1595.4942051100002</v>
      </c>
      <c r="K138" s="36">
        <f>SUMIFS(СВЦЭМ!$C$33:$C$776,СВЦЭМ!$A$33:$A$776,$A138,СВЦЭМ!$B$33:$B$776,K$119)+'СЕТ СН'!$I$12+СВЦЭМ!$D$10+'СЕТ СН'!$I$6-'СЕТ СН'!$I$22</f>
        <v>1579.2459675499999</v>
      </c>
      <c r="L138" s="36">
        <f>SUMIFS(СВЦЭМ!$C$33:$C$776,СВЦЭМ!$A$33:$A$776,$A138,СВЦЭМ!$B$33:$B$776,L$119)+'СЕТ СН'!$I$12+СВЦЭМ!$D$10+'СЕТ СН'!$I$6-'СЕТ СН'!$I$22</f>
        <v>1586.3090136000001</v>
      </c>
      <c r="M138" s="36">
        <f>SUMIFS(СВЦЭМ!$C$33:$C$776,СВЦЭМ!$A$33:$A$776,$A138,СВЦЭМ!$B$33:$B$776,M$119)+'СЕТ СН'!$I$12+СВЦЭМ!$D$10+'СЕТ СН'!$I$6-'СЕТ СН'!$I$22</f>
        <v>1600.4987034999999</v>
      </c>
      <c r="N138" s="36">
        <f>SUMIFS(СВЦЭМ!$C$33:$C$776,СВЦЭМ!$A$33:$A$776,$A138,СВЦЭМ!$B$33:$B$776,N$119)+'СЕТ СН'!$I$12+СВЦЭМ!$D$10+'СЕТ СН'!$I$6-'СЕТ СН'!$I$22</f>
        <v>1604.2532289599999</v>
      </c>
      <c r="O138" s="36">
        <f>SUMIFS(СВЦЭМ!$C$33:$C$776,СВЦЭМ!$A$33:$A$776,$A138,СВЦЭМ!$B$33:$B$776,O$119)+'СЕТ СН'!$I$12+СВЦЭМ!$D$10+'СЕТ СН'!$I$6-'СЕТ СН'!$I$22</f>
        <v>1624.7406001300001</v>
      </c>
      <c r="P138" s="36">
        <f>SUMIFS(СВЦЭМ!$C$33:$C$776,СВЦЭМ!$A$33:$A$776,$A138,СВЦЭМ!$B$33:$B$776,P$119)+'СЕТ СН'!$I$12+СВЦЭМ!$D$10+'СЕТ СН'!$I$6-'СЕТ СН'!$I$22</f>
        <v>1618.02965958</v>
      </c>
      <c r="Q138" s="36">
        <f>SUMIFS(СВЦЭМ!$C$33:$C$776,СВЦЭМ!$A$33:$A$776,$A138,СВЦЭМ!$B$33:$B$776,Q$119)+'СЕТ СН'!$I$12+СВЦЭМ!$D$10+'СЕТ СН'!$I$6-'СЕТ СН'!$I$22</f>
        <v>1621.28702436</v>
      </c>
      <c r="R138" s="36">
        <f>SUMIFS(СВЦЭМ!$C$33:$C$776,СВЦЭМ!$A$33:$A$776,$A138,СВЦЭМ!$B$33:$B$776,R$119)+'СЕТ СН'!$I$12+СВЦЭМ!$D$10+'СЕТ СН'!$I$6-'СЕТ СН'!$I$22</f>
        <v>1609.17039271</v>
      </c>
      <c r="S138" s="36">
        <f>SUMIFS(СВЦЭМ!$C$33:$C$776,СВЦЭМ!$A$33:$A$776,$A138,СВЦЭМ!$B$33:$B$776,S$119)+'СЕТ СН'!$I$12+СВЦЭМ!$D$10+'СЕТ СН'!$I$6-'СЕТ СН'!$I$22</f>
        <v>1590.3064411300002</v>
      </c>
      <c r="T138" s="36">
        <f>SUMIFS(СВЦЭМ!$C$33:$C$776,СВЦЭМ!$A$33:$A$776,$A138,СВЦЭМ!$B$33:$B$776,T$119)+'СЕТ СН'!$I$12+СВЦЭМ!$D$10+'СЕТ СН'!$I$6-'СЕТ СН'!$I$22</f>
        <v>1572.4833132399999</v>
      </c>
      <c r="U138" s="36">
        <f>SUMIFS(СВЦЭМ!$C$33:$C$776,СВЦЭМ!$A$33:$A$776,$A138,СВЦЭМ!$B$33:$B$776,U$119)+'СЕТ СН'!$I$12+СВЦЭМ!$D$10+'СЕТ СН'!$I$6-'СЕТ СН'!$I$22</f>
        <v>1579.3128901999999</v>
      </c>
      <c r="V138" s="36">
        <f>SUMIFS(СВЦЭМ!$C$33:$C$776,СВЦЭМ!$A$33:$A$776,$A138,СВЦЭМ!$B$33:$B$776,V$119)+'СЕТ СН'!$I$12+СВЦЭМ!$D$10+'СЕТ СН'!$I$6-'СЕТ СН'!$I$22</f>
        <v>1608.4905548299998</v>
      </c>
      <c r="W138" s="36">
        <f>SUMIFS(СВЦЭМ!$C$33:$C$776,СВЦЭМ!$A$33:$A$776,$A138,СВЦЭМ!$B$33:$B$776,W$119)+'СЕТ СН'!$I$12+СВЦЭМ!$D$10+'СЕТ СН'!$I$6-'СЕТ СН'!$I$22</f>
        <v>1644.3788998999999</v>
      </c>
      <c r="X138" s="36">
        <f>SUMIFS(СВЦЭМ!$C$33:$C$776,СВЦЭМ!$A$33:$A$776,$A138,СВЦЭМ!$B$33:$B$776,X$119)+'СЕТ СН'!$I$12+СВЦЭМ!$D$10+'СЕТ СН'!$I$6-'СЕТ СН'!$I$22</f>
        <v>1655.5825132099999</v>
      </c>
      <c r="Y138" s="36">
        <f>SUMIFS(СВЦЭМ!$C$33:$C$776,СВЦЭМ!$A$33:$A$776,$A138,СВЦЭМ!$B$33:$B$776,Y$119)+'СЕТ СН'!$I$12+СВЦЭМ!$D$10+'СЕТ СН'!$I$6-'СЕТ СН'!$I$22</f>
        <v>1683.5424452799998</v>
      </c>
    </row>
    <row r="139" spans="1:25" ht="15.75" x14ac:dyDescent="0.2">
      <c r="A139" s="35">
        <f t="shared" si="3"/>
        <v>43819</v>
      </c>
      <c r="B139" s="36">
        <f>SUMIFS(СВЦЭМ!$C$33:$C$776,СВЦЭМ!$A$33:$A$776,$A139,СВЦЭМ!$B$33:$B$776,B$119)+'СЕТ СН'!$I$12+СВЦЭМ!$D$10+'СЕТ СН'!$I$6-'СЕТ СН'!$I$22</f>
        <v>1624.0296124199999</v>
      </c>
      <c r="C139" s="36">
        <f>SUMIFS(СВЦЭМ!$C$33:$C$776,СВЦЭМ!$A$33:$A$776,$A139,СВЦЭМ!$B$33:$B$776,C$119)+'СЕТ СН'!$I$12+СВЦЭМ!$D$10+'СЕТ СН'!$I$6-'СЕТ СН'!$I$22</f>
        <v>1643.67121075</v>
      </c>
      <c r="D139" s="36">
        <f>SUMIFS(СВЦЭМ!$C$33:$C$776,СВЦЭМ!$A$33:$A$776,$A139,СВЦЭМ!$B$33:$B$776,D$119)+'СЕТ СН'!$I$12+СВЦЭМ!$D$10+'СЕТ СН'!$I$6-'СЕТ СН'!$I$22</f>
        <v>1658.8740870199999</v>
      </c>
      <c r="E139" s="36">
        <f>SUMIFS(СВЦЭМ!$C$33:$C$776,СВЦЭМ!$A$33:$A$776,$A139,СВЦЭМ!$B$33:$B$776,E$119)+'СЕТ СН'!$I$12+СВЦЭМ!$D$10+'СЕТ СН'!$I$6-'СЕТ СН'!$I$22</f>
        <v>1675.5205974999999</v>
      </c>
      <c r="F139" s="36">
        <f>SUMIFS(СВЦЭМ!$C$33:$C$776,СВЦЭМ!$A$33:$A$776,$A139,СВЦЭМ!$B$33:$B$776,F$119)+'СЕТ СН'!$I$12+СВЦЭМ!$D$10+'СЕТ СН'!$I$6-'СЕТ СН'!$I$22</f>
        <v>1668.4063475200001</v>
      </c>
      <c r="G139" s="36">
        <f>SUMIFS(СВЦЭМ!$C$33:$C$776,СВЦЭМ!$A$33:$A$776,$A139,СВЦЭМ!$B$33:$B$776,G$119)+'СЕТ СН'!$I$12+СВЦЭМ!$D$10+'СЕТ СН'!$I$6-'СЕТ СН'!$I$22</f>
        <v>1657.8651070199999</v>
      </c>
      <c r="H139" s="36">
        <f>SUMIFS(СВЦЭМ!$C$33:$C$776,СВЦЭМ!$A$33:$A$776,$A139,СВЦЭМ!$B$33:$B$776,H$119)+'СЕТ СН'!$I$12+СВЦЭМ!$D$10+'СЕТ СН'!$I$6-'СЕТ СН'!$I$22</f>
        <v>1607.6413719900002</v>
      </c>
      <c r="I139" s="36">
        <f>SUMIFS(СВЦЭМ!$C$33:$C$776,СВЦЭМ!$A$33:$A$776,$A139,СВЦЭМ!$B$33:$B$776,I$119)+'СЕТ СН'!$I$12+СВЦЭМ!$D$10+'СЕТ СН'!$I$6-'СЕТ СН'!$I$22</f>
        <v>1586.52510762</v>
      </c>
      <c r="J139" s="36">
        <f>SUMIFS(СВЦЭМ!$C$33:$C$776,СВЦЭМ!$A$33:$A$776,$A139,СВЦЭМ!$B$33:$B$776,J$119)+'СЕТ СН'!$I$12+СВЦЭМ!$D$10+'СЕТ СН'!$I$6-'СЕТ СН'!$I$22</f>
        <v>1566.5679869199998</v>
      </c>
      <c r="K139" s="36">
        <f>SUMIFS(СВЦЭМ!$C$33:$C$776,СВЦЭМ!$A$33:$A$776,$A139,СВЦЭМ!$B$33:$B$776,K$119)+'СЕТ СН'!$I$12+СВЦЭМ!$D$10+'СЕТ СН'!$I$6-'СЕТ СН'!$I$22</f>
        <v>1548.3958749200001</v>
      </c>
      <c r="L139" s="36">
        <f>SUMIFS(СВЦЭМ!$C$33:$C$776,СВЦЭМ!$A$33:$A$776,$A139,СВЦЭМ!$B$33:$B$776,L$119)+'СЕТ СН'!$I$12+СВЦЭМ!$D$10+'СЕТ СН'!$I$6-'СЕТ СН'!$I$22</f>
        <v>1551.7557631099999</v>
      </c>
      <c r="M139" s="36">
        <f>SUMIFS(СВЦЭМ!$C$33:$C$776,СВЦЭМ!$A$33:$A$776,$A139,СВЦЭМ!$B$33:$B$776,M$119)+'СЕТ СН'!$I$12+СВЦЭМ!$D$10+'СЕТ СН'!$I$6-'СЕТ СН'!$I$22</f>
        <v>1565.7663962399999</v>
      </c>
      <c r="N139" s="36">
        <f>SUMIFS(СВЦЭМ!$C$33:$C$776,СВЦЭМ!$A$33:$A$776,$A139,СВЦЭМ!$B$33:$B$776,N$119)+'СЕТ СН'!$I$12+СВЦЭМ!$D$10+'СЕТ СН'!$I$6-'СЕТ СН'!$I$22</f>
        <v>1569.8480197200001</v>
      </c>
      <c r="O139" s="36">
        <f>SUMIFS(СВЦЭМ!$C$33:$C$776,СВЦЭМ!$A$33:$A$776,$A139,СВЦЭМ!$B$33:$B$776,O$119)+'СЕТ СН'!$I$12+СВЦЭМ!$D$10+'СЕТ СН'!$I$6-'СЕТ СН'!$I$22</f>
        <v>1578.18019921</v>
      </c>
      <c r="P139" s="36">
        <f>SUMIFS(СВЦЭМ!$C$33:$C$776,СВЦЭМ!$A$33:$A$776,$A139,СВЦЭМ!$B$33:$B$776,P$119)+'СЕТ СН'!$I$12+СВЦЭМ!$D$10+'СЕТ СН'!$I$6-'СЕТ СН'!$I$22</f>
        <v>1584.7710070399999</v>
      </c>
      <c r="Q139" s="36">
        <f>SUMIFS(СВЦЭМ!$C$33:$C$776,СВЦЭМ!$A$33:$A$776,$A139,СВЦЭМ!$B$33:$B$776,Q$119)+'СЕТ СН'!$I$12+СВЦЭМ!$D$10+'СЕТ СН'!$I$6-'СЕТ СН'!$I$22</f>
        <v>1583.6072828400002</v>
      </c>
      <c r="R139" s="36">
        <f>SUMIFS(СВЦЭМ!$C$33:$C$776,СВЦЭМ!$A$33:$A$776,$A139,СВЦЭМ!$B$33:$B$776,R$119)+'СЕТ СН'!$I$12+СВЦЭМ!$D$10+'СЕТ СН'!$I$6-'СЕТ СН'!$I$22</f>
        <v>1586.33255095</v>
      </c>
      <c r="S139" s="36">
        <f>SUMIFS(СВЦЭМ!$C$33:$C$776,СВЦЭМ!$A$33:$A$776,$A139,СВЦЭМ!$B$33:$B$776,S$119)+'СЕТ СН'!$I$12+СВЦЭМ!$D$10+'СЕТ СН'!$I$6-'СЕТ СН'!$I$22</f>
        <v>1574.7101749799999</v>
      </c>
      <c r="T139" s="36">
        <f>SUMIFS(СВЦЭМ!$C$33:$C$776,СВЦЭМ!$A$33:$A$776,$A139,СВЦЭМ!$B$33:$B$776,T$119)+'СЕТ СН'!$I$12+СВЦЭМ!$D$10+'СЕТ СН'!$I$6-'СЕТ СН'!$I$22</f>
        <v>1563.37348604</v>
      </c>
      <c r="U139" s="36">
        <f>SUMIFS(СВЦЭМ!$C$33:$C$776,СВЦЭМ!$A$33:$A$776,$A139,СВЦЭМ!$B$33:$B$776,U$119)+'СЕТ СН'!$I$12+СВЦЭМ!$D$10+'СЕТ СН'!$I$6-'СЕТ СН'!$I$22</f>
        <v>1542.8548786599999</v>
      </c>
      <c r="V139" s="36">
        <f>SUMIFS(СВЦЭМ!$C$33:$C$776,СВЦЭМ!$A$33:$A$776,$A139,СВЦЭМ!$B$33:$B$776,V$119)+'СЕТ СН'!$I$12+СВЦЭМ!$D$10+'СЕТ СН'!$I$6-'СЕТ СН'!$I$22</f>
        <v>1522.5681765700001</v>
      </c>
      <c r="W139" s="36">
        <f>SUMIFS(СВЦЭМ!$C$33:$C$776,СВЦЭМ!$A$33:$A$776,$A139,СВЦЭМ!$B$33:$B$776,W$119)+'СЕТ СН'!$I$12+СВЦЭМ!$D$10+'СЕТ СН'!$I$6-'СЕТ СН'!$I$22</f>
        <v>1540.6407849900002</v>
      </c>
      <c r="X139" s="36">
        <f>SUMIFS(СВЦЭМ!$C$33:$C$776,СВЦЭМ!$A$33:$A$776,$A139,СВЦЭМ!$B$33:$B$776,X$119)+'СЕТ СН'!$I$12+СВЦЭМ!$D$10+'СЕТ СН'!$I$6-'СЕТ СН'!$I$22</f>
        <v>1542.3764861300001</v>
      </c>
      <c r="Y139" s="36">
        <f>SUMIFS(СВЦЭМ!$C$33:$C$776,СВЦЭМ!$A$33:$A$776,$A139,СВЦЭМ!$B$33:$B$776,Y$119)+'СЕТ СН'!$I$12+СВЦЭМ!$D$10+'СЕТ СН'!$I$6-'СЕТ СН'!$I$22</f>
        <v>1552.24237829</v>
      </c>
    </row>
    <row r="140" spans="1:25" ht="15.75" x14ac:dyDescent="0.2">
      <c r="A140" s="35">
        <f t="shared" si="3"/>
        <v>43820</v>
      </c>
      <c r="B140" s="36">
        <f>SUMIFS(СВЦЭМ!$C$33:$C$776,СВЦЭМ!$A$33:$A$776,$A140,СВЦЭМ!$B$33:$B$776,B$119)+'СЕТ СН'!$I$12+СВЦЭМ!$D$10+'СЕТ СН'!$I$6-'СЕТ СН'!$I$22</f>
        <v>1557.7154570799999</v>
      </c>
      <c r="C140" s="36">
        <f>SUMIFS(СВЦЭМ!$C$33:$C$776,СВЦЭМ!$A$33:$A$776,$A140,СВЦЭМ!$B$33:$B$776,C$119)+'СЕТ СН'!$I$12+СВЦЭМ!$D$10+'СЕТ СН'!$I$6-'СЕТ СН'!$I$22</f>
        <v>1593.95007345</v>
      </c>
      <c r="D140" s="36">
        <f>SUMIFS(СВЦЭМ!$C$33:$C$776,СВЦЭМ!$A$33:$A$776,$A140,СВЦЭМ!$B$33:$B$776,D$119)+'СЕТ СН'!$I$12+СВЦЭМ!$D$10+'СЕТ СН'!$I$6-'СЕТ СН'!$I$22</f>
        <v>1616.2617511600001</v>
      </c>
      <c r="E140" s="36">
        <f>SUMIFS(СВЦЭМ!$C$33:$C$776,СВЦЭМ!$A$33:$A$776,$A140,СВЦЭМ!$B$33:$B$776,E$119)+'СЕТ СН'!$I$12+СВЦЭМ!$D$10+'СЕТ СН'!$I$6-'СЕТ СН'!$I$22</f>
        <v>1652.11416695</v>
      </c>
      <c r="F140" s="36">
        <f>SUMIFS(СВЦЭМ!$C$33:$C$776,СВЦЭМ!$A$33:$A$776,$A140,СВЦЭМ!$B$33:$B$776,F$119)+'СЕТ СН'!$I$12+СВЦЭМ!$D$10+'СЕТ СН'!$I$6-'СЕТ СН'!$I$22</f>
        <v>1675.21468056</v>
      </c>
      <c r="G140" s="36">
        <f>SUMIFS(СВЦЭМ!$C$33:$C$776,СВЦЭМ!$A$33:$A$776,$A140,СВЦЭМ!$B$33:$B$776,G$119)+'СЕТ СН'!$I$12+СВЦЭМ!$D$10+'СЕТ СН'!$I$6-'СЕТ СН'!$I$22</f>
        <v>1665.1042648099999</v>
      </c>
      <c r="H140" s="36">
        <f>SUMIFS(СВЦЭМ!$C$33:$C$776,СВЦЭМ!$A$33:$A$776,$A140,СВЦЭМ!$B$33:$B$776,H$119)+'СЕТ СН'!$I$12+СВЦЭМ!$D$10+'СЕТ СН'!$I$6-'СЕТ СН'!$I$22</f>
        <v>1644.7616770499999</v>
      </c>
      <c r="I140" s="36">
        <f>SUMIFS(СВЦЭМ!$C$33:$C$776,СВЦЭМ!$A$33:$A$776,$A140,СВЦЭМ!$B$33:$B$776,I$119)+'СЕТ СН'!$I$12+СВЦЭМ!$D$10+'СЕТ СН'!$I$6-'СЕТ СН'!$I$22</f>
        <v>1642.14903817</v>
      </c>
      <c r="J140" s="36">
        <f>SUMIFS(СВЦЭМ!$C$33:$C$776,СВЦЭМ!$A$33:$A$776,$A140,СВЦЭМ!$B$33:$B$776,J$119)+'СЕТ СН'!$I$12+СВЦЭМ!$D$10+'СЕТ СН'!$I$6-'СЕТ СН'!$I$22</f>
        <v>1598.6982876</v>
      </c>
      <c r="K140" s="36">
        <f>SUMIFS(СВЦЭМ!$C$33:$C$776,СВЦЭМ!$A$33:$A$776,$A140,СВЦЭМ!$B$33:$B$776,K$119)+'СЕТ СН'!$I$12+СВЦЭМ!$D$10+'СЕТ СН'!$I$6-'СЕТ СН'!$I$22</f>
        <v>1556.90445972</v>
      </c>
      <c r="L140" s="36">
        <f>SUMIFS(СВЦЭМ!$C$33:$C$776,СВЦЭМ!$A$33:$A$776,$A140,СВЦЭМ!$B$33:$B$776,L$119)+'СЕТ СН'!$I$12+СВЦЭМ!$D$10+'СЕТ СН'!$I$6-'СЕТ СН'!$I$22</f>
        <v>1541.1960061700001</v>
      </c>
      <c r="M140" s="36">
        <f>SUMIFS(СВЦЭМ!$C$33:$C$776,СВЦЭМ!$A$33:$A$776,$A140,СВЦЭМ!$B$33:$B$776,M$119)+'СЕТ СН'!$I$12+СВЦЭМ!$D$10+'СЕТ СН'!$I$6-'СЕТ СН'!$I$22</f>
        <v>1558.9003912200001</v>
      </c>
      <c r="N140" s="36">
        <f>SUMIFS(СВЦЭМ!$C$33:$C$776,СВЦЭМ!$A$33:$A$776,$A140,СВЦЭМ!$B$33:$B$776,N$119)+'СЕТ СН'!$I$12+СВЦЭМ!$D$10+'СЕТ СН'!$I$6-'СЕТ СН'!$I$22</f>
        <v>1556.2502693900001</v>
      </c>
      <c r="O140" s="36">
        <f>SUMIFS(СВЦЭМ!$C$33:$C$776,СВЦЭМ!$A$33:$A$776,$A140,СВЦЭМ!$B$33:$B$776,O$119)+'СЕТ СН'!$I$12+СВЦЭМ!$D$10+'СЕТ СН'!$I$6-'СЕТ СН'!$I$22</f>
        <v>1562.63504887</v>
      </c>
      <c r="P140" s="36">
        <f>SUMIFS(СВЦЭМ!$C$33:$C$776,СВЦЭМ!$A$33:$A$776,$A140,СВЦЭМ!$B$33:$B$776,P$119)+'СЕТ СН'!$I$12+СВЦЭМ!$D$10+'СЕТ СН'!$I$6-'СЕТ СН'!$I$22</f>
        <v>1579.2143725599999</v>
      </c>
      <c r="Q140" s="36">
        <f>SUMIFS(СВЦЭМ!$C$33:$C$776,СВЦЭМ!$A$33:$A$776,$A140,СВЦЭМ!$B$33:$B$776,Q$119)+'СЕТ СН'!$I$12+СВЦЭМ!$D$10+'СЕТ СН'!$I$6-'СЕТ СН'!$I$22</f>
        <v>1585.8793849200001</v>
      </c>
      <c r="R140" s="36">
        <f>SUMIFS(СВЦЭМ!$C$33:$C$776,СВЦЭМ!$A$33:$A$776,$A140,СВЦЭМ!$B$33:$B$776,R$119)+'СЕТ СН'!$I$12+СВЦЭМ!$D$10+'СЕТ СН'!$I$6-'СЕТ СН'!$I$22</f>
        <v>1592.7753174700001</v>
      </c>
      <c r="S140" s="36">
        <f>SUMIFS(СВЦЭМ!$C$33:$C$776,СВЦЭМ!$A$33:$A$776,$A140,СВЦЭМ!$B$33:$B$776,S$119)+'СЕТ СН'!$I$12+СВЦЭМ!$D$10+'СЕТ СН'!$I$6-'СЕТ СН'!$I$22</f>
        <v>1586.45131692</v>
      </c>
      <c r="T140" s="36">
        <f>SUMIFS(СВЦЭМ!$C$33:$C$776,СВЦЭМ!$A$33:$A$776,$A140,СВЦЭМ!$B$33:$B$776,T$119)+'СЕТ СН'!$I$12+СВЦЭМ!$D$10+'СЕТ СН'!$I$6-'СЕТ СН'!$I$22</f>
        <v>1557.77796214</v>
      </c>
      <c r="U140" s="36">
        <f>SUMIFS(СВЦЭМ!$C$33:$C$776,СВЦЭМ!$A$33:$A$776,$A140,СВЦЭМ!$B$33:$B$776,U$119)+'СЕТ СН'!$I$12+СВЦЭМ!$D$10+'СЕТ СН'!$I$6-'СЕТ СН'!$I$22</f>
        <v>1551.73761175</v>
      </c>
      <c r="V140" s="36">
        <f>SUMIFS(СВЦЭМ!$C$33:$C$776,СВЦЭМ!$A$33:$A$776,$A140,СВЦЭМ!$B$33:$B$776,V$119)+'СЕТ СН'!$I$12+СВЦЭМ!$D$10+'СЕТ СН'!$I$6-'СЕТ СН'!$I$22</f>
        <v>1572.46792351</v>
      </c>
      <c r="W140" s="36">
        <f>SUMIFS(СВЦЭМ!$C$33:$C$776,СВЦЭМ!$A$33:$A$776,$A140,СВЦЭМ!$B$33:$B$776,W$119)+'СЕТ СН'!$I$12+СВЦЭМ!$D$10+'СЕТ СН'!$I$6-'СЕТ СН'!$I$22</f>
        <v>1578.62992113</v>
      </c>
      <c r="X140" s="36">
        <f>SUMIFS(СВЦЭМ!$C$33:$C$776,СВЦЭМ!$A$33:$A$776,$A140,СВЦЭМ!$B$33:$B$776,X$119)+'СЕТ СН'!$I$12+СВЦЭМ!$D$10+'СЕТ СН'!$I$6-'СЕТ СН'!$I$22</f>
        <v>1597.18616058</v>
      </c>
      <c r="Y140" s="36">
        <f>SUMIFS(СВЦЭМ!$C$33:$C$776,СВЦЭМ!$A$33:$A$776,$A140,СВЦЭМ!$B$33:$B$776,Y$119)+'СЕТ СН'!$I$12+СВЦЭМ!$D$10+'СЕТ СН'!$I$6-'СЕТ СН'!$I$22</f>
        <v>1608.9788266800001</v>
      </c>
    </row>
    <row r="141" spans="1:25" ht="15.75" x14ac:dyDescent="0.2">
      <c r="A141" s="35">
        <f t="shared" si="3"/>
        <v>43821</v>
      </c>
      <c r="B141" s="36">
        <f>SUMIFS(СВЦЭМ!$C$33:$C$776,СВЦЭМ!$A$33:$A$776,$A141,СВЦЭМ!$B$33:$B$776,B$119)+'СЕТ СН'!$I$12+СВЦЭМ!$D$10+'СЕТ СН'!$I$6-'СЕТ СН'!$I$22</f>
        <v>1627.9434809499999</v>
      </c>
      <c r="C141" s="36">
        <f>SUMIFS(СВЦЭМ!$C$33:$C$776,СВЦЭМ!$A$33:$A$776,$A141,СВЦЭМ!$B$33:$B$776,C$119)+'СЕТ СН'!$I$12+СВЦЭМ!$D$10+'СЕТ СН'!$I$6-'СЕТ СН'!$I$22</f>
        <v>1651.694215</v>
      </c>
      <c r="D141" s="36">
        <f>SUMIFS(СВЦЭМ!$C$33:$C$776,СВЦЭМ!$A$33:$A$776,$A141,СВЦЭМ!$B$33:$B$776,D$119)+'СЕТ СН'!$I$12+СВЦЭМ!$D$10+'СЕТ СН'!$I$6-'СЕТ СН'!$I$22</f>
        <v>1671.06058029</v>
      </c>
      <c r="E141" s="36">
        <f>SUMIFS(СВЦЭМ!$C$33:$C$776,СВЦЭМ!$A$33:$A$776,$A141,СВЦЭМ!$B$33:$B$776,E$119)+'СЕТ СН'!$I$12+СВЦЭМ!$D$10+'СЕТ СН'!$I$6-'СЕТ СН'!$I$22</f>
        <v>1685.2549589499999</v>
      </c>
      <c r="F141" s="36">
        <f>SUMIFS(СВЦЭМ!$C$33:$C$776,СВЦЭМ!$A$33:$A$776,$A141,СВЦЭМ!$B$33:$B$776,F$119)+'СЕТ СН'!$I$12+СВЦЭМ!$D$10+'СЕТ СН'!$I$6-'СЕТ СН'!$I$22</f>
        <v>1683.4781852699998</v>
      </c>
      <c r="G141" s="36">
        <f>SUMIFS(СВЦЭМ!$C$33:$C$776,СВЦЭМ!$A$33:$A$776,$A141,СВЦЭМ!$B$33:$B$776,G$119)+'СЕТ СН'!$I$12+СВЦЭМ!$D$10+'СЕТ СН'!$I$6-'СЕТ СН'!$I$22</f>
        <v>1671.4379918599998</v>
      </c>
      <c r="H141" s="36">
        <f>SUMIFS(СВЦЭМ!$C$33:$C$776,СВЦЭМ!$A$33:$A$776,$A141,СВЦЭМ!$B$33:$B$776,H$119)+'СЕТ СН'!$I$12+СВЦЭМ!$D$10+'СЕТ СН'!$I$6-'СЕТ СН'!$I$22</f>
        <v>1646.3957782699999</v>
      </c>
      <c r="I141" s="36">
        <f>SUMIFS(СВЦЭМ!$C$33:$C$776,СВЦЭМ!$A$33:$A$776,$A141,СВЦЭМ!$B$33:$B$776,I$119)+'СЕТ СН'!$I$12+СВЦЭМ!$D$10+'СЕТ СН'!$I$6-'СЕТ СН'!$I$22</f>
        <v>1642.2331865400001</v>
      </c>
      <c r="J141" s="36">
        <f>SUMIFS(СВЦЭМ!$C$33:$C$776,СВЦЭМ!$A$33:$A$776,$A141,СВЦЭМ!$B$33:$B$776,J$119)+'СЕТ СН'!$I$12+СВЦЭМ!$D$10+'СЕТ СН'!$I$6-'СЕТ СН'!$I$22</f>
        <v>1600.71590283</v>
      </c>
      <c r="K141" s="36">
        <f>SUMIFS(СВЦЭМ!$C$33:$C$776,СВЦЭМ!$A$33:$A$776,$A141,СВЦЭМ!$B$33:$B$776,K$119)+'СЕТ СН'!$I$12+СВЦЭМ!$D$10+'СЕТ СН'!$I$6-'СЕТ СН'!$I$22</f>
        <v>1568.1445791000001</v>
      </c>
      <c r="L141" s="36">
        <f>SUMIFS(СВЦЭМ!$C$33:$C$776,СВЦЭМ!$A$33:$A$776,$A141,СВЦЭМ!$B$33:$B$776,L$119)+'СЕТ СН'!$I$12+СВЦЭМ!$D$10+'СЕТ СН'!$I$6-'СЕТ СН'!$I$22</f>
        <v>1551.8478327299999</v>
      </c>
      <c r="M141" s="36">
        <f>SUMIFS(СВЦЭМ!$C$33:$C$776,СВЦЭМ!$A$33:$A$776,$A141,СВЦЭМ!$B$33:$B$776,M$119)+'СЕТ СН'!$I$12+СВЦЭМ!$D$10+'СЕТ СН'!$I$6-'СЕТ СН'!$I$22</f>
        <v>1565.7203467499999</v>
      </c>
      <c r="N141" s="36">
        <f>SUMIFS(СВЦЭМ!$C$33:$C$776,СВЦЭМ!$A$33:$A$776,$A141,СВЦЭМ!$B$33:$B$776,N$119)+'СЕТ СН'!$I$12+СВЦЭМ!$D$10+'СЕТ СН'!$I$6-'СЕТ СН'!$I$22</f>
        <v>1575.3162984199998</v>
      </c>
      <c r="O141" s="36">
        <f>SUMIFS(СВЦЭМ!$C$33:$C$776,СВЦЭМ!$A$33:$A$776,$A141,СВЦЭМ!$B$33:$B$776,O$119)+'СЕТ СН'!$I$12+СВЦЭМ!$D$10+'СЕТ СН'!$I$6-'СЕТ СН'!$I$22</f>
        <v>1592.0416232799998</v>
      </c>
      <c r="P141" s="36">
        <f>SUMIFS(СВЦЭМ!$C$33:$C$776,СВЦЭМ!$A$33:$A$776,$A141,СВЦЭМ!$B$33:$B$776,P$119)+'СЕТ СН'!$I$12+СВЦЭМ!$D$10+'СЕТ СН'!$I$6-'СЕТ СН'!$I$22</f>
        <v>1603.2352762599999</v>
      </c>
      <c r="Q141" s="36">
        <f>SUMIFS(СВЦЭМ!$C$33:$C$776,СВЦЭМ!$A$33:$A$776,$A141,СВЦЭМ!$B$33:$B$776,Q$119)+'СЕТ СН'!$I$12+СВЦЭМ!$D$10+'СЕТ СН'!$I$6-'СЕТ СН'!$I$22</f>
        <v>1600.87207476</v>
      </c>
      <c r="R141" s="36">
        <f>SUMIFS(СВЦЭМ!$C$33:$C$776,СВЦЭМ!$A$33:$A$776,$A141,СВЦЭМ!$B$33:$B$776,R$119)+'СЕТ СН'!$I$12+СВЦЭМ!$D$10+'СЕТ СН'!$I$6-'СЕТ СН'!$I$22</f>
        <v>1613.5332005300002</v>
      </c>
      <c r="S141" s="36">
        <f>SUMIFS(СВЦЭМ!$C$33:$C$776,СВЦЭМ!$A$33:$A$776,$A141,СВЦЭМ!$B$33:$B$776,S$119)+'СЕТ СН'!$I$12+СВЦЭМ!$D$10+'СЕТ СН'!$I$6-'СЕТ СН'!$I$22</f>
        <v>1602.8031898199999</v>
      </c>
      <c r="T141" s="36">
        <f>SUMIFS(СВЦЭМ!$C$33:$C$776,СВЦЭМ!$A$33:$A$776,$A141,СВЦЭМ!$B$33:$B$776,T$119)+'СЕТ СН'!$I$12+СВЦЭМ!$D$10+'СЕТ СН'!$I$6-'СЕТ СН'!$I$22</f>
        <v>1572.49095717</v>
      </c>
      <c r="U141" s="36">
        <f>SUMIFS(СВЦЭМ!$C$33:$C$776,СВЦЭМ!$A$33:$A$776,$A141,СВЦЭМ!$B$33:$B$776,U$119)+'СЕТ СН'!$I$12+СВЦЭМ!$D$10+'СЕТ СН'!$I$6-'СЕТ СН'!$I$22</f>
        <v>1574.5981561999999</v>
      </c>
      <c r="V141" s="36">
        <f>SUMIFS(СВЦЭМ!$C$33:$C$776,СВЦЭМ!$A$33:$A$776,$A141,СВЦЭМ!$B$33:$B$776,V$119)+'СЕТ СН'!$I$12+СВЦЭМ!$D$10+'СЕТ СН'!$I$6-'СЕТ СН'!$I$22</f>
        <v>1586.2497936300001</v>
      </c>
      <c r="W141" s="36">
        <f>SUMIFS(СВЦЭМ!$C$33:$C$776,СВЦЭМ!$A$33:$A$776,$A141,СВЦЭМ!$B$33:$B$776,W$119)+'СЕТ СН'!$I$12+СВЦЭМ!$D$10+'СЕТ СН'!$I$6-'СЕТ СН'!$I$22</f>
        <v>1610.00020258</v>
      </c>
      <c r="X141" s="36">
        <f>SUMIFS(СВЦЭМ!$C$33:$C$776,СВЦЭМ!$A$33:$A$776,$A141,СВЦЭМ!$B$33:$B$776,X$119)+'СЕТ СН'!$I$12+СВЦЭМ!$D$10+'СЕТ СН'!$I$6-'СЕТ СН'!$I$22</f>
        <v>1626.24424864</v>
      </c>
      <c r="Y141" s="36">
        <f>SUMIFS(СВЦЭМ!$C$33:$C$776,СВЦЭМ!$A$33:$A$776,$A141,СВЦЭМ!$B$33:$B$776,Y$119)+'СЕТ СН'!$I$12+СВЦЭМ!$D$10+'СЕТ СН'!$I$6-'СЕТ СН'!$I$22</f>
        <v>1632.43169246</v>
      </c>
    </row>
    <row r="142" spans="1:25" ht="15.75" x14ac:dyDescent="0.2">
      <c r="A142" s="35">
        <f t="shared" si="3"/>
        <v>43822</v>
      </c>
      <c r="B142" s="36">
        <f>SUMIFS(СВЦЭМ!$C$33:$C$776,СВЦЭМ!$A$33:$A$776,$A142,СВЦЭМ!$B$33:$B$776,B$119)+'СЕТ СН'!$I$12+СВЦЭМ!$D$10+'СЕТ СН'!$I$6-'СЕТ СН'!$I$22</f>
        <v>1618.66107253</v>
      </c>
      <c r="C142" s="36">
        <f>SUMIFS(СВЦЭМ!$C$33:$C$776,СВЦЭМ!$A$33:$A$776,$A142,СВЦЭМ!$B$33:$B$776,C$119)+'СЕТ СН'!$I$12+СВЦЭМ!$D$10+'СЕТ СН'!$I$6-'СЕТ СН'!$I$22</f>
        <v>1630.1106964199998</v>
      </c>
      <c r="D142" s="36">
        <f>SUMIFS(СВЦЭМ!$C$33:$C$776,СВЦЭМ!$A$33:$A$776,$A142,СВЦЭМ!$B$33:$B$776,D$119)+'СЕТ СН'!$I$12+СВЦЭМ!$D$10+'СЕТ СН'!$I$6-'СЕТ СН'!$I$22</f>
        <v>1660.5001804199999</v>
      </c>
      <c r="E142" s="36">
        <f>SUMIFS(СВЦЭМ!$C$33:$C$776,СВЦЭМ!$A$33:$A$776,$A142,СВЦЭМ!$B$33:$B$776,E$119)+'СЕТ СН'!$I$12+СВЦЭМ!$D$10+'СЕТ СН'!$I$6-'СЕТ СН'!$I$22</f>
        <v>1678.8467414399997</v>
      </c>
      <c r="F142" s="36">
        <f>SUMIFS(СВЦЭМ!$C$33:$C$776,СВЦЭМ!$A$33:$A$776,$A142,СВЦЭМ!$B$33:$B$776,F$119)+'СЕТ СН'!$I$12+СВЦЭМ!$D$10+'СЕТ СН'!$I$6-'СЕТ СН'!$I$22</f>
        <v>1680.5348662199999</v>
      </c>
      <c r="G142" s="36">
        <f>SUMIFS(СВЦЭМ!$C$33:$C$776,СВЦЭМ!$A$33:$A$776,$A142,СВЦЭМ!$B$33:$B$776,G$119)+'СЕТ СН'!$I$12+СВЦЭМ!$D$10+'СЕТ СН'!$I$6-'СЕТ СН'!$I$22</f>
        <v>1678.5070663199999</v>
      </c>
      <c r="H142" s="36">
        <f>SUMIFS(СВЦЭМ!$C$33:$C$776,СВЦЭМ!$A$33:$A$776,$A142,СВЦЭМ!$B$33:$B$776,H$119)+'СЕТ СН'!$I$12+СВЦЭМ!$D$10+'СЕТ СН'!$I$6-'СЕТ СН'!$I$22</f>
        <v>1636.8456855899999</v>
      </c>
      <c r="I142" s="36">
        <f>SUMIFS(СВЦЭМ!$C$33:$C$776,СВЦЭМ!$A$33:$A$776,$A142,СВЦЭМ!$B$33:$B$776,I$119)+'СЕТ СН'!$I$12+СВЦЭМ!$D$10+'СЕТ СН'!$I$6-'СЕТ СН'!$I$22</f>
        <v>1605.6717383999999</v>
      </c>
      <c r="J142" s="36">
        <f>SUMIFS(СВЦЭМ!$C$33:$C$776,СВЦЭМ!$A$33:$A$776,$A142,СВЦЭМ!$B$33:$B$776,J$119)+'СЕТ СН'!$I$12+СВЦЭМ!$D$10+'СЕТ СН'!$I$6-'СЕТ СН'!$I$22</f>
        <v>1579.1419452599998</v>
      </c>
      <c r="K142" s="36">
        <f>SUMIFS(СВЦЭМ!$C$33:$C$776,СВЦЭМ!$A$33:$A$776,$A142,СВЦЭМ!$B$33:$B$776,K$119)+'СЕТ СН'!$I$12+СВЦЭМ!$D$10+'СЕТ СН'!$I$6-'СЕТ СН'!$I$22</f>
        <v>1552.6650381700001</v>
      </c>
      <c r="L142" s="36">
        <f>SUMIFS(СВЦЭМ!$C$33:$C$776,СВЦЭМ!$A$33:$A$776,$A142,СВЦЭМ!$B$33:$B$776,L$119)+'СЕТ СН'!$I$12+СВЦЭМ!$D$10+'СЕТ СН'!$I$6-'СЕТ СН'!$I$22</f>
        <v>1553.8388199599999</v>
      </c>
      <c r="M142" s="36">
        <f>SUMIFS(СВЦЭМ!$C$33:$C$776,СВЦЭМ!$A$33:$A$776,$A142,СВЦЭМ!$B$33:$B$776,M$119)+'СЕТ СН'!$I$12+СВЦЭМ!$D$10+'СЕТ СН'!$I$6-'СЕТ СН'!$I$22</f>
        <v>1563.8870753599999</v>
      </c>
      <c r="N142" s="36">
        <f>SUMIFS(СВЦЭМ!$C$33:$C$776,СВЦЭМ!$A$33:$A$776,$A142,СВЦЭМ!$B$33:$B$776,N$119)+'СЕТ СН'!$I$12+СВЦЭМ!$D$10+'СЕТ СН'!$I$6-'СЕТ СН'!$I$22</f>
        <v>1580.6952372800001</v>
      </c>
      <c r="O142" s="36">
        <f>SUMIFS(СВЦЭМ!$C$33:$C$776,СВЦЭМ!$A$33:$A$776,$A142,СВЦЭМ!$B$33:$B$776,O$119)+'СЕТ СН'!$I$12+СВЦЭМ!$D$10+'СЕТ СН'!$I$6-'СЕТ СН'!$I$22</f>
        <v>1589.99374433</v>
      </c>
      <c r="P142" s="36">
        <f>SUMIFS(СВЦЭМ!$C$33:$C$776,СВЦЭМ!$A$33:$A$776,$A142,СВЦЭМ!$B$33:$B$776,P$119)+'СЕТ СН'!$I$12+СВЦЭМ!$D$10+'СЕТ СН'!$I$6-'СЕТ СН'!$I$22</f>
        <v>1598.65866418</v>
      </c>
      <c r="Q142" s="36">
        <f>SUMIFS(СВЦЭМ!$C$33:$C$776,СВЦЭМ!$A$33:$A$776,$A142,СВЦЭМ!$B$33:$B$776,Q$119)+'СЕТ СН'!$I$12+СВЦЭМ!$D$10+'СЕТ СН'!$I$6-'СЕТ СН'!$I$22</f>
        <v>1598.6949540199998</v>
      </c>
      <c r="R142" s="36">
        <f>SUMIFS(СВЦЭМ!$C$33:$C$776,СВЦЭМ!$A$33:$A$776,$A142,СВЦЭМ!$B$33:$B$776,R$119)+'СЕТ СН'!$I$12+СВЦЭМ!$D$10+'СЕТ СН'!$I$6-'СЕТ СН'!$I$22</f>
        <v>1586.93260295</v>
      </c>
      <c r="S142" s="36">
        <f>SUMIFS(СВЦЭМ!$C$33:$C$776,СВЦЭМ!$A$33:$A$776,$A142,СВЦЭМ!$B$33:$B$776,S$119)+'СЕТ СН'!$I$12+СВЦЭМ!$D$10+'СЕТ СН'!$I$6-'СЕТ СН'!$I$22</f>
        <v>1575.3443406199999</v>
      </c>
      <c r="T142" s="36">
        <f>SUMIFS(СВЦЭМ!$C$33:$C$776,СВЦЭМ!$A$33:$A$776,$A142,СВЦЭМ!$B$33:$B$776,T$119)+'СЕТ СН'!$I$12+СВЦЭМ!$D$10+'СЕТ СН'!$I$6-'СЕТ СН'!$I$22</f>
        <v>1549.5907826500002</v>
      </c>
      <c r="U142" s="36">
        <f>SUMIFS(СВЦЭМ!$C$33:$C$776,СВЦЭМ!$A$33:$A$776,$A142,СВЦЭМ!$B$33:$B$776,U$119)+'СЕТ СН'!$I$12+СВЦЭМ!$D$10+'СЕТ СН'!$I$6-'СЕТ СН'!$I$22</f>
        <v>1546.3664934600001</v>
      </c>
      <c r="V142" s="36">
        <f>SUMIFS(СВЦЭМ!$C$33:$C$776,СВЦЭМ!$A$33:$A$776,$A142,СВЦЭМ!$B$33:$B$776,V$119)+'СЕТ СН'!$I$12+СВЦЭМ!$D$10+'СЕТ СН'!$I$6-'СЕТ СН'!$I$22</f>
        <v>1558.4685087</v>
      </c>
      <c r="W142" s="36">
        <f>SUMIFS(СВЦЭМ!$C$33:$C$776,СВЦЭМ!$A$33:$A$776,$A142,СВЦЭМ!$B$33:$B$776,W$119)+'СЕТ СН'!$I$12+СВЦЭМ!$D$10+'СЕТ СН'!$I$6-'СЕТ СН'!$I$22</f>
        <v>1583.7140146199999</v>
      </c>
      <c r="X142" s="36">
        <f>SUMIFS(СВЦЭМ!$C$33:$C$776,СВЦЭМ!$A$33:$A$776,$A142,СВЦЭМ!$B$33:$B$776,X$119)+'СЕТ СН'!$I$12+СВЦЭМ!$D$10+'СЕТ СН'!$I$6-'СЕТ СН'!$I$22</f>
        <v>1592.9220669699998</v>
      </c>
      <c r="Y142" s="36">
        <f>SUMIFS(СВЦЭМ!$C$33:$C$776,СВЦЭМ!$A$33:$A$776,$A142,СВЦЭМ!$B$33:$B$776,Y$119)+'СЕТ СН'!$I$12+СВЦЭМ!$D$10+'СЕТ СН'!$I$6-'СЕТ СН'!$I$22</f>
        <v>1611.9663318100002</v>
      </c>
    </row>
    <row r="143" spans="1:25" ht="15.75" x14ac:dyDescent="0.2">
      <c r="A143" s="35">
        <f t="shared" si="3"/>
        <v>43823</v>
      </c>
      <c r="B143" s="36">
        <f>SUMIFS(СВЦЭМ!$C$33:$C$776,СВЦЭМ!$A$33:$A$776,$A143,СВЦЭМ!$B$33:$B$776,B$119)+'СЕТ СН'!$I$12+СВЦЭМ!$D$10+'СЕТ СН'!$I$6-'СЕТ СН'!$I$22</f>
        <v>1627.73800099</v>
      </c>
      <c r="C143" s="36">
        <f>SUMIFS(СВЦЭМ!$C$33:$C$776,СВЦЭМ!$A$33:$A$776,$A143,СВЦЭМ!$B$33:$B$776,C$119)+'СЕТ СН'!$I$12+СВЦЭМ!$D$10+'СЕТ СН'!$I$6-'СЕТ СН'!$I$22</f>
        <v>1663.8419209399999</v>
      </c>
      <c r="D143" s="36">
        <f>SUMIFS(СВЦЭМ!$C$33:$C$776,СВЦЭМ!$A$33:$A$776,$A143,СВЦЭМ!$B$33:$B$776,D$119)+'СЕТ СН'!$I$12+СВЦЭМ!$D$10+'СЕТ СН'!$I$6-'СЕТ СН'!$I$22</f>
        <v>1683.8176203899998</v>
      </c>
      <c r="E143" s="36">
        <f>SUMIFS(СВЦЭМ!$C$33:$C$776,СВЦЭМ!$A$33:$A$776,$A143,СВЦЭМ!$B$33:$B$776,E$119)+'СЕТ СН'!$I$12+СВЦЭМ!$D$10+'СЕТ СН'!$I$6-'СЕТ СН'!$I$22</f>
        <v>1692.9978700399997</v>
      </c>
      <c r="F143" s="36">
        <f>SUMIFS(СВЦЭМ!$C$33:$C$776,СВЦЭМ!$A$33:$A$776,$A143,СВЦЭМ!$B$33:$B$776,F$119)+'СЕТ СН'!$I$12+СВЦЭМ!$D$10+'СЕТ СН'!$I$6-'СЕТ СН'!$I$22</f>
        <v>1689.5165105399999</v>
      </c>
      <c r="G143" s="36">
        <f>SUMIFS(СВЦЭМ!$C$33:$C$776,СВЦЭМ!$A$33:$A$776,$A143,СВЦЭМ!$B$33:$B$776,G$119)+'СЕТ СН'!$I$12+СВЦЭМ!$D$10+'СЕТ СН'!$I$6-'СЕТ СН'!$I$22</f>
        <v>1670.47896077</v>
      </c>
      <c r="H143" s="36">
        <f>SUMIFS(СВЦЭМ!$C$33:$C$776,СВЦЭМ!$A$33:$A$776,$A143,СВЦЭМ!$B$33:$B$776,H$119)+'СЕТ СН'!$I$12+СВЦЭМ!$D$10+'СЕТ СН'!$I$6-'СЕТ СН'!$I$22</f>
        <v>1626.6586897</v>
      </c>
      <c r="I143" s="36">
        <f>SUMIFS(СВЦЭМ!$C$33:$C$776,СВЦЭМ!$A$33:$A$776,$A143,СВЦЭМ!$B$33:$B$776,I$119)+'СЕТ СН'!$I$12+СВЦЭМ!$D$10+'СЕТ СН'!$I$6-'СЕТ СН'!$I$22</f>
        <v>1588.9632862399999</v>
      </c>
      <c r="J143" s="36">
        <f>SUMIFS(СВЦЭМ!$C$33:$C$776,СВЦЭМ!$A$33:$A$776,$A143,СВЦЭМ!$B$33:$B$776,J$119)+'СЕТ СН'!$I$12+СВЦЭМ!$D$10+'СЕТ СН'!$I$6-'СЕТ СН'!$I$22</f>
        <v>1557.37397343</v>
      </c>
      <c r="K143" s="36">
        <f>SUMIFS(СВЦЭМ!$C$33:$C$776,СВЦЭМ!$A$33:$A$776,$A143,СВЦЭМ!$B$33:$B$776,K$119)+'СЕТ СН'!$I$12+СВЦЭМ!$D$10+'СЕТ СН'!$I$6-'СЕТ СН'!$I$22</f>
        <v>1547.7649981899999</v>
      </c>
      <c r="L143" s="36">
        <f>SUMIFS(СВЦЭМ!$C$33:$C$776,СВЦЭМ!$A$33:$A$776,$A143,СВЦЭМ!$B$33:$B$776,L$119)+'СЕТ СН'!$I$12+СВЦЭМ!$D$10+'СЕТ СН'!$I$6-'СЕТ СН'!$I$22</f>
        <v>1551.0384442300001</v>
      </c>
      <c r="M143" s="36">
        <f>SUMIFS(СВЦЭМ!$C$33:$C$776,СВЦЭМ!$A$33:$A$776,$A143,СВЦЭМ!$B$33:$B$776,M$119)+'СЕТ СН'!$I$12+СВЦЭМ!$D$10+'СЕТ СН'!$I$6-'СЕТ СН'!$I$22</f>
        <v>1558.65200149</v>
      </c>
      <c r="N143" s="36">
        <f>SUMIFS(СВЦЭМ!$C$33:$C$776,СВЦЭМ!$A$33:$A$776,$A143,СВЦЭМ!$B$33:$B$776,N$119)+'СЕТ СН'!$I$12+СВЦЭМ!$D$10+'СЕТ СН'!$I$6-'СЕТ СН'!$I$22</f>
        <v>1560.56083904</v>
      </c>
      <c r="O143" s="36">
        <f>SUMIFS(СВЦЭМ!$C$33:$C$776,СВЦЭМ!$A$33:$A$776,$A143,СВЦЭМ!$B$33:$B$776,O$119)+'СЕТ СН'!$I$12+СВЦЭМ!$D$10+'СЕТ СН'!$I$6-'СЕТ СН'!$I$22</f>
        <v>1569.66301408</v>
      </c>
      <c r="P143" s="36">
        <f>SUMIFS(СВЦЭМ!$C$33:$C$776,СВЦЭМ!$A$33:$A$776,$A143,СВЦЭМ!$B$33:$B$776,P$119)+'СЕТ СН'!$I$12+СВЦЭМ!$D$10+'СЕТ СН'!$I$6-'СЕТ СН'!$I$22</f>
        <v>1581.45388529</v>
      </c>
      <c r="Q143" s="36">
        <f>SUMIFS(СВЦЭМ!$C$33:$C$776,СВЦЭМ!$A$33:$A$776,$A143,СВЦЭМ!$B$33:$B$776,Q$119)+'СЕТ СН'!$I$12+СВЦЭМ!$D$10+'СЕТ СН'!$I$6-'СЕТ СН'!$I$22</f>
        <v>1583.2385147800001</v>
      </c>
      <c r="R143" s="36">
        <f>SUMIFS(СВЦЭМ!$C$33:$C$776,СВЦЭМ!$A$33:$A$776,$A143,СВЦЭМ!$B$33:$B$776,R$119)+'СЕТ СН'!$I$12+СВЦЭМ!$D$10+'СЕТ СН'!$I$6-'СЕТ СН'!$I$22</f>
        <v>1577.8099756000001</v>
      </c>
      <c r="S143" s="36">
        <f>SUMIFS(СВЦЭМ!$C$33:$C$776,СВЦЭМ!$A$33:$A$776,$A143,СВЦЭМ!$B$33:$B$776,S$119)+'СЕТ СН'!$I$12+СВЦЭМ!$D$10+'СЕТ СН'!$I$6-'СЕТ СН'!$I$22</f>
        <v>1576.43555821</v>
      </c>
      <c r="T143" s="36">
        <f>SUMIFS(СВЦЭМ!$C$33:$C$776,СВЦЭМ!$A$33:$A$776,$A143,СВЦЭМ!$B$33:$B$776,T$119)+'СЕТ СН'!$I$12+СВЦЭМ!$D$10+'СЕТ СН'!$I$6-'СЕТ СН'!$I$22</f>
        <v>1575.4766434600001</v>
      </c>
      <c r="U143" s="36">
        <f>SUMIFS(СВЦЭМ!$C$33:$C$776,СВЦЭМ!$A$33:$A$776,$A143,СВЦЭМ!$B$33:$B$776,U$119)+'СЕТ СН'!$I$12+СВЦЭМ!$D$10+'СЕТ СН'!$I$6-'СЕТ СН'!$I$22</f>
        <v>1563.4586628900001</v>
      </c>
      <c r="V143" s="36">
        <f>SUMIFS(СВЦЭМ!$C$33:$C$776,СВЦЭМ!$A$33:$A$776,$A143,СВЦЭМ!$B$33:$B$776,V$119)+'СЕТ СН'!$I$12+СВЦЭМ!$D$10+'СЕТ СН'!$I$6-'СЕТ СН'!$I$22</f>
        <v>1564.94798474</v>
      </c>
      <c r="W143" s="36">
        <f>SUMIFS(СВЦЭМ!$C$33:$C$776,СВЦЭМ!$A$33:$A$776,$A143,СВЦЭМ!$B$33:$B$776,W$119)+'СЕТ СН'!$I$12+СВЦЭМ!$D$10+'СЕТ СН'!$I$6-'СЕТ СН'!$I$22</f>
        <v>1582.78923353</v>
      </c>
      <c r="X143" s="36">
        <f>SUMIFS(СВЦЭМ!$C$33:$C$776,СВЦЭМ!$A$33:$A$776,$A143,СВЦЭМ!$B$33:$B$776,X$119)+'СЕТ СН'!$I$12+СВЦЭМ!$D$10+'СЕТ СН'!$I$6-'СЕТ СН'!$I$22</f>
        <v>1605.8970259600001</v>
      </c>
      <c r="Y143" s="36">
        <f>SUMIFS(СВЦЭМ!$C$33:$C$776,СВЦЭМ!$A$33:$A$776,$A143,СВЦЭМ!$B$33:$B$776,Y$119)+'СЕТ СН'!$I$12+СВЦЭМ!$D$10+'СЕТ СН'!$I$6-'СЕТ СН'!$I$22</f>
        <v>1620.23420631</v>
      </c>
    </row>
    <row r="144" spans="1:25" ht="15.75" x14ac:dyDescent="0.2">
      <c r="A144" s="35">
        <f t="shared" si="3"/>
        <v>43824</v>
      </c>
      <c r="B144" s="36">
        <f>SUMIFS(СВЦЭМ!$C$33:$C$776,СВЦЭМ!$A$33:$A$776,$A144,СВЦЭМ!$B$33:$B$776,B$119)+'СЕТ СН'!$I$12+СВЦЭМ!$D$10+'СЕТ СН'!$I$6-'СЕТ СН'!$I$22</f>
        <v>1636.9393749000001</v>
      </c>
      <c r="C144" s="36">
        <f>SUMIFS(СВЦЭМ!$C$33:$C$776,СВЦЭМ!$A$33:$A$776,$A144,СВЦЭМ!$B$33:$B$776,C$119)+'СЕТ СН'!$I$12+СВЦЭМ!$D$10+'СЕТ СН'!$I$6-'СЕТ СН'!$I$22</f>
        <v>1672.0282648299999</v>
      </c>
      <c r="D144" s="36">
        <f>SUMIFS(СВЦЭМ!$C$33:$C$776,СВЦЭМ!$A$33:$A$776,$A144,СВЦЭМ!$B$33:$B$776,D$119)+'СЕТ СН'!$I$12+СВЦЭМ!$D$10+'СЕТ СН'!$I$6-'СЕТ СН'!$I$22</f>
        <v>1691.2989995799999</v>
      </c>
      <c r="E144" s="36">
        <f>SUMIFS(СВЦЭМ!$C$33:$C$776,СВЦЭМ!$A$33:$A$776,$A144,СВЦЭМ!$B$33:$B$776,E$119)+'СЕТ СН'!$I$12+СВЦЭМ!$D$10+'СЕТ СН'!$I$6-'СЕТ СН'!$I$22</f>
        <v>1702.8425188299998</v>
      </c>
      <c r="F144" s="36">
        <f>SUMIFS(СВЦЭМ!$C$33:$C$776,СВЦЭМ!$A$33:$A$776,$A144,СВЦЭМ!$B$33:$B$776,F$119)+'СЕТ СН'!$I$12+СВЦЭМ!$D$10+'СЕТ СН'!$I$6-'СЕТ СН'!$I$22</f>
        <v>1707.0781290499999</v>
      </c>
      <c r="G144" s="36">
        <f>SUMIFS(СВЦЭМ!$C$33:$C$776,СВЦЭМ!$A$33:$A$776,$A144,СВЦЭМ!$B$33:$B$776,G$119)+'СЕТ СН'!$I$12+СВЦЭМ!$D$10+'СЕТ СН'!$I$6-'СЕТ СН'!$I$22</f>
        <v>1684.9786465399998</v>
      </c>
      <c r="H144" s="36">
        <f>SUMIFS(СВЦЭМ!$C$33:$C$776,СВЦЭМ!$A$33:$A$776,$A144,СВЦЭМ!$B$33:$B$776,H$119)+'СЕТ СН'!$I$12+СВЦЭМ!$D$10+'СЕТ СН'!$I$6-'СЕТ СН'!$I$22</f>
        <v>1640.72693957</v>
      </c>
      <c r="I144" s="36">
        <f>SUMIFS(СВЦЭМ!$C$33:$C$776,СВЦЭМ!$A$33:$A$776,$A144,СВЦЭМ!$B$33:$B$776,I$119)+'СЕТ СН'!$I$12+СВЦЭМ!$D$10+'СЕТ СН'!$I$6-'СЕТ СН'!$I$22</f>
        <v>1612.73607453</v>
      </c>
      <c r="J144" s="36">
        <f>SUMIFS(СВЦЭМ!$C$33:$C$776,СВЦЭМ!$A$33:$A$776,$A144,СВЦЭМ!$B$33:$B$776,J$119)+'СЕТ СН'!$I$12+СВЦЭМ!$D$10+'СЕТ СН'!$I$6-'СЕТ СН'!$I$22</f>
        <v>1593.9987629100001</v>
      </c>
      <c r="K144" s="36">
        <f>SUMIFS(СВЦЭМ!$C$33:$C$776,СВЦЭМ!$A$33:$A$776,$A144,СВЦЭМ!$B$33:$B$776,K$119)+'СЕТ СН'!$I$12+СВЦЭМ!$D$10+'СЕТ СН'!$I$6-'СЕТ СН'!$I$22</f>
        <v>1569.9968494700001</v>
      </c>
      <c r="L144" s="36">
        <f>SUMIFS(СВЦЭМ!$C$33:$C$776,СВЦЭМ!$A$33:$A$776,$A144,СВЦЭМ!$B$33:$B$776,L$119)+'СЕТ СН'!$I$12+СВЦЭМ!$D$10+'СЕТ СН'!$I$6-'СЕТ СН'!$I$22</f>
        <v>1566.71854899</v>
      </c>
      <c r="M144" s="36">
        <f>SUMIFS(СВЦЭМ!$C$33:$C$776,СВЦЭМ!$A$33:$A$776,$A144,СВЦЭМ!$B$33:$B$776,M$119)+'СЕТ СН'!$I$12+СВЦЭМ!$D$10+'СЕТ СН'!$I$6-'СЕТ СН'!$I$22</f>
        <v>1570.42484825</v>
      </c>
      <c r="N144" s="36">
        <f>SUMIFS(СВЦЭМ!$C$33:$C$776,СВЦЭМ!$A$33:$A$776,$A144,СВЦЭМ!$B$33:$B$776,N$119)+'СЕТ СН'!$I$12+СВЦЭМ!$D$10+'СЕТ СН'!$I$6-'СЕТ СН'!$I$22</f>
        <v>1569.74180987</v>
      </c>
      <c r="O144" s="36">
        <f>SUMIFS(СВЦЭМ!$C$33:$C$776,СВЦЭМ!$A$33:$A$776,$A144,СВЦЭМ!$B$33:$B$776,O$119)+'СЕТ СН'!$I$12+СВЦЭМ!$D$10+'СЕТ СН'!$I$6-'СЕТ СН'!$I$22</f>
        <v>1573.3098672800002</v>
      </c>
      <c r="P144" s="36">
        <f>SUMIFS(СВЦЭМ!$C$33:$C$776,СВЦЭМ!$A$33:$A$776,$A144,СВЦЭМ!$B$33:$B$776,P$119)+'СЕТ СН'!$I$12+СВЦЭМ!$D$10+'СЕТ СН'!$I$6-'СЕТ СН'!$I$22</f>
        <v>1580.7769575699999</v>
      </c>
      <c r="Q144" s="36">
        <f>SUMIFS(СВЦЭМ!$C$33:$C$776,СВЦЭМ!$A$33:$A$776,$A144,СВЦЭМ!$B$33:$B$776,Q$119)+'СЕТ СН'!$I$12+СВЦЭМ!$D$10+'СЕТ СН'!$I$6-'СЕТ СН'!$I$22</f>
        <v>1583.8052374899999</v>
      </c>
      <c r="R144" s="36">
        <f>SUMIFS(СВЦЭМ!$C$33:$C$776,СВЦЭМ!$A$33:$A$776,$A144,СВЦЭМ!$B$33:$B$776,R$119)+'СЕТ СН'!$I$12+СВЦЭМ!$D$10+'СЕТ СН'!$I$6-'СЕТ СН'!$I$22</f>
        <v>1582.3817582500001</v>
      </c>
      <c r="S144" s="36">
        <f>SUMIFS(СВЦЭМ!$C$33:$C$776,СВЦЭМ!$A$33:$A$776,$A144,СВЦЭМ!$B$33:$B$776,S$119)+'СЕТ СН'!$I$12+СВЦЭМ!$D$10+'СЕТ СН'!$I$6-'СЕТ СН'!$I$22</f>
        <v>1582.4197570000001</v>
      </c>
      <c r="T144" s="36">
        <f>SUMIFS(СВЦЭМ!$C$33:$C$776,СВЦЭМ!$A$33:$A$776,$A144,СВЦЭМ!$B$33:$B$776,T$119)+'СЕТ СН'!$I$12+СВЦЭМ!$D$10+'СЕТ СН'!$I$6-'СЕТ СН'!$I$22</f>
        <v>1569.57529191</v>
      </c>
      <c r="U144" s="36">
        <f>SUMIFS(СВЦЭМ!$C$33:$C$776,СВЦЭМ!$A$33:$A$776,$A144,СВЦЭМ!$B$33:$B$776,U$119)+'СЕТ СН'!$I$12+СВЦЭМ!$D$10+'СЕТ СН'!$I$6-'СЕТ СН'!$I$22</f>
        <v>1568.6647805299999</v>
      </c>
      <c r="V144" s="36">
        <f>SUMIFS(СВЦЭМ!$C$33:$C$776,СВЦЭМ!$A$33:$A$776,$A144,СВЦЭМ!$B$33:$B$776,V$119)+'СЕТ СН'!$I$12+СВЦЭМ!$D$10+'СЕТ СН'!$I$6-'СЕТ СН'!$I$22</f>
        <v>1572.5396656299999</v>
      </c>
      <c r="W144" s="36">
        <f>SUMIFS(СВЦЭМ!$C$33:$C$776,СВЦЭМ!$A$33:$A$776,$A144,СВЦЭМ!$B$33:$B$776,W$119)+'СЕТ СН'!$I$12+СВЦЭМ!$D$10+'СЕТ СН'!$I$6-'СЕТ СН'!$I$22</f>
        <v>1588.1172045200001</v>
      </c>
      <c r="X144" s="36">
        <f>SUMIFS(СВЦЭМ!$C$33:$C$776,СВЦЭМ!$A$33:$A$776,$A144,СВЦЭМ!$B$33:$B$776,X$119)+'СЕТ СН'!$I$12+СВЦЭМ!$D$10+'СЕТ СН'!$I$6-'СЕТ СН'!$I$22</f>
        <v>1601.0107023599999</v>
      </c>
      <c r="Y144" s="36">
        <f>SUMIFS(СВЦЭМ!$C$33:$C$776,СВЦЭМ!$A$33:$A$776,$A144,СВЦЭМ!$B$33:$B$776,Y$119)+'СЕТ СН'!$I$12+СВЦЭМ!$D$10+'СЕТ СН'!$I$6-'СЕТ СН'!$I$22</f>
        <v>1601.86375288</v>
      </c>
    </row>
    <row r="145" spans="1:26" ht="15.75" x14ac:dyDescent="0.2">
      <c r="A145" s="35">
        <f t="shared" si="3"/>
        <v>43825</v>
      </c>
      <c r="B145" s="36">
        <f>SUMIFS(СВЦЭМ!$C$33:$C$776,СВЦЭМ!$A$33:$A$776,$A145,СВЦЭМ!$B$33:$B$776,B$119)+'СЕТ СН'!$I$12+СВЦЭМ!$D$10+'СЕТ СН'!$I$6-'СЕТ СН'!$I$22</f>
        <v>1634.7796359200001</v>
      </c>
      <c r="C145" s="36">
        <f>SUMIFS(СВЦЭМ!$C$33:$C$776,СВЦЭМ!$A$33:$A$776,$A145,СВЦЭМ!$B$33:$B$776,C$119)+'СЕТ СН'!$I$12+СВЦЭМ!$D$10+'СЕТ СН'!$I$6-'СЕТ СН'!$I$22</f>
        <v>1669.5403944199998</v>
      </c>
      <c r="D145" s="36">
        <f>SUMIFS(СВЦЭМ!$C$33:$C$776,СВЦЭМ!$A$33:$A$776,$A145,СВЦЭМ!$B$33:$B$776,D$119)+'СЕТ СН'!$I$12+СВЦЭМ!$D$10+'СЕТ СН'!$I$6-'СЕТ СН'!$I$22</f>
        <v>1688.7081852899998</v>
      </c>
      <c r="E145" s="36">
        <f>SUMIFS(СВЦЭМ!$C$33:$C$776,СВЦЭМ!$A$33:$A$776,$A145,СВЦЭМ!$B$33:$B$776,E$119)+'СЕТ СН'!$I$12+СВЦЭМ!$D$10+'СЕТ СН'!$I$6-'СЕТ СН'!$I$22</f>
        <v>1698.6217667399999</v>
      </c>
      <c r="F145" s="36">
        <f>SUMIFS(СВЦЭМ!$C$33:$C$776,СВЦЭМ!$A$33:$A$776,$A145,СВЦЭМ!$B$33:$B$776,F$119)+'СЕТ СН'!$I$12+СВЦЭМ!$D$10+'СЕТ СН'!$I$6-'СЕТ СН'!$I$22</f>
        <v>1693.4961243999999</v>
      </c>
      <c r="G145" s="36">
        <f>SUMIFS(СВЦЭМ!$C$33:$C$776,СВЦЭМ!$A$33:$A$776,$A145,СВЦЭМ!$B$33:$B$776,G$119)+'СЕТ СН'!$I$12+СВЦЭМ!$D$10+'СЕТ СН'!$I$6-'СЕТ СН'!$I$22</f>
        <v>1675.14521345</v>
      </c>
      <c r="H145" s="36">
        <f>SUMIFS(СВЦЭМ!$C$33:$C$776,СВЦЭМ!$A$33:$A$776,$A145,СВЦЭМ!$B$33:$B$776,H$119)+'СЕТ СН'!$I$12+СВЦЭМ!$D$10+'СЕТ СН'!$I$6-'СЕТ СН'!$I$22</f>
        <v>1633.96388912</v>
      </c>
      <c r="I145" s="36">
        <f>SUMIFS(СВЦЭМ!$C$33:$C$776,СВЦЭМ!$A$33:$A$776,$A145,СВЦЭМ!$B$33:$B$776,I$119)+'СЕТ СН'!$I$12+СВЦЭМ!$D$10+'СЕТ СН'!$I$6-'СЕТ СН'!$I$22</f>
        <v>1619.7307776799998</v>
      </c>
      <c r="J145" s="36">
        <f>SUMIFS(СВЦЭМ!$C$33:$C$776,СВЦЭМ!$A$33:$A$776,$A145,СВЦЭМ!$B$33:$B$776,J$119)+'СЕТ СН'!$I$12+СВЦЭМ!$D$10+'СЕТ СН'!$I$6-'СЕТ СН'!$I$22</f>
        <v>1594.66819919</v>
      </c>
      <c r="K145" s="36">
        <f>SUMIFS(СВЦЭМ!$C$33:$C$776,СВЦЭМ!$A$33:$A$776,$A145,СВЦЭМ!$B$33:$B$776,K$119)+'СЕТ СН'!$I$12+СВЦЭМ!$D$10+'СЕТ СН'!$I$6-'СЕТ СН'!$I$22</f>
        <v>1577.27063548</v>
      </c>
      <c r="L145" s="36">
        <f>SUMIFS(СВЦЭМ!$C$33:$C$776,СВЦЭМ!$A$33:$A$776,$A145,СВЦЭМ!$B$33:$B$776,L$119)+'СЕТ СН'!$I$12+СВЦЭМ!$D$10+'СЕТ СН'!$I$6-'СЕТ СН'!$I$22</f>
        <v>1576.39320567</v>
      </c>
      <c r="M145" s="36">
        <f>SUMIFS(СВЦЭМ!$C$33:$C$776,СВЦЭМ!$A$33:$A$776,$A145,СВЦЭМ!$B$33:$B$776,M$119)+'СЕТ СН'!$I$12+СВЦЭМ!$D$10+'СЕТ СН'!$I$6-'СЕТ СН'!$I$22</f>
        <v>1584.06235322</v>
      </c>
      <c r="N145" s="36">
        <f>SUMIFS(СВЦЭМ!$C$33:$C$776,СВЦЭМ!$A$33:$A$776,$A145,СВЦЭМ!$B$33:$B$776,N$119)+'СЕТ СН'!$I$12+СВЦЭМ!$D$10+'СЕТ СН'!$I$6-'СЕТ СН'!$I$22</f>
        <v>1593.20389215</v>
      </c>
      <c r="O145" s="36">
        <f>SUMIFS(СВЦЭМ!$C$33:$C$776,СВЦЭМ!$A$33:$A$776,$A145,СВЦЭМ!$B$33:$B$776,O$119)+'СЕТ СН'!$I$12+СВЦЭМ!$D$10+'СЕТ СН'!$I$6-'СЕТ СН'!$I$22</f>
        <v>1594.8666202899999</v>
      </c>
      <c r="P145" s="36">
        <f>SUMIFS(СВЦЭМ!$C$33:$C$776,СВЦЭМ!$A$33:$A$776,$A145,СВЦЭМ!$B$33:$B$776,P$119)+'СЕТ СН'!$I$12+СВЦЭМ!$D$10+'СЕТ СН'!$I$6-'СЕТ СН'!$I$22</f>
        <v>1598.79950482</v>
      </c>
      <c r="Q145" s="36">
        <f>SUMIFS(СВЦЭМ!$C$33:$C$776,СВЦЭМ!$A$33:$A$776,$A145,СВЦЭМ!$B$33:$B$776,Q$119)+'СЕТ СН'!$I$12+СВЦЭМ!$D$10+'СЕТ СН'!$I$6-'СЕТ СН'!$I$22</f>
        <v>1595.9132556700001</v>
      </c>
      <c r="R145" s="36">
        <f>SUMIFS(СВЦЭМ!$C$33:$C$776,СВЦЭМ!$A$33:$A$776,$A145,СВЦЭМ!$B$33:$B$776,R$119)+'СЕТ СН'!$I$12+СВЦЭМ!$D$10+'СЕТ СН'!$I$6-'СЕТ СН'!$I$22</f>
        <v>1594.8270538100001</v>
      </c>
      <c r="S145" s="36">
        <f>SUMIFS(СВЦЭМ!$C$33:$C$776,СВЦЭМ!$A$33:$A$776,$A145,СВЦЭМ!$B$33:$B$776,S$119)+'СЕТ СН'!$I$12+СВЦЭМ!$D$10+'СЕТ СН'!$I$6-'СЕТ СН'!$I$22</f>
        <v>1592.48371834</v>
      </c>
      <c r="T145" s="36">
        <f>SUMIFS(СВЦЭМ!$C$33:$C$776,СВЦЭМ!$A$33:$A$776,$A145,СВЦЭМ!$B$33:$B$776,T$119)+'СЕТ СН'!$I$12+СВЦЭМ!$D$10+'СЕТ СН'!$I$6-'СЕТ СН'!$I$22</f>
        <v>1562.3708413899999</v>
      </c>
      <c r="U145" s="36">
        <f>SUMIFS(СВЦЭМ!$C$33:$C$776,СВЦЭМ!$A$33:$A$776,$A145,СВЦЭМ!$B$33:$B$776,U$119)+'СЕТ СН'!$I$12+СВЦЭМ!$D$10+'СЕТ СН'!$I$6-'СЕТ СН'!$I$22</f>
        <v>1562.89909661</v>
      </c>
      <c r="V145" s="36">
        <f>SUMIFS(СВЦЭМ!$C$33:$C$776,СВЦЭМ!$A$33:$A$776,$A145,СВЦЭМ!$B$33:$B$776,V$119)+'СЕТ СН'!$I$12+СВЦЭМ!$D$10+'СЕТ СН'!$I$6-'СЕТ СН'!$I$22</f>
        <v>1584.68153317</v>
      </c>
      <c r="W145" s="36">
        <f>SUMIFS(СВЦЭМ!$C$33:$C$776,СВЦЭМ!$A$33:$A$776,$A145,СВЦЭМ!$B$33:$B$776,W$119)+'СЕТ СН'!$I$12+СВЦЭМ!$D$10+'СЕТ СН'!$I$6-'СЕТ СН'!$I$22</f>
        <v>1603.4817960800001</v>
      </c>
      <c r="X145" s="36">
        <f>SUMIFS(СВЦЭМ!$C$33:$C$776,СВЦЭМ!$A$33:$A$776,$A145,СВЦЭМ!$B$33:$B$776,X$119)+'СЕТ СН'!$I$12+СВЦЭМ!$D$10+'СЕТ СН'!$I$6-'СЕТ СН'!$I$22</f>
        <v>1601.54438781</v>
      </c>
      <c r="Y145" s="36">
        <f>SUMIFS(СВЦЭМ!$C$33:$C$776,СВЦЭМ!$A$33:$A$776,$A145,СВЦЭМ!$B$33:$B$776,Y$119)+'СЕТ СН'!$I$12+СВЦЭМ!$D$10+'СЕТ СН'!$I$6-'СЕТ СН'!$I$22</f>
        <v>1602.7653347</v>
      </c>
    </row>
    <row r="146" spans="1:26" ht="15.75" x14ac:dyDescent="0.2">
      <c r="A146" s="35">
        <f t="shared" si="3"/>
        <v>43826</v>
      </c>
      <c r="B146" s="36">
        <f>SUMIFS(СВЦЭМ!$C$33:$C$776,СВЦЭМ!$A$33:$A$776,$A146,СВЦЭМ!$B$33:$B$776,B$119)+'СЕТ СН'!$I$12+СВЦЭМ!$D$10+'СЕТ СН'!$I$6-'СЕТ СН'!$I$22</f>
        <v>1593.0572475200001</v>
      </c>
      <c r="C146" s="36">
        <f>SUMIFS(СВЦЭМ!$C$33:$C$776,СВЦЭМ!$A$33:$A$776,$A146,СВЦЭМ!$B$33:$B$776,C$119)+'СЕТ СН'!$I$12+СВЦЭМ!$D$10+'СЕТ СН'!$I$6-'СЕТ СН'!$I$22</f>
        <v>1626.86305139</v>
      </c>
      <c r="D146" s="36">
        <f>SUMIFS(СВЦЭМ!$C$33:$C$776,СВЦЭМ!$A$33:$A$776,$A146,СВЦЭМ!$B$33:$B$776,D$119)+'СЕТ СН'!$I$12+СВЦЭМ!$D$10+'СЕТ СН'!$I$6-'СЕТ СН'!$I$22</f>
        <v>1641.0090532300001</v>
      </c>
      <c r="E146" s="36">
        <f>SUMIFS(СВЦЭМ!$C$33:$C$776,СВЦЭМ!$A$33:$A$776,$A146,СВЦЭМ!$B$33:$B$776,E$119)+'СЕТ СН'!$I$12+СВЦЭМ!$D$10+'СЕТ СН'!$I$6-'СЕТ СН'!$I$22</f>
        <v>1658.28822193</v>
      </c>
      <c r="F146" s="36">
        <f>SUMIFS(СВЦЭМ!$C$33:$C$776,СВЦЭМ!$A$33:$A$776,$A146,СВЦЭМ!$B$33:$B$776,F$119)+'СЕТ СН'!$I$12+СВЦЭМ!$D$10+'СЕТ СН'!$I$6-'СЕТ СН'!$I$22</f>
        <v>1658.3806234799999</v>
      </c>
      <c r="G146" s="36">
        <f>SUMIFS(СВЦЭМ!$C$33:$C$776,СВЦЭМ!$A$33:$A$776,$A146,СВЦЭМ!$B$33:$B$776,G$119)+'СЕТ СН'!$I$12+СВЦЭМ!$D$10+'СЕТ СН'!$I$6-'СЕТ СН'!$I$22</f>
        <v>1647.4493321800001</v>
      </c>
      <c r="H146" s="36">
        <f>SUMIFS(СВЦЭМ!$C$33:$C$776,СВЦЭМ!$A$33:$A$776,$A146,СВЦЭМ!$B$33:$B$776,H$119)+'СЕТ СН'!$I$12+СВЦЭМ!$D$10+'СЕТ СН'!$I$6-'СЕТ СН'!$I$22</f>
        <v>1604.03807336</v>
      </c>
      <c r="I146" s="36">
        <f>SUMIFS(СВЦЭМ!$C$33:$C$776,СВЦЭМ!$A$33:$A$776,$A146,СВЦЭМ!$B$33:$B$776,I$119)+'СЕТ СН'!$I$12+СВЦЭМ!$D$10+'СЕТ СН'!$I$6-'СЕТ СН'!$I$22</f>
        <v>1581.03760448</v>
      </c>
      <c r="J146" s="36">
        <f>SUMIFS(СВЦЭМ!$C$33:$C$776,СВЦЭМ!$A$33:$A$776,$A146,СВЦЭМ!$B$33:$B$776,J$119)+'СЕТ СН'!$I$12+СВЦЭМ!$D$10+'СЕТ СН'!$I$6-'СЕТ СН'!$I$22</f>
        <v>1552.6786042799999</v>
      </c>
      <c r="K146" s="36">
        <f>SUMIFS(СВЦЭМ!$C$33:$C$776,СВЦЭМ!$A$33:$A$776,$A146,СВЦЭМ!$B$33:$B$776,K$119)+'СЕТ СН'!$I$12+СВЦЭМ!$D$10+'СЕТ СН'!$I$6-'СЕТ СН'!$I$22</f>
        <v>1521.85740775</v>
      </c>
      <c r="L146" s="36">
        <f>SUMIFS(СВЦЭМ!$C$33:$C$776,СВЦЭМ!$A$33:$A$776,$A146,СВЦЭМ!$B$33:$B$776,L$119)+'СЕТ СН'!$I$12+СВЦЭМ!$D$10+'СЕТ СН'!$I$6-'СЕТ СН'!$I$22</f>
        <v>1521.79708368</v>
      </c>
      <c r="M146" s="36">
        <f>SUMIFS(СВЦЭМ!$C$33:$C$776,СВЦЭМ!$A$33:$A$776,$A146,СВЦЭМ!$B$33:$B$776,M$119)+'СЕТ СН'!$I$12+СВЦЭМ!$D$10+'СЕТ СН'!$I$6-'СЕТ СН'!$I$22</f>
        <v>1535.55374527</v>
      </c>
      <c r="N146" s="36">
        <f>SUMIFS(СВЦЭМ!$C$33:$C$776,СВЦЭМ!$A$33:$A$776,$A146,СВЦЭМ!$B$33:$B$776,N$119)+'СЕТ СН'!$I$12+СВЦЭМ!$D$10+'СЕТ СН'!$I$6-'СЕТ СН'!$I$22</f>
        <v>1532.2220104399998</v>
      </c>
      <c r="O146" s="36">
        <f>SUMIFS(СВЦЭМ!$C$33:$C$776,СВЦЭМ!$A$33:$A$776,$A146,СВЦЭМ!$B$33:$B$776,O$119)+'СЕТ СН'!$I$12+СВЦЭМ!$D$10+'СЕТ СН'!$I$6-'СЕТ СН'!$I$22</f>
        <v>1541.0065894499999</v>
      </c>
      <c r="P146" s="36">
        <f>SUMIFS(СВЦЭМ!$C$33:$C$776,СВЦЭМ!$A$33:$A$776,$A146,СВЦЭМ!$B$33:$B$776,P$119)+'СЕТ СН'!$I$12+СВЦЭМ!$D$10+'СЕТ СН'!$I$6-'СЕТ СН'!$I$22</f>
        <v>1551.67345441</v>
      </c>
      <c r="Q146" s="36">
        <f>SUMIFS(СВЦЭМ!$C$33:$C$776,СВЦЭМ!$A$33:$A$776,$A146,СВЦЭМ!$B$33:$B$776,Q$119)+'СЕТ СН'!$I$12+СВЦЭМ!$D$10+'СЕТ СН'!$I$6-'СЕТ СН'!$I$22</f>
        <v>1572.91229198</v>
      </c>
      <c r="R146" s="36">
        <f>SUMIFS(СВЦЭМ!$C$33:$C$776,СВЦЭМ!$A$33:$A$776,$A146,СВЦЭМ!$B$33:$B$776,R$119)+'СЕТ СН'!$I$12+СВЦЭМ!$D$10+'СЕТ СН'!$I$6-'СЕТ СН'!$I$22</f>
        <v>1576.51466396</v>
      </c>
      <c r="S146" s="36">
        <f>SUMIFS(СВЦЭМ!$C$33:$C$776,СВЦЭМ!$A$33:$A$776,$A146,СВЦЭМ!$B$33:$B$776,S$119)+'СЕТ СН'!$I$12+СВЦЭМ!$D$10+'СЕТ СН'!$I$6-'СЕТ СН'!$I$22</f>
        <v>1571.2212261700001</v>
      </c>
      <c r="T146" s="36">
        <f>SUMIFS(СВЦЭМ!$C$33:$C$776,СВЦЭМ!$A$33:$A$776,$A146,СВЦЭМ!$B$33:$B$776,T$119)+'СЕТ СН'!$I$12+СВЦЭМ!$D$10+'СЕТ СН'!$I$6-'СЕТ СН'!$I$22</f>
        <v>1543.54467402</v>
      </c>
      <c r="U146" s="36">
        <f>SUMIFS(СВЦЭМ!$C$33:$C$776,СВЦЭМ!$A$33:$A$776,$A146,СВЦЭМ!$B$33:$B$776,U$119)+'СЕТ СН'!$I$12+СВЦЭМ!$D$10+'СЕТ СН'!$I$6-'СЕТ СН'!$I$22</f>
        <v>1545.51920137</v>
      </c>
      <c r="V146" s="36">
        <f>SUMIFS(СВЦЭМ!$C$33:$C$776,СВЦЭМ!$A$33:$A$776,$A146,СВЦЭМ!$B$33:$B$776,V$119)+'СЕТ СН'!$I$12+СВЦЭМ!$D$10+'СЕТ СН'!$I$6-'СЕТ СН'!$I$22</f>
        <v>1555.90356668</v>
      </c>
      <c r="W146" s="36">
        <f>SUMIFS(СВЦЭМ!$C$33:$C$776,СВЦЭМ!$A$33:$A$776,$A146,СВЦЭМ!$B$33:$B$776,W$119)+'СЕТ СН'!$I$12+СВЦЭМ!$D$10+'СЕТ СН'!$I$6-'СЕТ СН'!$I$22</f>
        <v>1559.7675379500001</v>
      </c>
      <c r="X146" s="36">
        <f>SUMIFS(СВЦЭМ!$C$33:$C$776,СВЦЭМ!$A$33:$A$776,$A146,СВЦЭМ!$B$33:$B$776,X$119)+'СЕТ СН'!$I$12+СВЦЭМ!$D$10+'СЕТ СН'!$I$6-'СЕТ СН'!$I$22</f>
        <v>1568.3638628899998</v>
      </c>
      <c r="Y146" s="36">
        <f>SUMIFS(СВЦЭМ!$C$33:$C$776,СВЦЭМ!$A$33:$A$776,$A146,СВЦЭМ!$B$33:$B$776,Y$119)+'СЕТ СН'!$I$12+СВЦЭМ!$D$10+'СЕТ СН'!$I$6-'СЕТ СН'!$I$22</f>
        <v>1577.7511143000002</v>
      </c>
    </row>
    <row r="147" spans="1:26" ht="15.75" x14ac:dyDescent="0.2">
      <c r="A147" s="35">
        <f t="shared" si="3"/>
        <v>43827</v>
      </c>
      <c r="B147" s="36">
        <f>SUMIFS(СВЦЭМ!$C$33:$C$776,СВЦЭМ!$A$33:$A$776,$A147,СВЦЭМ!$B$33:$B$776,B$119)+'СЕТ СН'!$I$12+СВЦЭМ!$D$10+'СЕТ СН'!$I$6-'СЕТ СН'!$I$22</f>
        <v>1598.3820511399999</v>
      </c>
      <c r="C147" s="36">
        <f>SUMIFS(СВЦЭМ!$C$33:$C$776,СВЦЭМ!$A$33:$A$776,$A147,СВЦЭМ!$B$33:$B$776,C$119)+'СЕТ СН'!$I$12+СВЦЭМ!$D$10+'СЕТ СН'!$I$6-'СЕТ СН'!$I$22</f>
        <v>1633.6639409499999</v>
      </c>
      <c r="D147" s="36">
        <f>SUMIFS(СВЦЭМ!$C$33:$C$776,СВЦЭМ!$A$33:$A$776,$A147,СВЦЭМ!$B$33:$B$776,D$119)+'СЕТ СН'!$I$12+СВЦЭМ!$D$10+'СЕТ СН'!$I$6-'СЕТ СН'!$I$22</f>
        <v>1646.7614257099999</v>
      </c>
      <c r="E147" s="36">
        <f>SUMIFS(СВЦЭМ!$C$33:$C$776,СВЦЭМ!$A$33:$A$776,$A147,СВЦЭМ!$B$33:$B$776,E$119)+'СЕТ СН'!$I$12+СВЦЭМ!$D$10+'СЕТ СН'!$I$6-'СЕТ СН'!$I$22</f>
        <v>1660.09090421</v>
      </c>
      <c r="F147" s="36">
        <f>SUMIFS(СВЦЭМ!$C$33:$C$776,СВЦЭМ!$A$33:$A$776,$A147,СВЦЭМ!$B$33:$B$776,F$119)+'СЕТ СН'!$I$12+СВЦЭМ!$D$10+'СЕТ СН'!$I$6-'СЕТ СН'!$I$22</f>
        <v>1657.5294503499999</v>
      </c>
      <c r="G147" s="36">
        <f>SUMIFS(СВЦЭМ!$C$33:$C$776,СВЦЭМ!$A$33:$A$776,$A147,СВЦЭМ!$B$33:$B$776,G$119)+'СЕТ СН'!$I$12+СВЦЭМ!$D$10+'СЕТ СН'!$I$6-'СЕТ СН'!$I$22</f>
        <v>1650.04688474</v>
      </c>
      <c r="H147" s="36">
        <f>SUMIFS(СВЦЭМ!$C$33:$C$776,СВЦЭМ!$A$33:$A$776,$A147,СВЦЭМ!$B$33:$B$776,H$119)+'СЕТ СН'!$I$12+СВЦЭМ!$D$10+'СЕТ СН'!$I$6-'СЕТ СН'!$I$22</f>
        <v>1632.4209821899999</v>
      </c>
      <c r="I147" s="36">
        <f>SUMIFS(СВЦЭМ!$C$33:$C$776,СВЦЭМ!$A$33:$A$776,$A147,СВЦЭМ!$B$33:$B$776,I$119)+'СЕТ СН'!$I$12+СВЦЭМ!$D$10+'СЕТ СН'!$I$6-'СЕТ СН'!$I$22</f>
        <v>1615.9050037500001</v>
      </c>
      <c r="J147" s="36">
        <f>SUMIFS(СВЦЭМ!$C$33:$C$776,СВЦЭМ!$A$33:$A$776,$A147,СВЦЭМ!$B$33:$B$776,J$119)+'СЕТ СН'!$I$12+СВЦЭМ!$D$10+'СЕТ СН'!$I$6-'СЕТ СН'!$I$22</f>
        <v>1574.9151386799999</v>
      </c>
      <c r="K147" s="36">
        <f>SUMIFS(СВЦЭМ!$C$33:$C$776,СВЦЭМ!$A$33:$A$776,$A147,СВЦЭМ!$B$33:$B$776,K$119)+'СЕТ СН'!$I$12+СВЦЭМ!$D$10+'СЕТ СН'!$I$6-'СЕТ СН'!$I$22</f>
        <v>1536.70130165</v>
      </c>
      <c r="L147" s="36">
        <f>SUMIFS(СВЦЭМ!$C$33:$C$776,СВЦЭМ!$A$33:$A$776,$A147,СВЦЭМ!$B$33:$B$776,L$119)+'СЕТ СН'!$I$12+СВЦЭМ!$D$10+'СЕТ СН'!$I$6-'СЕТ СН'!$I$22</f>
        <v>1534.1305678200001</v>
      </c>
      <c r="M147" s="36">
        <f>SUMIFS(СВЦЭМ!$C$33:$C$776,СВЦЭМ!$A$33:$A$776,$A147,СВЦЭМ!$B$33:$B$776,M$119)+'СЕТ СН'!$I$12+СВЦЭМ!$D$10+'СЕТ СН'!$I$6-'СЕТ СН'!$I$22</f>
        <v>1536.2674874099998</v>
      </c>
      <c r="N147" s="36">
        <f>SUMIFS(СВЦЭМ!$C$33:$C$776,СВЦЭМ!$A$33:$A$776,$A147,СВЦЭМ!$B$33:$B$776,N$119)+'СЕТ СН'!$I$12+СВЦЭМ!$D$10+'СЕТ СН'!$I$6-'СЕТ СН'!$I$22</f>
        <v>1535.78942065</v>
      </c>
      <c r="O147" s="36">
        <f>SUMIFS(СВЦЭМ!$C$33:$C$776,СВЦЭМ!$A$33:$A$776,$A147,СВЦЭМ!$B$33:$B$776,O$119)+'СЕТ СН'!$I$12+СВЦЭМ!$D$10+'СЕТ СН'!$I$6-'СЕТ СН'!$I$22</f>
        <v>1549.6988510900001</v>
      </c>
      <c r="P147" s="36">
        <f>SUMIFS(СВЦЭМ!$C$33:$C$776,СВЦЭМ!$A$33:$A$776,$A147,СВЦЭМ!$B$33:$B$776,P$119)+'СЕТ СН'!$I$12+СВЦЭМ!$D$10+'СЕТ СН'!$I$6-'СЕТ СН'!$I$22</f>
        <v>1565.7624245299999</v>
      </c>
      <c r="Q147" s="36">
        <f>SUMIFS(СВЦЭМ!$C$33:$C$776,СВЦЭМ!$A$33:$A$776,$A147,СВЦЭМ!$B$33:$B$776,Q$119)+'СЕТ СН'!$I$12+СВЦЭМ!$D$10+'СЕТ СН'!$I$6-'СЕТ СН'!$I$22</f>
        <v>1564.1333228600001</v>
      </c>
      <c r="R147" s="36">
        <f>SUMIFS(СВЦЭМ!$C$33:$C$776,СВЦЭМ!$A$33:$A$776,$A147,СВЦЭМ!$B$33:$B$776,R$119)+'СЕТ СН'!$I$12+СВЦЭМ!$D$10+'СЕТ СН'!$I$6-'СЕТ СН'!$I$22</f>
        <v>1559.65394829</v>
      </c>
      <c r="S147" s="36">
        <f>SUMIFS(СВЦЭМ!$C$33:$C$776,СВЦЭМ!$A$33:$A$776,$A147,СВЦЭМ!$B$33:$B$776,S$119)+'СЕТ СН'!$I$12+СВЦЭМ!$D$10+'СЕТ СН'!$I$6-'СЕТ СН'!$I$22</f>
        <v>1555.6692937799999</v>
      </c>
      <c r="T147" s="36">
        <f>SUMIFS(СВЦЭМ!$C$33:$C$776,СВЦЭМ!$A$33:$A$776,$A147,СВЦЭМ!$B$33:$B$776,T$119)+'СЕТ СН'!$I$12+СВЦЭМ!$D$10+'СЕТ СН'!$I$6-'СЕТ СН'!$I$22</f>
        <v>1542.6997899600001</v>
      </c>
      <c r="U147" s="36">
        <f>SUMIFS(СВЦЭМ!$C$33:$C$776,СВЦЭМ!$A$33:$A$776,$A147,СВЦЭМ!$B$33:$B$776,U$119)+'СЕТ СН'!$I$12+СВЦЭМ!$D$10+'СЕТ СН'!$I$6-'СЕТ СН'!$I$22</f>
        <v>1543.98177779</v>
      </c>
      <c r="V147" s="36">
        <f>SUMIFS(СВЦЭМ!$C$33:$C$776,СВЦЭМ!$A$33:$A$776,$A147,СВЦЭМ!$B$33:$B$776,V$119)+'СЕТ СН'!$I$12+СВЦЭМ!$D$10+'СЕТ СН'!$I$6-'СЕТ СН'!$I$22</f>
        <v>1553.30533816</v>
      </c>
      <c r="W147" s="36">
        <f>SUMIFS(СВЦЭМ!$C$33:$C$776,СВЦЭМ!$A$33:$A$776,$A147,СВЦЭМ!$B$33:$B$776,W$119)+'СЕТ СН'!$I$12+СВЦЭМ!$D$10+'СЕТ СН'!$I$6-'СЕТ СН'!$I$22</f>
        <v>1567.0237753500001</v>
      </c>
      <c r="X147" s="36">
        <f>SUMIFS(СВЦЭМ!$C$33:$C$776,СВЦЭМ!$A$33:$A$776,$A147,СВЦЭМ!$B$33:$B$776,X$119)+'СЕТ СН'!$I$12+СВЦЭМ!$D$10+'СЕТ СН'!$I$6-'СЕТ СН'!$I$22</f>
        <v>1583.3802931</v>
      </c>
      <c r="Y147" s="36">
        <f>SUMIFS(СВЦЭМ!$C$33:$C$776,СВЦЭМ!$A$33:$A$776,$A147,СВЦЭМ!$B$33:$B$776,Y$119)+'СЕТ СН'!$I$12+СВЦЭМ!$D$10+'СЕТ СН'!$I$6-'СЕТ СН'!$I$22</f>
        <v>1584.56605616</v>
      </c>
    </row>
    <row r="148" spans="1:26" ht="15.75" x14ac:dyDescent="0.2">
      <c r="A148" s="35">
        <f t="shared" si="3"/>
        <v>43828</v>
      </c>
      <c r="B148" s="36">
        <f>SUMIFS(СВЦЭМ!$C$33:$C$776,СВЦЭМ!$A$33:$A$776,$A148,СВЦЭМ!$B$33:$B$776,B$119)+'СЕТ СН'!$I$12+СВЦЭМ!$D$10+'СЕТ СН'!$I$6-'СЕТ СН'!$I$22</f>
        <v>1473.22393706</v>
      </c>
      <c r="C148" s="36">
        <f>SUMIFS(СВЦЭМ!$C$33:$C$776,СВЦЭМ!$A$33:$A$776,$A148,СВЦЭМ!$B$33:$B$776,C$119)+'СЕТ СН'!$I$12+СВЦЭМ!$D$10+'СЕТ СН'!$I$6-'СЕТ СН'!$I$22</f>
        <v>1484.2261415600001</v>
      </c>
      <c r="D148" s="36">
        <f>SUMIFS(СВЦЭМ!$C$33:$C$776,СВЦЭМ!$A$33:$A$776,$A148,СВЦЭМ!$B$33:$B$776,D$119)+'СЕТ СН'!$I$12+СВЦЭМ!$D$10+'СЕТ СН'!$I$6-'СЕТ СН'!$I$22</f>
        <v>1524.4397601999999</v>
      </c>
      <c r="E148" s="36">
        <f>SUMIFS(СВЦЭМ!$C$33:$C$776,СВЦЭМ!$A$33:$A$776,$A148,СВЦЭМ!$B$33:$B$776,E$119)+'СЕТ СН'!$I$12+СВЦЭМ!$D$10+'СЕТ СН'!$I$6-'СЕТ СН'!$I$22</f>
        <v>1546.77661769</v>
      </c>
      <c r="F148" s="36">
        <f>SUMIFS(СВЦЭМ!$C$33:$C$776,СВЦЭМ!$A$33:$A$776,$A148,СВЦЭМ!$B$33:$B$776,F$119)+'СЕТ СН'!$I$12+СВЦЭМ!$D$10+'СЕТ СН'!$I$6-'СЕТ СН'!$I$22</f>
        <v>1545.4590597699998</v>
      </c>
      <c r="G148" s="36">
        <f>SUMIFS(СВЦЭМ!$C$33:$C$776,СВЦЭМ!$A$33:$A$776,$A148,СВЦЭМ!$B$33:$B$776,G$119)+'СЕТ СН'!$I$12+СВЦЭМ!$D$10+'СЕТ СН'!$I$6-'СЕТ СН'!$I$22</f>
        <v>1545.4886404200001</v>
      </c>
      <c r="H148" s="36">
        <f>SUMIFS(СВЦЭМ!$C$33:$C$776,СВЦЭМ!$A$33:$A$776,$A148,СВЦЭМ!$B$33:$B$776,H$119)+'СЕТ СН'!$I$12+СВЦЭМ!$D$10+'СЕТ СН'!$I$6-'СЕТ СН'!$I$22</f>
        <v>1533.60173429</v>
      </c>
      <c r="I148" s="36">
        <f>SUMIFS(СВЦЭМ!$C$33:$C$776,СВЦЭМ!$A$33:$A$776,$A148,СВЦЭМ!$B$33:$B$776,I$119)+'СЕТ СН'!$I$12+СВЦЭМ!$D$10+'СЕТ СН'!$I$6-'СЕТ СН'!$I$22</f>
        <v>1520.3476390199999</v>
      </c>
      <c r="J148" s="36">
        <f>SUMIFS(СВЦЭМ!$C$33:$C$776,СВЦЭМ!$A$33:$A$776,$A148,СВЦЭМ!$B$33:$B$776,J$119)+'СЕТ СН'!$I$12+СВЦЭМ!$D$10+'СЕТ СН'!$I$6-'СЕТ СН'!$I$22</f>
        <v>1473.5974474899999</v>
      </c>
      <c r="K148" s="36">
        <f>SUMIFS(СВЦЭМ!$C$33:$C$776,СВЦЭМ!$A$33:$A$776,$A148,СВЦЭМ!$B$33:$B$776,K$119)+'СЕТ СН'!$I$12+СВЦЭМ!$D$10+'СЕТ СН'!$I$6-'СЕТ СН'!$I$22</f>
        <v>1468.49817493</v>
      </c>
      <c r="L148" s="36">
        <f>SUMIFS(СВЦЭМ!$C$33:$C$776,СВЦЭМ!$A$33:$A$776,$A148,СВЦЭМ!$B$33:$B$776,L$119)+'СЕТ СН'!$I$12+СВЦЭМ!$D$10+'СЕТ СН'!$I$6-'СЕТ СН'!$I$22</f>
        <v>1471.6962476200001</v>
      </c>
      <c r="M148" s="36">
        <f>SUMIFS(СВЦЭМ!$C$33:$C$776,СВЦЭМ!$A$33:$A$776,$A148,СВЦЭМ!$B$33:$B$776,M$119)+'СЕТ СН'!$I$12+СВЦЭМ!$D$10+'СЕТ СН'!$I$6-'СЕТ СН'!$I$22</f>
        <v>1473.96528212</v>
      </c>
      <c r="N148" s="36">
        <f>SUMIFS(СВЦЭМ!$C$33:$C$776,СВЦЭМ!$A$33:$A$776,$A148,СВЦЭМ!$B$33:$B$776,N$119)+'СЕТ СН'!$I$12+СВЦЭМ!$D$10+'СЕТ СН'!$I$6-'СЕТ СН'!$I$22</f>
        <v>1471.2508989</v>
      </c>
      <c r="O148" s="36">
        <f>SUMIFS(СВЦЭМ!$C$33:$C$776,СВЦЭМ!$A$33:$A$776,$A148,СВЦЭМ!$B$33:$B$776,O$119)+'СЕТ СН'!$I$12+СВЦЭМ!$D$10+'СЕТ СН'!$I$6-'СЕТ СН'!$I$22</f>
        <v>1478.39087217</v>
      </c>
      <c r="P148" s="36">
        <f>SUMIFS(СВЦЭМ!$C$33:$C$776,СВЦЭМ!$A$33:$A$776,$A148,СВЦЭМ!$B$33:$B$776,P$119)+'СЕТ СН'!$I$12+СВЦЭМ!$D$10+'СЕТ СН'!$I$6-'СЕТ СН'!$I$22</f>
        <v>1486.2382101399999</v>
      </c>
      <c r="Q148" s="36">
        <f>SUMIFS(СВЦЭМ!$C$33:$C$776,СВЦЭМ!$A$33:$A$776,$A148,СВЦЭМ!$B$33:$B$776,Q$119)+'СЕТ СН'!$I$12+СВЦЭМ!$D$10+'СЕТ СН'!$I$6-'СЕТ СН'!$I$22</f>
        <v>1476.4441523599999</v>
      </c>
      <c r="R148" s="36">
        <f>SUMIFS(СВЦЭМ!$C$33:$C$776,СВЦЭМ!$A$33:$A$776,$A148,СВЦЭМ!$B$33:$B$776,R$119)+'СЕТ СН'!$I$12+СВЦЭМ!$D$10+'СЕТ СН'!$I$6-'СЕТ СН'!$I$22</f>
        <v>1475.9020485400001</v>
      </c>
      <c r="S148" s="36">
        <f>SUMIFS(СВЦЭМ!$C$33:$C$776,СВЦЭМ!$A$33:$A$776,$A148,СВЦЭМ!$B$33:$B$776,S$119)+'СЕТ СН'!$I$12+СВЦЭМ!$D$10+'СЕТ СН'!$I$6-'СЕТ СН'!$I$22</f>
        <v>1489.56630948</v>
      </c>
      <c r="T148" s="36">
        <f>SUMIFS(СВЦЭМ!$C$33:$C$776,СВЦЭМ!$A$33:$A$776,$A148,СВЦЭМ!$B$33:$B$776,T$119)+'СЕТ СН'!$I$12+СВЦЭМ!$D$10+'СЕТ СН'!$I$6-'СЕТ СН'!$I$22</f>
        <v>1488.0611706300001</v>
      </c>
      <c r="U148" s="36">
        <f>SUMIFS(СВЦЭМ!$C$33:$C$776,СВЦЭМ!$A$33:$A$776,$A148,СВЦЭМ!$B$33:$B$776,U$119)+'СЕТ СН'!$I$12+СВЦЭМ!$D$10+'СЕТ СН'!$I$6-'СЕТ СН'!$I$22</f>
        <v>1513.17234046</v>
      </c>
      <c r="V148" s="36">
        <f>SUMIFS(СВЦЭМ!$C$33:$C$776,СВЦЭМ!$A$33:$A$776,$A148,СВЦЭМ!$B$33:$B$776,V$119)+'СЕТ СН'!$I$12+СВЦЭМ!$D$10+'СЕТ СН'!$I$6-'СЕТ СН'!$I$22</f>
        <v>1507.56126707</v>
      </c>
      <c r="W148" s="36">
        <f>SUMIFS(СВЦЭМ!$C$33:$C$776,СВЦЭМ!$A$33:$A$776,$A148,СВЦЭМ!$B$33:$B$776,W$119)+'СЕТ СН'!$I$12+СВЦЭМ!$D$10+'СЕТ СН'!$I$6-'СЕТ СН'!$I$22</f>
        <v>1506.8173662499998</v>
      </c>
      <c r="X148" s="36">
        <f>SUMIFS(СВЦЭМ!$C$33:$C$776,СВЦЭМ!$A$33:$A$776,$A148,СВЦЭМ!$B$33:$B$776,X$119)+'СЕТ СН'!$I$12+СВЦЭМ!$D$10+'СЕТ СН'!$I$6-'СЕТ СН'!$I$22</f>
        <v>1492.80108458</v>
      </c>
      <c r="Y148" s="36">
        <f>SUMIFS(СВЦЭМ!$C$33:$C$776,СВЦЭМ!$A$33:$A$776,$A148,СВЦЭМ!$B$33:$B$776,Y$119)+'СЕТ СН'!$I$12+СВЦЭМ!$D$10+'СЕТ СН'!$I$6-'СЕТ СН'!$I$22</f>
        <v>1467.5235491200001</v>
      </c>
    </row>
    <row r="149" spans="1:26" ht="15.75" x14ac:dyDescent="0.2">
      <c r="A149" s="35">
        <f t="shared" si="3"/>
        <v>43829</v>
      </c>
      <c r="B149" s="36">
        <f>SUMIFS(СВЦЭМ!$C$33:$C$776,СВЦЭМ!$A$33:$A$776,$A149,СВЦЭМ!$B$33:$B$776,B$119)+'СЕТ СН'!$I$12+СВЦЭМ!$D$10+'СЕТ СН'!$I$6-'СЕТ СН'!$I$22</f>
        <v>1630.1414949499999</v>
      </c>
      <c r="C149" s="36">
        <f>SUMIFS(СВЦЭМ!$C$33:$C$776,СВЦЭМ!$A$33:$A$776,$A149,СВЦЭМ!$B$33:$B$776,C$119)+'СЕТ СН'!$I$12+СВЦЭМ!$D$10+'СЕТ СН'!$I$6-'СЕТ СН'!$I$22</f>
        <v>1662.46281533</v>
      </c>
      <c r="D149" s="36">
        <f>SUMIFS(СВЦЭМ!$C$33:$C$776,СВЦЭМ!$A$33:$A$776,$A149,СВЦЭМ!$B$33:$B$776,D$119)+'СЕТ СН'!$I$12+СВЦЭМ!$D$10+'СЕТ СН'!$I$6-'СЕТ СН'!$I$22</f>
        <v>1667.9844619799999</v>
      </c>
      <c r="E149" s="36">
        <f>SUMIFS(СВЦЭМ!$C$33:$C$776,СВЦЭМ!$A$33:$A$776,$A149,СВЦЭМ!$B$33:$B$776,E$119)+'СЕТ СН'!$I$12+СВЦЭМ!$D$10+'СЕТ СН'!$I$6-'СЕТ СН'!$I$22</f>
        <v>1692.9010671999999</v>
      </c>
      <c r="F149" s="36">
        <f>SUMIFS(СВЦЭМ!$C$33:$C$776,СВЦЭМ!$A$33:$A$776,$A149,СВЦЭМ!$B$33:$B$776,F$119)+'СЕТ СН'!$I$12+СВЦЭМ!$D$10+'СЕТ СН'!$I$6-'СЕТ СН'!$I$22</f>
        <v>1686.51218866</v>
      </c>
      <c r="G149" s="36">
        <f>SUMIFS(СВЦЭМ!$C$33:$C$776,СВЦЭМ!$A$33:$A$776,$A149,СВЦЭМ!$B$33:$B$776,G$119)+'СЕТ СН'!$I$12+СВЦЭМ!$D$10+'СЕТ СН'!$I$6-'СЕТ СН'!$I$22</f>
        <v>1673.5850361099999</v>
      </c>
      <c r="H149" s="36">
        <f>SUMIFS(СВЦЭМ!$C$33:$C$776,СВЦЭМ!$A$33:$A$776,$A149,СВЦЭМ!$B$33:$B$776,H$119)+'СЕТ СН'!$I$12+СВЦЭМ!$D$10+'СЕТ СН'!$I$6-'СЕТ СН'!$I$22</f>
        <v>1639.14973814</v>
      </c>
      <c r="I149" s="36">
        <f>SUMIFS(СВЦЭМ!$C$33:$C$776,СВЦЭМ!$A$33:$A$776,$A149,СВЦЭМ!$B$33:$B$776,I$119)+'СЕТ СН'!$I$12+СВЦЭМ!$D$10+'СЕТ СН'!$I$6-'СЕТ СН'!$I$22</f>
        <v>1617.9275062900001</v>
      </c>
      <c r="J149" s="36">
        <f>SUMIFS(СВЦЭМ!$C$33:$C$776,СВЦЭМ!$A$33:$A$776,$A149,СВЦЭМ!$B$33:$B$776,J$119)+'СЕТ СН'!$I$12+СВЦЭМ!$D$10+'СЕТ СН'!$I$6-'СЕТ СН'!$I$22</f>
        <v>1591.39878989</v>
      </c>
      <c r="K149" s="36">
        <f>SUMIFS(СВЦЭМ!$C$33:$C$776,СВЦЭМ!$A$33:$A$776,$A149,СВЦЭМ!$B$33:$B$776,K$119)+'СЕТ СН'!$I$12+СВЦЭМ!$D$10+'СЕТ СН'!$I$6-'СЕТ СН'!$I$22</f>
        <v>1564.2733790100001</v>
      </c>
      <c r="L149" s="36">
        <f>SUMIFS(СВЦЭМ!$C$33:$C$776,СВЦЭМ!$A$33:$A$776,$A149,СВЦЭМ!$B$33:$B$776,L$119)+'СЕТ СН'!$I$12+СВЦЭМ!$D$10+'СЕТ СН'!$I$6-'СЕТ СН'!$I$22</f>
        <v>1565.81528329</v>
      </c>
      <c r="M149" s="36">
        <f>SUMIFS(СВЦЭМ!$C$33:$C$776,СВЦЭМ!$A$33:$A$776,$A149,СВЦЭМ!$B$33:$B$776,M$119)+'СЕТ СН'!$I$12+СВЦЭМ!$D$10+'СЕТ СН'!$I$6-'СЕТ СН'!$I$22</f>
        <v>1562.91287848</v>
      </c>
      <c r="N149" s="36">
        <f>SUMIFS(СВЦЭМ!$C$33:$C$776,СВЦЭМ!$A$33:$A$776,$A149,СВЦЭМ!$B$33:$B$776,N$119)+'СЕТ СН'!$I$12+СВЦЭМ!$D$10+'СЕТ СН'!$I$6-'СЕТ СН'!$I$22</f>
        <v>1570.99405286</v>
      </c>
      <c r="O149" s="36">
        <f>SUMIFS(СВЦЭМ!$C$33:$C$776,СВЦЭМ!$A$33:$A$776,$A149,СВЦЭМ!$B$33:$B$776,O$119)+'СЕТ СН'!$I$12+СВЦЭМ!$D$10+'СЕТ СН'!$I$6-'СЕТ СН'!$I$22</f>
        <v>1575.1207613300001</v>
      </c>
      <c r="P149" s="36">
        <f>SUMIFS(СВЦЭМ!$C$33:$C$776,СВЦЭМ!$A$33:$A$776,$A149,СВЦЭМ!$B$33:$B$776,P$119)+'СЕТ СН'!$I$12+СВЦЭМ!$D$10+'СЕТ СН'!$I$6-'СЕТ СН'!$I$22</f>
        <v>1593.9296597500002</v>
      </c>
      <c r="Q149" s="36">
        <f>SUMIFS(СВЦЭМ!$C$33:$C$776,СВЦЭМ!$A$33:$A$776,$A149,СВЦЭМ!$B$33:$B$776,Q$119)+'СЕТ СН'!$I$12+СВЦЭМ!$D$10+'СЕТ СН'!$I$6-'СЕТ СН'!$I$22</f>
        <v>1596.37421169</v>
      </c>
      <c r="R149" s="36">
        <f>SUMIFS(СВЦЭМ!$C$33:$C$776,СВЦЭМ!$A$33:$A$776,$A149,СВЦЭМ!$B$33:$B$776,R$119)+'СЕТ СН'!$I$12+СВЦЭМ!$D$10+'СЕТ СН'!$I$6-'СЕТ СН'!$I$22</f>
        <v>1589.71390096</v>
      </c>
      <c r="S149" s="36">
        <f>SUMIFS(СВЦЭМ!$C$33:$C$776,СВЦЭМ!$A$33:$A$776,$A149,СВЦЭМ!$B$33:$B$776,S$119)+'СЕТ СН'!$I$12+СВЦЭМ!$D$10+'СЕТ СН'!$I$6-'СЕТ СН'!$I$22</f>
        <v>1574.81983616</v>
      </c>
      <c r="T149" s="36">
        <f>SUMIFS(СВЦЭМ!$C$33:$C$776,СВЦЭМ!$A$33:$A$776,$A149,СВЦЭМ!$B$33:$B$776,T$119)+'СЕТ СН'!$I$12+СВЦЭМ!$D$10+'СЕТ СН'!$I$6-'СЕТ СН'!$I$22</f>
        <v>1573.53840883</v>
      </c>
      <c r="U149" s="36">
        <f>SUMIFS(СВЦЭМ!$C$33:$C$776,СВЦЭМ!$A$33:$A$776,$A149,СВЦЭМ!$B$33:$B$776,U$119)+'СЕТ СН'!$I$12+СВЦЭМ!$D$10+'СЕТ СН'!$I$6-'СЕТ СН'!$I$22</f>
        <v>1572.3985562100002</v>
      </c>
      <c r="V149" s="36">
        <f>SUMIFS(СВЦЭМ!$C$33:$C$776,СВЦЭМ!$A$33:$A$776,$A149,СВЦЭМ!$B$33:$B$776,V$119)+'СЕТ СН'!$I$12+СВЦЭМ!$D$10+'СЕТ СН'!$I$6-'СЕТ СН'!$I$22</f>
        <v>1569.0934054099998</v>
      </c>
      <c r="W149" s="36">
        <f>SUMIFS(СВЦЭМ!$C$33:$C$776,СВЦЭМ!$A$33:$A$776,$A149,СВЦЭМ!$B$33:$B$776,W$119)+'СЕТ СН'!$I$12+СВЦЭМ!$D$10+'СЕТ СН'!$I$6-'СЕТ СН'!$I$22</f>
        <v>1579.3737085299999</v>
      </c>
      <c r="X149" s="36">
        <f>SUMIFS(СВЦЭМ!$C$33:$C$776,СВЦЭМ!$A$33:$A$776,$A149,СВЦЭМ!$B$33:$B$776,X$119)+'СЕТ СН'!$I$12+СВЦЭМ!$D$10+'СЕТ СН'!$I$6-'СЕТ СН'!$I$22</f>
        <v>1598.1519853</v>
      </c>
      <c r="Y149" s="36">
        <f>SUMIFS(СВЦЭМ!$C$33:$C$776,СВЦЭМ!$A$33:$A$776,$A149,СВЦЭМ!$B$33:$B$776,Y$119)+'СЕТ СН'!$I$12+СВЦЭМ!$D$10+'СЕТ СН'!$I$6-'СЕТ СН'!$I$22</f>
        <v>1616.2244037299999</v>
      </c>
    </row>
    <row r="150" spans="1:26" ht="15.75" x14ac:dyDescent="0.2">
      <c r="A150" s="35">
        <f t="shared" si="3"/>
        <v>43830</v>
      </c>
      <c r="B150" s="36">
        <f>SUMIFS(СВЦЭМ!$C$33:$C$776,СВЦЭМ!$A$33:$A$776,$A150,СВЦЭМ!$B$33:$B$776,B$119)+'СЕТ СН'!$I$12+СВЦЭМ!$D$10+'СЕТ СН'!$I$6-'СЕТ СН'!$I$22</f>
        <v>1619.91986051</v>
      </c>
      <c r="C150" s="36">
        <f>SUMIFS(СВЦЭМ!$C$33:$C$776,СВЦЭМ!$A$33:$A$776,$A150,СВЦЭМ!$B$33:$B$776,C$119)+'СЕТ СН'!$I$12+СВЦЭМ!$D$10+'СЕТ СН'!$I$6-'СЕТ СН'!$I$22</f>
        <v>1638.44607152</v>
      </c>
      <c r="D150" s="36">
        <f>SUMIFS(СВЦЭМ!$C$33:$C$776,СВЦЭМ!$A$33:$A$776,$A150,СВЦЭМ!$B$33:$B$776,D$119)+'СЕТ СН'!$I$12+СВЦЭМ!$D$10+'СЕТ СН'!$I$6-'СЕТ СН'!$I$22</f>
        <v>1642.54943549</v>
      </c>
      <c r="E150" s="36">
        <f>SUMIFS(СВЦЭМ!$C$33:$C$776,СВЦЭМ!$A$33:$A$776,$A150,СВЦЭМ!$B$33:$B$776,E$119)+'СЕТ СН'!$I$12+СВЦЭМ!$D$10+'СЕТ СН'!$I$6-'СЕТ СН'!$I$22</f>
        <v>1646.91987705</v>
      </c>
      <c r="F150" s="36">
        <f>SUMIFS(СВЦЭМ!$C$33:$C$776,СВЦЭМ!$A$33:$A$776,$A150,СВЦЭМ!$B$33:$B$776,F$119)+'СЕТ СН'!$I$12+СВЦЭМ!$D$10+'СЕТ СН'!$I$6-'СЕТ СН'!$I$22</f>
        <v>1647.32595943</v>
      </c>
      <c r="G150" s="36">
        <f>SUMIFS(СВЦЭМ!$C$33:$C$776,СВЦЭМ!$A$33:$A$776,$A150,СВЦЭМ!$B$33:$B$776,G$119)+'СЕТ СН'!$I$12+СВЦЭМ!$D$10+'СЕТ СН'!$I$6-'СЕТ СН'!$I$22</f>
        <v>1641.8199883100001</v>
      </c>
      <c r="H150" s="36">
        <f>SUMIFS(СВЦЭМ!$C$33:$C$776,СВЦЭМ!$A$33:$A$776,$A150,СВЦЭМ!$B$33:$B$776,H$119)+'СЕТ СН'!$I$12+СВЦЭМ!$D$10+'СЕТ СН'!$I$6-'СЕТ СН'!$I$22</f>
        <v>1612.36724645</v>
      </c>
      <c r="I150" s="36">
        <f>SUMIFS(СВЦЭМ!$C$33:$C$776,СВЦЭМ!$A$33:$A$776,$A150,СВЦЭМ!$B$33:$B$776,I$119)+'СЕТ СН'!$I$12+СВЦЭМ!$D$10+'СЕТ СН'!$I$6-'СЕТ СН'!$I$22</f>
        <v>1595.3834562</v>
      </c>
      <c r="J150" s="36">
        <f>SUMIFS(СВЦЭМ!$C$33:$C$776,СВЦЭМ!$A$33:$A$776,$A150,СВЦЭМ!$B$33:$B$776,J$119)+'СЕТ СН'!$I$12+СВЦЭМ!$D$10+'СЕТ СН'!$I$6-'СЕТ СН'!$I$22</f>
        <v>1587.7745938600001</v>
      </c>
      <c r="K150" s="36">
        <f>SUMIFS(СВЦЭМ!$C$33:$C$776,СВЦЭМ!$A$33:$A$776,$A150,СВЦЭМ!$B$33:$B$776,K$119)+'СЕТ СН'!$I$12+СВЦЭМ!$D$10+'СЕТ СН'!$I$6-'СЕТ СН'!$I$22</f>
        <v>1565.66255396</v>
      </c>
      <c r="L150" s="36">
        <f>SUMIFS(СВЦЭМ!$C$33:$C$776,СВЦЭМ!$A$33:$A$776,$A150,СВЦЭМ!$B$33:$B$776,L$119)+'СЕТ СН'!$I$12+СВЦЭМ!$D$10+'СЕТ СН'!$I$6-'СЕТ СН'!$I$22</f>
        <v>1562.9728391799999</v>
      </c>
      <c r="M150" s="36">
        <f>SUMIFS(СВЦЭМ!$C$33:$C$776,СВЦЭМ!$A$33:$A$776,$A150,СВЦЭМ!$B$33:$B$776,M$119)+'СЕТ СН'!$I$12+СВЦЭМ!$D$10+'СЕТ СН'!$I$6-'СЕТ СН'!$I$22</f>
        <v>1585.58769841</v>
      </c>
      <c r="N150" s="36">
        <f>SUMIFS(СВЦЭМ!$C$33:$C$776,СВЦЭМ!$A$33:$A$776,$A150,СВЦЭМ!$B$33:$B$776,N$119)+'СЕТ СН'!$I$12+СВЦЭМ!$D$10+'СЕТ СН'!$I$6-'СЕТ СН'!$I$22</f>
        <v>1579.56750962</v>
      </c>
      <c r="O150" s="36">
        <f>SUMIFS(СВЦЭМ!$C$33:$C$776,СВЦЭМ!$A$33:$A$776,$A150,СВЦЭМ!$B$33:$B$776,O$119)+'СЕТ СН'!$I$12+СВЦЭМ!$D$10+'СЕТ СН'!$I$6-'СЕТ СН'!$I$22</f>
        <v>1580.83329237</v>
      </c>
      <c r="P150" s="36">
        <f>SUMIFS(СВЦЭМ!$C$33:$C$776,СВЦЭМ!$A$33:$A$776,$A150,СВЦЭМ!$B$33:$B$776,P$119)+'СЕТ СН'!$I$12+СВЦЭМ!$D$10+'СЕТ СН'!$I$6-'СЕТ СН'!$I$22</f>
        <v>1590.09272186</v>
      </c>
      <c r="Q150" s="36">
        <f>SUMIFS(СВЦЭМ!$C$33:$C$776,СВЦЭМ!$A$33:$A$776,$A150,СВЦЭМ!$B$33:$B$776,Q$119)+'СЕТ СН'!$I$12+СВЦЭМ!$D$10+'СЕТ СН'!$I$6-'СЕТ СН'!$I$22</f>
        <v>1589.4347255799998</v>
      </c>
      <c r="R150" s="36">
        <f>SUMIFS(СВЦЭМ!$C$33:$C$776,СВЦЭМ!$A$33:$A$776,$A150,СВЦЭМ!$B$33:$B$776,R$119)+'СЕТ СН'!$I$12+СВЦЭМ!$D$10+'СЕТ СН'!$I$6-'СЕТ СН'!$I$22</f>
        <v>1590.15964629</v>
      </c>
      <c r="S150" s="36">
        <f>SUMIFS(СВЦЭМ!$C$33:$C$776,СВЦЭМ!$A$33:$A$776,$A150,СВЦЭМ!$B$33:$B$776,S$119)+'СЕТ СН'!$I$12+СВЦЭМ!$D$10+'СЕТ СН'!$I$6-'СЕТ СН'!$I$22</f>
        <v>1593.3494441399998</v>
      </c>
      <c r="T150" s="36">
        <f>SUMIFS(СВЦЭМ!$C$33:$C$776,СВЦЭМ!$A$33:$A$776,$A150,СВЦЭМ!$B$33:$B$776,T$119)+'СЕТ СН'!$I$12+СВЦЭМ!$D$10+'СЕТ СН'!$I$6-'СЕТ СН'!$I$22</f>
        <v>1605.58654355</v>
      </c>
      <c r="U150" s="36">
        <f>SUMIFS(СВЦЭМ!$C$33:$C$776,СВЦЭМ!$A$33:$A$776,$A150,СВЦЭМ!$B$33:$B$776,U$119)+'СЕТ СН'!$I$12+СВЦЭМ!$D$10+'СЕТ СН'!$I$6-'СЕТ СН'!$I$22</f>
        <v>1600.6307487899999</v>
      </c>
      <c r="V150" s="36">
        <f>SUMIFS(СВЦЭМ!$C$33:$C$776,СВЦЭМ!$A$33:$A$776,$A150,СВЦЭМ!$B$33:$B$776,V$119)+'СЕТ СН'!$I$12+СВЦЭМ!$D$10+'СЕТ СН'!$I$6-'СЕТ СН'!$I$22</f>
        <v>1615.34963225</v>
      </c>
      <c r="W150" s="36">
        <f>SUMIFS(СВЦЭМ!$C$33:$C$776,СВЦЭМ!$A$33:$A$776,$A150,СВЦЭМ!$B$33:$B$776,W$119)+'СЕТ СН'!$I$12+СВЦЭМ!$D$10+'СЕТ СН'!$I$6-'СЕТ СН'!$I$22</f>
        <v>1616.16514289</v>
      </c>
      <c r="X150" s="36">
        <f>SUMIFS(СВЦЭМ!$C$33:$C$776,СВЦЭМ!$A$33:$A$776,$A150,СВЦЭМ!$B$33:$B$776,X$119)+'СЕТ СН'!$I$12+СВЦЭМ!$D$10+'СЕТ СН'!$I$6-'СЕТ СН'!$I$22</f>
        <v>1606.4353203199998</v>
      </c>
      <c r="Y150" s="36">
        <f>SUMIFS(СВЦЭМ!$C$33:$C$776,СВЦЭМ!$A$33:$A$776,$A150,СВЦЭМ!$B$33:$B$776,Y$119)+'СЕТ СН'!$I$12+СВЦЭМ!$D$10+'СЕТ СН'!$I$6-'СЕТ СН'!$I$22</f>
        <v>1608.4749097599999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7" t="s">
        <v>74</v>
      </c>
      <c r="B153" s="137"/>
      <c r="C153" s="137"/>
      <c r="D153" s="137"/>
      <c r="E153" s="137"/>
      <c r="F153" s="137"/>
      <c r="G153" s="137"/>
      <c r="H153" s="137"/>
      <c r="I153" s="137"/>
      <c r="J153" s="137"/>
      <c r="K153" s="137"/>
      <c r="L153" s="137"/>
      <c r="M153" s="137"/>
      <c r="N153" s="138" t="s">
        <v>29</v>
      </c>
      <c r="O153" s="138"/>
      <c r="P153" s="138"/>
      <c r="Q153" s="138"/>
      <c r="R153" s="138"/>
      <c r="S153" s="138"/>
      <c r="T153" s="138"/>
      <c r="U153" s="138"/>
      <c r="V153" s="39"/>
      <c r="W153" s="39"/>
      <c r="X153" s="39"/>
      <c r="Y153" s="39"/>
      <c r="Z153" s="39"/>
    </row>
    <row r="154" spans="1:26" ht="15.75" x14ac:dyDescent="0.25">
      <c r="A154" s="137"/>
      <c r="B154" s="137"/>
      <c r="C154" s="137"/>
      <c r="D154" s="137"/>
      <c r="E154" s="137"/>
      <c r="F154" s="137"/>
      <c r="G154" s="137"/>
      <c r="H154" s="137"/>
      <c r="I154" s="137"/>
      <c r="J154" s="137"/>
      <c r="K154" s="137"/>
      <c r="L154" s="137"/>
      <c r="M154" s="137"/>
      <c r="N154" s="139" t="s">
        <v>0</v>
      </c>
      <c r="O154" s="139"/>
      <c r="P154" s="139" t="s">
        <v>1</v>
      </c>
      <c r="Q154" s="139"/>
      <c r="R154" s="139" t="s">
        <v>2</v>
      </c>
      <c r="S154" s="139"/>
      <c r="T154" s="139" t="s">
        <v>3</v>
      </c>
      <c r="U154" s="139"/>
      <c r="V154" s="32"/>
      <c r="W154" s="32"/>
      <c r="X154" s="32"/>
      <c r="Y154" s="32"/>
    </row>
    <row r="155" spans="1:26" ht="15.75" x14ac:dyDescent="0.2">
      <c r="A155" s="137"/>
      <c r="B155" s="137"/>
      <c r="C155" s="137"/>
      <c r="D155" s="137"/>
      <c r="E155" s="137"/>
      <c r="F155" s="137"/>
      <c r="G155" s="137"/>
      <c r="H155" s="137"/>
      <c r="I155" s="137"/>
      <c r="J155" s="137"/>
      <c r="K155" s="137"/>
      <c r="L155" s="137"/>
      <c r="M155" s="137"/>
      <c r="N155" s="140">
        <f>СВЦЭМ!$D$12+'СЕТ СН'!$F$13-'СЕТ СН'!$F$23</f>
        <v>654562.67257366574</v>
      </c>
      <c r="O155" s="141"/>
      <c r="P155" s="140">
        <f>СВЦЭМ!$D$12+'СЕТ СН'!$F$13-'СЕТ СН'!$G$23</f>
        <v>654562.67257366574</v>
      </c>
      <c r="Q155" s="141"/>
      <c r="R155" s="140">
        <f>СВЦЭМ!$D$12+'СЕТ СН'!$F$13-'СЕТ СН'!$H$23</f>
        <v>654562.67257366574</v>
      </c>
      <c r="S155" s="141"/>
      <c r="T155" s="140">
        <f>СВЦЭМ!$D$12+'СЕТ СН'!$F$13-'СЕТ СН'!$I$23</f>
        <v>654562.67257366574</v>
      </c>
      <c r="U155" s="141"/>
      <c r="V155" s="40"/>
      <c r="W155" s="40"/>
      <c r="X155" s="40"/>
      <c r="Y155" s="40"/>
    </row>
    <row r="156" spans="1:26" x14ac:dyDescent="0.25">
      <c r="A156" s="143"/>
      <c r="B156" s="143"/>
      <c r="C156" s="143"/>
      <c r="D156" s="143"/>
      <c r="E156" s="143"/>
      <c r="F156" s="144"/>
      <c r="G156" s="144"/>
      <c r="H156" s="144"/>
      <c r="I156" s="144"/>
      <c r="J156" s="144"/>
      <c r="K156" s="144"/>
      <c r="L156" s="144"/>
      <c r="M156" s="144"/>
    </row>
    <row r="157" spans="1:26" ht="15.75" x14ac:dyDescent="0.25">
      <c r="A157" s="146" t="s">
        <v>75</v>
      </c>
      <c r="B157" s="147"/>
      <c r="C157" s="147"/>
      <c r="D157" s="147"/>
      <c r="E157" s="147"/>
      <c r="F157" s="147"/>
      <c r="G157" s="147"/>
      <c r="H157" s="147"/>
      <c r="I157" s="147"/>
      <c r="J157" s="147"/>
      <c r="K157" s="147"/>
      <c r="L157" s="147"/>
      <c r="M157" s="148"/>
      <c r="N157" s="138" t="s">
        <v>29</v>
      </c>
      <c r="O157" s="138"/>
      <c r="P157" s="138"/>
      <c r="Q157" s="138"/>
      <c r="R157" s="138"/>
      <c r="S157" s="138"/>
      <c r="T157" s="138"/>
      <c r="U157" s="138"/>
    </row>
    <row r="158" spans="1:26" ht="15.75" x14ac:dyDescent="0.25">
      <c r="A158" s="149"/>
      <c r="B158" s="150"/>
      <c r="C158" s="150"/>
      <c r="D158" s="150"/>
      <c r="E158" s="150"/>
      <c r="F158" s="150"/>
      <c r="G158" s="150"/>
      <c r="H158" s="150"/>
      <c r="I158" s="150"/>
      <c r="J158" s="150"/>
      <c r="K158" s="150"/>
      <c r="L158" s="150"/>
      <c r="M158" s="151"/>
      <c r="N158" s="139" t="s">
        <v>0</v>
      </c>
      <c r="O158" s="139"/>
      <c r="P158" s="139" t="s">
        <v>1</v>
      </c>
      <c r="Q158" s="139"/>
      <c r="R158" s="139" t="s">
        <v>2</v>
      </c>
      <c r="S158" s="139"/>
      <c r="T158" s="139" t="s">
        <v>3</v>
      </c>
      <c r="U158" s="139"/>
    </row>
    <row r="159" spans="1:26" ht="15.75" x14ac:dyDescent="0.25">
      <c r="A159" s="152"/>
      <c r="B159" s="153"/>
      <c r="C159" s="153"/>
      <c r="D159" s="153"/>
      <c r="E159" s="153"/>
      <c r="F159" s="153"/>
      <c r="G159" s="153"/>
      <c r="H159" s="153"/>
      <c r="I159" s="153"/>
      <c r="J159" s="153"/>
      <c r="K159" s="153"/>
      <c r="L159" s="153"/>
      <c r="M159" s="154"/>
      <c r="N159" s="145">
        <f>'СЕТ СН'!$F$7</f>
        <v>1433491.35</v>
      </c>
      <c r="O159" s="145"/>
      <c r="P159" s="145">
        <f>'СЕТ СН'!$G$7</f>
        <v>980880.36</v>
      </c>
      <c r="Q159" s="145"/>
      <c r="R159" s="145">
        <f>'СЕТ СН'!$H$7</f>
        <v>1301035.3799999999</v>
      </c>
      <c r="S159" s="145"/>
      <c r="T159" s="145">
        <f>'СЕТ СН'!$I$7</f>
        <v>1236276.94</v>
      </c>
      <c r="U159" s="145"/>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2019г.</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5" t="s">
        <v>40</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7" ht="32.25" customHeight="1" x14ac:dyDescent="0.2">
      <c r="A4" s="125" t="s">
        <v>10</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6" t="s">
        <v>7</v>
      </c>
      <c r="B9" s="129" t="s">
        <v>69</v>
      </c>
      <c r="C9" s="130"/>
      <c r="D9" s="130"/>
      <c r="E9" s="130"/>
      <c r="F9" s="130"/>
      <c r="G9" s="130"/>
      <c r="H9" s="130"/>
      <c r="I9" s="130"/>
      <c r="J9" s="130"/>
      <c r="K9" s="130"/>
      <c r="L9" s="130"/>
      <c r="M9" s="130"/>
      <c r="N9" s="130"/>
      <c r="O9" s="130"/>
      <c r="P9" s="130"/>
      <c r="Q9" s="130"/>
      <c r="R9" s="130"/>
      <c r="S9" s="130"/>
      <c r="T9" s="130"/>
      <c r="U9" s="130"/>
      <c r="V9" s="130"/>
      <c r="W9" s="130"/>
      <c r="X9" s="130"/>
      <c r="Y9" s="131"/>
    </row>
    <row r="10" spans="1:27" ht="12.75" customHeight="1" x14ac:dyDescent="0.2">
      <c r="A10" s="127"/>
      <c r="B10" s="132"/>
      <c r="C10" s="133"/>
      <c r="D10" s="133"/>
      <c r="E10" s="133"/>
      <c r="F10" s="133"/>
      <c r="G10" s="133"/>
      <c r="H10" s="133"/>
      <c r="I10" s="133"/>
      <c r="J10" s="133"/>
      <c r="K10" s="133"/>
      <c r="L10" s="133"/>
      <c r="M10" s="133"/>
      <c r="N10" s="133"/>
      <c r="O10" s="133"/>
      <c r="P10" s="133"/>
      <c r="Q10" s="133"/>
      <c r="R10" s="133"/>
      <c r="S10" s="133"/>
      <c r="T10" s="133"/>
      <c r="U10" s="133"/>
      <c r="V10" s="133"/>
      <c r="W10" s="133"/>
      <c r="X10" s="133"/>
      <c r="Y10" s="134"/>
    </row>
    <row r="11" spans="1:27" ht="12.75" customHeight="1" x14ac:dyDescent="0.2">
      <c r="A11" s="12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01.12.2019</v>
      </c>
      <c r="B12" s="36">
        <f>SUMIFS(СВЦЭМ!$D$33:$D$776,СВЦЭМ!$A$33:$A$776,$A12,СВЦЭМ!$B$33:$B$776,B$11)+'СЕТ СН'!$F$14+СВЦЭМ!$D$10+'СЕТ СН'!$F$5-'СЕТ СН'!$F$24</f>
        <v>3456.0881605200002</v>
      </c>
      <c r="C12" s="36">
        <f>SUMIFS(СВЦЭМ!$D$33:$D$776,СВЦЭМ!$A$33:$A$776,$A12,СВЦЭМ!$B$33:$B$776,C$11)+'СЕТ СН'!$F$14+СВЦЭМ!$D$10+'СЕТ СН'!$F$5-'СЕТ СН'!$F$24</f>
        <v>3464.8308553300003</v>
      </c>
      <c r="D12" s="36">
        <f>SUMIFS(СВЦЭМ!$D$33:$D$776,СВЦЭМ!$A$33:$A$776,$A12,СВЦЭМ!$B$33:$B$776,D$11)+'СЕТ СН'!$F$14+СВЦЭМ!$D$10+'СЕТ СН'!$F$5-'СЕТ СН'!$F$24</f>
        <v>3499.9529403799997</v>
      </c>
      <c r="E12" s="36">
        <f>SUMIFS(СВЦЭМ!$D$33:$D$776,СВЦЭМ!$A$33:$A$776,$A12,СВЦЭМ!$B$33:$B$776,E$11)+'СЕТ СН'!$F$14+СВЦЭМ!$D$10+'СЕТ СН'!$F$5-'СЕТ СН'!$F$24</f>
        <v>3497.9168173200001</v>
      </c>
      <c r="F12" s="36">
        <f>SUMIFS(СВЦЭМ!$D$33:$D$776,СВЦЭМ!$A$33:$A$776,$A12,СВЦЭМ!$B$33:$B$776,F$11)+'СЕТ СН'!$F$14+СВЦЭМ!$D$10+'СЕТ СН'!$F$5-'СЕТ СН'!$F$24</f>
        <v>3490.33891395</v>
      </c>
      <c r="G12" s="36">
        <f>SUMIFS(СВЦЭМ!$D$33:$D$776,СВЦЭМ!$A$33:$A$776,$A12,СВЦЭМ!$B$33:$B$776,G$11)+'СЕТ СН'!$F$14+СВЦЭМ!$D$10+'СЕТ СН'!$F$5-'СЕТ СН'!$F$24</f>
        <v>3488.5708390300001</v>
      </c>
      <c r="H12" s="36">
        <f>SUMIFS(СВЦЭМ!$D$33:$D$776,СВЦЭМ!$A$33:$A$776,$A12,СВЦЭМ!$B$33:$B$776,H$11)+'СЕТ СН'!$F$14+СВЦЭМ!$D$10+'СЕТ СН'!$F$5-'СЕТ СН'!$F$24</f>
        <v>3486.2743430600003</v>
      </c>
      <c r="I12" s="36">
        <f>SUMIFS(СВЦЭМ!$D$33:$D$776,СВЦЭМ!$A$33:$A$776,$A12,СВЦЭМ!$B$33:$B$776,I$11)+'СЕТ СН'!$F$14+СВЦЭМ!$D$10+'СЕТ СН'!$F$5-'СЕТ СН'!$F$24</f>
        <v>3480.0779311900001</v>
      </c>
      <c r="J12" s="36">
        <f>SUMIFS(СВЦЭМ!$D$33:$D$776,СВЦЭМ!$A$33:$A$776,$A12,СВЦЭМ!$B$33:$B$776,J$11)+'СЕТ СН'!$F$14+СВЦЭМ!$D$10+'СЕТ СН'!$F$5-'СЕТ СН'!$F$24</f>
        <v>3440.95186298</v>
      </c>
      <c r="K12" s="36">
        <f>SUMIFS(СВЦЭМ!$D$33:$D$776,СВЦЭМ!$A$33:$A$776,$A12,СВЦЭМ!$B$33:$B$776,K$11)+'СЕТ СН'!$F$14+СВЦЭМ!$D$10+'СЕТ СН'!$F$5-'СЕТ СН'!$F$24</f>
        <v>3399.2249406400001</v>
      </c>
      <c r="L12" s="36">
        <f>SUMIFS(СВЦЭМ!$D$33:$D$776,СВЦЭМ!$A$33:$A$776,$A12,СВЦЭМ!$B$33:$B$776,L$11)+'СЕТ СН'!$F$14+СВЦЭМ!$D$10+'СЕТ СН'!$F$5-'СЕТ СН'!$F$24</f>
        <v>3378.6631755399999</v>
      </c>
      <c r="M12" s="36">
        <f>SUMIFS(СВЦЭМ!$D$33:$D$776,СВЦЭМ!$A$33:$A$776,$A12,СВЦЭМ!$B$33:$B$776,M$11)+'СЕТ СН'!$F$14+СВЦЭМ!$D$10+'СЕТ СН'!$F$5-'СЕТ СН'!$F$24</f>
        <v>3377.0172431700003</v>
      </c>
      <c r="N12" s="36">
        <f>SUMIFS(СВЦЭМ!$D$33:$D$776,СВЦЭМ!$A$33:$A$776,$A12,СВЦЭМ!$B$33:$B$776,N$11)+'СЕТ СН'!$F$14+СВЦЭМ!$D$10+'СЕТ СН'!$F$5-'СЕТ СН'!$F$24</f>
        <v>3404.0735789</v>
      </c>
      <c r="O12" s="36">
        <f>SUMIFS(СВЦЭМ!$D$33:$D$776,СВЦЭМ!$A$33:$A$776,$A12,СВЦЭМ!$B$33:$B$776,O$11)+'СЕТ СН'!$F$14+СВЦЭМ!$D$10+'СЕТ СН'!$F$5-'СЕТ СН'!$F$24</f>
        <v>3414.7789754800001</v>
      </c>
      <c r="P12" s="36">
        <f>SUMIFS(СВЦЭМ!$D$33:$D$776,СВЦЭМ!$A$33:$A$776,$A12,СВЦЭМ!$B$33:$B$776,P$11)+'СЕТ СН'!$F$14+СВЦЭМ!$D$10+'СЕТ СН'!$F$5-'СЕТ СН'!$F$24</f>
        <v>3422.3011596800002</v>
      </c>
      <c r="Q12" s="36">
        <f>SUMIFS(СВЦЭМ!$D$33:$D$776,СВЦЭМ!$A$33:$A$776,$A12,СВЦЭМ!$B$33:$B$776,Q$11)+'СЕТ СН'!$F$14+СВЦЭМ!$D$10+'СЕТ СН'!$F$5-'СЕТ СН'!$F$24</f>
        <v>3428.4512400399999</v>
      </c>
      <c r="R12" s="36">
        <f>SUMIFS(СВЦЭМ!$D$33:$D$776,СВЦЭМ!$A$33:$A$776,$A12,СВЦЭМ!$B$33:$B$776,R$11)+'СЕТ СН'!$F$14+СВЦЭМ!$D$10+'СЕТ СН'!$F$5-'СЕТ СН'!$F$24</f>
        <v>3417.6678135399998</v>
      </c>
      <c r="S12" s="36">
        <f>SUMIFS(СВЦЭМ!$D$33:$D$776,СВЦЭМ!$A$33:$A$776,$A12,СВЦЭМ!$B$33:$B$776,S$11)+'СЕТ СН'!$F$14+СВЦЭМ!$D$10+'СЕТ СН'!$F$5-'СЕТ СН'!$F$24</f>
        <v>3400.6019686</v>
      </c>
      <c r="T12" s="36">
        <f>SUMIFS(СВЦЭМ!$D$33:$D$776,СВЦЭМ!$A$33:$A$776,$A12,СВЦЭМ!$B$33:$B$776,T$11)+'СЕТ СН'!$F$14+СВЦЭМ!$D$10+'СЕТ СН'!$F$5-'СЕТ СН'!$F$24</f>
        <v>3379.92451553</v>
      </c>
      <c r="U12" s="36">
        <f>SUMIFS(СВЦЭМ!$D$33:$D$776,СВЦЭМ!$A$33:$A$776,$A12,СВЦЭМ!$B$33:$B$776,U$11)+'СЕТ СН'!$F$14+СВЦЭМ!$D$10+'СЕТ СН'!$F$5-'СЕТ СН'!$F$24</f>
        <v>3379.43361654</v>
      </c>
      <c r="V12" s="36">
        <f>SUMIFS(СВЦЭМ!$D$33:$D$776,СВЦЭМ!$A$33:$A$776,$A12,СВЦЭМ!$B$33:$B$776,V$11)+'СЕТ СН'!$F$14+СВЦЭМ!$D$10+'СЕТ СН'!$F$5-'СЕТ СН'!$F$24</f>
        <v>3396.3716860100003</v>
      </c>
      <c r="W12" s="36">
        <f>SUMIFS(СВЦЭМ!$D$33:$D$776,СВЦЭМ!$A$33:$A$776,$A12,СВЦЭМ!$B$33:$B$776,W$11)+'СЕТ СН'!$F$14+СВЦЭМ!$D$10+'СЕТ СН'!$F$5-'СЕТ СН'!$F$24</f>
        <v>3420.1878361999998</v>
      </c>
      <c r="X12" s="36">
        <f>SUMIFS(СВЦЭМ!$D$33:$D$776,СВЦЭМ!$A$33:$A$776,$A12,СВЦЭМ!$B$33:$B$776,X$11)+'СЕТ СН'!$F$14+СВЦЭМ!$D$10+'СЕТ СН'!$F$5-'СЕТ СН'!$F$24</f>
        <v>3413.5096049200001</v>
      </c>
      <c r="Y12" s="36">
        <f>SUMIFS(СВЦЭМ!$D$33:$D$776,СВЦЭМ!$A$33:$A$776,$A12,СВЦЭМ!$B$33:$B$776,Y$11)+'СЕТ СН'!$F$14+СВЦЭМ!$D$10+'СЕТ СН'!$F$5-'СЕТ СН'!$F$24</f>
        <v>3442.0722513800001</v>
      </c>
      <c r="AA12" s="45"/>
    </row>
    <row r="13" spans="1:27" ht="15.75" x14ac:dyDescent="0.2">
      <c r="A13" s="35">
        <f>A12+1</f>
        <v>43801</v>
      </c>
      <c r="B13" s="36">
        <f>SUMIFS(СВЦЭМ!$D$33:$D$776,СВЦЭМ!$A$33:$A$776,$A13,СВЦЭМ!$B$33:$B$776,B$11)+'СЕТ СН'!$F$14+СВЦЭМ!$D$10+'СЕТ СН'!$F$5-'СЕТ СН'!$F$24</f>
        <v>3440.4707532100001</v>
      </c>
      <c r="C13" s="36">
        <f>SUMIFS(СВЦЭМ!$D$33:$D$776,СВЦЭМ!$A$33:$A$776,$A13,СВЦЭМ!$B$33:$B$776,C$11)+'СЕТ СН'!$F$14+СВЦЭМ!$D$10+'СЕТ СН'!$F$5-'СЕТ СН'!$F$24</f>
        <v>3473.5404642100002</v>
      </c>
      <c r="D13" s="36">
        <f>SUMIFS(СВЦЭМ!$D$33:$D$776,СВЦЭМ!$A$33:$A$776,$A13,СВЦЭМ!$B$33:$B$776,D$11)+'СЕТ СН'!$F$14+СВЦЭМ!$D$10+'СЕТ СН'!$F$5-'СЕТ СН'!$F$24</f>
        <v>3492.6100633800002</v>
      </c>
      <c r="E13" s="36">
        <f>SUMIFS(СВЦЭМ!$D$33:$D$776,СВЦЭМ!$A$33:$A$776,$A13,СВЦЭМ!$B$33:$B$776,E$11)+'СЕТ СН'!$F$14+СВЦЭМ!$D$10+'СЕТ СН'!$F$5-'СЕТ СН'!$F$24</f>
        <v>3506.9831261099998</v>
      </c>
      <c r="F13" s="36">
        <f>SUMIFS(СВЦЭМ!$D$33:$D$776,СВЦЭМ!$A$33:$A$776,$A13,СВЦЭМ!$B$33:$B$776,F$11)+'СЕТ СН'!$F$14+СВЦЭМ!$D$10+'СЕТ СН'!$F$5-'СЕТ СН'!$F$24</f>
        <v>3507.7851941600002</v>
      </c>
      <c r="G13" s="36">
        <f>SUMIFS(СВЦЭМ!$D$33:$D$776,СВЦЭМ!$A$33:$A$776,$A13,СВЦЭМ!$B$33:$B$776,G$11)+'СЕТ СН'!$F$14+СВЦЭМ!$D$10+'СЕТ СН'!$F$5-'СЕТ СН'!$F$24</f>
        <v>3485.8275663300001</v>
      </c>
      <c r="H13" s="36">
        <f>SUMIFS(СВЦЭМ!$D$33:$D$776,СВЦЭМ!$A$33:$A$776,$A13,СВЦЭМ!$B$33:$B$776,H$11)+'СЕТ СН'!$F$14+СВЦЭМ!$D$10+'СЕТ СН'!$F$5-'СЕТ СН'!$F$24</f>
        <v>3438.0407683100002</v>
      </c>
      <c r="I13" s="36">
        <f>SUMIFS(СВЦЭМ!$D$33:$D$776,СВЦЭМ!$A$33:$A$776,$A13,СВЦЭМ!$B$33:$B$776,I$11)+'СЕТ СН'!$F$14+СВЦЭМ!$D$10+'СЕТ СН'!$F$5-'СЕТ СН'!$F$24</f>
        <v>3388.69913279</v>
      </c>
      <c r="J13" s="36">
        <f>SUMIFS(СВЦЭМ!$D$33:$D$776,СВЦЭМ!$A$33:$A$776,$A13,СВЦЭМ!$B$33:$B$776,J$11)+'СЕТ СН'!$F$14+СВЦЭМ!$D$10+'СЕТ СН'!$F$5-'СЕТ СН'!$F$24</f>
        <v>3385.1292681700002</v>
      </c>
      <c r="K13" s="36">
        <f>SUMIFS(СВЦЭМ!$D$33:$D$776,СВЦЭМ!$A$33:$A$776,$A13,СВЦЭМ!$B$33:$B$776,K$11)+'СЕТ СН'!$F$14+СВЦЭМ!$D$10+'СЕТ СН'!$F$5-'СЕТ СН'!$F$24</f>
        <v>3371.08136784</v>
      </c>
      <c r="L13" s="36">
        <f>SUMIFS(СВЦЭМ!$D$33:$D$776,СВЦЭМ!$A$33:$A$776,$A13,СВЦЭМ!$B$33:$B$776,L$11)+'СЕТ СН'!$F$14+СВЦЭМ!$D$10+'СЕТ СН'!$F$5-'СЕТ СН'!$F$24</f>
        <v>3390.2135608200001</v>
      </c>
      <c r="M13" s="36">
        <f>SUMIFS(СВЦЭМ!$D$33:$D$776,СВЦЭМ!$A$33:$A$776,$A13,СВЦЭМ!$B$33:$B$776,M$11)+'СЕТ СН'!$F$14+СВЦЭМ!$D$10+'СЕТ СН'!$F$5-'СЕТ СН'!$F$24</f>
        <v>3411.34059647</v>
      </c>
      <c r="N13" s="36">
        <f>SUMIFS(СВЦЭМ!$D$33:$D$776,СВЦЭМ!$A$33:$A$776,$A13,СВЦЭМ!$B$33:$B$776,N$11)+'СЕТ СН'!$F$14+СВЦЭМ!$D$10+'СЕТ СН'!$F$5-'СЕТ СН'!$F$24</f>
        <v>3421.7656872100001</v>
      </c>
      <c r="O13" s="36">
        <f>SUMIFS(СВЦЭМ!$D$33:$D$776,СВЦЭМ!$A$33:$A$776,$A13,СВЦЭМ!$B$33:$B$776,O$11)+'СЕТ СН'!$F$14+СВЦЭМ!$D$10+'СЕТ СН'!$F$5-'СЕТ СН'!$F$24</f>
        <v>3422.8611073100001</v>
      </c>
      <c r="P13" s="36">
        <f>SUMIFS(СВЦЭМ!$D$33:$D$776,СВЦЭМ!$A$33:$A$776,$A13,СВЦЭМ!$B$33:$B$776,P$11)+'СЕТ СН'!$F$14+СВЦЭМ!$D$10+'СЕТ СН'!$F$5-'СЕТ СН'!$F$24</f>
        <v>3433.3253340299998</v>
      </c>
      <c r="Q13" s="36">
        <f>SUMIFS(СВЦЭМ!$D$33:$D$776,СВЦЭМ!$A$33:$A$776,$A13,СВЦЭМ!$B$33:$B$776,Q$11)+'СЕТ СН'!$F$14+СВЦЭМ!$D$10+'СЕТ СН'!$F$5-'СЕТ СН'!$F$24</f>
        <v>3441.2032137400001</v>
      </c>
      <c r="R13" s="36">
        <f>SUMIFS(СВЦЭМ!$D$33:$D$776,СВЦЭМ!$A$33:$A$776,$A13,СВЦЭМ!$B$33:$B$776,R$11)+'СЕТ СН'!$F$14+СВЦЭМ!$D$10+'СЕТ СН'!$F$5-'СЕТ СН'!$F$24</f>
        <v>3439.10070279</v>
      </c>
      <c r="S13" s="36">
        <f>SUMIFS(СВЦЭМ!$D$33:$D$776,СВЦЭМ!$A$33:$A$776,$A13,СВЦЭМ!$B$33:$B$776,S$11)+'СЕТ СН'!$F$14+СВЦЭМ!$D$10+'СЕТ СН'!$F$5-'СЕТ СН'!$F$24</f>
        <v>3407.4050828200002</v>
      </c>
      <c r="T13" s="36">
        <f>SUMIFS(СВЦЭМ!$D$33:$D$776,СВЦЭМ!$A$33:$A$776,$A13,СВЦЭМ!$B$33:$B$776,T$11)+'СЕТ СН'!$F$14+СВЦЭМ!$D$10+'СЕТ СН'!$F$5-'СЕТ СН'!$F$24</f>
        <v>3399.0343931100001</v>
      </c>
      <c r="U13" s="36">
        <f>SUMIFS(СВЦЭМ!$D$33:$D$776,СВЦЭМ!$A$33:$A$776,$A13,СВЦЭМ!$B$33:$B$776,U$11)+'СЕТ СН'!$F$14+СВЦЭМ!$D$10+'СЕТ СН'!$F$5-'СЕТ СН'!$F$24</f>
        <v>3395.6657546000001</v>
      </c>
      <c r="V13" s="36">
        <f>SUMIFS(СВЦЭМ!$D$33:$D$776,СВЦЭМ!$A$33:$A$776,$A13,СВЦЭМ!$B$33:$B$776,V$11)+'СЕТ СН'!$F$14+СВЦЭМ!$D$10+'СЕТ СН'!$F$5-'СЕТ СН'!$F$24</f>
        <v>3405.54430925</v>
      </c>
      <c r="W13" s="36">
        <f>SUMIFS(СВЦЭМ!$D$33:$D$776,СВЦЭМ!$A$33:$A$776,$A13,СВЦЭМ!$B$33:$B$776,W$11)+'СЕТ СН'!$F$14+СВЦЭМ!$D$10+'СЕТ СН'!$F$5-'СЕТ СН'!$F$24</f>
        <v>3405.3603942</v>
      </c>
      <c r="X13" s="36">
        <f>SUMIFS(СВЦЭМ!$D$33:$D$776,СВЦЭМ!$A$33:$A$776,$A13,СВЦЭМ!$B$33:$B$776,X$11)+'СЕТ СН'!$F$14+СВЦЭМ!$D$10+'СЕТ СН'!$F$5-'СЕТ СН'!$F$24</f>
        <v>3409.5521693000001</v>
      </c>
      <c r="Y13" s="36">
        <f>SUMIFS(СВЦЭМ!$D$33:$D$776,СВЦЭМ!$A$33:$A$776,$A13,СВЦЭМ!$B$33:$B$776,Y$11)+'СЕТ СН'!$F$14+СВЦЭМ!$D$10+'СЕТ СН'!$F$5-'СЕТ СН'!$F$24</f>
        <v>3444.97764306</v>
      </c>
    </row>
    <row r="14" spans="1:27" ht="15.75" x14ac:dyDescent="0.2">
      <c r="A14" s="35">
        <f t="shared" ref="A14:A42" si="0">A13+1</f>
        <v>43802</v>
      </c>
      <c r="B14" s="36">
        <f>SUMIFS(СВЦЭМ!$D$33:$D$776,СВЦЭМ!$A$33:$A$776,$A14,СВЦЭМ!$B$33:$B$776,B$11)+'СЕТ СН'!$F$14+СВЦЭМ!$D$10+'СЕТ СН'!$F$5-'СЕТ СН'!$F$24</f>
        <v>3462.9612102999999</v>
      </c>
      <c r="C14" s="36">
        <f>SUMIFS(СВЦЭМ!$D$33:$D$776,СВЦЭМ!$A$33:$A$776,$A14,СВЦЭМ!$B$33:$B$776,C$11)+'СЕТ СН'!$F$14+СВЦЭМ!$D$10+'СЕТ СН'!$F$5-'СЕТ СН'!$F$24</f>
        <v>3502.8616275799995</v>
      </c>
      <c r="D14" s="36">
        <f>SUMIFS(СВЦЭМ!$D$33:$D$776,СВЦЭМ!$A$33:$A$776,$A14,СВЦЭМ!$B$33:$B$776,D$11)+'СЕТ СН'!$F$14+СВЦЭМ!$D$10+'СЕТ СН'!$F$5-'СЕТ СН'!$F$24</f>
        <v>3518.23441791</v>
      </c>
      <c r="E14" s="36">
        <f>SUMIFS(СВЦЭМ!$D$33:$D$776,СВЦЭМ!$A$33:$A$776,$A14,СВЦЭМ!$B$33:$B$776,E$11)+'СЕТ СН'!$F$14+СВЦЭМ!$D$10+'СЕТ СН'!$F$5-'СЕТ СН'!$F$24</f>
        <v>3525.7598094300001</v>
      </c>
      <c r="F14" s="36">
        <f>SUMIFS(СВЦЭМ!$D$33:$D$776,СВЦЭМ!$A$33:$A$776,$A14,СВЦЭМ!$B$33:$B$776,F$11)+'СЕТ СН'!$F$14+СВЦЭМ!$D$10+'СЕТ СН'!$F$5-'СЕТ СН'!$F$24</f>
        <v>3538.0836785000001</v>
      </c>
      <c r="G14" s="36">
        <f>SUMIFS(СВЦЭМ!$D$33:$D$776,СВЦЭМ!$A$33:$A$776,$A14,СВЦЭМ!$B$33:$B$776,G$11)+'СЕТ СН'!$F$14+СВЦЭМ!$D$10+'СЕТ СН'!$F$5-'СЕТ СН'!$F$24</f>
        <v>3527.79113641</v>
      </c>
      <c r="H14" s="36">
        <f>SUMIFS(СВЦЭМ!$D$33:$D$776,СВЦЭМ!$A$33:$A$776,$A14,СВЦЭМ!$B$33:$B$776,H$11)+'СЕТ СН'!$F$14+СВЦЭМ!$D$10+'СЕТ СН'!$F$5-'СЕТ СН'!$F$24</f>
        <v>3479.1002257199998</v>
      </c>
      <c r="I14" s="36">
        <f>SUMIFS(СВЦЭМ!$D$33:$D$776,СВЦЭМ!$A$33:$A$776,$A14,СВЦЭМ!$B$33:$B$776,I$11)+'СЕТ СН'!$F$14+СВЦЭМ!$D$10+'СЕТ СН'!$F$5-'СЕТ СН'!$F$24</f>
        <v>3427.5809746800001</v>
      </c>
      <c r="J14" s="36">
        <f>SUMIFS(СВЦЭМ!$D$33:$D$776,СВЦЭМ!$A$33:$A$776,$A14,СВЦЭМ!$B$33:$B$776,J$11)+'СЕТ СН'!$F$14+СВЦЭМ!$D$10+'СЕТ СН'!$F$5-'СЕТ СН'!$F$24</f>
        <v>3409.9220007100002</v>
      </c>
      <c r="K14" s="36">
        <f>SUMIFS(СВЦЭМ!$D$33:$D$776,СВЦЭМ!$A$33:$A$776,$A14,СВЦЭМ!$B$33:$B$776,K$11)+'СЕТ СН'!$F$14+СВЦЭМ!$D$10+'СЕТ СН'!$F$5-'СЕТ СН'!$F$24</f>
        <v>3378.8164081300001</v>
      </c>
      <c r="L14" s="36">
        <f>SUMIFS(СВЦЭМ!$D$33:$D$776,СВЦЭМ!$A$33:$A$776,$A14,СВЦЭМ!$B$33:$B$776,L$11)+'СЕТ СН'!$F$14+СВЦЭМ!$D$10+'СЕТ СН'!$F$5-'СЕТ СН'!$F$24</f>
        <v>3378.0687453800001</v>
      </c>
      <c r="M14" s="36">
        <f>SUMIFS(СВЦЭМ!$D$33:$D$776,СВЦЭМ!$A$33:$A$776,$A14,СВЦЭМ!$B$33:$B$776,M$11)+'СЕТ СН'!$F$14+СВЦЭМ!$D$10+'СЕТ СН'!$F$5-'СЕТ СН'!$F$24</f>
        <v>3420.6336146200001</v>
      </c>
      <c r="N14" s="36">
        <f>SUMIFS(СВЦЭМ!$D$33:$D$776,СВЦЭМ!$A$33:$A$776,$A14,СВЦЭМ!$B$33:$B$776,N$11)+'СЕТ СН'!$F$14+СВЦЭМ!$D$10+'СЕТ СН'!$F$5-'СЕТ СН'!$F$24</f>
        <v>3435.2803625699999</v>
      </c>
      <c r="O14" s="36">
        <f>SUMIFS(СВЦЭМ!$D$33:$D$776,СВЦЭМ!$A$33:$A$776,$A14,СВЦЭМ!$B$33:$B$776,O$11)+'СЕТ СН'!$F$14+СВЦЭМ!$D$10+'СЕТ СН'!$F$5-'СЕТ СН'!$F$24</f>
        <v>3443.2313164500001</v>
      </c>
      <c r="P14" s="36">
        <f>SUMIFS(СВЦЭМ!$D$33:$D$776,СВЦЭМ!$A$33:$A$776,$A14,СВЦЭМ!$B$33:$B$776,P$11)+'СЕТ СН'!$F$14+СВЦЭМ!$D$10+'СЕТ СН'!$F$5-'СЕТ СН'!$F$24</f>
        <v>3451.3997117899999</v>
      </c>
      <c r="Q14" s="36">
        <f>SUMIFS(СВЦЭМ!$D$33:$D$776,СВЦЭМ!$A$33:$A$776,$A14,СВЦЭМ!$B$33:$B$776,Q$11)+'СЕТ СН'!$F$14+СВЦЭМ!$D$10+'СЕТ СН'!$F$5-'СЕТ СН'!$F$24</f>
        <v>3458.4603367300001</v>
      </c>
      <c r="R14" s="36">
        <f>SUMIFS(СВЦЭМ!$D$33:$D$776,СВЦЭМ!$A$33:$A$776,$A14,СВЦЭМ!$B$33:$B$776,R$11)+'СЕТ СН'!$F$14+СВЦЭМ!$D$10+'СЕТ СН'!$F$5-'СЕТ СН'!$F$24</f>
        <v>3461.1363243200003</v>
      </c>
      <c r="S14" s="36">
        <f>SUMIFS(СВЦЭМ!$D$33:$D$776,СВЦЭМ!$A$33:$A$776,$A14,СВЦЭМ!$B$33:$B$776,S$11)+'СЕТ СН'!$F$14+СВЦЭМ!$D$10+'СЕТ СН'!$F$5-'СЕТ СН'!$F$24</f>
        <v>3424.34938164</v>
      </c>
      <c r="T14" s="36">
        <f>SUMIFS(СВЦЭМ!$D$33:$D$776,СВЦЭМ!$A$33:$A$776,$A14,СВЦЭМ!$B$33:$B$776,T$11)+'СЕТ СН'!$F$14+СВЦЭМ!$D$10+'СЕТ СН'!$F$5-'СЕТ СН'!$F$24</f>
        <v>3396.3636489999999</v>
      </c>
      <c r="U14" s="36">
        <f>SUMIFS(СВЦЭМ!$D$33:$D$776,СВЦЭМ!$A$33:$A$776,$A14,СВЦЭМ!$B$33:$B$776,U$11)+'СЕТ СН'!$F$14+СВЦЭМ!$D$10+'СЕТ СН'!$F$5-'СЕТ СН'!$F$24</f>
        <v>3394.0712640299998</v>
      </c>
      <c r="V14" s="36">
        <f>SUMIFS(СВЦЭМ!$D$33:$D$776,СВЦЭМ!$A$33:$A$776,$A14,СВЦЭМ!$B$33:$B$776,V$11)+'СЕТ СН'!$F$14+СВЦЭМ!$D$10+'СЕТ СН'!$F$5-'СЕТ СН'!$F$24</f>
        <v>3397.1358604000002</v>
      </c>
      <c r="W14" s="36">
        <f>SUMIFS(СВЦЭМ!$D$33:$D$776,СВЦЭМ!$A$33:$A$776,$A14,СВЦЭМ!$B$33:$B$776,W$11)+'СЕТ СН'!$F$14+СВЦЭМ!$D$10+'СЕТ СН'!$F$5-'СЕТ СН'!$F$24</f>
        <v>3414.58888114</v>
      </c>
      <c r="X14" s="36">
        <f>SUMIFS(СВЦЭМ!$D$33:$D$776,СВЦЭМ!$A$33:$A$776,$A14,СВЦЭМ!$B$33:$B$776,X$11)+'СЕТ СН'!$F$14+СВЦЭМ!$D$10+'СЕТ СН'!$F$5-'СЕТ СН'!$F$24</f>
        <v>3418.8693342199999</v>
      </c>
      <c r="Y14" s="36">
        <f>SUMIFS(СВЦЭМ!$D$33:$D$776,СВЦЭМ!$A$33:$A$776,$A14,СВЦЭМ!$B$33:$B$776,Y$11)+'СЕТ СН'!$F$14+СВЦЭМ!$D$10+'СЕТ СН'!$F$5-'СЕТ СН'!$F$24</f>
        <v>3434.7714030100001</v>
      </c>
    </row>
    <row r="15" spans="1:27" ht="15.75" x14ac:dyDescent="0.2">
      <c r="A15" s="35">
        <f t="shared" si="0"/>
        <v>43803</v>
      </c>
      <c r="B15" s="36">
        <f>SUMIFS(СВЦЭМ!$D$33:$D$776,СВЦЭМ!$A$33:$A$776,$A15,СВЦЭМ!$B$33:$B$776,B$11)+'СЕТ СН'!$F$14+СВЦЭМ!$D$10+'СЕТ СН'!$F$5-'СЕТ СН'!$F$24</f>
        <v>3492.8208213899998</v>
      </c>
      <c r="C15" s="36">
        <f>SUMIFS(СВЦЭМ!$D$33:$D$776,СВЦЭМ!$A$33:$A$776,$A15,СВЦЭМ!$B$33:$B$776,C$11)+'СЕТ СН'!$F$14+СВЦЭМ!$D$10+'СЕТ СН'!$F$5-'СЕТ СН'!$F$24</f>
        <v>3517.49472152</v>
      </c>
      <c r="D15" s="36">
        <f>SUMIFS(СВЦЭМ!$D$33:$D$776,СВЦЭМ!$A$33:$A$776,$A15,СВЦЭМ!$B$33:$B$776,D$11)+'СЕТ СН'!$F$14+СВЦЭМ!$D$10+'СЕТ СН'!$F$5-'СЕТ СН'!$F$24</f>
        <v>3540.3826080399999</v>
      </c>
      <c r="E15" s="36">
        <f>SUMIFS(СВЦЭМ!$D$33:$D$776,СВЦЭМ!$A$33:$A$776,$A15,СВЦЭМ!$B$33:$B$776,E$11)+'СЕТ СН'!$F$14+СВЦЭМ!$D$10+'СЕТ СН'!$F$5-'СЕТ СН'!$F$24</f>
        <v>3549.4638785899997</v>
      </c>
      <c r="F15" s="36">
        <f>SUMIFS(СВЦЭМ!$D$33:$D$776,СВЦЭМ!$A$33:$A$776,$A15,СВЦЭМ!$B$33:$B$776,F$11)+'СЕТ СН'!$F$14+СВЦЭМ!$D$10+'СЕТ СН'!$F$5-'СЕТ СН'!$F$24</f>
        <v>3546.4600895799999</v>
      </c>
      <c r="G15" s="36">
        <f>SUMIFS(СВЦЭМ!$D$33:$D$776,СВЦЭМ!$A$33:$A$776,$A15,СВЦЭМ!$B$33:$B$776,G$11)+'СЕТ СН'!$F$14+СВЦЭМ!$D$10+'СЕТ СН'!$F$5-'СЕТ СН'!$F$24</f>
        <v>3527.1402043899998</v>
      </c>
      <c r="H15" s="36">
        <f>SUMIFS(СВЦЭМ!$D$33:$D$776,СВЦЭМ!$A$33:$A$776,$A15,СВЦЭМ!$B$33:$B$776,H$11)+'СЕТ СН'!$F$14+СВЦЭМ!$D$10+'СЕТ СН'!$F$5-'СЕТ СН'!$F$24</f>
        <v>3490.2946446999999</v>
      </c>
      <c r="I15" s="36">
        <f>SUMIFS(СВЦЭМ!$D$33:$D$776,СВЦЭМ!$A$33:$A$776,$A15,СВЦЭМ!$B$33:$B$776,I$11)+'СЕТ СН'!$F$14+СВЦЭМ!$D$10+'СЕТ СН'!$F$5-'СЕТ СН'!$F$24</f>
        <v>3455.0397638599998</v>
      </c>
      <c r="J15" s="36">
        <f>SUMIFS(СВЦЭМ!$D$33:$D$776,СВЦЭМ!$A$33:$A$776,$A15,СВЦЭМ!$B$33:$B$776,J$11)+'СЕТ СН'!$F$14+СВЦЭМ!$D$10+'СЕТ СН'!$F$5-'СЕТ СН'!$F$24</f>
        <v>3434.9946452899999</v>
      </c>
      <c r="K15" s="36">
        <f>SUMIFS(СВЦЭМ!$D$33:$D$776,СВЦЭМ!$A$33:$A$776,$A15,СВЦЭМ!$B$33:$B$776,K$11)+'СЕТ СН'!$F$14+СВЦЭМ!$D$10+'СЕТ СН'!$F$5-'СЕТ СН'!$F$24</f>
        <v>3411.1231748199998</v>
      </c>
      <c r="L15" s="36">
        <f>SUMIFS(СВЦЭМ!$D$33:$D$776,СВЦЭМ!$A$33:$A$776,$A15,СВЦЭМ!$B$33:$B$776,L$11)+'СЕТ СН'!$F$14+СВЦЭМ!$D$10+'СЕТ СН'!$F$5-'СЕТ СН'!$F$24</f>
        <v>3411.2883373899999</v>
      </c>
      <c r="M15" s="36">
        <f>SUMIFS(СВЦЭМ!$D$33:$D$776,СВЦЭМ!$A$33:$A$776,$A15,СВЦЭМ!$B$33:$B$776,M$11)+'СЕТ СН'!$F$14+СВЦЭМ!$D$10+'СЕТ СН'!$F$5-'СЕТ СН'!$F$24</f>
        <v>3430.4631420800001</v>
      </c>
      <c r="N15" s="36">
        <f>SUMIFS(СВЦЭМ!$D$33:$D$776,СВЦЭМ!$A$33:$A$776,$A15,СВЦЭМ!$B$33:$B$776,N$11)+'СЕТ СН'!$F$14+СВЦЭМ!$D$10+'СЕТ СН'!$F$5-'СЕТ СН'!$F$24</f>
        <v>3433.1892535300003</v>
      </c>
      <c r="O15" s="36">
        <f>SUMIFS(СВЦЭМ!$D$33:$D$776,СВЦЭМ!$A$33:$A$776,$A15,СВЦЭМ!$B$33:$B$776,O$11)+'СЕТ СН'!$F$14+СВЦЭМ!$D$10+'СЕТ СН'!$F$5-'СЕТ СН'!$F$24</f>
        <v>3435.4064748400001</v>
      </c>
      <c r="P15" s="36">
        <f>SUMIFS(СВЦЭМ!$D$33:$D$776,СВЦЭМ!$A$33:$A$776,$A15,СВЦЭМ!$B$33:$B$776,P$11)+'СЕТ СН'!$F$14+СВЦЭМ!$D$10+'СЕТ СН'!$F$5-'СЕТ СН'!$F$24</f>
        <v>3442.5945063500003</v>
      </c>
      <c r="Q15" s="36">
        <f>SUMIFS(СВЦЭМ!$D$33:$D$776,СВЦЭМ!$A$33:$A$776,$A15,СВЦЭМ!$B$33:$B$776,Q$11)+'СЕТ СН'!$F$14+СВЦЭМ!$D$10+'СЕТ СН'!$F$5-'СЕТ СН'!$F$24</f>
        <v>3450.41059774</v>
      </c>
      <c r="R15" s="36">
        <f>SUMIFS(СВЦЭМ!$D$33:$D$776,СВЦЭМ!$A$33:$A$776,$A15,СВЦЭМ!$B$33:$B$776,R$11)+'СЕТ СН'!$F$14+СВЦЭМ!$D$10+'СЕТ СН'!$F$5-'СЕТ СН'!$F$24</f>
        <v>3437.8274985500002</v>
      </c>
      <c r="S15" s="36">
        <f>SUMIFS(СВЦЭМ!$D$33:$D$776,СВЦЭМ!$A$33:$A$776,$A15,СВЦЭМ!$B$33:$B$776,S$11)+'СЕТ СН'!$F$14+СВЦЭМ!$D$10+'СЕТ СН'!$F$5-'СЕТ СН'!$F$24</f>
        <v>3413.8199763900002</v>
      </c>
      <c r="T15" s="36">
        <f>SUMIFS(СВЦЭМ!$D$33:$D$776,СВЦЭМ!$A$33:$A$776,$A15,СВЦЭМ!$B$33:$B$776,T$11)+'СЕТ СН'!$F$14+СВЦЭМ!$D$10+'СЕТ СН'!$F$5-'СЕТ СН'!$F$24</f>
        <v>3390.6606984199998</v>
      </c>
      <c r="U15" s="36">
        <f>SUMIFS(СВЦЭМ!$D$33:$D$776,СВЦЭМ!$A$33:$A$776,$A15,СВЦЭМ!$B$33:$B$776,U$11)+'СЕТ СН'!$F$14+СВЦЭМ!$D$10+'СЕТ СН'!$F$5-'СЕТ СН'!$F$24</f>
        <v>3394.3076024299999</v>
      </c>
      <c r="V15" s="36">
        <f>SUMIFS(СВЦЭМ!$D$33:$D$776,СВЦЭМ!$A$33:$A$776,$A15,СВЦЭМ!$B$33:$B$776,V$11)+'СЕТ СН'!$F$14+СВЦЭМ!$D$10+'СЕТ СН'!$F$5-'СЕТ СН'!$F$24</f>
        <v>3405.4030284600003</v>
      </c>
      <c r="W15" s="36">
        <f>SUMIFS(СВЦЭМ!$D$33:$D$776,СВЦЭМ!$A$33:$A$776,$A15,СВЦЭМ!$B$33:$B$776,W$11)+'СЕТ СН'!$F$14+СВЦЭМ!$D$10+'СЕТ СН'!$F$5-'СЕТ СН'!$F$24</f>
        <v>3413.6732847499998</v>
      </c>
      <c r="X15" s="36">
        <f>SUMIFS(СВЦЭМ!$D$33:$D$776,СВЦЭМ!$A$33:$A$776,$A15,СВЦЭМ!$B$33:$B$776,X$11)+'СЕТ СН'!$F$14+СВЦЭМ!$D$10+'СЕТ СН'!$F$5-'СЕТ СН'!$F$24</f>
        <v>3413.8289358000002</v>
      </c>
      <c r="Y15" s="36">
        <f>SUMIFS(СВЦЭМ!$D$33:$D$776,СВЦЭМ!$A$33:$A$776,$A15,СВЦЭМ!$B$33:$B$776,Y$11)+'СЕТ СН'!$F$14+СВЦЭМ!$D$10+'СЕТ СН'!$F$5-'СЕТ СН'!$F$24</f>
        <v>3445.1165025800001</v>
      </c>
    </row>
    <row r="16" spans="1:27" ht="15.75" x14ac:dyDescent="0.2">
      <c r="A16" s="35">
        <f t="shared" si="0"/>
        <v>43804</v>
      </c>
      <c r="B16" s="36">
        <f>SUMIFS(СВЦЭМ!$D$33:$D$776,СВЦЭМ!$A$33:$A$776,$A16,СВЦЭМ!$B$33:$B$776,B$11)+'СЕТ СН'!$F$14+СВЦЭМ!$D$10+'СЕТ СН'!$F$5-'СЕТ СН'!$F$24</f>
        <v>3501.76806859</v>
      </c>
      <c r="C16" s="36">
        <f>SUMIFS(СВЦЭМ!$D$33:$D$776,СВЦЭМ!$A$33:$A$776,$A16,СВЦЭМ!$B$33:$B$776,C$11)+'СЕТ СН'!$F$14+СВЦЭМ!$D$10+'СЕТ СН'!$F$5-'СЕТ СН'!$F$24</f>
        <v>3507.2212561899996</v>
      </c>
      <c r="D16" s="36">
        <f>SUMIFS(СВЦЭМ!$D$33:$D$776,СВЦЭМ!$A$33:$A$776,$A16,СВЦЭМ!$B$33:$B$776,D$11)+'СЕТ СН'!$F$14+СВЦЭМ!$D$10+'СЕТ СН'!$F$5-'СЕТ СН'!$F$24</f>
        <v>3510.9971508199997</v>
      </c>
      <c r="E16" s="36">
        <f>SUMIFS(СВЦЭМ!$D$33:$D$776,СВЦЭМ!$A$33:$A$776,$A16,СВЦЭМ!$B$33:$B$776,E$11)+'СЕТ СН'!$F$14+СВЦЭМ!$D$10+'СЕТ СН'!$F$5-'СЕТ СН'!$F$24</f>
        <v>3532.6863828599999</v>
      </c>
      <c r="F16" s="36">
        <f>SUMIFS(СВЦЭМ!$D$33:$D$776,СВЦЭМ!$A$33:$A$776,$A16,СВЦЭМ!$B$33:$B$776,F$11)+'СЕТ СН'!$F$14+СВЦЭМ!$D$10+'СЕТ СН'!$F$5-'СЕТ СН'!$F$24</f>
        <v>3524.7573633599995</v>
      </c>
      <c r="G16" s="36">
        <f>SUMIFS(СВЦЭМ!$D$33:$D$776,СВЦЭМ!$A$33:$A$776,$A16,СВЦЭМ!$B$33:$B$776,G$11)+'СЕТ СН'!$F$14+СВЦЭМ!$D$10+'СЕТ СН'!$F$5-'СЕТ СН'!$F$24</f>
        <v>3510.3316873100002</v>
      </c>
      <c r="H16" s="36">
        <f>SUMIFS(СВЦЭМ!$D$33:$D$776,СВЦЭМ!$A$33:$A$776,$A16,СВЦЭМ!$B$33:$B$776,H$11)+'СЕТ СН'!$F$14+СВЦЭМ!$D$10+'СЕТ СН'!$F$5-'СЕТ СН'!$F$24</f>
        <v>3494.5796011900002</v>
      </c>
      <c r="I16" s="36">
        <f>SUMIFS(СВЦЭМ!$D$33:$D$776,СВЦЭМ!$A$33:$A$776,$A16,СВЦЭМ!$B$33:$B$776,I$11)+'СЕТ СН'!$F$14+СВЦЭМ!$D$10+'СЕТ СН'!$F$5-'СЕТ СН'!$F$24</f>
        <v>3454.6984939100003</v>
      </c>
      <c r="J16" s="36">
        <f>SUMIFS(СВЦЭМ!$D$33:$D$776,СВЦЭМ!$A$33:$A$776,$A16,СВЦЭМ!$B$33:$B$776,J$11)+'СЕТ СН'!$F$14+СВЦЭМ!$D$10+'СЕТ СН'!$F$5-'СЕТ СН'!$F$24</f>
        <v>3426.54114334</v>
      </c>
      <c r="K16" s="36">
        <f>SUMIFS(СВЦЭМ!$D$33:$D$776,СВЦЭМ!$A$33:$A$776,$A16,СВЦЭМ!$B$33:$B$776,K$11)+'СЕТ СН'!$F$14+СВЦЭМ!$D$10+'СЕТ СН'!$F$5-'СЕТ СН'!$F$24</f>
        <v>3423.7408973299998</v>
      </c>
      <c r="L16" s="36">
        <f>SUMIFS(СВЦЭМ!$D$33:$D$776,СВЦЭМ!$A$33:$A$776,$A16,СВЦЭМ!$B$33:$B$776,L$11)+'СЕТ СН'!$F$14+СВЦЭМ!$D$10+'СЕТ СН'!$F$5-'СЕТ СН'!$F$24</f>
        <v>3432.4153466900002</v>
      </c>
      <c r="M16" s="36">
        <f>SUMIFS(СВЦЭМ!$D$33:$D$776,СВЦЭМ!$A$33:$A$776,$A16,СВЦЭМ!$B$33:$B$776,M$11)+'СЕТ СН'!$F$14+СВЦЭМ!$D$10+'СЕТ СН'!$F$5-'СЕТ СН'!$F$24</f>
        <v>3438.2863999800002</v>
      </c>
      <c r="N16" s="36">
        <f>SUMIFS(СВЦЭМ!$D$33:$D$776,СВЦЭМ!$A$33:$A$776,$A16,СВЦЭМ!$B$33:$B$776,N$11)+'СЕТ СН'!$F$14+СВЦЭМ!$D$10+'СЕТ СН'!$F$5-'СЕТ СН'!$F$24</f>
        <v>3442.05372932</v>
      </c>
      <c r="O16" s="36">
        <f>SUMIFS(СВЦЭМ!$D$33:$D$776,СВЦЭМ!$A$33:$A$776,$A16,СВЦЭМ!$B$33:$B$776,O$11)+'СЕТ СН'!$F$14+СВЦЭМ!$D$10+'СЕТ СН'!$F$5-'СЕТ СН'!$F$24</f>
        <v>3444.4987640300001</v>
      </c>
      <c r="P16" s="36">
        <f>SUMIFS(СВЦЭМ!$D$33:$D$776,СВЦЭМ!$A$33:$A$776,$A16,СВЦЭМ!$B$33:$B$776,P$11)+'СЕТ СН'!$F$14+СВЦЭМ!$D$10+'СЕТ СН'!$F$5-'СЕТ СН'!$F$24</f>
        <v>3447.06896177</v>
      </c>
      <c r="Q16" s="36">
        <f>SUMIFS(СВЦЭМ!$D$33:$D$776,СВЦЭМ!$A$33:$A$776,$A16,СВЦЭМ!$B$33:$B$776,Q$11)+'СЕТ СН'!$F$14+СВЦЭМ!$D$10+'СЕТ СН'!$F$5-'СЕТ СН'!$F$24</f>
        <v>3457.1716881500001</v>
      </c>
      <c r="R16" s="36">
        <f>SUMIFS(СВЦЭМ!$D$33:$D$776,СВЦЭМ!$A$33:$A$776,$A16,СВЦЭМ!$B$33:$B$776,R$11)+'СЕТ СН'!$F$14+СВЦЭМ!$D$10+'СЕТ СН'!$F$5-'СЕТ СН'!$F$24</f>
        <v>3474.6164028799999</v>
      </c>
      <c r="S16" s="36">
        <f>SUMIFS(СВЦЭМ!$D$33:$D$776,СВЦЭМ!$A$33:$A$776,$A16,СВЦЭМ!$B$33:$B$776,S$11)+'СЕТ СН'!$F$14+СВЦЭМ!$D$10+'СЕТ СН'!$F$5-'СЕТ СН'!$F$24</f>
        <v>3488.2406955599999</v>
      </c>
      <c r="T16" s="36">
        <f>SUMIFS(СВЦЭМ!$D$33:$D$776,СВЦЭМ!$A$33:$A$776,$A16,СВЦЭМ!$B$33:$B$776,T$11)+'СЕТ СН'!$F$14+СВЦЭМ!$D$10+'СЕТ СН'!$F$5-'СЕТ СН'!$F$24</f>
        <v>3473.9569595799999</v>
      </c>
      <c r="U16" s="36">
        <f>SUMIFS(СВЦЭМ!$D$33:$D$776,СВЦЭМ!$A$33:$A$776,$A16,СВЦЭМ!$B$33:$B$776,U$11)+'СЕТ СН'!$F$14+СВЦЭМ!$D$10+'СЕТ СН'!$F$5-'СЕТ СН'!$F$24</f>
        <v>3448.23387189</v>
      </c>
      <c r="V16" s="36">
        <f>SUMIFS(СВЦЭМ!$D$33:$D$776,СВЦЭМ!$A$33:$A$776,$A16,СВЦЭМ!$B$33:$B$776,V$11)+'СЕТ СН'!$F$14+СВЦЭМ!$D$10+'СЕТ СН'!$F$5-'СЕТ СН'!$F$24</f>
        <v>3445.0133519400001</v>
      </c>
      <c r="W16" s="36">
        <f>SUMIFS(СВЦЭМ!$D$33:$D$776,СВЦЭМ!$A$33:$A$776,$A16,СВЦЭМ!$B$33:$B$776,W$11)+'СЕТ СН'!$F$14+СВЦЭМ!$D$10+'СЕТ СН'!$F$5-'СЕТ СН'!$F$24</f>
        <v>3451.5603982100001</v>
      </c>
      <c r="X16" s="36">
        <f>SUMIFS(СВЦЭМ!$D$33:$D$776,СВЦЭМ!$A$33:$A$776,$A16,СВЦЭМ!$B$33:$B$776,X$11)+'СЕТ СН'!$F$14+СВЦЭМ!$D$10+'СЕТ СН'!$F$5-'СЕТ СН'!$F$24</f>
        <v>3473.8818329000001</v>
      </c>
      <c r="Y16" s="36">
        <f>SUMIFS(СВЦЭМ!$D$33:$D$776,СВЦЭМ!$A$33:$A$776,$A16,СВЦЭМ!$B$33:$B$776,Y$11)+'СЕТ СН'!$F$14+СВЦЭМ!$D$10+'СЕТ СН'!$F$5-'СЕТ СН'!$F$24</f>
        <v>3496.5286197400001</v>
      </c>
    </row>
    <row r="17" spans="1:25" ht="15.75" x14ac:dyDescent="0.2">
      <c r="A17" s="35">
        <f t="shared" si="0"/>
        <v>43805</v>
      </c>
      <c r="B17" s="36">
        <f>SUMIFS(СВЦЭМ!$D$33:$D$776,СВЦЭМ!$A$33:$A$776,$A17,СВЦЭМ!$B$33:$B$776,B$11)+'СЕТ СН'!$F$14+СВЦЭМ!$D$10+'СЕТ СН'!$F$5-'СЕТ СН'!$F$24</f>
        <v>3500.9879858699996</v>
      </c>
      <c r="C17" s="36">
        <f>SUMIFS(СВЦЭМ!$D$33:$D$776,СВЦЭМ!$A$33:$A$776,$A17,СВЦЭМ!$B$33:$B$776,C$11)+'СЕТ СН'!$F$14+СВЦЭМ!$D$10+'СЕТ СН'!$F$5-'СЕТ СН'!$F$24</f>
        <v>3541.3604415299997</v>
      </c>
      <c r="D17" s="36">
        <f>SUMIFS(СВЦЭМ!$D$33:$D$776,СВЦЭМ!$A$33:$A$776,$A17,СВЦЭМ!$B$33:$B$776,D$11)+'СЕТ СН'!$F$14+СВЦЭМ!$D$10+'СЕТ СН'!$F$5-'СЕТ СН'!$F$24</f>
        <v>3558.30667004</v>
      </c>
      <c r="E17" s="36">
        <f>SUMIFS(СВЦЭМ!$D$33:$D$776,СВЦЭМ!$A$33:$A$776,$A17,СВЦЭМ!$B$33:$B$776,E$11)+'СЕТ СН'!$F$14+СВЦЭМ!$D$10+'СЕТ СН'!$F$5-'СЕТ СН'!$F$24</f>
        <v>3564.6355830299999</v>
      </c>
      <c r="F17" s="36">
        <f>SUMIFS(СВЦЭМ!$D$33:$D$776,СВЦЭМ!$A$33:$A$776,$A17,СВЦЭМ!$B$33:$B$776,F$11)+'СЕТ СН'!$F$14+СВЦЭМ!$D$10+'СЕТ СН'!$F$5-'СЕТ СН'!$F$24</f>
        <v>3561.5229064300001</v>
      </c>
      <c r="G17" s="36">
        <f>SUMIFS(СВЦЭМ!$D$33:$D$776,СВЦЭМ!$A$33:$A$776,$A17,СВЦЭМ!$B$33:$B$776,G$11)+'СЕТ СН'!$F$14+СВЦЭМ!$D$10+'СЕТ СН'!$F$5-'СЕТ СН'!$F$24</f>
        <v>3547.8415823300002</v>
      </c>
      <c r="H17" s="36">
        <f>SUMIFS(СВЦЭМ!$D$33:$D$776,СВЦЭМ!$A$33:$A$776,$A17,СВЦЭМ!$B$33:$B$776,H$11)+'СЕТ СН'!$F$14+СВЦЭМ!$D$10+'СЕТ СН'!$F$5-'СЕТ СН'!$F$24</f>
        <v>3501.2487462999998</v>
      </c>
      <c r="I17" s="36">
        <f>SUMIFS(СВЦЭМ!$D$33:$D$776,СВЦЭМ!$A$33:$A$776,$A17,СВЦЭМ!$B$33:$B$776,I$11)+'СЕТ СН'!$F$14+СВЦЭМ!$D$10+'СЕТ СН'!$F$5-'СЕТ СН'!$F$24</f>
        <v>3462.3420272799999</v>
      </c>
      <c r="J17" s="36">
        <f>SUMIFS(СВЦЭМ!$D$33:$D$776,СВЦЭМ!$A$33:$A$776,$A17,СВЦЭМ!$B$33:$B$776,J$11)+'СЕТ СН'!$F$14+СВЦЭМ!$D$10+'СЕТ СН'!$F$5-'СЕТ СН'!$F$24</f>
        <v>3444.4280677900001</v>
      </c>
      <c r="K17" s="36">
        <f>SUMIFS(СВЦЭМ!$D$33:$D$776,СВЦЭМ!$A$33:$A$776,$A17,СВЦЭМ!$B$33:$B$776,K$11)+'СЕТ СН'!$F$14+СВЦЭМ!$D$10+'СЕТ СН'!$F$5-'СЕТ СН'!$F$24</f>
        <v>3432.6243508100001</v>
      </c>
      <c r="L17" s="36">
        <f>SUMIFS(СВЦЭМ!$D$33:$D$776,СВЦЭМ!$A$33:$A$776,$A17,СВЦЭМ!$B$33:$B$776,L$11)+'СЕТ СН'!$F$14+СВЦЭМ!$D$10+'СЕТ СН'!$F$5-'СЕТ СН'!$F$24</f>
        <v>3428.71380335</v>
      </c>
      <c r="M17" s="36">
        <f>SUMIFS(СВЦЭМ!$D$33:$D$776,СВЦЭМ!$A$33:$A$776,$A17,СВЦЭМ!$B$33:$B$776,M$11)+'СЕТ СН'!$F$14+СВЦЭМ!$D$10+'СЕТ СН'!$F$5-'СЕТ СН'!$F$24</f>
        <v>3431.5569271600002</v>
      </c>
      <c r="N17" s="36">
        <f>SUMIFS(СВЦЭМ!$D$33:$D$776,СВЦЭМ!$A$33:$A$776,$A17,СВЦЭМ!$B$33:$B$776,N$11)+'СЕТ СН'!$F$14+СВЦЭМ!$D$10+'СЕТ СН'!$F$5-'СЕТ СН'!$F$24</f>
        <v>3431.1293316700003</v>
      </c>
      <c r="O17" s="36">
        <f>SUMIFS(СВЦЭМ!$D$33:$D$776,СВЦЭМ!$A$33:$A$776,$A17,СВЦЭМ!$B$33:$B$776,O$11)+'СЕТ СН'!$F$14+СВЦЭМ!$D$10+'СЕТ СН'!$F$5-'СЕТ СН'!$F$24</f>
        <v>3437.5677188899999</v>
      </c>
      <c r="P17" s="36">
        <f>SUMIFS(СВЦЭМ!$D$33:$D$776,СВЦЭМ!$A$33:$A$776,$A17,СВЦЭМ!$B$33:$B$776,P$11)+'СЕТ СН'!$F$14+СВЦЭМ!$D$10+'СЕТ СН'!$F$5-'СЕТ СН'!$F$24</f>
        <v>3439.2499696700002</v>
      </c>
      <c r="Q17" s="36">
        <f>SUMIFS(СВЦЭМ!$D$33:$D$776,СВЦЭМ!$A$33:$A$776,$A17,СВЦЭМ!$B$33:$B$776,Q$11)+'СЕТ СН'!$F$14+СВЦЭМ!$D$10+'СЕТ СН'!$F$5-'СЕТ СН'!$F$24</f>
        <v>3436.8378759699999</v>
      </c>
      <c r="R17" s="36">
        <f>SUMIFS(СВЦЭМ!$D$33:$D$776,СВЦЭМ!$A$33:$A$776,$A17,СВЦЭМ!$B$33:$B$776,R$11)+'СЕТ СН'!$F$14+СВЦЭМ!$D$10+'СЕТ СН'!$F$5-'СЕТ СН'!$F$24</f>
        <v>3436.5501496400002</v>
      </c>
      <c r="S17" s="36">
        <f>SUMIFS(СВЦЭМ!$D$33:$D$776,СВЦЭМ!$A$33:$A$776,$A17,СВЦЭМ!$B$33:$B$776,S$11)+'СЕТ СН'!$F$14+СВЦЭМ!$D$10+'СЕТ СН'!$F$5-'СЕТ СН'!$F$24</f>
        <v>3436.2320881599999</v>
      </c>
      <c r="T17" s="36">
        <f>SUMIFS(СВЦЭМ!$D$33:$D$776,СВЦЭМ!$A$33:$A$776,$A17,СВЦЭМ!$B$33:$B$776,T$11)+'СЕТ СН'!$F$14+СВЦЭМ!$D$10+'СЕТ СН'!$F$5-'СЕТ СН'!$F$24</f>
        <v>3427.9950802600001</v>
      </c>
      <c r="U17" s="36">
        <f>SUMIFS(СВЦЭМ!$D$33:$D$776,СВЦЭМ!$A$33:$A$776,$A17,СВЦЭМ!$B$33:$B$776,U$11)+'СЕТ СН'!$F$14+СВЦЭМ!$D$10+'СЕТ СН'!$F$5-'СЕТ СН'!$F$24</f>
        <v>3427.8342804499998</v>
      </c>
      <c r="V17" s="36">
        <f>SUMIFS(СВЦЭМ!$D$33:$D$776,СВЦЭМ!$A$33:$A$776,$A17,СВЦЭМ!$B$33:$B$776,V$11)+'СЕТ СН'!$F$14+СВЦЭМ!$D$10+'СЕТ СН'!$F$5-'СЕТ СН'!$F$24</f>
        <v>3421.08084366</v>
      </c>
      <c r="W17" s="36">
        <f>SUMIFS(СВЦЭМ!$D$33:$D$776,СВЦЭМ!$A$33:$A$776,$A17,СВЦЭМ!$B$33:$B$776,W$11)+'СЕТ СН'!$F$14+СВЦЭМ!$D$10+'СЕТ СН'!$F$5-'СЕТ СН'!$F$24</f>
        <v>3425.2397814300002</v>
      </c>
      <c r="X17" s="36">
        <f>SUMIFS(СВЦЭМ!$D$33:$D$776,СВЦЭМ!$A$33:$A$776,$A17,СВЦЭМ!$B$33:$B$776,X$11)+'СЕТ СН'!$F$14+СВЦЭМ!$D$10+'СЕТ СН'!$F$5-'СЕТ СН'!$F$24</f>
        <v>3422.2783325800001</v>
      </c>
      <c r="Y17" s="36">
        <f>SUMIFS(СВЦЭМ!$D$33:$D$776,СВЦЭМ!$A$33:$A$776,$A17,СВЦЭМ!$B$33:$B$776,Y$11)+'СЕТ СН'!$F$14+СВЦЭМ!$D$10+'СЕТ СН'!$F$5-'СЕТ СН'!$F$24</f>
        <v>3437.3259755899999</v>
      </c>
    </row>
    <row r="18" spans="1:25" ht="15.75" x14ac:dyDescent="0.2">
      <c r="A18" s="35">
        <f t="shared" si="0"/>
        <v>43806</v>
      </c>
      <c r="B18" s="36">
        <f>SUMIFS(СВЦЭМ!$D$33:$D$776,СВЦЭМ!$A$33:$A$776,$A18,СВЦЭМ!$B$33:$B$776,B$11)+'СЕТ СН'!$F$14+СВЦЭМ!$D$10+'СЕТ СН'!$F$5-'СЕТ СН'!$F$24</f>
        <v>3460.7500483600002</v>
      </c>
      <c r="C18" s="36">
        <f>SUMIFS(СВЦЭМ!$D$33:$D$776,СВЦЭМ!$A$33:$A$776,$A18,СВЦЭМ!$B$33:$B$776,C$11)+'СЕТ СН'!$F$14+СВЦЭМ!$D$10+'СЕТ СН'!$F$5-'СЕТ СН'!$F$24</f>
        <v>3472.4286187600001</v>
      </c>
      <c r="D18" s="36">
        <f>SUMIFS(СВЦЭМ!$D$33:$D$776,СВЦЭМ!$A$33:$A$776,$A18,СВЦЭМ!$B$33:$B$776,D$11)+'СЕТ СН'!$F$14+СВЦЭМ!$D$10+'СЕТ СН'!$F$5-'СЕТ СН'!$F$24</f>
        <v>3475.76243918</v>
      </c>
      <c r="E18" s="36">
        <f>SUMIFS(СВЦЭМ!$D$33:$D$776,СВЦЭМ!$A$33:$A$776,$A18,СВЦЭМ!$B$33:$B$776,E$11)+'СЕТ СН'!$F$14+СВЦЭМ!$D$10+'СЕТ СН'!$F$5-'СЕТ СН'!$F$24</f>
        <v>3481.6199725900001</v>
      </c>
      <c r="F18" s="36">
        <f>SUMIFS(СВЦЭМ!$D$33:$D$776,СВЦЭМ!$A$33:$A$776,$A18,СВЦЭМ!$B$33:$B$776,F$11)+'СЕТ СН'!$F$14+СВЦЭМ!$D$10+'СЕТ СН'!$F$5-'СЕТ СН'!$F$24</f>
        <v>3462.0062044699998</v>
      </c>
      <c r="G18" s="36">
        <f>SUMIFS(СВЦЭМ!$D$33:$D$776,СВЦЭМ!$A$33:$A$776,$A18,СВЦЭМ!$B$33:$B$776,G$11)+'СЕТ СН'!$F$14+СВЦЭМ!$D$10+'СЕТ СН'!$F$5-'СЕТ СН'!$F$24</f>
        <v>3475.73249059</v>
      </c>
      <c r="H18" s="36">
        <f>SUMIFS(СВЦЭМ!$D$33:$D$776,СВЦЭМ!$A$33:$A$776,$A18,СВЦЭМ!$B$33:$B$776,H$11)+'СЕТ СН'!$F$14+СВЦЭМ!$D$10+'СЕТ СН'!$F$5-'СЕТ СН'!$F$24</f>
        <v>3457.86754488</v>
      </c>
      <c r="I18" s="36">
        <f>SUMIFS(СВЦЭМ!$D$33:$D$776,СВЦЭМ!$A$33:$A$776,$A18,СВЦЭМ!$B$33:$B$776,I$11)+'СЕТ СН'!$F$14+СВЦЭМ!$D$10+'СЕТ СН'!$F$5-'СЕТ СН'!$F$24</f>
        <v>3428.40703179</v>
      </c>
      <c r="J18" s="36">
        <f>SUMIFS(СВЦЭМ!$D$33:$D$776,СВЦЭМ!$A$33:$A$776,$A18,СВЦЭМ!$B$33:$B$776,J$11)+'СЕТ СН'!$F$14+СВЦЭМ!$D$10+'СЕТ СН'!$F$5-'СЕТ СН'!$F$24</f>
        <v>3382.6059780999999</v>
      </c>
      <c r="K18" s="36">
        <f>SUMIFS(СВЦЭМ!$D$33:$D$776,СВЦЭМ!$A$33:$A$776,$A18,СВЦЭМ!$B$33:$B$776,K$11)+'СЕТ СН'!$F$14+СВЦЭМ!$D$10+'СЕТ СН'!$F$5-'СЕТ СН'!$F$24</f>
        <v>3367.7078232900003</v>
      </c>
      <c r="L18" s="36">
        <f>SUMIFS(СВЦЭМ!$D$33:$D$776,СВЦЭМ!$A$33:$A$776,$A18,СВЦЭМ!$B$33:$B$776,L$11)+'СЕТ СН'!$F$14+СВЦЭМ!$D$10+'СЕТ СН'!$F$5-'СЕТ СН'!$F$24</f>
        <v>3369.00314794</v>
      </c>
      <c r="M18" s="36">
        <f>SUMIFS(СВЦЭМ!$D$33:$D$776,СВЦЭМ!$A$33:$A$776,$A18,СВЦЭМ!$B$33:$B$776,M$11)+'СЕТ СН'!$F$14+СВЦЭМ!$D$10+'СЕТ СН'!$F$5-'СЕТ СН'!$F$24</f>
        <v>3361.5372861999999</v>
      </c>
      <c r="N18" s="36">
        <f>SUMIFS(СВЦЭМ!$D$33:$D$776,СВЦЭМ!$A$33:$A$776,$A18,СВЦЭМ!$B$33:$B$776,N$11)+'СЕТ СН'!$F$14+СВЦЭМ!$D$10+'СЕТ СН'!$F$5-'СЕТ СН'!$F$24</f>
        <v>3367.68525972</v>
      </c>
      <c r="O18" s="36">
        <f>SUMIFS(СВЦЭМ!$D$33:$D$776,СВЦЭМ!$A$33:$A$776,$A18,СВЦЭМ!$B$33:$B$776,O$11)+'СЕТ СН'!$F$14+СВЦЭМ!$D$10+'СЕТ СН'!$F$5-'СЕТ СН'!$F$24</f>
        <v>3376.6262562800002</v>
      </c>
      <c r="P18" s="36">
        <f>SUMIFS(СВЦЭМ!$D$33:$D$776,СВЦЭМ!$A$33:$A$776,$A18,СВЦЭМ!$B$33:$B$776,P$11)+'СЕТ СН'!$F$14+СВЦЭМ!$D$10+'СЕТ СН'!$F$5-'СЕТ СН'!$F$24</f>
        <v>3383.7349859800001</v>
      </c>
      <c r="Q18" s="36">
        <f>SUMIFS(СВЦЭМ!$D$33:$D$776,СВЦЭМ!$A$33:$A$776,$A18,СВЦЭМ!$B$33:$B$776,Q$11)+'СЕТ СН'!$F$14+СВЦЭМ!$D$10+'СЕТ СН'!$F$5-'СЕТ СН'!$F$24</f>
        <v>3384.96280978</v>
      </c>
      <c r="R18" s="36">
        <f>SUMIFS(СВЦЭМ!$D$33:$D$776,СВЦЭМ!$A$33:$A$776,$A18,СВЦЭМ!$B$33:$B$776,R$11)+'СЕТ СН'!$F$14+СВЦЭМ!$D$10+'СЕТ СН'!$F$5-'СЕТ СН'!$F$24</f>
        <v>3376.5343597999999</v>
      </c>
      <c r="S18" s="36">
        <f>SUMIFS(СВЦЭМ!$D$33:$D$776,СВЦЭМ!$A$33:$A$776,$A18,СВЦЭМ!$B$33:$B$776,S$11)+'СЕТ СН'!$F$14+СВЦЭМ!$D$10+'СЕТ СН'!$F$5-'СЕТ СН'!$F$24</f>
        <v>3365.8434050699998</v>
      </c>
      <c r="T18" s="36">
        <f>SUMIFS(СВЦЭМ!$D$33:$D$776,СВЦЭМ!$A$33:$A$776,$A18,СВЦЭМ!$B$33:$B$776,T$11)+'СЕТ СН'!$F$14+СВЦЭМ!$D$10+'СЕТ СН'!$F$5-'СЕТ СН'!$F$24</f>
        <v>3358.2068551900002</v>
      </c>
      <c r="U18" s="36">
        <f>SUMIFS(СВЦЭМ!$D$33:$D$776,СВЦЭМ!$A$33:$A$776,$A18,СВЦЭМ!$B$33:$B$776,U$11)+'СЕТ СН'!$F$14+СВЦЭМ!$D$10+'СЕТ СН'!$F$5-'СЕТ СН'!$F$24</f>
        <v>3357.5679265099998</v>
      </c>
      <c r="V18" s="36">
        <f>SUMIFS(СВЦЭМ!$D$33:$D$776,СВЦЭМ!$A$33:$A$776,$A18,СВЦЭМ!$B$33:$B$776,V$11)+'СЕТ СН'!$F$14+СВЦЭМ!$D$10+'СЕТ СН'!$F$5-'СЕТ СН'!$F$24</f>
        <v>3362.8125404100001</v>
      </c>
      <c r="W18" s="36">
        <f>SUMIFS(СВЦЭМ!$D$33:$D$776,СВЦЭМ!$A$33:$A$776,$A18,СВЦЭМ!$B$33:$B$776,W$11)+'СЕТ СН'!$F$14+СВЦЭМ!$D$10+'СЕТ СН'!$F$5-'СЕТ СН'!$F$24</f>
        <v>3376.35800449</v>
      </c>
      <c r="X18" s="36">
        <f>SUMIFS(СВЦЭМ!$D$33:$D$776,СВЦЭМ!$A$33:$A$776,$A18,СВЦЭМ!$B$33:$B$776,X$11)+'СЕТ СН'!$F$14+СВЦЭМ!$D$10+'СЕТ СН'!$F$5-'СЕТ СН'!$F$24</f>
        <v>3374.5986103</v>
      </c>
      <c r="Y18" s="36">
        <f>SUMIFS(СВЦЭМ!$D$33:$D$776,СВЦЭМ!$A$33:$A$776,$A18,СВЦЭМ!$B$33:$B$776,Y$11)+'СЕТ СН'!$F$14+СВЦЭМ!$D$10+'СЕТ СН'!$F$5-'СЕТ СН'!$F$24</f>
        <v>3407.1916813100001</v>
      </c>
    </row>
    <row r="19" spans="1:25" ht="15.75" x14ac:dyDescent="0.2">
      <c r="A19" s="35">
        <f t="shared" si="0"/>
        <v>43807</v>
      </c>
      <c r="B19" s="36">
        <f>SUMIFS(СВЦЭМ!$D$33:$D$776,СВЦЭМ!$A$33:$A$776,$A19,СВЦЭМ!$B$33:$B$776,B$11)+'СЕТ СН'!$F$14+СВЦЭМ!$D$10+'СЕТ СН'!$F$5-'СЕТ СН'!$F$24</f>
        <v>3472.0044806699998</v>
      </c>
      <c r="C19" s="36">
        <f>SUMIFS(СВЦЭМ!$D$33:$D$776,СВЦЭМ!$A$33:$A$776,$A19,СВЦЭМ!$B$33:$B$776,C$11)+'СЕТ СН'!$F$14+СВЦЭМ!$D$10+'СЕТ СН'!$F$5-'СЕТ СН'!$F$24</f>
        <v>3499.9252794200002</v>
      </c>
      <c r="D19" s="36">
        <f>SUMIFS(СВЦЭМ!$D$33:$D$776,СВЦЭМ!$A$33:$A$776,$A19,СВЦЭМ!$B$33:$B$776,D$11)+'СЕТ СН'!$F$14+СВЦЭМ!$D$10+'СЕТ СН'!$F$5-'СЕТ СН'!$F$24</f>
        <v>3518.2242456499998</v>
      </c>
      <c r="E19" s="36">
        <f>SUMIFS(СВЦЭМ!$D$33:$D$776,СВЦЭМ!$A$33:$A$776,$A19,СВЦЭМ!$B$33:$B$776,E$11)+'СЕТ СН'!$F$14+СВЦЭМ!$D$10+'СЕТ СН'!$F$5-'СЕТ СН'!$F$24</f>
        <v>3541.08589145</v>
      </c>
      <c r="F19" s="36">
        <f>SUMIFS(СВЦЭМ!$D$33:$D$776,СВЦЭМ!$A$33:$A$776,$A19,СВЦЭМ!$B$33:$B$776,F$11)+'СЕТ СН'!$F$14+СВЦЭМ!$D$10+'СЕТ СН'!$F$5-'СЕТ СН'!$F$24</f>
        <v>3552.3430896499999</v>
      </c>
      <c r="G19" s="36">
        <f>SUMIFS(СВЦЭМ!$D$33:$D$776,СВЦЭМ!$A$33:$A$776,$A19,СВЦЭМ!$B$33:$B$776,G$11)+'СЕТ СН'!$F$14+СВЦЭМ!$D$10+'СЕТ СН'!$F$5-'СЕТ СН'!$F$24</f>
        <v>3551.6669552200001</v>
      </c>
      <c r="H19" s="36">
        <f>SUMIFS(СВЦЭМ!$D$33:$D$776,СВЦЭМ!$A$33:$A$776,$A19,СВЦЭМ!$B$33:$B$776,H$11)+'СЕТ СН'!$F$14+СВЦЭМ!$D$10+'СЕТ СН'!$F$5-'СЕТ СН'!$F$24</f>
        <v>3541.3054173</v>
      </c>
      <c r="I19" s="36">
        <f>SUMIFS(СВЦЭМ!$D$33:$D$776,СВЦЭМ!$A$33:$A$776,$A19,СВЦЭМ!$B$33:$B$776,I$11)+'СЕТ СН'!$F$14+СВЦЭМ!$D$10+'СЕТ СН'!$F$5-'СЕТ СН'!$F$24</f>
        <v>3533.78269</v>
      </c>
      <c r="J19" s="36">
        <f>SUMIFS(СВЦЭМ!$D$33:$D$776,СВЦЭМ!$A$33:$A$776,$A19,СВЦЭМ!$B$33:$B$776,J$11)+'СЕТ СН'!$F$14+СВЦЭМ!$D$10+'СЕТ СН'!$F$5-'СЕТ СН'!$F$24</f>
        <v>3491.6065754599999</v>
      </c>
      <c r="K19" s="36">
        <f>SUMIFS(СВЦЭМ!$D$33:$D$776,СВЦЭМ!$A$33:$A$776,$A19,СВЦЭМ!$B$33:$B$776,K$11)+'СЕТ СН'!$F$14+СВЦЭМ!$D$10+'СЕТ СН'!$F$5-'СЕТ СН'!$F$24</f>
        <v>3438.7678609300001</v>
      </c>
      <c r="L19" s="36">
        <f>SUMIFS(СВЦЭМ!$D$33:$D$776,СВЦЭМ!$A$33:$A$776,$A19,СВЦЭМ!$B$33:$B$776,L$11)+'СЕТ СН'!$F$14+СВЦЭМ!$D$10+'СЕТ СН'!$F$5-'СЕТ СН'!$F$24</f>
        <v>3424.6323994300001</v>
      </c>
      <c r="M19" s="36">
        <f>SUMIFS(СВЦЭМ!$D$33:$D$776,СВЦЭМ!$A$33:$A$776,$A19,СВЦЭМ!$B$33:$B$776,M$11)+'СЕТ СН'!$F$14+СВЦЭМ!$D$10+'СЕТ СН'!$F$5-'СЕТ СН'!$F$24</f>
        <v>3423.4935099200002</v>
      </c>
      <c r="N19" s="36">
        <f>SUMIFS(СВЦЭМ!$D$33:$D$776,СВЦЭМ!$A$33:$A$776,$A19,СВЦЭМ!$B$33:$B$776,N$11)+'СЕТ СН'!$F$14+СВЦЭМ!$D$10+'СЕТ СН'!$F$5-'СЕТ СН'!$F$24</f>
        <v>3430.0856780100003</v>
      </c>
      <c r="O19" s="36">
        <f>SUMIFS(СВЦЭМ!$D$33:$D$776,СВЦЭМ!$A$33:$A$776,$A19,СВЦЭМ!$B$33:$B$776,O$11)+'СЕТ СН'!$F$14+СВЦЭМ!$D$10+'СЕТ СН'!$F$5-'СЕТ СН'!$F$24</f>
        <v>3437.8619216799998</v>
      </c>
      <c r="P19" s="36">
        <f>SUMIFS(СВЦЭМ!$D$33:$D$776,СВЦЭМ!$A$33:$A$776,$A19,СВЦЭМ!$B$33:$B$776,P$11)+'СЕТ СН'!$F$14+СВЦЭМ!$D$10+'СЕТ СН'!$F$5-'СЕТ СН'!$F$24</f>
        <v>3448.4598740400002</v>
      </c>
      <c r="Q19" s="36">
        <f>SUMIFS(СВЦЭМ!$D$33:$D$776,СВЦЭМ!$A$33:$A$776,$A19,СВЦЭМ!$B$33:$B$776,Q$11)+'СЕТ СН'!$F$14+СВЦЭМ!$D$10+'СЕТ СН'!$F$5-'СЕТ СН'!$F$24</f>
        <v>3450.5119062900003</v>
      </c>
      <c r="R19" s="36">
        <f>SUMIFS(СВЦЭМ!$D$33:$D$776,СВЦЭМ!$A$33:$A$776,$A19,СВЦЭМ!$B$33:$B$776,R$11)+'СЕТ СН'!$F$14+СВЦЭМ!$D$10+'СЕТ СН'!$F$5-'СЕТ СН'!$F$24</f>
        <v>3444.98480604</v>
      </c>
      <c r="S19" s="36">
        <f>SUMIFS(СВЦЭМ!$D$33:$D$776,СВЦЭМ!$A$33:$A$776,$A19,СВЦЭМ!$B$33:$B$776,S$11)+'СЕТ СН'!$F$14+СВЦЭМ!$D$10+'СЕТ СН'!$F$5-'СЕТ СН'!$F$24</f>
        <v>3418.93159707</v>
      </c>
      <c r="T19" s="36">
        <f>SUMIFS(СВЦЭМ!$D$33:$D$776,СВЦЭМ!$A$33:$A$776,$A19,СВЦЭМ!$B$33:$B$776,T$11)+'СЕТ СН'!$F$14+СВЦЭМ!$D$10+'СЕТ СН'!$F$5-'СЕТ СН'!$F$24</f>
        <v>3400.7821872300001</v>
      </c>
      <c r="U19" s="36">
        <f>SUMIFS(СВЦЭМ!$D$33:$D$776,СВЦЭМ!$A$33:$A$776,$A19,СВЦЭМ!$B$33:$B$776,U$11)+'СЕТ СН'!$F$14+СВЦЭМ!$D$10+'СЕТ СН'!$F$5-'СЕТ СН'!$F$24</f>
        <v>3405.54401525</v>
      </c>
      <c r="V19" s="36">
        <f>SUMIFS(СВЦЭМ!$D$33:$D$776,СВЦЭМ!$A$33:$A$776,$A19,СВЦЭМ!$B$33:$B$776,V$11)+'СЕТ СН'!$F$14+СВЦЭМ!$D$10+'СЕТ СН'!$F$5-'СЕТ СН'!$F$24</f>
        <v>3417.3122404300002</v>
      </c>
      <c r="W19" s="36">
        <f>SUMIFS(СВЦЭМ!$D$33:$D$776,СВЦЭМ!$A$33:$A$776,$A19,СВЦЭМ!$B$33:$B$776,W$11)+'СЕТ СН'!$F$14+СВЦЭМ!$D$10+'СЕТ СН'!$F$5-'СЕТ СН'!$F$24</f>
        <v>3429.2192730300003</v>
      </c>
      <c r="X19" s="36">
        <f>SUMIFS(СВЦЭМ!$D$33:$D$776,СВЦЭМ!$A$33:$A$776,$A19,СВЦЭМ!$B$33:$B$776,X$11)+'СЕТ СН'!$F$14+СВЦЭМ!$D$10+'СЕТ СН'!$F$5-'СЕТ СН'!$F$24</f>
        <v>3448.66678993</v>
      </c>
      <c r="Y19" s="36">
        <f>SUMIFS(СВЦЭМ!$D$33:$D$776,СВЦЭМ!$A$33:$A$776,$A19,СВЦЭМ!$B$33:$B$776,Y$11)+'СЕТ СН'!$F$14+СВЦЭМ!$D$10+'СЕТ СН'!$F$5-'СЕТ СН'!$F$24</f>
        <v>3467.0136958000003</v>
      </c>
    </row>
    <row r="20" spans="1:25" ht="15.75" x14ac:dyDescent="0.2">
      <c r="A20" s="35">
        <f t="shared" si="0"/>
        <v>43808</v>
      </c>
      <c r="B20" s="36">
        <f>SUMIFS(СВЦЭМ!$D$33:$D$776,СВЦЭМ!$A$33:$A$776,$A20,СВЦЭМ!$B$33:$B$776,B$11)+'СЕТ СН'!$F$14+СВЦЭМ!$D$10+'СЕТ СН'!$F$5-'СЕТ СН'!$F$24</f>
        <v>3489.0349140200001</v>
      </c>
      <c r="C20" s="36">
        <f>SUMIFS(СВЦЭМ!$D$33:$D$776,СВЦЭМ!$A$33:$A$776,$A20,СВЦЭМ!$B$33:$B$776,C$11)+'СЕТ СН'!$F$14+СВЦЭМ!$D$10+'СЕТ СН'!$F$5-'СЕТ СН'!$F$24</f>
        <v>3523.2507661499999</v>
      </c>
      <c r="D20" s="36">
        <f>SUMIFS(СВЦЭМ!$D$33:$D$776,СВЦЭМ!$A$33:$A$776,$A20,СВЦЭМ!$B$33:$B$776,D$11)+'СЕТ СН'!$F$14+СВЦЭМ!$D$10+'СЕТ СН'!$F$5-'СЕТ СН'!$F$24</f>
        <v>3534.3614609799997</v>
      </c>
      <c r="E20" s="36">
        <f>SUMIFS(СВЦЭМ!$D$33:$D$776,СВЦЭМ!$A$33:$A$776,$A20,СВЦЭМ!$B$33:$B$776,E$11)+'СЕТ СН'!$F$14+СВЦЭМ!$D$10+'СЕТ СН'!$F$5-'СЕТ СН'!$F$24</f>
        <v>3533.7103905399999</v>
      </c>
      <c r="F20" s="36">
        <f>SUMIFS(СВЦЭМ!$D$33:$D$776,СВЦЭМ!$A$33:$A$776,$A20,СВЦЭМ!$B$33:$B$776,F$11)+'СЕТ СН'!$F$14+СВЦЭМ!$D$10+'СЕТ СН'!$F$5-'СЕТ СН'!$F$24</f>
        <v>3534.4930617700002</v>
      </c>
      <c r="G20" s="36">
        <f>SUMIFS(СВЦЭМ!$D$33:$D$776,СВЦЭМ!$A$33:$A$776,$A20,СВЦЭМ!$B$33:$B$776,G$11)+'СЕТ СН'!$F$14+СВЦЭМ!$D$10+'СЕТ СН'!$F$5-'СЕТ СН'!$F$24</f>
        <v>3550.6150749600001</v>
      </c>
      <c r="H20" s="36">
        <f>SUMIFS(СВЦЭМ!$D$33:$D$776,СВЦЭМ!$A$33:$A$776,$A20,СВЦЭМ!$B$33:$B$776,H$11)+'СЕТ СН'!$F$14+СВЦЭМ!$D$10+'СЕТ СН'!$F$5-'СЕТ СН'!$F$24</f>
        <v>3522.51301595</v>
      </c>
      <c r="I20" s="36">
        <f>SUMIFS(СВЦЭМ!$D$33:$D$776,СВЦЭМ!$A$33:$A$776,$A20,СВЦЭМ!$B$33:$B$776,I$11)+'СЕТ СН'!$F$14+СВЦЭМ!$D$10+'СЕТ СН'!$F$5-'СЕТ СН'!$F$24</f>
        <v>3491.8871084399998</v>
      </c>
      <c r="J20" s="36">
        <f>SUMIFS(СВЦЭМ!$D$33:$D$776,СВЦЭМ!$A$33:$A$776,$A20,СВЦЭМ!$B$33:$B$776,J$11)+'СЕТ СН'!$F$14+СВЦЭМ!$D$10+'СЕТ СН'!$F$5-'СЕТ СН'!$F$24</f>
        <v>3461.3096495600003</v>
      </c>
      <c r="K20" s="36">
        <f>SUMIFS(СВЦЭМ!$D$33:$D$776,СВЦЭМ!$A$33:$A$776,$A20,СВЦЭМ!$B$33:$B$776,K$11)+'СЕТ СН'!$F$14+СВЦЭМ!$D$10+'СЕТ СН'!$F$5-'СЕТ СН'!$F$24</f>
        <v>3431.9220998599999</v>
      </c>
      <c r="L20" s="36">
        <f>SUMIFS(СВЦЭМ!$D$33:$D$776,СВЦЭМ!$A$33:$A$776,$A20,СВЦЭМ!$B$33:$B$776,L$11)+'СЕТ СН'!$F$14+СВЦЭМ!$D$10+'СЕТ СН'!$F$5-'СЕТ СН'!$F$24</f>
        <v>3429.7907919999998</v>
      </c>
      <c r="M20" s="36">
        <f>SUMIFS(СВЦЭМ!$D$33:$D$776,СВЦЭМ!$A$33:$A$776,$A20,СВЦЭМ!$B$33:$B$776,M$11)+'СЕТ СН'!$F$14+СВЦЭМ!$D$10+'СЕТ СН'!$F$5-'СЕТ СН'!$F$24</f>
        <v>3436.6776228700001</v>
      </c>
      <c r="N20" s="36">
        <f>SUMIFS(СВЦЭМ!$D$33:$D$776,СВЦЭМ!$A$33:$A$776,$A20,СВЦЭМ!$B$33:$B$776,N$11)+'СЕТ СН'!$F$14+СВЦЭМ!$D$10+'СЕТ СН'!$F$5-'СЕТ СН'!$F$24</f>
        <v>3445.9193616399998</v>
      </c>
      <c r="O20" s="36">
        <f>SUMIFS(СВЦЭМ!$D$33:$D$776,СВЦЭМ!$A$33:$A$776,$A20,СВЦЭМ!$B$33:$B$776,O$11)+'СЕТ СН'!$F$14+СВЦЭМ!$D$10+'СЕТ СН'!$F$5-'СЕТ СН'!$F$24</f>
        <v>3454.0543015900003</v>
      </c>
      <c r="P20" s="36">
        <f>SUMIFS(СВЦЭМ!$D$33:$D$776,СВЦЭМ!$A$33:$A$776,$A20,СВЦЭМ!$B$33:$B$776,P$11)+'СЕТ СН'!$F$14+СВЦЭМ!$D$10+'СЕТ СН'!$F$5-'СЕТ СН'!$F$24</f>
        <v>3460.6474954</v>
      </c>
      <c r="Q20" s="36">
        <f>SUMIFS(СВЦЭМ!$D$33:$D$776,СВЦЭМ!$A$33:$A$776,$A20,СВЦЭМ!$B$33:$B$776,Q$11)+'СЕТ СН'!$F$14+СВЦЭМ!$D$10+'СЕТ СН'!$F$5-'СЕТ СН'!$F$24</f>
        <v>3458.0172907699998</v>
      </c>
      <c r="R20" s="36">
        <f>SUMIFS(СВЦЭМ!$D$33:$D$776,СВЦЭМ!$A$33:$A$776,$A20,СВЦЭМ!$B$33:$B$776,R$11)+'СЕТ СН'!$F$14+СВЦЭМ!$D$10+'СЕТ СН'!$F$5-'СЕТ СН'!$F$24</f>
        <v>3455.0053087300003</v>
      </c>
      <c r="S20" s="36">
        <f>SUMIFS(СВЦЭМ!$D$33:$D$776,СВЦЭМ!$A$33:$A$776,$A20,СВЦЭМ!$B$33:$B$776,S$11)+'СЕТ СН'!$F$14+СВЦЭМ!$D$10+'СЕТ СН'!$F$5-'СЕТ СН'!$F$24</f>
        <v>3437.9250796900001</v>
      </c>
      <c r="T20" s="36">
        <f>SUMIFS(СВЦЭМ!$D$33:$D$776,СВЦЭМ!$A$33:$A$776,$A20,СВЦЭМ!$B$33:$B$776,T$11)+'СЕТ СН'!$F$14+СВЦЭМ!$D$10+'СЕТ СН'!$F$5-'СЕТ СН'!$F$24</f>
        <v>3414.2940520900002</v>
      </c>
      <c r="U20" s="36">
        <f>SUMIFS(СВЦЭМ!$D$33:$D$776,СВЦЭМ!$A$33:$A$776,$A20,СВЦЭМ!$B$33:$B$776,U$11)+'СЕТ СН'!$F$14+СВЦЭМ!$D$10+'СЕТ СН'!$F$5-'СЕТ СН'!$F$24</f>
        <v>3414.3813237499999</v>
      </c>
      <c r="V20" s="36">
        <f>SUMIFS(СВЦЭМ!$D$33:$D$776,СВЦЭМ!$A$33:$A$776,$A20,СВЦЭМ!$B$33:$B$776,V$11)+'СЕТ СН'!$F$14+СВЦЭМ!$D$10+'СЕТ СН'!$F$5-'СЕТ СН'!$F$24</f>
        <v>3434.1078278300001</v>
      </c>
      <c r="W20" s="36">
        <f>SUMIFS(СВЦЭМ!$D$33:$D$776,СВЦЭМ!$A$33:$A$776,$A20,СВЦЭМ!$B$33:$B$776,W$11)+'СЕТ СН'!$F$14+СВЦЭМ!$D$10+'СЕТ СН'!$F$5-'СЕТ СН'!$F$24</f>
        <v>3453.7376025600001</v>
      </c>
      <c r="X20" s="36">
        <f>SUMIFS(СВЦЭМ!$D$33:$D$776,СВЦЭМ!$A$33:$A$776,$A20,СВЦЭМ!$B$33:$B$776,X$11)+'СЕТ СН'!$F$14+СВЦЭМ!$D$10+'СЕТ СН'!$F$5-'СЕТ СН'!$F$24</f>
        <v>3459.9309417200002</v>
      </c>
      <c r="Y20" s="36">
        <f>SUMIFS(СВЦЭМ!$D$33:$D$776,СВЦЭМ!$A$33:$A$776,$A20,СВЦЭМ!$B$33:$B$776,Y$11)+'СЕТ СН'!$F$14+СВЦЭМ!$D$10+'СЕТ СН'!$F$5-'СЕТ СН'!$F$24</f>
        <v>3481.7814048199998</v>
      </c>
    </row>
    <row r="21" spans="1:25" ht="15.75" x14ac:dyDescent="0.2">
      <c r="A21" s="35">
        <f t="shared" si="0"/>
        <v>43809</v>
      </c>
      <c r="B21" s="36">
        <f>SUMIFS(СВЦЭМ!$D$33:$D$776,СВЦЭМ!$A$33:$A$776,$A21,СВЦЭМ!$B$33:$B$776,B$11)+'СЕТ СН'!$F$14+СВЦЭМ!$D$10+'СЕТ СН'!$F$5-'СЕТ СН'!$F$24</f>
        <v>3495.2564822300001</v>
      </c>
      <c r="C21" s="36">
        <f>SUMIFS(СВЦЭМ!$D$33:$D$776,СВЦЭМ!$A$33:$A$776,$A21,СВЦЭМ!$B$33:$B$776,C$11)+'СЕТ СН'!$F$14+СВЦЭМ!$D$10+'СЕТ СН'!$F$5-'СЕТ СН'!$F$24</f>
        <v>3555.0016453799999</v>
      </c>
      <c r="D21" s="36">
        <f>SUMIFS(СВЦЭМ!$D$33:$D$776,СВЦЭМ!$A$33:$A$776,$A21,СВЦЭМ!$B$33:$B$776,D$11)+'СЕТ СН'!$F$14+СВЦЭМ!$D$10+'СЕТ СН'!$F$5-'СЕТ СН'!$F$24</f>
        <v>3581.2019443199997</v>
      </c>
      <c r="E21" s="36">
        <f>SUMIFS(СВЦЭМ!$D$33:$D$776,СВЦЭМ!$A$33:$A$776,$A21,СВЦЭМ!$B$33:$B$776,E$11)+'СЕТ СН'!$F$14+СВЦЭМ!$D$10+'СЕТ СН'!$F$5-'СЕТ СН'!$F$24</f>
        <v>3576.6236455600001</v>
      </c>
      <c r="F21" s="36">
        <f>SUMIFS(СВЦЭМ!$D$33:$D$776,СВЦЭМ!$A$33:$A$776,$A21,СВЦЭМ!$B$33:$B$776,F$11)+'СЕТ СН'!$F$14+СВЦЭМ!$D$10+'СЕТ СН'!$F$5-'СЕТ СН'!$F$24</f>
        <v>3526.7005956200001</v>
      </c>
      <c r="G21" s="36">
        <f>SUMIFS(СВЦЭМ!$D$33:$D$776,СВЦЭМ!$A$33:$A$776,$A21,СВЦЭМ!$B$33:$B$776,G$11)+'СЕТ СН'!$F$14+СВЦЭМ!$D$10+'СЕТ СН'!$F$5-'СЕТ СН'!$F$24</f>
        <v>3511.7787952500003</v>
      </c>
      <c r="H21" s="36">
        <f>SUMIFS(СВЦЭМ!$D$33:$D$776,СВЦЭМ!$A$33:$A$776,$A21,СВЦЭМ!$B$33:$B$776,H$11)+'СЕТ СН'!$F$14+СВЦЭМ!$D$10+'СЕТ СН'!$F$5-'СЕТ СН'!$F$24</f>
        <v>3473.8415358699999</v>
      </c>
      <c r="I21" s="36">
        <f>SUMIFS(СВЦЭМ!$D$33:$D$776,СВЦЭМ!$A$33:$A$776,$A21,СВЦЭМ!$B$33:$B$776,I$11)+'СЕТ СН'!$F$14+СВЦЭМ!$D$10+'СЕТ СН'!$F$5-'СЕТ СН'!$F$24</f>
        <v>3441.3826872099999</v>
      </c>
      <c r="J21" s="36">
        <f>SUMIFS(СВЦЭМ!$D$33:$D$776,СВЦЭМ!$A$33:$A$776,$A21,СВЦЭМ!$B$33:$B$776,J$11)+'СЕТ СН'!$F$14+СВЦЭМ!$D$10+'СЕТ СН'!$F$5-'СЕТ СН'!$F$24</f>
        <v>3418.9846570899999</v>
      </c>
      <c r="K21" s="36">
        <f>SUMIFS(СВЦЭМ!$D$33:$D$776,СВЦЭМ!$A$33:$A$776,$A21,СВЦЭМ!$B$33:$B$776,K$11)+'СЕТ СН'!$F$14+СВЦЭМ!$D$10+'СЕТ СН'!$F$5-'СЕТ СН'!$F$24</f>
        <v>3404.0514407599999</v>
      </c>
      <c r="L21" s="36">
        <f>SUMIFS(СВЦЭМ!$D$33:$D$776,СВЦЭМ!$A$33:$A$776,$A21,СВЦЭМ!$B$33:$B$776,L$11)+'СЕТ СН'!$F$14+СВЦЭМ!$D$10+'СЕТ СН'!$F$5-'СЕТ СН'!$F$24</f>
        <v>3406.04616326</v>
      </c>
      <c r="M21" s="36">
        <f>SUMIFS(СВЦЭМ!$D$33:$D$776,СВЦЭМ!$A$33:$A$776,$A21,СВЦЭМ!$B$33:$B$776,M$11)+'СЕТ СН'!$F$14+СВЦЭМ!$D$10+'СЕТ СН'!$F$5-'СЕТ СН'!$F$24</f>
        <v>3464.7137045099998</v>
      </c>
      <c r="N21" s="36">
        <f>SUMIFS(СВЦЭМ!$D$33:$D$776,СВЦЭМ!$A$33:$A$776,$A21,СВЦЭМ!$B$33:$B$776,N$11)+'СЕТ СН'!$F$14+СВЦЭМ!$D$10+'СЕТ СН'!$F$5-'СЕТ СН'!$F$24</f>
        <v>3478.9741462000002</v>
      </c>
      <c r="O21" s="36">
        <f>SUMIFS(СВЦЭМ!$D$33:$D$776,СВЦЭМ!$A$33:$A$776,$A21,СВЦЭМ!$B$33:$B$776,O$11)+'СЕТ СН'!$F$14+СВЦЭМ!$D$10+'СЕТ СН'!$F$5-'СЕТ СН'!$F$24</f>
        <v>3484.0647221200002</v>
      </c>
      <c r="P21" s="36">
        <f>SUMIFS(СВЦЭМ!$D$33:$D$776,СВЦЭМ!$A$33:$A$776,$A21,СВЦЭМ!$B$33:$B$776,P$11)+'СЕТ СН'!$F$14+СВЦЭМ!$D$10+'СЕТ СН'!$F$5-'СЕТ СН'!$F$24</f>
        <v>3481.83676715</v>
      </c>
      <c r="Q21" s="36">
        <f>SUMIFS(СВЦЭМ!$D$33:$D$776,СВЦЭМ!$A$33:$A$776,$A21,СВЦЭМ!$B$33:$B$776,Q$11)+'СЕТ СН'!$F$14+СВЦЭМ!$D$10+'СЕТ СН'!$F$5-'СЕТ СН'!$F$24</f>
        <v>3479.5291726400001</v>
      </c>
      <c r="R21" s="36">
        <f>SUMIFS(СВЦЭМ!$D$33:$D$776,СВЦЭМ!$A$33:$A$776,$A21,СВЦЭМ!$B$33:$B$776,R$11)+'СЕТ СН'!$F$14+СВЦЭМ!$D$10+'СЕТ СН'!$F$5-'СЕТ СН'!$F$24</f>
        <v>3476.5669382699998</v>
      </c>
      <c r="S21" s="36">
        <f>SUMIFS(СВЦЭМ!$D$33:$D$776,СВЦЭМ!$A$33:$A$776,$A21,СВЦЭМ!$B$33:$B$776,S$11)+'СЕТ СН'!$F$14+СВЦЭМ!$D$10+'СЕТ СН'!$F$5-'СЕТ СН'!$F$24</f>
        <v>3464.8399234799999</v>
      </c>
      <c r="T21" s="36">
        <f>SUMIFS(СВЦЭМ!$D$33:$D$776,СВЦЭМ!$A$33:$A$776,$A21,СВЦЭМ!$B$33:$B$776,T$11)+'СЕТ СН'!$F$14+СВЦЭМ!$D$10+'СЕТ СН'!$F$5-'СЕТ СН'!$F$24</f>
        <v>3447.28091834</v>
      </c>
      <c r="U21" s="36">
        <f>SUMIFS(СВЦЭМ!$D$33:$D$776,СВЦЭМ!$A$33:$A$776,$A21,СВЦЭМ!$B$33:$B$776,U$11)+'СЕТ СН'!$F$14+СВЦЭМ!$D$10+'СЕТ СН'!$F$5-'СЕТ СН'!$F$24</f>
        <v>3444.78839892</v>
      </c>
      <c r="V21" s="36">
        <f>SUMIFS(СВЦЭМ!$D$33:$D$776,СВЦЭМ!$A$33:$A$776,$A21,СВЦЭМ!$B$33:$B$776,V$11)+'СЕТ СН'!$F$14+СВЦЭМ!$D$10+'СЕТ СН'!$F$5-'СЕТ СН'!$F$24</f>
        <v>3432.0648643499999</v>
      </c>
      <c r="W21" s="36">
        <f>SUMIFS(СВЦЭМ!$D$33:$D$776,СВЦЭМ!$A$33:$A$776,$A21,СВЦЭМ!$B$33:$B$776,W$11)+'СЕТ СН'!$F$14+СВЦЭМ!$D$10+'СЕТ СН'!$F$5-'СЕТ СН'!$F$24</f>
        <v>3402.71804346</v>
      </c>
      <c r="X21" s="36">
        <f>SUMIFS(СВЦЭМ!$D$33:$D$776,СВЦЭМ!$A$33:$A$776,$A21,СВЦЭМ!$B$33:$B$776,X$11)+'СЕТ СН'!$F$14+СВЦЭМ!$D$10+'СЕТ СН'!$F$5-'СЕТ СН'!$F$24</f>
        <v>3393.4705933800001</v>
      </c>
      <c r="Y21" s="36">
        <f>SUMIFS(СВЦЭМ!$D$33:$D$776,СВЦЭМ!$A$33:$A$776,$A21,СВЦЭМ!$B$33:$B$776,Y$11)+'СЕТ СН'!$F$14+СВЦЭМ!$D$10+'СЕТ СН'!$F$5-'СЕТ СН'!$F$24</f>
        <v>3405.9857778099999</v>
      </c>
    </row>
    <row r="22" spans="1:25" ht="15.75" x14ac:dyDescent="0.2">
      <c r="A22" s="35">
        <f t="shared" si="0"/>
        <v>43810</v>
      </c>
      <c r="B22" s="36">
        <f>SUMIFS(СВЦЭМ!$D$33:$D$776,СВЦЭМ!$A$33:$A$776,$A22,СВЦЭМ!$B$33:$B$776,B$11)+'СЕТ СН'!$F$14+СВЦЭМ!$D$10+'СЕТ СН'!$F$5-'СЕТ СН'!$F$24</f>
        <v>3453.8753126800002</v>
      </c>
      <c r="C22" s="36">
        <f>SUMIFS(СВЦЭМ!$D$33:$D$776,СВЦЭМ!$A$33:$A$776,$A22,СВЦЭМ!$B$33:$B$776,C$11)+'СЕТ СН'!$F$14+СВЦЭМ!$D$10+'СЕТ СН'!$F$5-'СЕТ СН'!$F$24</f>
        <v>3491.8399418200001</v>
      </c>
      <c r="D22" s="36">
        <f>SUMIFS(СВЦЭМ!$D$33:$D$776,СВЦЭМ!$A$33:$A$776,$A22,СВЦЭМ!$B$33:$B$776,D$11)+'СЕТ СН'!$F$14+СВЦЭМ!$D$10+'СЕТ СН'!$F$5-'СЕТ СН'!$F$24</f>
        <v>3500.8815988199999</v>
      </c>
      <c r="E22" s="36">
        <f>SUMIFS(СВЦЭМ!$D$33:$D$776,СВЦЭМ!$A$33:$A$776,$A22,СВЦЭМ!$B$33:$B$776,E$11)+'СЕТ СН'!$F$14+СВЦЭМ!$D$10+'СЕТ СН'!$F$5-'СЕТ СН'!$F$24</f>
        <v>3510.1024582600003</v>
      </c>
      <c r="F22" s="36">
        <f>SUMIFS(СВЦЭМ!$D$33:$D$776,СВЦЭМ!$A$33:$A$776,$A22,СВЦЭМ!$B$33:$B$776,F$11)+'СЕТ СН'!$F$14+СВЦЭМ!$D$10+'СЕТ СН'!$F$5-'СЕТ СН'!$F$24</f>
        <v>3503.7600900699999</v>
      </c>
      <c r="G22" s="36">
        <f>SUMIFS(СВЦЭМ!$D$33:$D$776,СВЦЭМ!$A$33:$A$776,$A22,СВЦЭМ!$B$33:$B$776,G$11)+'СЕТ СН'!$F$14+СВЦЭМ!$D$10+'СЕТ СН'!$F$5-'СЕТ СН'!$F$24</f>
        <v>3486.14841351</v>
      </c>
      <c r="H22" s="36">
        <f>SUMIFS(СВЦЭМ!$D$33:$D$776,СВЦЭМ!$A$33:$A$776,$A22,СВЦЭМ!$B$33:$B$776,H$11)+'СЕТ СН'!$F$14+СВЦЭМ!$D$10+'СЕТ СН'!$F$5-'СЕТ СН'!$F$24</f>
        <v>3443.2029467399998</v>
      </c>
      <c r="I22" s="36">
        <f>SUMIFS(СВЦЭМ!$D$33:$D$776,СВЦЭМ!$A$33:$A$776,$A22,СВЦЭМ!$B$33:$B$776,I$11)+'СЕТ СН'!$F$14+СВЦЭМ!$D$10+'СЕТ СН'!$F$5-'СЕТ СН'!$F$24</f>
        <v>3429.5158188800001</v>
      </c>
      <c r="J22" s="36">
        <f>SUMIFS(СВЦЭМ!$D$33:$D$776,СВЦЭМ!$A$33:$A$776,$A22,СВЦЭМ!$B$33:$B$776,J$11)+'СЕТ СН'!$F$14+СВЦЭМ!$D$10+'СЕТ СН'!$F$5-'СЕТ СН'!$F$24</f>
        <v>3401.4951247099998</v>
      </c>
      <c r="K22" s="36">
        <f>SUMIFS(СВЦЭМ!$D$33:$D$776,СВЦЭМ!$A$33:$A$776,$A22,СВЦЭМ!$B$33:$B$776,K$11)+'СЕТ СН'!$F$14+СВЦЭМ!$D$10+'СЕТ СН'!$F$5-'СЕТ СН'!$F$24</f>
        <v>3392.4448615199999</v>
      </c>
      <c r="L22" s="36">
        <f>SUMIFS(СВЦЭМ!$D$33:$D$776,СВЦЭМ!$A$33:$A$776,$A22,СВЦЭМ!$B$33:$B$776,L$11)+'СЕТ СН'!$F$14+СВЦЭМ!$D$10+'СЕТ СН'!$F$5-'СЕТ СН'!$F$24</f>
        <v>3395.6120407799999</v>
      </c>
      <c r="M22" s="36">
        <f>SUMIFS(СВЦЭМ!$D$33:$D$776,СВЦЭМ!$A$33:$A$776,$A22,СВЦЭМ!$B$33:$B$776,M$11)+'СЕТ СН'!$F$14+СВЦЭМ!$D$10+'СЕТ СН'!$F$5-'СЕТ СН'!$F$24</f>
        <v>3398.1500307000001</v>
      </c>
      <c r="N22" s="36">
        <f>SUMIFS(СВЦЭМ!$D$33:$D$776,СВЦЭМ!$A$33:$A$776,$A22,СВЦЭМ!$B$33:$B$776,N$11)+'СЕТ СН'!$F$14+СВЦЭМ!$D$10+'СЕТ СН'!$F$5-'СЕТ СН'!$F$24</f>
        <v>3395.7386338000001</v>
      </c>
      <c r="O22" s="36">
        <f>SUMIFS(СВЦЭМ!$D$33:$D$776,СВЦЭМ!$A$33:$A$776,$A22,СВЦЭМ!$B$33:$B$776,O$11)+'СЕТ СН'!$F$14+СВЦЭМ!$D$10+'СЕТ СН'!$F$5-'СЕТ СН'!$F$24</f>
        <v>3408.2761239500001</v>
      </c>
      <c r="P22" s="36">
        <f>SUMIFS(СВЦЭМ!$D$33:$D$776,СВЦЭМ!$A$33:$A$776,$A22,СВЦЭМ!$B$33:$B$776,P$11)+'СЕТ СН'!$F$14+СВЦЭМ!$D$10+'СЕТ СН'!$F$5-'СЕТ СН'!$F$24</f>
        <v>3411.1294924399999</v>
      </c>
      <c r="Q22" s="36">
        <f>SUMIFS(СВЦЭМ!$D$33:$D$776,СВЦЭМ!$A$33:$A$776,$A22,СВЦЭМ!$B$33:$B$776,Q$11)+'СЕТ СН'!$F$14+СВЦЭМ!$D$10+'СЕТ СН'!$F$5-'СЕТ СН'!$F$24</f>
        <v>3415.8940861000001</v>
      </c>
      <c r="R22" s="36">
        <f>SUMIFS(СВЦЭМ!$D$33:$D$776,СВЦЭМ!$A$33:$A$776,$A22,СВЦЭМ!$B$33:$B$776,R$11)+'СЕТ СН'!$F$14+СВЦЭМ!$D$10+'СЕТ СН'!$F$5-'СЕТ СН'!$F$24</f>
        <v>3421.1955893600002</v>
      </c>
      <c r="S22" s="36">
        <f>SUMIFS(СВЦЭМ!$D$33:$D$776,СВЦЭМ!$A$33:$A$776,$A22,СВЦЭМ!$B$33:$B$776,S$11)+'СЕТ СН'!$F$14+СВЦЭМ!$D$10+'СЕТ СН'!$F$5-'СЕТ СН'!$F$24</f>
        <v>3405.6747159800002</v>
      </c>
      <c r="T22" s="36">
        <f>SUMIFS(СВЦЭМ!$D$33:$D$776,СВЦЭМ!$A$33:$A$776,$A22,СВЦЭМ!$B$33:$B$776,T$11)+'СЕТ СН'!$F$14+СВЦЭМ!$D$10+'СЕТ СН'!$F$5-'СЕТ СН'!$F$24</f>
        <v>3394.2174980300001</v>
      </c>
      <c r="U22" s="36">
        <f>SUMIFS(СВЦЭМ!$D$33:$D$776,СВЦЭМ!$A$33:$A$776,$A22,СВЦЭМ!$B$33:$B$776,U$11)+'СЕТ СН'!$F$14+СВЦЭМ!$D$10+'СЕТ СН'!$F$5-'СЕТ СН'!$F$24</f>
        <v>3396.9403966099999</v>
      </c>
      <c r="V22" s="36">
        <f>SUMIFS(СВЦЭМ!$D$33:$D$776,СВЦЭМ!$A$33:$A$776,$A22,СВЦЭМ!$B$33:$B$776,V$11)+'СЕТ СН'!$F$14+СВЦЭМ!$D$10+'СЕТ СН'!$F$5-'СЕТ СН'!$F$24</f>
        <v>3402.97295919</v>
      </c>
      <c r="W22" s="36">
        <f>SUMIFS(СВЦЭМ!$D$33:$D$776,СВЦЭМ!$A$33:$A$776,$A22,СВЦЭМ!$B$33:$B$776,W$11)+'СЕТ СН'!$F$14+СВЦЭМ!$D$10+'СЕТ СН'!$F$5-'СЕТ СН'!$F$24</f>
        <v>3416.2255057800003</v>
      </c>
      <c r="X22" s="36">
        <f>SUMIFS(СВЦЭМ!$D$33:$D$776,СВЦЭМ!$A$33:$A$776,$A22,СВЦЭМ!$B$33:$B$776,X$11)+'СЕТ СН'!$F$14+СВЦЭМ!$D$10+'СЕТ СН'!$F$5-'СЕТ СН'!$F$24</f>
        <v>3425.0123436499998</v>
      </c>
      <c r="Y22" s="36">
        <f>SUMIFS(СВЦЭМ!$D$33:$D$776,СВЦЭМ!$A$33:$A$776,$A22,СВЦЭМ!$B$33:$B$776,Y$11)+'СЕТ СН'!$F$14+СВЦЭМ!$D$10+'СЕТ СН'!$F$5-'СЕТ СН'!$F$24</f>
        <v>3440.9846574399999</v>
      </c>
    </row>
    <row r="23" spans="1:25" ht="15.75" x14ac:dyDescent="0.2">
      <c r="A23" s="35">
        <f t="shared" si="0"/>
        <v>43811</v>
      </c>
      <c r="B23" s="36">
        <f>SUMIFS(СВЦЭМ!$D$33:$D$776,СВЦЭМ!$A$33:$A$776,$A23,СВЦЭМ!$B$33:$B$776,B$11)+'СЕТ СН'!$F$14+СВЦЭМ!$D$10+'СЕТ СН'!$F$5-'СЕТ СН'!$F$24</f>
        <v>3471.0778930000001</v>
      </c>
      <c r="C23" s="36">
        <f>SUMIFS(СВЦЭМ!$D$33:$D$776,СВЦЭМ!$A$33:$A$776,$A23,СВЦЭМ!$B$33:$B$776,C$11)+'СЕТ СН'!$F$14+СВЦЭМ!$D$10+'СЕТ СН'!$F$5-'СЕТ СН'!$F$24</f>
        <v>3511.78832375</v>
      </c>
      <c r="D23" s="36">
        <f>SUMIFS(СВЦЭМ!$D$33:$D$776,СВЦЭМ!$A$33:$A$776,$A23,СВЦЭМ!$B$33:$B$776,D$11)+'СЕТ СН'!$F$14+СВЦЭМ!$D$10+'СЕТ СН'!$F$5-'СЕТ СН'!$F$24</f>
        <v>3527.1299196600003</v>
      </c>
      <c r="E23" s="36">
        <f>SUMIFS(СВЦЭМ!$D$33:$D$776,СВЦЭМ!$A$33:$A$776,$A23,СВЦЭМ!$B$33:$B$776,E$11)+'СЕТ СН'!$F$14+СВЦЭМ!$D$10+'СЕТ СН'!$F$5-'СЕТ СН'!$F$24</f>
        <v>3538.5377975900001</v>
      </c>
      <c r="F23" s="36">
        <f>SUMIFS(СВЦЭМ!$D$33:$D$776,СВЦЭМ!$A$33:$A$776,$A23,СВЦЭМ!$B$33:$B$776,F$11)+'СЕТ СН'!$F$14+СВЦЭМ!$D$10+'СЕТ СН'!$F$5-'СЕТ СН'!$F$24</f>
        <v>3537.6604269499999</v>
      </c>
      <c r="G23" s="36">
        <f>SUMIFS(СВЦЭМ!$D$33:$D$776,СВЦЭМ!$A$33:$A$776,$A23,СВЦЭМ!$B$33:$B$776,G$11)+'СЕТ СН'!$F$14+СВЦЭМ!$D$10+'СЕТ СН'!$F$5-'СЕТ СН'!$F$24</f>
        <v>3516.2085601199997</v>
      </c>
      <c r="H23" s="36">
        <f>SUMIFS(СВЦЭМ!$D$33:$D$776,СВЦЭМ!$A$33:$A$776,$A23,СВЦЭМ!$B$33:$B$776,H$11)+'СЕТ СН'!$F$14+СВЦЭМ!$D$10+'СЕТ СН'!$F$5-'СЕТ СН'!$F$24</f>
        <v>3473.7365455300001</v>
      </c>
      <c r="I23" s="36">
        <f>SUMIFS(СВЦЭМ!$D$33:$D$776,СВЦЭМ!$A$33:$A$776,$A23,СВЦЭМ!$B$33:$B$776,I$11)+'СЕТ СН'!$F$14+СВЦЭМ!$D$10+'СЕТ СН'!$F$5-'СЕТ СН'!$F$24</f>
        <v>3451.4477385700002</v>
      </c>
      <c r="J23" s="36">
        <f>SUMIFS(СВЦЭМ!$D$33:$D$776,СВЦЭМ!$A$33:$A$776,$A23,СВЦЭМ!$B$33:$B$776,J$11)+'СЕТ СН'!$F$14+СВЦЭМ!$D$10+'СЕТ СН'!$F$5-'СЕТ СН'!$F$24</f>
        <v>3426.1874857900002</v>
      </c>
      <c r="K23" s="36">
        <f>SUMIFS(СВЦЭМ!$D$33:$D$776,СВЦЭМ!$A$33:$A$776,$A23,СВЦЭМ!$B$33:$B$776,K$11)+'СЕТ СН'!$F$14+СВЦЭМ!$D$10+'СЕТ СН'!$F$5-'СЕТ СН'!$F$24</f>
        <v>3413.8169107200001</v>
      </c>
      <c r="L23" s="36">
        <f>SUMIFS(СВЦЭМ!$D$33:$D$776,СВЦЭМ!$A$33:$A$776,$A23,СВЦЭМ!$B$33:$B$776,L$11)+'СЕТ СН'!$F$14+СВЦЭМ!$D$10+'СЕТ СН'!$F$5-'СЕТ СН'!$F$24</f>
        <v>3417.2281169299999</v>
      </c>
      <c r="M23" s="36">
        <f>SUMIFS(СВЦЭМ!$D$33:$D$776,СВЦЭМ!$A$33:$A$776,$A23,СВЦЭМ!$B$33:$B$776,M$11)+'СЕТ СН'!$F$14+СВЦЭМ!$D$10+'СЕТ СН'!$F$5-'СЕТ СН'!$F$24</f>
        <v>3411.7341184000002</v>
      </c>
      <c r="N23" s="36">
        <f>SUMIFS(СВЦЭМ!$D$33:$D$776,СВЦЭМ!$A$33:$A$776,$A23,СВЦЭМ!$B$33:$B$776,N$11)+'СЕТ СН'!$F$14+СВЦЭМ!$D$10+'СЕТ СН'!$F$5-'СЕТ СН'!$F$24</f>
        <v>3411.9685948599999</v>
      </c>
      <c r="O23" s="36">
        <f>SUMIFS(СВЦЭМ!$D$33:$D$776,СВЦЭМ!$A$33:$A$776,$A23,СВЦЭМ!$B$33:$B$776,O$11)+'СЕТ СН'!$F$14+СВЦЭМ!$D$10+'СЕТ СН'!$F$5-'СЕТ СН'!$F$24</f>
        <v>3415.9940273699999</v>
      </c>
      <c r="P23" s="36">
        <f>SUMIFS(СВЦЭМ!$D$33:$D$776,СВЦЭМ!$A$33:$A$776,$A23,СВЦЭМ!$B$33:$B$776,P$11)+'СЕТ СН'!$F$14+СВЦЭМ!$D$10+'СЕТ СН'!$F$5-'СЕТ СН'!$F$24</f>
        <v>3412.8605603999999</v>
      </c>
      <c r="Q23" s="36">
        <f>SUMIFS(СВЦЭМ!$D$33:$D$776,СВЦЭМ!$A$33:$A$776,$A23,СВЦЭМ!$B$33:$B$776,Q$11)+'СЕТ СН'!$F$14+СВЦЭМ!$D$10+'СЕТ СН'!$F$5-'СЕТ СН'!$F$24</f>
        <v>3413.0852789300002</v>
      </c>
      <c r="R23" s="36">
        <f>SUMIFS(СВЦЭМ!$D$33:$D$776,СВЦЭМ!$A$33:$A$776,$A23,СВЦЭМ!$B$33:$B$776,R$11)+'СЕТ СН'!$F$14+СВЦЭМ!$D$10+'СЕТ СН'!$F$5-'СЕТ СН'!$F$24</f>
        <v>3409.29953101</v>
      </c>
      <c r="S23" s="36">
        <f>SUMIFS(СВЦЭМ!$D$33:$D$776,СВЦЭМ!$A$33:$A$776,$A23,СВЦЭМ!$B$33:$B$776,S$11)+'СЕТ СН'!$F$14+СВЦЭМ!$D$10+'СЕТ СН'!$F$5-'СЕТ СН'!$F$24</f>
        <v>3421.1298244999998</v>
      </c>
      <c r="T23" s="36">
        <f>SUMIFS(СВЦЭМ!$D$33:$D$776,СВЦЭМ!$A$33:$A$776,$A23,СВЦЭМ!$B$33:$B$776,T$11)+'СЕТ СН'!$F$14+СВЦЭМ!$D$10+'СЕТ СН'!$F$5-'СЕТ СН'!$F$24</f>
        <v>3409.0426145199999</v>
      </c>
      <c r="U23" s="36">
        <f>SUMIFS(СВЦЭМ!$D$33:$D$776,СВЦЭМ!$A$33:$A$776,$A23,СВЦЭМ!$B$33:$B$776,U$11)+'СЕТ СН'!$F$14+СВЦЭМ!$D$10+'СЕТ СН'!$F$5-'СЕТ СН'!$F$24</f>
        <v>3405.9639792299999</v>
      </c>
      <c r="V23" s="36">
        <f>SUMIFS(СВЦЭМ!$D$33:$D$776,СВЦЭМ!$A$33:$A$776,$A23,СВЦЭМ!$B$33:$B$776,V$11)+'СЕТ СН'!$F$14+СВЦЭМ!$D$10+'СЕТ СН'!$F$5-'СЕТ СН'!$F$24</f>
        <v>3406.4554433799999</v>
      </c>
      <c r="W23" s="36">
        <f>SUMIFS(СВЦЭМ!$D$33:$D$776,СВЦЭМ!$A$33:$A$776,$A23,СВЦЭМ!$B$33:$B$776,W$11)+'СЕТ СН'!$F$14+СВЦЭМ!$D$10+'СЕТ СН'!$F$5-'СЕТ СН'!$F$24</f>
        <v>3423.0160539100002</v>
      </c>
      <c r="X23" s="36">
        <f>SUMIFS(СВЦЭМ!$D$33:$D$776,СВЦЭМ!$A$33:$A$776,$A23,СВЦЭМ!$B$33:$B$776,X$11)+'СЕТ СН'!$F$14+СВЦЭМ!$D$10+'СЕТ СН'!$F$5-'СЕТ СН'!$F$24</f>
        <v>3430.9065702600001</v>
      </c>
      <c r="Y23" s="36">
        <f>SUMIFS(СВЦЭМ!$D$33:$D$776,СВЦЭМ!$A$33:$A$776,$A23,СВЦЭМ!$B$33:$B$776,Y$11)+'СЕТ СН'!$F$14+СВЦЭМ!$D$10+'СЕТ СН'!$F$5-'СЕТ СН'!$F$24</f>
        <v>3446.6333666600003</v>
      </c>
    </row>
    <row r="24" spans="1:25" ht="15.75" x14ac:dyDescent="0.2">
      <c r="A24" s="35">
        <f t="shared" si="0"/>
        <v>43812</v>
      </c>
      <c r="B24" s="36">
        <f>SUMIFS(СВЦЭМ!$D$33:$D$776,СВЦЭМ!$A$33:$A$776,$A24,СВЦЭМ!$B$33:$B$776,B$11)+'СЕТ СН'!$F$14+СВЦЭМ!$D$10+'СЕТ СН'!$F$5-'СЕТ СН'!$F$24</f>
        <v>3476.0104139</v>
      </c>
      <c r="C24" s="36">
        <f>SUMIFS(СВЦЭМ!$D$33:$D$776,СВЦЭМ!$A$33:$A$776,$A24,СВЦЭМ!$B$33:$B$776,C$11)+'СЕТ СН'!$F$14+СВЦЭМ!$D$10+'СЕТ СН'!$F$5-'СЕТ СН'!$F$24</f>
        <v>3519.9998282799997</v>
      </c>
      <c r="D24" s="36">
        <f>SUMIFS(СВЦЭМ!$D$33:$D$776,СВЦЭМ!$A$33:$A$776,$A24,СВЦЭМ!$B$33:$B$776,D$11)+'СЕТ СН'!$F$14+СВЦЭМ!$D$10+'СЕТ СН'!$F$5-'СЕТ СН'!$F$24</f>
        <v>3548.4053401199999</v>
      </c>
      <c r="E24" s="36">
        <f>SUMIFS(СВЦЭМ!$D$33:$D$776,СВЦЭМ!$A$33:$A$776,$A24,СВЦЭМ!$B$33:$B$776,E$11)+'СЕТ СН'!$F$14+СВЦЭМ!$D$10+'СЕТ СН'!$F$5-'СЕТ СН'!$F$24</f>
        <v>3542.5229021799996</v>
      </c>
      <c r="F24" s="36">
        <f>SUMIFS(СВЦЭМ!$D$33:$D$776,СВЦЭМ!$A$33:$A$776,$A24,СВЦЭМ!$B$33:$B$776,F$11)+'СЕТ СН'!$F$14+СВЦЭМ!$D$10+'СЕТ СН'!$F$5-'СЕТ СН'!$F$24</f>
        <v>3517.6816943100002</v>
      </c>
      <c r="G24" s="36">
        <f>SUMIFS(СВЦЭМ!$D$33:$D$776,СВЦЭМ!$A$33:$A$776,$A24,СВЦЭМ!$B$33:$B$776,G$11)+'СЕТ СН'!$F$14+СВЦЭМ!$D$10+'СЕТ СН'!$F$5-'СЕТ СН'!$F$24</f>
        <v>3497.2076162000003</v>
      </c>
      <c r="H24" s="36">
        <f>SUMIFS(СВЦЭМ!$D$33:$D$776,СВЦЭМ!$A$33:$A$776,$A24,СВЦЭМ!$B$33:$B$776,H$11)+'СЕТ СН'!$F$14+СВЦЭМ!$D$10+'СЕТ СН'!$F$5-'СЕТ СН'!$F$24</f>
        <v>3454.4996216200002</v>
      </c>
      <c r="I24" s="36">
        <f>SUMIFS(СВЦЭМ!$D$33:$D$776,СВЦЭМ!$A$33:$A$776,$A24,СВЦЭМ!$B$33:$B$776,I$11)+'СЕТ СН'!$F$14+СВЦЭМ!$D$10+'СЕТ СН'!$F$5-'СЕТ СН'!$F$24</f>
        <v>3438.1453371799998</v>
      </c>
      <c r="J24" s="36">
        <f>SUMIFS(СВЦЭМ!$D$33:$D$776,СВЦЭМ!$A$33:$A$776,$A24,СВЦЭМ!$B$33:$B$776,J$11)+'СЕТ СН'!$F$14+СВЦЭМ!$D$10+'СЕТ СН'!$F$5-'СЕТ СН'!$F$24</f>
        <v>3408.69955205</v>
      </c>
      <c r="K24" s="36">
        <f>SUMIFS(СВЦЭМ!$D$33:$D$776,СВЦЭМ!$A$33:$A$776,$A24,СВЦЭМ!$B$33:$B$776,K$11)+'СЕТ СН'!$F$14+СВЦЭМ!$D$10+'СЕТ СН'!$F$5-'СЕТ СН'!$F$24</f>
        <v>3379.7134467999999</v>
      </c>
      <c r="L24" s="36">
        <f>SUMIFS(СВЦЭМ!$D$33:$D$776,СВЦЭМ!$A$33:$A$776,$A24,СВЦЭМ!$B$33:$B$776,L$11)+'СЕТ СН'!$F$14+СВЦЭМ!$D$10+'СЕТ СН'!$F$5-'СЕТ СН'!$F$24</f>
        <v>3386.3425365399999</v>
      </c>
      <c r="M24" s="36">
        <f>SUMIFS(СВЦЭМ!$D$33:$D$776,СВЦЭМ!$A$33:$A$776,$A24,СВЦЭМ!$B$33:$B$776,M$11)+'СЕТ СН'!$F$14+СВЦЭМ!$D$10+'СЕТ СН'!$F$5-'СЕТ СН'!$F$24</f>
        <v>3400.7987419999999</v>
      </c>
      <c r="N24" s="36">
        <f>SUMIFS(СВЦЭМ!$D$33:$D$776,СВЦЭМ!$A$33:$A$776,$A24,СВЦЭМ!$B$33:$B$776,N$11)+'СЕТ СН'!$F$14+СВЦЭМ!$D$10+'СЕТ СН'!$F$5-'СЕТ СН'!$F$24</f>
        <v>3406.1843956100001</v>
      </c>
      <c r="O24" s="36">
        <f>SUMIFS(СВЦЭМ!$D$33:$D$776,СВЦЭМ!$A$33:$A$776,$A24,СВЦЭМ!$B$33:$B$776,O$11)+'СЕТ СН'!$F$14+СВЦЭМ!$D$10+'СЕТ СН'!$F$5-'СЕТ СН'!$F$24</f>
        <v>3416.4373820000001</v>
      </c>
      <c r="P24" s="36">
        <f>SUMIFS(СВЦЭМ!$D$33:$D$776,СВЦЭМ!$A$33:$A$776,$A24,СВЦЭМ!$B$33:$B$776,P$11)+'СЕТ СН'!$F$14+СВЦЭМ!$D$10+'СЕТ СН'!$F$5-'СЕТ СН'!$F$24</f>
        <v>3421.0738040400001</v>
      </c>
      <c r="Q24" s="36">
        <f>SUMIFS(СВЦЭМ!$D$33:$D$776,СВЦЭМ!$A$33:$A$776,$A24,СВЦЭМ!$B$33:$B$776,Q$11)+'СЕТ СН'!$F$14+СВЦЭМ!$D$10+'СЕТ СН'!$F$5-'СЕТ СН'!$F$24</f>
        <v>3416.70720708</v>
      </c>
      <c r="R24" s="36">
        <f>SUMIFS(СВЦЭМ!$D$33:$D$776,СВЦЭМ!$A$33:$A$776,$A24,СВЦЭМ!$B$33:$B$776,R$11)+'СЕТ СН'!$F$14+СВЦЭМ!$D$10+'СЕТ СН'!$F$5-'СЕТ СН'!$F$24</f>
        <v>3409.4458710500003</v>
      </c>
      <c r="S24" s="36">
        <f>SUMIFS(СВЦЭМ!$D$33:$D$776,СВЦЭМ!$A$33:$A$776,$A24,СВЦЭМ!$B$33:$B$776,S$11)+'СЕТ СН'!$F$14+СВЦЭМ!$D$10+'СЕТ СН'!$F$5-'СЕТ СН'!$F$24</f>
        <v>3401.595366</v>
      </c>
      <c r="T24" s="36">
        <f>SUMIFS(СВЦЭМ!$D$33:$D$776,СВЦЭМ!$A$33:$A$776,$A24,СВЦЭМ!$B$33:$B$776,T$11)+'СЕТ СН'!$F$14+СВЦЭМ!$D$10+'СЕТ СН'!$F$5-'СЕТ СН'!$F$24</f>
        <v>3383.85211428</v>
      </c>
      <c r="U24" s="36">
        <f>SUMIFS(СВЦЭМ!$D$33:$D$776,СВЦЭМ!$A$33:$A$776,$A24,СВЦЭМ!$B$33:$B$776,U$11)+'СЕТ СН'!$F$14+СВЦЭМ!$D$10+'СЕТ СН'!$F$5-'СЕТ СН'!$F$24</f>
        <v>3387.6519580200002</v>
      </c>
      <c r="V24" s="36">
        <f>SUMIFS(СВЦЭМ!$D$33:$D$776,СВЦЭМ!$A$33:$A$776,$A24,СВЦЭМ!$B$33:$B$776,V$11)+'СЕТ СН'!$F$14+СВЦЭМ!$D$10+'СЕТ СН'!$F$5-'СЕТ СН'!$F$24</f>
        <v>3401.9145398599999</v>
      </c>
      <c r="W24" s="36">
        <f>SUMIFS(СВЦЭМ!$D$33:$D$776,СВЦЭМ!$A$33:$A$776,$A24,СВЦЭМ!$B$33:$B$776,W$11)+'СЕТ СН'!$F$14+СВЦЭМ!$D$10+'СЕТ СН'!$F$5-'СЕТ СН'!$F$24</f>
        <v>3427.6669483300002</v>
      </c>
      <c r="X24" s="36">
        <f>SUMIFS(СВЦЭМ!$D$33:$D$776,СВЦЭМ!$A$33:$A$776,$A24,СВЦЭМ!$B$33:$B$776,X$11)+'СЕТ СН'!$F$14+СВЦЭМ!$D$10+'СЕТ СН'!$F$5-'СЕТ СН'!$F$24</f>
        <v>3438.8347971600001</v>
      </c>
      <c r="Y24" s="36">
        <f>SUMIFS(СВЦЭМ!$D$33:$D$776,СВЦЭМ!$A$33:$A$776,$A24,СВЦЭМ!$B$33:$B$776,Y$11)+'СЕТ СН'!$F$14+СВЦЭМ!$D$10+'СЕТ СН'!$F$5-'СЕТ СН'!$F$24</f>
        <v>3444.5893225999998</v>
      </c>
    </row>
    <row r="25" spans="1:25" ht="15.75" x14ac:dyDescent="0.2">
      <c r="A25" s="35">
        <f t="shared" si="0"/>
        <v>43813</v>
      </c>
      <c r="B25" s="36">
        <f>SUMIFS(СВЦЭМ!$D$33:$D$776,СВЦЭМ!$A$33:$A$776,$A25,СВЦЭМ!$B$33:$B$776,B$11)+'СЕТ СН'!$F$14+СВЦЭМ!$D$10+'СЕТ СН'!$F$5-'СЕТ СН'!$F$24</f>
        <v>3475.45925248</v>
      </c>
      <c r="C25" s="36">
        <f>SUMIFS(СВЦЭМ!$D$33:$D$776,СВЦЭМ!$A$33:$A$776,$A25,СВЦЭМ!$B$33:$B$776,C$11)+'СЕТ СН'!$F$14+СВЦЭМ!$D$10+'СЕТ СН'!$F$5-'СЕТ СН'!$F$24</f>
        <v>3519.97655502</v>
      </c>
      <c r="D25" s="36">
        <f>SUMIFS(СВЦЭМ!$D$33:$D$776,СВЦЭМ!$A$33:$A$776,$A25,СВЦЭМ!$B$33:$B$776,D$11)+'СЕТ СН'!$F$14+СВЦЭМ!$D$10+'СЕТ СН'!$F$5-'СЕТ СН'!$F$24</f>
        <v>3534.5875155900003</v>
      </c>
      <c r="E25" s="36">
        <f>SUMIFS(СВЦЭМ!$D$33:$D$776,СВЦЭМ!$A$33:$A$776,$A25,СВЦЭМ!$B$33:$B$776,E$11)+'СЕТ СН'!$F$14+СВЦЭМ!$D$10+'СЕТ СН'!$F$5-'СЕТ СН'!$F$24</f>
        <v>3543.2347205300002</v>
      </c>
      <c r="F25" s="36">
        <f>SUMIFS(СВЦЭМ!$D$33:$D$776,СВЦЭМ!$A$33:$A$776,$A25,СВЦЭМ!$B$33:$B$776,F$11)+'СЕТ СН'!$F$14+СВЦЭМ!$D$10+'СЕТ СН'!$F$5-'СЕТ СН'!$F$24</f>
        <v>3545.5457471299997</v>
      </c>
      <c r="G25" s="36">
        <f>SUMIFS(СВЦЭМ!$D$33:$D$776,СВЦЭМ!$A$33:$A$776,$A25,СВЦЭМ!$B$33:$B$776,G$11)+'СЕТ СН'!$F$14+СВЦЭМ!$D$10+'СЕТ СН'!$F$5-'СЕТ СН'!$F$24</f>
        <v>3540.0543735900001</v>
      </c>
      <c r="H25" s="36">
        <f>SUMIFS(СВЦЭМ!$D$33:$D$776,СВЦЭМ!$A$33:$A$776,$A25,СВЦЭМ!$B$33:$B$776,H$11)+'СЕТ СН'!$F$14+СВЦЭМ!$D$10+'СЕТ СН'!$F$5-'СЕТ СН'!$F$24</f>
        <v>3515.3670443399997</v>
      </c>
      <c r="I25" s="36">
        <f>SUMIFS(СВЦЭМ!$D$33:$D$776,СВЦЭМ!$A$33:$A$776,$A25,СВЦЭМ!$B$33:$B$776,I$11)+'СЕТ СН'!$F$14+СВЦЭМ!$D$10+'СЕТ СН'!$F$5-'СЕТ СН'!$F$24</f>
        <v>3498.7337835600001</v>
      </c>
      <c r="J25" s="36">
        <f>SUMIFS(СВЦЭМ!$D$33:$D$776,СВЦЭМ!$A$33:$A$776,$A25,СВЦЭМ!$B$33:$B$776,J$11)+'СЕТ СН'!$F$14+СВЦЭМ!$D$10+'СЕТ СН'!$F$5-'СЕТ СН'!$F$24</f>
        <v>3443.03527338</v>
      </c>
      <c r="K25" s="36">
        <f>SUMIFS(СВЦЭМ!$D$33:$D$776,СВЦЭМ!$A$33:$A$776,$A25,СВЦЭМ!$B$33:$B$776,K$11)+'СЕТ СН'!$F$14+СВЦЭМ!$D$10+'СЕТ СН'!$F$5-'СЕТ СН'!$F$24</f>
        <v>3404.67282277</v>
      </c>
      <c r="L25" s="36">
        <f>SUMIFS(СВЦЭМ!$D$33:$D$776,СВЦЭМ!$A$33:$A$776,$A25,СВЦЭМ!$B$33:$B$776,L$11)+'СЕТ СН'!$F$14+СВЦЭМ!$D$10+'СЕТ СН'!$F$5-'СЕТ СН'!$F$24</f>
        <v>3396.2010118100002</v>
      </c>
      <c r="M25" s="36">
        <f>SUMIFS(СВЦЭМ!$D$33:$D$776,СВЦЭМ!$A$33:$A$776,$A25,СВЦЭМ!$B$33:$B$776,M$11)+'СЕТ СН'!$F$14+СВЦЭМ!$D$10+'СЕТ СН'!$F$5-'СЕТ СН'!$F$24</f>
        <v>3402.5019484899999</v>
      </c>
      <c r="N25" s="36">
        <f>SUMIFS(СВЦЭМ!$D$33:$D$776,СВЦЭМ!$A$33:$A$776,$A25,СВЦЭМ!$B$33:$B$776,N$11)+'СЕТ СН'!$F$14+СВЦЭМ!$D$10+'СЕТ СН'!$F$5-'СЕТ СН'!$F$24</f>
        <v>3410.3071609399999</v>
      </c>
      <c r="O25" s="36">
        <f>SUMIFS(СВЦЭМ!$D$33:$D$776,СВЦЭМ!$A$33:$A$776,$A25,СВЦЭМ!$B$33:$B$776,O$11)+'СЕТ СН'!$F$14+СВЦЭМ!$D$10+'СЕТ СН'!$F$5-'СЕТ СН'!$F$24</f>
        <v>3424.16358197</v>
      </c>
      <c r="P25" s="36">
        <f>SUMIFS(СВЦЭМ!$D$33:$D$776,СВЦЭМ!$A$33:$A$776,$A25,СВЦЭМ!$B$33:$B$776,P$11)+'СЕТ СН'!$F$14+СВЦЭМ!$D$10+'СЕТ СН'!$F$5-'СЕТ СН'!$F$24</f>
        <v>3435.9016413300001</v>
      </c>
      <c r="Q25" s="36">
        <f>SUMIFS(СВЦЭМ!$D$33:$D$776,СВЦЭМ!$A$33:$A$776,$A25,СВЦЭМ!$B$33:$B$776,Q$11)+'СЕТ СН'!$F$14+СВЦЭМ!$D$10+'СЕТ СН'!$F$5-'СЕТ СН'!$F$24</f>
        <v>3437.3116451400001</v>
      </c>
      <c r="R25" s="36">
        <f>SUMIFS(СВЦЭМ!$D$33:$D$776,СВЦЭМ!$A$33:$A$776,$A25,СВЦЭМ!$B$33:$B$776,R$11)+'СЕТ СН'!$F$14+СВЦЭМ!$D$10+'СЕТ СН'!$F$5-'СЕТ СН'!$F$24</f>
        <v>3418.8268729800002</v>
      </c>
      <c r="S25" s="36">
        <f>SUMIFS(СВЦЭМ!$D$33:$D$776,СВЦЭМ!$A$33:$A$776,$A25,СВЦЭМ!$B$33:$B$776,S$11)+'СЕТ СН'!$F$14+СВЦЭМ!$D$10+'СЕТ СН'!$F$5-'СЕТ СН'!$F$24</f>
        <v>3404.5162957800003</v>
      </c>
      <c r="T25" s="36">
        <f>SUMIFS(СВЦЭМ!$D$33:$D$776,СВЦЭМ!$A$33:$A$776,$A25,СВЦЭМ!$B$33:$B$776,T$11)+'СЕТ СН'!$F$14+СВЦЭМ!$D$10+'СЕТ СН'!$F$5-'СЕТ СН'!$F$24</f>
        <v>3387.2332977199999</v>
      </c>
      <c r="U25" s="36">
        <f>SUMIFS(СВЦЭМ!$D$33:$D$776,СВЦЭМ!$A$33:$A$776,$A25,СВЦЭМ!$B$33:$B$776,U$11)+'СЕТ СН'!$F$14+СВЦЭМ!$D$10+'СЕТ СН'!$F$5-'СЕТ СН'!$F$24</f>
        <v>3393.3414066700002</v>
      </c>
      <c r="V25" s="36">
        <f>SUMIFS(СВЦЭМ!$D$33:$D$776,СВЦЭМ!$A$33:$A$776,$A25,СВЦЭМ!$B$33:$B$776,V$11)+'СЕТ СН'!$F$14+СВЦЭМ!$D$10+'СЕТ СН'!$F$5-'СЕТ СН'!$F$24</f>
        <v>3407.81286464</v>
      </c>
      <c r="W25" s="36">
        <f>SUMIFS(СВЦЭМ!$D$33:$D$776,СВЦЭМ!$A$33:$A$776,$A25,СВЦЭМ!$B$33:$B$776,W$11)+'СЕТ СН'!$F$14+СВЦЭМ!$D$10+'СЕТ СН'!$F$5-'СЕТ СН'!$F$24</f>
        <v>3427.1791967999998</v>
      </c>
      <c r="X25" s="36">
        <f>SUMIFS(СВЦЭМ!$D$33:$D$776,СВЦЭМ!$A$33:$A$776,$A25,СВЦЭМ!$B$33:$B$776,X$11)+'СЕТ СН'!$F$14+СВЦЭМ!$D$10+'СЕТ СН'!$F$5-'СЕТ СН'!$F$24</f>
        <v>3446.8851550600002</v>
      </c>
      <c r="Y25" s="36">
        <f>SUMIFS(СВЦЭМ!$D$33:$D$776,СВЦЭМ!$A$33:$A$776,$A25,СВЦЭМ!$B$33:$B$776,Y$11)+'СЕТ СН'!$F$14+СВЦЭМ!$D$10+'СЕТ СН'!$F$5-'СЕТ СН'!$F$24</f>
        <v>3455.67328408</v>
      </c>
    </row>
    <row r="26" spans="1:25" ht="15.75" x14ac:dyDescent="0.2">
      <c r="A26" s="35">
        <f t="shared" si="0"/>
        <v>43814</v>
      </c>
      <c r="B26" s="36">
        <f>SUMIFS(СВЦЭМ!$D$33:$D$776,СВЦЭМ!$A$33:$A$776,$A26,СВЦЭМ!$B$33:$B$776,B$11)+'СЕТ СН'!$F$14+СВЦЭМ!$D$10+'СЕТ СН'!$F$5-'СЕТ СН'!$F$24</f>
        <v>3474.9982413600001</v>
      </c>
      <c r="C26" s="36">
        <f>SUMIFS(СВЦЭМ!$D$33:$D$776,СВЦЭМ!$A$33:$A$776,$A26,СВЦЭМ!$B$33:$B$776,C$11)+'СЕТ СН'!$F$14+СВЦЭМ!$D$10+'СЕТ СН'!$F$5-'СЕТ СН'!$F$24</f>
        <v>3489.58117322</v>
      </c>
      <c r="D26" s="36">
        <f>SUMIFS(СВЦЭМ!$D$33:$D$776,СВЦЭМ!$A$33:$A$776,$A26,СВЦЭМ!$B$33:$B$776,D$11)+'СЕТ СН'!$F$14+СВЦЭМ!$D$10+'СЕТ СН'!$F$5-'СЕТ СН'!$F$24</f>
        <v>3496.3154663300002</v>
      </c>
      <c r="E26" s="36">
        <f>SUMIFS(СВЦЭМ!$D$33:$D$776,СВЦЭМ!$A$33:$A$776,$A26,СВЦЭМ!$B$33:$B$776,E$11)+'СЕТ СН'!$F$14+СВЦЭМ!$D$10+'СЕТ СН'!$F$5-'СЕТ СН'!$F$24</f>
        <v>3519.8493910799998</v>
      </c>
      <c r="F26" s="36">
        <f>SUMIFS(СВЦЭМ!$D$33:$D$776,СВЦЭМ!$A$33:$A$776,$A26,СВЦЭМ!$B$33:$B$776,F$11)+'СЕТ СН'!$F$14+СВЦЭМ!$D$10+'СЕТ СН'!$F$5-'СЕТ СН'!$F$24</f>
        <v>3526.0709193000002</v>
      </c>
      <c r="G26" s="36">
        <f>SUMIFS(СВЦЭМ!$D$33:$D$776,СВЦЭМ!$A$33:$A$776,$A26,СВЦЭМ!$B$33:$B$776,G$11)+'СЕТ СН'!$F$14+СВЦЭМ!$D$10+'СЕТ СН'!$F$5-'СЕТ СН'!$F$24</f>
        <v>3530.3754712499999</v>
      </c>
      <c r="H26" s="36">
        <f>SUMIFS(СВЦЭМ!$D$33:$D$776,СВЦЭМ!$A$33:$A$776,$A26,СВЦЭМ!$B$33:$B$776,H$11)+'СЕТ СН'!$F$14+СВЦЭМ!$D$10+'СЕТ СН'!$F$5-'СЕТ СН'!$F$24</f>
        <v>3513.9307335900003</v>
      </c>
      <c r="I26" s="36">
        <f>SUMIFS(СВЦЭМ!$D$33:$D$776,СВЦЭМ!$A$33:$A$776,$A26,СВЦЭМ!$B$33:$B$776,I$11)+'СЕТ СН'!$F$14+СВЦЭМ!$D$10+'СЕТ СН'!$F$5-'СЕТ СН'!$F$24</f>
        <v>3493.51068214</v>
      </c>
      <c r="J26" s="36">
        <f>SUMIFS(СВЦЭМ!$D$33:$D$776,СВЦЭМ!$A$33:$A$776,$A26,СВЦЭМ!$B$33:$B$776,J$11)+'СЕТ СН'!$F$14+СВЦЭМ!$D$10+'СЕТ СН'!$F$5-'СЕТ СН'!$F$24</f>
        <v>3457.9263163000001</v>
      </c>
      <c r="K26" s="36">
        <f>SUMIFS(СВЦЭМ!$D$33:$D$776,СВЦЭМ!$A$33:$A$776,$A26,СВЦЭМ!$B$33:$B$776,K$11)+'СЕТ СН'!$F$14+СВЦЭМ!$D$10+'СЕТ СН'!$F$5-'СЕТ СН'!$F$24</f>
        <v>3425.4857712100002</v>
      </c>
      <c r="L26" s="36">
        <f>SUMIFS(СВЦЭМ!$D$33:$D$776,СВЦЭМ!$A$33:$A$776,$A26,СВЦЭМ!$B$33:$B$776,L$11)+'СЕТ СН'!$F$14+СВЦЭМ!$D$10+'СЕТ СН'!$F$5-'СЕТ СН'!$F$24</f>
        <v>3416.4723830200001</v>
      </c>
      <c r="M26" s="36">
        <f>SUMIFS(СВЦЭМ!$D$33:$D$776,СВЦЭМ!$A$33:$A$776,$A26,СВЦЭМ!$B$33:$B$776,M$11)+'СЕТ СН'!$F$14+СВЦЭМ!$D$10+'СЕТ СН'!$F$5-'СЕТ СН'!$F$24</f>
        <v>3422.5510764599999</v>
      </c>
      <c r="N26" s="36">
        <f>SUMIFS(СВЦЭМ!$D$33:$D$776,СВЦЭМ!$A$33:$A$776,$A26,СВЦЭМ!$B$33:$B$776,N$11)+'СЕТ СН'!$F$14+СВЦЭМ!$D$10+'СЕТ СН'!$F$5-'СЕТ СН'!$F$24</f>
        <v>3424.7914088799998</v>
      </c>
      <c r="O26" s="36">
        <f>SUMIFS(СВЦЭМ!$D$33:$D$776,СВЦЭМ!$A$33:$A$776,$A26,СВЦЭМ!$B$33:$B$776,O$11)+'СЕТ СН'!$F$14+СВЦЭМ!$D$10+'СЕТ СН'!$F$5-'СЕТ СН'!$F$24</f>
        <v>3444.6463733600003</v>
      </c>
      <c r="P26" s="36">
        <f>SUMIFS(СВЦЭМ!$D$33:$D$776,СВЦЭМ!$A$33:$A$776,$A26,СВЦЭМ!$B$33:$B$776,P$11)+'СЕТ СН'!$F$14+СВЦЭМ!$D$10+'СЕТ СН'!$F$5-'СЕТ СН'!$F$24</f>
        <v>3457.6953386200003</v>
      </c>
      <c r="Q26" s="36">
        <f>SUMIFS(СВЦЭМ!$D$33:$D$776,СВЦЭМ!$A$33:$A$776,$A26,СВЦЭМ!$B$33:$B$776,Q$11)+'СЕТ СН'!$F$14+СВЦЭМ!$D$10+'СЕТ СН'!$F$5-'СЕТ СН'!$F$24</f>
        <v>3458.05104149</v>
      </c>
      <c r="R26" s="36">
        <f>SUMIFS(СВЦЭМ!$D$33:$D$776,СВЦЭМ!$A$33:$A$776,$A26,СВЦЭМ!$B$33:$B$776,R$11)+'СЕТ СН'!$F$14+СВЦЭМ!$D$10+'СЕТ СН'!$F$5-'СЕТ СН'!$F$24</f>
        <v>3443.9792996199999</v>
      </c>
      <c r="S26" s="36">
        <f>SUMIFS(СВЦЭМ!$D$33:$D$776,СВЦЭМ!$A$33:$A$776,$A26,СВЦЭМ!$B$33:$B$776,S$11)+'СЕТ СН'!$F$14+СВЦЭМ!$D$10+'СЕТ СН'!$F$5-'СЕТ СН'!$F$24</f>
        <v>3422.90549147</v>
      </c>
      <c r="T26" s="36">
        <f>SUMIFS(СВЦЭМ!$D$33:$D$776,СВЦЭМ!$A$33:$A$776,$A26,СВЦЭМ!$B$33:$B$776,T$11)+'СЕТ СН'!$F$14+СВЦЭМ!$D$10+'СЕТ СН'!$F$5-'СЕТ СН'!$F$24</f>
        <v>3391.3289820800001</v>
      </c>
      <c r="U26" s="36">
        <f>SUMIFS(СВЦЭМ!$D$33:$D$776,СВЦЭМ!$A$33:$A$776,$A26,СВЦЭМ!$B$33:$B$776,U$11)+'СЕТ СН'!$F$14+СВЦЭМ!$D$10+'СЕТ СН'!$F$5-'СЕТ СН'!$F$24</f>
        <v>3387.3167351800003</v>
      </c>
      <c r="V26" s="36">
        <f>SUMIFS(СВЦЭМ!$D$33:$D$776,СВЦЭМ!$A$33:$A$776,$A26,СВЦЭМ!$B$33:$B$776,V$11)+'СЕТ СН'!$F$14+СВЦЭМ!$D$10+'СЕТ СН'!$F$5-'СЕТ СН'!$F$24</f>
        <v>3397.9558416700002</v>
      </c>
      <c r="W26" s="36">
        <f>SUMIFS(СВЦЭМ!$D$33:$D$776,СВЦЭМ!$A$33:$A$776,$A26,СВЦЭМ!$B$33:$B$776,W$11)+'СЕТ СН'!$F$14+СВЦЭМ!$D$10+'СЕТ СН'!$F$5-'СЕТ СН'!$F$24</f>
        <v>3412.1633514</v>
      </c>
      <c r="X26" s="36">
        <f>SUMIFS(СВЦЭМ!$D$33:$D$776,СВЦЭМ!$A$33:$A$776,$A26,СВЦЭМ!$B$33:$B$776,X$11)+'СЕТ СН'!$F$14+СВЦЭМ!$D$10+'СЕТ СН'!$F$5-'СЕТ СН'!$F$24</f>
        <v>3421.7585372200001</v>
      </c>
      <c r="Y26" s="36">
        <f>SUMIFS(СВЦЭМ!$D$33:$D$776,СВЦЭМ!$A$33:$A$776,$A26,СВЦЭМ!$B$33:$B$776,Y$11)+'СЕТ СН'!$F$14+СВЦЭМ!$D$10+'СЕТ СН'!$F$5-'СЕТ СН'!$F$24</f>
        <v>3455.5080198699998</v>
      </c>
    </row>
    <row r="27" spans="1:25" ht="15.75" x14ac:dyDescent="0.2">
      <c r="A27" s="35">
        <f t="shared" si="0"/>
        <v>43815</v>
      </c>
      <c r="B27" s="36">
        <f>SUMIFS(СВЦЭМ!$D$33:$D$776,СВЦЭМ!$A$33:$A$776,$A27,СВЦЭМ!$B$33:$B$776,B$11)+'СЕТ СН'!$F$14+СВЦЭМ!$D$10+'СЕТ СН'!$F$5-'СЕТ СН'!$F$24</f>
        <v>3483.90544297</v>
      </c>
      <c r="C27" s="36">
        <f>SUMIFS(СВЦЭМ!$D$33:$D$776,СВЦЭМ!$A$33:$A$776,$A27,СВЦЭМ!$B$33:$B$776,C$11)+'СЕТ СН'!$F$14+СВЦЭМ!$D$10+'СЕТ СН'!$F$5-'СЕТ СН'!$F$24</f>
        <v>3500.09537731</v>
      </c>
      <c r="D27" s="36">
        <f>SUMIFS(СВЦЭМ!$D$33:$D$776,СВЦЭМ!$A$33:$A$776,$A27,СВЦЭМ!$B$33:$B$776,D$11)+'СЕТ СН'!$F$14+СВЦЭМ!$D$10+'СЕТ СН'!$F$5-'СЕТ СН'!$F$24</f>
        <v>3517.40261014</v>
      </c>
      <c r="E27" s="36">
        <f>SUMIFS(СВЦЭМ!$D$33:$D$776,СВЦЭМ!$A$33:$A$776,$A27,СВЦЭМ!$B$33:$B$776,E$11)+'СЕТ СН'!$F$14+СВЦЭМ!$D$10+'СЕТ СН'!$F$5-'СЕТ СН'!$F$24</f>
        <v>3538.6736294399998</v>
      </c>
      <c r="F27" s="36">
        <f>SUMIFS(СВЦЭМ!$D$33:$D$776,СВЦЭМ!$A$33:$A$776,$A27,СВЦЭМ!$B$33:$B$776,F$11)+'СЕТ СН'!$F$14+СВЦЭМ!$D$10+'СЕТ СН'!$F$5-'СЕТ СН'!$F$24</f>
        <v>3534.2485517300001</v>
      </c>
      <c r="G27" s="36">
        <f>SUMIFS(СВЦЭМ!$D$33:$D$776,СВЦЭМ!$A$33:$A$776,$A27,СВЦЭМ!$B$33:$B$776,G$11)+'СЕТ СН'!$F$14+СВЦЭМ!$D$10+'СЕТ СН'!$F$5-'СЕТ СН'!$F$24</f>
        <v>3512.4143201899997</v>
      </c>
      <c r="H27" s="36">
        <f>SUMIFS(СВЦЭМ!$D$33:$D$776,СВЦЭМ!$A$33:$A$776,$A27,СВЦЭМ!$B$33:$B$776,H$11)+'СЕТ СН'!$F$14+СВЦЭМ!$D$10+'СЕТ СН'!$F$5-'СЕТ СН'!$F$24</f>
        <v>3467.3169615100001</v>
      </c>
      <c r="I27" s="36">
        <f>SUMIFS(СВЦЭМ!$D$33:$D$776,СВЦЭМ!$A$33:$A$776,$A27,СВЦЭМ!$B$33:$B$776,I$11)+'СЕТ СН'!$F$14+СВЦЭМ!$D$10+'СЕТ СН'!$F$5-'СЕТ СН'!$F$24</f>
        <v>3444.8587535000001</v>
      </c>
      <c r="J27" s="36">
        <f>SUMIFS(СВЦЭМ!$D$33:$D$776,СВЦЭМ!$A$33:$A$776,$A27,СВЦЭМ!$B$33:$B$776,J$11)+'СЕТ СН'!$F$14+СВЦЭМ!$D$10+'СЕТ СН'!$F$5-'СЕТ СН'!$F$24</f>
        <v>3420.79749072</v>
      </c>
      <c r="K27" s="36">
        <f>SUMIFS(СВЦЭМ!$D$33:$D$776,СВЦЭМ!$A$33:$A$776,$A27,СВЦЭМ!$B$33:$B$776,K$11)+'СЕТ СН'!$F$14+СВЦЭМ!$D$10+'СЕТ СН'!$F$5-'СЕТ СН'!$F$24</f>
        <v>3395.4971445000001</v>
      </c>
      <c r="L27" s="36">
        <f>SUMIFS(СВЦЭМ!$D$33:$D$776,СВЦЭМ!$A$33:$A$776,$A27,СВЦЭМ!$B$33:$B$776,L$11)+'СЕТ СН'!$F$14+СВЦЭМ!$D$10+'СЕТ СН'!$F$5-'СЕТ СН'!$F$24</f>
        <v>3400.6419129699998</v>
      </c>
      <c r="M27" s="36">
        <f>SUMIFS(СВЦЭМ!$D$33:$D$776,СВЦЭМ!$A$33:$A$776,$A27,СВЦЭМ!$B$33:$B$776,M$11)+'СЕТ СН'!$F$14+СВЦЭМ!$D$10+'СЕТ СН'!$F$5-'СЕТ СН'!$F$24</f>
        <v>3414.6797560499999</v>
      </c>
      <c r="N27" s="36">
        <f>SUMIFS(СВЦЭМ!$D$33:$D$776,СВЦЭМ!$A$33:$A$776,$A27,СВЦЭМ!$B$33:$B$776,N$11)+'СЕТ СН'!$F$14+СВЦЭМ!$D$10+'СЕТ СН'!$F$5-'СЕТ СН'!$F$24</f>
        <v>3423.5857476700003</v>
      </c>
      <c r="O27" s="36">
        <f>SUMIFS(СВЦЭМ!$D$33:$D$776,СВЦЭМ!$A$33:$A$776,$A27,СВЦЭМ!$B$33:$B$776,O$11)+'СЕТ СН'!$F$14+СВЦЭМ!$D$10+'СЕТ СН'!$F$5-'СЕТ СН'!$F$24</f>
        <v>3435.3991182199998</v>
      </c>
      <c r="P27" s="36">
        <f>SUMIFS(СВЦЭМ!$D$33:$D$776,СВЦЭМ!$A$33:$A$776,$A27,СВЦЭМ!$B$33:$B$776,P$11)+'СЕТ СН'!$F$14+СВЦЭМ!$D$10+'СЕТ СН'!$F$5-'СЕТ СН'!$F$24</f>
        <v>3454.75799456</v>
      </c>
      <c r="Q27" s="36">
        <f>SUMIFS(СВЦЭМ!$D$33:$D$776,СВЦЭМ!$A$33:$A$776,$A27,СВЦЭМ!$B$33:$B$776,Q$11)+'СЕТ СН'!$F$14+СВЦЭМ!$D$10+'СЕТ СН'!$F$5-'СЕТ СН'!$F$24</f>
        <v>3420.1446734900001</v>
      </c>
      <c r="R27" s="36">
        <f>SUMIFS(СВЦЭМ!$D$33:$D$776,СВЦЭМ!$A$33:$A$776,$A27,СВЦЭМ!$B$33:$B$776,R$11)+'СЕТ СН'!$F$14+СВЦЭМ!$D$10+'СЕТ СН'!$F$5-'СЕТ СН'!$F$24</f>
        <v>3429.4348825799998</v>
      </c>
      <c r="S27" s="36">
        <f>SUMIFS(СВЦЭМ!$D$33:$D$776,СВЦЭМ!$A$33:$A$776,$A27,СВЦЭМ!$B$33:$B$776,S$11)+'СЕТ СН'!$F$14+СВЦЭМ!$D$10+'СЕТ СН'!$F$5-'СЕТ СН'!$F$24</f>
        <v>3417.2372829699998</v>
      </c>
      <c r="T27" s="36">
        <f>SUMIFS(СВЦЭМ!$D$33:$D$776,СВЦЭМ!$A$33:$A$776,$A27,СВЦЭМ!$B$33:$B$776,T$11)+'СЕТ СН'!$F$14+СВЦЭМ!$D$10+'СЕТ СН'!$F$5-'СЕТ СН'!$F$24</f>
        <v>3412.2237183000002</v>
      </c>
      <c r="U27" s="36">
        <f>SUMIFS(СВЦЭМ!$D$33:$D$776,СВЦЭМ!$A$33:$A$776,$A27,СВЦЭМ!$B$33:$B$776,U$11)+'СЕТ СН'!$F$14+СВЦЭМ!$D$10+'СЕТ СН'!$F$5-'СЕТ СН'!$F$24</f>
        <v>3415.6732902200001</v>
      </c>
      <c r="V27" s="36">
        <f>SUMIFS(СВЦЭМ!$D$33:$D$776,СВЦЭМ!$A$33:$A$776,$A27,СВЦЭМ!$B$33:$B$776,V$11)+'СЕТ СН'!$F$14+СВЦЭМ!$D$10+'СЕТ СН'!$F$5-'СЕТ СН'!$F$24</f>
        <v>3434.2872834999998</v>
      </c>
      <c r="W27" s="36">
        <f>SUMIFS(СВЦЭМ!$D$33:$D$776,СВЦЭМ!$A$33:$A$776,$A27,СВЦЭМ!$B$33:$B$776,W$11)+'СЕТ СН'!$F$14+СВЦЭМ!$D$10+'СЕТ СН'!$F$5-'СЕТ СН'!$F$24</f>
        <v>3452.9796421000001</v>
      </c>
      <c r="X27" s="36">
        <f>SUMIFS(СВЦЭМ!$D$33:$D$776,СВЦЭМ!$A$33:$A$776,$A27,СВЦЭМ!$B$33:$B$776,X$11)+'СЕТ СН'!$F$14+СВЦЭМ!$D$10+'СЕТ СН'!$F$5-'СЕТ СН'!$F$24</f>
        <v>3461.9867702000001</v>
      </c>
      <c r="Y27" s="36">
        <f>SUMIFS(СВЦЭМ!$D$33:$D$776,СВЦЭМ!$A$33:$A$776,$A27,СВЦЭМ!$B$33:$B$776,Y$11)+'СЕТ СН'!$F$14+СВЦЭМ!$D$10+'СЕТ СН'!$F$5-'СЕТ СН'!$F$24</f>
        <v>3478.0954937000001</v>
      </c>
    </row>
    <row r="28" spans="1:25" ht="15.75" x14ac:dyDescent="0.2">
      <c r="A28" s="35">
        <f t="shared" si="0"/>
        <v>43816</v>
      </c>
      <c r="B28" s="36">
        <f>SUMIFS(СВЦЭМ!$D$33:$D$776,СВЦЭМ!$A$33:$A$776,$A28,СВЦЭМ!$B$33:$B$776,B$11)+'СЕТ СН'!$F$14+СВЦЭМ!$D$10+'СЕТ СН'!$F$5-'СЕТ СН'!$F$24</f>
        <v>3519.1939119099998</v>
      </c>
      <c r="C28" s="36">
        <f>SUMIFS(СВЦЭМ!$D$33:$D$776,СВЦЭМ!$A$33:$A$776,$A28,СВЦЭМ!$B$33:$B$776,C$11)+'СЕТ СН'!$F$14+СВЦЭМ!$D$10+'СЕТ СН'!$F$5-'СЕТ СН'!$F$24</f>
        <v>3543.39057779</v>
      </c>
      <c r="D28" s="36">
        <f>SUMIFS(СВЦЭМ!$D$33:$D$776,СВЦЭМ!$A$33:$A$776,$A28,СВЦЭМ!$B$33:$B$776,D$11)+'СЕТ СН'!$F$14+СВЦЭМ!$D$10+'СЕТ СН'!$F$5-'СЕТ СН'!$F$24</f>
        <v>3553.95176068</v>
      </c>
      <c r="E28" s="36">
        <f>SUMIFS(СВЦЭМ!$D$33:$D$776,СВЦЭМ!$A$33:$A$776,$A28,СВЦЭМ!$B$33:$B$776,E$11)+'СЕТ СН'!$F$14+СВЦЭМ!$D$10+'СЕТ СН'!$F$5-'СЕТ СН'!$F$24</f>
        <v>3558.3078345100002</v>
      </c>
      <c r="F28" s="36">
        <f>SUMIFS(СВЦЭМ!$D$33:$D$776,СВЦЭМ!$A$33:$A$776,$A28,СВЦЭМ!$B$33:$B$776,F$11)+'СЕТ СН'!$F$14+СВЦЭМ!$D$10+'СЕТ СН'!$F$5-'СЕТ СН'!$F$24</f>
        <v>3549.7925713100003</v>
      </c>
      <c r="G28" s="36">
        <f>SUMIFS(СВЦЭМ!$D$33:$D$776,СВЦЭМ!$A$33:$A$776,$A28,СВЦЭМ!$B$33:$B$776,G$11)+'СЕТ СН'!$F$14+СВЦЭМ!$D$10+'СЕТ СН'!$F$5-'СЕТ СН'!$F$24</f>
        <v>3520.6618799500002</v>
      </c>
      <c r="H28" s="36">
        <f>SUMIFS(СВЦЭМ!$D$33:$D$776,СВЦЭМ!$A$33:$A$776,$A28,СВЦЭМ!$B$33:$B$776,H$11)+'СЕТ СН'!$F$14+СВЦЭМ!$D$10+'СЕТ СН'!$F$5-'СЕТ СН'!$F$24</f>
        <v>3480.4966091800002</v>
      </c>
      <c r="I28" s="36">
        <f>SUMIFS(СВЦЭМ!$D$33:$D$776,СВЦЭМ!$A$33:$A$776,$A28,СВЦЭМ!$B$33:$B$776,I$11)+'СЕТ СН'!$F$14+СВЦЭМ!$D$10+'СЕТ СН'!$F$5-'СЕТ СН'!$F$24</f>
        <v>3451.0433783100002</v>
      </c>
      <c r="J28" s="36">
        <f>SUMIFS(СВЦЭМ!$D$33:$D$776,СВЦЭМ!$A$33:$A$776,$A28,СВЦЭМ!$B$33:$B$776,J$11)+'СЕТ СН'!$F$14+СВЦЭМ!$D$10+'СЕТ СН'!$F$5-'СЕТ СН'!$F$24</f>
        <v>3415.41844317</v>
      </c>
      <c r="K28" s="36">
        <f>SUMIFS(СВЦЭМ!$D$33:$D$776,СВЦЭМ!$A$33:$A$776,$A28,СВЦЭМ!$B$33:$B$776,K$11)+'СЕТ СН'!$F$14+СВЦЭМ!$D$10+'СЕТ СН'!$F$5-'СЕТ СН'!$F$24</f>
        <v>3399.0177628700003</v>
      </c>
      <c r="L28" s="36">
        <f>SUMIFS(СВЦЭМ!$D$33:$D$776,СВЦЭМ!$A$33:$A$776,$A28,СВЦЭМ!$B$33:$B$776,L$11)+'СЕТ СН'!$F$14+СВЦЭМ!$D$10+'СЕТ СН'!$F$5-'СЕТ СН'!$F$24</f>
        <v>3404.8471542100001</v>
      </c>
      <c r="M28" s="36">
        <f>SUMIFS(СВЦЭМ!$D$33:$D$776,СВЦЭМ!$A$33:$A$776,$A28,СВЦЭМ!$B$33:$B$776,M$11)+'СЕТ СН'!$F$14+СВЦЭМ!$D$10+'СЕТ СН'!$F$5-'СЕТ СН'!$F$24</f>
        <v>3415.0594313299998</v>
      </c>
      <c r="N28" s="36">
        <f>SUMIFS(СВЦЭМ!$D$33:$D$776,СВЦЭМ!$A$33:$A$776,$A28,СВЦЭМ!$B$33:$B$776,N$11)+'СЕТ СН'!$F$14+СВЦЭМ!$D$10+'СЕТ СН'!$F$5-'СЕТ СН'!$F$24</f>
        <v>3424.4827264599999</v>
      </c>
      <c r="O28" s="36">
        <f>SUMIFS(СВЦЭМ!$D$33:$D$776,СВЦЭМ!$A$33:$A$776,$A28,СВЦЭМ!$B$33:$B$776,O$11)+'СЕТ СН'!$F$14+СВЦЭМ!$D$10+'СЕТ СН'!$F$5-'СЕТ СН'!$F$24</f>
        <v>3434.73988861</v>
      </c>
      <c r="P28" s="36">
        <f>SUMIFS(СВЦЭМ!$D$33:$D$776,СВЦЭМ!$A$33:$A$776,$A28,СВЦЭМ!$B$33:$B$776,P$11)+'СЕТ СН'!$F$14+СВЦЭМ!$D$10+'СЕТ СН'!$F$5-'СЕТ СН'!$F$24</f>
        <v>3442.6997047</v>
      </c>
      <c r="Q28" s="36">
        <f>SUMIFS(СВЦЭМ!$D$33:$D$776,СВЦЭМ!$A$33:$A$776,$A28,СВЦЭМ!$B$33:$B$776,Q$11)+'СЕТ СН'!$F$14+СВЦЭМ!$D$10+'СЕТ СН'!$F$5-'СЕТ СН'!$F$24</f>
        <v>3444.1325618300002</v>
      </c>
      <c r="R28" s="36">
        <f>SUMIFS(СВЦЭМ!$D$33:$D$776,СВЦЭМ!$A$33:$A$776,$A28,СВЦЭМ!$B$33:$B$776,R$11)+'СЕТ СН'!$F$14+СВЦЭМ!$D$10+'СЕТ СН'!$F$5-'СЕТ СН'!$F$24</f>
        <v>3432.7483893200001</v>
      </c>
      <c r="S28" s="36">
        <f>SUMIFS(СВЦЭМ!$D$33:$D$776,СВЦЭМ!$A$33:$A$776,$A28,СВЦЭМ!$B$33:$B$776,S$11)+'СЕТ СН'!$F$14+СВЦЭМ!$D$10+'СЕТ СН'!$F$5-'СЕТ СН'!$F$24</f>
        <v>3426.90785766</v>
      </c>
      <c r="T28" s="36">
        <f>SUMIFS(СВЦЭМ!$D$33:$D$776,СВЦЭМ!$A$33:$A$776,$A28,СВЦЭМ!$B$33:$B$776,T$11)+'СЕТ СН'!$F$14+СВЦЭМ!$D$10+'СЕТ СН'!$F$5-'СЕТ СН'!$F$24</f>
        <v>3405.5179790699999</v>
      </c>
      <c r="U28" s="36">
        <f>SUMIFS(СВЦЭМ!$D$33:$D$776,СВЦЭМ!$A$33:$A$776,$A28,СВЦЭМ!$B$33:$B$776,U$11)+'СЕТ СН'!$F$14+СВЦЭМ!$D$10+'СЕТ СН'!$F$5-'СЕТ СН'!$F$24</f>
        <v>3397.8217276300002</v>
      </c>
      <c r="V28" s="36">
        <f>SUMIFS(СВЦЭМ!$D$33:$D$776,СВЦЭМ!$A$33:$A$776,$A28,СВЦЭМ!$B$33:$B$776,V$11)+'СЕТ СН'!$F$14+СВЦЭМ!$D$10+'СЕТ СН'!$F$5-'СЕТ СН'!$F$24</f>
        <v>3396.7895545199999</v>
      </c>
      <c r="W28" s="36">
        <f>SUMIFS(СВЦЭМ!$D$33:$D$776,СВЦЭМ!$A$33:$A$776,$A28,СВЦЭМ!$B$33:$B$776,W$11)+'СЕТ СН'!$F$14+СВЦЭМ!$D$10+'СЕТ СН'!$F$5-'СЕТ СН'!$F$24</f>
        <v>3415.8039968200001</v>
      </c>
      <c r="X28" s="36">
        <f>SUMIFS(СВЦЭМ!$D$33:$D$776,СВЦЭМ!$A$33:$A$776,$A28,СВЦЭМ!$B$33:$B$776,X$11)+'СЕТ СН'!$F$14+СВЦЭМ!$D$10+'СЕТ СН'!$F$5-'СЕТ СН'!$F$24</f>
        <v>3430.62694336</v>
      </c>
      <c r="Y28" s="36">
        <f>SUMIFS(СВЦЭМ!$D$33:$D$776,СВЦЭМ!$A$33:$A$776,$A28,СВЦЭМ!$B$33:$B$776,Y$11)+'СЕТ СН'!$F$14+СВЦЭМ!$D$10+'СЕТ СН'!$F$5-'СЕТ СН'!$F$24</f>
        <v>3454.0539519200001</v>
      </c>
    </row>
    <row r="29" spans="1:25" ht="15.75" x14ac:dyDescent="0.2">
      <c r="A29" s="35">
        <f t="shared" si="0"/>
        <v>43817</v>
      </c>
      <c r="B29" s="36">
        <f>SUMIFS(СВЦЭМ!$D$33:$D$776,СВЦЭМ!$A$33:$A$776,$A29,СВЦЭМ!$B$33:$B$776,B$11)+'СЕТ СН'!$F$14+СВЦЭМ!$D$10+'СЕТ СН'!$F$5-'СЕТ СН'!$F$24</f>
        <v>3463.8709358400001</v>
      </c>
      <c r="C29" s="36">
        <f>SUMIFS(СВЦЭМ!$D$33:$D$776,СВЦЭМ!$A$33:$A$776,$A29,СВЦЭМ!$B$33:$B$776,C$11)+'СЕТ СН'!$F$14+СВЦЭМ!$D$10+'СЕТ СН'!$F$5-'СЕТ СН'!$F$24</f>
        <v>3522.20934321</v>
      </c>
      <c r="D29" s="36">
        <f>SUMIFS(СВЦЭМ!$D$33:$D$776,СВЦЭМ!$A$33:$A$776,$A29,СВЦЭМ!$B$33:$B$776,D$11)+'СЕТ СН'!$F$14+СВЦЭМ!$D$10+'СЕТ СН'!$F$5-'СЕТ СН'!$F$24</f>
        <v>3547.4840650899996</v>
      </c>
      <c r="E29" s="36">
        <f>SUMIFS(СВЦЭМ!$D$33:$D$776,СВЦЭМ!$A$33:$A$776,$A29,СВЦЭМ!$B$33:$B$776,E$11)+'СЕТ СН'!$F$14+СВЦЭМ!$D$10+'СЕТ СН'!$F$5-'СЕТ СН'!$F$24</f>
        <v>3546.7934018200003</v>
      </c>
      <c r="F29" s="36">
        <f>SUMIFS(СВЦЭМ!$D$33:$D$776,СВЦЭМ!$A$33:$A$776,$A29,СВЦЭМ!$B$33:$B$776,F$11)+'СЕТ СН'!$F$14+СВЦЭМ!$D$10+'СЕТ СН'!$F$5-'СЕТ СН'!$F$24</f>
        <v>3538.7404754899999</v>
      </c>
      <c r="G29" s="36">
        <f>SUMIFS(СВЦЭМ!$D$33:$D$776,СВЦЭМ!$A$33:$A$776,$A29,СВЦЭМ!$B$33:$B$776,G$11)+'СЕТ СН'!$F$14+СВЦЭМ!$D$10+'СЕТ СН'!$F$5-'СЕТ СН'!$F$24</f>
        <v>3517.6783603499998</v>
      </c>
      <c r="H29" s="36">
        <f>SUMIFS(СВЦЭМ!$D$33:$D$776,СВЦЭМ!$A$33:$A$776,$A29,СВЦЭМ!$B$33:$B$776,H$11)+'СЕТ СН'!$F$14+СВЦЭМ!$D$10+'СЕТ СН'!$F$5-'СЕТ СН'!$F$24</f>
        <v>3486.0796096100003</v>
      </c>
      <c r="I29" s="36">
        <f>SUMIFS(СВЦЭМ!$D$33:$D$776,СВЦЭМ!$A$33:$A$776,$A29,СВЦЭМ!$B$33:$B$776,I$11)+'СЕТ СН'!$F$14+СВЦЭМ!$D$10+'СЕТ СН'!$F$5-'СЕТ СН'!$F$24</f>
        <v>3469.1448690799998</v>
      </c>
      <c r="J29" s="36">
        <f>SUMIFS(СВЦЭМ!$D$33:$D$776,СВЦЭМ!$A$33:$A$776,$A29,СВЦЭМ!$B$33:$B$776,J$11)+'СЕТ СН'!$F$14+СВЦЭМ!$D$10+'СЕТ СН'!$F$5-'СЕТ СН'!$F$24</f>
        <v>3439.18220023</v>
      </c>
      <c r="K29" s="36">
        <f>SUMIFS(СВЦЭМ!$D$33:$D$776,СВЦЭМ!$A$33:$A$776,$A29,СВЦЭМ!$B$33:$B$776,K$11)+'СЕТ СН'!$F$14+СВЦЭМ!$D$10+'СЕТ СН'!$F$5-'СЕТ СН'!$F$24</f>
        <v>3408.04177519</v>
      </c>
      <c r="L29" s="36">
        <f>SUMIFS(СВЦЭМ!$D$33:$D$776,СВЦЭМ!$A$33:$A$776,$A29,СВЦЭМ!$B$33:$B$776,L$11)+'СЕТ СН'!$F$14+СВЦЭМ!$D$10+'СЕТ СН'!$F$5-'СЕТ СН'!$F$24</f>
        <v>3400.7888808900002</v>
      </c>
      <c r="M29" s="36">
        <f>SUMIFS(СВЦЭМ!$D$33:$D$776,СВЦЭМ!$A$33:$A$776,$A29,СВЦЭМ!$B$33:$B$776,M$11)+'СЕТ СН'!$F$14+СВЦЭМ!$D$10+'СЕТ СН'!$F$5-'СЕТ СН'!$F$24</f>
        <v>3408.3372019200001</v>
      </c>
      <c r="N29" s="36">
        <f>SUMIFS(СВЦЭМ!$D$33:$D$776,СВЦЭМ!$A$33:$A$776,$A29,СВЦЭМ!$B$33:$B$776,N$11)+'СЕТ СН'!$F$14+СВЦЭМ!$D$10+'СЕТ СН'!$F$5-'СЕТ СН'!$F$24</f>
        <v>3412.5446512200001</v>
      </c>
      <c r="O29" s="36">
        <f>SUMIFS(СВЦЭМ!$D$33:$D$776,СВЦЭМ!$A$33:$A$776,$A29,СВЦЭМ!$B$33:$B$776,O$11)+'СЕТ СН'!$F$14+СВЦЭМ!$D$10+'СЕТ СН'!$F$5-'СЕТ СН'!$F$24</f>
        <v>3422.6924754800002</v>
      </c>
      <c r="P29" s="36">
        <f>SUMIFS(СВЦЭМ!$D$33:$D$776,СВЦЭМ!$A$33:$A$776,$A29,СВЦЭМ!$B$33:$B$776,P$11)+'СЕТ СН'!$F$14+СВЦЭМ!$D$10+'СЕТ СН'!$F$5-'СЕТ СН'!$F$24</f>
        <v>3431.8630534100002</v>
      </c>
      <c r="Q29" s="36">
        <f>SUMIFS(СВЦЭМ!$D$33:$D$776,СВЦЭМ!$A$33:$A$776,$A29,СВЦЭМ!$B$33:$B$776,Q$11)+'СЕТ СН'!$F$14+СВЦЭМ!$D$10+'СЕТ СН'!$F$5-'СЕТ СН'!$F$24</f>
        <v>3432.75178951</v>
      </c>
      <c r="R29" s="36">
        <f>SUMIFS(СВЦЭМ!$D$33:$D$776,СВЦЭМ!$A$33:$A$776,$A29,СВЦЭМ!$B$33:$B$776,R$11)+'СЕТ СН'!$F$14+СВЦЭМ!$D$10+'СЕТ СН'!$F$5-'СЕТ СН'!$F$24</f>
        <v>3422.5038996799999</v>
      </c>
      <c r="S29" s="36">
        <f>SUMIFS(СВЦЭМ!$D$33:$D$776,СВЦЭМ!$A$33:$A$776,$A29,СВЦЭМ!$B$33:$B$776,S$11)+'СЕТ СН'!$F$14+СВЦЭМ!$D$10+'СЕТ СН'!$F$5-'СЕТ СН'!$F$24</f>
        <v>3409.1892574799999</v>
      </c>
      <c r="T29" s="36">
        <f>SUMIFS(СВЦЭМ!$D$33:$D$776,СВЦЭМ!$A$33:$A$776,$A29,СВЦЭМ!$B$33:$B$776,T$11)+'СЕТ СН'!$F$14+СВЦЭМ!$D$10+'СЕТ СН'!$F$5-'СЕТ СН'!$F$24</f>
        <v>3379.4948082999999</v>
      </c>
      <c r="U29" s="36">
        <f>SUMIFS(СВЦЭМ!$D$33:$D$776,СВЦЭМ!$A$33:$A$776,$A29,СВЦЭМ!$B$33:$B$776,U$11)+'СЕТ СН'!$F$14+СВЦЭМ!$D$10+'СЕТ СН'!$F$5-'СЕТ СН'!$F$24</f>
        <v>3380.7676027400003</v>
      </c>
      <c r="V29" s="36">
        <f>SUMIFS(СВЦЭМ!$D$33:$D$776,СВЦЭМ!$A$33:$A$776,$A29,СВЦЭМ!$B$33:$B$776,V$11)+'СЕТ СН'!$F$14+СВЦЭМ!$D$10+'СЕТ СН'!$F$5-'СЕТ СН'!$F$24</f>
        <v>3388.3884109700002</v>
      </c>
      <c r="W29" s="36">
        <f>SUMIFS(СВЦЭМ!$D$33:$D$776,СВЦЭМ!$A$33:$A$776,$A29,СВЦЭМ!$B$33:$B$776,W$11)+'СЕТ СН'!$F$14+СВЦЭМ!$D$10+'СЕТ СН'!$F$5-'СЕТ СН'!$F$24</f>
        <v>3410.0691259</v>
      </c>
      <c r="X29" s="36">
        <f>SUMIFS(СВЦЭМ!$D$33:$D$776,СВЦЭМ!$A$33:$A$776,$A29,СВЦЭМ!$B$33:$B$776,X$11)+'СЕТ СН'!$F$14+СВЦЭМ!$D$10+'СЕТ СН'!$F$5-'СЕТ СН'!$F$24</f>
        <v>3414.73967997</v>
      </c>
      <c r="Y29" s="36">
        <f>SUMIFS(СВЦЭМ!$D$33:$D$776,СВЦЭМ!$A$33:$A$776,$A29,СВЦЭМ!$B$33:$B$776,Y$11)+'СЕТ СН'!$F$14+СВЦЭМ!$D$10+'СЕТ СН'!$F$5-'СЕТ СН'!$F$24</f>
        <v>3427.7586877700001</v>
      </c>
    </row>
    <row r="30" spans="1:25" ht="15.75" x14ac:dyDescent="0.2">
      <c r="A30" s="35">
        <f t="shared" si="0"/>
        <v>43818</v>
      </c>
      <c r="B30" s="36">
        <f>SUMIFS(СВЦЭМ!$D$33:$D$776,СВЦЭМ!$A$33:$A$776,$A30,СВЦЭМ!$B$33:$B$776,B$11)+'СЕТ СН'!$F$14+СВЦЭМ!$D$10+'СЕТ СН'!$F$5-'СЕТ СН'!$F$24</f>
        <v>3467.6986766099999</v>
      </c>
      <c r="C30" s="36">
        <f>SUMIFS(СВЦЭМ!$D$33:$D$776,СВЦЭМ!$A$33:$A$776,$A30,СВЦЭМ!$B$33:$B$776,C$11)+'СЕТ СН'!$F$14+СВЦЭМ!$D$10+'СЕТ СН'!$F$5-'СЕТ СН'!$F$24</f>
        <v>3496.7901133599999</v>
      </c>
      <c r="D30" s="36">
        <f>SUMIFS(СВЦЭМ!$D$33:$D$776,СВЦЭМ!$A$33:$A$776,$A30,СВЦЭМ!$B$33:$B$776,D$11)+'СЕТ СН'!$F$14+СВЦЭМ!$D$10+'СЕТ СН'!$F$5-'СЕТ СН'!$F$24</f>
        <v>3516.7669334100001</v>
      </c>
      <c r="E30" s="36">
        <f>SUMIFS(СВЦЭМ!$D$33:$D$776,СВЦЭМ!$A$33:$A$776,$A30,СВЦЭМ!$B$33:$B$776,E$11)+'СЕТ СН'!$F$14+СВЦЭМ!$D$10+'СЕТ СН'!$F$5-'СЕТ СН'!$F$24</f>
        <v>3543.3813171199999</v>
      </c>
      <c r="F30" s="36">
        <f>SUMIFS(СВЦЭМ!$D$33:$D$776,СВЦЭМ!$A$33:$A$776,$A30,СВЦЭМ!$B$33:$B$776,F$11)+'СЕТ СН'!$F$14+СВЦЭМ!$D$10+'СЕТ СН'!$F$5-'СЕТ СН'!$F$24</f>
        <v>3556.20834221</v>
      </c>
      <c r="G30" s="36">
        <f>SUMIFS(СВЦЭМ!$D$33:$D$776,СВЦЭМ!$A$33:$A$776,$A30,СВЦЭМ!$B$33:$B$776,G$11)+'СЕТ СН'!$F$14+СВЦЭМ!$D$10+'СЕТ СН'!$F$5-'СЕТ СН'!$F$24</f>
        <v>3531.3344588399996</v>
      </c>
      <c r="H30" s="36">
        <f>SUMIFS(СВЦЭМ!$D$33:$D$776,СВЦЭМ!$A$33:$A$776,$A30,СВЦЭМ!$B$33:$B$776,H$11)+'СЕТ СН'!$F$14+СВЦЭМ!$D$10+'СЕТ СН'!$F$5-'СЕТ СН'!$F$24</f>
        <v>3497.06181745</v>
      </c>
      <c r="I30" s="36">
        <f>SUMIFS(СВЦЭМ!$D$33:$D$776,СВЦЭМ!$A$33:$A$776,$A30,СВЦЭМ!$B$33:$B$776,I$11)+'СЕТ СН'!$F$14+СВЦЭМ!$D$10+'СЕТ СН'!$F$5-'СЕТ СН'!$F$24</f>
        <v>3460.9615314399998</v>
      </c>
      <c r="J30" s="36">
        <f>SUMIFS(СВЦЭМ!$D$33:$D$776,СВЦЭМ!$A$33:$A$776,$A30,СВЦЭМ!$B$33:$B$776,J$11)+'СЕТ СН'!$F$14+СВЦЭМ!$D$10+'СЕТ СН'!$F$5-'СЕТ СН'!$F$24</f>
        <v>3432.7425725900002</v>
      </c>
      <c r="K30" s="36">
        <f>SUMIFS(СВЦЭМ!$D$33:$D$776,СВЦЭМ!$A$33:$A$776,$A30,СВЦЭМ!$B$33:$B$776,K$11)+'СЕТ СН'!$F$14+СВЦЭМ!$D$10+'СЕТ СН'!$F$5-'СЕТ СН'!$F$24</f>
        <v>3412.7301284599998</v>
      </c>
      <c r="L30" s="36">
        <f>SUMIFS(СВЦЭМ!$D$33:$D$776,СВЦЭМ!$A$33:$A$776,$A30,СВЦЭМ!$B$33:$B$776,L$11)+'СЕТ СН'!$F$14+СВЦЭМ!$D$10+'СЕТ СН'!$F$5-'СЕТ СН'!$F$24</f>
        <v>3420.2879125099998</v>
      </c>
      <c r="M30" s="36">
        <f>SUMIFS(СВЦЭМ!$D$33:$D$776,СВЦЭМ!$A$33:$A$776,$A30,СВЦЭМ!$B$33:$B$776,M$11)+'СЕТ СН'!$F$14+СВЦЭМ!$D$10+'СЕТ СН'!$F$5-'СЕТ СН'!$F$24</f>
        <v>3434.8738359700001</v>
      </c>
      <c r="N30" s="36">
        <f>SUMIFS(СВЦЭМ!$D$33:$D$776,СВЦЭМ!$A$33:$A$776,$A30,СВЦЭМ!$B$33:$B$776,N$11)+'СЕТ СН'!$F$14+СВЦЭМ!$D$10+'СЕТ СН'!$F$5-'СЕТ СН'!$F$24</f>
        <v>3437.6693265600002</v>
      </c>
      <c r="O30" s="36">
        <f>SUMIFS(СВЦЭМ!$D$33:$D$776,СВЦЭМ!$A$33:$A$776,$A30,СВЦЭМ!$B$33:$B$776,O$11)+'СЕТ СН'!$F$14+СВЦЭМ!$D$10+'СЕТ СН'!$F$5-'СЕТ СН'!$F$24</f>
        <v>3458.0058643900002</v>
      </c>
      <c r="P30" s="36">
        <f>SUMIFS(СВЦЭМ!$D$33:$D$776,СВЦЭМ!$A$33:$A$776,$A30,СВЦЭМ!$B$33:$B$776,P$11)+'СЕТ СН'!$F$14+СВЦЭМ!$D$10+'СЕТ СН'!$F$5-'СЕТ СН'!$F$24</f>
        <v>3451.2845265200003</v>
      </c>
      <c r="Q30" s="36">
        <f>SUMIFS(СВЦЭМ!$D$33:$D$776,СВЦЭМ!$A$33:$A$776,$A30,СВЦЭМ!$B$33:$B$776,Q$11)+'СЕТ СН'!$F$14+СВЦЭМ!$D$10+'СЕТ СН'!$F$5-'СЕТ СН'!$F$24</f>
        <v>3455.0426833500001</v>
      </c>
      <c r="R30" s="36">
        <f>SUMIFS(СВЦЭМ!$D$33:$D$776,СВЦЭМ!$A$33:$A$776,$A30,СВЦЭМ!$B$33:$B$776,R$11)+'СЕТ СН'!$F$14+СВЦЭМ!$D$10+'СЕТ СН'!$F$5-'СЕТ СН'!$F$24</f>
        <v>3442.4544420000002</v>
      </c>
      <c r="S30" s="36">
        <f>SUMIFS(СВЦЭМ!$D$33:$D$776,СВЦЭМ!$A$33:$A$776,$A30,СВЦЭМ!$B$33:$B$776,S$11)+'СЕТ СН'!$F$14+СВЦЭМ!$D$10+'СЕТ СН'!$F$5-'СЕТ СН'!$F$24</f>
        <v>3421.9255505599999</v>
      </c>
      <c r="T30" s="36">
        <f>SUMIFS(СВЦЭМ!$D$33:$D$776,СВЦЭМ!$A$33:$A$776,$A30,СВЦЭМ!$B$33:$B$776,T$11)+'СЕТ СН'!$F$14+СВЦЭМ!$D$10+'СЕТ СН'!$F$5-'СЕТ СН'!$F$24</f>
        <v>3405.8068455100001</v>
      </c>
      <c r="U30" s="36">
        <f>SUMIFS(СВЦЭМ!$D$33:$D$776,СВЦЭМ!$A$33:$A$776,$A30,СВЦЭМ!$B$33:$B$776,U$11)+'СЕТ СН'!$F$14+СВЦЭМ!$D$10+'СЕТ СН'!$F$5-'СЕТ СН'!$F$24</f>
        <v>3417.7955129500001</v>
      </c>
      <c r="V30" s="36">
        <f>SUMIFS(СВЦЭМ!$D$33:$D$776,СВЦЭМ!$A$33:$A$776,$A30,СВЦЭМ!$B$33:$B$776,V$11)+'СЕТ СН'!$F$14+СВЦЭМ!$D$10+'СЕТ СН'!$F$5-'СЕТ СН'!$F$24</f>
        <v>3446.5463471600001</v>
      </c>
      <c r="W30" s="36">
        <f>SUMIFS(СВЦЭМ!$D$33:$D$776,СВЦЭМ!$A$33:$A$776,$A30,СВЦЭМ!$B$33:$B$776,W$11)+'СЕТ СН'!$F$14+СВЦЭМ!$D$10+'СЕТ СН'!$F$5-'СЕТ СН'!$F$24</f>
        <v>3477.59264368</v>
      </c>
      <c r="X30" s="36">
        <f>SUMIFS(СВЦЭМ!$D$33:$D$776,СВЦЭМ!$A$33:$A$776,$A30,СВЦЭМ!$B$33:$B$776,X$11)+'СЕТ СН'!$F$14+СВЦЭМ!$D$10+'СЕТ СН'!$F$5-'СЕТ СН'!$F$24</f>
        <v>3488.23675426</v>
      </c>
      <c r="Y30" s="36">
        <f>SUMIFS(СВЦЭМ!$D$33:$D$776,СВЦЭМ!$A$33:$A$776,$A30,СВЦЭМ!$B$33:$B$776,Y$11)+'СЕТ СН'!$F$14+СВЦЭМ!$D$10+'СЕТ СН'!$F$5-'СЕТ СН'!$F$24</f>
        <v>3517.9799076999998</v>
      </c>
    </row>
    <row r="31" spans="1:25" ht="15.75" x14ac:dyDescent="0.2">
      <c r="A31" s="35">
        <f t="shared" si="0"/>
        <v>43819</v>
      </c>
      <c r="B31" s="36">
        <f>SUMIFS(СВЦЭМ!$D$33:$D$776,СВЦЭМ!$A$33:$A$776,$A31,СВЦЭМ!$B$33:$B$776,B$11)+'СЕТ СН'!$F$14+СВЦЭМ!$D$10+'СЕТ СН'!$F$5-'СЕТ СН'!$F$24</f>
        <v>3458.52996231</v>
      </c>
      <c r="C31" s="36">
        <f>SUMIFS(СВЦЭМ!$D$33:$D$776,СВЦЭМ!$A$33:$A$776,$A31,СВЦЭМ!$B$33:$B$776,C$11)+'СЕТ СН'!$F$14+СВЦЭМ!$D$10+'СЕТ СН'!$F$5-'СЕТ СН'!$F$24</f>
        <v>3481.3383981900001</v>
      </c>
      <c r="D31" s="36">
        <f>SUMIFS(СВЦЭМ!$D$33:$D$776,СВЦЭМ!$A$33:$A$776,$A31,СВЦЭМ!$B$33:$B$776,D$11)+'СЕТ СН'!$F$14+СВЦЭМ!$D$10+'СЕТ СН'!$F$5-'СЕТ СН'!$F$24</f>
        <v>3495.0575851100002</v>
      </c>
      <c r="E31" s="36">
        <f>SUMIFS(СВЦЭМ!$D$33:$D$776,СВЦЭМ!$A$33:$A$776,$A31,СВЦЭМ!$B$33:$B$776,E$11)+'СЕТ СН'!$F$14+СВЦЭМ!$D$10+'СЕТ СН'!$F$5-'СЕТ СН'!$F$24</f>
        <v>3508.0326215699997</v>
      </c>
      <c r="F31" s="36">
        <f>SUMIFS(СВЦЭМ!$D$33:$D$776,СВЦЭМ!$A$33:$A$776,$A31,СВЦЭМ!$B$33:$B$776,F$11)+'СЕТ СН'!$F$14+СВЦЭМ!$D$10+'СЕТ СН'!$F$5-'СЕТ СН'!$F$24</f>
        <v>3501.8345290400002</v>
      </c>
      <c r="G31" s="36">
        <f>SUMIFS(СВЦЭМ!$D$33:$D$776,СВЦЭМ!$A$33:$A$776,$A31,СВЦЭМ!$B$33:$B$776,G$11)+'СЕТ СН'!$F$14+СВЦЭМ!$D$10+'СЕТ СН'!$F$5-'СЕТ СН'!$F$24</f>
        <v>3491.06493477</v>
      </c>
      <c r="H31" s="36">
        <f>SUMIFS(СВЦЭМ!$D$33:$D$776,СВЦЭМ!$A$33:$A$776,$A31,СВЦЭМ!$B$33:$B$776,H$11)+'СЕТ СН'!$F$14+СВЦЭМ!$D$10+'СЕТ СН'!$F$5-'СЕТ СН'!$F$24</f>
        <v>3440.5485024700001</v>
      </c>
      <c r="I31" s="36">
        <f>SUMIFS(СВЦЭМ!$D$33:$D$776,СВЦЭМ!$A$33:$A$776,$A31,СВЦЭМ!$B$33:$B$776,I$11)+'СЕТ СН'!$F$14+СВЦЭМ!$D$10+'СЕТ СН'!$F$5-'СЕТ СН'!$F$24</f>
        <v>3424.64676654</v>
      </c>
      <c r="J31" s="36">
        <f>SUMIFS(СВЦЭМ!$D$33:$D$776,СВЦЭМ!$A$33:$A$776,$A31,СВЦЭМ!$B$33:$B$776,J$11)+'СЕТ СН'!$F$14+СВЦЭМ!$D$10+'СЕТ СН'!$F$5-'СЕТ СН'!$F$24</f>
        <v>3402.9426033300001</v>
      </c>
      <c r="K31" s="36">
        <f>SUMIFS(СВЦЭМ!$D$33:$D$776,СВЦЭМ!$A$33:$A$776,$A31,СВЦЭМ!$B$33:$B$776,K$11)+'СЕТ СН'!$F$14+СВЦЭМ!$D$10+'СЕТ СН'!$F$5-'СЕТ СН'!$F$24</f>
        <v>3380.4399902099999</v>
      </c>
      <c r="L31" s="36">
        <f>SUMIFS(СВЦЭМ!$D$33:$D$776,СВЦЭМ!$A$33:$A$776,$A31,СВЦЭМ!$B$33:$B$776,L$11)+'СЕТ СН'!$F$14+СВЦЭМ!$D$10+'СЕТ СН'!$F$5-'СЕТ СН'!$F$24</f>
        <v>3380.6864035399999</v>
      </c>
      <c r="M31" s="36">
        <f>SUMIFS(СВЦЭМ!$D$33:$D$776,СВЦЭМ!$A$33:$A$776,$A31,СВЦЭМ!$B$33:$B$776,M$11)+'СЕТ СН'!$F$14+СВЦЭМ!$D$10+'СЕТ СН'!$F$5-'СЕТ СН'!$F$24</f>
        <v>3397.7106999799998</v>
      </c>
      <c r="N31" s="36">
        <f>SUMIFS(СВЦЭМ!$D$33:$D$776,СВЦЭМ!$A$33:$A$776,$A31,СВЦЭМ!$B$33:$B$776,N$11)+'СЕТ СН'!$F$14+СВЦЭМ!$D$10+'СЕТ СН'!$F$5-'СЕТ СН'!$F$24</f>
        <v>3398.42526404</v>
      </c>
      <c r="O31" s="36">
        <f>SUMIFS(СВЦЭМ!$D$33:$D$776,СВЦЭМ!$A$33:$A$776,$A31,СВЦЭМ!$B$33:$B$776,O$11)+'СЕТ СН'!$F$14+СВЦЭМ!$D$10+'СЕТ СН'!$F$5-'СЕТ СН'!$F$24</f>
        <v>3406.4679823400002</v>
      </c>
      <c r="P31" s="36">
        <f>SUMIFS(СВЦЭМ!$D$33:$D$776,СВЦЭМ!$A$33:$A$776,$A31,СВЦЭМ!$B$33:$B$776,P$11)+'СЕТ СН'!$F$14+СВЦЭМ!$D$10+'СЕТ СН'!$F$5-'СЕТ СН'!$F$24</f>
        <v>3412.08582772</v>
      </c>
      <c r="Q31" s="36">
        <f>SUMIFS(СВЦЭМ!$D$33:$D$776,СВЦЭМ!$A$33:$A$776,$A31,СВЦЭМ!$B$33:$B$776,Q$11)+'СЕТ СН'!$F$14+СВЦЭМ!$D$10+'СЕТ СН'!$F$5-'СЕТ СН'!$F$24</f>
        <v>3417.5079225300001</v>
      </c>
      <c r="R31" s="36">
        <f>SUMIFS(СВЦЭМ!$D$33:$D$776,СВЦЭМ!$A$33:$A$776,$A31,СВЦЭМ!$B$33:$B$776,R$11)+'СЕТ СН'!$F$14+СВЦЭМ!$D$10+'СЕТ СН'!$F$5-'СЕТ СН'!$F$24</f>
        <v>3420.2405014800001</v>
      </c>
      <c r="S31" s="36">
        <f>SUMIFS(СВЦЭМ!$D$33:$D$776,СВЦЭМ!$A$33:$A$776,$A31,СВЦЭМ!$B$33:$B$776,S$11)+'СЕТ СН'!$F$14+СВЦЭМ!$D$10+'СЕТ СН'!$F$5-'СЕТ СН'!$F$24</f>
        <v>3407.9142796199999</v>
      </c>
      <c r="T31" s="36">
        <f>SUMIFS(СВЦЭМ!$D$33:$D$776,СВЦЭМ!$A$33:$A$776,$A31,СВЦЭМ!$B$33:$B$776,T$11)+'СЕТ СН'!$F$14+СВЦЭМ!$D$10+'СЕТ СН'!$F$5-'СЕТ СН'!$F$24</f>
        <v>3396.9929250499999</v>
      </c>
      <c r="U31" s="36">
        <f>SUMIFS(СВЦЭМ!$D$33:$D$776,СВЦЭМ!$A$33:$A$776,$A31,СВЦЭМ!$B$33:$B$776,U$11)+'СЕТ СН'!$F$14+СВЦЭМ!$D$10+'СЕТ СН'!$F$5-'СЕТ СН'!$F$24</f>
        <v>3377.0994877100002</v>
      </c>
      <c r="V31" s="36">
        <f>SUMIFS(СВЦЭМ!$D$33:$D$776,СВЦЭМ!$A$33:$A$776,$A31,СВЦЭМ!$B$33:$B$776,V$11)+'СЕТ СН'!$F$14+СВЦЭМ!$D$10+'СЕТ СН'!$F$5-'СЕТ СН'!$F$24</f>
        <v>3358.88076155</v>
      </c>
      <c r="W31" s="36">
        <f>SUMIFS(СВЦЭМ!$D$33:$D$776,СВЦЭМ!$A$33:$A$776,$A31,СВЦЭМ!$B$33:$B$776,W$11)+'СЕТ СН'!$F$14+СВЦЭМ!$D$10+'СЕТ СН'!$F$5-'СЕТ СН'!$F$24</f>
        <v>3374.5174679400002</v>
      </c>
      <c r="X31" s="36">
        <f>SUMIFS(СВЦЭМ!$D$33:$D$776,СВЦЭМ!$A$33:$A$776,$A31,СВЦЭМ!$B$33:$B$776,X$11)+'СЕТ СН'!$F$14+СВЦЭМ!$D$10+'СЕТ СН'!$F$5-'СЕТ СН'!$F$24</f>
        <v>3375.89997911</v>
      </c>
      <c r="Y31" s="36">
        <f>SUMIFS(СВЦЭМ!$D$33:$D$776,СВЦЭМ!$A$33:$A$776,$A31,СВЦЭМ!$B$33:$B$776,Y$11)+'СЕТ СН'!$F$14+СВЦЭМ!$D$10+'СЕТ СН'!$F$5-'СЕТ СН'!$F$24</f>
        <v>3386.8324719900002</v>
      </c>
    </row>
    <row r="32" spans="1:25" ht="15.75" x14ac:dyDescent="0.2">
      <c r="A32" s="35">
        <f t="shared" si="0"/>
        <v>43820</v>
      </c>
      <c r="B32" s="36">
        <f>SUMIFS(СВЦЭМ!$D$33:$D$776,СВЦЭМ!$A$33:$A$776,$A32,СВЦЭМ!$B$33:$B$776,B$11)+'СЕТ СН'!$F$14+СВЦЭМ!$D$10+'СЕТ СН'!$F$5-'СЕТ СН'!$F$24</f>
        <v>3392.22486613</v>
      </c>
      <c r="C32" s="36">
        <f>SUMIFS(СВЦЭМ!$D$33:$D$776,СВЦЭМ!$A$33:$A$776,$A32,СВЦЭМ!$B$33:$B$776,C$11)+'СЕТ СН'!$F$14+СВЦЭМ!$D$10+'СЕТ СН'!$F$5-'СЕТ СН'!$F$24</f>
        <v>3428.3892536600001</v>
      </c>
      <c r="D32" s="36">
        <f>SUMIFS(СВЦЭМ!$D$33:$D$776,СВЦЭМ!$A$33:$A$776,$A32,СВЦЭМ!$B$33:$B$776,D$11)+'СЕТ СН'!$F$14+СВЦЭМ!$D$10+'СЕТ СН'!$F$5-'СЕТ СН'!$F$24</f>
        <v>3450.7708151400002</v>
      </c>
      <c r="E32" s="36">
        <f>SUMIFS(СВЦЭМ!$D$33:$D$776,СВЦЭМ!$A$33:$A$776,$A32,СВЦЭМ!$B$33:$B$776,E$11)+'СЕТ СН'!$F$14+СВЦЭМ!$D$10+'СЕТ СН'!$F$5-'СЕТ СН'!$F$24</f>
        <v>3485.7645952900002</v>
      </c>
      <c r="F32" s="36">
        <f>SUMIFS(СВЦЭМ!$D$33:$D$776,СВЦЭМ!$A$33:$A$776,$A32,СВЦЭМ!$B$33:$B$776,F$11)+'СЕТ СН'!$F$14+СВЦЭМ!$D$10+'СЕТ СН'!$F$5-'СЕТ СН'!$F$24</f>
        <v>3508.7813241499998</v>
      </c>
      <c r="G32" s="36">
        <f>SUMIFS(СВЦЭМ!$D$33:$D$776,СВЦЭМ!$A$33:$A$776,$A32,СВЦЭМ!$B$33:$B$776,G$11)+'СЕТ СН'!$F$14+СВЦЭМ!$D$10+'СЕТ СН'!$F$5-'СЕТ СН'!$F$24</f>
        <v>3499.3928019</v>
      </c>
      <c r="H32" s="36">
        <f>SUMIFS(СВЦЭМ!$D$33:$D$776,СВЦЭМ!$A$33:$A$776,$A32,СВЦЭМ!$B$33:$B$776,H$11)+'СЕТ СН'!$F$14+СВЦЭМ!$D$10+'СЕТ СН'!$F$5-'СЕТ СН'!$F$24</f>
        <v>3479.1532795600001</v>
      </c>
      <c r="I32" s="36">
        <f>SUMIFS(СВЦЭМ!$D$33:$D$776,СВЦЭМ!$A$33:$A$776,$A32,СВЦЭМ!$B$33:$B$776,I$11)+'СЕТ СН'!$F$14+СВЦЭМ!$D$10+'СЕТ СН'!$F$5-'СЕТ СН'!$F$24</f>
        <v>3476.3526712800003</v>
      </c>
      <c r="J32" s="36">
        <f>SUMIFS(СВЦЭМ!$D$33:$D$776,СВЦЭМ!$A$33:$A$776,$A32,СВЦЭМ!$B$33:$B$776,J$11)+'СЕТ СН'!$F$14+СВЦЭМ!$D$10+'СЕТ СН'!$F$5-'СЕТ СН'!$F$24</f>
        <v>3433.1499834000001</v>
      </c>
      <c r="K32" s="36">
        <f>SUMIFS(СВЦЭМ!$D$33:$D$776,СВЦЭМ!$A$33:$A$776,$A32,СВЦЭМ!$B$33:$B$776,K$11)+'СЕТ СН'!$F$14+СВЦЭМ!$D$10+'СЕТ СН'!$F$5-'СЕТ СН'!$F$24</f>
        <v>3390.54605765</v>
      </c>
      <c r="L32" s="36">
        <f>SUMIFS(СВЦЭМ!$D$33:$D$776,СВЦЭМ!$A$33:$A$776,$A32,СВЦЭМ!$B$33:$B$776,L$11)+'СЕТ СН'!$F$14+СВЦЭМ!$D$10+'СЕТ СН'!$F$5-'СЕТ СН'!$F$24</f>
        <v>3380.1887041099999</v>
      </c>
      <c r="M32" s="36">
        <f>SUMIFS(СВЦЭМ!$D$33:$D$776,СВЦЭМ!$A$33:$A$776,$A32,СВЦЭМ!$B$33:$B$776,M$11)+'СЕТ СН'!$F$14+СВЦЭМ!$D$10+'СЕТ СН'!$F$5-'СЕТ СН'!$F$24</f>
        <v>3389.7633268300001</v>
      </c>
      <c r="N32" s="36">
        <f>SUMIFS(СВЦЭМ!$D$33:$D$776,СВЦЭМ!$A$33:$A$776,$A32,СВЦЭМ!$B$33:$B$776,N$11)+'СЕТ СН'!$F$14+СВЦЭМ!$D$10+'СЕТ СН'!$F$5-'СЕТ СН'!$F$24</f>
        <v>3387.2907797799999</v>
      </c>
      <c r="O32" s="36">
        <f>SUMIFS(СВЦЭМ!$D$33:$D$776,СВЦЭМ!$A$33:$A$776,$A32,СВЦЭМ!$B$33:$B$776,O$11)+'СЕТ СН'!$F$14+СВЦЭМ!$D$10+'СЕТ СН'!$F$5-'СЕТ СН'!$F$24</f>
        <v>3400.98737033</v>
      </c>
      <c r="P32" s="36">
        <f>SUMIFS(СВЦЭМ!$D$33:$D$776,СВЦЭМ!$A$33:$A$776,$A32,СВЦЭМ!$B$33:$B$776,P$11)+'СЕТ СН'!$F$14+СВЦЭМ!$D$10+'СЕТ СН'!$F$5-'СЕТ СН'!$F$24</f>
        <v>3412.91695794</v>
      </c>
      <c r="Q32" s="36">
        <f>SUMIFS(СВЦЭМ!$D$33:$D$776,СВЦЭМ!$A$33:$A$776,$A32,СВЦЭМ!$B$33:$B$776,Q$11)+'СЕТ СН'!$F$14+СВЦЭМ!$D$10+'СЕТ СН'!$F$5-'СЕТ СН'!$F$24</f>
        <v>3419.2207248100003</v>
      </c>
      <c r="R32" s="36">
        <f>SUMIFS(СВЦЭМ!$D$33:$D$776,СВЦЭМ!$A$33:$A$776,$A32,СВЦЭМ!$B$33:$B$776,R$11)+'СЕТ СН'!$F$14+СВЦЭМ!$D$10+'СЕТ СН'!$F$5-'СЕТ СН'!$F$24</f>
        <v>3429.8151836900001</v>
      </c>
      <c r="S32" s="36">
        <f>SUMIFS(СВЦЭМ!$D$33:$D$776,СВЦЭМ!$A$33:$A$776,$A32,СВЦЭМ!$B$33:$B$776,S$11)+'СЕТ СН'!$F$14+СВЦЭМ!$D$10+'СЕТ СН'!$F$5-'СЕТ СН'!$F$24</f>
        <v>3419.5646091799999</v>
      </c>
      <c r="T32" s="36">
        <f>SUMIFS(СВЦЭМ!$D$33:$D$776,СВЦЭМ!$A$33:$A$776,$A32,СВЦЭМ!$B$33:$B$776,T$11)+'СЕТ СН'!$F$14+СВЦЭМ!$D$10+'СЕТ СН'!$F$5-'СЕТ СН'!$F$24</f>
        <v>3393.18336778</v>
      </c>
      <c r="U32" s="36">
        <f>SUMIFS(СВЦЭМ!$D$33:$D$776,СВЦЭМ!$A$33:$A$776,$A32,СВЦЭМ!$B$33:$B$776,U$11)+'СЕТ СН'!$F$14+СВЦЭМ!$D$10+'СЕТ СН'!$F$5-'СЕТ СН'!$F$24</f>
        <v>3389.9342673800002</v>
      </c>
      <c r="V32" s="36">
        <f>SUMIFS(СВЦЭМ!$D$33:$D$776,СВЦЭМ!$A$33:$A$776,$A32,СВЦЭМ!$B$33:$B$776,V$11)+'СЕТ СН'!$F$14+СВЦЭМ!$D$10+'СЕТ СН'!$F$5-'СЕТ СН'!$F$24</f>
        <v>3405.7364342400001</v>
      </c>
      <c r="W32" s="36">
        <f>SUMIFS(СВЦЭМ!$D$33:$D$776,СВЦЭМ!$A$33:$A$776,$A32,СВЦЭМ!$B$33:$B$776,W$11)+'СЕТ СН'!$F$14+СВЦЭМ!$D$10+'СЕТ СН'!$F$5-'СЕТ СН'!$F$24</f>
        <v>3415.8247780400002</v>
      </c>
      <c r="X32" s="36">
        <f>SUMIFS(СВЦЭМ!$D$33:$D$776,СВЦЭМ!$A$33:$A$776,$A32,СВЦЭМ!$B$33:$B$776,X$11)+'СЕТ СН'!$F$14+СВЦЭМ!$D$10+'СЕТ СН'!$F$5-'СЕТ СН'!$F$24</f>
        <v>3434.9418743400001</v>
      </c>
      <c r="Y32" s="36">
        <f>SUMIFS(СВЦЭМ!$D$33:$D$776,СВЦЭМ!$A$33:$A$776,$A32,СВЦЭМ!$B$33:$B$776,Y$11)+'СЕТ СН'!$F$14+СВЦЭМ!$D$10+'СЕТ СН'!$F$5-'СЕТ СН'!$F$24</f>
        <v>3444.6327916600003</v>
      </c>
    </row>
    <row r="33" spans="1:27" ht="15.75" x14ac:dyDescent="0.2">
      <c r="A33" s="35">
        <f t="shared" si="0"/>
        <v>43821</v>
      </c>
      <c r="B33" s="36">
        <f>SUMIFS(СВЦЭМ!$D$33:$D$776,СВЦЭМ!$A$33:$A$776,$A33,СВЦЭМ!$B$33:$B$776,B$11)+'СЕТ СН'!$F$14+СВЦЭМ!$D$10+'СЕТ СН'!$F$5-'СЕТ СН'!$F$24</f>
        <v>3460.8154128300002</v>
      </c>
      <c r="C33" s="36">
        <f>SUMIFS(СВЦЭМ!$D$33:$D$776,СВЦЭМ!$A$33:$A$776,$A33,СВЦЭМ!$B$33:$B$776,C$11)+'СЕТ СН'!$F$14+СВЦЭМ!$D$10+'СЕТ СН'!$F$5-'СЕТ СН'!$F$24</f>
        <v>3484.7613413600002</v>
      </c>
      <c r="D33" s="36">
        <f>SUMIFS(СВЦЭМ!$D$33:$D$776,СВЦЭМ!$A$33:$A$776,$A33,СВЦЭМ!$B$33:$B$776,D$11)+'СЕТ СН'!$F$14+СВЦЭМ!$D$10+'СЕТ СН'!$F$5-'СЕТ СН'!$F$24</f>
        <v>3503.73107815</v>
      </c>
      <c r="E33" s="36">
        <f>SUMIFS(СВЦЭМ!$D$33:$D$776,СВЦЭМ!$A$33:$A$776,$A33,СВЦЭМ!$B$33:$B$776,E$11)+'СЕТ СН'!$F$14+СВЦЭМ!$D$10+'СЕТ СН'!$F$5-'СЕТ СН'!$F$24</f>
        <v>3517.8453663</v>
      </c>
      <c r="F33" s="36">
        <f>SUMIFS(СВЦЭМ!$D$33:$D$776,СВЦЭМ!$A$33:$A$776,$A33,СВЦЭМ!$B$33:$B$776,F$11)+'СЕТ СН'!$F$14+СВЦЭМ!$D$10+'СЕТ СН'!$F$5-'СЕТ СН'!$F$24</f>
        <v>3516.1262360299997</v>
      </c>
      <c r="G33" s="36">
        <f>SUMIFS(СВЦЭМ!$D$33:$D$776,СВЦЭМ!$A$33:$A$776,$A33,СВЦЭМ!$B$33:$B$776,G$11)+'СЕТ СН'!$F$14+СВЦЭМ!$D$10+'СЕТ СН'!$F$5-'СЕТ СН'!$F$24</f>
        <v>3504.1315931399999</v>
      </c>
      <c r="H33" s="36">
        <f>SUMIFS(СВЦЭМ!$D$33:$D$776,СВЦЭМ!$A$33:$A$776,$A33,СВЦЭМ!$B$33:$B$776,H$11)+'СЕТ СН'!$F$14+СВЦЭМ!$D$10+'СЕТ СН'!$F$5-'СЕТ СН'!$F$24</f>
        <v>3479.2381489200002</v>
      </c>
      <c r="I33" s="36">
        <f>SUMIFS(СВЦЭМ!$D$33:$D$776,СВЦЭМ!$A$33:$A$776,$A33,СВЦЭМ!$B$33:$B$776,I$11)+'СЕТ СН'!$F$14+СВЦЭМ!$D$10+'СЕТ СН'!$F$5-'СЕТ СН'!$F$24</f>
        <v>3477.1583017399998</v>
      </c>
      <c r="J33" s="36">
        <f>SUMIFS(СВЦЭМ!$D$33:$D$776,СВЦЭМ!$A$33:$A$776,$A33,СВЦЭМ!$B$33:$B$776,J$11)+'СЕТ СН'!$F$14+СВЦЭМ!$D$10+'СЕТ СН'!$F$5-'СЕТ СН'!$F$24</f>
        <v>3437.56557329</v>
      </c>
      <c r="K33" s="36">
        <f>SUMIFS(СВЦЭМ!$D$33:$D$776,СВЦЭМ!$A$33:$A$776,$A33,СВЦЭМ!$B$33:$B$776,K$11)+'СЕТ СН'!$F$14+СВЦЭМ!$D$10+'СЕТ СН'!$F$5-'СЕТ СН'!$F$24</f>
        <v>3401.8978960899999</v>
      </c>
      <c r="L33" s="36">
        <f>SUMIFS(СВЦЭМ!$D$33:$D$776,СВЦЭМ!$A$33:$A$776,$A33,СВЦЭМ!$B$33:$B$776,L$11)+'СЕТ СН'!$F$14+СВЦЭМ!$D$10+'СЕТ СН'!$F$5-'СЕТ СН'!$F$24</f>
        <v>3385.28801888</v>
      </c>
      <c r="M33" s="36">
        <f>SUMIFS(СВЦЭМ!$D$33:$D$776,СВЦЭМ!$A$33:$A$776,$A33,СВЦЭМ!$B$33:$B$776,M$11)+'СЕТ СН'!$F$14+СВЦЭМ!$D$10+'СЕТ СН'!$F$5-'СЕТ СН'!$F$24</f>
        <v>3399.2060736100002</v>
      </c>
      <c r="N33" s="36">
        <f>SUMIFS(СВЦЭМ!$D$33:$D$776,СВЦЭМ!$A$33:$A$776,$A33,СВЦЭМ!$B$33:$B$776,N$11)+'СЕТ СН'!$F$14+СВЦЭМ!$D$10+'СЕТ СН'!$F$5-'СЕТ СН'!$F$24</f>
        <v>3409.0539051999999</v>
      </c>
      <c r="O33" s="36">
        <f>SUMIFS(СВЦЭМ!$D$33:$D$776,СВЦЭМ!$A$33:$A$776,$A33,СВЦЭМ!$B$33:$B$776,O$11)+'СЕТ СН'!$F$14+СВЦЭМ!$D$10+'СЕТ СН'!$F$5-'СЕТ СН'!$F$24</f>
        <v>3425.7826933699998</v>
      </c>
      <c r="P33" s="36">
        <f>SUMIFS(СВЦЭМ!$D$33:$D$776,СВЦЭМ!$A$33:$A$776,$A33,СВЦЭМ!$B$33:$B$776,P$11)+'СЕТ СН'!$F$14+СВЦЭМ!$D$10+'СЕТ СН'!$F$5-'СЕТ СН'!$F$24</f>
        <v>3436.94124478</v>
      </c>
      <c r="Q33" s="36">
        <f>SUMIFS(СВЦЭМ!$D$33:$D$776,СВЦЭМ!$A$33:$A$776,$A33,СВЦЭМ!$B$33:$B$776,Q$11)+'СЕТ СН'!$F$14+СВЦЭМ!$D$10+'СЕТ СН'!$F$5-'СЕТ СН'!$F$24</f>
        <v>3434.9490544</v>
      </c>
      <c r="R33" s="36">
        <f>SUMIFS(СВЦЭМ!$D$33:$D$776,СВЦЭМ!$A$33:$A$776,$A33,СВЦЭМ!$B$33:$B$776,R$11)+'СЕТ СН'!$F$14+СВЦЭМ!$D$10+'СЕТ СН'!$F$5-'СЕТ СН'!$F$24</f>
        <v>3447.2136123600003</v>
      </c>
      <c r="S33" s="36">
        <f>SUMIFS(СВЦЭМ!$D$33:$D$776,СВЦЭМ!$A$33:$A$776,$A33,СВЦЭМ!$B$33:$B$776,S$11)+'СЕТ СН'!$F$14+СВЦЭМ!$D$10+'СЕТ СН'!$F$5-'СЕТ СН'!$F$24</f>
        <v>3435.8503173600002</v>
      </c>
      <c r="T33" s="36">
        <f>SUMIFS(СВЦЭМ!$D$33:$D$776,СВЦЭМ!$A$33:$A$776,$A33,СВЦЭМ!$B$33:$B$776,T$11)+'СЕТ СН'!$F$14+СВЦЭМ!$D$10+'СЕТ СН'!$F$5-'СЕТ СН'!$F$24</f>
        <v>3406.0449264500003</v>
      </c>
      <c r="U33" s="36">
        <f>SUMIFS(СВЦЭМ!$D$33:$D$776,СВЦЭМ!$A$33:$A$776,$A33,СВЦЭМ!$B$33:$B$776,U$11)+'СЕТ СН'!$F$14+СВЦЭМ!$D$10+'СЕТ СН'!$F$5-'СЕТ СН'!$F$24</f>
        <v>3408.8225529400002</v>
      </c>
      <c r="V33" s="36">
        <f>SUMIFS(СВЦЭМ!$D$33:$D$776,СВЦЭМ!$A$33:$A$776,$A33,СВЦЭМ!$B$33:$B$776,V$11)+'СЕТ СН'!$F$14+СВЦЭМ!$D$10+'СЕТ СН'!$F$5-'СЕТ СН'!$F$24</f>
        <v>3424.33322008</v>
      </c>
      <c r="W33" s="36">
        <f>SUMIFS(СВЦЭМ!$D$33:$D$776,СВЦЭМ!$A$33:$A$776,$A33,СВЦЭМ!$B$33:$B$776,W$11)+'СЕТ СН'!$F$14+СВЦЭМ!$D$10+'СЕТ СН'!$F$5-'СЕТ СН'!$F$24</f>
        <v>3443.3987792200001</v>
      </c>
      <c r="X33" s="36">
        <f>SUMIFS(СВЦЭМ!$D$33:$D$776,СВЦЭМ!$A$33:$A$776,$A33,СВЦЭМ!$B$33:$B$776,X$11)+'СЕТ СН'!$F$14+СВЦЭМ!$D$10+'СЕТ СН'!$F$5-'СЕТ СН'!$F$24</f>
        <v>3459.08027038</v>
      </c>
      <c r="Y33" s="36">
        <f>SUMIFS(СВЦЭМ!$D$33:$D$776,СВЦЭМ!$A$33:$A$776,$A33,СВЦЭМ!$B$33:$B$776,Y$11)+'СЕТ СН'!$F$14+СВЦЭМ!$D$10+'СЕТ СН'!$F$5-'СЕТ СН'!$F$24</f>
        <v>3470.5152480699999</v>
      </c>
    </row>
    <row r="34" spans="1:27" ht="15.75" x14ac:dyDescent="0.2">
      <c r="A34" s="35">
        <f t="shared" si="0"/>
        <v>43822</v>
      </c>
      <c r="B34" s="36">
        <f>SUMIFS(СВЦЭМ!$D$33:$D$776,СВЦЭМ!$A$33:$A$776,$A34,СВЦЭМ!$B$33:$B$776,B$11)+'СЕТ СН'!$F$14+СВЦЭМ!$D$10+'СЕТ СН'!$F$5-'СЕТ СН'!$F$24</f>
        <v>3455.4774076100002</v>
      </c>
      <c r="C34" s="36">
        <f>SUMIFS(СВЦЭМ!$D$33:$D$776,СВЦЭМ!$A$33:$A$776,$A34,СВЦЭМ!$B$33:$B$776,C$11)+'СЕТ СН'!$F$14+СВЦЭМ!$D$10+'СЕТ СН'!$F$5-'СЕТ СН'!$F$24</f>
        <v>3468.1737882299999</v>
      </c>
      <c r="D34" s="36">
        <f>SUMIFS(СВЦЭМ!$D$33:$D$776,СВЦЭМ!$A$33:$A$776,$A34,СВЦЭМ!$B$33:$B$776,D$11)+'СЕТ СН'!$F$14+СВЦЭМ!$D$10+'СЕТ СН'!$F$5-'СЕТ СН'!$F$24</f>
        <v>3499.2326241000001</v>
      </c>
      <c r="E34" s="36">
        <f>SUMIFS(СВЦЭМ!$D$33:$D$776,СВЦЭМ!$A$33:$A$776,$A34,СВЦЭМ!$B$33:$B$776,E$11)+'СЕТ СН'!$F$14+СВЦЭМ!$D$10+'СЕТ СН'!$F$5-'СЕТ СН'!$F$24</f>
        <v>3517.5703681499999</v>
      </c>
      <c r="F34" s="36">
        <f>SUMIFS(СВЦЭМ!$D$33:$D$776,СВЦЭМ!$A$33:$A$776,$A34,СВЦЭМ!$B$33:$B$776,F$11)+'СЕТ СН'!$F$14+СВЦЭМ!$D$10+'СЕТ СН'!$F$5-'СЕТ СН'!$F$24</f>
        <v>3513.0227950399999</v>
      </c>
      <c r="G34" s="36">
        <f>SUMIFS(СВЦЭМ!$D$33:$D$776,СВЦЭМ!$A$33:$A$776,$A34,СВЦЭМ!$B$33:$B$776,G$11)+'СЕТ СН'!$F$14+СВЦЭМ!$D$10+'СЕТ СН'!$F$5-'СЕТ СН'!$F$24</f>
        <v>3511.5792432999997</v>
      </c>
      <c r="H34" s="36">
        <f>SUMIFS(СВЦЭМ!$D$33:$D$776,СВЦЭМ!$A$33:$A$776,$A34,СВЦЭМ!$B$33:$B$776,H$11)+'СЕТ СН'!$F$14+СВЦЭМ!$D$10+'СЕТ СН'!$F$5-'СЕТ СН'!$F$24</f>
        <v>3469.6408046699999</v>
      </c>
      <c r="I34" s="36">
        <f>SUMIFS(СВЦЭМ!$D$33:$D$776,СВЦЭМ!$A$33:$A$776,$A34,СВЦЭМ!$B$33:$B$776,I$11)+'СЕТ СН'!$F$14+СВЦЭМ!$D$10+'СЕТ СН'!$F$5-'СЕТ СН'!$F$24</f>
        <v>3442.5116938000001</v>
      </c>
      <c r="J34" s="36">
        <f>SUMIFS(СВЦЭМ!$D$33:$D$776,СВЦЭМ!$A$33:$A$776,$A34,СВЦЭМ!$B$33:$B$776,J$11)+'СЕТ СН'!$F$14+СВЦЭМ!$D$10+'СЕТ СН'!$F$5-'СЕТ СН'!$F$24</f>
        <v>3414.1271011600002</v>
      </c>
      <c r="K34" s="36">
        <f>SUMIFS(СВЦЭМ!$D$33:$D$776,СВЦЭМ!$A$33:$A$776,$A34,СВЦЭМ!$B$33:$B$776,K$11)+'СЕТ СН'!$F$14+СВЦЭМ!$D$10+'СЕТ СН'!$F$5-'СЕТ СН'!$F$24</f>
        <v>3386.28956844</v>
      </c>
      <c r="L34" s="36">
        <f>SUMIFS(СВЦЭМ!$D$33:$D$776,СВЦЭМ!$A$33:$A$776,$A34,СВЦЭМ!$B$33:$B$776,L$11)+'СЕТ СН'!$F$14+СВЦЭМ!$D$10+'СЕТ СН'!$F$5-'СЕТ СН'!$F$24</f>
        <v>3388.16664188</v>
      </c>
      <c r="M34" s="36">
        <f>SUMIFS(СВЦЭМ!$D$33:$D$776,СВЦЭМ!$A$33:$A$776,$A34,СВЦЭМ!$B$33:$B$776,M$11)+'СЕТ СН'!$F$14+СВЦЭМ!$D$10+'СЕТ СН'!$F$5-'СЕТ СН'!$F$24</f>
        <v>3402.1291829699999</v>
      </c>
      <c r="N34" s="36">
        <f>SUMIFS(СВЦЭМ!$D$33:$D$776,СВЦЭМ!$A$33:$A$776,$A34,СВЦЭМ!$B$33:$B$776,N$11)+'СЕТ СН'!$F$14+СВЦЭМ!$D$10+'СЕТ СН'!$F$5-'СЕТ СН'!$F$24</f>
        <v>3413.87735402</v>
      </c>
      <c r="O34" s="36">
        <f>SUMIFS(СВЦЭМ!$D$33:$D$776,СВЦЭМ!$A$33:$A$776,$A34,СВЦЭМ!$B$33:$B$776,O$11)+'СЕТ СН'!$F$14+СВЦЭМ!$D$10+'СЕТ СН'!$F$5-'СЕТ СН'!$F$24</f>
        <v>3423.48945379</v>
      </c>
      <c r="P34" s="36">
        <f>SUMIFS(СВЦЭМ!$D$33:$D$776,СВЦЭМ!$A$33:$A$776,$A34,СВЦЭМ!$B$33:$B$776,P$11)+'СЕТ СН'!$F$14+СВЦЭМ!$D$10+'СЕТ СН'!$F$5-'СЕТ СН'!$F$24</f>
        <v>3432.0907827299998</v>
      </c>
      <c r="Q34" s="36">
        <f>SUMIFS(СВЦЭМ!$D$33:$D$776,СВЦЭМ!$A$33:$A$776,$A34,СВЦЭМ!$B$33:$B$776,Q$11)+'СЕТ СН'!$F$14+СВЦЭМ!$D$10+'СЕТ СН'!$F$5-'СЕТ СН'!$F$24</f>
        <v>3432.6047277400003</v>
      </c>
      <c r="R34" s="36">
        <f>SUMIFS(СВЦЭМ!$D$33:$D$776,СВЦЭМ!$A$33:$A$776,$A34,СВЦЭМ!$B$33:$B$776,R$11)+'СЕТ СН'!$F$14+СВЦЭМ!$D$10+'СЕТ СН'!$F$5-'СЕТ СН'!$F$24</f>
        <v>3420.6279864799999</v>
      </c>
      <c r="S34" s="36">
        <f>SUMIFS(СВЦЭМ!$D$33:$D$776,СВЦЭМ!$A$33:$A$776,$A34,СВЦЭМ!$B$33:$B$776,S$11)+'СЕТ СН'!$F$14+СВЦЭМ!$D$10+'СЕТ СН'!$F$5-'СЕТ СН'!$F$24</f>
        <v>3408.6388917300001</v>
      </c>
      <c r="T34" s="36">
        <f>SUMIFS(СВЦЭМ!$D$33:$D$776,СВЦЭМ!$A$33:$A$776,$A34,СВЦЭМ!$B$33:$B$776,T$11)+'СЕТ СН'!$F$14+СВЦЭМ!$D$10+'СЕТ СН'!$F$5-'СЕТ СН'!$F$24</f>
        <v>3383.1431932700002</v>
      </c>
      <c r="U34" s="36">
        <f>SUMIFS(СВЦЭМ!$D$33:$D$776,СВЦЭМ!$A$33:$A$776,$A34,СВЦЭМ!$B$33:$B$776,U$11)+'СЕТ СН'!$F$14+СВЦЭМ!$D$10+'СЕТ СН'!$F$5-'СЕТ СН'!$F$24</f>
        <v>3384.1624645299999</v>
      </c>
      <c r="V34" s="36">
        <f>SUMIFS(СВЦЭМ!$D$33:$D$776,СВЦЭМ!$A$33:$A$776,$A34,СВЦЭМ!$B$33:$B$776,V$11)+'СЕТ СН'!$F$14+СВЦЭМ!$D$10+'СЕТ СН'!$F$5-'СЕТ СН'!$F$24</f>
        <v>3397.1248093499999</v>
      </c>
      <c r="W34" s="36">
        <f>SUMIFS(СВЦЭМ!$D$33:$D$776,СВЦЭМ!$A$33:$A$776,$A34,СВЦЭМ!$B$33:$B$776,W$11)+'СЕТ СН'!$F$14+СВЦЭМ!$D$10+'СЕТ СН'!$F$5-'СЕТ СН'!$F$24</f>
        <v>3417.2257175</v>
      </c>
      <c r="X34" s="36">
        <f>SUMIFS(СВЦЭМ!$D$33:$D$776,СВЦЭМ!$A$33:$A$776,$A34,СВЦЭМ!$B$33:$B$776,X$11)+'СЕТ СН'!$F$14+СВЦЭМ!$D$10+'СЕТ СН'!$F$5-'СЕТ СН'!$F$24</f>
        <v>3426.2158751699999</v>
      </c>
      <c r="Y34" s="36">
        <f>SUMIFS(СВЦЭМ!$D$33:$D$776,СВЦЭМ!$A$33:$A$776,$A34,СВЦЭМ!$B$33:$B$776,Y$11)+'СЕТ СН'!$F$14+СВЦЭМ!$D$10+'СЕТ СН'!$F$5-'СЕТ СН'!$F$24</f>
        <v>3445.0701915700001</v>
      </c>
    </row>
    <row r="35" spans="1:27" ht="15.75" x14ac:dyDescent="0.2">
      <c r="A35" s="35">
        <f t="shared" si="0"/>
        <v>43823</v>
      </c>
      <c r="B35" s="36">
        <f>SUMIFS(СВЦЭМ!$D$33:$D$776,СВЦЭМ!$A$33:$A$776,$A35,СВЦЭМ!$B$33:$B$776,B$11)+'СЕТ СН'!$F$14+СВЦЭМ!$D$10+'СЕТ СН'!$F$5-'СЕТ СН'!$F$24</f>
        <v>3460.5369044899999</v>
      </c>
      <c r="C35" s="36">
        <f>SUMIFS(СВЦЭМ!$D$33:$D$776,СВЦЭМ!$A$33:$A$776,$A35,СВЦЭМ!$B$33:$B$776,C$11)+'СЕТ СН'!$F$14+СВЦЭМ!$D$10+'СЕТ СН'!$F$5-'СЕТ СН'!$F$24</f>
        <v>3496.4245988500002</v>
      </c>
      <c r="D35" s="36">
        <f>SUMIFS(СВЦЭМ!$D$33:$D$776,СВЦЭМ!$A$33:$A$776,$A35,СВЦЭМ!$B$33:$B$776,D$11)+'СЕТ СН'!$F$14+СВЦЭМ!$D$10+'СЕТ СН'!$F$5-'СЕТ СН'!$F$24</f>
        <v>3516.3173542899999</v>
      </c>
      <c r="E35" s="36">
        <f>SUMIFS(СВЦЭМ!$D$33:$D$776,СВЦЭМ!$A$33:$A$776,$A35,СВЦЭМ!$B$33:$B$776,E$11)+'СЕТ СН'!$F$14+СВЦЭМ!$D$10+'СЕТ СН'!$F$5-'СЕТ СН'!$F$24</f>
        <v>3525.5635537400003</v>
      </c>
      <c r="F35" s="36">
        <f>SUMIFS(СВЦЭМ!$D$33:$D$776,СВЦЭМ!$A$33:$A$776,$A35,СВЦЭМ!$B$33:$B$776,F$11)+'СЕТ СН'!$F$14+СВЦЭМ!$D$10+'СЕТ СН'!$F$5-'СЕТ СН'!$F$24</f>
        <v>3522.0982883300003</v>
      </c>
      <c r="G35" s="36">
        <f>SUMIFS(СВЦЭМ!$D$33:$D$776,СВЦЭМ!$A$33:$A$776,$A35,СВЦЭМ!$B$33:$B$776,G$11)+'СЕТ СН'!$F$14+СВЦЭМ!$D$10+'СЕТ СН'!$F$5-'СЕТ СН'!$F$24</f>
        <v>3503.1616397899998</v>
      </c>
      <c r="H35" s="36">
        <f>SUMIFS(СВЦЭМ!$D$33:$D$776,СВЦЭМ!$A$33:$A$776,$A35,СВЦЭМ!$B$33:$B$776,H$11)+'СЕТ СН'!$F$14+СВЦЭМ!$D$10+'СЕТ СН'!$F$5-'СЕТ СН'!$F$24</f>
        <v>3459.6236534099999</v>
      </c>
      <c r="I35" s="36">
        <f>SUMIFS(СВЦЭМ!$D$33:$D$776,СВЦЭМ!$A$33:$A$776,$A35,СВЦЭМ!$B$33:$B$776,I$11)+'СЕТ СН'!$F$14+СВЦЭМ!$D$10+'СЕТ СН'!$F$5-'СЕТ СН'!$F$24</f>
        <v>3422.1324779900001</v>
      </c>
      <c r="J35" s="36">
        <f>SUMIFS(СВЦЭМ!$D$33:$D$776,СВЦЭМ!$A$33:$A$776,$A35,СВЦЭМ!$B$33:$B$776,J$11)+'СЕТ СН'!$F$14+СВЦЭМ!$D$10+'СЕТ СН'!$F$5-'СЕТ СН'!$F$24</f>
        <v>3395.80066713</v>
      </c>
      <c r="K35" s="36">
        <f>SUMIFS(СВЦЭМ!$D$33:$D$776,СВЦЭМ!$A$33:$A$776,$A35,СВЦЭМ!$B$33:$B$776,K$11)+'СЕТ СН'!$F$14+СВЦЭМ!$D$10+'СЕТ СН'!$F$5-'СЕТ СН'!$F$24</f>
        <v>3381.4509654200001</v>
      </c>
      <c r="L35" s="36">
        <f>SUMIFS(СВЦЭМ!$D$33:$D$776,СВЦЭМ!$A$33:$A$776,$A35,СВЦЭМ!$B$33:$B$776,L$11)+'СЕТ СН'!$F$14+СВЦЭМ!$D$10+'СЕТ СН'!$F$5-'СЕТ СН'!$F$24</f>
        <v>3383.0896504100001</v>
      </c>
      <c r="M35" s="36">
        <f>SUMIFS(СВЦЭМ!$D$33:$D$776,СВЦЭМ!$A$33:$A$776,$A35,СВЦЭМ!$B$33:$B$776,M$11)+'СЕТ СН'!$F$14+СВЦЭМ!$D$10+'СЕТ СН'!$F$5-'СЕТ СН'!$F$24</f>
        <v>3392.1739987999999</v>
      </c>
      <c r="N35" s="36">
        <f>SUMIFS(СВЦЭМ!$D$33:$D$776,СВЦЭМ!$A$33:$A$776,$A35,СВЦЭМ!$B$33:$B$776,N$11)+'СЕТ СН'!$F$14+СВЦЭМ!$D$10+'СЕТ СН'!$F$5-'СЕТ СН'!$F$24</f>
        <v>3394.4082056000002</v>
      </c>
      <c r="O35" s="36">
        <f>SUMIFS(СВЦЭМ!$D$33:$D$776,СВЦЭМ!$A$33:$A$776,$A35,СВЦЭМ!$B$33:$B$776,O$11)+'СЕТ СН'!$F$14+СВЦЭМ!$D$10+'СЕТ СН'!$F$5-'СЕТ СН'!$F$24</f>
        <v>3403.71796528</v>
      </c>
      <c r="P35" s="36">
        <f>SUMIFS(СВЦЭМ!$D$33:$D$776,СВЦЭМ!$A$33:$A$776,$A35,СВЦЭМ!$B$33:$B$776,P$11)+'СЕТ СН'!$F$14+СВЦЭМ!$D$10+'СЕТ СН'!$F$5-'СЕТ СН'!$F$24</f>
        <v>3415.4491509300001</v>
      </c>
      <c r="Q35" s="36">
        <f>SUMIFS(СВЦЭМ!$D$33:$D$776,СВЦЭМ!$A$33:$A$776,$A35,СВЦЭМ!$B$33:$B$776,Q$11)+'СЕТ СН'!$F$14+СВЦЭМ!$D$10+'СЕТ СН'!$F$5-'СЕТ СН'!$F$24</f>
        <v>3417.6296911200002</v>
      </c>
      <c r="R35" s="36">
        <f>SUMIFS(СВЦЭМ!$D$33:$D$776,СВЦЭМ!$A$33:$A$776,$A35,СВЦЭМ!$B$33:$B$776,R$11)+'СЕТ СН'!$F$14+СВЦЭМ!$D$10+'СЕТ СН'!$F$5-'СЕТ СН'!$F$24</f>
        <v>3412.0822175000003</v>
      </c>
      <c r="S35" s="36">
        <f>SUMIFS(СВЦЭМ!$D$33:$D$776,СВЦЭМ!$A$33:$A$776,$A35,СВЦЭМ!$B$33:$B$776,S$11)+'СЕТ СН'!$F$14+СВЦЭМ!$D$10+'СЕТ СН'!$F$5-'СЕТ СН'!$F$24</f>
        <v>3409.9902404200002</v>
      </c>
      <c r="T35" s="36">
        <f>SUMIFS(СВЦЭМ!$D$33:$D$776,СВЦЭМ!$A$33:$A$776,$A35,СВЦЭМ!$B$33:$B$776,T$11)+'СЕТ СН'!$F$14+СВЦЭМ!$D$10+'СЕТ СН'!$F$5-'СЕТ СН'!$F$24</f>
        <v>3409.1839106500001</v>
      </c>
      <c r="U35" s="36">
        <f>SUMIFS(СВЦЭМ!$D$33:$D$776,СВЦЭМ!$A$33:$A$776,$A35,СВЦЭМ!$B$33:$B$776,U$11)+'СЕТ СН'!$F$14+СВЦЭМ!$D$10+'СЕТ СН'!$F$5-'СЕТ СН'!$F$24</f>
        <v>3396.72083539</v>
      </c>
      <c r="V35" s="36">
        <f>SUMIFS(СВЦЭМ!$D$33:$D$776,СВЦЭМ!$A$33:$A$776,$A35,СВЦЭМ!$B$33:$B$776,V$11)+'СЕТ СН'!$F$14+СВЦЭМ!$D$10+'СЕТ СН'!$F$5-'СЕТ СН'!$F$24</f>
        <v>3400.7679551000001</v>
      </c>
      <c r="W35" s="36">
        <f>SUMIFS(СВЦЭМ!$D$33:$D$776,СВЦЭМ!$A$33:$A$776,$A35,СВЦЭМ!$B$33:$B$776,W$11)+'СЕТ СН'!$F$14+СВЦЭМ!$D$10+'СЕТ СН'!$F$5-'СЕТ СН'!$F$24</f>
        <v>3416.53069555</v>
      </c>
      <c r="X35" s="36">
        <f>SUMIFS(СВЦЭМ!$D$33:$D$776,СВЦЭМ!$A$33:$A$776,$A35,СВЦЭМ!$B$33:$B$776,X$11)+'СЕТ СН'!$F$14+СВЦЭМ!$D$10+'СЕТ СН'!$F$5-'СЕТ СН'!$F$24</f>
        <v>3439.1287326400002</v>
      </c>
      <c r="Y35" s="36">
        <f>SUMIFS(СВЦЭМ!$D$33:$D$776,СВЦЭМ!$A$33:$A$776,$A35,СВЦЭМ!$B$33:$B$776,Y$11)+'СЕТ СН'!$F$14+СВЦЭМ!$D$10+'СЕТ СН'!$F$5-'СЕТ СН'!$F$24</f>
        <v>3453.45035504</v>
      </c>
    </row>
    <row r="36" spans="1:27" ht="15.75" x14ac:dyDescent="0.2">
      <c r="A36" s="35">
        <f t="shared" si="0"/>
        <v>43824</v>
      </c>
      <c r="B36" s="36">
        <f>SUMIFS(СВЦЭМ!$D$33:$D$776,СВЦЭМ!$A$33:$A$776,$A36,СВЦЭМ!$B$33:$B$776,B$11)+'СЕТ СН'!$F$14+СВЦЭМ!$D$10+'СЕТ СН'!$F$5-'СЕТ СН'!$F$24</f>
        <v>3470.6125131600002</v>
      </c>
      <c r="C36" s="36">
        <f>SUMIFS(СВЦЭМ!$D$33:$D$776,СВЦЭМ!$A$33:$A$776,$A36,СВЦЭМ!$B$33:$B$776,C$11)+'СЕТ СН'!$F$14+СВЦЭМ!$D$10+'СЕТ СН'!$F$5-'СЕТ СН'!$F$24</f>
        <v>3504.5466746499997</v>
      </c>
      <c r="D36" s="36">
        <f>SUMIFS(СВЦЭМ!$D$33:$D$776,СВЦЭМ!$A$33:$A$776,$A36,СВЦЭМ!$B$33:$B$776,D$11)+'СЕТ СН'!$F$14+СВЦЭМ!$D$10+'СЕТ СН'!$F$5-'СЕТ СН'!$F$24</f>
        <v>3523.8635397199996</v>
      </c>
      <c r="E36" s="36">
        <f>SUMIFS(СВЦЭМ!$D$33:$D$776,СВЦЭМ!$A$33:$A$776,$A36,СВЦЭМ!$B$33:$B$776,E$11)+'СЕТ СН'!$F$14+СВЦЭМ!$D$10+'СЕТ СН'!$F$5-'СЕТ СН'!$F$24</f>
        <v>3535.3698617800001</v>
      </c>
      <c r="F36" s="36">
        <f>SUMIFS(СВЦЭМ!$D$33:$D$776,СВЦЭМ!$A$33:$A$776,$A36,СВЦЭМ!$B$33:$B$776,F$11)+'СЕТ СН'!$F$14+СВЦЭМ!$D$10+'СЕТ СН'!$F$5-'СЕТ СН'!$F$24</f>
        <v>3539.3197151200002</v>
      </c>
      <c r="G36" s="36">
        <f>SUMIFS(СВЦЭМ!$D$33:$D$776,СВЦЭМ!$A$33:$A$776,$A36,СВЦЭМ!$B$33:$B$776,G$11)+'СЕТ СН'!$F$14+СВЦЭМ!$D$10+'СЕТ СН'!$F$5-'СЕТ СН'!$F$24</f>
        <v>3517.53872641</v>
      </c>
      <c r="H36" s="36">
        <f>SUMIFS(СВЦЭМ!$D$33:$D$776,СВЦЭМ!$A$33:$A$776,$A36,СВЦЭМ!$B$33:$B$776,H$11)+'СЕТ СН'!$F$14+СВЦЭМ!$D$10+'СЕТ СН'!$F$5-'СЕТ СН'!$F$24</f>
        <v>3473.7060381599999</v>
      </c>
      <c r="I36" s="36">
        <f>SUMIFS(СВЦЭМ!$D$33:$D$776,СВЦЭМ!$A$33:$A$776,$A36,СВЦЭМ!$B$33:$B$776,I$11)+'СЕТ СН'!$F$14+СВЦЭМ!$D$10+'СЕТ СН'!$F$5-'СЕТ СН'!$F$24</f>
        <v>3446.2509799300001</v>
      </c>
      <c r="J36" s="36">
        <f>SUMIFS(СВЦЭМ!$D$33:$D$776,СВЦЭМ!$A$33:$A$776,$A36,СВЦЭМ!$B$33:$B$776,J$11)+'СЕТ СН'!$F$14+СВЦЭМ!$D$10+'СЕТ СН'!$F$5-'СЕТ СН'!$F$24</f>
        <v>3425.5208296400001</v>
      </c>
      <c r="K36" s="36">
        <f>SUMIFS(СВЦЭМ!$D$33:$D$776,СВЦЭМ!$A$33:$A$776,$A36,СВЦЭМ!$B$33:$B$776,K$11)+'СЕТ СН'!$F$14+СВЦЭМ!$D$10+'СЕТ СН'!$F$5-'СЕТ СН'!$F$24</f>
        <v>3403.5706002300003</v>
      </c>
      <c r="L36" s="36">
        <f>SUMIFS(СВЦЭМ!$D$33:$D$776,СВЦЭМ!$A$33:$A$776,$A36,СВЦЭМ!$B$33:$B$776,L$11)+'СЕТ СН'!$F$14+СВЦЭМ!$D$10+'СЕТ СН'!$F$5-'СЕТ СН'!$F$24</f>
        <v>3398.5929102600003</v>
      </c>
      <c r="M36" s="36">
        <f>SUMIFS(СВЦЭМ!$D$33:$D$776,СВЦЭМ!$A$33:$A$776,$A36,СВЦЭМ!$B$33:$B$776,M$11)+'СЕТ СН'!$F$14+СВЦЭМ!$D$10+'СЕТ СН'!$F$5-'СЕТ СН'!$F$24</f>
        <v>3403.9671812400002</v>
      </c>
      <c r="N36" s="36">
        <f>SUMIFS(СВЦЭМ!$D$33:$D$776,СВЦЭМ!$A$33:$A$776,$A36,СВЦЭМ!$B$33:$B$776,N$11)+'СЕТ СН'!$F$14+СВЦЭМ!$D$10+'СЕТ СН'!$F$5-'СЕТ СН'!$F$24</f>
        <v>3403.6994611300001</v>
      </c>
      <c r="O36" s="36">
        <f>SUMIFS(СВЦЭМ!$D$33:$D$776,СВЦЭМ!$A$33:$A$776,$A36,СВЦЭМ!$B$33:$B$776,O$11)+'СЕТ СН'!$F$14+СВЦЭМ!$D$10+'СЕТ СН'!$F$5-'СЕТ СН'!$F$24</f>
        <v>3407.06945825</v>
      </c>
      <c r="P36" s="36">
        <f>SUMIFS(СВЦЭМ!$D$33:$D$776,СВЦЭМ!$A$33:$A$776,$A36,СВЦЭМ!$B$33:$B$776,P$11)+'СЕТ СН'!$F$14+СВЦЭМ!$D$10+'СЕТ СН'!$F$5-'СЕТ СН'!$F$24</f>
        <v>3414.4159421499999</v>
      </c>
      <c r="Q36" s="36">
        <f>SUMIFS(СВЦЭМ!$D$33:$D$776,СВЦЭМ!$A$33:$A$776,$A36,СВЦЭМ!$B$33:$B$776,Q$11)+'СЕТ СН'!$F$14+СВЦЭМ!$D$10+'СЕТ СН'!$F$5-'СЕТ СН'!$F$24</f>
        <v>3417.8664121699999</v>
      </c>
      <c r="R36" s="36">
        <f>SUMIFS(СВЦЭМ!$D$33:$D$776,СВЦЭМ!$A$33:$A$776,$A36,СВЦЭМ!$B$33:$B$776,R$11)+'СЕТ СН'!$F$14+СВЦЭМ!$D$10+'СЕТ СН'!$F$5-'СЕТ СН'!$F$24</f>
        <v>3416.2478668399999</v>
      </c>
      <c r="S36" s="36">
        <f>SUMIFS(СВЦЭМ!$D$33:$D$776,СВЦЭМ!$A$33:$A$776,$A36,СВЦЭМ!$B$33:$B$776,S$11)+'СЕТ СН'!$F$14+СВЦЭМ!$D$10+'СЕТ СН'!$F$5-'СЕТ СН'!$F$24</f>
        <v>3415.5959114000002</v>
      </c>
      <c r="T36" s="36">
        <f>SUMIFS(СВЦЭМ!$D$33:$D$776,СВЦЭМ!$A$33:$A$776,$A36,СВЦЭМ!$B$33:$B$776,T$11)+'СЕТ СН'!$F$14+СВЦЭМ!$D$10+'СЕТ СН'!$F$5-'СЕТ СН'!$F$24</f>
        <v>3403.0276332100002</v>
      </c>
      <c r="U36" s="36">
        <f>SUMIFS(СВЦЭМ!$D$33:$D$776,СВЦЭМ!$A$33:$A$776,$A36,СВЦЭМ!$B$33:$B$776,U$11)+'СЕТ СН'!$F$14+СВЦЭМ!$D$10+'СЕТ СН'!$F$5-'СЕТ СН'!$F$24</f>
        <v>3403.4133029200002</v>
      </c>
      <c r="V36" s="36">
        <f>SUMIFS(СВЦЭМ!$D$33:$D$776,СВЦЭМ!$A$33:$A$776,$A36,СВЦЭМ!$B$33:$B$776,V$11)+'СЕТ СН'!$F$14+СВЦЭМ!$D$10+'СЕТ СН'!$F$5-'СЕТ СН'!$F$24</f>
        <v>3411.5548959400003</v>
      </c>
      <c r="W36" s="36">
        <f>SUMIFS(СВЦЭМ!$D$33:$D$776,СВЦЭМ!$A$33:$A$776,$A36,СВЦЭМ!$B$33:$B$776,W$11)+'СЕТ СН'!$F$14+СВЦЭМ!$D$10+'СЕТ СН'!$F$5-'СЕТ СН'!$F$24</f>
        <v>3421.6829588800001</v>
      </c>
      <c r="X36" s="36">
        <f>SUMIFS(СВЦЭМ!$D$33:$D$776,СВЦЭМ!$A$33:$A$776,$A36,СВЦЭМ!$B$33:$B$776,X$11)+'СЕТ СН'!$F$14+СВЦЭМ!$D$10+'СЕТ СН'!$F$5-'СЕТ СН'!$F$24</f>
        <v>3434.0420232400002</v>
      </c>
      <c r="Y36" s="36">
        <f>SUMIFS(СВЦЭМ!$D$33:$D$776,СВЦЭМ!$A$33:$A$776,$A36,СВЦЭМ!$B$33:$B$776,Y$11)+'СЕТ СН'!$F$14+СВЦЭМ!$D$10+'СЕТ СН'!$F$5-'СЕТ СН'!$F$24</f>
        <v>3434.8711959500001</v>
      </c>
    </row>
    <row r="37" spans="1:27" ht="15.75" x14ac:dyDescent="0.2">
      <c r="A37" s="35">
        <f t="shared" si="0"/>
        <v>43825</v>
      </c>
      <c r="B37" s="36">
        <f>SUMIFS(СВЦЭМ!$D$33:$D$776,СВЦЭМ!$A$33:$A$776,$A37,СВЦЭМ!$B$33:$B$776,B$11)+'СЕТ СН'!$F$14+СВЦЭМ!$D$10+'СЕТ СН'!$F$5-'СЕТ СН'!$F$24</f>
        <v>3471.9626570700002</v>
      </c>
      <c r="C37" s="36">
        <f>SUMIFS(СВЦЭМ!$D$33:$D$776,СВЦЭМ!$A$33:$A$776,$A37,СВЦЭМ!$B$33:$B$776,C$11)+'СЕТ СН'!$F$14+СВЦЭМ!$D$10+'СЕТ СН'!$F$5-'СЕТ СН'!$F$24</f>
        <v>3507.9769537399998</v>
      </c>
      <c r="D37" s="36">
        <f>SUMIFS(СВЦЭМ!$D$33:$D$776,СВЦЭМ!$A$33:$A$776,$A37,СВЦЭМ!$B$33:$B$776,D$11)+'СЕТ СН'!$F$14+СВЦЭМ!$D$10+'СЕТ СН'!$F$5-'СЕТ СН'!$F$24</f>
        <v>3521.5469549099998</v>
      </c>
      <c r="E37" s="36">
        <f>SUMIFS(СВЦЭМ!$D$33:$D$776,СВЦЭМ!$A$33:$A$776,$A37,СВЦЭМ!$B$33:$B$776,E$11)+'СЕТ СН'!$F$14+СВЦЭМ!$D$10+'СЕТ СН'!$F$5-'СЕТ СН'!$F$24</f>
        <v>3531.0478315199998</v>
      </c>
      <c r="F37" s="36">
        <f>SUMIFS(СВЦЭМ!$D$33:$D$776,СВЦЭМ!$A$33:$A$776,$A37,СВЦЭМ!$B$33:$B$776,F$11)+'СЕТ СН'!$F$14+СВЦЭМ!$D$10+'СЕТ СН'!$F$5-'СЕТ СН'!$F$24</f>
        <v>3529.1483641699997</v>
      </c>
      <c r="G37" s="36">
        <f>SUMIFS(СВЦЭМ!$D$33:$D$776,СВЦЭМ!$A$33:$A$776,$A37,СВЦЭМ!$B$33:$B$776,G$11)+'СЕТ СН'!$F$14+СВЦЭМ!$D$10+'СЕТ СН'!$F$5-'СЕТ СН'!$F$24</f>
        <v>3509.0451025800003</v>
      </c>
      <c r="H37" s="36">
        <f>SUMIFS(СВЦЭМ!$D$33:$D$776,СВЦЭМ!$A$33:$A$776,$A37,СВЦЭМ!$B$33:$B$776,H$11)+'СЕТ СН'!$F$14+СВЦЭМ!$D$10+'СЕТ СН'!$F$5-'СЕТ СН'!$F$24</f>
        <v>3471.3503443600002</v>
      </c>
      <c r="I37" s="36">
        <f>SUMIFS(СВЦЭМ!$D$33:$D$776,СВЦЭМ!$A$33:$A$776,$A37,СВЦЭМ!$B$33:$B$776,I$11)+'СЕТ СН'!$F$14+СВЦЭМ!$D$10+'СЕТ СН'!$F$5-'СЕТ СН'!$F$24</f>
        <v>3458.7492493600002</v>
      </c>
      <c r="J37" s="36">
        <f>SUMIFS(СВЦЭМ!$D$33:$D$776,СВЦЭМ!$A$33:$A$776,$A37,СВЦЭМ!$B$33:$B$776,J$11)+'СЕТ СН'!$F$14+СВЦЭМ!$D$10+'СЕТ СН'!$F$5-'СЕТ СН'!$F$24</f>
        <v>3430.1771603699999</v>
      </c>
      <c r="K37" s="36">
        <f>SUMIFS(СВЦЭМ!$D$33:$D$776,СВЦЭМ!$A$33:$A$776,$A37,СВЦЭМ!$B$33:$B$776,K$11)+'СЕТ СН'!$F$14+СВЦЭМ!$D$10+'СЕТ СН'!$F$5-'СЕТ СН'!$F$24</f>
        <v>3410.25534913</v>
      </c>
      <c r="L37" s="36">
        <f>SUMIFS(СВЦЭМ!$D$33:$D$776,СВЦЭМ!$A$33:$A$776,$A37,СВЦЭМ!$B$33:$B$776,L$11)+'СЕТ СН'!$F$14+СВЦЭМ!$D$10+'СЕТ СН'!$F$5-'СЕТ СН'!$F$24</f>
        <v>3408.5775693099999</v>
      </c>
      <c r="M37" s="36">
        <f>SUMIFS(СВЦЭМ!$D$33:$D$776,СВЦЭМ!$A$33:$A$776,$A37,СВЦЭМ!$B$33:$B$776,M$11)+'СЕТ СН'!$F$14+СВЦЭМ!$D$10+'СЕТ СН'!$F$5-'СЕТ СН'!$F$24</f>
        <v>3418.0839105700002</v>
      </c>
      <c r="N37" s="36">
        <f>SUMIFS(СВЦЭМ!$D$33:$D$776,СВЦЭМ!$A$33:$A$776,$A37,СВЦЭМ!$B$33:$B$776,N$11)+'СЕТ СН'!$F$14+СВЦЭМ!$D$10+'СЕТ СН'!$F$5-'СЕТ СН'!$F$24</f>
        <v>3426.64788288</v>
      </c>
      <c r="O37" s="36">
        <f>SUMIFS(СВЦЭМ!$D$33:$D$776,СВЦЭМ!$A$33:$A$776,$A37,СВЦЭМ!$B$33:$B$776,O$11)+'СЕТ СН'!$F$14+СВЦЭМ!$D$10+'СЕТ СН'!$F$5-'СЕТ СН'!$F$24</f>
        <v>3432.19138613</v>
      </c>
      <c r="P37" s="36">
        <f>SUMIFS(СВЦЭМ!$D$33:$D$776,СВЦЭМ!$A$33:$A$776,$A37,СВЦЭМ!$B$33:$B$776,P$11)+'СЕТ СН'!$F$14+СВЦЭМ!$D$10+'СЕТ СН'!$F$5-'СЕТ СН'!$F$24</f>
        <v>3432.4597404900001</v>
      </c>
      <c r="Q37" s="36">
        <f>SUMIFS(СВЦЭМ!$D$33:$D$776,СВЦЭМ!$A$33:$A$776,$A37,СВЦЭМ!$B$33:$B$776,Q$11)+'СЕТ СН'!$F$14+СВЦЭМ!$D$10+'СЕТ СН'!$F$5-'СЕТ СН'!$F$24</f>
        <v>3433.9974480199999</v>
      </c>
      <c r="R37" s="36">
        <f>SUMIFS(СВЦЭМ!$D$33:$D$776,СВЦЭМ!$A$33:$A$776,$A37,СВЦЭМ!$B$33:$B$776,R$11)+'СЕТ СН'!$F$14+СВЦЭМ!$D$10+'СЕТ СН'!$F$5-'СЕТ СН'!$F$24</f>
        <v>3429.98250977</v>
      </c>
      <c r="S37" s="36">
        <f>SUMIFS(СВЦЭМ!$D$33:$D$776,СВЦЭМ!$A$33:$A$776,$A37,СВЦЭМ!$B$33:$B$776,S$11)+'СЕТ СН'!$F$14+СВЦЭМ!$D$10+'СЕТ СН'!$F$5-'СЕТ СН'!$F$24</f>
        <v>3429.21288998</v>
      </c>
      <c r="T37" s="36">
        <f>SUMIFS(СВЦЭМ!$D$33:$D$776,СВЦЭМ!$A$33:$A$776,$A37,СВЦЭМ!$B$33:$B$776,T$11)+'СЕТ СН'!$F$14+СВЦЭМ!$D$10+'СЕТ СН'!$F$5-'СЕТ СН'!$F$24</f>
        <v>3400.4184510300001</v>
      </c>
      <c r="U37" s="36">
        <f>SUMIFS(СВЦЭМ!$D$33:$D$776,СВЦЭМ!$A$33:$A$776,$A37,СВЦЭМ!$B$33:$B$776,U$11)+'СЕТ СН'!$F$14+СВЦЭМ!$D$10+'СЕТ СН'!$F$5-'СЕТ СН'!$F$24</f>
        <v>3400.2426338</v>
      </c>
      <c r="V37" s="36">
        <f>SUMIFS(СВЦЭМ!$D$33:$D$776,СВЦЭМ!$A$33:$A$776,$A37,СВЦЭМ!$B$33:$B$776,V$11)+'СЕТ СН'!$F$14+СВЦЭМ!$D$10+'СЕТ СН'!$F$5-'СЕТ СН'!$F$24</f>
        <v>3416.2258894699999</v>
      </c>
      <c r="W37" s="36">
        <f>SUMIFS(СВЦЭМ!$D$33:$D$776,СВЦЭМ!$A$33:$A$776,$A37,СВЦЭМ!$B$33:$B$776,W$11)+'СЕТ СН'!$F$14+СВЦЭМ!$D$10+'СЕТ СН'!$F$5-'СЕТ СН'!$F$24</f>
        <v>3434.7343905299999</v>
      </c>
      <c r="X37" s="36">
        <f>SUMIFS(СВЦЭМ!$D$33:$D$776,СВЦЭМ!$A$33:$A$776,$A37,СВЦЭМ!$B$33:$B$776,X$11)+'СЕТ СН'!$F$14+СВЦЭМ!$D$10+'СЕТ СН'!$F$5-'СЕТ СН'!$F$24</f>
        <v>3437.5702455000001</v>
      </c>
      <c r="Y37" s="36">
        <f>SUMIFS(СВЦЭМ!$D$33:$D$776,СВЦЭМ!$A$33:$A$776,$A37,СВЦЭМ!$B$33:$B$776,Y$11)+'СЕТ СН'!$F$14+СВЦЭМ!$D$10+'СЕТ СН'!$F$5-'СЕТ СН'!$F$24</f>
        <v>3439.93222285</v>
      </c>
    </row>
    <row r="38" spans="1:27" ht="15.75" x14ac:dyDescent="0.2">
      <c r="A38" s="35">
        <f t="shared" si="0"/>
        <v>43826</v>
      </c>
      <c r="B38" s="36">
        <f>SUMIFS(СВЦЭМ!$D$33:$D$776,СВЦЭМ!$A$33:$A$776,$A38,СВЦЭМ!$B$33:$B$776,B$11)+'СЕТ СН'!$F$14+СВЦЭМ!$D$10+'СЕТ СН'!$F$5-'СЕТ СН'!$F$24</f>
        <v>3431.2279482700001</v>
      </c>
      <c r="C38" s="36">
        <f>SUMIFS(СВЦЭМ!$D$33:$D$776,СВЦЭМ!$A$33:$A$776,$A38,СВЦЭМ!$B$33:$B$776,C$11)+'СЕТ СН'!$F$14+СВЦЭМ!$D$10+'СЕТ СН'!$F$5-'СЕТ СН'!$F$24</f>
        <v>3465.87914421</v>
      </c>
      <c r="D38" s="36">
        <f>SUMIFS(СВЦЭМ!$D$33:$D$776,СВЦЭМ!$A$33:$A$776,$A38,СВЦЭМ!$B$33:$B$776,D$11)+'СЕТ СН'!$F$14+СВЦЭМ!$D$10+'СЕТ СН'!$F$5-'СЕТ СН'!$F$24</f>
        <v>3474.27577999</v>
      </c>
      <c r="E38" s="36">
        <f>SUMIFS(СВЦЭМ!$D$33:$D$776,СВЦЭМ!$A$33:$A$776,$A38,СВЦЭМ!$B$33:$B$776,E$11)+'СЕТ СН'!$F$14+СВЦЭМ!$D$10+'СЕТ СН'!$F$5-'СЕТ СН'!$F$24</f>
        <v>3491.0624679800003</v>
      </c>
      <c r="F38" s="36">
        <f>SUMIFS(СВЦЭМ!$D$33:$D$776,СВЦЭМ!$A$33:$A$776,$A38,СВЦЭМ!$B$33:$B$776,F$11)+'СЕТ СН'!$F$14+СВЦЭМ!$D$10+'СЕТ СН'!$F$5-'СЕТ СН'!$F$24</f>
        <v>3496.2658502100003</v>
      </c>
      <c r="G38" s="36">
        <f>SUMIFS(СВЦЭМ!$D$33:$D$776,СВЦЭМ!$A$33:$A$776,$A38,СВЦЭМ!$B$33:$B$776,G$11)+'СЕТ СН'!$F$14+СВЦЭМ!$D$10+'СЕТ СН'!$F$5-'СЕТ СН'!$F$24</f>
        <v>3479.5166064599998</v>
      </c>
      <c r="H38" s="36">
        <f>SUMIFS(СВЦЭМ!$D$33:$D$776,СВЦЭМ!$A$33:$A$776,$A38,СВЦЭМ!$B$33:$B$776,H$11)+'СЕТ СН'!$F$14+СВЦЭМ!$D$10+'СЕТ СН'!$F$5-'СЕТ СН'!$F$24</f>
        <v>3443.0370856899999</v>
      </c>
      <c r="I38" s="36">
        <f>SUMIFS(СВЦЭМ!$D$33:$D$776,СВЦЭМ!$A$33:$A$776,$A38,СВЦЭМ!$B$33:$B$776,I$11)+'СЕТ СН'!$F$14+СВЦЭМ!$D$10+'СЕТ СН'!$F$5-'СЕТ СН'!$F$24</f>
        <v>3417.8558076300001</v>
      </c>
      <c r="J38" s="36">
        <f>SUMIFS(СВЦЭМ!$D$33:$D$776,СВЦЭМ!$A$33:$A$776,$A38,СВЦЭМ!$B$33:$B$776,J$11)+'СЕТ СН'!$F$14+СВЦЭМ!$D$10+'СЕТ СН'!$F$5-'СЕТ СН'!$F$24</f>
        <v>3389.4882159799999</v>
      </c>
      <c r="K38" s="36">
        <f>SUMIFS(СВЦЭМ!$D$33:$D$776,СВЦЭМ!$A$33:$A$776,$A38,СВЦЭМ!$B$33:$B$776,K$11)+'СЕТ СН'!$F$14+СВЦЭМ!$D$10+'СЕТ СН'!$F$5-'СЕТ СН'!$F$24</f>
        <v>3360.4148287500002</v>
      </c>
      <c r="L38" s="36">
        <f>SUMIFS(СВЦЭМ!$D$33:$D$776,СВЦЭМ!$A$33:$A$776,$A38,СВЦЭМ!$B$33:$B$776,L$11)+'СЕТ СН'!$F$14+СВЦЭМ!$D$10+'СЕТ СН'!$F$5-'СЕТ СН'!$F$24</f>
        <v>3359.57754948</v>
      </c>
      <c r="M38" s="36">
        <f>SUMIFS(СВЦЭМ!$D$33:$D$776,СВЦЭМ!$A$33:$A$776,$A38,СВЦЭМ!$B$33:$B$776,M$11)+'СЕТ СН'!$F$14+СВЦЭМ!$D$10+'СЕТ СН'!$F$5-'СЕТ СН'!$F$24</f>
        <v>3371.01359929</v>
      </c>
      <c r="N38" s="36">
        <f>SUMIFS(СВЦЭМ!$D$33:$D$776,СВЦЭМ!$A$33:$A$776,$A38,СВЦЭМ!$B$33:$B$776,N$11)+'СЕТ СН'!$F$14+СВЦЭМ!$D$10+'СЕТ СН'!$F$5-'СЕТ СН'!$F$24</f>
        <v>3370.7723126599999</v>
      </c>
      <c r="O38" s="36">
        <f>SUMIFS(СВЦЭМ!$D$33:$D$776,СВЦЭМ!$A$33:$A$776,$A38,СВЦЭМ!$B$33:$B$776,O$11)+'СЕТ СН'!$F$14+СВЦЭМ!$D$10+'СЕТ СН'!$F$5-'СЕТ СН'!$F$24</f>
        <v>3376.0191101</v>
      </c>
      <c r="P38" s="36">
        <f>SUMIFS(СВЦЭМ!$D$33:$D$776,СВЦЭМ!$A$33:$A$776,$A38,СВЦЭМ!$B$33:$B$776,P$11)+'СЕТ СН'!$F$14+СВЦЭМ!$D$10+'СЕТ СН'!$F$5-'СЕТ СН'!$F$24</f>
        <v>3385.4773902500001</v>
      </c>
      <c r="Q38" s="36">
        <f>SUMIFS(СВЦЭМ!$D$33:$D$776,СВЦЭМ!$A$33:$A$776,$A38,СВЦЭМ!$B$33:$B$776,Q$11)+'СЕТ СН'!$F$14+СВЦЭМ!$D$10+'СЕТ СН'!$F$5-'СЕТ СН'!$F$24</f>
        <v>3405.22448523</v>
      </c>
      <c r="R38" s="36">
        <f>SUMIFS(СВЦЭМ!$D$33:$D$776,СВЦЭМ!$A$33:$A$776,$A38,СВЦЭМ!$B$33:$B$776,R$11)+'СЕТ СН'!$F$14+СВЦЭМ!$D$10+'СЕТ СН'!$F$5-'СЕТ СН'!$F$24</f>
        <v>3408.8546329199999</v>
      </c>
      <c r="S38" s="36">
        <f>SUMIFS(СВЦЭМ!$D$33:$D$776,СВЦЭМ!$A$33:$A$776,$A38,СВЦЭМ!$B$33:$B$776,S$11)+'СЕТ СН'!$F$14+СВЦЭМ!$D$10+'СЕТ СН'!$F$5-'СЕТ СН'!$F$24</f>
        <v>3410.2453583900001</v>
      </c>
      <c r="T38" s="36">
        <f>SUMIFS(СВЦЭМ!$D$33:$D$776,СВЦЭМ!$A$33:$A$776,$A38,СВЦЭМ!$B$33:$B$776,T$11)+'СЕТ СН'!$F$14+СВЦЭМ!$D$10+'СЕТ СН'!$F$5-'СЕТ СН'!$F$24</f>
        <v>3381.5961759100001</v>
      </c>
      <c r="U38" s="36">
        <f>SUMIFS(СВЦЭМ!$D$33:$D$776,СВЦЭМ!$A$33:$A$776,$A38,СВЦЭМ!$B$33:$B$776,U$11)+'СЕТ СН'!$F$14+СВЦЭМ!$D$10+'СЕТ СН'!$F$5-'СЕТ СН'!$F$24</f>
        <v>3381.2053786300003</v>
      </c>
      <c r="V38" s="36">
        <f>SUMIFS(СВЦЭМ!$D$33:$D$776,СВЦЭМ!$A$33:$A$776,$A38,СВЦЭМ!$B$33:$B$776,V$11)+'СЕТ СН'!$F$14+СВЦЭМ!$D$10+'СЕТ СН'!$F$5-'СЕТ СН'!$F$24</f>
        <v>3389.6966649999999</v>
      </c>
      <c r="W38" s="36">
        <f>SUMIFS(СВЦЭМ!$D$33:$D$776,СВЦЭМ!$A$33:$A$776,$A38,СВЦЭМ!$B$33:$B$776,W$11)+'СЕТ СН'!$F$14+СВЦЭМ!$D$10+'СЕТ СН'!$F$5-'СЕТ СН'!$F$24</f>
        <v>3393.1320287399999</v>
      </c>
      <c r="X38" s="36">
        <f>SUMIFS(СВЦЭМ!$D$33:$D$776,СВЦЭМ!$A$33:$A$776,$A38,СВЦЭМ!$B$33:$B$776,X$11)+'СЕТ СН'!$F$14+СВЦЭМ!$D$10+'СЕТ СН'!$F$5-'СЕТ СН'!$F$24</f>
        <v>3404.8190098099999</v>
      </c>
      <c r="Y38" s="36">
        <f>SUMIFS(СВЦЭМ!$D$33:$D$776,СВЦЭМ!$A$33:$A$776,$A38,СВЦЭМ!$B$33:$B$776,Y$11)+'СЕТ СН'!$F$14+СВЦЭМ!$D$10+'СЕТ СН'!$F$5-'СЕТ СН'!$F$24</f>
        <v>3415.6384980800003</v>
      </c>
    </row>
    <row r="39" spans="1:27" ht="15.75" x14ac:dyDescent="0.2">
      <c r="A39" s="35">
        <f t="shared" si="0"/>
        <v>43827</v>
      </c>
      <c r="B39" s="36">
        <f>SUMIFS(СВЦЭМ!$D$33:$D$776,СВЦЭМ!$A$33:$A$776,$A39,СВЦЭМ!$B$33:$B$776,B$11)+'СЕТ СН'!$F$14+СВЦЭМ!$D$10+'СЕТ СН'!$F$5-'СЕТ СН'!$F$24</f>
        <v>3435.1948485000003</v>
      </c>
      <c r="C39" s="36">
        <f>SUMIFS(СВЦЭМ!$D$33:$D$776,СВЦЭМ!$A$33:$A$776,$A39,СВЦЭМ!$B$33:$B$776,C$11)+'СЕТ СН'!$F$14+СВЦЭМ!$D$10+'СЕТ СН'!$F$5-'СЕТ СН'!$F$24</f>
        <v>3467.22241506</v>
      </c>
      <c r="D39" s="36">
        <f>SUMIFS(СВЦЭМ!$D$33:$D$776,СВЦЭМ!$A$33:$A$776,$A39,СВЦЭМ!$B$33:$B$776,D$11)+'СЕТ СН'!$F$14+СВЦЭМ!$D$10+'СЕТ СН'!$F$5-'СЕТ СН'!$F$24</f>
        <v>3480.17962541</v>
      </c>
      <c r="E39" s="36">
        <f>SUMIFS(СВЦЭМ!$D$33:$D$776,СВЦЭМ!$A$33:$A$776,$A39,СВЦЭМ!$B$33:$B$776,E$11)+'СЕТ СН'!$F$14+СВЦЭМ!$D$10+'СЕТ СН'!$F$5-'СЕТ СН'!$F$24</f>
        <v>3492.8187433500002</v>
      </c>
      <c r="F39" s="36">
        <f>SUMIFS(СВЦЭМ!$D$33:$D$776,СВЦЭМ!$A$33:$A$776,$A39,СВЦЭМ!$B$33:$B$776,F$11)+'СЕТ СН'!$F$14+СВЦЭМ!$D$10+'СЕТ СН'!$F$5-'СЕТ СН'!$F$24</f>
        <v>3494.6557051300001</v>
      </c>
      <c r="G39" s="36">
        <f>SUMIFS(СВЦЭМ!$D$33:$D$776,СВЦЭМ!$A$33:$A$776,$A39,СВЦЭМ!$B$33:$B$776,G$11)+'СЕТ СН'!$F$14+СВЦЭМ!$D$10+'СЕТ СН'!$F$5-'СЕТ СН'!$F$24</f>
        <v>3488.2927051800002</v>
      </c>
      <c r="H39" s="36">
        <f>SUMIFS(СВЦЭМ!$D$33:$D$776,СВЦЭМ!$A$33:$A$776,$A39,СВЦЭМ!$B$33:$B$776,H$11)+'СЕТ СН'!$F$14+СВЦЭМ!$D$10+'СЕТ СН'!$F$5-'СЕТ СН'!$F$24</f>
        <v>3469.10634785</v>
      </c>
      <c r="I39" s="36">
        <f>SUMIFS(СВЦЭМ!$D$33:$D$776,СВЦЭМ!$A$33:$A$776,$A39,СВЦЭМ!$B$33:$B$776,I$11)+'СЕТ СН'!$F$14+СВЦЭМ!$D$10+'СЕТ СН'!$F$5-'СЕТ СН'!$F$24</f>
        <v>3453.32661173</v>
      </c>
      <c r="J39" s="36">
        <f>SUMIFS(СВЦЭМ!$D$33:$D$776,СВЦЭМ!$A$33:$A$776,$A39,СВЦЭМ!$B$33:$B$776,J$11)+'СЕТ СН'!$F$14+СВЦЭМ!$D$10+'СЕТ СН'!$F$5-'СЕТ СН'!$F$24</f>
        <v>3412.23619448</v>
      </c>
      <c r="K39" s="36">
        <f>SUMIFS(СВЦЭМ!$D$33:$D$776,СВЦЭМ!$A$33:$A$776,$A39,СВЦЭМ!$B$33:$B$776,K$11)+'СЕТ СН'!$F$14+СВЦЭМ!$D$10+'СЕТ СН'!$F$5-'СЕТ СН'!$F$24</f>
        <v>3375.5750380300001</v>
      </c>
      <c r="L39" s="36">
        <f>SUMIFS(СВЦЭМ!$D$33:$D$776,СВЦЭМ!$A$33:$A$776,$A39,СВЦЭМ!$B$33:$B$776,L$11)+'СЕТ СН'!$F$14+СВЦЭМ!$D$10+'СЕТ СН'!$F$5-'СЕТ СН'!$F$24</f>
        <v>3372.2178519200002</v>
      </c>
      <c r="M39" s="36">
        <f>SUMIFS(СВЦЭМ!$D$33:$D$776,СВЦЭМ!$A$33:$A$776,$A39,СВЦЭМ!$B$33:$B$776,M$11)+'СЕТ СН'!$F$14+СВЦЭМ!$D$10+'СЕТ СН'!$F$5-'СЕТ СН'!$F$24</f>
        <v>3375.0382546599999</v>
      </c>
      <c r="N39" s="36">
        <f>SUMIFS(СВЦЭМ!$D$33:$D$776,СВЦЭМ!$A$33:$A$776,$A39,СВЦЭМ!$B$33:$B$776,N$11)+'СЕТ СН'!$F$14+СВЦЭМ!$D$10+'СЕТ СН'!$F$5-'СЕТ СН'!$F$24</f>
        <v>3372.34357026</v>
      </c>
      <c r="O39" s="36">
        <f>SUMIFS(СВЦЭМ!$D$33:$D$776,СВЦЭМ!$A$33:$A$776,$A39,СВЦЭМ!$B$33:$B$776,O$11)+'СЕТ СН'!$F$14+СВЦЭМ!$D$10+'СЕТ СН'!$F$5-'СЕТ СН'!$F$24</f>
        <v>3388.45742582</v>
      </c>
      <c r="P39" s="36">
        <f>SUMIFS(СВЦЭМ!$D$33:$D$776,СВЦЭМ!$A$33:$A$776,$A39,СВЦЭМ!$B$33:$B$776,P$11)+'СЕТ СН'!$F$14+СВЦЭМ!$D$10+'СЕТ СН'!$F$5-'СЕТ СН'!$F$24</f>
        <v>3399.47008125</v>
      </c>
      <c r="Q39" s="36">
        <f>SUMIFS(СВЦЭМ!$D$33:$D$776,СВЦЭМ!$A$33:$A$776,$A39,СВЦЭМ!$B$33:$B$776,Q$11)+'СЕТ СН'!$F$14+СВЦЭМ!$D$10+'СЕТ СН'!$F$5-'СЕТ СН'!$F$24</f>
        <v>3403.1523965400002</v>
      </c>
      <c r="R39" s="36">
        <f>SUMIFS(СВЦЭМ!$D$33:$D$776,СВЦЭМ!$A$33:$A$776,$A39,СВЦЭМ!$B$33:$B$776,R$11)+'СЕТ СН'!$F$14+СВЦЭМ!$D$10+'СЕТ СН'!$F$5-'СЕТ СН'!$F$24</f>
        <v>3398.8539482900001</v>
      </c>
      <c r="S39" s="36">
        <f>SUMIFS(СВЦЭМ!$D$33:$D$776,СВЦЭМ!$A$33:$A$776,$A39,СВЦЭМ!$B$33:$B$776,S$11)+'СЕТ СН'!$F$14+СВЦЭМ!$D$10+'СЕТ СН'!$F$5-'СЕТ СН'!$F$24</f>
        <v>3391.18993791</v>
      </c>
      <c r="T39" s="36">
        <f>SUMIFS(СВЦЭМ!$D$33:$D$776,СВЦЭМ!$A$33:$A$776,$A39,СВЦЭМ!$B$33:$B$776,T$11)+'СЕТ СН'!$F$14+СВЦЭМ!$D$10+'СЕТ СН'!$F$5-'СЕТ СН'!$F$24</f>
        <v>3375.1001099800001</v>
      </c>
      <c r="U39" s="36">
        <f>SUMIFS(СВЦЭМ!$D$33:$D$776,СВЦЭМ!$A$33:$A$776,$A39,СВЦЭМ!$B$33:$B$776,U$11)+'СЕТ СН'!$F$14+СВЦЭМ!$D$10+'СЕТ СН'!$F$5-'СЕТ СН'!$F$24</f>
        <v>3376.8857420700001</v>
      </c>
      <c r="V39" s="36">
        <f>SUMIFS(СВЦЭМ!$D$33:$D$776,СВЦЭМ!$A$33:$A$776,$A39,СВЦЭМ!$B$33:$B$776,V$11)+'СЕТ СН'!$F$14+СВЦЭМ!$D$10+'СЕТ СН'!$F$5-'СЕТ СН'!$F$24</f>
        <v>3386.7531704000003</v>
      </c>
      <c r="W39" s="36">
        <f>SUMIFS(СВЦЭМ!$D$33:$D$776,СВЦЭМ!$A$33:$A$776,$A39,СВЦЭМ!$B$33:$B$776,W$11)+'СЕТ СН'!$F$14+СВЦЭМ!$D$10+'СЕТ СН'!$F$5-'СЕТ СН'!$F$24</f>
        <v>3399.4724695700002</v>
      </c>
      <c r="X39" s="36">
        <f>SUMIFS(СВЦЭМ!$D$33:$D$776,СВЦЭМ!$A$33:$A$776,$A39,СВЦЭМ!$B$33:$B$776,X$11)+'СЕТ СН'!$F$14+СВЦЭМ!$D$10+'СЕТ СН'!$F$5-'СЕТ СН'!$F$24</f>
        <v>3414.7763542500002</v>
      </c>
      <c r="Y39" s="36">
        <f>SUMIFS(СВЦЭМ!$D$33:$D$776,СВЦЭМ!$A$33:$A$776,$A39,СВЦЭМ!$B$33:$B$776,Y$11)+'СЕТ СН'!$F$14+СВЦЭМ!$D$10+'СЕТ СН'!$F$5-'СЕТ СН'!$F$24</f>
        <v>3421.9414283599999</v>
      </c>
    </row>
    <row r="40" spans="1:27" ht="15.75" x14ac:dyDescent="0.2">
      <c r="A40" s="35">
        <f t="shared" si="0"/>
        <v>43828</v>
      </c>
      <c r="B40" s="36">
        <f>SUMIFS(СВЦЭМ!$D$33:$D$776,СВЦЭМ!$A$33:$A$776,$A40,СВЦЭМ!$B$33:$B$776,B$11)+'СЕТ СН'!$F$14+СВЦЭМ!$D$10+'СЕТ СН'!$F$5-'СЕТ СН'!$F$24</f>
        <v>3312.1244497400003</v>
      </c>
      <c r="C40" s="36">
        <f>SUMIFS(СВЦЭМ!$D$33:$D$776,СВЦЭМ!$A$33:$A$776,$A40,СВЦЭМ!$B$33:$B$776,C$11)+'СЕТ СН'!$F$14+СВЦЭМ!$D$10+'СЕТ СН'!$F$5-'СЕТ СН'!$F$24</f>
        <v>3322.8067790599998</v>
      </c>
      <c r="D40" s="36">
        <f>SUMIFS(СВЦЭМ!$D$33:$D$776,СВЦЭМ!$A$33:$A$776,$A40,СВЦЭМ!$B$33:$B$776,D$11)+'СЕТ СН'!$F$14+СВЦЭМ!$D$10+'СЕТ СН'!$F$5-'СЕТ СН'!$F$24</f>
        <v>3358.4548225799999</v>
      </c>
      <c r="E40" s="36">
        <f>SUMIFS(СВЦЭМ!$D$33:$D$776,СВЦЭМ!$A$33:$A$776,$A40,СВЦЭМ!$B$33:$B$776,E$11)+'СЕТ СН'!$F$14+СВЦЭМ!$D$10+'СЕТ СН'!$F$5-'СЕТ СН'!$F$24</f>
        <v>3380.2200565799999</v>
      </c>
      <c r="F40" s="36">
        <f>SUMIFS(СВЦЭМ!$D$33:$D$776,СВЦЭМ!$A$33:$A$776,$A40,СВЦЭМ!$B$33:$B$776,F$11)+'СЕТ СН'!$F$14+СВЦЭМ!$D$10+'СЕТ СН'!$F$5-'СЕТ СН'!$F$24</f>
        <v>3380.9438474600001</v>
      </c>
      <c r="G40" s="36">
        <f>SUMIFS(СВЦЭМ!$D$33:$D$776,СВЦЭМ!$A$33:$A$776,$A40,СВЦЭМ!$B$33:$B$776,G$11)+'СЕТ СН'!$F$14+СВЦЭМ!$D$10+'СЕТ СН'!$F$5-'СЕТ СН'!$F$24</f>
        <v>3380.25919552</v>
      </c>
      <c r="H40" s="36">
        <f>SUMIFS(СВЦЭМ!$D$33:$D$776,СВЦЭМ!$A$33:$A$776,$A40,СВЦЭМ!$B$33:$B$776,H$11)+'СЕТ СН'!$F$14+СВЦЭМ!$D$10+'СЕТ СН'!$F$5-'СЕТ СН'!$F$24</f>
        <v>3367.2509962600002</v>
      </c>
      <c r="I40" s="36">
        <f>SUMIFS(СВЦЭМ!$D$33:$D$776,СВЦЭМ!$A$33:$A$776,$A40,СВЦЭМ!$B$33:$B$776,I$11)+'СЕТ СН'!$F$14+СВЦЭМ!$D$10+'СЕТ СН'!$F$5-'СЕТ СН'!$F$24</f>
        <v>3358.5689636799998</v>
      </c>
      <c r="J40" s="36">
        <f>SUMIFS(СВЦЭМ!$D$33:$D$776,СВЦЭМ!$A$33:$A$776,$A40,СВЦЭМ!$B$33:$B$776,J$11)+'СЕТ СН'!$F$14+СВЦЭМ!$D$10+'СЕТ СН'!$F$5-'СЕТ СН'!$F$24</f>
        <v>3312.4678673799999</v>
      </c>
      <c r="K40" s="36">
        <f>SUMIFS(СВЦЭМ!$D$33:$D$776,СВЦЭМ!$A$33:$A$776,$A40,СВЦЭМ!$B$33:$B$776,K$11)+'СЕТ СН'!$F$14+СВЦЭМ!$D$10+'СЕТ СН'!$F$5-'СЕТ СН'!$F$24</f>
        <v>3303.0495370799999</v>
      </c>
      <c r="L40" s="36">
        <f>SUMIFS(СВЦЭМ!$D$33:$D$776,СВЦЭМ!$A$33:$A$776,$A40,СВЦЭМ!$B$33:$B$776,L$11)+'СЕТ СН'!$F$14+СВЦЭМ!$D$10+'СЕТ СН'!$F$5-'СЕТ СН'!$F$24</f>
        <v>3307.8401208099999</v>
      </c>
      <c r="M40" s="36">
        <f>SUMIFS(СВЦЭМ!$D$33:$D$776,СВЦЭМ!$A$33:$A$776,$A40,СВЦЭМ!$B$33:$B$776,M$11)+'СЕТ СН'!$F$14+СВЦЭМ!$D$10+'СЕТ СН'!$F$5-'СЕТ СН'!$F$24</f>
        <v>3308.9754231500001</v>
      </c>
      <c r="N40" s="36">
        <f>SUMIFS(СВЦЭМ!$D$33:$D$776,СВЦЭМ!$A$33:$A$776,$A40,СВЦЭМ!$B$33:$B$776,N$11)+'СЕТ СН'!$F$14+СВЦЭМ!$D$10+'СЕТ СН'!$F$5-'СЕТ СН'!$F$24</f>
        <v>3309.6459487100001</v>
      </c>
      <c r="O40" s="36">
        <f>SUMIFS(СВЦЭМ!$D$33:$D$776,СВЦЭМ!$A$33:$A$776,$A40,СВЦЭМ!$B$33:$B$776,O$11)+'СЕТ СН'!$F$14+СВЦЭМ!$D$10+'СЕТ СН'!$F$5-'СЕТ СН'!$F$24</f>
        <v>3312.7815663299998</v>
      </c>
      <c r="P40" s="36">
        <f>SUMIFS(СВЦЭМ!$D$33:$D$776,СВЦЭМ!$A$33:$A$776,$A40,СВЦЭМ!$B$33:$B$776,P$11)+'СЕТ СН'!$F$14+СВЦЭМ!$D$10+'СЕТ СН'!$F$5-'СЕТ СН'!$F$24</f>
        <v>3319.0399802299999</v>
      </c>
      <c r="Q40" s="36">
        <f>SUMIFS(СВЦЭМ!$D$33:$D$776,СВЦЭМ!$A$33:$A$776,$A40,СВЦЭМ!$B$33:$B$776,Q$11)+'СЕТ СН'!$F$14+СВЦЭМ!$D$10+'СЕТ СН'!$F$5-'СЕТ СН'!$F$24</f>
        <v>3314.03946804</v>
      </c>
      <c r="R40" s="36">
        <f>SUMIFS(СВЦЭМ!$D$33:$D$776,СВЦЭМ!$A$33:$A$776,$A40,СВЦЭМ!$B$33:$B$776,R$11)+'СЕТ СН'!$F$14+СВЦЭМ!$D$10+'СЕТ СН'!$F$5-'СЕТ СН'!$F$24</f>
        <v>3314.9462236600002</v>
      </c>
      <c r="S40" s="36">
        <f>SUMIFS(СВЦЭМ!$D$33:$D$776,СВЦЭМ!$A$33:$A$776,$A40,СВЦЭМ!$B$33:$B$776,S$11)+'СЕТ СН'!$F$14+СВЦЭМ!$D$10+'СЕТ СН'!$F$5-'СЕТ СН'!$F$24</f>
        <v>3323.1040103099999</v>
      </c>
      <c r="T40" s="36">
        <f>SUMIFS(СВЦЭМ!$D$33:$D$776,СВЦЭМ!$A$33:$A$776,$A40,СВЦЭМ!$B$33:$B$776,T$11)+'СЕТ СН'!$F$14+СВЦЭМ!$D$10+'СЕТ СН'!$F$5-'СЕТ СН'!$F$24</f>
        <v>3322.3717290300001</v>
      </c>
      <c r="U40" s="36">
        <f>SUMIFS(СВЦЭМ!$D$33:$D$776,СВЦЭМ!$A$33:$A$776,$A40,СВЦЭМ!$B$33:$B$776,U$11)+'СЕТ СН'!$F$14+СВЦЭМ!$D$10+'СЕТ СН'!$F$5-'СЕТ СН'!$F$24</f>
        <v>3352.2153660200001</v>
      </c>
      <c r="V40" s="36">
        <f>SUMIFS(СВЦЭМ!$D$33:$D$776,СВЦЭМ!$A$33:$A$776,$A40,СВЦЭМ!$B$33:$B$776,V$11)+'СЕТ СН'!$F$14+СВЦЭМ!$D$10+'СЕТ СН'!$F$5-'СЕТ СН'!$F$24</f>
        <v>3346.1229046200001</v>
      </c>
      <c r="W40" s="36">
        <f>SUMIFS(СВЦЭМ!$D$33:$D$776,СВЦЭМ!$A$33:$A$776,$A40,СВЦЭМ!$B$33:$B$776,W$11)+'СЕТ СН'!$F$14+СВЦЭМ!$D$10+'СЕТ СН'!$F$5-'СЕТ СН'!$F$24</f>
        <v>3340.5361359600001</v>
      </c>
      <c r="X40" s="36">
        <f>SUMIFS(СВЦЭМ!$D$33:$D$776,СВЦЭМ!$A$33:$A$776,$A40,СВЦЭМ!$B$33:$B$776,X$11)+'СЕТ СН'!$F$14+СВЦЭМ!$D$10+'СЕТ СН'!$F$5-'СЕТ СН'!$F$24</f>
        <v>3327.6547206400001</v>
      </c>
      <c r="Y40" s="36">
        <f>SUMIFS(СВЦЭМ!$D$33:$D$776,СВЦЭМ!$A$33:$A$776,$A40,СВЦЭМ!$B$33:$B$776,Y$11)+'СЕТ СН'!$F$14+СВЦЭМ!$D$10+'СЕТ СН'!$F$5-'СЕТ СН'!$F$24</f>
        <v>3306.0160747800001</v>
      </c>
    </row>
    <row r="41" spans="1:27" ht="15.75" x14ac:dyDescent="0.2">
      <c r="A41" s="35">
        <f t="shared" si="0"/>
        <v>43829</v>
      </c>
      <c r="B41" s="36">
        <f>SUMIFS(СВЦЭМ!$D$33:$D$776,СВЦЭМ!$A$33:$A$776,$A41,СВЦЭМ!$B$33:$B$776,B$11)+'СЕТ СН'!$F$14+СВЦЭМ!$D$10+'СЕТ СН'!$F$5-'СЕТ СН'!$F$24</f>
        <v>3467.21768023</v>
      </c>
      <c r="C41" s="36">
        <f>SUMIFS(СВЦЭМ!$D$33:$D$776,СВЦЭМ!$A$33:$A$776,$A41,СВЦЭМ!$B$33:$B$776,C$11)+'СЕТ СН'!$F$14+СВЦЭМ!$D$10+'СЕТ СН'!$F$5-'СЕТ СН'!$F$24</f>
        <v>3500.1562044499997</v>
      </c>
      <c r="D41" s="36">
        <f>SUMIFS(СВЦЭМ!$D$33:$D$776,СВЦЭМ!$A$33:$A$776,$A41,СВЦЭМ!$B$33:$B$776,D$11)+'СЕТ СН'!$F$14+СВЦЭМ!$D$10+'СЕТ СН'!$F$5-'СЕТ СН'!$F$24</f>
        <v>3501.1190347800002</v>
      </c>
      <c r="E41" s="36">
        <f>SUMIFS(СВЦЭМ!$D$33:$D$776,СВЦЭМ!$A$33:$A$776,$A41,СВЦЭМ!$B$33:$B$776,E$11)+'СЕТ СН'!$F$14+СВЦЭМ!$D$10+'СЕТ СН'!$F$5-'СЕТ СН'!$F$24</f>
        <v>3525.57650629</v>
      </c>
      <c r="F41" s="36">
        <f>SUMIFS(СВЦЭМ!$D$33:$D$776,СВЦЭМ!$A$33:$A$776,$A41,СВЦЭМ!$B$33:$B$776,F$11)+'СЕТ СН'!$F$14+СВЦЭМ!$D$10+'СЕТ СН'!$F$5-'СЕТ СН'!$F$24</f>
        <v>3522.7864123199997</v>
      </c>
      <c r="G41" s="36">
        <f>SUMIFS(СВЦЭМ!$D$33:$D$776,СВЦЭМ!$A$33:$A$776,$A41,СВЦЭМ!$B$33:$B$776,G$11)+'СЕТ СН'!$F$14+СВЦЭМ!$D$10+'СЕТ СН'!$F$5-'СЕТ СН'!$F$24</f>
        <v>3511.4242752700002</v>
      </c>
      <c r="H41" s="36">
        <f>SUMIFS(СВЦЭМ!$D$33:$D$776,СВЦЭМ!$A$33:$A$776,$A41,СВЦЭМ!$B$33:$B$776,H$11)+'СЕТ СН'!$F$14+СВЦЭМ!$D$10+'СЕТ СН'!$F$5-'СЕТ СН'!$F$24</f>
        <v>3476.8995697800001</v>
      </c>
      <c r="I41" s="36">
        <f>SUMIFS(СВЦЭМ!$D$33:$D$776,СВЦЭМ!$A$33:$A$776,$A41,СВЦЭМ!$B$33:$B$776,I$11)+'СЕТ СН'!$F$14+СВЦЭМ!$D$10+'СЕТ СН'!$F$5-'СЕТ СН'!$F$24</f>
        <v>3453.0428894900001</v>
      </c>
      <c r="J41" s="36">
        <f>SUMIFS(СВЦЭМ!$D$33:$D$776,СВЦЭМ!$A$33:$A$776,$A41,СВЦЭМ!$B$33:$B$776,J$11)+'СЕТ СН'!$F$14+СВЦЭМ!$D$10+'СЕТ СН'!$F$5-'СЕТ СН'!$F$24</f>
        <v>3427.9059213199998</v>
      </c>
      <c r="K41" s="36">
        <f>SUMIFS(СВЦЭМ!$D$33:$D$776,СВЦЭМ!$A$33:$A$776,$A41,СВЦЭМ!$B$33:$B$776,K$11)+'СЕТ СН'!$F$14+СВЦЭМ!$D$10+'СЕТ СН'!$F$5-'СЕТ СН'!$F$24</f>
        <v>3400.9090946900001</v>
      </c>
      <c r="L41" s="36">
        <f>SUMIFS(СВЦЭМ!$D$33:$D$776,СВЦЭМ!$A$33:$A$776,$A41,СВЦЭМ!$B$33:$B$776,L$11)+'СЕТ СН'!$F$14+СВЦЭМ!$D$10+'СЕТ СН'!$F$5-'СЕТ СН'!$F$24</f>
        <v>3399.1357807499999</v>
      </c>
      <c r="M41" s="36">
        <f>SUMIFS(СВЦЭМ!$D$33:$D$776,СВЦЭМ!$A$33:$A$776,$A41,СВЦЭМ!$B$33:$B$776,M$11)+'СЕТ СН'!$F$14+СВЦЭМ!$D$10+'СЕТ СН'!$F$5-'СЕТ СН'!$F$24</f>
        <v>3397.1476376199998</v>
      </c>
      <c r="N41" s="36">
        <f>SUMIFS(СВЦЭМ!$D$33:$D$776,СВЦЭМ!$A$33:$A$776,$A41,СВЦЭМ!$B$33:$B$776,N$11)+'СЕТ СН'!$F$14+СВЦЭМ!$D$10+'СЕТ СН'!$F$5-'СЕТ СН'!$F$24</f>
        <v>3404.3360887899998</v>
      </c>
      <c r="O41" s="36">
        <f>SUMIFS(СВЦЭМ!$D$33:$D$776,СВЦЭМ!$A$33:$A$776,$A41,СВЦЭМ!$B$33:$B$776,O$11)+'СЕТ СН'!$F$14+СВЦЭМ!$D$10+'СЕТ СН'!$F$5-'СЕТ СН'!$F$24</f>
        <v>3413.8695122099998</v>
      </c>
      <c r="P41" s="36">
        <f>SUMIFS(СВЦЭМ!$D$33:$D$776,СВЦЭМ!$A$33:$A$776,$A41,СВЦЭМ!$B$33:$B$776,P$11)+'СЕТ СН'!$F$14+СВЦЭМ!$D$10+'СЕТ СН'!$F$5-'СЕТ СН'!$F$24</f>
        <v>3427.2660300400003</v>
      </c>
      <c r="Q41" s="36">
        <f>SUMIFS(СВЦЭМ!$D$33:$D$776,СВЦЭМ!$A$33:$A$776,$A41,СВЦЭМ!$B$33:$B$776,Q$11)+'СЕТ СН'!$F$14+СВЦЭМ!$D$10+'СЕТ СН'!$F$5-'СЕТ СН'!$F$24</f>
        <v>3429.7231026999998</v>
      </c>
      <c r="R41" s="36">
        <f>SUMIFS(СВЦЭМ!$D$33:$D$776,СВЦЭМ!$A$33:$A$776,$A41,СВЦЭМ!$B$33:$B$776,R$11)+'СЕТ СН'!$F$14+СВЦЭМ!$D$10+'СЕТ СН'!$F$5-'СЕТ СН'!$F$24</f>
        <v>3422.8007481899999</v>
      </c>
      <c r="S41" s="36">
        <f>SUMIFS(СВЦЭМ!$D$33:$D$776,СВЦЭМ!$A$33:$A$776,$A41,СВЦЭМ!$B$33:$B$776,S$11)+'СЕТ СН'!$F$14+СВЦЭМ!$D$10+'СЕТ СН'!$F$5-'СЕТ СН'!$F$24</f>
        <v>3413.1302842099999</v>
      </c>
      <c r="T41" s="36">
        <f>SUMIFS(СВЦЭМ!$D$33:$D$776,СВЦЭМ!$A$33:$A$776,$A41,СВЦЭМ!$B$33:$B$776,T$11)+'СЕТ СН'!$F$14+СВЦЭМ!$D$10+'СЕТ СН'!$F$5-'СЕТ СН'!$F$24</f>
        <v>3405.1452674000002</v>
      </c>
      <c r="U41" s="36">
        <f>SUMIFS(СВЦЭМ!$D$33:$D$776,СВЦЭМ!$A$33:$A$776,$A41,СВЦЭМ!$B$33:$B$776,U$11)+'СЕТ СН'!$F$14+СВЦЭМ!$D$10+'СЕТ СН'!$F$5-'СЕТ СН'!$F$24</f>
        <v>3404.57188679</v>
      </c>
      <c r="V41" s="36">
        <f>SUMIFS(СВЦЭМ!$D$33:$D$776,СВЦЭМ!$A$33:$A$776,$A41,СВЦЭМ!$B$33:$B$776,V$11)+'СЕТ СН'!$F$14+СВЦЭМ!$D$10+'СЕТ СН'!$F$5-'СЕТ СН'!$F$24</f>
        <v>3401.3313541699999</v>
      </c>
      <c r="W41" s="36">
        <f>SUMIFS(СВЦЭМ!$D$33:$D$776,СВЦЭМ!$A$33:$A$776,$A41,СВЦЭМ!$B$33:$B$776,W$11)+'СЕТ СН'!$F$14+СВЦЭМ!$D$10+'СЕТ СН'!$F$5-'СЕТ СН'!$F$24</f>
        <v>3411.0945631700001</v>
      </c>
      <c r="X41" s="36">
        <f>SUMIFS(СВЦЭМ!$D$33:$D$776,СВЦЭМ!$A$33:$A$776,$A41,СВЦЭМ!$B$33:$B$776,X$11)+'СЕТ СН'!$F$14+СВЦЭМ!$D$10+'СЕТ СН'!$F$5-'СЕТ СН'!$F$24</f>
        <v>3429.7292387299999</v>
      </c>
      <c r="Y41" s="36">
        <f>SUMIFS(СВЦЭМ!$D$33:$D$776,СВЦЭМ!$A$33:$A$776,$A41,СВЦЭМ!$B$33:$B$776,Y$11)+'СЕТ СН'!$F$14+СВЦЭМ!$D$10+'СЕТ СН'!$F$5-'СЕТ СН'!$F$24</f>
        <v>3448.01966382</v>
      </c>
    </row>
    <row r="42" spans="1:27" ht="15.75" x14ac:dyDescent="0.2">
      <c r="A42" s="35">
        <f t="shared" si="0"/>
        <v>43830</v>
      </c>
      <c r="B42" s="36">
        <f>SUMIFS(СВЦЭМ!$D$33:$D$776,СВЦЭМ!$A$33:$A$776,$A42,СВЦЭМ!$B$33:$B$776,B$11)+'СЕТ СН'!$F$14+СВЦЭМ!$D$10+'СЕТ СН'!$F$5-'СЕТ СН'!$F$24</f>
        <v>3451.9618670099999</v>
      </c>
      <c r="C42" s="36">
        <f>SUMIFS(СВЦЭМ!$D$33:$D$776,СВЦЭМ!$A$33:$A$776,$A42,СВЦЭМ!$B$33:$B$776,C$11)+'СЕТ СН'!$F$14+СВЦЭМ!$D$10+'СЕТ СН'!$F$5-'СЕТ СН'!$F$24</f>
        <v>3470.3026687000001</v>
      </c>
      <c r="D42" s="36">
        <f>SUMIFS(СВЦЭМ!$D$33:$D$776,СВЦЭМ!$A$33:$A$776,$A42,СВЦЭМ!$B$33:$B$776,D$11)+'СЕТ СН'!$F$14+СВЦЭМ!$D$10+'СЕТ СН'!$F$5-'СЕТ СН'!$F$24</f>
        <v>3475.7625044800002</v>
      </c>
      <c r="E42" s="36">
        <f>SUMIFS(СВЦЭМ!$D$33:$D$776,СВЦЭМ!$A$33:$A$776,$A42,СВЦЭМ!$B$33:$B$776,E$11)+'СЕТ СН'!$F$14+СВЦЭМ!$D$10+'СЕТ СН'!$F$5-'СЕТ СН'!$F$24</f>
        <v>3479.5777240799998</v>
      </c>
      <c r="F42" s="36">
        <f>SUMIFS(СВЦЭМ!$D$33:$D$776,СВЦЭМ!$A$33:$A$776,$A42,СВЦЭМ!$B$33:$B$776,F$11)+'СЕТ СН'!$F$14+СВЦЭМ!$D$10+'СЕТ СН'!$F$5-'СЕТ СН'!$F$24</f>
        <v>3481.5909138400002</v>
      </c>
      <c r="G42" s="36">
        <f>SUMIFS(СВЦЭМ!$D$33:$D$776,СВЦЭМ!$A$33:$A$776,$A42,СВЦЭМ!$B$33:$B$776,G$11)+'СЕТ СН'!$F$14+СВЦЭМ!$D$10+'СЕТ СН'!$F$5-'СЕТ СН'!$F$24</f>
        <v>3473.7524350200001</v>
      </c>
      <c r="H42" s="36">
        <f>SUMIFS(СВЦЭМ!$D$33:$D$776,СВЦЭМ!$A$33:$A$776,$A42,СВЦЭМ!$B$33:$B$776,H$11)+'СЕТ СН'!$F$14+СВЦЭМ!$D$10+'СЕТ СН'!$F$5-'СЕТ СН'!$F$24</f>
        <v>3449.0644491600001</v>
      </c>
      <c r="I42" s="36">
        <f>SUMIFS(СВЦЭМ!$D$33:$D$776,СВЦЭМ!$A$33:$A$776,$A42,СВЦЭМ!$B$33:$B$776,I$11)+'СЕТ СН'!$F$14+СВЦЭМ!$D$10+'СЕТ СН'!$F$5-'СЕТ СН'!$F$24</f>
        <v>3432.2530433000002</v>
      </c>
      <c r="J42" s="36">
        <f>SUMIFS(СВЦЭМ!$D$33:$D$776,СВЦЭМ!$A$33:$A$776,$A42,СВЦЭМ!$B$33:$B$776,J$11)+'СЕТ СН'!$F$14+СВЦЭМ!$D$10+'СЕТ СН'!$F$5-'СЕТ СН'!$F$24</f>
        <v>3421.1092702800001</v>
      </c>
      <c r="K42" s="36">
        <f>SUMIFS(СВЦЭМ!$D$33:$D$776,СВЦЭМ!$A$33:$A$776,$A42,СВЦЭМ!$B$33:$B$776,K$11)+'СЕТ СН'!$F$14+СВЦЭМ!$D$10+'СЕТ СН'!$F$5-'СЕТ СН'!$F$24</f>
        <v>3399.0924999099998</v>
      </c>
      <c r="L42" s="36">
        <f>SUMIFS(СВЦЭМ!$D$33:$D$776,СВЦЭМ!$A$33:$A$776,$A42,СВЦЭМ!$B$33:$B$776,L$11)+'СЕТ СН'!$F$14+СВЦЭМ!$D$10+'СЕТ СН'!$F$5-'СЕТ СН'!$F$24</f>
        <v>3397.2068524699998</v>
      </c>
      <c r="M42" s="36">
        <f>SUMIFS(СВЦЭМ!$D$33:$D$776,СВЦЭМ!$A$33:$A$776,$A42,СВЦЭМ!$B$33:$B$776,M$11)+'СЕТ СН'!$F$14+СВЦЭМ!$D$10+'СЕТ СН'!$F$5-'СЕТ СН'!$F$24</f>
        <v>3419.3014903900003</v>
      </c>
      <c r="N42" s="36">
        <f>SUMIFS(СВЦЭМ!$D$33:$D$776,СВЦЭМ!$A$33:$A$776,$A42,СВЦЭМ!$B$33:$B$776,N$11)+'СЕТ СН'!$F$14+СВЦЭМ!$D$10+'СЕТ СН'!$F$5-'СЕТ СН'!$F$24</f>
        <v>3411.8767930100003</v>
      </c>
      <c r="O42" s="36">
        <f>SUMIFS(СВЦЭМ!$D$33:$D$776,СВЦЭМ!$A$33:$A$776,$A42,СВЦЭМ!$B$33:$B$776,O$11)+'СЕТ СН'!$F$14+СВЦЭМ!$D$10+'СЕТ СН'!$F$5-'СЕТ СН'!$F$24</f>
        <v>3419.3462020400002</v>
      </c>
      <c r="P42" s="36">
        <f>SUMIFS(СВЦЭМ!$D$33:$D$776,СВЦЭМ!$A$33:$A$776,$A42,СВЦЭМ!$B$33:$B$776,P$11)+'СЕТ СН'!$F$14+СВЦЭМ!$D$10+'СЕТ СН'!$F$5-'СЕТ СН'!$F$24</f>
        <v>3423.7815824999998</v>
      </c>
      <c r="Q42" s="36">
        <f>SUMIFS(СВЦЭМ!$D$33:$D$776,СВЦЭМ!$A$33:$A$776,$A42,СВЦЭМ!$B$33:$B$776,Q$11)+'СЕТ СН'!$F$14+СВЦЭМ!$D$10+'СЕТ СН'!$F$5-'СЕТ СН'!$F$24</f>
        <v>3426.44034904</v>
      </c>
      <c r="R42" s="36">
        <f>SUMIFS(СВЦЭМ!$D$33:$D$776,СВЦЭМ!$A$33:$A$776,$A42,СВЦЭМ!$B$33:$B$776,R$11)+'СЕТ СН'!$F$14+СВЦЭМ!$D$10+'СЕТ СН'!$F$5-'СЕТ СН'!$F$24</f>
        <v>3423.8196577500003</v>
      </c>
      <c r="S42" s="36">
        <f>SUMIFS(СВЦЭМ!$D$33:$D$776,СВЦЭМ!$A$33:$A$776,$A42,СВЦЭМ!$B$33:$B$776,S$11)+'СЕТ СН'!$F$14+СВЦЭМ!$D$10+'СЕТ СН'!$F$5-'СЕТ СН'!$F$24</f>
        <v>3432.0103256900002</v>
      </c>
      <c r="T42" s="36">
        <f>SUMIFS(СВЦЭМ!$D$33:$D$776,СВЦЭМ!$A$33:$A$776,$A42,СВЦЭМ!$B$33:$B$776,T$11)+'СЕТ СН'!$F$14+СВЦЭМ!$D$10+'СЕТ СН'!$F$5-'СЕТ СН'!$F$24</f>
        <v>3441.5792334799999</v>
      </c>
      <c r="U42" s="36">
        <f>SUMIFS(СВЦЭМ!$D$33:$D$776,СВЦЭМ!$A$33:$A$776,$A42,СВЦЭМ!$B$33:$B$776,U$11)+'СЕТ СН'!$F$14+СВЦЭМ!$D$10+'СЕТ СН'!$F$5-'СЕТ СН'!$F$24</f>
        <v>3434.8041324200003</v>
      </c>
      <c r="V42" s="36">
        <f>SUMIFS(СВЦЭМ!$D$33:$D$776,СВЦЭМ!$A$33:$A$776,$A42,СВЦЭМ!$B$33:$B$776,V$11)+'СЕТ СН'!$F$14+СВЦЭМ!$D$10+'СЕТ СН'!$F$5-'СЕТ СН'!$F$24</f>
        <v>3447.4904227900001</v>
      </c>
      <c r="W42" s="36">
        <f>SUMIFS(СВЦЭМ!$D$33:$D$776,СВЦЭМ!$A$33:$A$776,$A42,СВЦЭМ!$B$33:$B$776,W$11)+'СЕТ СН'!$F$14+СВЦЭМ!$D$10+'СЕТ СН'!$F$5-'СЕТ СН'!$F$24</f>
        <v>3452.1045858500001</v>
      </c>
      <c r="X42" s="36">
        <f>SUMIFS(СВЦЭМ!$D$33:$D$776,СВЦЭМ!$A$33:$A$776,$A42,СВЦЭМ!$B$33:$B$776,X$11)+'СЕТ СН'!$F$14+СВЦЭМ!$D$10+'СЕТ СН'!$F$5-'СЕТ СН'!$F$24</f>
        <v>3441.2206462200002</v>
      </c>
      <c r="Y42" s="36">
        <f>SUMIFS(СВЦЭМ!$D$33:$D$776,СВЦЭМ!$A$33:$A$776,$A42,СВЦЭМ!$B$33:$B$776,Y$11)+'СЕТ СН'!$F$14+СВЦЭМ!$D$10+'СЕТ СН'!$F$5-'СЕТ СН'!$F$24</f>
        <v>3440.6167520899999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6" t="s">
        <v>7</v>
      </c>
      <c r="B45" s="129" t="s">
        <v>71</v>
      </c>
      <c r="C45" s="130"/>
      <c r="D45" s="130"/>
      <c r="E45" s="130"/>
      <c r="F45" s="130"/>
      <c r="G45" s="130"/>
      <c r="H45" s="130"/>
      <c r="I45" s="130"/>
      <c r="J45" s="130"/>
      <c r="K45" s="130"/>
      <c r="L45" s="130"/>
      <c r="M45" s="130"/>
      <c r="N45" s="130"/>
      <c r="O45" s="130"/>
      <c r="P45" s="130"/>
      <c r="Q45" s="130"/>
      <c r="R45" s="130"/>
      <c r="S45" s="130"/>
      <c r="T45" s="130"/>
      <c r="U45" s="130"/>
      <c r="V45" s="130"/>
      <c r="W45" s="130"/>
      <c r="X45" s="130"/>
      <c r="Y45" s="131"/>
    </row>
    <row r="46" spans="1:27" ht="12.75" customHeight="1" x14ac:dyDescent="0.2">
      <c r="A46" s="127"/>
      <c r="B46" s="132"/>
      <c r="C46" s="133"/>
      <c r="D46" s="133"/>
      <c r="E46" s="133"/>
      <c r="F46" s="133"/>
      <c r="G46" s="133"/>
      <c r="H46" s="133"/>
      <c r="I46" s="133"/>
      <c r="J46" s="133"/>
      <c r="K46" s="133"/>
      <c r="L46" s="133"/>
      <c r="M46" s="133"/>
      <c r="N46" s="133"/>
      <c r="O46" s="133"/>
      <c r="P46" s="133"/>
      <c r="Q46" s="133"/>
      <c r="R46" s="133"/>
      <c r="S46" s="133"/>
      <c r="T46" s="133"/>
      <c r="U46" s="133"/>
      <c r="V46" s="133"/>
      <c r="W46" s="133"/>
      <c r="X46" s="133"/>
      <c r="Y46" s="134"/>
    </row>
    <row r="47" spans="1:27" ht="12.75" customHeight="1" x14ac:dyDescent="0.2">
      <c r="A47" s="12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01.12.2019</v>
      </c>
      <c r="B48" s="36">
        <f>SUMIFS(СВЦЭМ!$D$33:$D$776,СВЦЭМ!$A$33:$A$776,$A48,СВЦЭМ!$B$33:$B$776,B$47)+'СЕТ СН'!$G$14+СВЦЭМ!$D$10+'СЕТ СН'!$G$5-'СЕТ СН'!$G$24</f>
        <v>3518.7781605200003</v>
      </c>
      <c r="C48" s="36">
        <f>SUMIFS(СВЦЭМ!$D$33:$D$776,СВЦЭМ!$A$33:$A$776,$A48,СВЦЭМ!$B$33:$B$776,C$47)+'СЕТ СН'!$G$14+СВЦЭМ!$D$10+'СЕТ СН'!$G$5-'СЕТ СН'!$G$24</f>
        <v>3527.5208553299999</v>
      </c>
      <c r="D48" s="36">
        <f>SUMIFS(СВЦЭМ!$D$33:$D$776,СВЦЭМ!$A$33:$A$776,$A48,СВЦЭМ!$B$33:$B$776,D$47)+'СЕТ СН'!$G$14+СВЦЭМ!$D$10+'СЕТ СН'!$G$5-'СЕТ СН'!$G$24</f>
        <v>3562.6429403800003</v>
      </c>
      <c r="E48" s="36">
        <f>SUMIFS(СВЦЭМ!$D$33:$D$776,СВЦЭМ!$A$33:$A$776,$A48,СВЦЭМ!$B$33:$B$776,E$47)+'СЕТ СН'!$G$14+СВЦЭМ!$D$10+'СЕТ СН'!$G$5-'СЕТ СН'!$G$24</f>
        <v>3560.6068173200001</v>
      </c>
      <c r="F48" s="36">
        <f>SUMIFS(СВЦЭМ!$D$33:$D$776,СВЦЭМ!$A$33:$A$776,$A48,СВЦЭМ!$B$33:$B$776,F$47)+'СЕТ СН'!$G$14+СВЦЭМ!$D$10+'СЕТ СН'!$G$5-'СЕТ СН'!$G$24</f>
        <v>3553.0289139500001</v>
      </c>
      <c r="G48" s="36">
        <f>SUMIFS(СВЦЭМ!$D$33:$D$776,СВЦЭМ!$A$33:$A$776,$A48,СВЦЭМ!$B$33:$B$776,G$47)+'СЕТ СН'!$G$14+СВЦЭМ!$D$10+'СЕТ СН'!$G$5-'СЕТ СН'!$G$24</f>
        <v>3551.2608390300002</v>
      </c>
      <c r="H48" s="36">
        <f>SUMIFS(СВЦЭМ!$D$33:$D$776,СВЦЭМ!$A$33:$A$776,$A48,СВЦЭМ!$B$33:$B$776,H$47)+'СЕТ СН'!$G$14+СВЦЭМ!$D$10+'СЕТ СН'!$G$5-'СЕТ СН'!$G$24</f>
        <v>3548.9643430599999</v>
      </c>
      <c r="I48" s="36">
        <f>SUMIFS(СВЦЭМ!$D$33:$D$776,СВЦЭМ!$A$33:$A$776,$A48,СВЦЭМ!$B$33:$B$776,I$47)+'СЕТ СН'!$G$14+СВЦЭМ!$D$10+'СЕТ СН'!$G$5-'СЕТ СН'!$G$24</f>
        <v>3542.7679311900001</v>
      </c>
      <c r="J48" s="36">
        <f>SUMIFS(СВЦЭМ!$D$33:$D$776,СВЦЭМ!$A$33:$A$776,$A48,СВЦЭМ!$B$33:$B$776,J$47)+'СЕТ СН'!$G$14+СВЦЭМ!$D$10+'СЕТ СН'!$G$5-'СЕТ СН'!$G$24</f>
        <v>3503.64186298</v>
      </c>
      <c r="K48" s="36">
        <f>SUMIFS(СВЦЭМ!$D$33:$D$776,СВЦЭМ!$A$33:$A$776,$A48,СВЦЭМ!$B$33:$B$776,K$47)+'СЕТ СН'!$G$14+СВЦЭМ!$D$10+'СЕТ СН'!$G$5-'СЕТ СН'!$G$24</f>
        <v>3461.9149406400002</v>
      </c>
      <c r="L48" s="36">
        <f>SUMIFS(СВЦЭМ!$D$33:$D$776,СВЦЭМ!$A$33:$A$776,$A48,СВЦЭМ!$B$33:$B$776,L$47)+'СЕТ СН'!$G$14+СВЦЭМ!$D$10+'СЕТ СН'!$G$5-'СЕТ СН'!$G$24</f>
        <v>3441.3531755399999</v>
      </c>
      <c r="M48" s="36">
        <f>SUMIFS(СВЦЭМ!$D$33:$D$776,СВЦЭМ!$A$33:$A$776,$A48,СВЦЭМ!$B$33:$B$776,M$47)+'СЕТ СН'!$G$14+СВЦЭМ!$D$10+'СЕТ СН'!$G$5-'СЕТ СН'!$G$24</f>
        <v>3439.7072431699999</v>
      </c>
      <c r="N48" s="36">
        <f>SUMIFS(СВЦЭМ!$D$33:$D$776,СВЦЭМ!$A$33:$A$776,$A48,СВЦЭМ!$B$33:$B$776,N$47)+'СЕТ СН'!$G$14+СВЦЭМ!$D$10+'СЕТ СН'!$G$5-'СЕТ СН'!$G$24</f>
        <v>3466.7635789000001</v>
      </c>
      <c r="O48" s="36">
        <f>SUMIFS(СВЦЭМ!$D$33:$D$776,СВЦЭМ!$A$33:$A$776,$A48,СВЦЭМ!$B$33:$B$776,O$47)+'СЕТ СН'!$G$14+СВЦЭМ!$D$10+'СЕТ СН'!$G$5-'СЕТ СН'!$G$24</f>
        <v>3477.4689754800002</v>
      </c>
      <c r="P48" s="36">
        <f>SUMIFS(СВЦЭМ!$D$33:$D$776,СВЦЭМ!$A$33:$A$776,$A48,СВЦЭМ!$B$33:$B$776,P$47)+'СЕТ СН'!$G$14+СВЦЭМ!$D$10+'СЕТ СН'!$G$5-'СЕТ СН'!$G$24</f>
        <v>3484.9911596800002</v>
      </c>
      <c r="Q48" s="36">
        <f>SUMIFS(СВЦЭМ!$D$33:$D$776,СВЦЭМ!$A$33:$A$776,$A48,СВЦЭМ!$B$33:$B$776,Q$47)+'СЕТ СН'!$G$14+СВЦЭМ!$D$10+'СЕТ СН'!$G$5-'СЕТ СН'!$G$24</f>
        <v>3491.14124004</v>
      </c>
      <c r="R48" s="36">
        <f>SUMIFS(СВЦЭМ!$D$33:$D$776,СВЦЭМ!$A$33:$A$776,$A48,СВЦЭМ!$B$33:$B$776,R$47)+'СЕТ СН'!$G$14+СВЦЭМ!$D$10+'СЕТ СН'!$G$5-'СЕТ СН'!$G$24</f>
        <v>3480.3578135400003</v>
      </c>
      <c r="S48" s="36">
        <f>SUMIFS(СВЦЭМ!$D$33:$D$776,СВЦЭМ!$A$33:$A$776,$A48,СВЦЭМ!$B$33:$B$776,S$47)+'СЕТ СН'!$G$14+СВЦЭМ!$D$10+'СЕТ СН'!$G$5-'СЕТ СН'!$G$24</f>
        <v>3463.2919686</v>
      </c>
      <c r="T48" s="36">
        <f>SUMIFS(СВЦЭМ!$D$33:$D$776,СВЦЭМ!$A$33:$A$776,$A48,СВЦЭМ!$B$33:$B$776,T$47)+'СЕТ СН'!$G$14+СВЦЭМ!$D$10+'СЕТ СН'!$G$5-'СЕТ СН'!$G$24</f>
        <v>3442.6145155300001</v>
      </c>
      <c r="U48" s="36">
        <f>SUMIFS(СВЦЭМ!$D$33:$D$776,СВЦЭМ!$A$33:$A$776,$A48,СВЦЭМ!$B$33:$B$776,U$47)+'СЕТ СН'!$G$14+СВЦЭМ!$D$10+'СЕТ СН'!$G$5-'СЕТ СН'!$G$24</f>
        <v>3442.1236165400001</v>
      </c>
      <c r="V48" s="36">
        <f>SUMIFS(СВЦЭМ!$D$33:$D$776,СВЦЭМ!$A$33:$A$776,$A48,СВЦЭМ!$B$33:$B$776,V$47)+'СЕТ СН'!$G$14+СВЦЭМ!$D$10+'СЕТ СН'!$G$5-'СЕТ СН'!$G$24</f>
        <v>3459.0616860099999</v>
      </c>
      <c r="W48" s="36">
        <f>SUMIFS(СВЦЭМ!$D$33:$D$776,СВЦЭМ!$A$33:$A$776,$A48,СВЦЭМ!$B$33:$B$776,W$47)+'СЕТ СН'!$G$14+СВЦЭМ!$D$10+'СЕТ СН'!$G$5-'СЕТ СН'!$G$24</f>
        <v>3482.8778362000003</v>
      </c>
      <c r="X48" s="36">
        <f>SUMIFS(СВЦЭМ!$D$33:$D$776,СВЦЭМ!$A$33:$A$776,$A48,СВЦЭМ!$B$33:$B$776,X$47)+'СЕТ СН'!$G$14+СВЦЭМ!$D$10+'СЕТ СН'!$G$5-'СЕТ СН'!$G$24</f>
        <v>3476.1996049200002</v>
      </c>
      <c r="Y48" s="36">
        <f>SUMIFS(СВЦЭМ!$D$33:$D$776,СВЦЭМ!$A$33:$A$776,$A48,СВЦЭМ!$B$33:$B$776,Y$47)+'СЕТ СН'!$G$14+СВЦЭМ!$D$10+'СЕТ СН'!$G$5-'СЕТ СН'!$G$24</f>
        <v>3504.7622513800002</v>
      </c>
      <c r="AA48" s="45"/>
    </row>
    <row r="49" spans="1:25" ht="15.75" x14ac:dyDescent="0.2">
      <c r="A49" s="35">
        <f>A48+1</f>
        <v>43801</v>
      </c>
      <c r="B49" s="36">
        <f>SUMIFS(СВЦЭМ!$D$33:$D$776,СВЦЭМ!$A$33:$A$776,$A49,СВЦЭМ!$B$33:$B$776,B$47)+'СЕТ СН'!$G$14+СВЦЭМ!$D$10+'СЕТ СН'!$G$5-'СЕТ СН'!$G$24</f>
        <v>3503.1607532100002</v>
      </c>
      <c r="C49" s="36">
        <f>SUMIFS(СВЦЭМ!$D$33:$D$776,СВЦЭМ!$A$33:$A$776,$A49,СВЦЭМ!$B$33:$B$776,C$47)+'СЕТ СН'!$G$14+СВЦЭМ!$D$10+'СЕТ СН'!$G$5-'СЕТ СН'!$G$24</f>
        <v>3536.2304642100003</v>
      </c>
      <c r="D49" s="36">
        <f>SUMIFS(СВЦЭМ!$D$33:$D$776,СВЦЭМ!$A$33:$A$776,$A49,СВЦЭМ!$B$33:$B$776,D$47)+'СЕТ СН'!$G$14+СВЦЭМ!$D$10+'СЕТ СН'!$G$5-'СЕТ СН'!$G$24</f>
        <v>3555.3000633800002</v>
      </c>
      <c r="E49" s="36">
        <f>SUMIFS(СВЦЭМ!$D$33:$D$776,СВЦЭМ!$A$33:$A$776,$A49,СВЦЭМ!$B$33:$B$776,E$47)+'СЕТ СН'!$G$14+СВЦЭМ!$D$10+'СЕТ СН'!$G$5-'СЕТ СН'!$G$24</f>
        <v>3569.6731261100003</v>
      </c>
      <c r="F49" s="36">
        <f>SUMIFS(СВЦЭМ!$D$33:$D$776,СВЦЭМ!$A$33:$A$776,$A49,СВЦЭМ!$B$33:$B$776,F$47)+'СЕТ СН'!$G$14+СВЦЭМ!$D$10+'СЕТ СН'!$G$5-'СЕТ СН'!$G$24</f>
        <v>3570.4751941599998</v>
      </c>
      <c r="G49" s="36">
        <f>SUMIFS(СВЦЭМ!$D$33:$D$776,СВЦЭМ!$A$33:$A$776,$A49,СВЦЭМ!$B$33:$B$776,G$47)+'СЕТ СН'!$G$14+СВЦЭМ!$D$10+'СЕТ СН'!$G$5-'СЕТ СН'!$G$24</f>
        <v>3548.5175663300001</v>
      </c>
      <c r="H49" s="36">
        <f>SUMIFS(СВЦЭМ!$D$33:$D$776,СВЦЭМ!$A$33:$A$776,$A49,СВЦЭМ!$B$33:$B$776,H$47)+'СЕТ СН'!$G$14+СВЦЭМ!$D$10+'СЕТ СН'!$G$5-'СЕТ СН'!$G$24</f>
        <v>3500.7307683100003</v>
      </c>
      <c r="I49" s="36">
        <f>SUMIFS(СВЦЭМ!$D$33:$D$776,СВЦЭМ!$A$33:$A$776,$A49,СВЦЭМ!$B$33:$B$776,I$47)+'СЕТ СН'!$G$14+СВЦЭМ!$D$10+'СЕТ СН'!$G$5-'СЕТ СН'!$G$24</f>
        <v>3451.3891327900001</v>
      </c>
      <c r="J49" s="36">
        <f>SUMIFS(СВЦЭМ!$D$33:$D$776,СВЦЭМ!$A$33:$A$776,$A49,СВЦЭМ!$B$33:$B$776,J$47)+'СЕТ СН'!$G$14+СВЦЭМ!$D$10+'СЕТ СН'!$G$5-'СЕТ СН'!$G$24</f>
        <v>3447.8192681700002</v>
      </c>
      <c r="K49" s="36">
        <f>SUMIFS(СВЦЭМ!$D$33:$D$776,СВЦЭМ!$A$33:$A$776,$A49,СВЦЭМ!$B$33:$B$776,K$47)+'СЕТ СН'!$G$14+СВЦЭМ!$D$10+'СЕТ СН'!$G$5-'СЕТ СН'!$G$24</f>
        <v>3433.77136784</v>
      </c>
      <c r="L49" s="36">
        <f>SUMIFS(СВЦЭМ!$D$33:$D$776,СВЦЭМ!$A$33:$A$776,$A49,СВЦЭМ!$B$33:$B$776,L$47)+'СЕТ СН'!$G$14+СВЦЭМ!$D$10+'СЕТ СН'!$G$5-'СЕТ СН'!$G$24</f>
        <v>3452.9035608200002</v>
      </c>
      <c r="M49" s="36">
        <f>SUMIFS(СВЦЭМ!$D$33:$D$776,СВЦЭМ!$A$33:$A$776,$A49,СВЦЭМ!$B$33:$B$776,M$47)+'СЕТ СН'!$G$14+СВЦЭМ!$D$10+'СЕТ СН'!$G$5-'СЕТ СН'!$G$24</f>
        <v>3474.0305964700001</v>
      </c>
      <c r="N49" s="36">
        <f>SUMIFS(СВЦЭМ!$D$33:$D$776,СВЦЭМ!$A$33:$A$776,$A49,СВЦЭМ!$B$33:$B$776,N$47)+'СЕТ СН'!$G$14+СВЦЭМ!$D$10+'СЕТ СН'!$G$5-'СЕТ СН'!$G$24</f>
        <v>3484.4556872100002</v>
      </c>
      <c r="O49" s="36">
        <f>SUMIFS(СВЦЭМ!$D$33:$D$776,СВЦЭМ!$A$33:$A$776,$A49,СВЦЭМ!$B$33:$B$776,O$47)+'СЕТ СН'!$G$14+СВЦЭМ!$D$10+'СЕТ СН'!$G$5-'СЕТ СН'!$G$24</f>
        <v>3485.5511073100001</v>
      </c>
      <c r="P49" s="36">
        <f>SUMIFS(СВЦЭМ!$D$33:$D$776,СВЦЭМ!$A$33:$A$776,$A49,СВЦЭМ!$B$33:$B$776,P$47)+'СЕТ СН'!$G$14+СВЦЭМ!$D$10+'СЕТ СН'!$G$5-'СЕТ СН'!$G$24</f>
        <v>3496.0153340300003</v>
      </c>
      <c r="Q49" s="36">
        <f>SUMIFS(СВЦЭМ!$D$33:$D$776,СВЦЭМ!$A$33:$A$776,$A49,СВЦЭМ!$B$33:$B$776,Q$47)+'СЕТ СН'!$G$14+СВЦЭМ!$D$10+'СЕТ СН'!$G$5-'СЕТ СН'!$G$24</f>
        <v>3503.8932137400002</v>
      </c>
      <c r="R49" s="36">
        <f>SUMIFS(СВЦЭМ!$D$33:$D$776,СВЦЭМ!$A$33:$A$776,$A49,СВЦЭМ!$B$33:$B$776,R$47)+'СЕТ СН'!$G$14+СВЦЭМ!$D$10+'СЕТ СН'!$G$5-'СЕТ СН'!$G$24</f>
        <v>3501.7907027900001</v>
      </c>
      <c r="S49" s="36">
        <f>SUMIFS(СВЦЭМ!$D$33:$D$776,СВЦЭМ!$A$33:$A$776,$A49,СВЦЭМ!$B$33:$B$776,S$47)+'СЕТ СН'!$G$14+СВЦЭМ!$D$10+'СЕТ СН'!$G$5-'СЕТ СН'!$G$24</f>
        <v>3470.0950828200002</v>
      </c>
      <c r="T49" s="36">
        <f>SUMIFS(СВЦЭМ!$D$33:$D$776,СВЦЭМ!$A$33:$A$776,$A49,СВЦЭМ!$B$33:$B$776,T$47)+'СЕТ СН'!$G$14+СВЦЭМ!$D$10+'СЕТ СН'!$G$5-'СЕТ СН'!$G$24</f>
        <v>3461.7243931100002</v>
      </c>
      <c r="U49" s="36">
        <f>SUMIFS(СВЦЭМ!$D$33:$D$776,СВЦЭМ!$A$33:$A$776,$A49,СВЦЭМ!$B$33:$B$776,U$47)+'СЕТ СН'!$G$14+СВЦЭМ!$D$10+'СЕТ СН'!$G$5-'СЕТ СН'!$G$24</f>
        <v>3458.3557546000002</v>
      </c>
      <c r="V49" s="36">
        <f>SUMIFS(СВЦЭМ!$D$33:$D$776,СВЦЭМ!$A$33:$A$776,$A49,СВЦЭМ!$B$33:$B$776,V$47)+'СЕТ СН'!$G$14+СВЦЭМ!$D$10+'СЕТ СН'!$G$5-'СЕТ СН'!$G$24</f>
        <v>3468.23430925</v>
      </c>
      <c r="W49" s="36">
        <f>SUMIFS(СВЦЭМ!$D$33:$D$776,СВЦЭМ!$A$33:$A$776,$A49,СВЦЭМ!$B$33:$B$776,W$47)+'СЕТ СН'!$G$14+СВЦЭМ!$D$10+'СЕТ СН'!$G$5-'СЕТ СН'!$G$24</f>
        <v>3468.0503942</v>
      </c>
      <c r="X49" s="36">
        <f>SUMIFS(СВЦЭМ!$D$33:$D$776,СВЦЭМ!$A$33:$A$776,$A49,СВЦЭМ!$B$33:$B$776,X$47)+'СЕТ СН'!$G$14+СВЦЭМ!$D$10+'СЕТ СН'!$G$5-'СЕТ СН'!$G$24</f>
        <v>3472.2421693000001</v>
      </c>
      <c r="Y49" s="36">
        <f>SUMIFS(СВЦЭМ!$D$33:$D$776,СВЦЭМ!$A$33:$A$776,$A49,СВЦЭМ!$B$33:$B$776,Y$47)+'СЕТ СН'!$G$14+СВЦЭМ!$D$10+'СЕТ СН'!$G$5-'СЕТ СН'!$G$24</f>
        <v>3507.66764306</v>
      </c>
    </row>
    <row r="50" spans="1:25" ht="15.75" x14ac:dyDescent="0.2">
      <c r="A50" s="35">
        <f t="shared" ref="A50:A78" si="1">A49+1</f>
        <v>43802</v>
      </c>
      <c r="B50" s="36">
        <f>SUMIFS(СВЦЭМ!$D$33:$D$776,СВЦЭМ!$A$33:$A$776,$A50,СВЦЭМ!$B$33:$B$776,B$47)+'СЕТ СН'!$G$14+СВЦЭМ!$D$10+'СЕТ СН'!$G$5-'СЕТ СН'!$G$24</f>
        <v>3525.6512103</v>
      </c>
      <c r="C50" s="36">
        <f>SUMIFS(СВЦЭМ!$D$33:$D$776,СВЦЭМ!$A$33:$A$776,$A50,СВЦЭМ!$B$33:$B$776,C$47)+'СЕТ СН'!$G$14+СВЦЭМ!$D$10+'СЕТ СН'!$G$5-'СЕТ СН'!$G$24</f>
        <v>3565.5516275800001</v>
      </c>
      <c r="D50" s="36">
        <f>SUMIFS(СВЦЭМ!$D$33:$D$776,СВЦЭМ!$A$33:$A$776,$A50,СВЦЭМ!$B$33:$B$776,D$47)+'СЕТ СН'!$G$14+СВЦЭМ!$D$10+'СЕТ СН'!$G$5-'СЕТ СН'!$G$24</f>
        <v>3580.9244179099996</v>
      </c>
      <c r="E50" s="36">
        <f>SUMIFS(СВЦЭМ!$D$33:$D$776,СВЦЭМ!$A$33:$A$776,$A50,СВЦЭМ!$B$33:$B$776,E$47)+'СЕТ СН'!$G$14+СВЦЭМ!$D$10+'СЕТ СН'!$G$5-'СЕТ СН'!$G$24</f>
        <v>3588.4498094299997</v>
      </c>
      <c r="F50" s="36">
        <f>SUMIFS(СВЦЭМ!$D$33:$D$776,СВЦЭМ!$A$33:$A$776,$A50,СВЦЭМ!$B$33:$B$776,F$47)+'СЕТ СН'!$G$14+СВЦЭМ!$D$10+'СЕТ СН'!$G$5-'СЕТ СН'!$G$24</f>
        <v>3600.7736784999997</v>
      </c>
      <c r="G50" s="36">
        <f>SUMIFS(СВЦЭМ!$D$33:$D$776,СВЦЭМ!$A$33:$A$776,$A50,СВЦЭМ!$B$33:$B$776,G$47)+'СЕТ СН'!$G$14+СВЦЭМ!$D$10+'СЕТ СН'!$G$5-'СЕТ СН'!$G$24</f>
        <v>3590.4811364099996</v>
      </c>
      <c r="H50" s="36">
        <f>SUMIFS(СВЦЭМ!$D$33:$D$776,СВЦЭМ!$A$33:$A$776,$A50,СВЦЭМ!$B$33:$B$776,H$47)+'СЕТ СН'!$G$14+СВЦЭМ!$D$10+'СЕТ СН'!$G$5-'СЕТ СН'!$G$24</f>
        <v>3541.7902257200003</v>
      </c>
      <c r="I50" s="36">
        <f>SUMIFS(СВЦЭМ!$D$33:$D$776,СВЦЭМ!$A$33:$A$776,$A50,СВЦЭМ!$B$33:$B$776,I$47)+'СЕТ СН'!$G$14+СВЦЭМ!$D$10+'СЕТ СН'!$G$5-'СЕТ СН'!$G$24</f>
        <v>3490.2709746800001</v>
      </c>
      <c r="J50" s="36">
        <f>SUMIFS(СВЦЭМ!$D$33:$D$776,СВЦЭМ!$A$33:$A$776,$A50,СВЦЭМ!$B$33:$B$776,J$47)+'СЕТ СН'!$G$14+СВЦЭМ!$D$10+'СЕТ СН'!$G$5-'СЕТ СН'!$G$24</f>
        <v>3472.6120007099998</v>
      </c>
      <c r="K50" s="36">
        <f>SUMIFS(СВЦЭМ!$D$33:$D$776,СВЦЭМ!$A$33:$A$776,$A50,СВЦЭМ!$B$33:$B$776,K$47)+'СЕТ СН'!$G$14+СВЦЭМ!$D$10+'СЕТ СН'!$G$5-'СЕТ СН'!$G$24</f>
        <v>3441.5064081300002</v>
      </c>
      <c r="L50" s="36">
        <f>SUMIFS(СВЦЭМ!$D$33:$D$776,СВЦЭМ!$A$33:$A$776,$A50,СВЦЭМ!$B$33:$B$776,L$47)+'СЕТ СН'!$G$14+СВЦЭМ!$D$10+'СЕТ СН'!$G$5-'СЕТ СН'!$G$24</f>
        <v>3440.7587453800002</v>
      </c>
      <c r="M50" s="36">
        <f>SUMIFS(СВЦЭМ!$D$33:$D$776,СВЦЭМ!$A$33:$A$776,$A50,СВЦЭМ!$B$33:$B$776,M$47)+'СЕТ СН'!$G$14+СВЦЭМ!$D$10+'СЕТ СН'!$G$5-'СЕТ СН'!$G$24</f>
        <v>3483.3236146200002</v>
      </c>
      <c r="N50" s="36">
        <f>SUMIFS(СВЦЭМ!$D$33:$D$776,СВЦЭМ!$A$33:$A$776,$A50,СВЦЭМ!$B$33:$B$776,N$47)+'СЕТ СН'!$G$14+СВЦЭМ!$D$10+'СЕТ СН'!$G$5-'СЕТ СН'!$G$24</f>
        <v>3497.9703625700004</v>
      </c>
      <c r="O50" s="36">
        <f>SUMIFS(СВЦЭМ!$D$33:$D$776,СВЦЭМ!$A$33:$A$776,$A50,СВЦЭМ!$B$33:$B$776,O$47)+'СЕТ СН'!$G$14+СВЦЭМ!$D$10+'СЕТ СН'!$G$5-'СЕТ СН'!$G$24</f>
        <v>3505.9213164500002</v>
      </c>
      <c r="P50" s="36">
        <f>SUMIFS(СВЦЭМ!$D$33:$D$776,СВЦЭМ!$A$33:$A$776,$A50,СВЦЭМ!$B$33:$B$776,P$47)+'СЕТ СН'!$G$14+СВЦЭМ!$D$10+'СЕТ СН'!$G$5-'СЕТ СН'!$G$24</f>
        <v>3514.0897117900004</v>
      </c>
      <c r="Q50" s="36">
        <f>SUMIFS(СВЦЭМ!$D$33:$D$776,СВЦЭМ!$A$33:$A$776,$A50,СВЦЭМ!$B$33:$B$776,Q$47)+'СЕТ СН'!$G$14+СВЦЭМ!$D$10+'СЕТ СН'!$G$5-'СЕТ СН'!$G$24</f>
        <v>3521.1503367300002</v>
      </c>
      <c r="R50" s="36">
        <f>SUMIFS(СВЦЭМ!$D$33:$D$776,СВЦЭМ!$A$33:$A$776,$A50,СВЦЭМ!$B$33:$B$776,R$47)+'СЕТ СН'!$G$14+СВЦЭМ!$D$10+'СЕТ СН'!$G$5-'СЕТ СН'!$G$24</f>
        <v>3523.8263243199999</v>
      </c>
      <c r="S50" s="36">
        <f>SUMIFS(СВЦЭМ!$D$33:$D$776,СВЦЭМ!$A$33:$A$776,$A50,СВЦЭМ!$B$33:$B$776,S$47)+'СЕТ СН'!$G$14+СВЦЭМ!$D$10+'СЕТ СН'!$G$5-'СЕТ СН'!$G$24</f>
        <v>3487.0393816400001</v>
      </c>
      <c r="T50" s="36">
        <f>SUMIFS(СВЦЭМ!$D$33:$D$776,СВЦЭМ!$A$33:$A$776,$A50,СВЦЭМ!$B$33:$B$776,T$47)+'СЕТ СН'!$G$14+СВЦЭМ!$D$10+'СЕТ СН'!$G$5-'СЕТ СН'!$G$24</f>
        <v>3459.053649</v>
      </c>
      <c r="U50" s="36">
        <f>SUMIFS(СВЦЭМ!$D$33:$D$776,СВЦЭМ!$A$33:$A$776,$A50,СВЦЭМ!$B$33:$B$776,U$47)+'СЕТ СН'!$G$14+СВЦЭМ!$D$10+'СЕТ СН'!$G$5-'СЕТ СН'!$G$24</f>
        <v>3456.7612640300003</v>
      </c>
      <c r="V50" s="36">
        <f>SUMIFS(СВЦЭМ!$D$33:$D$776,СВЦЭМ!$A$33:$A$776,$A50,СВЦЭМ!$B$33:$B$776,V$47)+'СЕТ СН'!$G$14+СВЦЭМ!$D$10+'СЕТ СН'!$G$5-'СЕТ СН'!$G$24</f>
        <v>3459.8258604000002</v>
      </c>
      <c r="W50" s="36">
        <f>SUMIFS(СВЦЭМ!$D$33:$D$776,СВЦЭМ!$A$33:$A$776,$A50,СВЦЭМ!$B$33:$B$776,W$47)+'СЕТ СН'!$G$14+СВЦЭМ!$D$10+'СЕТ СН'!$G$5-'СЕТ СН'!$G$24</f>
        <v>3477.2788811400001</v>
      </c>
      <c r="X50" s="36">
        <f>SUMIFS(СВЦЭМ!$D$33:$D$776,СВЦЭМ!$A$33:$A$776,$A50,СВЦЭМ!$B$33:$B$776,X$47)+'СЕТ СН'!$G$14+СВЦЭМ!$D$10+'СЕТ СН'!$G$5-'СЕТ СН'!$G$24</f>
        <v>3481.55933422</v>
      </c>
      <c r="Y50" s="36">
        <f>SUMIFS(СВЦЭМ!$D$33:$D$776,СВЦЭМ!$A$33:$A$776,$A50,СВЦЭМ!$B$33:$B$776,Y$47)+'СЕТ СН'!$G$14+СВЦЭМ!$D$10+'СЕТ СН'!$G$5-'СЕТ СН'!$G$24</f>
        <v>3497.4614030100001</v>
      </c>
    </row>
    <row r="51" spans="1:25" ht="15.75" x14ac:dyDescent="0.2">
      <c r="A51" s="35">
        <f t="shared" si="1"/>
        <v>43803</v>
      </c>
      <c r="B51" s="36">
        <f>SUMIFS(СВЦЭМ!$D$33:$D$776,СВЦЭМ!$A$33:$A$776,$A51,СВЦЭМ!$B$33:$B$776,B$47)+'СЕТ СН'!$G$14+СВЦЭМ!$D$10+'СЕТ СН'!$G$5-'СЕТ СН'!$G$24</f>
        <v>3555.5108213900003</v>
      </c>
      <c r="C51" s="36">
        <f>SUMIFS(СВЦЭМ!$D$33:$D$776,СВЦЭМ!$A$33:$A$776,$A51,СВЦЭМ!$B$33:$B$776,C$47)+'СЕТ СН'!$G$14+СВЦЭМ!$D$10+'СЕТ СН'!$G$5-'СЕТ СН'!$G$24</f>
        <v>3580.18472152</v>
      </c>
      <c r="D51" s="36">
        <f>SUMIFS(СВЦЭМ!$D$33:$D$776,СВЦЭМ!$A$33:$A$776,$A51,СВЦЭМ!$B$33:$B$776,D$47)+'СЕТ СН'!$G$14+СВЦЭМ!$D$10+'СЕТ СН'!$G$5-'СЕТ СН'!$G$24</f>
        <v>3603.07260804</v>
      </c>
      <c r="E51" s="36">
        <f>SUMIFS(СВЦЭМ!$D$33:$D$776,СВЦЭМ!$A$33:$A$776,$A51,СВЦЭМ!$B$33:$B$776,E$47)+'СЕТ СН'!$G$14+СВЦЭМ!$D$10+'СЕТ СН'!$G$5-'СЕТ СН'!$G$24</f>
        <v>3612.1538785900002</v>
      </c>
      <c r="F51" s="36">
        <f>SUMIFS(СВЦЭМ!$D$33:$D$776,СВЦЭМ!$A$33:$A$776,$A51,СВЦЭМ!$B$33:$B$776,F$47)+'СЕТ СН'!$G$14+СВЦЭМ!$D$10+'СЕТ СН'!$G$5-'СЕТ СН'!$G$24</f>
        <v>3609.15008958</v>
      </c>
      <c r="G51" s="36">
        <f>SUMIFS(СВЦЭМ!$D$33:$D$776,СВЦЭМ!$A$33:$A$776,$A51,СВЦЭМ!$B$33:$B$776,G$47)+'СЕТ СН'!$G$14+СВЦЭМ!$D$10+'СЕТ СН'!$G$5-'СЕТ СН'!$G$24</f>
        <v>3589.8302043900003</v>
      </c>
      <c r="H51" s="36">
        <f>SUMIFS(СВЦЭМ!$D$33:$D$776,СВЦЭМ!$A$33:$A$776,$A51,СВЦЭМ!$B$33:$B$776,H$47)+'СЕТ СН'!$G$14+СВЦЭМ!$D$10+'СЕТ СН'!$G$5-'СЕТ СН'!$G$24</f>
        <v>3552.9846447</v>
      </c>
      <c r="I51" s="36">
        <f>SUMIFS(СВЦЭМ!$D$33:$D$776,СВЦЭМ!$A$33:$A$776,$A51,СВЦЭМ!$B$33:$B$776,I$47)+'СЕТ СН'!$G$14+СВЦЭМ!$D$10+'СЕТ СН'!$G$5-'СЕТ СН'!$G$24</f>
        <v>3517.7297638600003</v>
      </c>
      <c r="J51" s="36">
        <f>SUMIFS(СВЦЭМ!$D$33:$D$776,СВЦЭМ!$A$33:$A$776,$A51,СВЦЭМ!$B$33:$B$776,J$47)+'СЕТ СН'!$G$14+СВЦЭМ!$D$10+'СЕТ СН'!$G$5-'СЕТ СН'!$G$24</f>
        <v>3497.6846452899999</v>
      </c>
      <c r="K51" s="36">
        <f>SUMIFS(СВЦЭМ!$D$33:$D$776,СВЦЭМ!$A$33:$A$776,$A51,СВЦЭМ!$B$33:$B$776,K$47)+'СЕТ СН'!$G$14+СВЦЭМ!$D$10+'СЕТ СН'!$G$5-'СЕТ СН'!$G$24</f>
        <v>3473.8131748200003</v>
      </c>
      <c r="L51" s="36">
        <f>SUMIFS(СВЦЭМ!$D$33:$D$776,СВЦЭМ!$A$33:$A$776,$A51,СВЦЭМ!$B$33:$B$776,L$47)+'СЕТ СН'!$G$14+СВЦЭМ!$D$10+'СЕТ СН'!$G$5-'СЕТ СН'!$G$24</f>
        <v>3473.97833739</v>
      </c>
      <c r="M51" s="36">
        <f>SUMIFS(СВЦЭМ!$D$33:$D$776,СВЦЭМ!$A$33:$A$776,$A51,СВЦЭМ!$B$33:$B$776,M$47)+'СЕТ СН'!$G$14+СВЦЭМ!$D$10+'СЕТ СН'!$G$5-'СЕТ СН'!$G$24</f>
        <v>3493.1531420800002</v>
      </c>
      <c r="N51" s="36">
        <f>SUMIFS(СВЦЭМ!$D$33:$D$776,СВЦЭМ!$A$33:$A$776,$A51,СВЦЭМ!$B$33:$B$776,N$47)+'СЕТ СН'!$G$14+СВЦЭМ!$D$10+'СЕТ СН'!$G$5-'СЕТ СН'!$G$24</f>
        <v>3495.8792535299999</v>
      </c>
      <c r="O51" s="36">
        <f>SUMIFS(СВЦЭМ!$D$33:$D$776,СВЦЭМ!$A$33:$A$776,$A51,СВЦЭМ!$B$33:$B$776,O$47)+'СЕТ СН'!$G$14+СВЦЭМ!$D$10+'СЕТ СН'!$G$5-'СЕТ СН'!$G$24</f>
        <v>3498.0964748400002</v>
      </c>
      <c r="P51" s="36">
        <f>SUMIFS(СВЦЭМ!$D$33:$D$776,СВЦЭМ!$A$33:$A$776,$A51,СВЦЭМ!$B$33:$B$776,P$47)+'СЕТ СН'!$G$14+СВЦЭМ!$D$10+'СЕТ СН'!$G$5-'СЕТ СН'!$G$24</f>
        <v>3505.2845063499999</v>
      </c>
      <c r="Q51" s="36">
        <f>SUMIFS(СВЦЭМ!$D$33:$D$776,СВЦЭМ!$A$33:$A$776,$A51,СВЦЭМ!$B$33:$B$776,Q$47)+'СЕТ СН'!$G$14+СВЦЭМ!$D$10+'СЕТ СН'!$G$5-'СЕТ СН'!$G$24</f>
        <v>3513.10059774</v>
      </c>
      <c r="R51" s="36">
        <f>SUMIFS(СВЦЭМ!$D$33:$D$776,СВЦЭМ!$A$33:$A$776,$A51,СВЦЭМ!$B$33:$B$776,R$47)+'СЕТ СН'!$G$14+СВЦЭМ!$D$10+'СЕТ СН'!$G$5-'СЕТ СН'!$G$24</f>
        <v>3500.5174985500003</v>
      </c>
      <c r="S51" s="36">
        <f>SUMIFS(СВЦЭМ!$D$33:$D$776,СВЦЭМ!$A$33:$A$776,$A51,СВЦЭМ!$B$33:$B$776,S$47)+'СЕТ СН'!$G$14+СВЦЭМ!$D$10+'СЕТ СН'!$G$5-'СЕТ СН'!$G$24</f>
        <v>3476.5099763900002</v>
      </c>
      <c r="T51" s="36">
        <f>SUMIFS(СВЦЭМ!$D$33:$D$776,СВЦЭМ!$A$33:$A$776,$A51,СВЦЭМ!$B$33:$B$776,T$47)+'СЕТ СН'!$G$14+СВЦЭМ!$D$10+'СЕТ СН'!$G$5-'СЕТ СН'!$G$24</f>
        <v>3453.3506984200003</v>
      </c>
      <c r="U51" s="36">
        <f>SUMIFS(СВЦЭМ!$D$33:$D$776,СВЦЭМ!$A$33:$A$776,$A51,СВЦЭМ!$B$33:$B$776,U$47)+'СЕТ СН'!$G$14+СВЦЭМ!$D$10+'СЕТ СН'!$G$5-'СЕТ СН'!$G$24</f>
        <v>3456.9976024300004</v>
      </c>
      <c r="V51" s="36">
        <f>SUMIFS(СВЦЭМ!$D$33:$D$776,СВЦЭМ!$A$33:$A$776,$A51,СВЦЭМ!$B$33:$B$776,V$47)+'СЕТ СН'!$G$14+СВЦЭМ!$D$10+'СЕТ СН'!$G$5-'СЕТ СН'!$G$24</f>
        <v>3468.0930284599999</v>
      </c>
      <c r="W51" s="36">
        <f>SUMIFS(СВЦЭМ!$D$33:$D$776,СВЦЭМ!$A$33:$A$776,$A51,СВЦЭМ!$B$33:$B$776,W$47)+'СЕТ СН'!$G$14+СВЦЭМ!$D$10+'СЕТ СН'!$G$5-'СЕТ СН'!$G$24</f>
        <v>3476.3632847500003</v>
      </c>
      <c r="X51" s="36">
        <f>SUMIFS(СВЦЭМ!$D$33:$D$776,СВЦЭМ!$A$33:$A$776,$A51,СВЦЭМ!$B$33:$B$776,X$47)+'СЕТ СН'!$G$14+СВЦЭМ!$D$10+'СЕТ СН'!$G$5-'СЕТ СН'!$G$24</f>
        <v>3476.5189358000002</v>
      </c>
      <c r="Y51" s="36">
        <f>SUMIFS(СВЦЭМ!$D$33:$D$776,СВЦЭМ!$A$33:$A$776,$A51,СВЦЭМ!$B$33:$B$776,Y$47)+'СЕТ СН'!$G$14+СВЦЭМ!$D$10+'СЕТ СН'!$G$5-'СЕТ СН'!$G$24</f>
        <v>3507.8065025800001</v>
      </c>
    </row>
    <row r="52" spans="1:25" ht="15.75" x14ac:dyDescent="0.2">
      <c r="A52" s="35">
        <f t="shared" si="1"/>
        <v>43804</v>
      </c>
      <c r="B52" s="36">
        <f>SUMIFS(СВЦЭМ!$D$33:$D$776,СВЦЭМ!$A$33:$A$776,$A52,СВЦЭМ!$B$33:$B$776,B$47)+'СЕТ СН'!$G$14+СВЦЭМ!$D$10+'СЕТ СН'!$G$5-'СЕТ СН'!$G$24</f>
        <v>3564.45806859</v>
      </c>
      <c r="C52" s="36">
        <f>SUMIFS(СВЦЭМ!$D$33:$D$776,СВЦЭМ!$A$33:$A$776,$A52,СВЦЭМ!$B$33:$B$776,C$47)+'СЕТ СН'!$G$14+СВЦЭМ!$D$10+'СЕТ СН'!$G$5-'СЕТ СН'!$G$24</f>
        <v>3569.9112561900001</v>
      </c>
      <c r="D52" s="36">
        <f>SUMIFS(СВЦЭМ!$D$33:$D$776,СВЦЭМ!$A$33:$A$776,$A52,СВЦЭМ!$B$33:$B$776,D$47)+'СЕТ СН'!$G$14+СВЦЭМ!$D$10+'СЕТ СН'!$G$5-'СЕТ СН'!$G$24</f>
        <v>3573.6871508200002</v>
      </c>
      <c r="E52" s="36">
        <f>SUMIFS(СВЦЭМ!$D$33:$D$776,СВЦЭМ!$A$33:$A$776,$A52,СВЦЭМ!$B$33:$B$776,E$47)+'СЕТ СН'!$G$14+СВЦЭМ!$D$10+'СЕТ СН'!$G$5-'СЕТ СН'!$G$24</f>
        <v>3595.3763828600004</v>
      </c>
      <c r="F52" s="36">
        <f>SUMIFS(СВЦЭМ!$D$33:$D$776,СВЦЭМ!$A$33:$A$776,$A52,СВЦЭМ!$B$33:$B$776,F$47)+'СЕТ СН'!$G$14+СВЦЭМ!$D$10+'СЕТ СН'!$G$5-'СЕТ СН'!$G$24</f>
        <v>3587.4473633600001</v>
      </c>
      <c r="G52" s="36">
        <f>SUMIFS(СВЦЭМ!$D$33:$D$776,СВЦЭМ!$A$33:$A$776,$A52,СВЦЭМ!$B$33:$B$776,G$47)+'СЕТ СН'!$G$14+СВЦЭМ!$D$10+'СЕТ СН'!$G$5-'СЕТ СН'!$G$24</f>
        <v>3573.0216873099998</v>
      </c>
      <c r="H52" s="36">
        <f>SUMIFS(СВЦЭМ!$D$33:$D$776,СВЦЭМ!$A$33:$A$776,$A52,СВЦЭМ!$B$33:$B$776,H$47)+'СЕТ СН'!$G$14+СВЦЭМ!$D$10+'СЕТ СН'!$G$5-'СЕТ СН'!$G$24</f>
        <v>3557.2696011900002</v>
      </c>
      <c r="I52" s="36">
        <f>SUMIFS(СВЦЭМ!$D$33:$D$776,СВЦЭМ!$A$33:$A$776,$A52,СВЦЭМ!$B$33:$B$776,I$47)+'СЕТ СН'!$G$14+СВЦЭМ!$D$10+'СЕТ СН'!$G$5-'СЕТ СН'!$G$24</f>
        <v>3517.3884939099999</v>
      </c>
      <c r="J52" s="36">
        <f>SUMIFS(СВЦЭМ!$D$33:$D$776,СВЦЭМ!$A$33:$A$776,$A52,СВЦЭМ!$B$33:$B$776,J$47)+'СЕТ СН'!$G$14+СВЦЭМ!$D$10+'СЕТ СН'!$G$5-'СЕТ СН'!$G$24</f>
        <v>3489.23114334</v>
      </c>
      <c r="K52" s="36">
        <f>SUMIFS(СВЦЭМ!$D$33:$D$776,СВЦЭМ!$A$33:$A$776,$A52,СВЦЭМ!$B$33:$B$776,K$47)+'СЕТ СН'!$G$14+СВЦЭМ!$D$10+'СЕТ СН'!$G$5-'СЕТ СН'!$G$24</f>
        <v>3486.4308973300003</v>
      </c>
      <c r="L52" s="36">
        <f>SUMIFS(СВЦЭМ!$D$33:$D$776,СВЦЭМ!$A$33:$A$776,$A52,СВЦЭМ!$B$33:$B$776,L$47)+'СЕТ СН'!$G$14+СВЦЭМ!$D$10+'СЕТ СН'!$G$5-'СЕТ СН'!$G$24</f>
        <v>3495.1053466900003</v>
      </c>
      <c r="M52" s="36">
        <f>SUMIFS(СВЦЭМ!$D$33:$D$776,СВЦЭМ!$A$33:$A$776,$A52,СВЦЭМ!$B$33:$B$776,M$47)+'СЕТ СН'!$G$14+СВЦЭМ!$D$10+'СЕТ СН'!$G$5-'СЕТ СН'!$G$24</f>
        <v>3500.9763999800002</v>
      </c>
      <c r="N52" s="36">
        <f>SUMIFS(СВЦЭМ!$D$33:$D$776,СВЦЭМ!$A$33:$A$776,$A52,СВЦЭМ!$B$33:$B$776,N$47)+'СЕТ СН'!$G$14+СВЦЭМ!$D$10+'СЕТ СН'!$G$5-'СЕТ СН'!$G$24</f>
        <v>3504.7437293200001</v>
      </c>
      <c r="O52" s="36">
        <f>SUMIFS(СВЦЭМ!$D$33:$D$776,СВЦЭМ!$A$33:$A$776,$A52,СВЦЭМ!$B$33:$B$776,O$47)+'СЕТ СН'!$G$14+СВЦЭМ!$D$10+'СЕТ СН'!$G$5-'СЕТ СН'!$G$24</f>
        <v>3507.1887640300001</v>
      </c>
      <c r="P52" s="36">
        <f>SUMIFS(СВЦЭМ!$D$33:$D$776,СВЦЭМ!$A$33:$A$776,$A52,СВЦЭМ!$B$33:$B$776,P$47)+'СЕТ СН'!$G$14+СВЦЭМ!$D$10+'СЕТ СН'!$G$5-'СЕТ СН'!$G$24</f>
        <v>3509.75896177</v>
      </c>
      <c r="Q52" s="36">
        <f>SUMIFS(СВЦЭМ!$D$33:$D$776,СВЦЭМ!$A$33:$A$776,$A52,СВЦЭМ!$B$33:$B$776,Q$47)+'СЕТ СН'!$G$14+СВЦЭМ!$D$10+'СЕТ СН'!$G$5-'СЕТ СН'!$G$24</f>
        <v>3519.8616881500002</v>
      </c>
      <c r="R52" s="36">
        <f>SUMIFS(СВЦЭМ!$D$33:$D$776,СВЦЭМ!$A$33:$A$776,$A52,СВЦЭМ!$B$33:$B$776,R$47)+'СЕТ СН'!$G$14+СВЦЭМ!$D$10+'СЕТ СН'!$G$5-'СЕТ СН'!$G$24</f>
        <v>3537.30640288</v>
      </c>
      <c r="S52" s="36">
        <f>SUMIFS(СВЦЭМ!$D$33:$D$776,СВЦЭМ!$A$33:$A$776,$A52,СВЦЭМ!$B$33:$B$776,S$47)+'СЕТ СН'!$G$14+СВЦЭМ!$D$10+'СЕТ СН'!$G$5-'СЕТ СН'!$G$24</f>
        <v>3550.93069556</v>
      </c>
      <c r="T52" s="36">
        <f>SUMIFS(СВЦЭМ!$D$33:$D$776,СВЦЭМ!$A$33:$A$776,$A52,СВЦЭМ!$B$33:$B$776,T$47)+'СЕТ СН'!$G$14+СВЦЭМ!$D$10+'СЕТ СН'!$G$5-'СЕТ СН'!$G$24</f>
        <v>3536.6469595799999</v>
      </c>
      <c r="U52" s="36">
        <f>SUMIFS(СВЦЭМ!$D$33:$D$776,СВЦЭМ!$A$33:$A$776,$A52,СВЦЭМ!$B$33:$B$776,U$47)+'СЕТ СН'!$G$14+СВЦЭМ!$D$10+'СЕТ СН'!$G$5-'СЕТ СН'!$G$24</f>
        <v>3510.9238718900001</v>
      </c>
      <c r="V52" s="36">
        <f>SUMIFS(СВЦЭМ!$D$33:$D$776,СВЦЭМ!$A$33:$A$776,$A52,СВЦЭМ!$B$33:$B$776,V$47)+'СЕТ СН'!$G$14+СВЦЭМ!$D$10+'СЕТ СН'!$G$5-'СЕТ СН'!$G$24</f>
        <v>3507.7033519400002</v>
      </c>
      <c r="W52" s="36">
        <f>SUMIFS(СВЦЭМ!$D$33:$D$776,СВЦЭМ!$A$33:$A$776,$A52,СВЦЭМ!$B$33:$B$776,W$47)+'СЕТ СН'!$G$14+СВЦЭМ!$D$10+'СЕТ СН'!$G$5-'СЕТ СН'!$G$24</f>
        <v>3514.2503982100002</v>
      </c>
      <c r="X52" s="36">
        <f>SUMIFS(СВЦЭМ!$D$33:$D$776,СВЦЭМ!$A$33:$A$776,$A52,СВЦЭМ!$B$33:$B$776,X$47)+'СЕТ СН'!$G$14+СВЦЭМ!$D$10+'СЕТ СН'!$G$5-'СЕТ СН'!$G$24</f>
        <v>3536.5718329000001</v>
      </c>
      <c r="Y52" s="36">
        <f>SUMIFS(СВЦЭМ!$D$33:$D$776,СВЦЭМ!$A$33:$A$776,$A52,СВЦЭМ!$B$33:$B$776,Y$47)+'СЕТ СН'!$G$14+СВЦЭМ!$D$10+'СЕТ СН'!$G$5-'СЕТ СН'!$G$24</f>
        <v>3559.2186197400001</v>
      </c>
    </row>
    <row r="53" spans="1:25" ht="15.75" x14ac:dyDescent="0.2">
      <c r="A53" s="35">
        <f t="shared" si="1"/>
        <v>43805</v>
      </c>
      <c r="B53" s="36">
        <f>SUMIFS(СВЦЭМ!$D$33:$D$776,СВЦЭМ!$A$33:$A$776,$A53,СВЦЭМ!$B$33:$B$776,B$47)+'СЕТ СН'!$G$14+СВЦЭМ!$D$10+'СЕТ СН'!$G$5-'СЕТ СН'!$G$24</f>
        <v>3563.6779858700002</v>
      </c>
      <c r="C53" s="36">
        <f>SUMIFS(СВЦЭМ!$D$33:$D$776,СВЦЭМ!$A$33:$A$776,$A53,СВЦЭМ!$B$33:$B$776,C$47)+'СЕТ СН'!$G$14+СВЦЭМ!$D$10+'СЕТ СН'!$G$5-'СЕТ СН'!$G$24</f>
        <v>3604.0504415300002</v>
      </c>
      <c r="D53" s="36">
        <f>SUMIFS(СВЦЭМ!$D$33:$D$776,СВЦЭМ!$A$33:$A$776,$A53,СВЦЭМ!$B$33:$B$776,D$47)+'СЕТ СН'!$G$14+СВЦЭМ!$D$10+'СЕТ СН'!$G$5-'СЕТ СН'!$G$24</f>
        <v>3620.99667004</v>
      </c>
      <c r="E53" s="36">
        <f>SUMIFS(СВЦЭМ!$D$33:$D$776,СВЦЭМ!$A$33:$A$776,$A53,СВЦЭМ!$B$33:$B$776,E$47)+'СЕТ СН'!$G$14+СВЦЭМ!$D$10+'СЕТ СН'!$G$5-'СЕТ СН'!$G$24</f>
        <v>3627.32558303</v>
      </c>
      <c r="F53" s="36">
        <f>SUMIFS(СВЦЭМ!$D$33:$D$776,СВЦЭМ!$A$33:$A$776,$A53,СВЦЭМ!$B$33:$B$776,F$47)+'СЕТ СН'!$G$14+СВЦЭМ!$D$10+'СЕТ СН'!$G$5-'СЕТ СН'!$G$24</f>
        <v>3624.2129064299997</v>
      </c>
      <c r="G53" s="36">
        <f>SUMIFS(СВЦЭМ!$D$33:$D$776,СВЦЭМ!$A$33:$A$776,$A53,СВЦЭМ!$B$33:$B$776,G$47)+'СЕТ СН'!$G$14+СВЦЭМ!$D$10+'СЕТ СН'!$G$5-'СЕТ СН'!$G$24</f>
        <v>3610.5315823299998</v>
      </c>
      <c r="H53" s="36">
        <f>SUMIFS(СВЦЭМ!$D$33:$D$776,СВЦЭМ!$A$33:$A$776,$A53,СВЦЭМ!$B$33:$B$776,H$47)+'СЕТ СН'!$G$14+СВЦЭМ!$D$10+'СЕТ СН'!$G$5-'СЕТ СН'!$G$24</f>
        <v>3563.9387463000003</v>
      </c>
      <c r="I53" s="36">
        <f>SUMIFS(СВЦЭМ!$D$33:$D$776,СВЦЭМ!$A$33:$A$776,$A53,СВЦЭМ!$B$33:$B$776,I$47)+'СЕТ СН'!$G$14+СВЦЭМ!$D$10+'СЕТ СН'!$G$5-'СЕТ СН'!$G$24</f>
        <v>3525.03202728</v>
      </c>
      <c r="J53" s="36">
        <f>SUMIFS(СВЦЭМ!$D$33:$D$776,СВЦЭМ!$A$33:$A$776,$A53,СВЦЭМ!$B$33:$B$776,J$47)+'СЕТ СН'!$G$14+СВЦЭМ!$D$10+'СЕТ СН'!$G$5-'СЕТ СН'!$G$24</f>
        <v>3507.1180677900002</v>
      </c>
      <c r="K53" s="36">
        <f>SUMIFS(СВЦЭМ!$D$33:$D$776,СВЦЭМ!$A$33:$A$776,$A53,СВЦЭМ!$B$33:$B$776,K$47)+'СЕТ СН'!$G$14+СВЦЭМ!$D$10+'СЕТ СН'!$G$5-'СЕТ СН'!$G$24</f>
        <v>3495.3143508100002</v>
      </c>
      <c r="L53" s="36">
        <f>SUMIFS(СВЦЭМ!$D$33:$D$776,СВЦЭМ!$A$33:$A$776,$A53,СВЦЭМ!$B$33:$B$776,L$47)+'СЕТ СН'!$G$14+СВЦЭМ!$D$10+'СЕТ СН'!$G$5-'СЕТ СН'!$G$24</f>
        <v>3491.4038033500001</v>
      </c>
      <c r="M53" s="36">
        <f>SUMIFS(СВЦЭМ!$D$33:$D$776,СВЦЭМ!$A$33:$A$776,$A53,СВЦЭМ!$B$33:$B$776,M$47)+'СЕТ СН'!$G$14+СВЦЭМ!$D$10+'СЕТ СН'!$G$5-'СЕТ СН'!$G$24</f>
        <v>3494.2469271600003</v>
      </c>
      <c r="N53" s="36">
        <f>SUMIFS(СВЦЭМ!$D$33:$D$776,СВЦЭМ!$A$33:$A$776,$A53,СВЦЭМ!$B$33:$B$776,N$47)+'СЕТ СН'!$G$14+СВЦЭМ!$D$10+'СЕТ СН'!$G$5-'СЕТ СН'!$G$24</f>
        <v>3493.8193316699999</v>
      </c>
      <c r="O53" s="36">
        <f>SUMIFS(СВЦЭМ!$D$33:$D$776,СВЦЭМ!$A$33:$A$776,$A53,СВЦЭМ!$B$33:$B$776,O$47)+'СЕТ СН'!$G$14+СВЦЭМ!$D$10+'СЕТ СН'!$G$5-'СЕТ СН'!$G$24</f>
        <v>3500.25771889</v>
      </c>
      <c r="P53" s="36">
        <f>SUMIFS(СВЦЭМ!$D$33:$D$776,СВЦЭМ!$A$33:$A$776,$A53,СВЦЭМ!$B$33:$B$776,P$47)+'СЕТ СН'!$G$14+СВЦЭМ!$D$10+'СЕТ СН'!$G$5-'СЕТ СН'!$G$24</f>
        <v>3501.9399696700002</v>
      </c>
      <c r="Q53" s="36">
        <f>SUMIFS(СВЦЭМ!$D$33:$D$776,СВЦЭМ!$A$33:$A$776,$A53,СВЦЭМ!$B$33:$B$776,Q$47)+'СЕТ СН'!$G$14+СВЦЭМ!$D$10+'СЕТ СН'!$G$5-'СЕТ СН'!$G$24</f>
        <v>3499.52787597</v>
      </c>
      <c r="R53" s="36">
        <f>SUMIFS(СВЦЭМ!$D$33:$D$776,СВЦЭМ!$A$33:$A$776,$A53,СВЦЭМ!$B$33:$B$776,R$47)+'СЕТ СН'!$G$14+СВЦЭМ!$D$10+'СЕТ СН'!$G$5-'СЕТ СН'!$G$24</f>
        <v>3499.2401496400003</v>
      </c>
      <c r="S53" s="36">
        <f>SUMIFS(СВЦЭМ!$D$33:$D$776,СВЦЭМ!$A$33:$A$776,$A53,СВЦЭМ!$B$33:$B$776,S$47)+'СЕТ СН'!$G$14+СВЦЭМ!$D$10+'СЕТ СН'!$G$5-'СЕТ СН'!$G$24</f>
        <v>3498.9220881599999</v>
      </c>
      <c r="T53" s="36">
        <f>SUMIFS(СВЦЭМ!$D$33:$D$776,СВЦЭМ!$A$33:$A$776,$A53,СВЦЭМ!$B$33:$B$776,T$47)+'СЕТ СН'!$G$14+СВЦЭМ!$D$10+'СЕТ СН'!$G$5-'СЕТ СН'!$G$24</f>
        <v>3490.6850802600002</v>
      </c>
      <c r="U53" s="36">
        <f>SUMIFS(СВЦЭМ!$D$33:$D$776,СВЦЭМ!$A$33:$A$776,$A53,СВЦЭМ!$B$33:$B$776,U$47)+'СЕТ СН'!$G$14+СВЦЭМ!$D$10+'СЕТ СН'!$G$5-'СЕТ СН'!$G$24</f>
        <v>3490.5242804500003</v>
      </c>
      <c r="V53" s="36">
        <f>SUMIFS(СВЦЭМ!$D$33:$D$776,СВЦЭМ!$A$33:$A$776,$A53,СВЦЭМ!$B$33:$B$776,V$47)+'СЕТ СН'!$G$14+СВЦЭМ!$D$10+'СЕТ СН'!$G$5-'СЕТ СН'!$G$24</f>
        <v>3483.7708436600001</v>
      </c>
      <c r="W53" s="36">
        <f>SUMIFS(СВЦЭМ!$D$33:$D$776,СВЦЭМ!$A$33:$A$776,$A53,СВЦЭМ!$B$33:$B$776,W$47)+'СЕТ СН'!$G$14+СВЦЭМ!$D$10+'СЕТ СН'!$G$5-'СЕТ СН'!$G$24</f>
        <v>3487.9297814299998</v>
      </c>
      <c r="X53" s="36">
        <f>SUMIFS(СВЦЭМ!$D$33:$D$776,СВЦЭМ!$A$33:$A$776,$A53,СВЦЭМ!$B$33:$B$776,X$47)+'СЕТ СН'!$G$14+СВЦЭМ!$D$10+'СЕТ СН'!$G$5-'СЕТ СН'!$G$24</f>
        <v>3484.9683325800002</v>
      </c>
      <c r="Y53" s="36">
        <f>SUMIFS(СВЦЭМ!$D$33:$D$776,СВЦЭМ!$A$33:$A$776,$A53,СВЦЭМ!$B$33:$B$776,Y$47)+'СЕТ СН'!$G$14+СВЦЭМ!$D$10+'СЕТ СН'!$G$5-'СЕТ СН'!$G$24</f>
        <v>3500.0159755900004</v>
      </c>
    </row>
    <row r="54" spans="1:25" ht="15.75" x14ac:dyDescent="0.2">
      <c r="A54" s="35">
        <f t="shared" si="1"/>
        <v>43806</v>
      </c>
      <c r="B54" s="36">
        <f>SUMIFS(СВЦЭМ!$D$33:$D$776,СВЦЭМ!$A$33:$A$776,$A54,СВЦЭМ!$B$33:$B$776,B$47)+'СЕТ СН'!$G$14+СВЦЭМ!$D$10+'СЕТ СН'!$G$5-'СЕТ СН'!$G$24</f>
        <v>3523.4400483600002</v>
      </c>
      <c r="C54" s="36">
        <f>SUMIFS(СВЦЭМ!$D$33:$D$776,СВЦЭМ!$A$33:$A$776,$A54,СВЦЭМ!$B$33:$B$776,C$47)+'СЕТ СН'!$G$14+СВЦЭМ!$D$10+'СЕТ СН'!$G$5-'СЕТ СН'!$G$24</f>
        <v>3535.1186187600001</v>
      </c>
      <c r="D54" s="36">
        <f>SUMIFS(СВЦЭМ!$D$33:$D$776,СВЦЭМ!$A$33:$A$776,$A54,СВЦЭМ!$B$33:$B$776,D$47)+'СЕТ СН'!$G$14+СВЦЭМ!$D$10+'СЕТ СН'!$G$5-'СЕТ СН'!$G$24</f>
        <v>3538.4524391800001</v>
      </c>
      <c r="E54" s="36">
        <f>SUMIFS(СВЦЭМ!$D$33:$D$776,СВЦЭМ!$A$33:$A$776,$A54,СВЦЭМ!$B$33:$B$776,E$47)+'СЕТ СН'!$G$14+СВЦЭМ!$D$10+'СЕТ СН'!$G$5-'СЕТ СН'!$G$24</f>
        <v>3544.3099725900001</v>
      </c>
      <c r="F54" s="36">
        <f>SUMIFS(СВЦЭМ!$D$33:$D$776,СВЦЭМ!$A$33:$A$776,$A54,СВЦЭМ!$B$33:$B$776,F$47)+'СЕТ СН'!$G$14+СВЦЭМ!$D$10+'СЕТ СН'!$G$5-'СЕТ СН'!$G$24</f>
        <v>3524.6962044700003</v>
      </c>
      <c r="G54" s="36">
        <f>SUMIFS(СВЦЭМ!$D$33:$D$776,СВЦЭМ!$A$33:$A$776,$A54,СВЦЭМ!$B$33:$B$776,G$47)+'СЕТ СН'!$G$14+СВЦЭМ!$D$10+'СЕТ СН'!$G$5-'СЕТ СН'!$G$24</f>
        <v>3538.4224905900001</v>
      </c>
      <c r="H54" s="36">
        <f>SUMIFS(СВЦЭМ!$D$33:$D$776,СВЦЭМ!$A$33:$A$776,$A54,СВЦЭМ!$B$33:$B$776,H$47)+'СЕТ СН'!$G$14+СВЦЭМ!$D$10+'СЕТ СН'!$G$5-'СЕТ СН'!$G$24</f>
        <v>3520.55754488</v>
      </c>
      <c r="I54" s="36">
        <f>SUMIFS(СВЦЭМ!$D$33:$D$776,СВЦЭМ!$A$33:$A$776,$A54,СВЦЭМ!$B$33:$B$776,I$47)+'СЕТ СН'!$G$14+СВЦЭМ!$D$10+'СЕТ СН'!$G$5-'СЕТ СН'!$G$24</f>
        <v>3491.0970317900001</v>
      </c>
      <c r="J54" s="36">
        <f>SUMIFS(СВЦЭМ!$D$33:$D$776,СВЦЭМ!$A$33:$A$776,$A54,СВЦЭМ!$B$33:$B$776,J$47)+'СЕТ СН'!$G$14+СВЦЭМ!$D$10+'СЕТ СН'!$G$5-'СЕТ СН'!$G$24</f>
        <v>3445.2959781</v>
      </c>
      <c r="K54" s="36">
        <f>SUMIFS(СВЦЭМ!$D$33:$D$776,СВЦЭМ!$A$33:$A$776,$A54,СВЦЭМ!$B$33:$B$776,K$47)+'СЕТ СН'!$G$14+СВЦЭМ!$D$10+'СЕТ СН'!$G$5-'СЕТ СН'!$G$24</f>
        <v>3430.3978232899999</v>
      </c>
      <c r="L54" s="36">
        <f>SUMIFS(СВЦЭМ!$D$33:$D$776,СВЦЭМ!$A$33:$A$776,$A54,СВЦЭМ!$B$33:$B$776,L$47)+'СЕТ СН'!$G$14+СВЦЭМ!$D$10+'СЕТ СН'!$G$5-'СЕТ СН'!$G$24</f>
        <v>3431.69314794</v>
      </c>
      <c r="M54" s="36">
        <f>SUMIFS(СВЦЭМ!$D$33:$D$776,СВЦЭМ!$A$33:$A$776,$A54,СВЦЭМ!$B$33:$B$776,M$47)+'СЕТ СН'!$G$14+СВЦЭМ!$D$10+'СЕТ СН'!$G$5-'СЕТ СН'!$G$24</f>
        <v>3424.2272862</v>
      </c>
      <c r="N54" s="36">
        <f>SUMIFS(СВЦЭМ!$D$33:$D$776,СВЦЭМ!$A$33:$A$776,$A54,СВЦЭМ!$B$33:$B$776,N$47)+'СЕТ СН'!$G$14+СВЦЭМ!$D$10+'СЕТ СН'!$G$5-'СЕТ СН'!$G$24</f>
        <v>3430.37525972</v>
      </c>
      <c r="O54" s="36">
        <f>SUMIFS(СВЦЭМ!$D$33:$D$776,СВЦЭМ!$A$33:$A$776,$A54,СВЦЭМ!$B$33:$B$776,O$47)+'СЕТ СН'!$G$14+СВЦЭМ!$D$10+'СЕТ СН'!$G$5-'СЕТ СН'!$G$24</f>
        <v>3439.3162562799998</v>
      </c>
      <c r="P54" s="36">
        <f>SUMIFS(СВЦЭМ!$D$33:$D$776,СВЦЭМ!$A$33:$A$776,$A54,СВЦЭМ!$B$33:$B$776,P$47)+'СЕТ СН'!$G$14+СВЦЭМ!$D$10+'СЕТ СН'!$G$5-'СЕТ СН'!$G$24</f>
        <v>3446.4249859800002</v>
      </c>
      <c r="Q54" s="36">
        <f>SUMIFS(СВЦЭМ!$D$33:$D$776,СВЦЭМ!$A$33:$A$776,$A54,СВЦЭМ!$B$33:$B$776,Q$47)+'СЕТ СН'!$G$14+СВЦЭМ!$D$10+'СЕТ СН'!$G$5-'СЕТ СН'!$G$24</f>
        <v>3447.6528097800001</v>
      </c>
      <c r="R54" s="36">
        <f>SUMIFS(СВЦЭМ!$D$33:$D$776,СВЦЭМ!$A$33:$A$776,$A54,СВЦЭМ!$B$33:$B$776,R$47)+'СЕТ СН'!$G$14+СВЦЭМ!$D$10+'СЕТ СН'!$G$5-'СЕТ СН'!$G$24</f>
        <v>3439.2243598</v>
      </c>
      <c r="S54" s="36">
        <f>SUMIFS(СВЦЭМ!$D$33:$D$776,СВЦЭМ!$A$33:$A$776,$A54,СВЦЭМ!$B$33:$B$776,S$47)+'СЕТ СН'!$G$14+СВЦЭМ!$D$10+'СЕТ СН'!$G$5-'СЕТ СН'!$G$24</f>
        <v>3428.5334050700003</v>
      </c>
      <c r="T54" s="36">
        <f>SUMIFS(СВЦЭМ!$D$33:$D$776,СВЦЭМ!$A$33:$A$776,$A54,СВЦЭМ!$B$33:$B$776,T$47)+'СЕТ СН'!$G$14+СВЦЭМ!$D$10+'СЕТ СН'!$G$5-'СЕТ СН'!$G$24</f>
        <v>3420.8968551900002</v>
      </c>
      <c r="U54" s="36">
        <f>SUMIFS(СВЦЭМ!$D$33:$D$776,СВЦЭМ!$A$33:$A$776,$A54,СВЦЭМ!$B$33:$B$776,U$47)+'СЕТ СН'!$G$14+СВЦЭМ!$D$10+'СЕТ СН'!$G$5-'СЕТ СН'!$G$24</f>
        <v>3420.2579265100003</v>
      </c>
      <c r="V54" s="36">
        <f>SUMIFS(СВЦЭМ!$D$33:$D$776,СВЦЭМ!$A$33:$A$776,$A54,СВЦЭМ!$B$33:$B$776,V$47)+'СЕТ СН'!$G$14+СВЦЭМ!$D$10+'СЕТ СН'!$G$5-'СЕТ СН'!$G$24</f>
        <v>3425.5025404100002</v>
      </c>
      <c r="W54" s="36">
        <f>SUMIFS(СВЦЭМ!$D$33:$D$776,СВЦЭМ!$A$33:$A$776,$A54,СВЦЭМ!$B$33:$B$776,W$47)+'СЕТ СН'!$G$14+СВЦЭМ!$D$10+'СЕТ СН'!$G$5-'СЕТ СН'!$G$24</f>
        <v>3439.04800449</v>
      </c>
      <c r="X54" s="36">
        <f>SUMIFS(СВЦЭМ!$D$33:$D$776,СВЦЭМ!$A$33:$A$776,$A54,СВЦЭМ!$B$33:$B$776,X$47)+'СЕТ СН'!$G$14+СВЦЭМ!$D$10+'СЕТ СН'!$G$5-'СЕТ СН'!$G$24</f>
        <v>3437.2886103000001</v>
      </c>
      <c r="Y54" s="36">
        <f>SUMIFS(СВЦЭМ!$D$33:$D$776,СВЦЭМ!$A$33:$A$776,$A54,СВЦЭМ!$B$33:$B$776,Y$47)+'СЕТ СН'!$G$14+СВЦЭМ!$D$10+'СЕТ СН'!$G$5-'СЕТ СН'!$G$24</f>
        <v>3469.8816813100002</v>
      </c>
    </row>
    <row r="55" spans="1:25" ht="15.75" x14ac:dyDescent="0.2">
      <c r="A55" s="35">
        <f t="shared" si="1"/>
        <v>43807</v>
      </c>
      <c r="B55" s="36">
        <f>SUMIFS(СВЦЭМ!$D$33:$D$776,СВЦЭМ!$A$33:$A$776,$A55,СВЦЭМ!$B$33:$B$776,B$47)+'СЕТ СН'!$G$14+СВЦЭМ!$D$10+'СЕТ СН'!$G$5-'СЕТ СН'!$G$24</f>
        <v>3534.6944806700003</v>
      </c>
      <c r="C55" s="36">
        <f>SUMIFS(СВЦЭМ!$D$33:$D$776,СВЦЭМ!$A$33:$A$776,$A55,СВЦЭМ!$B$33:$B$776,C$47)+'СЕТ СН'!$G$14+СВЦЭМ!$D$10+'СЕТ СН'!$G$5-'СЕТ СН'!$G$24</f>
        <v>3562.6152794199998</v>
      </c>
      <c r="D55" s="36">
        <f>SUMIFS(СВЦЭМ!$D$33:$D$776,СВЦЭМ!$A$33:$A$776,$A55,СВЦЭМ!$B$33:$B$776,D$47)+'СЕТ СН'!$G$14+СВЦЭМ!$D$10+'СЕТ СН'!$G$5-'СЕТ СН'!$G$24</f>
        <v>3580.9142456500003</v>
      </c>
      <c r="E55" s="36">
        <f>SUMIFS(СВЦЭМ!$D$33:$D$776,СВЦЭМ!$A$33:$A$776,$A55,СВЦЭМ!$B$33:$B$776,E$47)+'СЕТ СН'!$G$14+СВЦЭМ!$D$10+'СЕТ СН'!$G$5-'СЕТ СН'!$G$24</f>
        <v>3603.77589145</v>
      </c>
      <c r="F55" s="36">
        <f>SUMIFS(СВЦЭМ!$D$33:$D$776,СВЦЭМ!$A$33:$A$776,$A55,СВЦЭМ!$B$33:$B$776,F$47)+'СЕТ СН'!$G$14+СВЦЭМ!$D$10+'СЕТ СН'!$G$5-'СЕТ СН'!$G$24</f>
        <v>3615.03308965</v>
      </c>
      <c r="G55" s="36">
        <f>SUMIFS(СВЦЭМ!$D$33:$D$776,СВЦЭМ!$A$33:$A$776,$A55,СВЦЭМ!$B$33:$B$776,G$47)+'СЕТ СН'!$G$14+СВЦЭМ!$D$10+'СЕТ СН'!$G$5-'СЕТ СН'!$G$24</f>
        <v>3614.3569552199997</v>
      </c>
      <c r="H55" s="36">
        <f>SUMIFS(СВЦЭМ!$D$33:$D$776,СВЦЭМ!$A$33:$A$776,$A55,СВЦЭМ!$B$33:$B$776,H$47)+'СЕТ СН'!$G$14+СВЦЭМ!$D$10+'СЕТ СН'!$G$5-'СЕТ СН'!$G$24</f>
        <v>3603.9954172999996</v>
      </c>
      <c r="I55" s="36">
        <f>SUMIFS(СВЦЭМ!$D$33:$D$776,СВЦЭМ!$A$33:$A$776,$A55,СВЦЭМ!$B$33:$B$776,I$47)+'СЕТ СН'!$G$14+СВЦЭМ!$D$10+'СЕТ СН'!$G$5-'СЕТ СН'!$G$24</f>
        <v>3596.4726899999996</v>
      </c>
      <c r="J55" s="36">
        <f>SUMIFS(СВЦЭМ!$D$33:$D$776,СВЦЭМ!$A$33:$A$776,$A55,СВЦЭМ!$B$33:$B$776,J$47)+'СЕТ СН'!$G$14+СВЦЭМ!$D$10+'СЕТ СН'!$G$5-'СЕТ СН'!$G$24</f>
        <v>3554.29657546</v>
      </c>
      <c r="K55" s="36">
        <f>SUMIFS(СВЦЭМ!$D$33:$D$776,СВЦЭМ!$A$33:$A$776,$A55,СВЦЭМ!$B$33:$B$776,K$47)+'СЕТ СН'!$G$14+СВЦЭМ!$D$10+'СЕТ СН'!$G$5-'СЕТ СН'!$G$24</f>
        <v>3501.4578609300002</v>
      </c>
      <c r="L55" s="36">
        <f>SUMIFS(СВЦЭМ!$D$33:$D$776,СВЦЭМ!$A$33:$A$776,$A55,СВЦЭМ!$B$33:$B$776,L$47)+'СЕТ СН'!$G$14+СВЦЭМ!$D$10+'СЕТ СН'!$G$5-'СЕТ СН'!$G$24</f>
        <v>3487.3223994300001</v>
      </c>
      <c r="M55" s="36">
        <f>SUMIFS(СВЦЭМ!$D$33:$D$776,СВЦЭМ!$A$33:$A$776,$A55,СВЦЭМ!$B$33:$B$776,M$47)+'СЕТ СН'!$G$14+СВЦЭМ!$D$10+'СЕТ СН'!$G$5-'СЕТ СН'!$G$24</f>
        <v>3486.1835099200002</v>
      </c>
      <c r="N55" s="36">
        <f>SUMIFS(СВЦЭМ!$D$33:$D$776,СВЦЭМ!$A$33:$A$776,$A55,СВЦЭМ!$B$33:$B$776,N$47)+'СЕТ СН'!$G$14+СВЦЭМ!$D$10+'СЕТ СН'!$G$5-'СЕТ СН'!$G$24</f>
        <v>3492.7756780099999</v>
      </c>
      <c r="O55" s="36">
        <f>SUMIFS(СВЦЭМ!$D$33:$D$776,СВЦЭМ!$A$33:$A$776,$A55,СВЦЭМ!$B$33:$B$776,O$47)+'СЕТ СН'!$G$14+СВЦЭМ!$D$10+'СЕТ СН'!$G$5-'СЕТ СН'!$G$24</f>
        <v>3500.5519216800003</v>
      </c>
      <c r="P55" s="36">
        <f>SUMIFS(СВЦЭМ!$D$33:$D$776,СВЦЭМ!$A$33:$A$776,$A55,СВЦЭМ!$B$33:$B$776,P$47)+'СЕТ СН'!$G$14+СВЦЭМ!$D$10+'СЕТ СН'!$G$5-'СЕТ СН'!$G$24</f>
        <v>3511.1498740400002</v>
      </c>
      <c r="Q55" s="36">
        <f>SUMIFS(СВЦЭМ!$D$33:$D$776,СВЦЭМ!$A$33:$A$776,$A55,СВЦЭМ!$B$33:$B$776,Q$47)+'СЕТ СН'!$G$14+СВЦЭМ!$D$10+'СЕТ СН'!$G$5-'СЕТ СН'!$G$24</f>
        <v>3513.2019062899999</v>
      </c>
      <c r="R55" s="36">
        <f>SUMIFS(СВЦЭМ!$D$33:$D$776,СВЦЭМ!$A$33:$A$776,$A55,СВЦЭМ!$B$33:$B$776,R$47)+'СЕТ СН'!$G$14+СВЦЭМ!$D$10+'СЕТ СН'!$G$5-'СЕТ СН'!$G$24</f>
        <v>3507.67480604</v>
      </c>
      <c r="S55" s="36">
        <f>SUMIFS(СВЦЭМ!$D$33:$D$776,СВЦЭМ!$A$33:$A$776,$A55,СВЦЭМ!$B$33:$B$776,S$47)+'СЕТ СН'!$G$14+СВЦЭМ!$D$10+'СЕТ СН'!$G$5-'СЕТ СН'!$G$24</f>
        <v>3481.62159707</v>
      </c>
      <c r="T55" s="36">
        <f>SUMIFS(СВЦЭМ!$D$33:$D$776,СВЦЭМ!$A$33:$A$776,$A55,СВЦЭМ!$B$33:$B$776,T$47)+'СЕТ СН'!$G$14+СВЦЭМ!$D$10+'СЕТ СН'!$G$5-'СЕТ СН'!$G$24</f>
        <v>3463.4721872300001</v>
      </c>
      <c r="U55" s="36">
        <f>SUMIFS(СВЦЭМ!$D$33:$D$776,СВЦЭМ!$A$33:$A$776,$A55,СВЦЭМ!$B$33:$B$776,U$47)+'СЕТ СН'!$G$14+СВЦЭМ!$D$10+'СЕТ СН'!$G$5-'СЕТ СН'!$G$24</f>
        <v>3468.2340152500001</v>
      </c>
      <c r="V55" s="36">
        <f>SUMIFS(СВЦЭМ!$D$33:$D$776,СВЦЭМ!$A$33:$A$776,$A55,СВЦЭМ!$B$33:$B$776,V$47)+'СЕТ СН'!$G$14+СВЦЭМ!$D$10+'СЕТ СН'!$G$5-'СЕТ СН'!$G$24</f>
        <v>3480.0022404300003</v>
      </c>
      <c r="W55" s="36">
        <f>SUMIFS(СВЦЭМ!$D$33:$D$776,СВЦЭМ!$A$33:$A$776,$A55,СВЦЭМ!$B$33:$B$776,W$47)+'СЕТ СН'!$G$14+СВЦЭМ!$D$10+'СЕТ СН'!$G$5-'СЕТ СН'!$G$24</f>
        <v>3491.9092730299999</v>
      </c>
      <c r="X55" s="36">
        <f>SUMIFS(СВЦЭМ!$D$33:$D$776,СВЦЭМ!$A$33:$A$776,$A55,СВЦЭМ!$B$33:$B$776,X$47)+'СЕТ СН'!$G$14+СВЦЭМ!$D$10+'СЕТ СН'!$G$5-'СЕТ СН'!$G$24</f>
        <v>3511.3567899300001</v>
      </c>
      <c r="Y55" s="36">
        <f>SUMIFS(СВЦЭМ!$D$33:$D$776,СВЦЭМ!$A$33:$A$776,$A55,СВЦЭМ!$B$33:$B$776,Y$47)+'СЕТ СН'!$G$14+СВЦЭМ!$D$10+'СЕТ СН'!$G$5-'СЕТ СН'!$G$24</f>
        <v>3529.7036957999999</v>
      </c>
    </row>
    <row r="56" spans="1:25" ht="15.75" x14ac:dyDescent="0.2">
      <c r="A56" s="35">
        <f t="shared" si="1"/>
        <v>43808</v>
      </c>
      <c r="B56" s="36">
        <f>SUMIFS(СВЦЭМ!$D$33:$D$776,СВЦЭМ!$A$33:$A$776,$A56,СВЦЭМ!$B$33:$B$776,B$47)+'СЕТ СН'!$G$14+СВЦЭМ!$D$10+'СЕТ СН'!$G$5-'СЕТ СН'!$G$24</f>
        <v>3551.7249140200001</v>
      </c>
      <c r="C56" s="36">
        <f>SUMIFS(СВЦЭМ!$D$33:$D$776,СВЦЭМ!$A$33:$A$776,$A56,СВЦЭМ!$B$33:$B$776,C$47)+'СЕТ СН'!$G$14+СВЦЭМ!$D$10+'СЕТ СН'!$G$5-'СЕТ СН'!$G$24</f>
        <v>3585.9407661499999</v>
      </c>
      <c r="D56" s="36">
        <f>SUMIFS(СВЦЭМ!$D$33:$D$776,СВЦЭМ!$A$33:$A$776,$A56,СВЦЭМ!$B$33:$B$776,D$47)+'СЕТ СН'!$G$14+СВЦЭМ!$D$10+'СЕТ СН'!$G$5-'СЕТ СН'!$G$24</f>
        <v>3597.0514609800002</v>
      </c>
      <c r="E56" s="36">
        <f>SUMIFS(СВЦЭМ!$D$33:$D$776,СВЦЭМ!$A$33:$A$776,$A56,СВЦЭМ!$B$33:$B$776,E$47)+'СЕТ СН'!$G$14+СВЦЭМ!$D$10+'СЕТ СН'!$G$5-'СЕТ СН'!$G$24</f>
        <v>3596.40039054</v>
      </c>
      <c r="F56" s="36">
        <f>SUMIFS(СВЦЭМ!$D$33:$D$776,СВЦЭМ!$A$33:$A$776,$A56,СВЦЭМ!$B$33:$B$776,F$47)+'СЕТ СН'!$G$14+СВЦЭМ!$D$10+'СЕТ СН'!$G$5-'СЕТ СН'!$G$24</f>
        <v>3597.1830617699998</v>
      </c>
      <c r="G56" s="36">
        <f>SUMIFS(СВЦЭМ!$D$33:$D$776,СВЦЭМ!$A$33:$A$776,$A56,СВЦЭМ!$B$33:$B$776,G$47)+'СЕТ СН'!$G$14+СВЦЭМ!$D$10+'СЕТ СН'!$G$5-'СЕТ СН'!$G$24</f>
        <v>3613.3050749599997</v>
      </c>
      <c r="H56" s="36">
        <f>SUMIFS(СВЦЭМ!$D$33:$D$776,СВЦЭМ!$A$33:$A$776,$A56,СВЦЭМ!$B$33:$B$776,H$47)+'СЕТ СН'!$G$14+СВЦЭМ!$D$10+'СЕТ СН'!$G$5-'СЕТ СН'!$G$24</f>
        <v>3585.20301595</v>
      </c>
      <c r="I56" s="36">
        <f>SUMIFS(СВЦЭМ!$D$33:$D$776,СВЦЭМ!$A$33:$A$776,$A56,СВЦЭМ!$B$33:$B$776,I$47)+'СЕТ СН'!$G$14+СВЦЭМ!$D$10+'СЕТ СН'!$G$5-'СЕТ СН'!$G$24</f>
        <v>3554.5771084400003</v>
      </c>
      <c r="J56" s="36">
        <f>SUMIFS(СВЦЭМ!$D$33:$D$776,СВЦЭМ!$A$33:$A$776,$A56,СВЦЭМ!$B$33:$B$776,J$47)+'СЕТ СН'!$G$14+СВЦЭМ!$D$10+'СЕТ СН'!$G$5-'СЕТ СН'!$G$24</f>
        <v>3523.9996495599999</v>
      </c>
      <c r="K56" s="36">
        <f>SUMIFS(СВЦЭМ!$D$33:$D$776,СВЦЭМ!$A$33:$A$776,$A56,СВЦЭМ!$B$33:$B$776,K$47)+'СЕТ СН'!$G$14+СВЦЭМ!$D$10+'СЕТ СН'!$G$5-'СЕТ СН'!$G$24</f>
        <v>3494.6120998599999</v>
      </c>
      <c r="L56" s="36">
        <f>SUMIFS(СВЦЭМ!$D$33:$D$776,СВЦЭМ!$A$33:$A$776,$A56,СВЦЭМ!$B$33:$B$776,L$47)+'СЕТ СН'!$G$14+СВЦЭМ!$D$10+'СЕТ СН'!$G$5-'СЕТ СН'!$G$24</f>
        <v>3492.4807920000003</v>
      </c>
      <c r="M56" s="36">
        <f>SUMIFS(СВЦЭМ!$D$33:$D$776,СВЦЭМ!$A$33:$A$776,$A56,СВЦЭМ!$B$33:$B$776,M$47)+'СЕТ СН'!$G$14+СВЦЭМ!$D$10+'СЕТ СН'!$G$5-'СЕТ СН'!$G$24</f>
        <v>3499.3676228700001</v>
      </c>
      <c r="N56" s="36">
        <f>SUMIFS(СВЦЭМ!$D$33:$D$776,СВЦЭМ!$A$33:$A$776,$A56,СВЦЭМ!$B$33:$B$776,N$47)+'СЕТ СН'!$G$14+СВЦЭМ!$D$10+'СЕТ СН'!$G$5-'СЕТ СН'!$G$24</f>
        <v>3508.6093616400003</v>
      </c>
      <c r="O56" s="36">
        <f>SUMIFS(СВЦЭМ!$D$33:$D$776,СВЦЭМ!$A$33:$A$776,$A56,СВЦЭМ!$B$33:$B$776,O$47)+'СЕТ СН'!$G$14+СВЦЭМ!$D$10+'СЕТ СН'!$G$5-'СЕТ СН'!$G$24</f>
        <v>3516.7443015899998</v>
      </c>
      <c r="P56" s="36">
        <f>SUMIFS(СВЦЭМ!$D$33:$D$776,СВЦЭМ!$A$33:$A$776,$A56,СВЦЭМ!$B$33:$B$776,P$47)+'СЕТ СН'!$G$14+СВЦЭМ!$D$10+'СЕТ СН'!$G$5-'СЕТ СН'!$G$24</f>
        <v>3523.3374954000001</v>
      </c>
      <c r="Q56" s="36">
        <f>SUMIFS(СВЦЭМ!$D$33:$D$776,СВЦЭМ!$A$33:$A$776,$A56,СВЦЭМ!$B$33:$B$776,Q$47)+'СЕТ СН'!$G$14+СВЦЭМ!$D$10+'СЕТ СН'!$G$5-'СЕТ СН'!$G$24</f>
        <v>3520.7072907700003</v>
      </c>
      <c r="R56" s="36">
        <f>SUMIFS(СВЦЭМ!$D$33:$D$776,СВЦЭМ!$A$33:$A$776,$A56,СВЦЭМ!$B$33:$B$776,R$47)+'СЕТ СН'!$G$14+СВЦЭМ!$D$10+'СЕТ СН'!$G$5-'СЕТ СН'!$G$24</f>
        <v>3517.6953087299999</v>
      </c>
      <c r="S56" s="36">
        <f>SUMIFS(СВЦЭМ!$D$33:$D$776,СВЦЭМ!$A$33:$A$776,$A56,СВЦЭМ!$B$33:$B$776,S$47)+'СЕТ СН'!$G$14+СВЦЭМ!$D$10+'СЕТ СН'!$G$5-'СЕТ СН'!$G$24</f>
        <v>3500.6150796900001</v>
      </c>
      <c r="T56" s="36">
        <f>SUMIFS(СВЦЭМ!$D$33:$D$776,СВЦЭМ!$A$33:$A$776,$A56,СВЦЭМ!$B$33:$B$776,T$47)+'СЕТ СН'!$G$14+СВЦЭМ!$D$10+'СЕТ СН'!$G$5-'СЕТ СН'!$G$24</f>
        <v>3476.9840520900002</v>
      </c>
      <c r="U56" s="36">
        <f>SUMIFS(СВЦЭМ!$D$33:$D$776,СВЦЭМ!$A$33:$A$776,$A56,СВЦЭМ!$B$33:$B$776,U$47)+'СЕТ СН'!$G$14+СВЦЭМ!$D$10+'СЕТ СН'!$G$5-'СЕТ СН'!$G$24</f>
        <v>3477.0713237500004</v>
      </c>
      <c r="V56" s="36">
        <f>SUMIFS(СВЦЭМ!$D$33:$D$776,СВЦЭМ!$A$33:$A$776,$A56,СВЦЭМ!$B$33:$B$776,V$47)+'СЕТ СН'!$G$14+СВЦЭМ!$D$10+'СЕТ СН'!$G$5-'СЕТ СН'!$G$24</f>
        <v>3496.7978278300002</v>
      </c>
      <c r="W56" s="36">
        <f>SUMIFS(СВЦЭМ!$D$33:$D$776,СВЦЭМ!$A$33:$A$776,$A56,СВЦЭМ!$B$33:$B$776,W$47)+'СЕТ СН'!$G$14+СВЦЭМ!$D$10+'СЕТ СН'!$G$5-'СЕТ СН'!$G$24</f>
        <v>3516.4276025600002</v>
      </c>
      <c r="X56" s="36">
        <f>SUMIFS(СВЦЭМ!$D$33:$D$776,СВЦЭМ!$A$33:$A$776,$A56,СВЦЭМ!$B$33:$B$776,X$47)+'СЕТ СН'!$G$14+СВЦЭМ!$D$10+'СЕТ СН'!$G$5-'СЕТ СН'!$G$24</f>
        <v>3522.6209417200002</v>
      </c>
      <c r="Y56" s="36">
        <f>SUMIFS(СВЦЭМ!$D$33:$D$776,СВЦЭМ!$A$33:$A$776,$A56,СВЦЭМ!$B$33:$B$776,Y$47)+'СЕТ СН'!$G$14+СВЦЭМ!$D$10+'СЕТ СН'!$G$5-'СЕТ СН'!$G$24</f>
        <v>3544.4714048200003</v>
      </c>
    </row>
    <row r="57" spans="1:25" ht="15.75" x14ac:dyDescent="0.2">
      <c r="A57" s="35">
        <f t="shared" si="1"/>
        <v>43809</v>
      </c>
      <c r="B57" s="36">
        <f>SUMIFS(СВЦЭМ!$D$33:$D$776,СВЦЭМ!$A$33:$A$776,$A57,СВЦЭМ!$B$33:$B$776,B$47)+'СЕТ СН'!$G$14+СВЦЭМ!$D$10+'СЕТ СН'!$G$5-'СЕТ СН'!$G$24</f>
        <v>3557.9464822300001</v>
      </c>
      <c r="C57" s="36">
        <f>SUMIFS(СВЦЭМ!$D$33:$D$776,СВЦЭМ!$A$33:$A$776,$A57,СВЦЭМ!$B$33:$B$776,C$47)+'СЕТ СН'!$G$14+СВЦЭМ!$D$10+'СЕТ СН'!$G$5-'СЕТ СН'!$G$24</f>
        <v>3617.69164538</v>
      </c>
      <c r="D57" s="36">
        <f>SUMIFS(СВЦЭМ!$D$33:$D$776,СВЦЭМ!$A$33:$A$776,$A57,СВЦЭМ!$B$33:$B$776,D$47)+'СЕТ СН'!$G$14+СВЦЭМ!$D$10+'СЕТ СН'!$G$5-'СЕТ СН'!$G$24</f>
        <v>3643.8919443200002</v>
      </c>
      <c r="E57" s="36">
        <f>SUMIFS(СВЦЭМ!$D$33:$D$776,СВЦЭМ!$A$33:$A$776,$A57,СВЦЭМ!$B$33:$B$776,E$47)+'СЕТ СН'!$G$14+СВЦЭМ!$D$10+'СЕТ СН'!$G$5-'СЕТ СН'!$G$24</f>
        <v>3639.3136455599997</v>
      </c>
      <c r="F57" s="36">
        <f>SUMIFS(СВЦЭМ!$D$33:$D$776,СВЦЭМ!$A$33:$A$776,$A57,СВЦЭМ!$B$33:$B$776,F$47)+'СЕТ СН'!$G$14+СВЦЭМ!$D$10+'СЕТ СН'!$G$5-'СЕТ СН'!$G$24</f>
        <v>3589.3905956199997</v>
      </c>
      <c r="G57" s="36">
        <f>SUMIFS(СВЦЭМ!$D$33:$D$776,СВЦЭМ!$A$33:$A$776,$A57,СВЦЭМ!$B$33:$B$776,G$47)+'СЕТ СН'!$G$14+СВЦЭМ!$D$10+'СЕТ СН'!$G$5-'СЕТ СН'!$G$24</f>
        <v>3574.4687952499999</v>
      </c>
      <c r="H57" s="36">
        <f>SUMIFS(СВЦЭМ!$D$33:$D$776,СВЦЭМ!$A$33:$A$776,$A57,СВЦЭМ!$B$33:$B$776,H$47)+'СЕТ СН'!$G$14+СВЦЭМ!$D$10+'СЕТ СН'!$G$5-'СЕТ СН'!$G$24</f>
        <v>3536.53153587</v>
      </c>
      <c r="I57" s="36">
        <f>SUMIFS(СВЦЭМ!$D$33:$D$776,СВЦЭМ!$A$33:$A$776,$A57,СВЦЭМ!$B$33:$B$776,I$47)+'СЕТ СН'!$G$14+СВЦЭМ!$D$10+'СЕТ СН'!$G$5-'СЕТ СН'!$G$24</f>
        <v>3504.0726872100004</v>
      </c>
      <c r="J57" s="36">
        <f>SUMIFS(СВЦЭМ!$D$33:$D$776,СВЦЭМ!$A$33:$A$776,$A57,СВЦЭМ!$B$33:$B$776,J$47)+'СЕТ СН'!$G$14+СВЦЭМ!$D$10+'СЕТ СН'!$G$5-'СЕТ СН'!$G$24</f>
        <v>3481.67465709</v>
      </c>
      <c r="K57" s="36">
        <f>SUMIFS(СВЦЭМ!$D$33:$D$776,СВЦЭМ!$A$33:$A$776,$A57,СВЦЭМ!$B$33:$B$776,K$47)+'СЕТ СН'!$G$14+СВЦЭМ!$D$10+'СЕТ СН'!$G$5-'СЕТ СН'!$G$24</f>
        <v>3466.7414407599999</v>
      </c>
      <c r="L57" s="36">
        <f>SUMIFS(СВЦЭМ!$D$33:$D$776,СВЦЭМ!$A$33:$A$776,$A57,СВЦЭМ!$B$33:$B$776,L$47)+'СЕТ СН'!$G$14+СВЦЭМ!$D$10+'СЕТ СН'!$G$5-'СЕТ СН'!$G$24</f>
        <v>3468.73616326</v>
      </c>
      <c r="M57" s="36">
        <f>SUMIFS(СВЦЭМ!$D$33:$D$776,СВЦЭМ!$A$33:$A$776,$A57,СВЦЭМ!$B$33:$B$776,M$47)+'СЕТ СН'!$G$14+СВЦЭМ!$D$10+'СЕТ СН'!$G$5-'СЕТ СН'!$G$24</f>
        <v>3527.4037045100004</v>
      </c>
      <c r="N57" s="36">
        <f>SUMIFS(СВЦЭМ!$D$33:$D$776,СВЦЭМ!$A$33:$A$776,$A57,СВЦЭМ!$B$33:$B$776,N$47)+'СЕТ СН'!$G$14+СВЦЭМ!$D$10+'СЕТ СН'!$G$5-'СЕТ СН'!$G$24</f>
        <v>3541.6641462000002</v>
      </c>
      <c r="O57" s="36">
        <f>SUMIFS(СВЦЭМ!$D$33:$D$776,СВЦЭМ!$A$33:$A$776,$A57,СВЦЭМ!$B$33:$B$776,O$47)+'СЕТ СН'!$G$14+СВЦЭМ!$D$10+'СЕТ СН'!$G$5-'СЕТ СН'!$G$24</f>
        <v>3546.7547221200002</v>
      </c>
      <c r="P57" s="36">
        <f>SUMIFS(СВЦЭМ!$D$33:$D$776,СВЦЭМ!$A$33:$A$776,$A57,СВЦЭМ!$B$33:$B$776,P$47)+'СЕТ СН'!$G$14+СВЦЭМ!$D$10+'СЕТ СН'!$G$5-'СЕТ СН'!$G$24</f>
        <v>3544.5267671500001</v>
      </c>
      <c r="Q57" s="36">
        <f>SUMIFS(СВЦЭМ!$D$33:$D$776,СВЦЭМ!$A$33:$A$776,$A57,СВЦЭМ!$B$33:$B$776,Q$47)+'СЕТ СН'!$G$14+СВЦЭМ!$D$10+'СЕТ СН'!$G$5-'СЕТ СН'!$G$24</f>
        <v>3542.2191726400001</v>
      </c>
      <c r="R57" s="36">
        <f>SUMIFS(СВЦЭМ!$D$33:$D$776,СВЦЭМ!$A$33:$A$776,$A57,СВЦЭМ!$B$33:$B$776,R$47)+'СЕТ СН'!$G$14+СВЦЭМ!$D$10+'СЕТ СН'!$G$5-'СЕТ СН'!$G$24</f>
        <v>3539.2569382700003</v>
      </c>
      <c r="S57" s="36">
        <f>SUMIFS(СВЦЭМ!$D$33:$D$776,СВЦЭМ!$A$33:$A$776,$A57,СВЦЭМ!$B$33:$B$776,S$47)+'СЕТ СН'!$G$14+СВЦЭМ!$D$10+'СЕТ СН'!$G$5-'СЕТ СН'!$G$24</f>
        <v>3527.52992348</v>
      </c>
      <c r="T57" s="36">
        <f>SUMIFS(СВЦЭМ!$D$33:$D$776,СВЦЭМ!$A$33:$A$776,$A57,СВЦЭМ!$B$33:$B$776,T$47)+'СЕТ СН'!$G$14+СВЦЭМ!$D$10+'СЕТ СН'!$G$5-'СЕТ СН'!$G$24</f>
        <v>3509.97091834</v>
      </c>
      <c r="U57" s="36">
        <f>SUMIFS(СВЦЭМ!$D$33:$D$776,СВЦЭМ!$A$33:$A$776,$A57,СВЦЭМ!$B$33:$B$776,U$47)+'СЕТ СН'!$G$14+СВЦЭМ!$D$10+'СЕТ СН'!$G$5-'СЕТ СН'!$G$24</f>
        <v>3507.47839892</v>
      </c>
      <c r="V57" s="36">
        <f>SUMIFS(СВЦЭМ!$D$33:$D$776,СВЦЭМ!$A$33:$A$776,$A57,СВЦЭМ!$B$33:$B$776,V$47)+'СЕТ СН'!$G$14+СВЦЭМ!$D$10+'СЕТ СН'!$G$5-'СЕТ СН'!$G$24</f>
        <v>3494.7548643499999</v>
      </c>
      <c r="W57" s="36">
        <f>SUMIFS(СВЦЭМ!$D$33:$D$776,СВЦЭМ!$A$33:$A$776,$A57,СВЦЭМ!$B$33:$B$776,W$47)+'СЕТ СН'!$G$14+СВЦЭМ!$D$10+'СЕТ СН'!$G$5-'СЕТ СН'!$G$24</f>
        <v>3465.40804346</v>
      </c>
      <c r="X57" s="36">
        <f>SUMIFS(СВЦЭМ!$D$33:$D$776,СВЦЭМ!$A$33:$A$776,$A57,СВЦЭМ!$B$33:$B$776,X$47)+'СЕТ СН'!$G$14+СВЦЭМ!$D$10+'СЕТ СН'!$G$5-'СЕТ СН'!$G$24</f>
        <v>3456.1605933800001</v>
      </c>
      <c r="Y57" s="36">
        <f>SUMIFS(СВЦЭМ!$D$33:$D$776,СВЦЭМ!$A$33:$A$776,$A57,СВЦЭМ!$B$33:$B$776,Y$47)+'СЕТ СН'!$G$14+СВЦЭМ!$D$10+'СЕТ СН'!$G$5-'СЕТ СН'!$G$24</f>
        <v>3468.67577781</v>
      </c>
    </row>
    <row r="58" spans="1:25" ht="15.75" x14ac:dyDescent="0.2">
      <c r="A58" s="35">
        <f t="shared" si="1"/>
        <v>43810</v>
      </c>
      <c r="B58" s="36">
        <f>SUMIFS(СВЦЭМ!$D$33:$D$776,СВЦЭМ!$A$33:$A$776,$A58,СВЦЭМ!$B$33:$B$776,B$47)+'СЕТ СН'!$G$14+СВЦЭМ!$D$10+'СЕТ СН'!$G$5-'СЕТ СН'!$G$24</f>
        <v>3516.5653126800003</v>
      </c>
      <c r="C58" s="36">
        <f>SUMIFS(СВЦЭМ!$D$33:$D$776,СВЦЭМ!$A$33:$A$776,$A58,СВЦЭМ!$B$33:$B$776,C$47)+'СЕТ СН'!$G$14+СВЦЭМ!$D$10+'СЕТ СН'!$G$5-'СЕТ СН'!$G$24</f>
        <v>3554.5299418200002</v>
      </c>
      <c r="D58" s="36">
        <f>SUMIFS(СВЦЭМ!$D$33:$D$776,СВЦЭМ!$A$33:$A$776,$A58,СВЦЭМ!$B$33:$B$776,D$47)+'СЕТ СН'!$G$14+СВЦЭМ!$D$10+'СЕТ СН'!$G$5-'СЕТ СН'!$G$24</f>
        <v>3563.57159882</v>
      </c>
      <c r="E58" s="36">
        <f>SUMIFS(СВЦЭМ!$D$33:$D$776,СВЦЭМ!$A$33:$A$776,$A58,СВЦЭМ!$B$33:$B$776,E$47)+'СЕТ СН'!$G$14+СВЦЭМ!$D$10+'СЕТ СН'!$G$5-'СЕТ СН'!$G$24</f>
        <v>3572.7924582599999</v>
      </c>
      <c r="F58" s="36">
        <f>SUMIFS(СВЦЭМ!$D$33:$D$776,СВЦЭМ!$A$33:$A$776,$A58,СВЦЭМ!$B$33:$B$776,F$47)+'СЕТ СН'!$G$14+СВЦЭМ!$D$10+'СЕТ СН'!$G$5-'СЕТ СН'!$G$24</f>
        <v>3566.45009007</v>
      </c>
      <c r="G58" s="36">
        <f>SUMIFS(СВЦЭМ!$D$33:$D$776,СВЦЭМ!$A$33:$A$776,$A58,СВЦЭМ!$B$33:$B$776,G$47)+'СЕТ СН'!$G$14+СВЦЭМ!$D$10+'СЕТ СН'!$G$5-'СЕТ СН'!$G$24</f>
        <v>3548.83841351</v>
      </c>
      <c r="H58" s="36">
        <f>SUMIFS(СВЦЭМ!$D$33:$D$776,СВЦЭМ!$A$33:$A$776,$A58,СВЦЭМ!$B$33:$B$776,H$47)+'СЕТ СН'!$G$14+СВЦЭМ!$D$10+'СЕТ СН'!$G$5-'СЕТ СН'!$G$24</f>
        <v>3505.8929467400003</v>
      </c>
      <c r="I58" s="36">
        <f>SUMIFS(СВЦЭМ!$D$33:$D$776,СВЦЭМ!$A$33:$A$776,$A58,СВЦЭМ!$B$33:$B$776,I$47)+'СЕТ СН'!$G$14+СВЦЭМ!$D$10+'СЕТ СН'!$G$5-'СЕТ СН'!$G$24</f>
        <v>3492.2058188800002</v>
      </c>
      <c r="J58" s="36">
        <f>SUMIFS(СВЦЭМ!$D$33:$D$776,СВЦЭМ!$A$33:$A$776,$A58,СВЦЭМ!$B$33:$B$776,J$47)+'СЕТ СН'!$G$14+СВЦЭМ!$D$10+'СЕТ СН'!$G$5-'СЕТ СН'!$G$24</f>
        <v>3464.1851247100003</v>
      </c>
      <c r="K58" s="36">
        <f>SUMIFS(СВЦЭМ!$D$33:$D$776,СВЦЭМ!$A$33:$A$776,$A58,СВЦЭМ!$B$33:$B$776,K$47)+'СЕТ СН'!$G$14+СВЦЭМ!$D$10+'СЕТ СН'!$G$5-'СЕТ СН'!$G$24</f>
        <v>3455.13486152</v>
      </c>
      <c r="L58" s="36">
        <f>SUMIFS(СВЦЭМ!$D$33:$D$776,СВЦЭМ!$A$33:$A$776,$A58,СВЦЭМ!$B$33:$B$776,L$47)+'СЕТ СН'!$G$14+СВЦЭМ!$D$10+'СЕТ СН'!$G$5-'СЕТ СН'!$G$24</f>
        <v>3458.30204078</v>
      </c>
      <c r="M58" s="36">
        <f>SUMIFS(СВЦЭМ!$D$33:$D$776,СВЦЭМ!$A$33:$A$776,$A58,СВЦЭМ!$B$33:$B$776,M$47)+'СЕТ СН'!$G$14+СВЦЭМ!$D$10+'СЕТ СН'!$G$5-'СЕТ СН'!$G$24</f>
        <v>3460.8400307000002</v>
      </c>
      <c r="N58" s="36">
        <f>SUMIFS(СВЦЭМ!$D$33:$D$776,СВЦЭМ!$A$33:$A$776,$A58,СВЦЭМ!$B$33:$B$776,N$47)+'СЕТ СН'!$G$14+СВЦЭМ!$D$10+'СЕТ СН'!$G$5-'СЕТ СН'!$G$24</f>
        <v>3458.4286338000002</v>
      </c>
      <c r="O58" s="36">
        <f>SUMIFS(СВЦЭМ!$D$33:$D$776,СВЦЭМ!$A$33:$A$776,$A58,СВЦЭМ!$B$33:$B$776,O$47)+'СЕТ СН'!$G$14+СВЦЭМ!$D$10+'СЕТ СН'!$G$5-'СЕТ СН'!$G$24</f>
        <v>3470.9661239500001</v>
      </c>
      <c r="P58" s="36">
        <f>SUMIFS(СВЦЭМ!$D$33:$D$776,СВЦЭМ!$A$33:$A$776,$A58,СВЦЭМ!$B$33:$B$776,P$47)+'СЕТ СН'!$G$14+СВЦЭМ!$D$10+'СЕТ СН'!$G$5-'СЕТ СН'!$G$24</f>
        <v>3473.81949244</v>
      </c>
      <c r="Q58" s="36">
        <f>SUMIFS(СВЦЭМ!$D$33:$D$776,СВЦЭМ!$A$33:$A$776,$A58,СВЦЭМ!$B$33:$B$776,Q$47)+'СЕТ СН'!$G$14+СВЦЭМ!$D$10+'СЕТ СН'!$G$5-'СЕТ СН'!$G$24</f>
        <v>3478.5840861000001</v>
      </c>
      <c r="R58" s="36">
        <f>SUMIFS(СВЦЭМ!$D$33:$D$776,СВЦЭМ!$A$33:$A$776,$A58,СВЦЭМ!$B$33:$B$776,R$47)+'СЕТ СН'!$G$14+СВЦЭМ!$D$10+'СЕТ СН'!$G$5-'СЕТ СН'!$G$24</f>
        <v>3483.8855893600003</v>
      </c>
      <c r="S58" s="36">
        <f>SUMIFS(СВЦЭМ!$D$33:$D$776,СВЦЭМ!$A$33:$A$776,$A58,СВЦЭМ!$B$33:$B$776,S$47)+'СЕТ СН'!$G$14+СВЦЭМ!$D$10+'СЕТ СН'!$G$5-'СЕТ СН'!$G$24</f>
        <v>3468.3647159800003</v>
      </c>
      <c r="T58" s="36">
        <f>SUMIFS(СВЦЭМ!$D$33:$D$776,СВЦЭМ!$A$33:$A$776,$A58,СВЦЭМ!$B$33:$B$776,T$47)+'СЕТ СН'!$G$14+СВЦЭМ!$D$10+'СЕТ СН'!$G$5-'СЕТ СН'!$G$24</f>
        <v>3456.9074980300002</v>
      </c>
      <c r="U58" s="36">
        <f>SUMIFS(СВЦЭМ!$D$33:$D$776,СВЦЭМ!$A$33:$A$776,$A58,СВЦЭМ!$B$33:$B$776,U$47)+'СЕТ СН'!$G$14+СВЦЭМ!$D$10+'СЕТ СН'!$G$5-'СЕТ СН'!$G$24</f>
        <v>3459.6303966099999</v>
      </c>
      <c r="V58" s="36">
        <f>SUMIFS(СВЦЭМ!$D$33:$D$776,СВЦЭМ!$A$33:$A$776,$A58,СВЦЭМ!$B$33:$B$776,V$47)+'СЕТ СН'!$G$14+СВЦЭМ!$D$10+'СЕТ СН'!$G$5-'СЕТ СН'!$G$24</f>
        <v>3465.66295919</v>
      </c>
      <c r="W58" s="36">
        <f>SUMIFS(СВЦЭМ!$D$33:$D$776,СВЦЭМ!$A$33:$A$776,$A58,СВЦЭМ!$B$33:$B$776,W$47)+'СЕТ СН'!$G$14+СВЦЭМ!$D$10+'СЕТ СН'!$G$5-'СЕТ СН'!$G$24</f>
        <v>3478.9155057799999</v>
      </c>
      <c r="X58" s="36">
        <f>SUMIFS(СВЦЭМ!$D$33:$D$776,СВЦЭМ!$A$33:$A$776,$A58,СВЦЭМ!$B$33:$B$776,X$47)+'СЕТ СН'!$G$14+СВЦЭМ!$D$10+'СЕТ СН'!$G$5-'СЕТ СН'!$G$24</f>
        <v>3487.7023436500003</v>
      </c>
      <c r="Y58" s="36">
        <f>SUMIFS(СВЦЭМ!$D$33:$D$776,СВЦЭМ!$A$33:$A$776,$A58,СВЦЭМ!$B$33:$B$776,Y$47)+'СЕТ СН'!$G$14+СВЦЭМ!$D$10+'СЕТ СН'!$G$5-'СЕТ СН'!$G$24</f>
        <v>3503.6746574400004</v>
      </c>
    </row>
    <row r="59" spans="1:25" ht="15.75" x14ac:dyDescent="0.2">
      <c r="A59" s="35">
        <f t="shared" si="1"/>
        <v>43811</v>
      </c>
      <c r="B59" s="36">
        <f>SUMIFS(СВЦЭМ!$D$33:$D$776,СВЦЭМ!$A$33:$A$776,$A59,СВЦЭМ!$B$33:$B$776,B$47)+'СЕТ СН'!$G$14+СВЦЭМ!$D$10+'СЕТ СН'!$G$5-'СЕТ СН'!$G$24</f>
        <v>3533.7678930000002</v>
      </c>
      <c r="C59" s="36">
        <f>SUMIFS(СВЦЭМ!$D$33:$D$776,СВЦЭМ!$A$33:$A$776,$A59,СВЦЭМ!$B$33:$B$776,C$47)+'СЕТ СН'!$G$14+СВЦЭМ!$D$10+'СЕТ СН'!$G$5-'СЕТ СН'!$G$24</f>
        <v>3574.4783237499996</v>
      </c>
      <c r="D59" s="36">
        <f>SUMIFS(СВЦЭМ!$D$33:$D$776,СВЦЭМ!$A$33:$A$776,$A59,СВЦЭМ!$B$33:$B$776,D$47)+'СЕТ СН'!$G$14+СВЦЭМ!$D$10+'СЕТ СН'!$G$5-'СЕТ СН'!$G$24</f>
        <v>3589.8199196599999</v>
      </c>
      <c r="E59" s="36">
        <f>SUMIFS(СВЦЭМ!$D$33:$D$776,СВЦЭМ!$A$33:$A$776,$A59,СВЦЭМ!$B$33:$B$776,E$47)+'СЕТ СН'!$G$14+СВЦЭМ!$D$10+'СЕТ СН'!$G$5-'СЕТ СН'!$G$24</f>
        <v>3601.2277975899997</v>
      </c>
      <c r="F59" s="36">
        <f>SUMIFS(СВЦЭМ!$D$33:$D$776,СВЦЭМ!$A$33:$A$776,$A59,СВЦЭМ!$B$33:$B$776,F$47)+'СЕТ СН'!$G$14+СВЦЭМ!$D$10+'СЕТ СН'!$G$5-'СЕТ СН'!$G$24</f>
        <v>3600.3504269499999</v>
      </c>
      <c r="G59" s="36">
        <f>SUMIFS(СВЦЭМ!$D$33:$D$776,СВЦЭМ!$A$33:$A$776,$A59,СВЦЭМ!$B$33:$B$776,G$47)+'СЕТ СН'!$G$14+СВЦЭМ!$D$10+'СЕТ СН'!$G$5-'СЕТ СН'!$G$24</f>
        <v>3578.8985601200002</v>
      </c>
      <c r="H59" s="36">
        <f>SUMIFS(СВЦЭМ!$D$33:$D$776,СВЦЭМ!$A$33:$A$776,$A59,СВЦЭМ!$B$33:$B$776,H$47)+'СЕТ СН'!$G$14+СВЦЭМ!$D$10+'СЕТ СН'!$G$5-'СЕТ СН'!$G$24</f>
        <v>3536.4265455300001</v>
      </c>
      <c r="I59" s="36">
        <f>SUMIFS(СВЦЭМ!$D$33:$D$776,СВЦЭМ!$A$33:$A$776,$A59,СВЦЭМ!$B$33:$B$776,I$47)+'СЕТ СН'!$G$14+СВЦЭМ!$D$10+'СЕТ СН'!$G$5-'СЕТ СН'!$G$24</f>
        <v>3514.1377385700002</v>
      </c>
      <c r="J59" s="36">
        <f>SUMIFS(СВЦЭМ!$D$33:$D$776,СВЦЭМ!$A$33:$A$776,$A59,СВЦЭМ!$B$33:$B$776,J$47)+'СЕТ СН'!$G$14+СВЦЭМ!$D$10+'СЕТ СН'!$G$5-'СЕТ СН'!$G$24</f>
        <v>3488.8774857900003</v>
      </c>
      <c r="K59" s="36">
        <f>SUMIFS(СВЦЭМ!$D$33:$D$776,СВЦЭМ!$A$33:$A$776,$A59,СВЦЭМ!$B$33:$B$776,K$47)+'СЕТ СН'!$G$14+СВЦЭМ!$D$10+'СЕТ СН'!$G$5-'СЕТ СН'!$G$24</f>
        <v>3476.5069107200002</v>
      </c>
      <c r="L59" s="36">
        <f>SUMIFS(СВЦЭМ!$D$33:$D$776,СВЦЭМ!$A$33:$A$776,$A59,СВЦЭМ!$B$33:$B$776,L$47)+'СЕТ СН'!$G$14+СВЦЭМ!$D$10+'СЕТ СН'!$G$5-'СЕТ СН'!$G$24</f>
        <v>3479.91811693</v>
      </c>
      <c r="M59" s="36">
        <f>SUMIFS(СВЦЭМ!$D$33:$D$776,СВЦЭМ!$A$33:$A$776,$A59,СВЦЭМ!$B$33:$B$776,M$47)+'СЕТ СН'!$G$14+СВЦЭМ!$D$10+'СЕТ СН'!$G$5-'СЕТ СН'!$G$24</f>
        <v>3474.4241184000002</v>
      </c>
      <c r="N59" s="36">
        <f>SUMIFS(СВЦЭМ!$D$33:$D$776,СВЦЭМ!$A$33:$A$776,$A59,СВЦЭМ!$B$33:$B$776,N$47)+'СЕТ СН'!$G$14+СВЦЭМ!$D$10+'СЕТ СН'!$G$5-'СЕТ СН'!$G$24</f>
        <v>3474.65859486</v>
      </c>
      <c r="O59" s="36">
        <f>SUMIFS(СВЦЭМ!$D$33:$D$776,СВЦЭМ!$A$33:$A$776,$A59,СВЦЭМ!$B$33:$B$776,O$47)+'СЕТ СН'!$G$14+СВЦЭМ!$D$10+'СЕТ СН'!$G$5-'СЕТ СН'!$G$24</f>
        <v>3478.68402737</v>
      </c>
      <c r="P59" s="36">
        <f>SUMIFS(СВЦЭМ!$D$33:$D$776,СВЦЭМ!$A$33:$A$776,$A59,СВЦЭМ!$B$33:$B$776,P$47)+'СЕТ СН'!$G$14+СВЦЭМ!$D$10+'СЕТ СН'!$G$5-'СЕТ СН'!$G$24</f>
        <v>3475.5505604</v>
      </c>
      <c r="Q59" s="36">
        <f>SUMIFS(СВЦЭМ!$D$33:$D$776,СВЦЭМ!$A$33:$A$776,$A59,СВЦЭМ!$B$33:$B$776,Q$47)+'СЕТ СН'!$G$14+СВЦЭМ!$D$10+'СЕТ СН'!$G$5-'СЕТ СН'!$G$24</f>
        <v>3475.7752789300002</v>
      </c>
      <c r="R59" s="36">
        <f>SUMIFS(СВЦЭМ!$D$33:$D$776,СВЦЭМ!$A$33:$A$776,$A59,СВЦЭМ!$B$33:$B$776,R$47)+'СЕТ СН'!$G$14+СВЦЭМ!$D$10+'СЕТ СН'!$G$5-'СЕТ СН'!$G$24</f>
        <v>3471.9895310100001</v>
      </c>
      <c r="S59" s="36">
        <f>SUMIFS(СВЦЭМ!$D$33:$D$776,СВЦЭМ!$A$33:$A$776,$A59,СВЦЭМ!$B$33:$B$776,S$47)+'СЕТ СН'!$G$14+СВЦЭМ!$D$10+'СЕТ СН'!$G$5-'СЕТ СН'!$G$24</f>
        <v>3483.8198245000003</v>
      </c>
      <c r="T59" s="36">
        <f>SUMIFS(СВЦЭМ!$D$33:$D$776,СВЦЭМ!$A$33:$A$776,$A59,СВЦЭМ!$B$33:$B$776,T$47)+'СЕТ СН'!$G$14+СВЦЭМ!$D$10+'СЕТ СН'!$G$5-'СЕТ СН'!$G$24</f>
        <v>3471.73261452</v>
      </c>
      <c r="U59" s="36">
        <f>SUMIFS(СВЦЭМ!$D$33:$D$776,СВЦЭМ!$A$33:$A$776,$A59,СВЦЭМ!$B$33:$B$776,U$47)+'СЕТ СН'!$G$14+СВЦЭМ!$D$10+'СЕТ СН'!$G$5-'СЕТ СН'!$G$24</f>
        <v>3468.65397923</v>
      </c>
      <c r="V59" s="36">
        <f>SUMIFS(СВЦЭМ!$D$33:$D$776,СВЦЭМ!$A$33:$A$776,$A59,СВЦЭМ!$B$33:$B$776,V$47)+'СЕТ СН'!$G$14+СВЦЭМ!$D$10+'СЕТ СН'!$G$5-'СЕТ СН'!$G$24</f>
        <v>3469.14544338</v>
      </c>
      <c r="W59" s="36">
        <f>SUMIFS(СВЦЭМ!$D$33:$D$776,СВЦЭМ!$A$33:$A$776,$A59,СВЦЭМ!$B$33:$B$776,W$47)+'СЕТ СН'!$G$14+СВЦЭМ!$D$10+'СЕТ СН'!$G$5-'СЕТ СН'!$G$24</f>
        <v>3485.7060539100003</v>
      </c>
      <c r="X59" s="36">
        <f>SUMIFS(СВЦЭМ!$D$33:$D$776,СВЦЭМ!$A$33:$A$776,$A59,СВЦЭМ!$B$33:$B$776,X$47)+'СЕТ СН'!$G$14+СВЦЭМ!$D$10+'СЕТ СН'!$G$5-'СЕТ СН'!$G$24</f>
        <v>3493.5965702600001</v>
      </c>
      <c r="Y59" s="36">
        <f>SUMIFS(СВЦЭМ!$D$33:$D$776,СВЦЭМ!$A$33:$A$776,$A59,СВЦЭМ!$B$33:$B$776,Y$47)+'СЕТ СН'!$G$14+СВЦЭМ!$D$10+'СЕТ СН'!$G$5-'СЕТ СН'!$G$24</f>
        <v>3509.3233666599999</v>
      </c>
    </row>
    <row r="60" spans="1:25" ht="15.75" x14ac:dyDescent="0.2">
      <c r="A60" s="35">
        <f t="shared" si="1"/>
        <v>43812</v>
      </c>
      <c r="B60" s="36">
        <f>SUMIFS(СВЦЭМ!$D$33:$D$776,СВЦЭМ!$A$33:$A$776,$A60,СВЦЭМ!$B$33:$B$776,B$47)+'СЕТ СН'!$G$14+СВЦЭМ!$D$10+'СЕТ СН'!$G$5-'СЕТ СН'!$G$24</f>
        <v>3538.7004139000001</v>
      </c>
      <c r="C60" s="36">
        <f>SUMIFS(СВЦЭМ!$D$33:$D$776,СВЦЭМ!$A$33:$A$776,$A60,СВЦЭМ!$B$33:$B$776,C$47)+'СЕТ СН'!$G$14+СВЦЭМ!$D$10+'СЕТ СН'!$G$5-'СЕТ СН'!$G$24</f>
        <v>3582.6898282800003</v>
      </c>
      <c r="D60" s="36">
        <f>SUMIFS(СВЦЭМ!$D$33:$D$776,СВЦЭМ!$A$33:$A$776,$A60,СВЦЭМ!$B$33:$B$776,D$47)+'СЕТ СН'!$G$14+СВЦЭМ!$D$10+'СЕТ СН'!$G$5-'СЕТ СН'!$G$24</f>
        <v>3611.0953401199999</v>
      </c>
      <c r="E60" s="36">
        <f>SUMIFS(СВЦЭМ!$D$33:$D$776,СВЦЭМ!$A$33:$A$776,$A60,СВЦЭМ!$B$33:$B$776,E$47)+'СЕТ СН'!$G$14+СВЦЭМ!$D$10+'СЕТ СН'!$G$5-'СЕТ СН'!$G$24</f>
        <v>3605.2129021800001</v>
      </c>
      <c r="F60" s="36">
        <f>SUMIFS(СВЦЭМ!$D$33:$D$776,СВЦЭМ!$A$33:$A$776,$A60,СВЦЭМ!$B$33:$B$776,F$47)+'СЕТ СН'!$G$14+СВЦЭМ!$D$10+'СЕТ СН'!$G$5-'СЕТ СН'!$G$24</f>
        <v>3580.3716943099998</v>
      </c>
      <c r="G60" s="36">
        <f>SUMIFS(СВЦЭМ!$D$33:$D$776,СВЦЭМ!$A$33:$A$776,$A60,СВЦЭМ!$B$33:$B$776,G$47)+'СЕТ СН'!$G$14+СВЦЭМ!$D$10+'СЕТ СН'!$G$5-'СЕТ СН'!$G$24</f>
        <v>3559.8976161999999</v>
      </c>
      <c r="H60" s="36">
        <f>SUMIFS(СВЦЭМ!$D$33:$D$776,СВЦЭМ!$A$33:$A$776,$A60,СВЦЭМ!$B$33:$B$776,H$47)+'СЕТ СН'!$G$14+СВЦЭМ!$D$10+'СЕТ СН'!$G$5-'СЕТ СН'!$G$24</f>
        <v>3517.1896216200003</v>
      </c>
      <c r="I60" s="36">
        <f>SUMIFS(СВЦЭМ!$D$33:$D$776,СВЦЭМ!$A$33:$A$776,$A60,СВЦЭМ!$B$33:$B$776,I$47)+'СЕТ СН'!$G$14+СВЦЭМ!$D$10+'СЕТ СН'!$G$5-'СЕТ СН'!$G$24</f>
        <v>3500.8353371800004</v>
      </c>
      <c r="J60" s="36">
        <f>SUMIFS(СВЦЭМ!$D$33:$D$776,СВЦЭМ!$A$33:$A$776,$A60,СВЦЭМ!$B$33:$B$776,J$47)+'СЕТ СН'!$G$14+СВЦЭМ!$D$10+'СЕТ СН'!$G$5-'СЕТ СН'!$G$24</f>
        <v>3471.38955205</v>
      </c>
      <c r="K60" s="36">
        <f>SUMIFS(СВЦЭМ!$D$33:$D$776,СВЦЭМ!$A$33:$A$776,$A60,СВЦЭМ!$B$33:$B$776,K$47)+'СЕТ СН'!$G$14+СВЦЭМ!$D$10+'СЕТ СН'!$G$5-'СЕТ СН'!$G$24</f>
        <v>3442.4034468</v>
      </c>
      <c r="L60" s="36">
        <f>SUMIFS(СВЦЭМ!$D$33:$D$776,СВЦЭМ!$A$33:$A$776,$A60,СВЦЭМ!$B$33:$B$776,L$47)+'СЕТ СН'!$G$14+СВЦЭМ!$D$10+'СЕТ СН'!$G$5-'СЕТ СН'!$G$24</f>
        <v>3449.0325365400004</v>
      </c>
      <c r="M60" s="36">
        <f>SUMIFS(СВЦЭМ!$D$33:$D$776,СВЦЭМ!$A$33:$A$776,$A60,СВЦЭМ!$B$33:$B$776,M$47)+'СЕТ СН'!$G$14+СВЦЭМ!$D$10+'СЕТ СН'!$G$5-'СЕТ СН'!$G$24</f>
        <v>3463.488742</v>
      </c>
      <c r="N60" s="36">
        <f>SUMIFS(СВЦЭМ!$D$33:$D$776,СВЦЭМ!$A$33:$A$776,$A60,СВЦЭМ!$B$33:$B$776,N$47)+'СЕТ СН'!$G$14+СВЦЭМ!$D$10+'СЕТ СН'!$G$5-'СЕТ СН'!$G$24</f>
        <v>3468.8743956100002</v>
      </c>
      <c r="O60" s="36">
        <f>SUMIFS(СВЦЭМ!$D$33:$D$776,СВЦЭМ!$A$33:$A$776,$A60,СВЦЭМ!$B$33:$B$776,O$47)+'СЕТ СН'!$G$14+СВЦЭМ!$D$10+'СЕТ СН'!$G$5-'СЕТ СН'!$G$24</f>
        <v>3479.1273820000001</v>
      </c>
      <c r="P60" s="36">
        <f>SUMIFS(СВЦЭМ!$D$33:$D$776,СВЦЭМ!$A$33:$A$776,$A60,СВЦЭМ!$B$33:$B$776,P$47)+'СЕТ СН'!$G$14+СВЦЭМ!$D$10+'СЕТ СН'!$G$5-'СЕТ СН'!$G$24</f>
        <v>3483.7638040400002</v>
      </c>
      <c r="Q60" s="36">
        <f>SUMIFS(СВЦЭМ!$D$33:$D$776,СВЦЭМ!$A$33:$A$776,$A60,СВЦЭМ!$B$33:$B$776,Q$47)+'СЕТ СН'!$G$14+СВЦЭМ!$D$10+'СЕТ СН'!$G$5-'СЕТ СН'!$G$24</f>
        <v>3479.39720708</v>
      </c>
      <c r="R60" s="36">
        <f>SUMIFS(СВЦЭМ!$D$33:$D$776,СВЦЭМ!$A$33:$A$776,$A60,СВЦЭМ!$B$33:$B$776,R$47)+'СЕТ СН'!$G$14+СВЦЭМ!$D$10+'СЕТ СН'!$G$5-'СЕТ СН'!$G$24</f>
        <v>3472.1358710499999</v>
      </c>
      <c r="S60" s="36">
        <f>SUMIFS(СВЦЭМ!$D$33:$D$776,СВЦЭМ!$A$33:$A$776,$A60,СВЦЭМ!$B$33:$B$776,S$47)+'СЕТ СН'!$G$14+СВЦЭМ!$D$10+'СЕТ СН'!$G$5-'СЕТ СН'!$G$24</f>
        <v>3464.2853660000001</v>
      </c>
      <c r="T60" s="36">
        <f>SUMIFS(СВЦЭМ!$D$33:$D$776,СВЦЭМ!$A$33:$A$776,$A60,СВЦЭМ!$B$33:$B$776,T$47)+'СЕТ СН'!$G$14+СВЦЭМ!$D$10+'СЕТ СН'!$G$5-'СЕТ СН'!$G$24</f>
        <v>3446.5421142800001</v>
      </c>
      <c r="U60" s="36">
        <f>SUMIFS(СВЦЭМ!$D$33:$D$776,СВЦЭМ!$A$33:$A$776,$A60,СВЦЭМ!$B$33:$B$776,U$47)+'СЕТ СН'!$G$14+СВЦЭМ!$D$10+'СЕТ СН'!$G$5-'СЕТ СН'!$G$24</f>
        <v>3450.3419580200002</v>
      </c>
      <c r="V60" s="36">
        <f>SUMIFS(СВЦЭМ!$D$33:$D$776,СВЦЭМ!$A$33:$A$776,$A60,СВЦЭМ!$B$33:$B$776,V$47)+'СЕТ СН'!$G$14+СВЦЭМ!$D$10+'СЕТ СН'!$G$5-'СЕТ СН'!$G$24</f>
        <v>3464.6045398599999</v>
      </c>
      <c r="W60" s="36">
        <f>SUMIFS(СВЦЭМ!$D$33:$D$776,СВЦЭМ!$A$33:$A$776,$A60,СВЦЭМ!$B$33:$B$776,W$47)+'СЕТ СН'!$G$14+СВЦЭМ!$D$10+'СЕТ СН'!$G$5-'СЕТ СН'!$G$24</f>
        <v>3490.3569483300003</v>
      </c>
      <c r="X60" s="36">
        <f>SUMIFS(СВЦЭМ!$D$33:$D$776,СВЦЭМ!$A$33:$A$776,$A60,СВЦЭМ!$B$33:$B$776,X$47)+'СЕТ СН'!$G$14+СВЦЭМ!$D$10+'СЕТ СН'!$G$5-'СЕТ СН'!$G$24</f>
        <v>3501.5247971600002</v>
      </c>
      <c r="Y60" s="36">
        <f>SUMIFS(СВЦЭМ!$D$33:$D$776,СВЦЭМ!$A$33:$A$776,$A60,СВЦЭМ!$B$33:$B$776,Y$47)+'СЕТ СН'!$G$14+СВЦЭМ!$D$10+'СЕТ СН'!$G$5-'СЕТ СН'!$G$24</f>
        <v>3507.2793226000003</v>
      </c>
    </row>
    <row r="61" spans="1:25" ht="15.75" x14ac:dyDescent="0.2">
      <c r="A61" s="35">
        <f t="shared" si="1"/>
        <v>43813</v>
      </c>
      <c r="B61" s="36">
        <f>SUMIFS(СВЦЭМ!$D$33:$D$776,СВЦЭМ!$A$33:$A$776,$A61,СВЦЭМ!$B$33:$B$776,B$47)+'СЕТ СН'!$G$14+СВЦЭМ!$D$10+'СЕТ СН'!$G$5-'СЕТ СН'!$G$24</f>
        <v>3538.1492524800001</v>
      </c>
      <c r="C61" s="36">
        <f>SUMIFS(СВЦЭМ!$D$33:$D$776,СВЦЭМ!$A$33:$A$776,$A61,СВЦЭМ!$B$33:$B$776,C$47)+'СЕТ СН'!$G$14+СВЦЭМ!$D$10+'СЕТ СН'!$G$5-'СЕТ СН'!$G$24</f>
        <v>3582.66655502</v>
      </c>
      <c r="D61" s="36">
        <f>SUMIFS(СВЦЭМ!$D$33:$D$776,СВЦЭМ!$A$33:$A$776,$A61,СВЦЭМ!$B$33:$B$776,D$47)+'СЕТ СН'!$G$14+СВЦЭМ!$D$10+'СЕТ СН'!$G$5-'СЕТ СН'!$G$24</f>
        <v>3597.2775155899999</v>
      </c>
      <c r="E61" s="36">
        <f>SUMIFS(СВЦЭМ!$D$33:$D$776,СВЦЭМ!$A$33:$A$776,$A61,СВЦЭМ!$B$33:$B$776,E$47)+'СЕТ СН'!$G$14+СВЦЭМ!$D$10+'СЕТ СН'!$G$5-'СЕТ СН'!$G$24</f>
        <v>3605.9247205299998</v>
      </c>
      <c r="F61" s="36">
        <f>SUMIFS(СВЦЭМ!$D$33:$D$776,СВЦЭМ!$A$33:$A$776,$A61,СВЦЭМ!$B$33:$B$776,F$47)+'СЕТ СН'!$G$14+СВЦЭМ!$D$10+'СЕТ СН'!$G$5-'СЕТ СН'!$G$24</f>
        <v>3608.2357471300002</v>
      </c>
      <c r="G61" s="36">
        <f>SUMIFS(СВЦЭМ!$D$33:$D$776,СВЦЭМ!$A$33:$A$776,$A61,СВЦЭМ!$B$33:$B$776,G$47)+'СЕТ СН'!$G$14+СВЦЭМ!$D$10+'СЕТ СН'!$G$5-'СЕТ СН'!$G$24</f>
        <v>3602.7443735899997</v>
      </c>
      <c r="H61" s="36">
        <f>SUMIFS(СВЦЭМ!$D$33:$D$776,СВЦЭМ!$A$33:$A$776,$A61,СВЦЭМ!$B$33:$B$776,H$47)+'СЕТ СН'!$G$14+СВЦЭМ!$D$10+'СЕТ СН'!$G$5-'СЕТ СН'!$G$24</f>
        <v>3578.0570443400002</v>
      </c>
      <c r="I61" s="36">
        <f>SUMIFS(СВЦЭМ!$D$33:$D$776,СВЦЭМ!$A$33:$A$776,$A61,СВЦЭМ!$B$33:$B$776,I$47)+'СЕТ СН'!$G$14+СВЦЭМ!$D$10+'СЕТ СН'!$G$5-'СЕТ СН'!$G$24</f>
        <v>3561.4237835599997</v>
      </c>
      <c r="J61" s="36">
        <f>SUMIFS(СВЦЭМ!$D$33:$D$776,СВЦЭМ!$A$33:$A$776,$A61,СВЦЭМ!$B$33:$B$776,J$47)+'СЕТ СН'!$G$14+СВЦЭМ!$D$10+'СЕТ СН'!$G$5-'СЕТ СН'!$G$24</f>
        <v>3505.7252733800001</v>
      </c>
      <c r="K61" s="36">
        <f>SUMIFS(СВЦЭМ!$D$33:$D$776,СВЦЭМ!$A$33:$A$776,$A61,СВЦЭМ!$B$33:$B$776,K$47)+'СЕТ СН'!$G$14+СВЦЭМ!$D$10+'СЕТ СН'!$G$5-'СЕТ СН'!$G$24</f>
        <v>3467.3628227700001</v>
      </c>
      <c r="L61" s="36">
        <f>SUMIFS(СВЦЭМ!$D$33:$D$776,СВЦЭМ!$A$33:$A$776,$A61,СВЦЭМ!$B$33:$B$776,L$47)+'СЕТ СН'!$G$14+СВЦЭМ!$D$10+'СЕТ СН'!$G$5-'СЕТ СН'!$G$24</f>
        <v>3458.8910118100002</v>
      </c>
      <c r="M61" s="36">
        <f>SUMIFS(СВЦЭМ!$D$33:$D$776,СВЦЭМ!$A$33:$A$776,$A61,СВЦЭМ!$B$33:$B$776,M$47)+'СЕТ СН'!$G$14+СВЦЭМ!$D$10+'СЕТ СН'!$G$5-'СЕТ СН'!$G$24</f>
        <v>3465.19194849</v>
      </c>
      <c r="N61" s="36">
        <f>SUMIFS(СВЦЭМ!$D$33:$D$776,СВЦЭМ!$A$33:$A$776,$A61,СВЦЭМ!$B$33:$B$776,N$47)+'СЕТ СН'!$G$14+СВЦЭМ!$D$10+'СЕТ СН'!$G$5-'СЕТ СН'!$G$24</f>
        <v>3472.99716094</v>
      </c>
      <c r="O61" s="36">
        <f>SUMIFS(СВЦЭМ!$D$33:$D$776,СВЦЭМ!$A$33:$A$776,$A61,СВЦЭМ!$B$33:$B$776,O$47)+'СЕТ СН'!$G$14+СВЦЭМ!$D$10+'СЕТ СН'!$G$5-'СЕТ СН'!$G$24</f>
        <v>3486.8535819700001</v>
      </c>
      <c r="P61" s="36">
        <f>SUMIFS(СВЦЭМ!$D$33:$D$776,СВЦЭМ!$A$33:$A$776,$A61,СВЦЭМ!$B$33:$B$776,P$47)+'СЕТ СН'!$G$14+СВЦЭМ!$D$10+'СЕТ СН'!$G$5-'СЕТ СН'!$G$24</f>
        <v>3498.5916413300001</v>
      </c>
      <c r="Q61" s="36">
        <f>SUMIFS(СВЦЭМ!$D$33:$D$776,СВЦЭМ!$A$33:$A$776,$A61,СВЦЭМ!$B$33:$B$776,Q$47)+'СЕТ СН'!$G$14+СВЦЭМ!$D$10+'СЕТ СН'!$G$5-'СЕТ СН'!$G$24</f>
        <v>3500.0016451400002</v>
      </c>
      <c r="R61" s="36">
        <f>SUMIFS(СВЦЭМ!$D$33:$D$776,СВЦЭМ!$A$33:$A$776,$A61,СВЦЭМ!$B$33:$B$776,R$47)+'СЕТ СН'!$G$14+СВЦЭМ!$D$10+'СЕТ СН'!$G$5-'СЕТ СН'!$G$24</f>
        <v>3481.5168729800002</v>
      </c>
      <c r="S61" s="36">
        <f>SUMIFS(СВЦЭМ!$D$33:$D$776,СВЦЭМ!$A$33:$A$776,$A61,СВЦЭМ!$B$33:$B$776,S$47)+'СЕТ СН'!$G$14+СВЦЭМ!$D$10+'СЕТ СН'!$G$5-'СЕТ СН'!$G$24</f>
        <v>3467.2062957799999</v>
      </c>
      <c r="T61" s="36">
        <f>SUMIFS(СВЦЭМ!$D$33:$D$776,СВЦЭМ!$A$33:$A$776,$A61,СВЦЭМ!$B$33:$B$776,T$47)+'СЕТ СН'!$G$14+СВЦЭМ!$D$10+'СЕТ СН'!$G$5-'СЕТ СН'!$G$24</f>
        <v>3449.9232977199999</v>
      </c>
      <c r="U61" s="36">
        <f>SUMIFS(СВЦЭМ!$D$33:$D$776,СВЦЭМ!$A$33:$A$776,$A61,СВЦЭМ!$B$33:$B$776,U$47)+'СЕТ СН'!$G$14+СВЦЭМ!$D$10+'СЕТ СН'!$G$5-'СЕТ СН'!$G$24</f>
        <v>3456.0314066700003</v>
      </c>
      <c r="V61" s="36">
        <f>SUMIFS(СВЦЭМ!$D$33:$D$776,СВЦЭМ!$A$33:$A$776,$A61,СВЦЭМ!$B$33:$B$776,V$47)+'СЕТ СН'!$G$14+СВЦЭМ!$D$10+'СЕТ СН'!$G$5-'СЕТ СН'!$G$24</f>
        <v>3470.5028646400001</v>
      </c>
      <c r="W61" s="36">
        <f>SUMIFS(СВЦЭМ!$D$33:$D$776,СВЦЭМ!$A$33:$A$776,$A61,СВЦЭМ!$B$33:$B$776,W$47)+'СЕТ СН'!$G$14+СВЦЭМ!$D$10+'СЕТ СН'!$G$5-'СЕТ СН'!$G$24</f>
        <v>3489.8691968000003</v>
      </c>
      <c r="X61" s="36">
        <f>SUMIFS(СВЦЭМ!$D$33:$D$776,СВЦЭМ!$A$33:$A$776,$A61,СВЦЭМ!$B$33:$B$776,X$47)+'СЕТ СН'!$G$14+СВЦЭМ!$D$10+'СЕТ СН'!$G$5-'СЕТ СН'!$G$24</f>
        <v>3509.5751550599998</v>
      </c>
      <c r="Y61" s="36">
        <f>SUMIFS(СВЦЭМ!$D$33:$D$776,СВЦЭМ!$A$33:$A$776,$A61,СВЦЭМ!$B$33:$B$776,Y$47)+'СЕТ СН'!$G$14+СВЦЭМ!$D$10+'СЕТ СН'!$G$5-'СЕТ СН'!$G$24</f>
        <v>3518.3632840800001</v>
      </c>
    </row>
    <row r="62" spans="1:25" ht="15.75" x14ac:dyDescent="0.2">
      <c r="A62" s="35">
        <f t="shared" si="1"/>
        <v>43814</v>
      </c>
      <c r="B62" s="36">
        <f>SUMIFS(СВЦЭМ!$D$33:$D$776,СВЦЭМ!$A$33:$A$776,$A62,СВЦЭМ!$B$33:$B$776,B$47)+'СЕТ СН'!$G$14+СВЦЭМ!$D$10+'СЕТ СН'!$G$5-'СЕТ СН'!$G$24</f>
        <v>3537.6882413600001</v>
      </c>
      <c r="C62" s="36">
        <f>SUMIFS(СВЦЭМ!$D$33:$D$776,СВЦЭМ!$A$33:$A$776,$A62,СВЦЭМ!$B$33:$B$776,C$47)+'СЕТ СН'!$G$14+СВЦЭМ!$D$10+'СЕТ СН'!$G$5-'СЕТ СН'!$G$24</f>
        <v>3552.27117322</v>
      </c>
      <c r="D62" s="36">
        <f>SUMIFS(СВЦЭМ!$D$33:$D$776,СВЦЭМ!$A$33:$A$776,$A62,СВЦЭМ!$B$33:$B$776,D$47)+'СЕТ СН'!$G$14+СВЦЭМ!$D$10+'СЕТ СН'!$G$5-'СЕТ СН'!$G$24</f>
        <v>3559.0054663300002</v>
      </c>
      <c r="E62" s="36">
        <f>SUMIFS(СВЦЭМ!$D$33:$D$776,СВЦЭМ!$A$33:$A$776,$A62,СВЦЭМ!$B$33:$B$776,E$47)+'СЕТ СН'!$G$14+СВЦЭМ!$D$10+'СЕТ СН'!$G$5-'СЕТ СН'!$G$24</f>
        <v>3582.5393910800003</v>
      </c>
      <c r="F62" s="36">
        <f>SUMIFS(СВЦЭМ!$D$33:$D$776,СВЦЭМ!$A$33:$A$776,$A62,СВЦЭМ!$B$33:$B$776,F$47)+'СЕТ СН'!$G$14+СВЦЭМ!$D$10+'СЕТ СН'!$G$5-'СЕТ СН'!$G$24</f>
        <v>3588.7609192999998</v>
      </c>
      <c r="G62" s="36">
        <f>SUMIFS(СВЦЭМ!$D$33:$D$776,СВЦЭМ!$A$33:$A$776,$A62,СВЦЭМ!$B$33:$B$776,G$47)+'СЕТ СН'!$G$14+СВЦЭМ!$D$10+'СЕТ СН'!$G$5-'СЕТ СН'!$G$24</f>
        <v>3593.06547125</v>
      </c>
      <c r="H62" s="36">
        <f>SUMIFS(СВЦЭМ!$D$33:$D$776,СВЦЭМ!$A$33:$A$776,$A62,СВЦЭМ!$B$33:$B$776,H$47)+'СЕТ СН'!$G$14+СВЦЭМ!$D$10+'СЕТ СН'!$G$5-'СЕТ СН'!$G$24</f>
        <v>3576.6207335899999</v>
      </c>
      <c r="I62" s="36">
        <f>SUMIFS(СВЦЭМ!$D$33:$D$776,СВЦЭМ!$A$33:$A$776,$A62,СВЦЭМ!$B$33:$B$776,I$47)+'СЕТ СН'!$G$14+СВЦЭМ!$D$10+'СЕТ СН'!$G$5-'СЕТ СН'!$G$24</f>
        <v>3556.20068214</v>
      </c>
      <c r="J62" s="36">
        <f>SUMIFS(СВЦЭМ!$D$33:$D$776,СВЦЭМ!$A$33:$A$776,$A62,СВЦЭМ!$B$33:$B$776,J$47)+'СЕТ СН'!$G$14+СВЦЭМ!$D$10+'СЕТ СН'!$G$5-'СЕТ СН'!$G$24</f>
        <v>3520.6163163000001</v>
      </c>
      <c r="K62" s="36">
        <f>SUMIFS(СВЦЭМ!$D$33:$D$776,СВЦЭМ!$A$33:$A$776,$A62,СВЦЭМ!$B$33:$B$776,K$47)+'СЕТ СН'!$G$14+СВЦЭМ!$D$10+'СЕТ СН'!$G$5-'СЕТ СН'!$G$24</f>
        <v>3488.1757712100002</v>
      </c>
      <c r="L62" s="36">
        <f>SUMIFS(СВЦЭМ!$D$33:$D$776,СВЦЭМ!$A$33:$A$776,$A62,СВЦЭМ!$B$33:$B$776,L$47)+'СЕТ СН'!$G$14+СВЦЭМ!$D$10+'СЕТ СН'!$G$5-'СЕТ СН'!$G$24</f>
        <v>3479.1623830200001</v>
      </c>
      <c r="M62" s="36">
        <f>SUMIFS(СВЦЭМ!$D$33:$D$776,СВЦЭМ!$A$33:$A$776,$A62,СВЦЭМ!$B$33:$B$776,M$47)+'СЕТ СН'!$G$14+СВЦЭМ!$D$10+'СЕТ СН'!$G$5-'СЕТ СН'!$G$24</f>
        <v>3485.2410764599999</v>
      </c>
      <c r="N62" s="36">
        <f>SUMIFS(СВЦЭМ!$D$33:$D$776,СВЦЭМ!$A$33:$A$776,$A62,СВЦЭМ!$B$33:$B$776,N$47)+'СЕТ СН'!$G$14+СВЦЭМ!$D$10+'СЕТ СН'!$G$5-'СЕТ СН'!$G$24</f>
        <v>3487.4814088800003</v>
      </c>
      <c r="O62" s="36">
        <f>SUMIFS(СВЦЭМ!$D$33:$D$776,СВЦЭМ!$A$33:$A$776,$A62,СВЦЭМ!$B$33:$B$776,O$47)+'СЕТ СН'!$G$14+СВЦЭМ!$D$10+'СЕТ СН'!$G$5-'СЕТ СН'!$G$24</f>
        <v>3507.3363733599999</v>
      </c>
      <c r="P62" s="36">
        <f>SUMIFS(СВЦЭМ!$D$33:$D$776,СВЦЭМ!$A$33:$A$776,$A62,СВЦЭМ!$B$33:$B$776,P$47)+'СЕТ СН'!$G$14+СВЦЭМ!$D$10+'СЕТ СН'!$G$5-'СЕТ СН'!$G$24</f>
        <v>3520.3853386199999</v>
      </c>
      <c r="Q62" s="36">
        <f>SUMIFS(СВЦЭМ!$D$33:$D$776,СВЦЭМ!$A$33:$A$776,$A62,СВЦЭМ!$B$33:$B$776,Q$47)+'СЕТ СН'!$G$14+СВЦЭМ!$D$10+'СЕТ СН'!$G$5-'СЕТ СН'!$G$24</f>
        <v>3520.74104149</v>
      </c>
      <c r="R62" s="36">
        <f>SUMIFS(СВЦЭМ!$D$33:$D$776,СВЦЭМ!$A$33:$A$776,$A62,СВЦЭМ!$B$33:$B$776,R$47)+'СЕТ СН'!$G$14+СВЦЭМ!$D$10+'СЕТ СН'!$G$5-'СЕТ СН'!$G$24</f>
        <v>3506.6692996199999</v>
      </c>
      <c r="S62" s="36">
        <f>SUMIFS(СВЦЭМ!$D$33:$D$776,СВЦЭМ!$A$33:$A$776,$A62,СВЦЭМ!$B$33:$B$776,S$47)+'СЕТ СН'!$G$14+СВЦЭМ!$D$10+'СЕТ СН'!$G$5-'СЕТ СН'!$G$24</f>
        <v>3485.5954914700001</v>
      </c>
      <c r="T62" s="36">
        <f>SUMIFS(СВЦЭМ!$D$33:$D$776,СВЦЭМ!$A$33:$A$776,$A62,СВЦЭМ!$B$33:$B$776,T$47)+'СЕТ СН'!$G$14+СВЦЭМ!$D$10+'СЕТ СН'!$G$5-'СЕТ СН'!$G$24</f>
        <v>3454.0189820800001</v>
      </c>
      <c r="U62" s="36">
        <f>SUMIFS(СВЦЭМ!$D$33:$D$776,СВЦЭМ!$A$33:$A$776,$A62,СВЦЭМ!$B$33:$B$776,U$47)+'СЕТ СН'!$G$14+СВЦЭМ!$D$10+'СЕТ СН'!$G$5-'СЕТ СН'!$G$24</f>
        <v>3450.0067351799999</v>
      </c>
      <c r="V62" s="36">
        <f>SUMIFS(СВЦЭМ!$D$33:$D$776,СВЦЭМ!$A$33:$A$776,$A62,СВЦЭМ!$B$33:$B$776,V$47)+'СЕТ СН'!$G$14+СВЦЭМ!$D$10+'СЕТ СН'!$G$5-'СЕТ СН'!$G$24</f>
        <v>3460.6458416700002</v>
      </c>
      <c r="W62" s="36">
        <f>SUMIFS(СВЦЭМ!$D$33:$D$776,СВЦЭМ!$A$33:$A$776,$A62,СВЦЭМ!$B$33:$B$776,W$47)+'СЕТ СН'!$G$14+СВЦЭМ!$D$10+'СЕТ СН'!$G$5-'СЕТ СН'!$G$24</f>
        <v>3474.8533514000001</v>
      </c>
      <c r="X62" s="36">
        <f>SUMIFS(СВЦЭМ!$D$33:$D$776,СВЦЭМ!$A$33:$A$776,$A62,СВЦЭМ!$B$33:$B$776,X$47)+'СЕТ СН'!$G$14+СВЦЭМ!$D$10+'СЕТ СН'!$G$5-'СЕТ СН'!$G$24</f>
        <v>3484.4485372200002</v>
      </c>
      <c r="Y62" s="36">
        <f>SUMIFS(СВЦЭМ!$D$33:$D$776,СВЦЭМ!$A$33:$A$776,$A62,СВЦЭМ!$B$33:$B$776,Y$47)+'СЕТ СН'!$G$14+СВЦЭМ!$D$10+'СЕТ СН'!$G$5-'СЕТ СН'!$G$24</f>
        <v>3518.1980198700003</v>
      </c>
    </row>
    <row r="63" spans="1:25" ht="15.75" x14ac:dyDescent="0.2">
      <c r="A63" s="35">
        <f t="shared" si="1"/>
        <v>43815</v>
      </c>
      <c r="B63" s="36">
        <f>SUMIFS(СВЦЭМ!$D$33:$D$776,СВЦЭМ!$A$33:$A$776,$A63,СВЦЭМ!$B$33:$B$776,B$47)+'СЕТ СН'!$G$14+СВЦЭМ!$D$10+'СЕТ СН'!$G$5-'СЕТ СН'!$G$24</f>
        <v>3546.59544297</v>
      </c>
      <c r="C63" s="36">
        <f>SUMIFS(СВЦЭМ!$D$33:$D$776,СВЦЭМ!$A$33:$A$776,$A63,СВЦЭМ!$B$33:$B$776,C$47)+'СЕТ СН'!$G$14+СВЦЭМ!$D$10+'СЕТ СН'!$G$5-'СЕТ СН'!$G$24</f>
        <v>3562.7853773100001</v>
      </c>
      <c r="D63" s="36">
        <f>SUMIFS(СВЦЭМ!$D$33:$D$776,СВЦЭМ!$A$33:$A$776,$A63,СВЦЭМ!$B$33:$B$776,D$47)+'СЕТ СН'!$G$14+СВЦЭМ!$D$10+'СЕТ СН'!$G$5-'СЕТ СН'!$G$24</f>
        <v>3580.09261014</v>
      </c>
      <c r="E63" s="36">
        <f>SUMIFS(СВЦЭМ!$D$33:$D$776,СВЦЭМ!$A$33:$A$776,$A63,СВЦЭМ!$B$33:$B$776,E$47)+'СЕТ СН'!$G$14+СВЦЭМ!$D$10+'СЕТ СН'!$G$5-'СЕТ СН'!$G$24</f>
        <v>3601.3636294400003</v>
      </c>
      <c r="F63" s="36">
        <f>SUMIFS(СВЦЭМ!$D$33:$D$776,СВЦЭМ!$A$33:$A$776,$A63,СВЦЭМ!$B$33:$B$776,F$47)+'СЕТ СН'!$G$14+СВЦЭМ!$D$10+'СЕТ СН'!$G$5-'СЕТ СН'!$G$24</f>
        <v>3596.9385517299997</v>
      </c>
      <c r="G63" s="36">
        <f>SUMIFS(СВЦЭМ!$D$33:$D$776,СВЦЭМ!$A$33:$A$776,$A63,СВЦЭМ!$B$33:$B$776,G$47)+'СЕТ СН'!$G$14+СВЦЭМ!$D$10+'СЕТ СН'!$G$5-'СЕТ СН'!$G$24</f>
        <v>3575.1043201900002</v>
      </c>
      <c r="H63" s="36">
        <f>SUMIFS(СВЦЭМ!$D$33:$D$776,СВЦЭМ!$A$33:$A$776,$A63,СВЦЭМ!$B$33:$B$776,H$47)+'СЕТ СН'!$G$14+СВЦЭМ!$D$10+'СЕТ СН'!$G$5-'СЕТ СН'!$G$24</f>
        <v>3530.0069615100001</v>
      </c>
      <c r="I63" s="36">
        <f>SUMIFS(СВЦЭМ!$D$33:$D$776,СВЦЭМ!$A$33:$A$776,$A63,СВЦЭМ!$B$33:$B$776,I$47)+'СЕТ СН'!$G$14+СВЦЭМ!$D$10+'СЕТ СН'!$G$5-'СЕТ СН'!$G$24</f>
        <v>3507.5487535000002</v>
      </c>
      <c r="J63" s="36">
        <f>SUMIFS(СВЦЭМ!$D$33:$D$776,СВЦЭМ!$A$33:$A$776,$A63,СВЦЭМ!$B$33:$B$776,J$47)+'СЕТ СН'!$G$14+СВЦЭМ!$D$10+'СЕТ СН'!$G$5-'СЕТ СН'!$G$24</f>
        <v>3483.4874907200001</v>
      </c>
      <c r="K63" s="36">
        <f>SUMIFS(СВЦЭМ!$D$33:$D$776,СВЦЭМ!$A$33:$A$776,$A63,СВЦЭМ!$B$33:$B$776,K$47)+'СЕТ СН'!$G$14+СВЦЭМ!$D$10+'СЕТ СН'!$G$5-'СЕТ СН'!$G$24</f>
        <v>3458.1871445000002</v>
      </c>
      <c r="L63" s="36">
        <f>SUMIFS(СВЦЭМ!$D$33:$D$776,СВЦЭМ!$A$33:$A$776,$A63,СВЦЭМ!$B$33:$B$776,L$47)+'СЕТ СН'!$G$14+СВЦЭМ!$D$10+'СЕТ СН'!$G$5-'СЕТ СН'!$G$24</f>
        <v>3463.3319129700003</v>
      </c>
      <c r="M63" s="36">
        <f>SUMIFS(СВЦЭМ!$D$33:$D$776,СВЦЭМ!$A$33:$A$776,$A63,СВЦЭМ!$B$33:$B$776,M$47)+'СЕТ СН'!$G$14+СВЦЭМ!$D$10+'СЕТ СН'!$G$5-'СЕТ СН'!$G$24</f>
        <v>3477.36975605</v>
      </c>
      <c r="N63" s="36">
        <f>SUMIFS(СВЦЭМ!$D$33:$D$776,СВЦЭМ!$A$33:$A$776,$A63,СВЦЭМ!$B$33:$B$776,N$47)+'СЕТ СН'!$G$14+СВЦЭМ!$D$10+'СЕТ СН'!$G$5-'СЕТ СН'!$G$24</f>
        <v>3486.2757476699999</v>
      </c>
      <c r="O63" s="36">
        <f>SUMIFS(СВЦЭМ!$D$33:$D$776,СВЦЭМ!$A$33:$A$776,$A63,СВЦЭМ!$B$33:$B$776,O$47)+'СЕТ СН'!$G$14+СВЦЭМ!$D$10+'СЕТ СН'!$G$5-'СЕТ СН'!$G$24</f>
        <v>3498.0891182200003</v>
      </c>
      <c r="P63" s="36">
        <f>SUMIFS(СВЦЭМ!$D$33:$D$776,СВЦЭМ!$A$33:$A$776,$A63,СВЦЭМ!$B$33:$B$776,P$47)+'СЕТ СН'!$G$14+СВЦЭМ!$D$10+'СЕТ СН'!$G$5-'СЕТ СН'!$G$24</f>
        <v>3517.4479945600001</v>
      </c>
      <c r="Q63" s="36">
        <f>SUMIFS(СВЦЭМ!$D$33:$D$776,СВЦЭМ!$A$33:$A$776,$A63,СВЦЭМ!$B$33:$B$776,Q$47)+'СЕТ СН'!$G$14+СВЦЭМ!$D$10+'СЕТ СН'!$G$5-'СЕТ СН'!$G$24</f>
        <v>3482.8346734900001</v>
      </c>
      <c r="R63" s="36">
        <f>SUMIFS(СВЦЭМ!$D$33:$D$776,СВЦЭМ!$A$33:$A$776,$A63,СВЦЭМ!$B$33:$B$776,R$47)+'СЕТ СН'!$G$14+СВЦЭМ!$D$10+'СЕТ СН'!$G$5-'СЕТ СН'!$G$24</f>
        <v>3492.1248825800003</v>
      </c>
      <c r="S63" s="36">
        <f>SUMIFS(СВЦЭМ!$D$33:$D$776,СВЦЭМ!$A$33:$A$776,$A63,СВЦЭМ!$B$33:$B$776,S$47)+'СЕТ СН'!$G$14+СВЦЭМ!$D$10+'СЕТ СН'!$G$5-'СЕТ СН'!$G$24</f>
        <v>3479.9272829700003</v>
      </c>
      <c r="T63" s="36">
        <f>SUMIFS(СВЦЭМ!$D$33:$D$776,СВЦЭМ!$A$33:$A$776,$A63,СВЦЭМ!$B$33:$B$776,T$47)+'СЕТ СН'!$G$14+СВЦЭМ!$D$10+'СЕТ СН'!$G$5-'СЕТ СН'!$G$24</f>
        <v>3474.9137183000003</v>
      </c>
      <c r="U63" s="36">
        <f>SUMIFS(СВЦЭМ!$D$33:$D$776,СВЦЭМ!$A$33:$A$776,$A63,СВЦЭМ!$B$33:$B$776,U$47)+'СЕТ СН'!$G$14+СВЦЭМ!$D$10+'СЕТ СН'!$G$5-'СЕТ СН'!$G$24</f>
        <v>3478.3632902200002</v>
      </c>
      <c r="V63" s="36">
        <f>SUMIFS(СВЦЭМ!$D$33:$D$776,СВЦЭМ!$A$33:$A$776,$A63,СВЦЭМ!$B$33:$B$776,V$47)+'СЕТ СН'!$G$14+СВЦЭМ!$D$10+'СЕТ СН'!$G$5-'СЕТ СН'!$G$24</f>
        <v>3496.9772835000003</v>
      </c>
      <c r="W63" s="36">
        <f>SUMIFS(СВЦЭМ!$D$33:$D$776,СВЦЭМ!$A$33:$A$776,$A63,СВЦЭМ!$B$33:$B$776,W$47)+'СЕТ СН'!$G$14+СВЦЭМ!$D$10+'СЕТ СН'!$G$5-'СЕТ СН'!$G$24</f>
        <v>3515.6696421000001</v>
      </c>
      <c r="X63" s="36">
        <f>SUMIFS(СВЦЭМ!$D$33:$D$776,СВЦЭМ!$A$33:$A$776,$A63,СВЦЭМ!$B$33:$B$776,X$47)+'СЕТ СН'!$G$14+СВЦЭМ!$D$10+'СЕТ СН'!$G$5-'СЕТ СН'!$G$24</f>
        <v>3524.6767702000002</v>
      </c>
      <c r="Y63" s="36">
        <f>SUMIFS(СВЦЭМ!$D$33:$D$776,СВЦЭМ!$A$33:$A$776,$A63,СВЦЭМ!$B$33:$B$776,Y$47)+'СЕТ СН'!$G$14+СВЦЭМ!$D$10+'СЕТ СН'!$G$5-'СЕТ СН'!$G$24</f>
        <v>3540.7854937000002</v>
      </c>
    </row>
    <row r="64" spans="1:25" ht="15.75" x14ac:dyDescent="0.2">
      <c r="A64" s="35">
        <f t="shared" si="1"/>
        <v>43816</v>
      </c>
      <c r="B64" s="36">
        <f>SUMIFS(СВЦЭМ!$D$33:$D$776,СВЦЭМ!$A$33:$A$776,$A64,СВЦЭМ!$B$33:$B$776,B$47)+'СЕТ СН'!$G$14+СВЦЭМ!$D$10+'СЕТ СН'!$G$5-'СЕТ СН'!$G$24</f>
        <v>3581.8839119100003</v>
      </c>
      <c r="C64" s="36">
        <f>SUMIFS(СВЦЭМ!$D$33:$D$776,СВЦЭМ!$A$33:$A$776,$A64,СВЦЭМ!$B$33:$B$776,C$47)+'СЕТ СН'!$G$14+СВЦЭМ!$D$10+'СЕТ СН'!$G$5-'СЕТ СН'!$G$24</f>
        <v>3606.08057779</v>
      </c>
      <c r="D64" s="36">
        <f>SUMIFS(СВЦЭМ!$D$33:$D$776,СВЦЭМ!$A$33:$A$776,$A64,СВЦЭМ!$B$33:$B$776,D$47)+'СЕТ СН'!$G$14+СВЦЭМ!$D$10+'СЕТ СН'!$G$5-'СЕТ СН'!$G$24</f>
        <v>3616.6417606800001</v>
      </c>
      <c r="E64" s="36">
        <f>SUMIFS(СВЦЭМ!$D$33:$D$776,СВЦЭМ!$A$33:$A$776,$A64,СВЦЭМ!$B$33:$B$776,E$47)+'СЕТ СН'!$G$14+СВЦЭМ!$D$10+'СЕТ СН'!$G$5-'СЕТ СН'!$G$24</f>
        <v>3620.9978345099998</v>
      </c>
      <c r="F64" s="36">
        <f>SUMIFS(СВЦЭМ!$D$33:$D$776,СВЦЭМ!$A$33:$A$776,$A64,СВЦЭМ!$B$33:$B$776,F$47)+'СЕТ СН'!$G$14+СВЦЭМ!$D$10+'СЕТ СН'!$G$5-'СЕТ СН'!$G$24</f>
        <v>3612.4825713099999</v>
      </c>
      <c r="G64" s="36">
        <f>SUMIFS(СВЦЭМ!$D$33:$D$776,СВЦЭМ!$A$33:$A$776,$A64,СВЦЭМ!$B$33:$B$776,G$47)+'СЕТ СН'!$G$14+СВЦЭМ!$D$10+'СЕТ СН'!$G$5-'СЕТ СН'!$G$24</f>
        <v>3583.3518799499998</v>
      </c>
      <c r="H64" s="36">
        <f>SUMIFS(СВЦЭМ!$D$33:$D$776,СВЦЭМ!$A$33:$A$776,$A64,СВЦЭМ!$B$33:$B$776,H$47)+'СЕТ СН'!$G$14+СВЦЭМ!$D$10+'СЕТ СН'!$G$5-'СЕТ СН'!$G$24</f>
        <v>3543.1866091800002</v>
      </c>
      <c r="I64" s="36">
        <f>SUMIFS(СВЦЭМ!$D$33:$D$776,СВЦЭМ!$A$33:$A$776,$A64,СВЦЭМ!$B$33:$B$776,I$47)+'СЕТ СН'!$G$14+СВЦЭМ!$D$10+'СЕТ СН'!$G$5-'СЕТ СН'!$G$24</f>
        <v>3513.7333783100003</v>
      </c>
      <c r="J64" s="36">
        <f>SUMIFS(СВЦЭМ!$D$33:$D$776,СВЦЭМ!$A$33:$A$776,$A64,СВЦЭМ!$B$33:$B$776,J$47)+'СЕТ СН'!$G$14+СВЦЭМ!$D$10+'СЕТ СН'!$G$5-'СЕТ СН'!$G$24</f>
        <v>3478.1084431700001</v>
      </c>
      <c r="K64" s="36">
        <f>SUMIFS(СВЦЭМ!$D$33:$D$776,СВЦЭМ!$A$33:$A$776,$A64,СВЦЭМ!$B$33:$B$776,K$47)+'СЕТ СН'!$G$14+СВЦЭМ!$D$10+'СЕТ СН'!$G$5-'СЕТ СН'!$G$24</f>
        <v>3461.7077628699999</v>
      </c>
      <c r="L64" s="36">
        <f>SUMIFS(СВЦЭМ!$D$33:$D$776,СВЦЭМ!$A$33:$A$776,$A64,СВЦЭМ!$B$33:$B$776,L$47)+'СЕТ СН'!$G$14+СВЦЭМ!$D$10+'СЕТ СН'!$G$5-'СЕТ СН'!$G$24</f>
        <v>3467.5371542100002</v>
      </c>
      <c r="M64" s="36">
        <f>SUMIFS(СВЦЭМ!$D$33:$D$776,СВЦЭМ!$A$33:$A$776,$A64,СВЦЭМ!$B$33:$B$776,M$47)+'СЕТ СН'!$G$14+СВЦЭМ!$D$10+'СЕТ СН'!$G$5-'СЕТ СН'!$G$24</f>
        <v>3477.7494313300003</v>
      </c>
      <c r="N64" s="36">
        <f>SUMIFS(СВЦЭМ!$D$33:$D$776,СВЦЭМ!$A$33:$A$776,$A64,СВЦЭМ!$B$33:$B$776,N$47)+'СЕТ СН'!$G$14+СВЦЭМ!$D$10+'СЕТ СН'!$G$5-'СЕТ СН'!$G$24</f>
        <v>3487.1727264600004</v>
      </c>
      <c r="O64" s="36">
        <f>SUMIFS(СВЦЭМ!$D$33:$D$776,СВЦЭМ!$A$33:$A$776,$A64,СВЦЭМ!$B$33:$B$776,O$47)+'СЕТ СН'!$G$14+СВЦЭМ!$D$10+'СЕТ СН'!$G$5-'СЕТ СН'!$G$24</f>
        <v>3497.42988861</v>
      </c>
      <c r="P64" s="36">
        <f>SUMIFS(СВЦЭМ!$D$33:$D$776,СВЦЭМ!$A$33:$A$776,$A64,СВЦЭМ!$B$33:$B$776,P$47)+'СЕТ СН'!$G$14+СВЦЭМ!$D$10+'СЕТ СН'!$G$5-'СЕТ СН'!$G$24</f>
        <v>3505.3897047</v>
      </c>
      <c r="Q64" s="36">
        <f>SUMIFS(СВЦЭМ!$D$33:$D$776,СВЦЭМ!$A$33:$A$776,$A64,СВЦЭМ!$B$33:$B$776,Q$47)+'СЕТ СН'!$G$14+СВЦЭМ!$D$10+'СЕТ СН'!$G$5-'СЕТ СН'!$G$24</f>
        <v>3506.8225618300003</v>
      </c>
      <c r="R64" s="36">
        <f>SUMIFS(СВЦЭМ!$D$33:$D$776,СВЦЭМ!$A$33:$A$776,$A64,СВЦЭМ!$B$33:$B$776,R$47)+'СЕТ СН'!$G$14+СВЦЭМ!$D$10+'СЕТ СН'!$G$5-'СЕТ СН'!$G$24</f>
        <v>3495.4383893200002</v>
      </c>
      <c r="S64" s="36">
        <f>SUMIFS(СВЦЭМ!$D$33:$D$776,СВЦЭМ!$A$33:$A$776,$A64,СВЦЭМ!$B$33:$B$776,S$47)+'СЕТ СН'!$G$14+СВЦЭМ!$D$10+'СЕТ СН'!$G$5-'СЕТ СН'!$G$24</f>
        <v>3489.59785766</v>
      </c>
      <c r="T64" s="36">
        <f>SUMIFS(СВЦЭМ!$D$33:$D$776,СВЦЭМ!$A$33:$A$776,$A64,СВЦЭМ!$B$33:$B$776,T$47)+'СЕТ СН'!$G$14+СВЦЭМ!$D$10+'СЕТ СН'!$G$5-'СЕТ СН'!$G$24</f>
        <v>3468.20797907</v>
      </c>
      <c r="U64" s="36">
        <f>SUMIFS(СВЦЭМ!$D$33:$D$776,СВЦЭМ!$A$33:$A$776,$A64,СВЦЭМ!$B$33:$B$776,U$47)+'СЕТ СН'!$G$14+СВЦЭМ!$D$10+'СЕТ СН'!$G$5-'СЕТ СН'!$G$24</f>
        <v>3460.5117276300002</v>
      </c>
      <c r="V64" s="36">
        <f>SUMIFS(СВЦЭМ!$D$33:$D$776,СВЦЭМ!$A$33:$A$776,$A64,СВЦЭМ!$B$33:$B$776,V$47)+'СЕТ СН'!$G$14+СВЦЭМ!$D$10+'СЕТ СН'!$G$5-'СЕТ СН'!$G$24</f>
        <v>3459.47955452</v>
      </c>
      <c r="W64" s="36">
        <f>SUMIFS(СВЦЭМ!$D$33:$D$776,СВЦЭМ!$A$33:$A$776,$A64,СВЦЭМ!$B$33:$B$776,W$47)+'СЕТ СН'!$G$14+СВЦЭМ!$D$10+'СЕТ СН'!$G$5-'СЕТ СН'!$G$24</f>
        <v>3478.4939968200001</v>
      </c>
      <c r="X64" s="36">
        <f>SUMIFS(СВЦЭМ!$D$33:$D$776,СВЦЭМ!$A$33:$A$776,$A64,СВЦЭМ!$B$33:$B$776,X$47)+'СЕТ СН'!$G$14+СВЦЭМ!$D$10+'СЕТ СН'!$G$5-'СЕТ СН'!$G$24</f>
        <v>3493.3169433600001</v>
      </c>
      <c r="Y64" s="36">
        <f>SUMIFS(СВЦЭМ!$D$33:$D$776,СВЦЭМ!$A$33:$A$776,$A64,СВЦЭМ!$B$33:$B$776,Y$47)+'СЕТ СН'!$G$14+СВЦЭМ!$D$10+'СЕТ СН'!$G$5-'СЕТ СН'!$G$24</f>
        <v>3516.7439519200002</v>
      </c>
    </row>
    <row r="65" spans="1:26" ht="15.75" x14ac:dyDescent="0.2">
      <c r="A65" s="35">
        <f t="shared" si="1"/>
        <v>43817</v>
      </c>
      <c r="B65" s="36">
        <f>SUMIFS(СВЦЭМ!$D$33:$D$776,СВЦЭМ!$A$33:$A$776,$A65,СВЦЭМ!$B$33:$B$776,B$47)+'СЕТ СН'!$G$14+СВЦЭМ!$D$10+'СЕТ СН'!$G$5-'СЕТ СН'!$G$24</f>
        <v>3526.5609358400002</v>
      </c>
      <c r="C65" s="36">
        <f>SUMIFS(СВЦЭМ!$D$33:$D$776,СВЦЭМ!$A$33:$A$776,$A65,СВЦЭМ!$B$33:$B$776,C$47)+'СЕТ СН'!$G$14+СВЦЭМ!$D$10+'СЕТ СН'!$G$5-'СЕТ СН'!$G$24</f>
        <v>3584.8993432099996</v>
      </c>
      <c r="D65" s="36">
        <f>SUMIFS(СВЦЭМ!$D$33:$D$776,СВЦЭМ!$A$33:$A$776,$A65,СВЦЭМ!$B$33:$B$776,D$47)+'СЕТ СН'!$G$14+СВЦЭМ!$D$10+'СЕТ СН'!$G$5-'СЕТ СН'!$G$24</f>
        <v>3610.1740650900001</v>
      </c>
      <c r="E65" s="36">
        <f>SUMIFS(СВЦЭМ!$D$33:$D$776,СВЦЭМ!$A$33:$A$776,$A65,СВЦЭМ!$B$33:$B$776,E$47)+'СЕТ СН'!$G$14+СВЦЭМ!$D$10+'СЕТ СН'!$G$5-'СЕТ СН'!$G$24</f>
        <v>3609.4834018199999</v>
      </c>
      <c r="F65" s="36">
        <f>SUMIFS(СВЦЭМ!$D$33:$D$776,СВЦЭМ!$A$33:$A$776,$A65,СВЦЭМ!$B$33:$B$776,F$47)+'СЕТ СН'!$G$14+СВЦЭМ!$D$10+'СЕТ СН'!$G$5-'СЕТ СН'!$G$24</f>
        <v>3601.4304754899999</v>
      </c>
      <c r="G65" s="36">
        <f>SUMIFS(СВЦЭМ!$D$33:$D$776,СВЦЭМ!$A$33:$A$776,$A65,СВЦЭМ!$B$33:$B$776,G$47)+'СЕТ СН'!$G$14+СВЦЭМ!$D$10+'СЕТ СН'!$G$5-'СЕТ СН'!$G$24</f>
        <v>3580.3683603500003</v>
      </c>
      <c r="H65" s="36">
        <f>SUMIFS(СВЦЭМ!$D$33:$D$776,СВЦЭМ!$A$33:$A$776,$A65,СВЦЭМ!$B$33:$B$776,H$47)+'СЕТ СН'!$G$14+СВЦЭМ!$D$10+'СЕТ СН'!$G$5-'СЕТ СН'!$G$24</f>
        <v>3548.7696096099999</v>
      </c>
      <c r="I65" s="36">
        <f>SUMIFS(СВЦЭМ!$D$33:$D$776,СВЦЭМ!$A$33:$A$776,$A65,СВЦЭМ!$B$33:$B$776,I$47)+'СЕТ СН'!$G$14+СВЦЭМ!$D$10+'СЕТ СН'!$G$5-'СЕТ СН'!$G$24</f>
        <v>3531.8348690800003</v>
      </c>
      <c r="J65" s="36">
        <f>SUMIFS(СВЦЭМ!$D$33:$D$776,СВЦЭМ!$A$33:$A$776,$A65,СВЦЭМ!$B$33:$B$776,J$47)+'СЕТ СН'!$G$14+СВЦЭМ!$D$10+'СЕТ СН'!$G$5-'СЕТ СН'!$G$24</f>
        <v>3501.8722002300001</v>
      </c>
      <c r="K65" s="36">
        <f>SUMIFS(СВЦЭМ!$D$33:$D$776,СВЦЭМ!$A$33:$A$776,$A65,СВЦЭМ!$B$33:$B$776,K$47)+'СЕТ СН'!$G$14+СВЦЭМ!$D$10+'СЕТ СН'!$G$5-'СЕТ СН'!$G$24</f>
        <v>3470.73177519</v>
      </c>
      <c r="L65" s="36">
        <f>SUMIFS(СВЦЭМ!$D$33:$D$776,СВЦЭМ!$A$33:$A$776,$A65,СВЦЭМ!$B$33:$B$776,L$47)+'СЕТ СН'!$G$14+СВЦЭМ!$D$10+'СЕТ СН'!$G$5-'СЕТ СН'!$G$24</f>
        <v>3463.4788808900003</v>
      </c>
      <c r="M65" s="36">
        <f>SUMIFS(СВЦЭМ!$D$33:$D$776,СВЦЭМ!$A$33:$A$776,$A65,СВЦЭМ!$B$33:$B$776,M$47)+'СЕТ СН'!$G$14+СВЦЭМ!$D$10+'СЕТ СН'!$G$5-'СЕТ СН'!$G$24</f>
        <v>3471.0272019200002</v>
      </c>
      <c r="N65" s="36">
        <f>SUMIFS(СВЦЭМ!$D$33:$D$776,СВЦЭМ!$A$33:$A$776,$A65,СВЦЭМ!$B$33:$B$776,N$47)+'СЕТ СН'!$G$14+СВЦЭМ!$D$10+'СЕТ СН'!$G$5-'СЕТ СН'!$G$24</f>
        <v>3475.2346512200002</v>
      </c>
      <c r="O65" s="36">
        <f>SUMIFS(СВЦЭМ!$D$33:$D$776,СВЦЭМ!$A$33:$A$776,$A65,СВЦЭМ!$B$33:$B$776,O$47)+'СЕТ СН'!$G$14+СВЦЭМ!$D$10+'СЕТ СН'!$G$5-'СЕТ СН'!$G$24</f>
        <v>3485.3824754800003</v>
      </c>
      <c r="P65" s="36">
        <f>SUMIFS(СВЦЭМ!$D$33:$D$776,СВЦЭМ!$A$33:$A$776,$A65,СВЦЭМ!$B$33:$B$776,P$47)+'СЕТ СН'!$G$14+СВЦЭМ!$D$10+'СЕТ СН'!$G$5-'СЕТ СН'!$G$24</f>
        <v>3494.5530534099998</v>
      </c>
      <c r="Q65" s="36">
        <f>SUMIFS(СВЦЭМ!$D$33:$D$776,СВЦЭМ!$A$33:$A$776,$A65,СВЦЭМ!$B$33:$B$776,Q$47)+'СЕТ СН'!$G$14+СВЦЭМ!$D$10+'СЕТ СН'!$G$5-'СЕТ СН'!$G$24</f>
        <v>3495.44178951</v>
      </c>
      <c r="R65" s="36">
        <f>SUMIFS(СВЦЭМ!$D$33:$D$776,СВЦЭМ!$A$33:$A$776,$A65,СВЦЭМ!$B$33:$B$776,R$47)+'СЕТ СН'!$G$14+СВЦЭМ!$D$10+'СЕТ СН'!$G$5-'СЕТ СН'!$G$24</f>
        <v>3485.19389968</v>
      </c>
      <c r="S65" s="36">
        <f>SUMIFS(СВЦЭМ!$D$33:$D$776,СВЦЭМ!$A$33:$A$776,$A65,СВЦЭМ!$B$33:$B$776,S$47)+'СЕТ СН'!$G$14+СВЦЭМ!$D$10+'СЕТ СН'!$G$5-'СЕТ СН'!$G$24</f>
        <v>3471.87925748</v>
      </c>
      <c r="T65" s="36">
        <f>SUMIFS(СВЦЭМ!$D$33:$D$776,СВЦЭМ!$A$33:$A$776,$A65,СВЦЭМ!$B$33:$B$776,T$47)+'СЕТ СН'!$G$14+СВЦЭМ!$D$10+'СЕТ СН'!$G$5-'СЕТ СН'!$G$24</f>
        <v>3442.1848083</v>
      </c>
      <c r="U65" s="36">
        <f>SUMIFS(СВЦЭМ!$D$33:$D$776,СВЦЭМ!$A$33:$A$776,$A65,СВЦЭМ!$B$33:$B$776,U$47)+'СЕТ СН'!$G$14+СВЦЭМ!$D$10+'СЕТ СН'!$G$5-'СЕТ СН'!$G$24</f>
        <v>3443.4576027399999</v>
      </c>
      <c r="V65" s="36">
        <f>SUMIFS(СВЦЭМ!$D$33:$D$776,СВЦЭМ!$A$33:$A$776,$A65,СВЦЭМ!$B$33:$B$776,V$47)+'СЕТ СН'!$G$14+СВЦЭМ!$D$10+'СЕТ СН'!$G$5-'СЕТ СН'!$G$24</f>
        <v>3451.0784109699998</v>
      </c>
      <c r="W65" s="36">
        <f>SUMIFS(СВЦЭМ!$D$33:$D$776,СВЦЭМ!$A$33:$A$776,$A65,СВЦЭМ!$B$33:$B$776,W$47)+'СЕТ СН'!$G$14+СВЦЭМ!$D$10+'СЕТ СН'!$G$5-'СЕТ СН'!$G$24</f>
        <v>3472.7591259000001</v>
      </c>
      <c r="X65" s="36">
        <f>SUMIFS(СВЦЭМ!$D$33:$D$776,СВЦЭМ!$A$33:$A$776,$A65,СВЦЭМ!$B$33:$B$776,X$47)+'СЕТ СН'!$G$14+СВЦЭМ!$D$10+'СЕТ СН'!$G$5-'СЕТ СН'!$G$24</f>
        <v>3477.4296799700001</v>
      </c>
      <c r="Y65" s="36">
        <f>SUMIFS(СВЦЭМ!$D$33:$D$776,СВЦЭМ!$A$33:$A$776,$A65,СВЦЭМ!$B$33:$B$776,Y$47)+'СЕТ СН'!$G$14+СВЦЭМ!$D$10+'СЕТ СН'!$G$5-'СЕТ СН'!$G$24</f>
        <v>3490.4486877700001</v>
      </c>
    </row>
    <row r="66" spans="1:26" ht="15.75" x14ac:dyDescent="0.2">
      <c r="A66" s="35">
        <f t="shared" si="1"/>
        <v>43818</v>
      </c>
      <c r="B66" s="36">
        <f>SUMIFS(СВЦЭМ!$D$33:$D$776,СВЦЭМ!$A$33:$A$776,$A66,СВЦЭМ!$B$33:$B$776,B$47)+'СЕТ СН'!$G$14+СВЦЭМ!$D$10+'СЕТ СН'!$G$5-'СЕТ СН'!$G$24</f>
        <v>3530.3886766099999</v>
      </c>
      <c r="C66" s="36">
        <f>SUMIFS(СВЦЭМ!$D$33:$D$776,СВЦЭМ!$A$33:$A$776,$A66,СВЦЭМ!$B$33:$B$776,C$47)+'СЕТ СН'!$G$14+СВЦЭМ!$D$10+'СЕТ СН'!$G$5-'СЕТ СН'!$G$24</f>
        <v>3559.4801133600004</v>
      </c>
      <c r="D66" s="36">
        <f>SUMIFS(СВЦЭМ!$D$33:$D$776,СВЦЭМ!$A$33:$A$776,$A66,СВЦЭМ!$B$33:$B$776,D$47)+'СЕТ СН'!$G$14+СВЦЭМ!$D$10+'СЕТ СН'!$G$5-'СЕТ СН'!$G$24</f>
        <v>3579.4569334099997</v>
      </c>
      <c r="E66" s="36">
        <f>SUMIFS(СВЦЭМ!$D$33:$D$776,СВЦЭМ!$A$33:$A$776,$A66,СВЦЭМ!$B$33:$B$776,E$47)+'СЕТ СН'!$G$14+СВЦЭМ!$D$10+'СЕТ СН'!$G$5-'СЕТ СН'!$G$24</f>
        <v>3606.07131712</v>
      </c>
      <c r="F66" s="36">
        <f>SUMIFS(СВЦЭМ!$D$33:$D$776,СВЦЭМ!$A$33:$A$776,$A66,СВЦЭМ!$B$33:$B$776,F$47)+'СЕТ СН'!$G$14+СВЦЭМ!$D$10+'СЕТ СН'!$G$5-'СЕТ СН'!$G$24</f>
        <v>3618.89834221</v>
      </c>
      <c r="G66" s="36">
        <f>SUMIFS(СВЦЭМ!$D$33:$D$776,СВЦЭМ!$A$33:$A$776,$A66,СВЦЭМ!$B$33:$B$776,G$47)+'СЕТ СН'!$G$14+СВЦЭМ!$D$10+'СЕТ СН'!$G$5-'СЕТ СН'!$G$24</f>
        <v>3594.0244588400001</v>
      </c>
      <c r="H66" s="36">
        <f>SUMIFS(СВЦЭМ!$D$33:$D$776,СВЦЭМ!$A$33:$A$776,$A66,СВЦЭМ!$B$33:$B$776,H$47)+'СЕТ СН'!$G$14+СВЦЭМ!$D$10+'СЕТ СН'!$G$5-'СЕТ СН'!$G$24</f>
        <v>3559.7518174500001</v>
      </c>
      <c r="I66" s="36">
        <f>SUMIFS(СВЦЭМ!$D$33:$D$776,СВЦЭМ!$A$33:$A$776,$A66,СВЦЭМ!$B$33:$B$776,I$47)+'СЕТ СН'!$G$14+СВЦЭМ!$D$10+'СЕТ СН'!$G$5-'СЕТ СН'!$G$24</f>
        <v>3523.6515314400003</v>
      </c>
      <c r="J66" s="36">
        <f>SUMIFS(СВЦЭМ!$D$33:$D$776,СВЦЭМ!$A$33:$A$776,$A66,СВЦЭМ!$B$33:$B$776,J$47)+'СЕТ СН'!$G$14+СВЦЭМ!$D$10+'СЕТ СН'!$G$5-'СЕТ СН'!$G$24</f>
        <v>3495.4325725899998</v>
      </c>
      <c r="K66" s="36">
        <f>SUMIFS(СВЦЭМ!$D$33:$D$776,СВЦЭМ!$A$33:$A$776,$A66,СВЦЭМ!$B$33:$B$776,K$47)+'СЕТ СН'!$G$14+СВЦЭМ!$D$10+'СЕТ СН'!$G$5-'СЕТ СН'!$G$24</f>
        <v>3475.4201284600003</v>
      </c>
      <c r="L66" s="36">
        <f>SUMIFS(СВЦЭМ!$D$33:$D$776,СВЦЭМ!$A$33:$A$776,$A66,СВЦЭМ!$B$33:$B$776,L$47)+'СЕТ СН'!$G$14+СВЦЭМ!$D$10+'СЕТ СН'!$G$5-'СЕТ СН'!$G$24</f>
        <v>3482.9779125100004</v>
      </c>
      <c r="M66" s="36">
        <f>SUMIFS(СВЦЭМ!$D$33:$D$776,СВЦЭМ!$A$33:$A$776,$A66,СВЦЭМ!$B$33:$B$776,M$47)+'СЕТ СН'!$G$14+СВЦЭМ!$D$10+'СЕТ СН'!$G$5-'СЕТ СН'!$G$24</f>
        <v>3497.5638359700001</v>
      </c>
      <c r="N66" s="36">
        <f>SUMIFS(СВЦЭМ!$D$33:$D$776,СВЦЭМ!$A$33:$A$776,$A66,СВЦЭМ!$B$33:$B$776,N$47)+'СЕТ СН'!$G$14+СВЦЭМ!$D$10+'СЕТ СН'!$G$5-'СЕТ СН'!$G$24</f>
        <v>3500.3593265600002</v>
      </c>
      <c r="O66" s="36">
        <f>SUMIFS(СВЦЭМ!$D$33:$D$776,СВЦЭМ!$A$33:$A$776,$A66,СВЦЭМ!$B$33:$B$776,O$47)+'СЕТ СН'!$G$14+СВЦЭМ!$D$10+'СЕТ СН'!$G$5-'СЕТ СН'!$G$24</f>
        <v>3520.6958643900002</v>
      </c>
      <c r="P66" s="36">
        <f>SUMIFS(СВЦЭМ!$D$33:$D$776,СВЦЭМ!$A$33:$A$776,$A66,СВЦЭМ!$B$33:$B$776,P$47)+'СЕТ СН'!$G$14+СВЦЭМ!$D$10+'СЕТ СН'!$G$5-'СЕТ СН'!$G$24</f>
        <v>3513.9745265199999</v>
      </c>
      <c r="Q66" s="36">
        <f>SUMIFS(СВЦЭМ!$D$33:$D$776,СВЦЭМ!$A$33:$A$776,$A66,СВЦЭМ!$B$33:$B$776,Q$47)+'СЕТ СН'!$G$14+СВЦЭМ!$D$10+'СЕТ СН'!$G$5-'СЕТ СН'!$G$24</f>
        <v>3517.7326833500001</v>
      </c>
      <c r="R66" s="36">
        <f>SUMIFS(СВЦЭМ!$D$33:$D$776,СВЦЭМ!$A$33:$A$776,$A66,СВЦЭМ!$B$33:$B$776,R$47)+'СЕТ СН'!$G$14+СВЦЭМ!$D$10+'СЕТ СН'!$G$5-'СЕТ СН'!$G$24</f>
        <v>3505.1444420000003</v>
      </c>
      <c r="S66" s="36">
        <f>SUMIFS(СВЦЭМ!$D$33:$D$776,СВЦЭМ!$A$33:$A$776,$A66,СВЦЭМ!$B$33:$B$776,S$47)+'СЕТ СН'!$G$14+СВЦЭМ!$D$10+'СЕТ СН'!$G$5-'СЕТ СН'!$G$24</f>
        <v>3484.61555056</v>
      </c>
      <c r="T66" s="36">
        <f>SUMIFS(СВЦЭМ!$D$33:$D$776,СВЦЭМ!$A$33:$A$776,$A66,СВЦЭМ!$B$33:$B$776,T$47)+'СЕТ СН'!$G$14+СВЦЭМ!$D$10+'СЕТ СН'!$G$5-'СЕТ СН'!$G$24</f>
        <v>3468.4968455100002</v>
      </c>
      <c r="U66" s="36">
        <f>SUMIFS(СВЦЭМ!$D$33:$D$776,СВЦЭМ!$A$33:$A$776,$A66,СВЦЭМ!$B$33:$B$776,U$47)+'СЕТ СН'!$G$14+СВЦЭМ!$D$10+'СЕТ СН'!$G$5-'СЕТ СН'!$G$24</f>
        <v>3480.4855129500002</v>
      </c>
      <c r="V66" s="36">
        <f>SUMIFS(СВЦЭМ!$D$33:$D$776,СВЦЭМ!$A$33:$A$776,$A66,СВЦЭМ!$B$33:$B$776,V$47)+'СЕТ СН'!$G$14+СВЦЭМ!$D$10+'СЕТ СН'!$G$5-'СЕТ СН'!$G$24</f>
        <v>3509.2363471600002</v>
      </c>
      <c r="W66" s="36">
        <f>SUMIFS(СВЦЭМ!$D$33:$D$776,СВЦЭМ!$A$33:$A$776,$A66,СВЦЭМ!$B$33:$B$776,W$47)+'СЕТ СН'!$G$14+СВЦЭМ!$D$10+'СЕТ СН'!$G$5-'СЕТ СН'!$G$24</f>
        <v>3540.2826436800001</v>
      </c>
      <c r="X66" s="36">
        <f>SUMIFS(СВЦЭМ!$D$33:$D$776,СВЦЭМ!$A$33:$A$776,$A66,СВЦЭМ!$B$33:$B$776,X$47)+'СЕТ СН'!$G$14+СВЦЭМ!$D$10+'СЕТ СН'!$G$5-'СЕТ СН'!$G$24</f>
        <v>3550.9267542600001</v>
      </c>
      <c r="Y66" s="36">
        <f>SUMIFS(СВЦЭМ!$D$33:$D$776,СВЦЭМ!$A$33:$A$776,$A66,СВЦЭМ!$B$33:$B$776,Y$47)+'СЕТ СН'!$G$14+СВЦЭМ!$D$10+'СЕТ СН'!$G$5-'СЕТ СН'!$G$24</f>
        <v>3580.6699077000003</v>
      </c>
    </row>
    <row r="67" spans="1:26" ht="15.75" x14ac:dyDescent="0.2">
      <c r="A67" s="35">
        <f t="shared" si="1"/>
        <v>43819</v>
      </c>
      <c r="B67" s="36">
        <f>SUMIFS(СВЦЭМ!$D$33:$D$776,СВЦЭМ!$A$33:$A$776,$A67,СВЦЭМ!$B$33:$B$776,B$47)+'СЕТ СН'!$G$14+СВЦЭМ!$D$10+'СЕТ СН'!$G$5-'СЕТ СН'!$G$24</f>
        <v>3521.21996231</v>
      </c>
      <c r="C67" s="36">
        <f>SUMIFS(СВЦЭМ!$D$33:$D$776,СВЦЭМ!$A$33:$A$776,$A67,СВЦЭМ!$B$33:$B$776,C$47)+'СЕТ СН'!$G$14+СВЦЭМ!$D$10+'СЕТ СН'!$G$5-'СЕТ СН'!$G$24</f>
        <v>3544.0283981900002</v>
      </c>
      <c r="D67" s="36">
        <f>SUMIFS(СВЦЭМ!$D$33:$D$776,СВЦЭМ!$A$33:$A$776,$A67,СВЦЭМ!$B$33:$B$776,D$47)+'СЕТ СН'!$G$14+СВЦЭМ!$D$10+'СЕТ СН'!$G$5-'СЕТ СН'!$G$24</f>
        <v>3557.7475851099998</v>
      </c>
      <c r="E67" s="36">
        <f>SUMIFS(СВЦЭМ!$D$33:$D$776,СВЦЭМ!$A$33:$A$776,$A67,СВЦЭМ!$B$33:$B$776,E$47)+'СЕТ СН'!$G$14+СВЦЭМ!$D$10+'СЕТ СН'!$G$5-'СЕТ СН'!$G$24</f>
        <v>3570.7226215700002</v>
      </c>
      <c r="F67" s="36">
        <f>SUMIFS(СВЦЭМ!$D$33:$D$776,СВЦЭМ!$A$33:$A$776,$A67,СВЦЭМ!$B$33:$B$776,F$47)+'СЕТ СН'!$G$14+СВЦЭМ!$D$10+'СЕТ СН'!$G$5-'СЕТ СН'!$G$24</f>
        <v>3564.5245290399998</v>
      </c>
      <c r="G67" s="36">
        <f>SUMIFS(СВЦЭМ!$D$33:$D$776,СВЦЭМ!$A$33:$A$776,$A67,СВЦЭМ!$B$33:$B$776,G$47)+'СЕТ СН'!$G$14+СВЦЭМ!$D$10+'СЕТ СН'!$G$5-'СЕТ СН'!$G$24</f>
        <v>3553.7549347700001</v>
      </c>
      <c r="H67" s="36">
        <f>SUMIFS(СВЦЭМ!$D$33:$D$776,СВЦЭМ!$A$33:$A$776,$A67,СВЦЭМ!$B$33:$B$776,H$47)+'СЕТ СН'!$G$14+СВЦЭМ!$D$10+'СЕТ СН'!$G$5-'СЕТ СН'!$G$24</f>
        <v>3503.2385024700002</v>
      </c>
      <c r="I67" s="36">
        <f>SUMIFS(СВЦЭМ!$D$33:$D$776,СВЦЭМ!$A$33:$A$776,$A67,СВЦЭМ!$B$33:$B$776,I$47)+'СЕТ СН'!$G$14+СВЦЭМ!$D$10+'СЕТ СН'!$G$5-'СЕТ СН'!$G$24</f>
        <v>3487.3367665400001</v>
      </c>
      <c r="J67" s="36">
        <f>SUMIFS(СВЦЭМ!$D$33:$D$776,СВЦЭМ!$A$33:$A$776,$A67,СВЦЭМ!$B$33:$B$776,J$47)+'СЕТ СН'!$G$14+СВЦЭМ!$D$10+'СЕТ СН'!$G$5-'СЕТ СН'!$G$24</f>
        <v>3465.6326033300002</v>
      </c>
      <c r="K67" s="36">
        <f>SUMIFS(СВЦЭМ!$D$33:$D$776,СВЦЭМ!$A$33:$A$776,$A67,СВЦЭМ!$B$33:$B$776,K$47)+'СЕТ СН'!$G$14+СВЦЭМ!$D$10+'СЕТ СН'!$G$5-'СЕТ СН'!$G$24</f>
        <v>3443.12999021</v>
      </c>
      <c r="L67" s="36">
        <f>SUMIFS(СВЦЭМ!$D$33:$D$776,СВЦЭМ!$A$33:$A$776,$A67,СВЦЭМ!$B$33:$B$776,L$47)+'СЕТ СН'!$G$14+СВЦЭМ!$D$10+'СЕТ СН'!$G$5-'СЕТ СН'!$G$24</f>
        <v>3443.37640354</v>
      </c>
      <c r="M67" s="36">
        <f>SUMIFS(СВЦЭМ!$D$33:$D$776,СВЦЭМ!$A$33:$A$776,$A67,СВЦЭМ!$B$33:$B$776,M$47)+'СЕТ СН'!$G$14+СВЦЭМ!$D$10+'СЕТ СН'!$G$5-'СЕТ СН'!$G$24</f>
        <v>3460.4006999800004</v>
      </c>
      <c r="N67" s="36">
        <f>SUMIFS(СВЦЭМ!$D$33:$D$776,СВЦЭМ!$A$33:$A$776,$A67,СВЦЭМ!$B$33:$B$776,N$47)+'СЕТ СН'!$G$14+СВЦЭМ!$D$10+'СЕТ СН'!$G$5-'СЕТ СН'!$G$24</f>
        <v>3461.1152640400001</v>
      </c>
      <c r="O67" s="36">
        <f>SUMIFS(СВЦЭМ!$D$33:$D$776,СВЦЭМ!$A$33:$A$776,$A67,СВЦЭМ!$B$33:$B$776,O$47)+'СЕТ СН'!$G$14+СВЦЭМ!$D$10+'СЕТ СН'!$G$5-'СЕТ СН'!$G$24</f>
        <v>3469.1579823400002</v>
      </c>
      <c r="P67" s="36">
        <f>SUMIFS(СВЦЭМ!$D$33:$D$776,СВЦЭМ!$A$33:$A$776,$A67,СВЦЭМ!$B$33:$B$776,P$47)+'СЕТ СН'!$G$14+СВЦЭМ!$D$10+'СЕТ СН'!$G$5-'СЕТ СН'!$G$24</f>
        <v>3474.7758277200001</v>
      </c>
      <c r="Q67" s="36">
        <f>SUMIFS(СВЦЭМ!$D$33:$D$776,СВЦЭМ!$A$33:$A$776,$A67,СВЦЭМ!$B$33:$B$776,Q$47)+'СЕТ СН'!$G$14+СВЦЭМ!$D$10+'СЕТ СН'!$G$5-'СЕТ СН'!$G$24</f>
        <v>3480.1979225300001</v>
      </c>
      <c r="R67" s="36">
        <f>SUMIFS(СВЦЭМ!$D$33:$D$776,СВЦЭМ!$A$33:$A$776,$A67,СВЦЭМ!$B$33:$B$776,R$47)+'СЕТ СН'!$G$14+СВЦЭМ!$D$10+'СЕТ СН'!$G$5-'СЕТ СН'!$G$24</f>
        <v>3482.9305014800002</v>
      </c>
      <c r="S67" s="36">
        <f>SUMIFS(СВЦЭМ!$D$33:$D$776,СВЦЭМ!$A$33:$A$776,$A67,СВЦЭМ!$B$33:$B$776,S$47)+'СЕТ СН'!$G$14+СВЦЭМ!$D$10+'СЕТ СН'!$G$5-'СЕТ СН'!$G$24</f>
        <v>3470.6042796199999</v>
      </c>
      <c r="T67" s="36">
        <f>SUMIFS(СВЦЭМ!$D$33:$D$776,СВЦЭМ!$A$33:$A$776,$A67,СВЦЭМ!$B$33:$B$776,T$47)+'СЕТ СН'!$G$14+СВЦЭМ!$D$10+'СЕТ СН'!$G$5-'СЕТ СН'!$G$24</f>
        <v>3459.68292505</v>
      </c>
      <c r="U67" s="36">
        <f>SUMIFS(СВЦЭМ!$D$33:$D$776,СВЦЭМ!$A$33:$A$776,$A67,СВЦЭМ!$B$33:$B$776,U$47)+'СЕТ СН'!$G$14+СВЦЭМ!$D$10+'СЕТ СН'!$G$5-'СЕТ СН'!$G$24</f>
        <v>3439.7894877100002</v>
      </c>
      <c r="V67" s="36">
        <f>SUMIFS(СВЦЭМ!$D$33:$D$776,СВЦЭМ!$A$33:$A$776,$A67,СВЦЭМ!$B$33:$B$776,V$47)+'СЕТ СН'!$G$14+СВЦЭМ!$D$10+'СЕТ СН'!$G$5-'СЕТ СН'!$G$24</f>
        <v>3421.57076155</v>
      </c>
      <c r="W67" s="36">
        <f>SUMIFS(СВЦЭМ!$D$33:$D$776,СВЦЭМ!$A$33:$A$776,$A67,СВЦЭМ!$B$33:$B$776,W$47)+'СЕТ СН'!$G$14+СВЦЭМ!$D$10+'СЕТ СН'!$G$5-'СЕТ СН'!$G$24</f>
        <v>3437.2074679400002</v>
      </c>
      <c r="X67" s="36">
        <f>SUMIFS(СВЦЭМ!$D$33:$D$776,СВЦЭМ!$A$33:$A$776,$A67,СВЦЭМ!$B$33:$B$776,X$47)+'СЕТ СН'!$G$14+СВЦЭМ!$D$10+'СЕТ СН'!$G$5-'СЕТ СН'!$G$24</f>
        <v>3438.5899791100001</v>
      </c>
      <c r="Y67" s="36">
        <f>SUMIFS(СВЦЭМ!$D$33:$D$776,СВЦЭМ!$A$33:$A$776,$A67,СВЦЭМ!$B$33:$B$776,Y$47)+'СЕТ СН'!$G$14+СВЦЭМ!$D$10+'СЕТ СН'!$G$5-'СЕТ СН'!$G$24</f>
        <v>3449.5224719900002</v>
      </c>
    </row>
    <row r="68" spans="1:26" ht="15.75" x14ac:dyDescent="0.2">
      <c r="A68" s="35">
        <f t="shared" si="1"/>
        <v>43820</v>
      </c>
      <c r="B68" s="36">
        <f>SUMIFS(СВЦЭМ!$D$33:$D$776,СВЦЭМ!$A$33:$A$776,$A68,СВЦЭМ!$B$33:$B$776,B$47)+'СЕТ СН'!$G$14+СВЦЭМ!$D$10+'СЕТ СН'!$G$5-'СЕТ СН'!$G$24</f>
        <v>3454.9148661300001</v>
      </c>
      <c r="C68" s="36">
        <f>SUMIFS(СВЦЭМ!$D$33:$D$776,СВЦЭМ!$A$33:$A$776,$A68,СВЦЭМ!$B$33:$B$776,C$47)+'СЕТ СН'!$G$14+СВЦЭМ!$D$10+'СЕТ СН'!$G$5-'СЕТ СН'!$G$24</f>
        <v>3491.0792536600002</v>
      </c>
      <c r="D68" s="36">
        <f>SUMIFS(СВЦЭМ!$D$33:$D$776,СВЦЭМ!$A$33:$A$776,$A68,СВЦЭМ!$B$33:$B$776,D$47)+'СЕТ СН'!$G$14+СВЦЭМ!$D$10+'СЕТ СН'!$G$5-'СЕТ СН'!$G$24</f>
        <v>3513.4608151400002</v>
      </c>
      <c r="E68" s="36">
        <f>SUMIFS(СВЦЭМ!$D$33:$D$776,СВЦЭМ!$A$33:$A$776,$A68,СВЦЭМ!$B$33:$B$776,E$47)+'СЕТ СН'!$G$14+СВЦЭМ!$D$10+'СЕТ СН'!$G$5-'СЕТ СН'!$G$24</f>
        <v>3548.4545952899998</v>
      </c>
      <c r="F68" s="36">
        <f>SUMIFS(СВЦЭМ!$D$33:$D$776,СВЦЭМ!$A$33:$A$776,$A68,СВЦЭМ!$B$33:$B$776,F$47)+'СЕТ СН'!$G$14+СВЦЭМ!$D$10+'СЕТ СН'!$G$5-'СЕТ СН'!$G$24</f>
        <v>3571.4713241500003</v>
      </c>
      <c r="G68" s="36">
        <f>SUMIFS(СВЦЭМ!$D$33:$D$776,СВЦЭМ!$A$33:$A$776,$A68,СВЦЭМ!$B$33:$B$776,G$47)+'СЕТ СН'!$G$14+СВЦЭМ!$D$10+'СЕТ СН'!$G$5-'СЕТ СН'!$G$24</f>
        <v>3562.0828019</v>
      </c>
      <c r="H68" s="36">
        <f>SUMIFS(СВЦЭМ!$D$33:$D$776,СВЦЭМ!$A$33:$A$776,$A68,СВЦЭМ!$B$33:$B$776,H$47)+'СЕТ СН'!$G$14+СВЦЭМ!$D$10+'СЕТ СН'!$G$5-'СЕТ СН'!$G$24</f>
        <v>3541.8432795600002</v>
      </c>
      <c r="I68" s="36">
        <f>SUMIFS(СВЦЭМ!$D$33:$D$776,СВЦЭМ!$A$33:$A$776,$A68,СВЦЭМ!$B$33:$B$776,I$47)+'СЕТ СН'!$G$14+СВЦЭМ!$D$10+'СЕТ СН'!$G$5-'СЕТ СН'!$G$24</f>
        <v>3539.0426712799999</v>
      </c>
      <c r="J68" s="36">
        <f>SUMIFS(СВЦЭМ!$D$33:$D$776,СВЦЭМ!$A$33:$A$776,$A68,СВЦЭМ!$B$33:$B$776,J$47)+'СЕТ СН'!$G$14+СВЦЭМ!$D$10+'СЕТ СН'!$G$5-'СЕТ СН'!$G$24</f>
        <v>3495.8399834000002</v>
      </c>
      <c r="K68" s="36">
        <f>SUMIFS(СВЦЭМ!$D$33:$D$776,СВЦЭМ!$A$33:$A$776,$A68,СВЦЭМ!$B$33:$B$776,K$47)+'СЕТ СН'!$G$14+СВЦЭМ!$D$10+'СЕТ СН'!$G$5-'СЕТ СН'!$G$24</f>
        <v>3453.23605765</v>
      </c>
      <c r="L68" s="36">
        <f>SUMIFS(СВЦЭМ!$D$33:$D$776,СВЦЭМ!$A$33:$A$776,$A68,СВЦЭМ!$B$33:$B$776,L$47)+'СЕТ СН'!$G$14+СВЦЭМ!$D$10+'СЕТ СН'!$G$5-'СЕТ СН'!$G$24</f>
        <v>3442.8787041099999</v>
      </c>
      <c r="M68" s="36">
        <f>SUMIFS(СВЦЭМ!$D$33:$D$776,СВЦЭМ!$A$33:$A$776,$A68,СВЦЭМ!$B$33:$B$776,M$47)+'СЕТ СН'!$G$14+СВЦЭМ!$D$10+'СЕТ СН'!$G$5-'СЕТ СН'!$G$24</f>
        <v>3452.4533268300002</v>
      </c>
      <c r="N68" s="36">
        <f>SUMIFS(СВЦЭМ!$D$33:$D$776,СВЦЭМ!$A$33:$A$776,$A68,СВЦЭМ!$B$33:$B$776,N$47)+'СЕТ СН'!$G$14+СВЦЭМ!$D$10+'СЕТ СН'!$G$5-'СЕТ СН'!$G$24</f>
        <v>3449.9807797800004</v>
      </c>
      <c r="O68" s="36">
        <f>SUMIFS(СВЦЭМ!$D$33:$D$776,СВЦЭМ!$A$33:$A$776,$A68,СВЦЭМ!$B$33:$B$776,O$47)+'СЕТ СН'!$G$14+СВЦЭМ!$D$10+'СЕТ СН'!$G$5-'СЕТ СН'!$G$24</f>
        <v>3463.67737033</v>
      </c>
      <c r="P68" s="36">
        <f>SUMIFS(СВЦЭМ!$D$33:$D$776,СВЦЭМ!$A$33:$A$776,$A68,СВЦЭМ!$B$33:$B$776,P$47)+'СЕТ СН'!$G$14+СВЦЭМ!$D$10+'СЕТ СН'!$G$5-'СЕТ СН'!$G$24</f>
        <v>3475.60695794</v>
      </c>
      <c r="Q68" s="36">
        <f>SUMIFS(СВЦЭМ!$D$33:$D$776,СВЦЭМ!$A$33:$A$776,$A68,СВЦЭМ!$B$33:$B$776,Q$47)+'СЕТ СН'!$G$14+СВЦЭМ!$D$10+'СЕТ СН'!$G$5-'СЕТ СН'!$G$24</f>
        <v>3481.9107248099999</v>
      </c>
      <c r="R68" s="36">
        <f>SUMIFS(СВЦЭМ!$D$33:$D$776,СВЦЭМ!$A$33:$A$776,$A68,СВЦЭМ!$B$33:$B$776,R$47)+'СЕТ СН'!$G$14+СВЦЭМ!$D$10+'СЕТ СН'!$G$5-'СЕТ СН'!$G$24</f>
        <v>3492.5051836900002</v>
      </c>
      <c r="S68" s="36">
        <f>SUMIFS(СВЦЭМ!$D$33:$D$776,СВЦЭМ!$A$33:$A$776,$A68,СВЦЭМ!$B$33:$B$776,S$47)+'СЕТ СН'!$G$14+СВЦЭМ!$D$10+'СЕТ СН'!$G$5-'СЕТ СН'!$G$24</f>
        <v>3482.25460918</v>
      </c>
      <c r="T68" s="36">
        <f>SUMIFS(СВЦЭМ!$D$33:$D$776,СВЦЭМ!$A$33:$A$776,$A68,СВЦЭМ!$B$33:$B$776,T$47)+'СЕТ СН'!$G$14+СВЦЭМ!$D$10+'СЕТ СН'!$G$5-'СЕТ СН'!$G$24</f>
        <v>3455.8733677800001</v>
      </c>
      <c r="U68" s="36">
        <f>SUMIFS(СВЦЭМ!$D$33:$D$776,СВЦЭМ!$A$33:$A$776,$A68,СВЦЭМ!$B$33:$B$776,U$47)+'СЕТ СН'!$G$14+СВЦЭМ!$D$10+'СЕТ СН'!$G$5-'СЕТ СН'!$G$24</f>
        <v>3452.6242673800002</v>
      </c>
      <c r="V68" s="36">
        <f>SUMIFS(СВЦЭМ!$D$33:$D$776,СВЦЭМ!$A$33:$A$776,$A68,СВЦЭМ!$B$33:$B$776,V$47)+'СЕТ СН'!$G$14+СВЦЭМ!$D$10+'СЕТ СН'!$G$5-'СЕТ СН'!$G$24</f>
        <v>3468.4264342400002</v>
      </c>
      <c r="W68" s="36">
        <f>SUMIFS(СВЦЭМ!$D$33:$D$776,СВЦЭМ!$A$33:$A$776,$A68,СВЦЭМ!$B$33:$B$776,W$47)+'СЕТ СН'!$G$14+СВЦЭМ!$D$10+'СЕТ СН'!$G$5-'СЕТ СН'!$G$24</f>
        <v>3478.5147780400002</v>
      </c>
      <c r="X68" s="36">
        <f>SUMIFS(СВЦЭМ!$D$33:$D$776,СВЦЭМ!$A$33:$A$776,$A68,СВЦЭМ!$B$33:$B$776,X$47)+'СЕТ СН'!$G$14+СВЦЭМ!$D$10+'СЕТ СН'!$G$5-'СЕТ СН'!$G$24</f>
        <v>3497.6318743400002</v>
      </c>
      <c r="Y68" s="36">
        <f>SUMIFS(СВЦЭМ!$D$33:$D$776,СВЦЭМ!$A$33:$A$776,$A68,СВЦЭМ!$B$33:$B$776,Y$47)+'СЕТ СН'!$G$14+СВЦЭМ!$D$10+'СЕТ СН'!$G$5-'СЕТ СН'!$G$24</f>
        <v>3507.3227916599999</v>
      </c>
    </row>
    <row r="69" spans="1:26" ht="15.75" x14ac:dyDescent="0.2">
      <c r="A69" s="35">
        <f t="shared" si="1"/>
        <v>43821</v>
      </c>
      <c r="B69" s="36">
        <f>SUMIFS(СВЦЭМ!$D$33:$D$776,СВЦЭМ!$A$33:$A$776,$A69,СВЦЭМ!$B$33:$B$776,B$47)+'СЕТ СН'!$G$14+СВЦЭМ!$D$10+'СЕТ СН'!$G$5-'СЕТ СН'!$G$24</f>
        <v>3523.5054128299998</v>
      </c>
      <c r="C69" s="36">
        <f>SUMIFS(СВЦЭМ!$D$33:$D$776,СВЦЭМ!$A$33:$A$776,$A69,СВЦЭМ!$B$33:$B$776,C$47)+'СЕТ СН'!$G$14+СВЦЭМ!$D$10+'СЕТ СН'!$G$5-'СЕТ СН'!$G$24</f>
        <v>3547.4513413600002</v>
      </c>
      <c r="D69" s="36">
        <f>SUMIFS(СВЦЭМ!$D$33:$D$776,СВЦЭМ!$A$33:$A$776,$A69,СВЦЭМ!$B$33:$B$776,D$47)+'СЕТ СН'!$G$14+СВЦЭМ!$D$10+'СЕТ СН'!$G$5-'СЕТ СН'!$G$24</f>
        <v>3566.4210781499996</v>
      </c>
      <c r="E69" s="36">
        <f>SUMIFS(СВЦЭМ!$D$33:$D$776,СВЦЭМ!$A$33:$A$776,$A69,СВЦЭМ!$B$33:$B$776,E$47)+'СЕТ СН'!$G$14+СВЦЭМ!$D$10+'СЕТ СН'!$G$5-'СЕТ СН'!$G$24</f>
        <v>3580.5353662999996</v>
      </c>
      <c r="F69" s="36">
        <f>SUMIFS(СВЦЭМ!$D$33:$D$776,СВЦЭМ!$A$33:$A$776,$A69,СВЦЭМ!$B$33:$B$776,F$47)+'СЕТ СН'!$G$14+СВЦЭМ!$D$10+'СЕТ СН'!$G$5-'СЕТ СН'!$G$24</f>
        <v>3578.8162360300003</v>
      </c>
      <c r="G69" s="36">
        <f>SUMIFS(СВЦЭМ!$D$33:$D$776,СВЦЭМ!$A$33:$A$776,$A69,СВЦЭМ!$B$33:$B$776,G$47)+'СЕТ СН'!$G$14+СВЦЭМ!$D$10+'СЕТ СН'!$G$5-'СЕТ СН'!$G$24</f>
        <v>3566.82159314</v>
      </c>
      <c r="H69" s="36">
        <f>SUMIFS(СВЦЭМ!$D$33:$D$776,СВЦЭМ!$A$33:$A$776,$A69,СВЦЭМ!$B$33:$B$776,H$47)+'СЕТ СН'!$G$14+СВЦЭМ!$D$10+'СЕТ СН'!$G$5-'СЕТ СН'!$G$24</f>
        <v>3541.9281489200002</v>
      </c>
      <c r="I69" s="36">
        <f>SUMIFS(СВЦЭМ!$D$33:$D$776,СВЦЭМ!$A$33:$A$776,$A69,СВЦЭМ!$B$33:$B$776,I$47)+'СЕТ СН'!$G$14+СВЦЭМ!$D$10+'СЕТ СН'!$G$5-'СЕТ СН'!$G$24</f>
        <v>3539.8483017400004</v>
      </c>
      <c r="J69" s="36">
        <f>SUMIFS(СВЦЭМ!$D$33:$D$776,СВЦЭМ!$A$33:$A$776,$A69,СВЦЭМ!$B$33:$B$776,J$47)+'СЕТ СН'!$G$14+СВЦЭМ!$D$10+'СЕТ СН'!$G$5-'СЕТ СН'!$G$24</f>
        <v>3500.25557329</v>
      </c>
      <c r="K69" s="36">
        <f>SUMIFS(СВЦЭМ!$D$33:$D$776,СВЦЭМ!$A$33:$A$776,$A69,СВЦЭМ!$B$33:$B$776,K$47)+'СЕТ СН'!$G$14+СВЦЭМ!$D$10+'СЕТ СН'!$G$5-'СЕТ СН'!$G$24</f>
        <v>3464.58789609</v>
      </c>
      <c r="L69" s="36">
        <f>SUMIFS(СВЦЭМ!$D$33:$D$776,СВЦЭМ!$A$33:$A$776,$A69,СВЦЭМ!$B$33:$B$776,L$47)+'СЕТ СН'!$G$14+СВЦЭМ!$D$10+'СЕТ СН'!$G$5-'СЕТ СН'!$G$24</f>
        <v>3447.97801888</v>
      </c>
      <c r="M69" s="36">
        <f>SUMIFS(СВЦЭМ!$D$33:$D$776,СВЦЭМ!$A$33:$A$776,$A69,СВЦЭМ!$B$33:$B$776,M$47)+'СЕТ СН'!$G$14+СВЦЭМ!$D$10+'СЕТ СН'!$G$5-'СЕТ СН'!$G$24</f>
        <v>3461.8960736100003</v>
      </c>
      <c r="N69" s="36">
        <f>SUMIFS(СВЦЭМ!$D$33:$D$776,СВЦЭМ!$A$33:$A$776,$A69,СВЦЭМ!$B$33:$B$776,N$47)+'СЕТ СН'!$G$14+СВЦЭМ!$D$10+'СЕТ СН'!$G$5-'СЕТ СН'!$G$24</f>
        <v>3471.7439052</v>
      </c>
      <c r="O69" s="36">
        <f>SUMIFS(СВЦЭМ!$D$33:$D$776,СВЦЭМ!$A$33:$A$776,$A69,СВЦЭМ!$B$33:$B$776,O$47)+'СЕТ СН'!$G$14+СВЦЭМ!$D$10+'СЕТ СН'!$G$5-'СЕТ СН'!$G$24</f>
        <v>3488.4726933700003</v>
      </c>
      <c r="P69" s="36">
        <f>SUMIFS(СВЦЭМ!$D$33:$D$776,СВЦЭМ!$A$33:$A$776,$A69,СВЦЭМ!$B$33:$B$776,P$47)+'СЕТ СН'!$G$14+СВЦЭМ!$D$10+'СЕТ СН'!$G$5-'СЕТ СН'!$G$24</f>
        <v>3499.6312447800001</v>
      </c>
      <c r="Q69" s="36">
        <f>SUMIFS(СВЦЭМ!$D$33:$D$776,СВЦЭМ!$A$33:$A$776,$A69,СВЦЭМ!$B$33:$B$776,Q$47)+'СЕТ СН'!$G$14+СВЦЭМ!$D$10+'СЕТ СН'!$G$5-'СЕТ СН'!$G$24</f>
        <v>3497.6390544000001</v>
      </c>
      <c r="R69" s="36">
        <f>SUMIFS(СВЦЭМ!$D$33:$D$776,СВЦЭМ!$A$33:$A$776,$A69,СВЦЭМ!$B$33:$B$776,R$47)+'СЕТ СН'!$G$14+СВЦЭМ!$D$10+'СЕТ СН'!$G$5-'СЕТ СН'!$G$24</f>
        <v>3509.9036123599999</v>
      </c>
      <c r="S69" s="36">
        <f>SUMIFS(СВЦЭМ!$D$33:$D$776,СВЦЭМ!$A$33:$A$776,$A69,СВЦЭМ!$B$33:$B$776,S$47)+'СЕТ СН'!$G$14+СВЦЭМ!$D$10+'СЕТ СН'!$G$5-'СЕТ СН'!$G$24</f>
        <v>3498.5403173600002</v>
      </c>
      <c r="T69" s="36">
        <f>SUMIFS(СВЦЭМ!$D$33:$D$776,СВЦЭМ!$A$33:$A$776,$A69,СВЦЭМ!$B$33:$B$776,T$47)+'СЕТ СН'!$G$14+СВЦЭМ!$D$10+'СЕТ СН'!$G$5-'СЕТ СН'!$G$24</f>
        <v>3468.7349264499999</v>
      </c>
      <c r="U69" s="36">
        <f>SUMIFS(СВЦЭМ!$D$33:$D$776,СВЦЭМ!$A$33:$A$776,$A69,СВЦЭМ!$B$33:$B$776,U$47)+'СЕТ СН'!$G$14+СВЦЭМ!$D$10+'СЕТ СН'!$G$5-'СЕТ СН'!$G$24</f>
        <v>3471.5125529400002</v>
      </c>
      <c r="V69" s="36">
        <f>SUMIFS(СВЦЭМ!$D$33:$D$776,СВЦЭМ!$A$33:$A$776,$A69,СВЦЭМ!$B$33:$B$776,V$47)+'СЕТ СН'!$G$14+СВЦЭМ!$D$10+'СЕТ СН'!$G$5-'СЕТ СН'!$G$24</f>
        <v>3487.0232200800001</v>
      </c>
      <c r="W69" s="36">
        <f>SUMIFS(СВЦЭМ!$D$33:$D$776,СВЦЭМ!$A$33:$A$776,$A69,СВЦЭМ!$B$33:$B$776,W$47)+'СЕТ СН'!$G$14+СВЦЭМ!$D$10+'СЕТ СН'!$G$5-'СЕТ СН'!$G$24</f>
        <v>3506.0887792200001</v>
      </c>
      <c r="X69" s="36">
        <f>SUMIFS(СВЦЭМ!$D$33:$D$776,СВЦЭМ!$A$33:$A$776,$A69,СВЦЭМ!$B$33:$B$776,X$47)+'СЕТ СН'!$G$14+СВЦЭМ!$D$10+'СЕТ СН'!$G$5-'СЕТ СН'!$G$24</f>
        <v>3521.7702703800001</v>
      </c>
      <c r="Y69" s="36">
        <f>SUMIFS(СВЦЭМ!$D$33:$D$776,СВЦЭМ!$A$33:$A$776,$A69,СВЦЭМ!$B$33:$B$776,Y$47)+'СЕТ СН'!$G$14+СВЦЭМ!$D$10+'СЕТ СН'!$G$5-'СЕТ СН'!$G$24</f>
        <v>3533.2052480700004</v>
      </c>
    </row>
    <row r="70" spans="1:26" ht="15.75" x14ac:dyDescent="0.2">
      <c r="A70" s="35">
        <f t="shared" si="1"/>
        <v>43822</v>
      </c>
      <c r="B70" s="36">
        <f>SUMIFS(СВЦЭМ!$D$33:$D$776,СВЦЭМ!$A$33:$A$776,$A70,СВЦЭМ!$B$33:$B$776,B$47)+'СЕТ СН'!$G$14+СВЦЭМ!$D$10+'СЕТ СН'!$G$5-'СЕТ СН'!$G$24</f>
        <v>3518.1674076099998</v>
      </c>
      <c r="C70" s="36">
        <f>SUMIFS(СВЦЭМ!$D$33:$D$776,СВЦЭМ!$A$33:$A$776,$A70,СВЦЭМ!$B$33:$B$776,C$47)+'СЕТ СН'!$G$14+СВЦЭМ!$D$10+'СЕТ СН'!$G$5-'СЕТ СН'!$G$24</f>
        <v>3530.86378823</v>
      </c>
      <c r="D70" s="36">
        <f>SUMIFS(СВЦЭМ!$D$33:$D$776,СВЦЭМ!$A$33:$A$776,$A70,СВЦЭМ!$B$33:$B$776,D$47)+'СЕТ СН'!$G$14+СВЦЭМ!$D$10+'СЕТ СН'!$G$5-'СЕТ СН'!$G$24</f>
        <v>3561.9226241000001</v>
      </c>
      <c r="E70" s="36">
        <f>SUMIFS(СВЦЭМ!$D$33:$D$776,СВЦЭМ!$A$33:$A$776,$A70,СВЦЭМ!$B$33:$B$776,E$47)+'СЕТ СН'!$G$14+СВЦЭМ!$D$10+'СЕТ СН'!$G$5-'СЕТ СН'!$G$24</f>
        <v>3580.26036815</v>
      </c>
      <c r="F70" s="36">
        <f>SUMIFS(СВЦЭМ!$D$33:$D$776,СВЦЭМ!$A$33:$A$776,$A70,СВЦЭМ!$B$33:$B$776,F$47)+'СЕТ СН'!$G$14+СВЦЭМ!$D$10+'СЕТ СН'!$G$5-'СЕТ СН'!$G$24</f>
        <v>3575.7127950399999</v>
      </c>
      <c r="G70" s="36">
        <f>SUMIFS(СВЦЭМ!$D$33:$D$776,СВЦЭМ!$A$33:$A$776,$A70,СВЦЭМ!$B$33:$B$776,G$47)+'СЕТ СН'!$G$14+СВЦЭМ!$D$10+'СЕТ СН'!$G$5-'СЕТ СН'!$G$24</f>
        <v>3574.2692433000002</v>
      </c>
      <c r="H70" s="36">
        <f>SUMIFS(СВЦЭМ!$D$33:$D$776,СВЦЭМ!$A$33:$A$776,$A70,СВЦЭМ!$B$33:$B$776,H$47)+'СЕТ СН'!$G$14+СВЦЭМ!$D$10+'СЕТ СН'!$G$5-'СЕТ СН'!$G$24</f>
        <v>3532.3308046700004</v>
      </c>
      <c r="I70" s="36">
        <f>SUMIFS(СВЦЭМ!$D$33:$D$776,СВЦЭМ!$A$33:$A$776,$A70,СВЦЭМ!$B$33:$B$776,I$47)+'СЕТ СН'!$G$14+СВЦЭМ!$D$10+'СЕТ СН'!$G$5-'СЕТ СН'!$G$24</f>
        <v>3505.2016938000002</v>
      </c>
      <c r="J70" s="36">
        <f>SUMIFS(СВЦЭМ!$D$33:$D$776,СВЦЭМ!$A$33:$A$776,$A70,СВЦЭМ!$B$33:$B$776,J$47)+'СЕТ СН'!$G$14+СВЦЭМ!$D$10+'СЕТ СН'!$G$5-'СЕТ СН'!$G$24</f>
        <v>3476.8171011600002</v>
      </c>
      <c r="K70" s="36">
        <f>SUMIFS(СВЦЭМ!$D$33:$D$776,СВЦЭМ!$A$33:$A$776,$A70,СВЦЭМ!$B$33:$B$776,K$47)+'СЕТ СН'!$G$14+СВЦЭМ!$D$10+'СЕТ СН'!$G$5-'СЕТ СН'!$G$24</f>
        <v>3448.9795684400001</v>
      </c>
      <c r="L70" s="36">
        <f>SUMIFS(СВЦЭМ!$D$33:$D$776,СВЦЭМ!$A$33:$A$776,$A70,СВЦЭМ!$B$33:$B$776,L$47)+'СЕТ СН'!$G$14+СВЦЭМ!$D$10+'СЕТ СН'!$G$5-'СЕТ СН'!$G$24</f>
        <v>3450.8566418800001</v>
      </c>
      <c r="M70" s="36">
        <f>SUMIFS(СВЦЭМ!$D$33:$D$776,СВЦЭМ!$A$33:$A$776,$A70,СВЦЭМ!$B$33:$B$776,M$47)+'СЕТ СН'!$G$14+СВЦЭМ!$D$10+'СЕТ СН'!$G$5-'СЕТ СН'!$G$24</f>
        <v>3464.8191829699999</v>
      </c>
      <c r="N70" s="36">
        <f>SUMIFS(СВЦЭМ!$D$33:$D$776,СВЦЭМ!$A$33:$A$776,$A70,СВЦЭМ!$B$33:$B$776,N$47)+'СЕТ СН'!$G$14+СВЦЭМ!$D$10+'СЕТ СН'!$G$5-'СЕТ СН'!$G$24</f>
        <v>3476.56735402</v>
      </c>
      <c r="O70" s="36">
        <f>SUMIFS(СВЦЭМ!$D$33:$D$776,СВЦЭМ!$A$33:$A$776,$A70,СВЦЭМ!$B$33:$B$776,O$47)+'СЕТ СН'!$G$14+СВЦЭМ!$D$10+'СЕТ СН'!$G$5-'СЕТ СН'!$G$24</f>
        <v>3486.17945379</v>
      </c>
      <c r="P70" s="36">
        <f>SUMIFS(СВЦЭМ!$D$33:$D$776,СВЦЭМ!$A$33:$A$776,$A70,СВЦЭМ!$B$33:$B$776,P$47)+'СЕТ СН'!$G$14+СВЦЭМ!$D$10+'СЕТ СН'!$G$5-'СЕТ СН'!$G$24</f>
        <v>3494.7807827300003</v>
      </c>
      <c r="Q70" s="36">
        <f>SUMIFS(СВЦЭМ!$D$33:$D$776,СВЦЭМ!$A$33:$A$776,$A70,СВЦЭМ!$B$33:$B$776,Q$47)+'СЕТ СН'!$G$14+СВЦЭМ!$D$10+'СЕТ СН'!$G$5-'СЕТ СН'!$G$24</f>
        <v>3495.2947277399999</v>
      </c>
      <c r="R70" s="36">
        <f>SUMIFS(СВЦЭМ!$D$33:$D$776,СВЦЭМ!$A$33:$A$776,$A70,СВЦЭМ!$B$33:$B$776,R$47)+'СЕТ СН'!$G$14+СВЦЭМ!$D$10+'СЕТ СН'!$G$5-'СЕТ СН'!$G$24</f>
        <v>3483.3179864799999</v>
      </c>
      <c r="S70" s="36">
        <f>SUMIFS(СВЦЭМ!$D$33:$D$776,СВЦЭМ!$A$33:$A$776,$A70,СВЦЭМ!$B$33:$B$776,S$47)+'СЕТ СН'!$G$14+СВЦЭМ!$D$10+'СЕТ СН'!$G$5-'СЕТ СН'!$G$24</f>
        <v>3471.3288917300001</v>
      </c>
      <c r="T70" s="36">
        <f>SUMIFS(СВЦЭМ!$D$33:$D$776,СВЦЭМ!$A$33:$A$776,$A70,СВЦЭМ!$B$33:$B$776,T$47)+'СЕТ СН'!$G$14+СВЦЭМ!$D$10+'СЕТ СН'!$G$5-'СЕТ СН'!$G$24</f>
        <v>3445.8331932700003</v>
      </c>
      <c r="U70" s="36">
        <f>SUMIFS(СВЦЭМ!$D$33:$D$776,СВЦЭМ!$A$33:$A$776,$A70,СВЦЭМ!$B$33:$B$776,U$47)+'СЕТ СН'!$G$14+СВЦЭМ!$D$10+'СЕТ СН'!$G$5-'СЕТ СН'!$G$24</f>
        <v>3446.8524645300004</v>
      </c>
      <c r="V70" s="36">
        <f>SUMIFS(СВЦЭМ!$D$33:$D$776,СВЦЭМ!$A$33:$A$776,$A70,СВЦЭМ!$B$33:$B$776,V$47)+'СЕТ СН'!$G$14+СВЦЭМ!$D$10+'СЕТ СН'!$G$5-'СЕТ СН'!$G$24</f>
        <v>3459.8148093500004</v>
      </c>
      <c r="W70" s="36">
        <f>SUMIFS(СВЦЭМ!$D$33:$D$776,СВЦЭМ!$A$33:$A$776,$A70,СВЦЭМ!$B$33:$B$776,W$47)+'СЕТ СН'!$G$14+СВЦЭМ!$D$10+'СЕТ СН'!$G$5-'СЕТ СН'!$G$24</f>
        <v>3479.9157175</v>
      </c>
      <c r="X70" s="36">
        <f>SUMIFS(СВЦЭМ!$D$33:$D$776,СВЦЭМ!$A$33:$A$776,$A70,СВЦЭМ!$B$33:$B$776,X$47)+'СЕТ СН'!$G$14+СВЦЭМ!$D$10+'СЕТ СН'!$G$5-'СЕТ СН'!$G$24</f>
        <v>3488.9058751699999</v>
      </c>
      <c r="Y70" s="36">
        <f>SUMIFS(СВЦЭМ!$D$33:$D$776,СВЦЭМ!$A$33:$A$776,$A70,СВЦЭМ!$B$33:$B$776,Y$47)+'СЕТ СН'!$G$14+СВЦЭМ!$D$10+'СЕТ СН'!$G$5-'СЕТ СН'!$G$24</f>
        <v>3507.7601915700002</v>
      </c>
    </row>
    <row r="71" spans="1:26" ht="15.75" x14ac:dyDescent="0.2">
      <c r="A71" s="35">
        <f t="shared" si="1"/>
        <v>43823</v>
      </c>
      <c r="B71" s="36">
        <f>SUMIFS(СВЦЭМ!$D$33:$D$776,СВЦЭМ!$A$33:$A$776,$A71,СВЦЭМ!$B$33:$B$776,B$47)+'СЕТ СН'!$G$14+СВЦЭМ!$D$10+'СЕТ СН'!$G$5-'СЕТ СН'!$G$24</f>
        <v>3523.2269044900004</v>
      </c>
      <c r="C71" s="36">
        <f>SUMIFS(СВЦЭМ!$D$33:$D$776,СВЦЭМ!$A$33:$A$776,$A71,СВЦЭМ!$B$33:$B$776,C$47)+'СЕТ СН'!$G$14+СВЦЭМ!$D$10+'СЕТ СН'!$G$5-'СЕТ СН'!$G$24</f>
        <v>3559.1145988500002</v>
      </c>
      <c r="D71" s="36">
        <f>SUMIFS(СВЦЭМ!$D$33:$D$776,СВЦЭМ!$A$33:$A$776,$A71,СВЦЭМ!$B$33:$B$776,D$47)+'СЕТ СН'!$G$14+СВЦЭМ!$D$10+'СЕТ СН'!$G$5-'СЕТ СН'!$G$24</f>
        <v>3579.00735429</v>
      </c>
      <c r="E71" s="36">
        <f>SUMIFS(СВЦЭМ!$D$33:$D$776,СВЦЭМ!$A$33:$A$776,$A71,СВЦЭМ!$B$33:$B$776,E$47)+'СЕТ СН'!$G$14+СВЦЭМ!$D$10+'СЕТ СН'!$G$5-'СЕТ СН'!$G$24</f>
        <v>3588.2535537399999</v>
      </c>
      <c r="F71" s="36">
        <f>SUMIFS(СВЦЭМ!$D$33:$D$776,СВЦЭМ!$A$33:$A$776,$A71,СВЦЭМ!$B$33:$B$776,F$47)+'СЕТ СН'!$G$14+СВЦЭМ!$D$10+'СЕТ СН'!$G$5-'СЕТ СН'!$G$24</f>
        <v>3584.7882883299999</v>
      </c>
      <c r="G71" s="36">
        <f>SUMIFS(СВЦЭМ!$D$33:$D$776,СВЦЭМ!$A$33:$A$776,$A71,СВЦЭМ!$B$33:$B$776,G$47)+'СЕТ СН'!$G$14+СВЦЭМ!$D$10+'СЕТ СН'!$G$5-'СЕТ СН'!$G$24</f>
        <v>3565.8516397900003</v>
      </c>
      <c r="H71" s="36">
        <f>SUMIFS(СВЦЭМ!$D$33:$D$776,СВЦЭМ!$A$33:$A$776,$A71,СВЦЭМ!$B$33:$B$776,H$47)+'СЕТ СН'!$G$14+СВЦЭМ!$D$10+'СЕТ СН'!$G$5-'СЕТ СН'!$G$24</f>
        <v>3522.3136534100004</v>
      </c>
      <c r="I71" s="36">
        <f>SUMIFS(СВЦЭМ!$D$33:$D$776,СВЦЭМ!$A$33:$A$776,$A71,СВЦЭМ!$B$33:$B$776,I$47)+'СЕТ СН'!$G$14+СВЦЭМ!$D$10+'СЕТ СН'!$G$5-'СЕТ СН'!$G$24</f>
        <v>3484.8224779900002</v>
      </c>
      <c r="J71" s="36">
        <f>SUMIFS(СВЦЭМ!$D$33:$D$776,СВЦЭМ!$A$33:$A$776,$A71,СВЦЭМ!$B$33:$B$776,J$47)+'СЕТ СН'!$G$14+СВЦЭМ!$D$10+'СЕТ СН'!$G$5-'СЕТ СН'!$G$24</f>
        <v>3458.49066713</v>
      </c>
      <c r="K71" s="36">
        <f>SUMIFS(СВЦЭМ!$D$33:$D$776,СВЦЭМ!$A$33:$A$776,$A71,СВЦЭМ!$B$33:$B$776,K$47)+'СЕТ СН'!$G$14+СВЦЭМ!$D$10+'СЕТ СН'!$G$5-'СЕТ СН'!$G$24</f>
        <v>3444.1409654200002</v>
      </c>
      <c r="L71" s="36">
        <f>SUMIFS(СВЦЭМ!$D$33:$D$776,СВЦЭМ!$A$33:$A$776,$A71,СВЦЭМ!$B$33:$B$776,L$47)+'СЕТ СН'!$G$14+СВЦЭМ!$D$10+'СЕТ СН'!$G$5-'СЕТ СН'!$G$24</f>
        <v>3445.7796504100002</v>
      </c>
      <c r="M71" s="36">
        <f>SUMIFS(СВЦЭМ!$D$33:$D$776,СВЦЭМ!$A$33:$A$776,$A71,СВЦЭМ!$B$33:$B$776,M$47)+'СЕТ СН'!$G$14+СВЦЭМ!$D$10+'СЕТ СН'!$G$5-'СЕТ СН'!$G$24</f>
        <v>3454.8639988</v>
      </c>
      <c r="N71" s="36">
        <f>SUMIFS(СВЦЭМ!$D$33:$D$776,СВЦЭМ!$A$33:$A$776,$A71,СВЦЭМ!$B$33:$B$776,N$47)+'СЕТ СН'!$G$14+СВЦЭМ!$D$10+'СЕТ СН'!$G$5-'СЕТ СН'!$G$24</f>
        <v>3457.0982056000003</v>
      </c>
      <c r="O71" s="36">
        <f>SUMIFS(СВЦЭМ!$D$33:$D$776,СВЦЭМ!$A$33:$A$776,$A71,СВЦЭМ!$B$33:$B$776,O$47)+'СЕТ СН'!$G$14+СВЦЭМ!$D$10+'СЕТ СН'!$G$5-'СЕТ СН'!$G$24</f>
        <v>3466.4079652800001</v>
      </c>
      <c r="P71" s="36">
        <f>SUMIFS(СВЦЭМ!$D$33:$D$776,СВЦЭМ!$A$33:$A$776,$A71,СВЦЭМ!$B$33:$B$776,P$47)+'СЕТ СН'!$G$14+СВЦЭМ!$D$10+'СЕТ СН'!$G$5-'СЕТ СН'!$G$24</f>
        <v>3478.1391509300001</v>
      </c>
      <c r="Q71" s="36">
        <f>SUMIFS(СВЦЭМ!$D$33:$D$776,СВЦЭМ!$A$33:$A$776,$A71,СВЦЭМ!$B$33:$B$776,Q$47)+'СЕТ СН'!$G$14+СВЦЭМ!$D$10+'СЕТ СН'!$G$5-'СЕТ СН'!$G$24</f>
        <v>3480.3196911200002</v>
      </c>
      <c r="R71" s="36">
        <f>SUMIFS(СВЦЭМ!$D$33:$D$776,СВЦЭМ!$A$33:$A$776,$A71,СВЦЭМ!$B$33:$B$776,R$47)+'СЕТ СН'!$G$14+СВЦЭМ!$D$10+'СЕТ СН'!$G$5-'СЕТ СН'!$G$24</f>
        <v>3474.7722174999999</v>
      </c>
      <c r="S71" s="36">
        <f>SUMIFS(СВЦЭМ!$D$33:$D$776,СВЦЭМ!$A$33:$A$776,$A71,СВЦЭМ!$B$33:$B$776,S$47)+'СЕТ СН'!$G$14+СВЦЭМ!$D$10+'СЕТ СН'!$G$5-'СЕТ СН'!$G$24</f>
        <v>3472.6802404200002</v>
      </c>
      <c r="T71" s="36">
        <f>SUMIFS(СВЦЭМ!$D$33:$D$776,СВЦЭМ!$A$33:$A$776,$A71,СВЦЭМ!$B$33:$B$776,T$47)+'СЕТ СН'!$G$14+СВЦЭМ!$D$10+'СЕТ СН'!$G$5-'СЕТ СН'!$G$24</f>
        <v>3471.8739106500002</v>
      </c>
      <c r="U71" s="36">
        <f>SUMIFS(СВЦЭМ!$D$33:$D$776,СВЦЭМ!$A$33:$A$776,$A71,СВЦЭМ!$B$33:$B$776,U$47)+'СЕТ СН'!$G$14+СВЦЭМ!$D$10+'СЕТ СН'!$G$5-'СЕТ СН'!$G$24</f>
        <v>3459.4108353900001</v>
      </c>
      <c r="V71" s="36">
        <f>SUMIFS(СВЦЭМ!$D$33:$D$776,СВЦЭМ!$A$33:$A$776,$A71,СВЦЭМ!$B$33:$B$776,V$47)+'СЕТ СН'!$G$14+СВЦЭМ!$D$10+'СЕТ СН'!$G$5-'СЕТ СН'!$G$24</f>
        <v>3463.4579551000002</v>
      </c>
      <c r="W71" s="36">
        <f>SUMIFS(СВЦЭМ!$D$33:$D$776,СВЦЭМ!$A$33:$A$776,$A71,СВЦЭМ!$B$33:$B$776,W$47)+'СЕТ СН'!$G$14+СВЦЭМ!$D$10+'СЕТ СН'!$G$5-'СЕТ СН'!$G$24</f>
        <v>3479.2206955500001</v>
      </c>
      <c r="X71" s="36">
        <f>SUMIFS(СВЦЭМ!$D$33:$D$776,СВЦЭМ!$A$33:$A$776,$A71,СВЦЭМ!$B$33:$B$776,X$47)+'СЕТ СН'!$G$14+СВЦЭМ!$D$10+'СЕТ СН'!$G$5-'СЕТ СН'!$G$24</f>
        <v>3501.8187326400002</v>
      </c>
      <c r="Y71" s="36">
        <f>SUMIFS(СВЦЭМ!$D$33:$D$776,СВЦЭМ!$A$33:$A$776,$A71,СВЦЭМ!$B$33:$B$776,Y$47)+'СЕТ СН'!$G$14+СВЦЭМ!$D$10+'СЕТ СН'!$G$5-'СЕТ СН'!$G$24</f>
        <v>3516.14035504</v>
      </c>
    </row>
    <row r="72" spans="1:26" ht="15.75" x14ac:dyDescent="0.2">
      <c r="A72" s="35">
        <f t="shared" si="1"/>
        <v>43824</v>
      </c>
      <c r="B72" s="36">
        <f>SUMIFS(СВЦЭМ!$D$33:$D$776,СВЦЭМ!$A$33:$A$776,$A72,СВЦЭМ!$B$33:$B$776,B$47)+'СЕТ СН'!$G$14+СВЦЭМ!$D$10+'СЕТ СН'!$G$5-'СЕТ СН'!$G$24</f>
        <v>3533.3025131600002</v>
      </c>
      <c r="C72" s="36">
        <f>SUMIFS(СВЦЭМ!$D$33:$D$776,СВЦЭМ!$A$33:$A$776,$A72,СВЦЭМ!$B$33:$B$776,C$47)+'СЕТ СН'!$G$14+СВЦЭМ!$D$10+'СЕТ СН'!$G$5-'СЕТ СН'!$G$24</f>
        <v>3567.2366746500002</v>
      </c>
      <c r="D72" s="36">
        <f>SUMIFS(СВЦЭМ!$D$33:$D$776,СВЦЭМ!$A$33:$A$776,$A72,СВЦЭМ!$B$33:$B$776,D$47)+'СЕТ СН'!$G$14+СВЦЭМ!$D$10+'СЕТ СН'!$G$5-'СЕТ СН'!$G$24</f>
        <v>3586.5535397200001</v>
      </c>
      <c r="E72" s="36">
        <f>SUMIFS(СВЦЭМ!$D$33:$D$776,СВЦЭМ!$A$33:$A$776,$A72,СВЦЭМ!$B$33:$B$776,E$47)+'СЕТ СН'!$G$14+СВЦЭМ!$D$10+'СЕТ СН'!$G$5-'СЕТ СН'!$G$24</f>
        <v>3598.0598617799997</v>
      </c>
      <c r="F72" s="36">
        <f>SUMIFS(СВЦЭМ!$D$33:$D$776,СВЦЭМ!$A$33:$A$776,$A72,СВЦЭМ!$B$33:$B$776,F$47)+'СЕТ СН'!$G$14+СВЦЭМ!$D$10+'СЕТ СН'!$G$5-'СЕТ СН'!$G$24</f>
        <v>3602.0097151199998</v>
      </c>
      <c r="G72" s="36">
        <f>SUMIFS(СВЦЭМ!$D$33:$D$776,СВЦЭМ!$A$33:$A$776,$A72,СВЦЭМ!$B$33:$B$776,G$47)+'СЕТ СН'!$G$14+СВЦЭМ!$D$10+'СЕТ СН'!$G$5-'СЕТ СН'!$G$24</f>
        <v>3580.22872641</v>
      </c>
      <c r="H72" s="36">
        <f>SUMIFS(СВЦЭМ!$D$33:$D$776,СВЦЭМ!$A$33:$A$776,$A72,СВЦЭМ!$B$33:$B$776,H$47)+'СЕТ СН'!$G$14+СВЦЭМ!$D$10+'СЕТ СН'!$G$5-'СЕТ СН'!$G$24</f>
        <v>3536.39603816</v>
      </c>
      <c r="I72" s="36">
        <f>SUMIFS(СВЦЭМ!$D$33:$D$776,СВЦЭМ!$A$33:$A$776,$A72,СВЦЭМ!$B$33:$B$776,I$47)+'СЕТ СН'!$G$14+СВЦЭМ!$D$10+'СЕТ СН'!$G$5-'СЕТ СН'!$G$24</f>
        <v>3508.9409799300001</v>
      </c>
      <c r="J72" s="36">
        <f>SUMIFS(СВЦЭМ!$D$33:$D$776,СВЦЭМ!$A$33:$A$776,$A72,СВЦЭМ!$B$33:$B$776,J$47)+'СЕТ СН'!$G$14+СВЦЭМ!$D$10+'СЕТ СН'!$G$5-'СЕТ СН'!$G$24</f>
        <v>3488.2108296400002</v>
      </c>
      <c r="K72" s="36">
        <f>SUMIFS(СВЦЭМ!$D$33:$D$776,СВЦЭМ!$A$33:$A$776,$A72,СВЦЭМ!$B$33:$B$776,K$47)+'СЕТ СН'!$G$14+СВЦЭМ!$D$10+'СЕТ СН'!$G$5-'СЕТ СН'!$G$24</f>
        <v>3466.2606002299999</v>
      </c>
      <c r="L72" s="36">
        <f>SUMIFS(СВЦЭМ!$D$33:$D$776,СВЦЭМ!$A$33:$A$776,$A72,СВЦЭМ!$B$33:$B$776,L$47)+'СЕТ СН'!$G$14+СВЦЭМ!$D$10+'СЕТ СН'!$G$5-'СЕТ СН'!$G$24</f>
        <v>3461.2829102599999</v>
      </c>
      <c r="M72" s="36">
        <f>SUMIFS(СВЦЭМ!$D$33:$D$776,СВЦЭМ!$A$33:$A$776,$A72,СВЦЭМ!$B$33:$B$776,M$47)+'СЕТ СН'!$G$14+СВЦЭМ!$D$10+'СЕТ СН'!$G$5-'СЕТ СН'!$G$24</f>
        <v>3466.6571812400002</v>
      </c>
      <c r="N72" s="36">
        <f>SUMIFS(СВЦЭМ!$D$33:$D$776,СВЦЭМ!$A$33:$A$776,$A72,СВЦЭМ!$B$33:$B$776,N$47)+'СЕТ СН'!$G$14+СВЦЭМ!$D$10+'СЕТ СН'!$G$5-'СЕТ СН'!$G$24</f>
        <v>3466.3894611300002</v>
      </c>
      <c r="O72" s="36">
        <f>SUMIFS(СВЦЭМ!$D$33:$D$776,СВЦЭМ!$A$33:$A$776,$A72,СВЦЭМ!$B$33:$B$776,O$47)+'СЕТ СН'!$G$14+СВЦЭМ!$D$10+'СЕТ СН'!$G$5-'СЕТ СН'!$G$24</f>
        <v>3469.7594582500001</v>
      </c>
      <c r="P72" s="36">
        <f>SUMIFS(СВЦЭМ!$D$33:$D$776,СВЦЭМ!$A$33:$A$776,$A72,СВЦЭМ!$B$33:$B$776,P$47)+'СЕТ СН'!$G$14+СВЦЭМ!$D$10+'СЕТ СН'!$G$5-'СЕТ СН'!$G$24</f>
        <v>3477.1059421500004</v>
      </c>
      <c r="Q72" s="36">
        <f>SUMIFS(СВЦЭМ!$D$33:$D$776,СВЦЭМ!$A$33:$A$776,$A72,СВЦЭМ!$B$33:$B$776,Q$47)+'СЕТ СН'!$G$14+СВЦЭМ!$D$10+'СЕТ СН'!$G$5-'СЕТ СН'!$G$24</f>
        <v>3480.5564121699999</v>
      </c>
      <c r="R72" s="36">
        <f>SUMIFS(СВЦЭМ!$D$33:$D$776,СВЦЭМ!$A$33:$A$776,$A72,СВЦЭМ!$B$33:$B$776,R$47)+'СЕТ СН'!$G$14+СВЦЭМ!$D$10+'СЕТ СН'!$G$5-'СЕТ СН'!$G$24</f>
        <v>3478.93786684</v>
      </c>
      <c r="S72" s="36">
        <f>SUMIFS(СВЦЭМ!$D$33:$D$776,СВЦЭМ!$A$33:$A$776,$A72,СВЦЭМ!$B$33:$B$776,S$47)+'СЕТ СН'!$G$14+СВЦЭМ!$D$10+'СЕТ СН'!$G$5-'СЕТ СН'!$G$24</f>
        <v>3478.2859114000003</v>
      </c>
      <c r="T72" s="36">
        <f>SUMIFS(СВЦЭМ!$D$33:$D$776,СВЦЭМ!$A$33:$A$776,$A72,СВЦЭМ!$B$33:$B$776,T$47)+'СЕТ СН'!$G$14+СВЦЭМ!$D$10+'СЕТ СН'!$G$5-'СЕТ СН'!$G$24</f>
        <v>3465.7176332100003</v>
      </c>
      <c r="U72" s="36">
        <f>SUMIFS(СВЦЭМ!$D$33:$D$776,СВЦЭМ!$A$33:$A$776,$A72,СВЦЭМ!$B$33:$B$776,U$47)+'СЕТ СН'!$G$14+СВЦЭМ!$D$10+'СЕТ СН'!$G$5-'СЕТ СН'!$G$24</f>
        <v>3466.1033029200003</v>
      </c>
      <c r="V72" s="36">
        <f>SUMIFS(СВЦЭМ!$D$33:$D$776,СВЦЭМ!$A$33:$A$776,$A72,СВЦЭМ!$B$33:$B$776,V$47)+'СЕТ СН'!$G$14+СВЦЭМ!$D$10+'СЕТ СН'!$G$5-'СЕТ СН'!$G$24</f>
        <v>3474.2448959399999</v>
      </c>
      <c r="W72" s="36">
        <f>SUMIFS(СВЦЭМ!$D$33:$D$776,СВЦЭМ!$A$33:$A$776,$A72,СВЦЭМ!$B$33:$B$776,W$47)+'СЕТ СН'!$G$14+СВЦЭМ!$D$10+'СЕТ СН'!$G$5-'СЕТ СН'!$G$24</f>
        <v>3484.3729588800002</v>
      </c>
      <c r="X72" s="36">
        <f>SUMIFS(СВЦЭМ!$D$33:$D$776,СВЦЭМ!$A$33:$A$776,$A72,СВЦЭМ!$B$33:$B$776,X$47)+'СЕТ СН'!$G$14+СВЦЭМ!$D$10+'СЕТ СН'!$G$5-'СЕТ СН'!$G$24</f>
        <v>3496.7320232400002</v>
      </c>
      <c r="Y72" s="36">
        <f>SUMIFS(СВЦЭМ!$D$33:$D$776,СВЦЭМ!$A$33:$A$776,$A72,СВЦЭМ!$B$33:$B$776,Y$47)+'СЕТ СН'!$G$14+СВЦЭМ!$D$10+'СЕТ СН'!$G$5-'СЕТ СН'!$G$24</f>
        <v>3497.5611959500002</v>
      </c>
    </row>
    <row r="73" spans="1:26" ht="15.75" x14ac:dyDescent="0.2">
      <c r="A73" s="35">
        <f t="shared" si="1"/>
        <v>43825</v>
      </c>
      <c r="B73" s="36">
        <f>SUMIFS(СВЦЭМ!$D$33:$D$776,СВЦЭМ!$A$33:$A$776,$A73,СВЦЭМ!$B$33:$B$776,B$47)+'СЕТ СН'!$G$14+СВЦЭМ!$D$10+'СЕТ СН'!$G$5-'СЕТ СН'!$G$24</f>
        <v>3534.6526570700003</v>
      </c>
      <c r="C73" s="36">
        <f>SUMIFS(СВЦЭМ!$D$33:$D$776,СВЦЭМ!$A$33:$A$776,$A73,СВЦЭМ!$B$33:$B$776,C$47)+'СЕТ СН'!$G$14+СВЦЭМ!$D$10+'СЕТ СН'!$G$5-'СЕТ СН'!$G$24</f>
        <v>3570.6669537400003</v>
      </c>
      <c r="D73" s="36">
        <f>SUMIFS(СВЦЭМ!$D$33:$D$776,СВЦЭМ!$A$33:$A$776,$A73,СВЦЭМ!$B$33:$B$776,D$47)+'СЕТ СН'!$G$14+СВЦЭМ!$D$10+'СЕТ СН'!$G$5-'СЕТ СН'!$G$24</f>
        <v>3584.2369549100003</v>
      </c>
      <c r="E73" s="36">
        <f>SUMIFS(СВЦЭМ!$D$33:$D$776,СВЦЭМ!$A$33:$A$776,$A73,СВЦЭМ!$B$33:$B$776,E$47)+'СЕТ СН'!$G$14+СВЦЭМ!$D$10+'СЕТ СН'!$G$5-'СЕТ СН'!$G$24</f>
        <v>3593.7378315200003</v>
      </c>
      <c r="F73" s="36">
        <f>SUMIFS(СВЦЭМ!$D$33:$D$776,СВЦЭМ!$A$33:$A$776,$A73,СВЦЭМ!$B$33:$B$776,F$47)+'СЕТ СН'!$G$14+СВЦЭМ!$D$10+'СЕТ СН'!$G$5-'СЕТ СН'!$G$24</f>
        <v>3591.8383641700002</v>
      </c>
      <c r="G73" s="36">
        <f>SUMIFS(СВЦЭМ!$D$33:$D$776,СВЦЭМ!$A$33:$A$776,$A73,СВЦЭМ!$B$33:$B$776,G$47)+'СЕТ СН'!$G$14+СВЦЭМ!$D$10+'СЕТ СН'!$G$5-'СЕТ СН'!$G$24</f>
        <v>3571.7351025799999</v>
      </c>
      <c r="H73" s="36">
        <f>SUMIFS(СВЦЭМ!$D$33:$D$776,СВЦЭМ!$A$33:$A$776,$A73,СВЦЭМ!$B$33:$B$776,H$47)+'СЕТ СН'!$G$14+СВЦЭМ!$D$10+'СЕТ СН'!$G$5-'СЕТ СН'!$G$24</f>
        <v>3534.0403443599998</v>
      </c>
      <c r="I73" s="36">
        <f>SUMIFS(СВЦЭМ!$D$33:$D$776,СВЦЭМ!$A$33:$A$776,$A73,СВЦЭМ!$B$33:$B$776,I$47)+'СЕТ СН'!$G$14+СВЦЭМ!$D$10+'СЕТ СН'!$G$5-'СЕТ СН'!$G$24</f>
        <v>3521.4392493599998</v>
      </c>
      <c r="J73" s="36">
        <f>SUMIFS(СВЦЭМ!$D$33:$D$776,СВЦЭМ!$A$33:$A$776,$A73,СВЦЭМ!$B$33:$B$776,J$47)+'СЕТ СН'!$G$14+СВЦЭМ!$D$10+'СЕТ СН'!$G$5-'СЕТ СН'!$G$24</f>
        <v>3492.86716037</v>
      </c>
      <c r="K73" s="36">
        <f>SUMIFS(СВЦЭМ!$D$33:$D$776,СВЦЭМ!$A$33:$A$776,$A73,СВЦЭМ!$B$33:$B$776,K$47)+'СЕТ СН'!$G$14+СВЦЭМ!$D$10+'СЕТ СН'!$G$5-'СЕТ СН'!$G$24</f>
        <v>3472.9453491300001</v>
      </c>
      <c r="L73" s="36">
        <f>SUMIFS(СВЦЭМ!$D$33:$D$776,СВЦЭМ!$A$33:$A$776,$A73,СВЦЭМ!$B$33:$B$776,L$47)+'СЕТ СН'!$G$14+СВЦЭМ!$D$10+'СЕТ СН'!$G$5-'СЕТ СН'!$G$24</f>
        <v>3471.26756931</v>
      </c>
      <c r="M73" s="36">
        <f>SUMIFS(СВЦЭМ!$D$33:$D$776,СВЦЭМ!$A$33:$A$776,$A73,СВЦЭМ!$B$33:$B$776,M$47)+'СЕТ СН'!$G$14+СВЦЭМ!$D$10+'СЕТ СН'!$G$5-'СЕТ СН'!$G$24</f>
        <v>3480.7739105700002</v>
      </c>
      <c r="N73" s="36">
        <f>SUMIFS(СВЦЭМ!$D$33:$D$776,СВЦЭМ!$A$33:$A$776,$A73,СВЦЭМ!$B$33:$B$776,N$47)+'СЕТ СН'!$G$14+СВЦЭМ!$D$10+'СЕТ СН'!$G$5-'СЕТ СН'!$G$24</f>
        <v>3489.3378828800001</v>
      </c>
      <c r="O73" s="36">
        <f>SUMIFS(СВЦЭМ!$D$33:$D$776,СВЦЭМ!$A$33:$A$776,$A73,СВЦЭМ!$B$33:$B$776,O$47)+'СЕТ СН'!$G$14+СВЦЭМ!$D$10+'СЕТ СН'!$G$5-'СЕТ СН'!$G$24</f>
        <v>3494.88138613</v>
      </c>
      <c r="P73" s="36">
        <f>SUMIFS(СВЦЭМ!$D$33:$D$776,СВЦЭМ!$A$33:$A$776,$A73,СВЦЭМ!$B$33:$B$776,P$47)+'СЕТ СН'!$G$14+СВЦЭМ!$D$10+'СЕТ СН'!$G$5-'СЕТ СН'!$G$24</f>
        <v>3495.1497404900001</v>
      </c>
      <c r="Q73" s="36">
        <f>SUMIFS(СВЦЭМ!$D$33:$D$776,СВЦЭМ!$A$33:$A$776,$A73,СВЦЭМ!$B$33:$B$776,Q$47)+'СЕТ СН'!$G$14+СВЦЭМ!$D$10+'СЕТ СН'!$G$5-'СЕТ СН'!$G$24</f>
        <v>3496.6874480200004</v>
      </c>
      <c r="R73" s="36">
        <f>SUMIFS(СВЦЭМ!$D$33:$D$776,СВЦЭМ!$A$33:$A$776,$A73,СВЦЭМ!$B$33:$B$776,R$47)+'СЕТ СН'!$G$14+СВЦЭМ!$D$10+'СЕТ СН'!$G$5-'СЕТ СН'!$G$24</f>
        <v>3492.67250977</v>
      </c>
      <c r="S73" s="36">
        <f>SUMIFS(СВЦЭМ!$D$33:$D$776,СВЦЭМ!$A$33:$A$776,$A73,СВЦЭМ!$B$33:$B$776,S$47)+'СЕТ СН'!$G$14+СВЦЭМ!$D$10+'СЕТ СН'!$G$5-'СЕТ СН'!$G$24</f>
        <v>3491.9028899800001</v>
      </c>
      <c r="T73" s="36">
        <f>SUMIFS(СВЦЭМ!$D$33:$D$776,СВЦЭМ!$A$33:$A$776,$A73,СВЦЭМ!$B$33:$B$776,T$47)+'СЕТ СН'!$G$14+СВЦЭМ!$D$10+'СЕТ СН'!$G$5-'СЕТ СН'!$G$24</f>
        <v>3463.1084510300002</v>
      </c>
      <c r="U73" s="36">
        <f>SUMIFS(СВЦЭМ!$D$33:$D$776,СВЦЭМ!$A$33:$A$776,$A73,СВЦЭМ!$B$33:$B$776,U$47)+'СЕТ СН'!$G$14+СВЦЭМ!$D$10+'СЕТ СН'!$G$5-'СЕТ СН'!$G$24</f>
        <v>3462.9326338000001</v>
      </c>
      <c r="V73" s="36">
        <f>SUMIFS(СВЦЭМ!$D$33:$D$776,СВЦЭМ!$A$33:$A$776,$A73,СВЦЭМ!$B$33:$B$776,V$47)+'СЕТ СН'!$G$14+СВЦЭМ!$D$10+'СЕТ СН'!$G$5-'СЕТ СН'!$G$24</f>
        <v>3478.9158894700004</v>
      </c>
      <c r="W73" s="36">
        <f>SUMIFS(СВЦЭМ!$D$33:$D$776,СВЦЭМ!$A$33:$A$776,$A73,СВЦЭМ!$B$33:$B$776,W$47)+'СЕТ СН'!$G$14+СВЦЭМ!$D$10+'СЕТ СН'!$G$5-'СЕТ СН'!$G$24</f>
        <v>3497.42439053</v>
      </c>
      <c r="X73" s="36">
        <f>SUMIFS(СВЦЭМ!$D$33:$D$776,СВЦЭМ!$A$33:$A$776,$A73,СВЦЭМ!$B$33:$B$776,X$47)+'СЕТ СН'!$G$14+СВЦЭМ!$D$10+'СЕТ СН'!$G$5-'СЕТ СН'!$G$24</f>
        <v>3500.2602455000001</v>
      </c>
      <c r="Y73" s="36">
        <f>SUMIFS(СВЦЭМ!$D$33:$D$776,СВЦЭМ!$A$33:$A$776,$A73,СВЦЭМ!$B$33:$B$776,Y$47)+'СЕТ СН'!$G$14+СВЦЭМ!$D$10+'СЕТ СН'!$G$5-'СЕТ СН'!$G$24</f>
        <v>3502.6222228500001</v>
      </c>
    </row>
    <row r="74" spans="1:26" ht="15.75" x14ac:dyDescent="0.2">
      <c r="A74" s="35">
        <f t="shared" si="1"/>
        <v>43826</v>
      </c>
      <c r="B74" s="36">
        <f>SUMIFS(СВЦЭМ!$D$33:$D$776,СВЦЭМ!$A$33:$A$776,$A74,СВЦЭМ!$B$33:$B$776,B$47)+'СЕТ СН'!$G$14+СВЦЭМ!$D$10+'СЕТ СН'!$G$5-'СЕТ СН'!$G$24</f>
        <v>3493.9179482700001</v>
      </c>
      <c r="C74" s="36">
        <f>SUMIFS(СВЦЭМ!$D$33:$D$776,СВЦЭМ!$A$33:$A$776,$A74,СВЦЭМ!$B$33:$B$776,C$47)+'СЕТ СН'!$G$14+СВЦЭМ!$D$10+'СЕТ СН'!$G$5-'СЕТ СН'!$G$24</f>
        <v>3528.5691442100001</v>
      </c>
      <c r="D74" s="36">
        <f>SUMIFS(СВЦЭМ!$D$33:$D$776,СВЦЭМ!$A$33:$A$776,$A74,СВЦЭМ!$B$33:$B$776,D$47)+'СЕТ СН'!$G$14+СВЦЭМ!$D$10+'СЕТ СН'!$G$5-'СЕТ СН'!$G$24</f>
        <v>3536.9657799900001</v>
      </c>
      <c r="E74" s="36">
        <f>SUMIFS(СВЦЭМ!$D$33:$D$776,СВЦЭМ!$A$33:$A$776,$A74,СВЦЭМ!$B$33:$B$776,E$47)+'СЕТ СН'!$G$14+СВЦЭМ!$D$10+'СЕТ СН'!$G$5-'СЕТ СН'!$G$24</f>
        <v>3553.7524679799999</v>
      </c>
      <c r="F74" s="36">
        <f>SUMIFS(СВЦЭМ!$D$33:$D$776,СВЦЭМ!$A$33:$A$776,$A74,СВЦЭМ!$B$33:$B$776,F$47)+'СЕТ СН'!$G$14+СВЦЭМ!$D$10+'СЕТ СН'!$G$5-'СЕТ СН'!$G$24</f>
        <v>3558.9558502099999</v>
      </c>
      <c r="G74" s="36">
        <f>SUMIFS(СВЦЭМ!$D$33:$D$776,СВЦЭМ!$A$33:$A$776,$A74,СВЦЭМ!$B$33:$B$776,G$47)+'СЕТ СН'!$G$14+СВЦЭМ!$D$10+'СЕТ СН'!$G$5-'СЕТ СН'!$G$24</f>
        <v>3542.2066064600003</v>
      </c>
      <c r="H74" s="36">
        <f>SUMIFS(СВЦЭМ!$D$33:$D$776,СВЦЭМ!$A$33:$A$776,$A74,СВЦЭМ!$B$33:$B$776,H$47)+'СЕТ СН'!$G$14+СВЦЭМ!$D$10+'СЕТ СН'!$G$5-'СЕТ СН'!$G$24</f>
        <v>3505.72708569</v>
      </c>
      <c r="I74" s="36">
        <f>SUMIFS(СВЦЭМ!$D$33:$D$776,СВЦЭМ!$A$33:$A$776,$A74,СВЦЭМ!$B$33:$B$776,I$47)+'СЕТ СН'!$G$14+СВЦЭМ!$D$10+'СЕТ СН'!$G$5-'СЕТ СН'!$G$24</f>
        <v>3480.5458076300001</v>
      </c>
      <c r="J74" s="36">
        <f>SUMIFS(СВЦЭМ!$D$33:$D$776,СВЦЭМ!$A$33:$A$776,$A74,СВЦЭМ!$B$33:$B$776,J$47)+'СЕТ СН'!$G$14+СВЦЭМ!$D$10+'СЕТ СН'!$G$5-'СЕТ СН'!$G$24</f>
        <v>3452.17821598</v>
      </c>
      <c r="K74" s="36">
        <f>SUMIFS(СВЦЭМ!$D$33:$D$776,СВЦЭМ!$A$33:$A$776,$A74,СВЦЭМ!$B$33:$B$776,K$47)+'СЕТ СН'!$G$14+СВЦЭМ!$D$10+'СЕТ СН'!$G$5-'СЕТ СН'!$G$24</f>
        <v>3423.1048287500003</v>
      </c>
      <c r="L74" s="36">
        <f>SUMIFS(СВЦЭМ!$D$33:$D$776,СВЦЭМ!$A$33:$A$776,$A74,СВЦЭМ!$B$33:$B$776,L$47)+'СЕТ СН'!$G$14+СВЦЭМ!$D$10+'СЕТ СН'!$G$5-'СЕТ СН'!$G$24</f>
        <v>3422.2675494800001</v>
      </c>
      <c r="M74" s="36">
        <f>SUMIFS(СВЦЭМ!$D$33:$D$776,СВЦЭМ!$A$33:$A$776,$A74,СВЦЭМ!$B$33:$B$776,M$47)+'СЕТ СН'!$G$14+СВЦЭМ!$D$10+'СЕТ СН'!$G$5-'СЕТ СН'!$G$24</f>
        <v>3433.7035992900001</v>
      </c>
      <c r="N74" s="36">
        <f>SUMIFS(СВЦЭМ!$D$33:$D$776,СВЦЭМ!$A$33:$A$776,$A74,СВЦЭМ!$B$33:$B$776,N$47)+'СЕТ СН'!$G$14+СВЦЭМ!$D$10+'СЕТ СН'!$G$5-'СЕТ СН'!$G$24</f>
        <v>3433.46231266</v>
      </c>
      <c r="O74" s="36">
        <f>SUMIFS(СВЦЭМ!$D$33:$D$776,СВЦЭМ!$A$33:$A$776,$A74,СВЦЭМ!$B$33:$B$776,O$47)+'СЕТ СН'!$G$14+СВЦЭМ!$D$10+'СЕТ СН'!$G$5-'СЕТ СН'!$G$24</f>
        <v>3438.7091101000001</v>
      </c>
      <c r="P74" s="36">
        <f>SUMIFS(СВЦЭМ!$D$33:$D$776,СВЦЭМ!$A$33:$A$776,$A74,СВЦЭМ!$B$33:$B$776,P$47)+'СЕТ СН'!$G$14+СВЦЭМ!$D$10+'СЕТ СН'!$G$5-'СЕТ СН'!$G$24</f>
        <v>3448.1673902500002</v>
      </c>
      <c r="Q74" s="36">
        <f>SUMIFS(СВЦЭМ!$D$33:$D$776,СВЦЭМ!$A$33:$A$776,$A74,СВЦЭМ!$B$33:$B$776,Q$47)+'СЕТ СН'!$G$14+СВЦЭМ!$D$10+'СЕТ СН'!$G$5-'СЕТ СН'!$G$24</f>
        <v>3467.9144852300001</v>
      </c>
      <c r="R74" s="36">
        <f>SUMIFS(СВЦЭМ!$D$33:$D$776,СВЦЭМ!$A$33:$A$776,$A74,СВЦЭМ!$B$33:$B$776,R$47)+'СЕТ СН'!$G$14+СВЦЭМ!$D$10+'СЕТ СН'!$G$5-'СЕТ СН'!$G$24</f>
        <v>3471.5446329200004</v>
      </c>
      <c r="S74" s="36">
        <f>SUMIFS(СВЦЭМ!$D$33:$D$776,СВЦЭМ!$A$33:$A$776,$A74,СВЦЭМ!$B$33:$B$776,S$47)+'СЕТ СН'!$G$14+СВЦЭМ!$D$10+'СЕТ СН'!$G$5-'СЕТ СН'!$G$24</f>
        <v>3472.9353583900001</v>
      </c>
      <c r="T74" s="36">
        <f>SUMIFS(СВЦЭМ!$D$33:$D$776,СВЦЭМ!$A$33:$A$776,$A74,СВЦЭМ!$B$33:$B$776,T$47)+'СЕТ СН'!$G$14+СВЦЭМ!$D$10+'СЕТ СН'!$G$5-'СЕТ СН'!$G$24</f>
        <v>3444.2861759100001</v>
      </c>
      <c r="U74" s="36">
        <f>SUMIFS(СВЦЭМ!$D$33:$D$776,СВЦЭМ!$A$33:$A$776,$A74,СВЦЭМ!$B$33:$B$776,U$47)+'СЕТ СН'!$G$14+СВЦЭМ!$D$10+'СЕТ СН'!$G$5-'СЕТ СН'!$G$24</f>
        <v>3443.8953786299999</v>
      </c>
      <c r="V74" s="36">
        <f>SUMIFS(СВЦЭМ!$D$33:$D$776,СВЦЭМ!$A$33:$A$776,$A74,СВЦЭМ!$B$33:$B$776,V$47)+'СЕТ СН'!$G$14+СВЦЭМ!$D$10+'СЕТ СН'!$G$5-'СЕТ СН'!$G$24</f>
        <v>3452.386665</v>
      </c>
      <c r="W74" s="36">
        <f>SUMIFS(СВЦЭМ!$D$33:$D$776,СВЦЭМ!$A$33:$A$776,$A74,СВЦЭМ!$B$33:$B$776,W$47)+'СЕТ СН'!$G$14+СВЦЭМ!$D$10+'СЕТ СН'!$G$5-'СЕТ СН'!$G$24</f>
        <v>3455.82202874</v>
      </c>
      <c r="X74" s="36">
        <f>SUMIFS(СВЦЭМ!$D$33:$D$776,СВЦЭМ!$A$33:$A$776,$A74,СВЦЭМ!$B$33:$B$776,X$47)+'СЕТ СН'!$G$14+СВЦЭМ!$D$10+'СЕТ СН'!$G$5-'СЕТ СН'!$G$24</f>
        <v>3467.50900981</v>
      </c>
      <c r="Y74" s="36">
        <f>SUMIFS(СВЦЭМ!$D$33:$D$776,СВЦЭМ!$A$33:$A$776,$A74,СВЦЭМ!$B$33:$B$776,Y$47)+'СЕТ СН'!$G$14+СВЦЭМ!$D$10+'СЕТ СН'!$G$5-'СЕТ СН'!$G$24</f>
        <v>3478.3284980799999</v>
      </c>
    </row>
    <row r="75" spans="1:26" ht="15.75" x14ac:dyDescent="0.2">
      <c r="A75" s="35">
        <f t="shared" si="1"/>
        <v>43827</v>
      </c>
      <c r="B75" s="36">
        <f>SUMIFS(СВЦЭМ!$D$33:$D$776,СВЦЭМ!$A$33:$A$776,$A75,СВЦЭМ!$B$33:$B$776,B$47)+'СЕТ СН'!$G$14+СВЦЭМ!$D$10+'СЕТ СН'!$G$5-'СЕТ СН'!$G$24</f>
        <v>3497.8848484999999</v>
      </c>
      <c r="C75" s="36">
        <f>SUMIFS(СВЦЭМ!$D$33:$D$776,СВЦЭМ!$A$33:$A$776,$A75,СВЦЭМ!$B$33:$B$776,C$47)+'СЕТ СН'!$G$14+СВЦЭМ!$D$10+'СЕТ СН'!$G$5-'СЕТ СН'!$G$24</f>
        <v>3529.9124150600001</v>
      </c>
      <c r="D75" s="36">
        <f>SUMIFS(СВЦЭМ!$D$33:$D$776,СВЦЭМ!$A$33:$A$776,$A75,СВЦЭМ!$B$33:$B$776,D$47)+'СЕТ СН'!$G$14+СВЦЭМ!$D$10+'СЕТ СН'!$G$5-'СЕТ СН'!$G$24</f>
        <v>3542.86962541</v>
      </c>
      <c r="E75" s="36">
        <f>SUMIFS(СВЦЭМ!$D$33:$D$776,СВЦЭМ!$A$33:$A$776,$A75,СВЦЭМ!$B$33:$B$776,E$47)+'СЕТ СН'!$G$14+СВЦЭМ!$D$10+'СЕТ СН'!$G$5-'СЕТ СН'!$G$24</f>
        <v>3555.5087433500003</v>
      </c>
      <c r="F75" s="36">
        <f>SUMIFS(СВЦЭМ!$D$33:$D$776,СВЦЭМ!$A$33:$A$776,$A75,СВЦЭМ!$B$33:$B$776,F$47)+'СЕТ СН'!$G$14+СВЦЭМ!$D$10+'СЕТ СН'!$G$5-'СЕТ СН'!$G$24</f>
        <v>3557.3457051300002</v>
      </c>
      <c r="G75" s="36">
        <f>SUMIFS(СВЦЭМ!$D$33:$D$776,СВЦЭМ!$A$33:$A$776,$A75,СВЦЭМ!$B$33:$B$776,G$47)+'СЕТ СН'!$G$14+СВЦЭМ!$D$10+'СЕТ СН'!$G$5-'СЕТ СН'!$G$24</f>
        <v>3550.9827051800003</v>
      </c>
      <c r="H75" s="36">
        <f>SUMIFS(СВЦЭМ!$D$33:$D$776,СВЦЭМ!$A$33:$A$776,$A75,СВЦЭМ!$B$33:$B$776,H$47)+'СЕТ СН'!$G$14+СВЦЭМ!$D$10+'СЕТ СН'!$G$5-'СЕТ СН'!$G$24</f>
        <v>3531.7963478500001</v>
      </c>
      <c r="I75" s="36">
        <f>SUMIFS(СВЦЭМ!$D$33:$D$776,СВЦЭМ!$A$33:$A$776,$A75,СВЦЭМ!$B$33:$B$776,I$47)+'СЕТ СН'!$G$14+СВЦЭМ!$D$10+'СЕТ СН'!$G$5-'СЕТ СН'!$G$24</f>
        <v>3516.01661173</v>
      </c>
      <c r="J75" s="36">
        <f>SUMIFS(СВЦЭМ!$D$33:$D$776,СВЦЭМ!$A$33:$A$776,$A75,СВЦЭМ!$B$33:$B$776,J$47)+'СЕТ СН'!$G$14+СВЦЭМ!$D$10+'СЕТ СН'!$G$5-'СЕТ СН'!$G$24</f>
        <v>3474.92619448</v>
      </c>
      <c r="K75" s="36">
        <f>SUMIFS(СВЦЭМ!$D$33:$D$776,СВЦЭМ!$A$33:$A$776,$A75,СВЦЭМ!$B$33:$B$776,K$47)+'СЕТ СН'!$G$14+СВЦЭМ!$D$10+'СЕТ СН'!$G$5-'СЕТ СН'!$G$24</f>
        <v>3438.2650380300001</v>
      </c>
      <c r="L75" s="36">
        <f>SUMIFS(СВЦЭМ!$D$33:$D$776,СВЦЭМ!$A$33:$A$776,$A75,СВЦЭМ!$B$33:$B$776,L$47)+'СЕТ СН'!$G$14+СВЦЭМ!$D$10+'СЕТ СН'!$G$5-'СЕТ СН'!$G$24</f>
        <v>3434.9078519200002</v>
      </c>
      <c r="M75" s="36">
        <f>SUMIFS(СВЦЭМ!$D$33:$D$776,СВЦЭМ!$A$33:$A$776,$A75,СВЦЭМ!$B$33:$B$776,M$47)+'СЕТ СН'!$G$14+СВЦЭМ!$D$10+'СЕТ СН'!$G$5-'СЕТ СН'!$G$24</f>
        <v>3437.7282546599999</v>
      </c>
      <c r="N75" s="36">
        <f>SUMIFS(СВЦЭМ!$D$33:$D$776,СВЦЭМ!$A$33:$A$776,$A75,СВЦЭМ!$B$33:$B$776,N$47)+'СЕТ СН'!$G$14+СВЦЭМ!$D$10+'СЕТ СН'!$G$5-'СЕТ СН'!$G$24</f>
        <v>3435.03357026</v>
      </c>
      <c r="O75" s="36">
        <f>SUMIFS(СВЦЭМ!$D$33:$D$776,СВЦЭМ!$A$33:$A$776,$A75,СВЦЭМ!$B$33:$B$776,O$47)+'СЕТ СН'!$G$14+СВЦЭМ!$D$10+'СЕТ СН'!$G$5-'СЕТ СН'!$G$24</f>
        <v>3451.1474258200001</v>
      </c>
      <c r="P75" s="36">
        <f>SUMIFS(СВЦЭМ!$D$33:$D$776,СВЦЭМ!$A$33:$A$776,$A75,СВЦЭМ!$B$33:$B$776,P$47)+'СЕТ СН'!$G$14+СВЦЭМ!$D$10+'СЕТ СН'!$G$5-'СЕТ СН'!$G$24</f>
        <v>3462.1600812500001</v>
      </c>
      <c r="Q75" s="36">
        <f>SUMIFS(СВЦЭМ!$D$33:$D$776,СВЦЭМ!$A$33:$A$776,$A75,СВЦЭМ!$B$33:$B$776,Q$47)+'СЕТ СН'!$G$14+СВЦЭМ!$D$10+'СЕТ СН'!$G$5-'СЕТ СН'!$G$24</f>
        <v>3465.8423965400002</v>
      </c>
      <c r="R75" s="36">
        <f>SUMIFS(СВЦЭМ!$D$33:$D$776,СВЦЭМ!$A$33:$A$776,$A75,СВЦЭМ!$B$33:$B$776,R$47)+'СЕТ СН'!$G$14+СВЦЭМ!$D$10+'СЕТ СН'!$G$5-'СЕТ СН'!$G$24</f>
        <v>3461.5439482900001</v>
      </c>
      <c r="S75" s="36">
        <f>SUMIFS(СВЦЭМ!$D$33:$D$776,СВЦЭМ!$A$33:$A$776,$A75,СВЦЭМ!$B$33:$B$776,S$47)+'СЕТ СН'!$G$14+СВЦЭМ!$D$10+'СЕТ СН'!$G$5-'СЕТ СН'!$G$24</f>
        <v>3453.8799379100001</v>
      </c>
      <c r="T75" s="36">
        <f>SUMIFS(СВЦЭМ!$D$33:$D$776,СВЦЭМ!$A$33:$A$776,$A75,СВЦЭМ!$B$33:$B$776,T$47)+'СЕТ СН'!$G$14+СВЦЭМ!$D$10+'СЕТ СН'!$G$5-'СЕТ СН'!$G$24</f>
        <v>3437.7901099800001</v>
      </c>
      <c r="U75" s="36">
        <f>SUMIFS(СВЦЭМ!$D$33:$D$776,СВЦЭМ!$A$33:$A$776,$A75,СВЦЭМ!$B$33:$B$776,U$47)+'СЕТ СН'!$G$14+СВЦЭМ!$D$10+'СЕТ СН'!$G$5-'СЕТ СН'!$G$24</f>
        <v>3439.5757420700002</v>
      </c>
      <c r="V75" s="36">
        <f>SUMIFS(СВЦЭМ!$D$33:$D$776,СВЦЭМ!$A$33:$A$776,$A75,СВЦЭМ!$B$33:$B$776,V$47)+'СЕТ СН'!$G$14+СВЦЭМ!$D$10+'СЕТ СН'!$G$5-'СЕТ СН'!$G$24</f>
        <v>3449.4431703999999</v>
      </c>
      <c r="W75" s="36">
        <f>SUMIFS(СВЦЭМ!$D$33:$D$776,СВЦЭМ!$A$33:$A$776,$A75,СВЦЭМ!$B$33:$B$776,W$47)+'СЕТ СН'!$G$14+СВЦЭМ!$D$10+'СЕТ СН'!$G$5-'СЕТ СН'!$G$24</f>
        <v>3462.1624695700002</v>
      </c>
      <c r="X75" s="36">
        <f>SUMIFS(СВЦЭМ!$D$33:$D$776,СВЦЭМ!$A$33:$A$776,$A75,СВЦЭМ!$B$33:$B$776,X$47)+'СЕТ СН'!$G$14+СВЦЭМ!$D$10+'СЕТ СН'!$G$5-'СЕТ СН'!$G$24</f>
        <v>3477.4663542500002</v>
      </c>
      <c r="Y75" s="36">
        <f>SUMIFS(СВЦЭМ!$D$33:$D$776,СВЦЭМ!$A$33:$A$776,$A75,СВЦЭМ!$B$33:$B$776,Y$47)+'СЕТ СН'!$G$14+СВЦЭМ!$D$10+'СЕТ СН'!$G$5-'СЕТ СН'!$G$24</f>
        <v>3484.63142836</v>
      </c>
    </row>
    <row r="76" spans="1:26" ht="15.75" x14ac:dyDescent="0.2">
      <c r="A76" s="35">
        <f t="shared" si="1"/>
        <v>43828</v>
      </c>
      <c r="B76" s="36">
        <f>SUMIFS(СВЦЭМ!$D$33:$D$776,СВЦЭМ!$A$33:$A$776,$A76,СВЦЭМ!$B$33:$B$776,B$47)+'СЕТ СН'!$G$14+СВЦЭМ!$D$10+'СЕТ СН'!$G$5-'СЕТ СН'!$G$24</f>
        <v>3374.8144497399999</v>
      </c>
      <c r="C76" s="36">
        <f>SUMIFS(СВЦЭМ!$D$33:$D$776,СВЦЭМ!$A$33:$A$776,$A76,СВЦЭМ!$B$33:$B$776,C$47)+'СЕТ СН'!$G$14+СВЦЭМ!$D$10+'СЕТ СН'!$G$5-'СЕТ СН'!$G$24</f>
        <v>3385.4967790600003</v>
      </c>
      <c r="D76" s="36">
        <f>SUMIFS(СВЦЭМ!$D$33:$D$776,СВЦЭМ!$A$33:$A$776,$A76,СВЦЭМ!$B$33:$B$776,D$47)+'СЕТ СН'!$G$14+СВЦЭМ!$D$10+'СЕТ СН'!$G$5-'СЕТ СН'!$G$24</f>
        <v>3421.14482258</v>
      </c>
      <c r="E76" s="36">
        <f>SUMIFS(СВЦЭМ!$D$33:$D$776,СВЦЭМ!$A$33:$A$776,$A76,СВЦЭМ!$B$33:$B$776,E$47)+'СЕТ СН'!$G$14+СВЦЭМ!$D$10+'СЕТ СН'!$G$5-'СЕТ СН'!$G$24</f>
        <v>3442.9100565799999</v>
      </c>
      <c r="F76" s="36">
        <f>SUMIFS(СВЦЭМ!$D$33:$D$776,СВЦЭМ!$A$33:$A$776,$A76,СВЦЭМ!$B$33:$B$776,F$47)+'СЕТ СН'!$G$14+СВЦЭМ!$D$10+'СЕТ СН'!$G$5-'СЕТ СН'!$G$24</f>
        <v>3443.6338474600002</v>
      </c>
      <c r="G76" s="36">
        <f>SUMIFS(СВЦЭМ!$D$33:$D$776,СВЦЭМ!$A$33:$A$776,$A76,СВЦЭМ!$B$33:$B$776,G$47)+'СЕТ СН'!$G$14+СВЦЭМ!$D$10+'СЕТ СН'!$G$5-'СЕТ СН'!$G$24</f>
        <v>3442.9491955200001</v>
      </c>
      <c r="H76" s="36">
        <f>SUMIFS(СВЦЭМ!$D$33:$D$776,СВЦЭМ!$A$33:$A$776,$A76,СВЦЭМ!$B$33:$B$776,H$47)+'СЕТ СН'!$G$14+СВЦЭМ!$D$10+'СЕТ СН'!$G$5-'СЕТ СН'!$G$24</f>
        <v>3429.9409962600002</v>
      </c>
      <c r="I76" s="36">
        <f>SUMIFS(СВЦЭМ!$D$33:$D$776,СВЦЭМ!$A$33:$A$776,$A76,СВЦЭМ!$B$33:$B$776,I$47)+'СЕТ СН'!$G$14+СВЦЭМ!$D$10+'СЕТ СН'!$G$5-'СЕТ СН'!$G$24</f>
        <v>3421.2589636800003</v>
      </c>
      <c r="J76" s="36">
        <f>SUMIFS(СВЦЭМ!$D$33:$D$776,СВЦЭМ!$A$33:$A$776,$A76,СВЦЭМ!$B$33:$B$776,J$47)+'СЕТ СН'!$G$14+СВЦЭМ!$D$10+'СЕТ СН'!$G$5-'СЕТ СН'!$G$24</f>
        <v>3375.15786738</v>
      </c>
      <c r="K76" s="36">
        <f>SUMIFS(СВЦЭМ!$D$33:$D$776,СВЦЭМ!$A$33:$A$776,$A76,СВЦЭМ!$B$33:$B$776,K$47)+'СЕТ СН'!$G$14+СВЦЭМ!$D$10+'СЕТ СН'!$G$5-'СЕТ СН'!$G$24</f>
        <v>3365.73953708</v>
      </c>
      <c r="L76" s="36">
        <f>SUMIFS(СВЦЭМ!$D$33:$D$776,СВЦЭМ!$A$33:$A$776,$A76,СВЦЭМ!$B$33:$B$776,L$47)+'СЕТ СН'!$G$14+СВЦЭМ!$D$10+'СЕТ СН'!$G$5-'СЕТ СН'!$G$24</f>
        <v>3370.53012081</v>
      </c>
      <c r="M76" s="36">
        <f>SUMIFS(СВЦЭМ!$D$33:$D$776,СВЦЭМ!$A$33:$A$776,$A76,СВЦЭМ!$B$33:$B$776,M$47)+'СЕТ СН'!$G$14+СВЦЭМ!$D$10+'СЕТ СН'!$G$5-'СЕТ СН'!$G$24</f>
        <v>3371.6654231500002</v>
      </c>
      <c r="N76" s="36">
        <f>SUMIFS(СВЦЭМ!$D$33:$D$776,СВЦЭМ!$A$33:$A$776,$A76,СВЦЭМ!$B$33:$B$776,N$47)+'СЕТ СН'!$G$14+СВЦЭМ!$D$10+'СЕТ СН'!$G$5-'СЕТ СН'!$G$24</f>
        <v>3372.3359487100001</v>
      </c>
      <c r="O76" s="36">
        <f>SUMIFS(СВЦЭМ!$D$33:$D$776,СВЦЭМ!$A$33:$A$776,$A76,СВЦЭМ!$B$33:$B$776,O$47)+'СЕТ СН'!$G$14+СВЦЭМ!$D$10+'СЕТ СН'!$G$5-'СЕТ СН'!$G$24</f>
        <v>3375.4715663300003</v>
      </c>
      <c r="P76" s="36">
        <f>SUMIFS(СВЦЭМ!$D$33:$D$776,СВЦЭМ!$A$33:$A$776,$A76,СВЦЭМ!$B$33:$B$776,P$47)+'СЕТ СН'!$G$14+СВЦЭМ!$D$10+'СЕТ СН'!$G$5-'СЕТ СН'!$G$24</f>
        <v>3381.7299802300004</v>
      </c>
      <c r="Q76" s="36">
        <f>SUMIFS(СВЦЭМ!$D$33:$D$776,СВЦЭМ!$A$33:$A$776,$A76,СВЦЭМ!$B$33:$B$776,Q$47)+'СЕТ СН'!$G$14+СВЦЭМ!$D$10+'СЕТ СН'!$G$5-'СЕТ СН'!$G$24</f>
        <v>3376.72946804</v>
      </c>
      <c r="R76" s="36">
        <f>SUMIFS(СВЦЭМ!$D$33:$D$776,СВЦЭМ!$A$33:$A$776,$A76,СВЦЭМ!$B$33:$B$776,R$47)+'СЕТ СН'!$G$14+СВЦЭМ!$D$10+'СЕТ СН'!$G$5-'СЕТ СН'!$G$24</f>
        <v>3377.6362236600003</v>
      </c>
      <c r="S76" s="36">
        <f>SUMIFS(СВЦЭМ!$D$33:$D$776,СВЦЭМ!$A$33:$A$776,$A76,СВЦЭМ!$B$33:$B$776,S$47)+'СЕТ СН'!$G$14+СВЦЭМ!$D$10+'СЕТ СН'!$G$5-'СЕТ СН'!$G$24</f>
        <v>3385.79401031</v>
      </c>
      <c r="T76" s="36">
        <f>SUMIFS(СВЦЭМ!$D$33:$D$776,СВЦЭМ!$A$33:$A$776,$A76,СВЦЭМ!$B$33:$B$776,T$47)+'СЕТ СН'!$G$14+СВЦЭМ!$D$10+'СЕТ СН'!$G$5-'СЕТ СН'!$G$24</f>
        <v>3385.0617290300002</v>
      </c>
      <c r="U76" s="36">
        <f>SUMIFS(СВЦЭМ!$D$33:$D$776,СВЦЭМ!$A$33:$A$776,$A76,СВЦЭМ!$B$33:$B$776,U$47)+'СЕТ СН'!$G$14+СВЦЭМ!$D$10+'СЕТ СН'!$G$5-'СЕТ СН'!$G$24</f>
        <v>3414.9053660200002</v>
      </c>
      <c r="V76" s="36">
        <f>SUMIFS(СВЦЭМ!$D$33:$D$776,СВЦЭМ!$A$33:$A$776,$A76,СВЦЭМ!$B$33:$B$776,V$47)+'СЕТ СН'!$G$14+СВЦЭМ!$D$10+'СЕТ СН'!$G$5-'СЕТ СН'!$G$24</f>
        <v>3408.8129046200002</v>
      </c>
      <c r="W76" s="36">
        <f>SUMIFS(СВЦЭМ!$D$33:$D$776,СВЦЭМ!$A$33:$A$776,$A76,СВЦЭМ!$B$33:$B$776,W$47)+'СЕТ СН'!$G$14+СВЦЭМ!$D$10+'СЕТ СН'!$G$5-'СЕТ СН'!$G$24</f>
        <v>3403.2261359600002</v>
      </c>
      <c r="X76" s="36">
        <f>SUMIFS(СВЦЭМ!$D$33:$D$776,СВЦЭМ!$A$33:$A$776,$A76,СВЦЭМ!$B$33:$B$776,X$47)+'СЕТ СН'!$G$14+СВЦЭМ!$D$10+'СЕТ СН'!$G$5-'СЕТ СН'!$G$24</f>
        <v>3390.3447206400001</v>
      </c>
      <c r="Y76" s="36">
        <f>SUMIFS(СВЦЭМ!$D$33:$D$776,СВЦЭМ!$A$33:$A$776,$A76,СВЦЭМ!$B$33:$B$776,Y$47)+'СЕТ СН'!$G$14+СВЦЭМ!$D$10+'СЕТ СН'!$G$5-'СЕТ СН'!$G$24</f>
        <v>3368.7060747800001</v>
      </c>
    </row>
    <row r="77" spans="1:26" ht="15.75" x14ac:dyDescent="0.2">
      <c r="A77" s="35">
        <f t="shared" si="1"/>
        <v>43829</v>
      </c>
      <c r="B77" s="36">
        <f>SUMIFS(СВЦЭМ!$D$33:$D$776,СВЦЭМ!$A$33:$A$776,$A77,СВЦЭМ!$B$33:$B$776,B$47)+'СЕТ СН'!$G$14+СВЦЭМ!$D$10+'СЕТ СН'!$G$5-'СЕТ СН'!$G$24</f>
        <v>3529.9076802300001</v>
      </c>
      <c r="C77" s="36">
        <f>SUMIFS(СВЦЭМ!$D$33:$D$776,СВЦЭМ!$A$33:$A$776,$A77,СВЦЭМ!$B$33:$B$776,C$47)+'СЕТ СН'!$G$14+СВЦЭМ!$D$10+'СЕТ СН'!$G$5-'СЕТ СН'!$G$24</f>
        <v>3562.8462044500002</v>
      </c>
      <c r="D77" s="36">
        <f>SUMIFS(СВЦЭМ!$D$33:$D$776,СВЦЭМ!$A$33:$A$776,$A77,СВЦЭМ!$B$33:$B$776,D$47)+'СЕТ СН'!$G$14+СВЦЭМ!$D$10+'СЕТ СН'!$G$5-'СЕТ СН'!$G$24</f>
        <v>3563.8090347799998</v>
      </c>
      <c r="E77" s="36">
        <f>SUMIFS(СВЦЭМ!$D$33:$D$776,СВЦЭМ!$A$33:$A$776,$A77,СВЦЭМ!$B$33:$B$776,E$47)+'СЕТ СН'!$G$14+СВЦЭМ!$D$10+'СЕТ СН'!$G$5-'СЕТ СН'!$G$24</f>
        <v>3588.2665062899996</v>
      </c>
      <c r="F77" s="36">
        <f>SUMIFS(СВЦЭМ!$D$33:$D$776,СВЦЭМ!$A$33:$A$776,$A77,СВЦЭМ!$B$33:$B$776,F$47)+'СЕТ СН'!$G$14+СВЦЭМ!$D$10+'СЕТ СН'!$G$5-'СЕТ СН'!$G$24</f>
        <v>3585.4764123200002</v>
      </c>
      <c r="G77" s="36">
        <f>SUMIFS(СВЦЭМ!$D$33:$D$776,СВЦЭМ!$A$33:$A$776,$A77,СВЦЭМ!$B$33:$B$776,G$47)+'СЕТ СН'!$G$14+СВЦЭМ!$D$10+'СЕТ СН'!$G$5-'СЕТ СН'!$G$24</f>
        <v>3574.1142752699998</v>
      </c>
      <c r="H77" s="36">
        <f>SUMIFS(СВЦЭМ!$D$33:$D$776,СВЦЭМ!$A$33:$A$776,$A77,СВЦЭМ!$B$33:$B$776,H$47)+'СЕТ СН'!$G$14+СВЦЭМ!$D$10+'СЕТ СН'!$G$5-'СЕТ СН'!$G$24</f>
        <v>3539.5895697800001</v>
      </c>
      <c r="I77" s="36">
        <f>SUMIFS(СВЦЭМ!$D$33:$D$776,СВЦЭМ!$A$33:$A$776,$A77,СВЦЭМ!$B$33:$B$776,I$47)+'СЕТ СН'!$G$14+СВЦЭМ!$D$10+'СЕТ СН'!$G$5-'СЕТ СН'!$G$24</f>
        <v>3515.7328894900002</v>
      </c>
      <c r="J77" s="36">
        <f>SUMIFS(СВЦЭМ!$D$33:$D$776,СВЦЭМ!$A$33:$A$776,$A77,СВЦЭМ!$B$33:$B$776,J$47)+'СЕТ СН'!$G$14+СВЦЭМ!$D$10+'СЕТ СН'!$G$5-'СЕТ СН'!$G$24</f>
        <v>3490.5959213200003</v>
      </c>
      <c r="K77" s="36">
        <f>SUMIFS(СВЦЭМ!$D$33:$D$776,СВЦЭМ!$A$33:$A$776,$A77,СВЦЭМ!$B$33:$B$776,K$47)+'СЕТ СН'!$G$14+СВЦЭМ!$D$10+'СЕТ СН'!$G$5-'СЕТ СН'!$G$24</f>
        <v>3463.5990946900001</v>
      </c>
      <c r="L77" s="36">
        <f>SUMIFS(СВЦЭМ!$D$33:$D$776,СВЦЭМ!$A$33:$A$776,$A77,СВЦЭМ!$B$33:$B$776,L$47)+'СЕТ СН'!$G$14+СВЦЭМ!$D$10+'СЕТ СН'!$G$5-'СЕТ СН'!$G$24</f>
        <v>3461.8257807500004</v>
      </c>
      <c r="M77" s="36">
        <f>SUMIFS(СВЦЭМ!$D$33:$D$776,СВЦЭМ!$A$33:$A$776,$A77,СВЦЭМ!$B$33:$B$776,M$47)+'СЕТ СН'!$G$14+СВЦЭМ!$D$10+'СЕТ СН'!$G$5-'СЕТ СН'!$G$24</f>
        <v>3459.8376376200004</v>
      </c>
      <c r="N77" s="36">
        <f>SUMIFS(СВЦЭМ!$D$33:$D$776,СВЦЭМ!$A$33:$A$776,$A77,СВЦЭМ!$B$33:$B$776,N$47)+'СЕТ СН'!$G$14+СВЦЭМ!$D$10+'СЕТ СН'!$G$5-'СЕТ СН'!$G$24</f>
        <v>3467.0260887900004</v>
      </c>
      <c r="O77" s="36">
        <f>SUMIFS(СВЦЭМ!$D$33:$D$776,СВЦЭМ!$A$33:$A$776,$A77,СВЦЭМ!$B$33:$B$776,O$47)+'СЕТ СН'!$G$14+СВЦЭМ!$D$10+'СЕТ СН'!$G$5-'СЕТ СН'!$G$24</f>
        <v>3476.5595122100003</v>
      </c>
      <c r="P77" s="36">
        <f>SUMIFS(СВЦЭМ!$D$33:$D$776,СВЦЭМ!$A$33:$A$776,$A77,СВЦЭМ!$B$33:$B$776,P$47)+'СЕТ СН'!$G$14+СВЦЭМ!$D$10+'СЕТ СН'!$G$5-'СЕТ СН'!$G$24</f>
        <v>3489.9560300399999</v>
      </c>
      <c r="Q77" s="36">
        <f>SUMIFS(СВЦЭМ!$D$33:$D$776,СВЦЭМ!$A$33:$A$776,$A77,СВЦЭМ!$B$33:$B$776,Q$47)+'СЕТ СН'!$G$14+СВЦЭМ!$D$10+'СЕТ СН'!$G$5-'СЕТ СН'!$G$24</f>
        <v>3492.4131027000003</v>
      </c>
      <c r="R77" s="36">
        <f>SUMIFS(СВЦЭМ!$D$33:$D$776,СВЦЭМ!$A$33:$A$776,$A77,СВЦЭМ!$B$33:$B$776,R$47)+'СЕТ СН'!$G$14+СВЦЭМ!$D$10+'СЕТ СН'!$G$5-'СЕТ СН'!$G$24</f>
        <v>3485.49074819</v>
      </c>
      <c r="S77" s="36">
        <f>SUMIFS(СВЦЭМ!$D$33:$D$776,СВЦЭМ!$A$33:$A$776,$A77,СВЦЭМ!$B$33:$B$776,S$47)+'СЕТ СН'!$G$14+СВЦЭМ!$D$10+'СЕТ СН'!$G$5-'СЕТ СН'!$G$24</f>
        <v>3475.82028421</v>
      </c>
      <c r="T77" s="36">
        <f>SUMIFS(СВЦЭМ!$D$33:$D$776,СВЦЭМ!$A$33:$A$776,$A77,СВЦЭМ!$B$33:$B$776,T$47)+'СЕТ СН'!$G$14+СВЦЭМ!$D$10+'СЕТ СН'!$G$5-'СЕТ СН'!$G$24</f>
        <v>3467.8352674000002</v>
      </c>
      <c r="U77" s="36">
        <f>SUMIFS(СВЦЭМ!$D$33:$D$776,СВЦЭМ!$A$33:$A$776,$A77,СВЦЭМ!$B$33:$B$776,U$47)+'СЕТ СН'!$G$14+СВЦЭМ!$D$10+'СЕТ СН'!$G$5-'СЕТ СН'!$G$24</f>
        <v>3467.2618867900001</v>
      </c>
      <c r="V77" s="36">
        <f>SUMIFS(СВЦЭМ!$D$33:$D$776,СВЦЭМ!$A$33:$A$776,$A77,СВЦЭМ!$B$33:$B$776,V$47)+'СЕТ СН'!$G$14+СВЦЭМ!$D$10+'СЕТ СН'!$G$5-'СЕТ СН'!$G$24</f>
        <v>3464.02135417</v>
      </c>
      <c r="W77" s="36">
        <f>SUMIFS(СВЦЭМ!$D$33:$D$776,СВЦЭМ!$A$33:$A$776,$A77,СВЦЭМ!$B$33:$B$776,W$47)+'СЕТ СН'!$G$14+СВЦЭМ!$D$10+'СЕТ СН'!$G$5-'СЕТ СН'!$G$24</f>
        <v>3473.7845631700002</v>
      </c>
      <c r="X77" s="36">
        <f>SUMIFS(СВЦЭМ!$D$33:$D$776,СВЦЭМ!$A$33:$A$776,$A77,СВЦЭМ!$B$33:$B$776,X$47)+'СЕТ СН'!$G$14+СВЦЭМ!$D$10+'СЕТ СН'!$G$5-'СЕТ СН'!$G$24</f>
        <v>3492.41923873</v>
      </c>
      <c r="Y77" s="36">
        <f>SUMIFS(СВЦЭМ!$D$33:$D$776,СВЦЭМ!$A$33:$A$776,$A77,СВЦЭМ!$B$33:$B$776,Y$47)+'СЕТ СН'!$G$14+СВЦЭМ!$D$10+'СЕТ СН'!$G$5-'СЕТ СН'!$G$24</f>
        <v>3510.7096638200001</v>
      </c>
    </row>
    <row r="78" spans="1:26" ht="15.75" x14ac:dyDescent="0.2">
      <c r="A78" s="35">
        <f t="shared" si="1"/>
        <v>43830</v>
      </c>
      <c r="B78" s="36">
        <f>SUMIFS(СВЦЭМ!$D$33:$D$776,СВЦЭМ!$A$33:$A$776,$A78,СВЦЭМ!$B$33:$B$776,B$47)+'СЕТ СН'!$G$14+СВЦЭМ!$D$10+'СЕТ СН'!$G$5-'СЕТ СН'!$G$24</f>
        <v>3514.6518670099999</v>
      </c>
      <c r="C78" s="36">
        <f>SUMIFS(СВЦЭМ!$D$33:$D$776,СВЦЭМ!$A$33:$A$776,$A78,СВЦЭМ!$B$33:$B$776,C$47)+'СЕТ СН'!$G$14+СВЦЭМ!$D$10+'СЕТ СН'!$G$5-'СЕТ СН'!$G$24</f>
        <v>3532.9926687000002</v>
      </c>
      <c r="D78" s="36">
        <f>SUMIFS(СВЦЭМ!$D$33:$D$776,СВЦЭМ!$A$33:$A$776,$A78,СВЦЭМ!$B$33:$B$776,D$47)+'СЕТ СН'!$G$14+СВЦЭМ!$D$10+'СЕТ СН'!$G$5-'СЕТ СН'!$G$24</f>
        <v>3538.4525044800002</v>
      </c>
      <c r="E78" s="36">
        <f>SUMIFS(СВЦЭМ!$D$33:$D$776,СВЦЭМ!$A$33:$A$776,$A78,СВЦЭМ!$B$33:$B$776,E$47)+'СЕТ СН'!$G$14+СВЦЭМ!$D$10+'СЕТ СН'!$G$5-'СЕТ СН'!$G$24</f>
        <v>3542.2677240800003</v>
      </c>
      <c r="F78" s="36">
        <f>SUMIFS(СВЦЭМ!$D$33:$D$776,СВЦЭМ!$A$33:$A$776,$A78,СВЦЭМ!$B$33:$B$776,F$47)+'СЕТ СН'!$G$14+СВЦЭМ!$D$10+'СЕТ СН'!$G$5-'СЕТ СН'!$G$24</f>
        <v>3544.2809138400003</v>
      </c>
      <c r="G78" s="36">
        <f>SUMIFS(СВЦЭМ!$D$33:$D$776,СВЦЭМ!$A$33:$A$776,$A78,СВЦЭМ!$B$33:$B$776,G$47)+'СЕТ СН'!$G$14+СВЦЭМ!$D$10+'СЕТ СН'!$G$5-'СЕТ СН'!$G$24</f>
        <v>3536.4424350200002</v>
      </c>
      <c r="H78" s="36">
        <f>SUMIFS(СВЦЭМ!$D$33:$D$776,СВЦЭМ!$A$33:$A$776,$A78,СВЦЭМ!$B$33:$B$776,H$47)+'СЕТ СН'!$G$14+СВЦЭМ!$D$10+'СЕТ СН'!$G$5-'СЕТ СН'!$G$24</f>
        <v>3511.7544491600001</v>
      </c>
      <c r="I78" s="36">
        <f>SUMIFS(СВЦЭМ!$D$33:$D$776,СВЦЭМ!$A$33:$A$776,$A78,СВЦЭМ!$B$33:$B$776,I$47)+'СЕТ СН'!$G$14+СВЦЭМ!$D$10+'СЕТ СН'!$G$5-'СЕТ СН'!$G$24</f>
        <v>3494.9430433000002</v>
      </c>
      <c r="J78" s="36">
        <f>SUMIFS(СВЦЭМ!$D$33:$D$776,СВЦЭМ!$A$33:$A$776,$A78,СВЦЭМ!$B$33:$B$776,J$47)+'СЕТ СН'!$G$14+СВЦЭМ!$D$10+'СЕТ СН'!$G$5-'СЕТ СН'!$G$24</f>
        <v>3483.7992702800002</v>
      </c>
      <c r="K78" s="36">
        <f>SUMIFS(СВЦЭМ!$D$33:$D$776,СВЦЭМ!$A$33:$A$776,$A78,СВЦЭМ!$B$33:$B$776,K$47)+'СЕТ СН'!$G$14+СВЦЭМ!$D$10+'СЕТ СН'!$G$5-'СЕТ СН'!$G$24</f>
        <v>3461.7824999100003</v>
      </c>
      <c r="L78" s="36">
        <f>SUMIFS(СВЦЭМ!$D$33:$D$776,СВЦЭМ!$A$33:$A$776,$A78,СВЦЭМ!$B$33:$B$776,L$47)+'СЕТ СН'!$G$14+СВЦЭМ!$D$10+'СЕТ СН'!$G$5-'СЕТ СН'!$G$24</f>
        <v>3459.8968524700003</v>
      </c>
      <c r="M78" s="36">
        <f>SUMIFS(СВЦЭМ!$D$33:$D$776,СВЦЭМ!$A$33:$A$776,$A78,СВЦЭМ!$B$33:$B$776,M$47)+'СЕТ СН'!$G$14+СВЦЭМ!$D$10+'СЕТ СН'!$G$5-'СЕТ СН'!$G$24</f>
        <v>3481.9914903899999</v>
      </c>
      <c r="N78" s="36">
        <f>SUMIFS(СВЦЭМ!$D$33:$D$776,СВЦЭМ!$A$33:$A$776,$A78,СВЦЭМ!$B$33:$B$776,N$47)+'СЕТ СН'!$G$14+СВЦЭМ!$D$10+'СЕТ СН'!$G$5-'СЕТ СН'!$G$24</f>
        <v>3474.5667930099999</v>
      </c>
      <c r="O78" s="36">
        <f>SUMIFS(СВЦЭМ!$D$33:$D$776,СВЦЭМ!$A$33:$A$776,$A78,СВЦЭМ!$B$33:$B$776,O$47)+'СЕТ СН'!$G$14+СВЦЭМ!$D$10+'СЕТ СН'!$G$5-'СЕТ СН'!$G$24</f>
        <v>3482.0362020400003</v>
      </c>
      <c r="P78" s="36">
        <f>SUMIFS(СВЦЭМ!$D$33:$D$776,СВЦЭМ!$A$33:$A$776,$A78,СВЦЭМ!$B$33:$B$776,P$47)+'СЕТ СН'!$G$14+СВЦЭМ!$D$10+'СЕТ СН'!$G$5-'СЕТ СН'!$G$24</f>
        <v>3486.4715825000003</v>
      </c>
      <c r="Q78" s="36">
        <f>SUMIFS(СВЦЭМ!$D$33:$D$776,СВЦЭМ!$A$33:$A$776,$A78,СВЦЭМ!$B$33:$B$776,Q$47)+'СЕТ СН'!$G$14+СВЦЭМ!$D$10+'СЕТ СН'!$G$5-'СЕТ СН'!$G$24</f>
        <v>3489.1303490400001</v>
      </c>
      <c r="R78" s="36">
        <f>SUMIFS(СВЦЭМ!$D$33:$D$776,СВЦЭМ!$A$33:$A$776,$A78,СВЦЭМ!$B$33:$B$776,R$47)+'СЕТ СН'!$G$14+СВЦЭМ!$D$10+'СЕТ СН'!$G$5-'СЕТ СН'!$G$24</f>
        <v>3486.5096577499999</v>
      </c>
      <c r="S78" s="36">
        <f>SUMIFS(СВЦЭМ!$D$33:$D$776,СВЦЭМ!$A$33:$A$776,$A78,СВЦЭМ!$B$33:$B$776,S$47)+'СЕТ СН'!$G$14+СВЦЭМ!$D$10+'СЕТ СН'!$G$5-'СЕТ СН'!$G$24</f>
        <v>3494.7003256900002</v>
      </c>
      <c r="T78" s="36">
        <f>SUMIFS(СВЦЭМ!$D$33:$D$776,СВЦЭМ!$A$33:$A$776,$A78,СВЦЭМ!$B$33:$B$776,T$47)+'СЕТ СН'!$G$14+СВЦЭМ!$D$10+'СЕТ СН'!$G$5-'СЕТ СН'!$G$24</f>
        <v>3504.2692334800004</v>
      </c>
      <c r="U78" s="36">
        <f>SUMIFS(СВЦЭМ!$D$33:$D$776,СВЦЭМ!$A$33:$A$776,$A78,СВЦЭМ!$B$33:$B$776,U$47)+'СЕТ СН'!$G$14+СВЦЭМ!$D$10+'СЕТ СН'!$G$5-'СЕТ СН'!$G$24</f>
        <v>3497.4941324199999</v>
      </c>
      <c r="V78" s="36">
        <f>SUMIFS(СВЦЭМ!$D$33:$D$776,СВЦЭМ!$A$33:$A$776,$A78,СВЦЭМ!$B$33:$B$776,V$47)+'СЕТ СН'!$G$14+СВЦЭМ!$D$10+'СЕТ СН'!$G$5-'СЕТ СН'!$G$24</f>
        <v>3510.1804227900002</v>
      </c>
      <c r="W78" s="36">
        <f>SUMIFS(СВЦЭМ!$D$33:$D$776,СВЦЭМ!$A$33:$A$776,$A78,СВЦЭМ!$B$33:$B$776,W$47)+'СЕТ СН'!$G$14+СВЦЭМ!$D$10+'СЕТ СН'!$G$5-'СЕТ СН'!$G$24</f>
        <v>3514.7945858500002</v>
      </c>
      <c r="X78" s="36">
        <f>SUMIFS(СВЦЭМ!$D$33:$D$776,СВЦЭМ!$A$33:$A$776,$A78,СВЦЭМ!$B$33:$B$776,X$47)+'СЕТ СН'!$G$14+СВЦЭМ!$D$10+'СЕТ СН'!$G$5-'СЕТ СН'!$G$24</f>
        <v>3503.9106462200002</v>
      </c>
      <c r="Y78" s="36">
        <f>SUMIFS(СВЦЭМ!$D$33:$D$776,СВЦЭМ!$A$33:$A$776,$A78,СВЦЭМ!$B$33:$B$776,Y$47)+'СЕТ СН'!$G$14+СВЦЭМ!$D$10+'СЕТ СН'!$G$5-'СЕТ СН'!$G$24</f>
        <v>3503.3067520900004</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6" t="s">
        <v>7</v>
      </c>
      <c r="B81" s="129" t="s">
        <v>72</v>
      </c>
      <c r="C81" s="130"/>
      <c r="D81" s="130"/>
      <c r="E81" s="130"/>
      <c r="F81" s="130"/>
      <c r="G81" s="130"/>
      <c r="H81" s="130"/>
      <c r="I81" s="130"/>
      <c r="J81" s="130"/>
      <c r="K81" s="130"/>
      <c r="L81" s="130"/>
      <c r="M81" s="130"/>
      <c r="N81" s="130"/>
      <c r="O81" s="130"/>
      <c r="P81" s="130"/>
      <c r="Q81" s="130"/>
      <c r="R81" s="130"/>
      <c r="S81" s="130"/>
      <c r="T81" s="130"/>
      <c r="U81" s="130"/>
      <c r="V81" s="130"/>
      <c r="W81" s="130"/>
      <c r="X81" s="130"/>
      <c r="Y81" s="131"/>
    </row>
    <row r="82" spans="1:27" ht="12.75" customHeight="1" x14ac:dyDescent="0.2">
      <c r="A82" s="127"/>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4"/>
    </row>
    <row r="83" spans="1:27" ht="12.75" customHeight="1" x14ac:dyDescent="0.2">
      <c r="A83" s="12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01.12.2019</v>
      </c>
      <c r="B84" s="36">
        <f>SUMIFS(СВЦЭМ!$D$33:$D$776,СВЦЭМ!$A$33:$A$776,$A84,СВЦЭМ!$B$33:$B$776,B$83)+'СЕТ СН'!$H$14+СВЦЭМ!$D$10+'СЕТ СН'!$H$5-'СЕТ СН'!$H$24</f>
        <v>3582.1281605200002</v>
      </c>
      <c r="C84" s="36">
        <f>SUMIFS(СВЦЭМ!$D$33:$D$776,СВЦЭМ!$A$33:$A$776,$A84,СВЦЭМ!$B$33:$B$776,C$83)+'СЕТ СН'!$H$14+СВЦЭМ!$D$10+'СЕТ СН'!$H$5-'СЕТ СН'!$H$24</f>
        <v>3590.8708553300003</v>
      </c>
      <c r="D84" s="36">
        <f>SUMIFS(СВЦЭМ!$D$33:$D$776,СВЦЭМ!$A$33:$A$776,$A84,СВЦЭМ!$B$33:$B$776,D$83)+'СЕТ СН'!$H$14+СВЦЭМ!$D$10+'СЕТ СН'!$H$5-'СЕТ СН'!$H$24</f>
        <v>3625.9929403799997</v>
      </c>
      <c r="E84" s="36">
        <f>SUMIFS(СВЦЭМ!$D$33:$D$776,СВЦЭМ!$A$33:$A$776,$A84,СВЦЭМ!$B$33:$B$776,E$83)+'СЕТ СН'!$H$14+СВЦЭМ!$D$10+'СЕТ СН'!$H$5-'СЕТ СН'!$H$24</f>
        <v>3623.95681732</v>
      </c>
      <c r="F84" s="36">
        <f>SUMIFS(СВЦЭМ!$D$33:$D$776,СВЦЭМ!$A$33:$A$776,$A84,СВЦЭМ!$B$33:$B$776,F$83)+'СЕТ СН'!$H$14+СВЦЭМ!$D$10+'СЕТ СН'!$H$5-'СЕТ СН'!$H$24</f>
        <v>3616.37891395</v>
      </c>
      <c r="G84" s="36">
        <f>SUMIFS(СВЦЭМ!$D$33:$D$776,СВЦЭМ!$A$33:$A$776,$A84,СВЦЭМ!$B$33:$B$776,G$83)+'СЕТ СН'!$H$14+СВЦЭМ!$D$10+'СЕТ СН'!$H$5-'СЕТ СН'!$H$24</f>
        <v>3614.6108390300001</v>
      </c>
      <c r="H84" s="36">
        <f>SUMIFS(СВЦЭМ!$D$33:$D$776,СВЦЭМ!$A$33:$A$776,$A84,СВЦЭМ!$B$33:$B$776,H$83)+'СЕТ СН'!$H$14+СВЦЭМ!$D$10+'СЕТ СН'!$H$5-'СЕТ СН'!$H$24</f>
        <v>3612.3143430600003</v>
      </c>
      <c r="I84" s="36">
        <f>SUMIFS(СВЦЭМ!$D$33:$D$776,СВЦЭМ!$A$33:$A$776,$A84,СВЦЭМ!$B$33:$B$776,I$83)+'СЕТ СН'!$H$14+СВЦЭМ!$D$10+'СЕТ СН'!$H$5-'СЕТ СН'!$H$24</f>
        <v>3606.11793119</v>
      </c>
      <c r="J84" s="36">
        <f>SUMIFS(СВЦЭМ!$D$33:$D$776,СВЦЭМ!$A$33:$A$776,$A84,СВЦЭМ!$B$33:$B$776,J$83)+'СЕТ СН'!$H$14+СВЦЭМ!$D$10+'СЕТ СН'!$H$5-'СЕТ СН'!$H$24</f>
        <v>3566.99186298</v>
      </c>
      <c r="K84" s="36">
        <f>SUMIFS(СВЦЭМ!$D$33:$D$776,СВЦЭМ!$A$33:$A$776,$A84,СВЦЭМ!$B$33:$B$776,K$83)+'СЕТ СН'!$H$14+СВЦЭМ!$D$10+'СЕТ СН'!$H$5-'СЕТ СН'!$H$24</f>
        <v>3525.2649406400001</v>
      </c>
      <c r="L84" s="36">
        <f>SUMIFS(СВЦЭМ!$D$33:$D$776,СВЦЭМ!$A$33:$A$776,$A84,СВЦЭМ!$B$33:$B$776,L$83)+'СЕТ СН'!$H$14+СВЦЭМ!$D$10+'СЕТ СН'!$H$5-'СЕТ СН'!$H$24</f>
        <v>3504.7031755399998</v>
      </c>
      <c r="M84" s="36">
        <f>SUMIFS(СВЦЭМ!$D$33:$D$776,СВЦЭМ!$A$33:$A$776,$A84,СВЦЭМ!$B$33:$B$776,M$83)+'СЕТ СН'!$H$14+СВЦЭМ!$D$10+'СЕТ СН'!$H$5-'СЕТ СН'!$H$24</f>
        <v>3503.0572431700002</v>
      </c>
      <c r="N84" s="36">
        <f>SUMIFS(СВЦЭМ!$D$33:$D$776,СВЦЭМ!$A$33:$A$776,$A84,СВЦЭМ!$B$33:$B$776,N$83)+'СЕТ СН'!$H$14+СВЦЭМ!$D$10+'СЕТ СН'!$H$5-'СЕТ СН'!$H$24</f>
        <v>3530.1135789</v>
      </c>
      <c r="O84" s="36">
        <f>SUMIFS(СВЦЭМ!$D$33:$D$776,СВЦЭМ!$A$33:$A$776,$A84,СВЦЭМ!$B$33:$B$776,O$83)+'СЕТ СН'!$H$14+СВЦЭМ!$D$10+'СЕТ СН'!$H$5-'СЕТ СН'!$H$24</f>
        <v>3540.8189754800001</v>
      </c>
      <c r="P84" s="36">
        <f>SUMIFS(СВЦЭМ!$D$33:$D$776,СВЦЭМ!$A$33:$A$776,$A84,СВЦЭМ!$B$33:$B$776,P$83)+'СЕТ СН'!$H$14+СВЦЭМ!$D$10+'СЕТ СН'!$H$5-'СЕТ СН'!$H$24</f>
        <v>3548.3411596800001</v>
      </c>
      <c r="Q84" s="36">
        <f>SUMIFS(СВЦЭМ!$D$33:$D$776,СВЦЭМ!$A$33:$A$776,$A84,СВЦЭМ!$B$33:$B$776,Q$83)+'СЕТ СН'!$H$14+СВЦЭМ!$D$10+'СЕТ СН'!$H$5-'СЕТ СН'!$H$24</f>
        <v>3554.4912400399999</v>
      </c>
      <c r="R84" s="36">
        <f>SUMIFS(СВЦЭМ!$D$33:$D$776,СВЦЭМ!$A$33:$A$776,$A84,СВЦЭМ!$B$33:$B$776,R$83)+'СЕТ СН'!$H$14+СВЦЭМ!$D$10+'СЕТ СН'!$H$5-'СЕТ СН'!$H$24</f>
        <v>3543.7078135399997</v>
      </c>
      <c r="S84" s="36">
        <f>SUMIFS(СВЦЭМ!$D$33:$D$776,СВЦЭМ!$A$33:$A$776,$A84,СВЦЭМ!$B$33:$B$776,S$83)+'СЕТ СН'!$H$14+СВЦЭМ!$D$10+'СЕТ СН'!$H$5-'СЕТ СН'!$H$24</f>
        <v>3526.6419685999999</v>
      </c>
      <c r="T84" s="36">
        <f>SUMIFS(СВЦЭМ!$D$33:$D$776,СВЦЭМ!$A$33:$A$776,$A84,СВЦЭМ!$B$33:$B$776,T$83)+'СЕТ СН'!$H$14+СВЦЭМ!$D$10+'СЕТ СН'!$H$5-'СЕТ СН'!$H$24</f>
        <v>3505.96451553</v>
      </c>
      <c r="U84" s="36">
        <f>SUMIFS(СВЦЭМ!$D$33:$D$776,СВЦЭМ!$A$33:$A$776,$A84,СВЦЭМ!$B$33:$B$776,U$83)+'СЕТ СН'!$H$14+СВЦЭМ!$D$10+'СЕТ СН'!$H$5-'СЕТ СН'!$H$24</f>
        <v>3505.47361654</v>
      </c>
      <c r="V84" s="36">
        <f>SUMIFS(СВЦЭМ!$D$33:$D$776,СВЦЭМ!$A$33:$A$776,$A84,СВЦЭМ!$B$33:$B$776,V$83)+'СЕТ СН'!$H$14+СВЦЭМ!$D$10+'СЕТ СН'!$H$5-'СЕТ СН'!$H$24</f>
        <v>3522.4116860100003</v>
      </c>
      <c r="W84" s="36">
        <f>SUMIFS(СВЦЭМ!$D$33:$D$776,СВЦЭМ!$A$33:$A$776,$A84,СВЦЭМ!$B$33:$B$776,W$83)+'СЕТ СН'!$H$14+СВЦЭМ!$D$10+'СЕТ СН'!$H$5-'СЕТ СН'!$H$24</f>
        <v>3546.2278361999997</v>
      </c>
      <c r="X84" s="36">
        <f>SUMIFS(СВЦЭМ!$D$33:$D$776,СВЦЭМ!$A$33:$A$776,$A84,СВЦЭМ!$B$33:$B$776,X$83)+'СЕТ СН'!$H$14+СВЦЭМ!$D$10+'СЕТ СН'!$H$5-'СЕТ СН'!$H$24</f>
        <v>3539.5496049200001</v>
      </c>
      <c r="Y84" s="36">
        <f>SUMIFS(СВЦЭМ!$D$33:$D$776,СВЦЭМ!$A$33:$A$776,$A84,СВЦЭМ!$B$33:$B$776,Y$83)+'СЕТ СН'!$H$14+СВЦЭМ!$D$10+'СЕТ СН'!$H$5-'СЕТ СН'!$H$24</f>
        <v>3568.1122513800001</v>
      </c>
      <c r="AA84" s="45"/>
    </row>
    <row r="85" spans="1:27" ht="15.75" x14ac:dyDescent="0.2">
      <c r="A85" s="35">
        <f>A84+1</f>
        <v>43801</v>
      </c>
      <c r="B85" s="36">
        <f>SUMIFS(СВЦЭМ!$D$33:$D$776,СВЦЭМ!$A$33:$A$776,$A85,СВЦЭМ!$B$33:$B$776,B$83)+'СЕТ СН'!$H$14+СВЦЭМ!$D$10+'СЕТ СН'!$H$5-'СЕТ СН'!$H$24</f>
        <v>3566.5107532100001</v>
      </c>
      <c r="C85" s="36">
        <f>SUMIFS(СВЦЭМ!$D$33:$D$776,СВЦЭМ!$A$33:$A$776,$A85,СВЦЭМ!$B$33:$B$776,C$83)+'СЕТ СН'!$H$14+СВЦЭМ!$D$10+'СЕТ СН'!$H$5-'СЕТ СН'!$H$24</f>
        <v>3599.5804642100002</v>
      </c>
      <c r="D85" s="36">
        <f>SUMIFS(СВЦЭМ!$D$33:$D$776,СВЦЭМ!$A$33:$A$776,$A85,СВЦЭМ!$B$33:$B$776,D$83)+'СЕТ СН'!$H$14+СВЦЭМ!$D$10+'СЕТ СН'!$H$5-'СЕТ СН'!$H$24</f>
        <v>3618.6500633800001</v>
      </c>
      <c r="E85" s="36">
        <f>SUMIFS(СВЦЭМ!$D$33:$D$776,СВЦЭМ!$A$33:$A$776,$A85,СВЦЭМ!$B$33:$B$776,E$83)+'СЕТ СН'!$H$14+СВЦЭМ!$D$10+'СЕТ СН'!$H$5-'СЕТ СН'!$H$24</f>
        <v>3633.0231261099998</v>
      </c>
      <c r="F85" s="36">
        <f>SUMIFS(СВЦЭМ!$D$33:$D$776,СВЦЭМ!$A$33:$A$776,$A85,СВЦЭМ!$B$33:$B$776,F$83)+'СЕТ СН'!$H$14+СВЦЭМ!$D$10+'СЕТ СН'!$H$5-'СЕТ СН'!$H$24</f>
        <v>3633.8251941600001</v>
      </c>
      <c r="G85" s="36">
        <f>SUMIFS(СВЦЭМ!$D$33:$D$776,СВЦЭМ!$A$33:$A$776,$A85,СВЦЭМ!$B$33:$B$776,G$83)+'СЕТ СН'!$H$14+СВЦЭМ!$D$10+'СЕТ СН'!$H$5-'СЕТ СН'!$H$24</f>
        <v>3611.86756633</v>
      </c>
      <c r="H85" s="36">
        <f>SUMIFS(СВЦЭМ!$D$33:$D$776,СВЦЭМ!$A$33:$A$776,$A85,СВЦЭМ!$B$33:$B$776,H$83)+'СЕТ СН'!$H$14+СВЦЭМ!$D$10+'СЕТ СН'!$H$5-'СЕТ СН'!$H$24</f>
        <v>3564.0807683100002</v>
      </c>
      <c r="I85" s="36">
        <f>SUMIFS(СВЦЭМ!$D$33:$D$776,СВЦЭМ!$A$33:$A$776,$A85,СВЦЭМ!$B$33:$B$776,I$83)+'СЕТ СН'!$H$14+СВЦЭМ!$D$10+'СЕТ СН'!$H$5-'СЕТ СН'!$H$24</f>
        <v>3514.73913279</v>
      </c>
      <c r="J85" s="36">
        <f>SUMIFS(СВЦЭМ!$D$33:$D$776,СВЦЭМ!$A$33:$A$776,$A85,СВЦЭМ!$B$33:$B$776,J$83)+'СЕТ СН'!$H$14+СВЦЭМ!$D$10+'СЕТ СН'!$H$5-'СЕТ СН'!$H$24</f>
        <v>3511.1692681700001</v>
      </c>
      <c r="K85" s="36">
        <f>SUMIFS(СВЦЭМ!$D$33:$D$776,СВЦЭМ!$A$33:$A$776,$A85,СВЦЭМ!$B$33:$B$776,K$83)+'СЕТ СН'!$H$14+СВЦЭМ!$D$10+'СЕТ СН'!$H$5-'СЕТ СН'!$H$24</f>
        <v>3497.1213678399999</v>
      </c>
      <c r="L85" s="36">
        <f>SUMIFS(СВЦЭМ!$D$33:$D$776,СВЦЭМ!$A$33:$A$776,$A85,СВЦЭМ!$B$33:$B$776,L$83)+'СЕТ СН'!$H$14+СВЦЭМ!$D$10+'СЕТ СН'!$H$5-'СЕТ СН'!$H$24</f>
        <v>3516.2535608200001</v>
      </c>
      <c r="M85" s="36">
        <f>SUMIFS(СВЦЭМ!$D$33:$D$776,СВЦЭМ!$A$33:$A$776,$A85,СВЦЭМ!$B$33:$B$776,M$83)+'СЕТ СН'!$H$14+СВЦЭМ!$D$10+'СЕТ СН'!$H$5-'СЕТ СН'!$H$24</f>
        <v>3537.38059647</v>
      </c>
      <c r="N85" s="36">
        <f>SUMIFS(СВЦЭМ!$D$33:$D$776,СВЦЭМ!$A$33:$A$776,$A85,СВЦЭМ!$B$33:$B$776,N$83)+'СЕТ СН'!$H$14+СВЦЭМ!$D$10+'СЕТ СН'!$H$5-'СЕТ СН'!$H$24</f>
        <v>3547.8056872100001</v>
      </c>
      <c r="O85" s="36">
        <f>SUMIFS(СВЦЭМ!$D$33:$D$776,СВЦЭМ!$A$33:$A$776,$A85,СВЦЭМ!$B$33:$B$776,O$83)+'СЕТ СН'!$H$14+СВЦЭМ!$D$10+'СЕТ СН'!$H$5-'СЕТ СН'!$H$24</f>
        <v>3548.90110731</v>
      </c>
      <c r="P85" s="36">
        <f>SUMIFS(СВЦЭМ!$D$33:$D$776,СВЦЭМ!$A$33:$A$776,$A85,СВЦЭМ!$B$33:$B$776,P$83)+'СЕТ СН'!$H$14+СВЦЭМ!$D$10+'СЕТ СН'!$H$5-'СЕТ СН'!$H$24</f>
        <v>3559.3653340299998</v>
      </c>
      <c r="Q85" s="36">
        <f>SUMIFS(СВЦЭМ!$D$33:$D$776,СВЦЭМ!$A$33:$A$776,$A85,СВЦЭМ!$B$33:$B$776,Q$83)+'СЕТ СН'!$H$14+СВЦЭМ!$D$10+'СЕТ СН'!$H$5-'СЕТ СН'!$H$24</f>
        <v>3567.2432137400001</v>
      </c>
      <c r="R85" s="36">
        <f>SUMIFS(СВЦЭМ!$D$33:$D$776,СВЦЭМ!$A$33:$A$776,$A85,СВЦЭМ!$B$33:$B$776,R$83)+'СЕТ СН'!$H$14+СВЦЭМ!$D$10+'СЕТ СН'!$H$5-'СЕТ СН'!$H$24</f>
        <v>3565.14070279</v>
      </c>
      <c r="S85" s="36">
        <f>SUMIFS(СВЦЭМ!$D$33:$D$776,СВЦЭМ!$A$33:$A$776,$A85,СВЦЭМ!$B$33:$B$776,S$83)+'СЕТ СН'!$H$14+СВЦЭМ!$D$10+'СЕТ СН'!$H$5-'СЕТ СН'!$H$24</f>
        <v>3533.4450828200002</v>
      </c>
      <c r="T85" s="36">
        <f>SUMIFS(СВЦЭМ!$D$33:$D$776,СВЦЭМ!$A$33:$A$776,$A85,СВЦЭМ!$B$33:$B$776,T$83)+'СЕТ СН'!$H$14+СВЦЭМ!$D$10+'СЕТ СН'!$H$5-'СЕТ СН'!$H$24</f>
        <v>3525.0743931100001</v>
      </c>
      <c r="U85" s="36">
        <f>SUMIFS(СВЦЭМ!$D$33:$D$776,СВЦЭМ!$A$33:$A$776,$A85,СВЦЭМ!$B$33:$B$776,U$83)+'СЕТ СН'!$H$14+СВЦЭМ!$D$10+'СЕТ СН'!$H$5-'СЕТ СН'!$H$24</f>
        <v>3521.7057546000001</v>
      </c>
      <c r="V85" s="36">
        <f>SUMIFS(СВЦЭМ!$D$33:$D$776,СВЦЭМ!$A$33:$A$776,$A85,СВЦЭМ!$B$33:$B$776,V$83)+'СЕТ СН'!$H$14+СВЦЭМ!$D$10+'СЕТ СН'!$H$5-'СЕТ СН'!$H$24</f>
        <v>3531.5843092499999</v>
      </c>
      <c r="W85" s="36">
        <f>SUMIFS(СВЦЭМ!$D$33:$D$776,СВЦЭМ!$A$33:$A$776,$A85,СВЦЭМ!$B$33:$B$776,W$83)+'СЕТ СН'!$H$14+СВЦЭМ!$D$10+'СЕТ СН'!$H$5-'СЕТ СН'!$H$24</f>
        <v>3531.4003941999999</v>
      </c>
      <c r="X85" s="36">
        <f>SUMIFS(СВЦЭМ!$D$33:$D$776,СВЦЭМ!$A$33:$A$776,$A85,СВЦЭМ!$B$33:$B$776,X$83)+'СЕТ СН'!$H$14+СВЦЭМ!$D$10+'СЕТ СН'!$H$5-'СЕТ СН'!$H$24</f>
        <v>3535.5921693</v>
      </c>
      <c r="Y85" s="36">
        <f>SUMIFS(СВЦЭМ!$D$33:$D$776,СВЦЭМ!$A$33:$A$776,$A85,СВЦЭМ!$B$33:$B$776,Y$83)+'СЕТ СН'!$H$14+СВЦЭМ!$D$10+'СЕТ СН'!$H$5-'СЕТ СН'!$H$24</f>
        <v>3571.01764306</v>
      </c>
    </row>
    <row r="86" spans="1:27" ht="15.75" x14ac:dyDescent="0.2">
      <c r="A86" s="35">
        <f t="shared" ref="A86:A114" si="2">A85+1</f>
        <v>43802</v>
      </c>
      <c r="B86" s="36">
        <f>SUMIFS(СВЦЭМ!$D$33:$D$776,СВЦЭМ!$A$33:$A$776,$A86,СВЦЭМ!$B$33:$B$776,B$83)+'СЕТ СН'!$H$14+СВЦЭМ!$D$10+'СЕТ СН'!$H$5-'СЕТ СН'!$H$24</f>
        <v>3589.0012102999999</v>
      </c>
      <c r="C86" s="36">
        <f>SUMIFS(СВЦЭМ!$D$33:$D$776,СВЦЭМ!$A$33:$A$776,$A86,СВЦЭМ!$B$33:$B$776,C$83)+'СЕТ СН'!$H$14+СВЦЭМ!$D$10+'СЕТ СН'!$H$5-'СЕТ СН'!$H$24</f>
        <v>3628.9016275799995</v>
      </c>
      <c r="D86" s="36">
        <f>SUMIFS(СВЦЭМ!$D$33:$D$776,СВЦЭМ!$A$33:$A$776,$A86,СВЦЭМ!$B$33:$B$776,D$83)+'СЕТ СН'!$H$14+СВЦЭМ!$D$10+'СЕТ СН'!$H$5-'СЕТ СН'!$H$24</f>
        <v>3644.27441791</v>
      </c>
      <c r="E86" s="36">
        <f>SUMIFS(СВЦЭМ!$D$33:$D$776,СВЦЭМ!$A$33:$A$776,$A86,СВЦЭМ!$B$33:$B$776,E$83)+'СЕТ СН'!$H$14+СВЦЭМ!$D$10+'СЕТ СН'!$H$5-'СЕТ СН'!$H$24</f>
        <v>3651.7998094300001</v>
      </c>
      <c r="F86" s="36">
        <f>SUMIFS(СВЦЭМ!$D$33:$D$776,СВЦЭМ!$A$33:$A$776,$A86,СВЦЭМ!$B$33:$B$776,F$83)+'СЕТ СН'!$H$14+СВЦЭМ!$D$10+'СЕТ СН'!$H$5-'СЕТ СН'!$H$24</f>
        <v>3664.1236785000001</v>
      </c>
      <c r="G86" s="36">
        <f>SUMIFS(СВЦЭМ!$D$33:$D$776,СВЦЭМ!$A$33:$A$776,$A86,СВЦЭМ!$B$33:$B$776,G$83)+'СЕТ СН'!$H$14+СВЦЭМ!$D$10+'СЕТ СН'!$H$5-'СЕТ СН'!$H$24</f>
        <v>3653.83113641</v>
      </c>
      <c r="H86" s="36">
        <f>SUMIFS(СВЦЭМ!$D$33:$D$776,СВЦЭМ!$A$33:$A$776,$A86,СВЦЭМ!$B$33:$B$776,H$83)+'СЕТ СН'!$H$14+СВЦЭМ!$D$10+'СЕТ СН'!$H$5-'СЕТ СН'!$H$24</f>
        <v>3605.1402257199998</v>
      </c>
      <c r="I86" s="36">
        <f>SUMIFS(СВЦЭМ!$D$33:$D$776,СВЦЭМ!$A$33:$A$776,$A86,СВЦЭМ!$B$33:$B$776,I$83)+'СЕТ СН'!$H$14+СВЦЭМ!$D$10+'СЕТ СН'!$H$5-'СЕТ СН'!$H$24</f>
        <v>3553.62097468</v>
      </c>
      <c r="J86" s="36">
        <f>SUMIFS(СВЦЭМ!$D$33:$D$776,СВЦЭМ!$A$33:$A$776,$A86,СВЦЭМ!$B$33:$B$776,J$83)+'СЕТ СН'!$H$14+СВЦЭМ!$D$10+'СЕТ СН'!$H$5-'СЕТ СН'!$H$24</f>
        <v>3535.9620007100002</v>
      </c>
      <c r="K86" s="36">
        <f>SUMIFS(СВЦЭМ!$D$33:$D$776,СВЦЭМ!$A$33:$A$776,$A86,СВЦЭМ!$B$33:$B$776,K$83)+'СЕТ СН'!$H$14+СВЦЭМ!$D$10+'СЕТ СН'!$H$5-'СЕТ СН'!$H$24</f>
        <v>3504.8564081300001</v>
      </c>
      <c r="L86" s="36">
        <f>SUMIFS(СВЦЭМ!$D$33:$D$776,СВЦЭМ!$A$33:$A$776,$A86,СВЦЭМ!$B$33:$B$776,L$83)+'СЕТ СН'!$H$14+СВЦЭМ!$D$10+'СЕТ СН'!$H$5-'СЕТ СН'!$H$24</f>
        <v>3504.1087453800001</v>
      </c>
      <c r="M86" s="36">
        <f>SUMIFS(СВЦЭМ!$D$33:$D$776,СВЦЭМ!$A$33:$A$776,$A86,СВЦЭМ!$B$33:$B$776,M$83)+'СЕТ СН'!$H$14+СВЦЭМ!$D$10+'СЕТ СН'!$H$5-'СЕТ СН'!$H$24</f>
        <v>3546.6736146200001</v>
      </c>
      <c r="N86" s="36">
        <f>SUMIFS(СВЦЭМ!$D$33:$D$776,СВЦЭМ!$A$33:$A$776,$A86,СВЦЭМ!$B$33:$B$776,N$83)+'СЕТ СН'!$H$14+СВЦЭМ!$D$10+'СЕТ СН'!$H$5-'СЕТ СН'!$H$24</f>
        <v>3561.3203625699998</v>
      </c>
      <c r="O86" s="36">
        <f>SUMIFS(СВЦЭМ!$D$33:$D$776,СВЦЭМ!$A$33:$A$776,$A86,СВЦЭМ!$B$33:$B$776,O$83)+'СЕТ СН'!$H$14+СВЦЭМ!$D$10+'СЕТ СН'!$H$5-'СЕТ СН'!$H$24</f>
        <v>3569.2713164500001</v>
      </c>
      <c r="P86" s="36">
        <f>SUMIFS(СВЦЭМ!$D$33:$D$776,СВЦЭМ!$A$33:$A$776,$A86,СВЦЭМ!$B$33:$B$776,P$83)+'СЕТ СН'!$H$14+СВЦЭМ!$D$10+'СЕТ СН'!$H$5-'СЕТ СН'!$H$24</f>
        <v>3577.4397117899998</v>
      </c>
      <c r="Q86" s="36">
        <f>SUMIFS(СВЦЭМ!$D$33:$D$776,СВЦЭМ!$A$33:$A$776,$A86,СВЦЭМ!$B$33:$B$776,Q$83)+'СЕТ СН'!$H$14+СВЦЭМ!$D$10+'СЕТ СН'!$H$5-'СЕТ СН'!$H$24</f>
        <v>3584.5003367300001</v>
      </c>
      <c r="R86" s="36">
        <f>SUMIFS(СВЦЭМ!$D$33:$D$776,СВЦЭМ!$A$33:$A$776,$A86,СВЦЭМ!$B$33:$B$776,R$83)+'СЕТ СН'!$H$14+СВЦЭМ!$D$10+'СЕТ СН'!$H$5-'СЕТ СН'!$H$24</f>
        <v>3587.1763243200003</v>
      </c>
      <c r="S86" s="36">
        <f>SUMIFS(СВЦЭМ!$D$33:$D$776,СВЦЭМ!$A$33:$A$776,$A86,СВЦЭМ!$B$33:$B$776,S$83)+'СЕТ СН'!$H$14+СВЦЭМ!$D$10+'СЕТ СН'!$H$5-'СЕТ СН'!$H$24</f>
        <v>3550.38938164</v>
      </c>
      <c r="T86" s="36">
        <f>SUMIFS(СВЦЭМ!$D$33:$D$776,СВЦЭМ!$A$33:$A$776,$A86,СВЦЭМ!$B$33:$B$776,T$83)+'СЕТ СН'!$H$14+СВЦЭМ!$D$10+'СЕТ СН'!$H$5-'СЕТ СН'!$H$24</f>
        <v>3522.4036489999999</v>
      </c>
      <c r="U86" s="36">
        <f>SUMIFS(СВЦЭМ!$D$33:$D$776,СВЦЭМ!$A$33:$A$776,$A86,СВЦЭМ!$B$33:$B$776,U$83)+'СЕТ СН'!$H$14+СВЦЭМ!$D$10+'СЕТ СН'!$H$5-'СЕТ СН'!$H$24</f>
        <v>3520.1112640299998</v>
      </c>
      <c r="V86" s="36">
        <f>SUMIFS(СВЦЭМ!$D$33:$D$776,СВЦЭМ!$A$33:$A$776,$A86,СВЦЭМ!$B$33:$B$776,V$83)+'СЕТ СН'!$H$14+СВЦЭМ!$D$10+'СЕТ СН'!$H$5-'СЕТ СН'!$H$24</f>
        <v>3523.1758604000001</v>
      </c>
      <c r="W86" s="36">
        <f>SUMIFS(СВЦЭМ!$D$33:$D$776,СВЦЭМ!$A$33:$A$776,$A86,СВЦЭМ!$B$33:$B$776,W$83)+'СЕТ СН'!$H$14+СВЦЭМ!$D$10+'СЕТ СН'!$H$5-'СЕТ СН'!$H$24</f>
        <v>3540.62888114</v>
      </c>
      <c r="X86" s="36">
        <f>SUMIFS(СВЦЭМ!$D$33:$D$776,СВЦЭМ!$A$33:$A$776,$A86,СВЦЭМ!$B$33:$B$776,X$83)+'СЕТ СН'!$H$14+СВЦЭМ!$D$10+'СЕТ СН'!$H$5-'СЕТ СН'!$H$24</f>
        <v>3544.9093342199999</v>
      </c>
      <c r="Y86" s="36">
        <f>SUMIFS(СВЦЭМ!$D$33:$D$776,СВЦЭМ!$A$33:$A$776,$A86,СВЦЭМ!$B$33:$B$776,Y$83)+'СЕТ СН'!$H$14+СВЦЭМ!$D$10+'СЕТ СН'!$H$5-'СЕТ СН'!$H$24</f>
        <v>3560.81140301</v>
      </c>
    </row>
    <row r="87" spans="1:27" ht="15.75" x14ac:dyDescent="0.2">
      <c r="A87" s="35">
        <f t="shared" si="2"/>
        <v>43803</v>
      </c>
      <c r="B87" s="36">
        <f>SUMIFS(СВЦЭМ!$D$33:$D$776,СВЦЭМ!$A$33:$A$776,$A87,СВЦЭМ!$B$33:$B$776,B$83)+'СЕТ СН'!$H$14+СВЦЭМ!$D$10+'СЕТ СН'!$H$5-'СЕТ СН'!$H$24</f>
        <v>3618.8608213899997</v>
      </c>
      <c r="C87" s="36">
        <f>SUMIFS(СВЦЭМ!$D$33:$D$776,СВЦЭМ!$A$33:$A$776,$A87,СВЦЭМ!$B$33:$B$776,C$83)+'СЕТ СН'!$H$14+СВЦЭМ!$D$10+'СЕТ СН'!$H$5-'СЕТ СН'!$H$24</f>
        <v>3643.5347215199999</v>
      </c>
      <c r="D87" s="36">
        <f>SUMIFS(СВЦЭМ!$D$33:$D$776,СВЦЭМ!$A$33:$A$776,$A87,СВЦЭМ!$B$33:$B$776,D$83)+'СЕТ СН'!$H$14+СВЦЭМ!$D$10+'СЕТ СН'!$H$5-'СЕТ СН'!$H$24</f>
        <v>3666.4226080399999</v>
      </c>
      <c r="E87" s="36">
        <f>SUMIFS(СВЦЭМ!$D$33:$D$776,СВЦЭМ!$A$33:$A$776,$A87,СВЦЭМ!$B$33:$B$776,E$83)+'СЕТ СН'!$H$14+СВЦЭМ!$D$10+'СЕТ СН'!$H$5-'СЕТ СН'!$H$24</f>
        <v>3675.5038785899997</v>
      </c>
      <c r="F87" s="36">
        <f>SUMIFS(СВЦЭМ!$D$33:$D$776,СВЦЭМ!$A$33:$A$776,$A87,СВЦЭМ!$B$33:$B$776,F$83)+'СЕТ СН'!$H$14+СВЦЭМ!$D$10+'СЕТ СН'!$H$5-'СЕТ СН'!$H$24</f>
        <v>3672.5000895799999</v>
      </c>
      <c r="G87" s="36">
        <f>SUMIFS(СВЦЭМ!$D$33:$D$776,СВЦЭМ!$A$33:$A$776,$A87,СВЦЭМ!$B$33:$B$776,G$83)+'СЕТ СН'!$H$14+СВЦЭМ!$D$10+'СЕТ СН'!$H$5-'СЕТ СН'!$H$24</f>
        <v>3653.1802043899997</v>
      </c>
      <c r="H87" s="36">
        <f>SUMIFS(СВЦЭМ!$D$33:$D$776,СВЦЭМ!$A$33:$A$776,$A87,СВЦЭМ!$B$33:$B$776,H$83)+'СЕТ СН'!$H$14+СВЦЭМ!$D$10+'СЕТ СН'!$H$5-'СЕТ СН'!$H$24</f>
        <v>3616.3346446999999</v>
      </c>
      <c r="I87" s="36">
        <f>SUMIFS(СВЦЭМ!$D$33:$D$776,СВЦЭМ!$A$33:$A$776,$A87,СВЦЭМ!$B$33:$B$776,I$83)+'СЕТ СН'!$H$14+СВЦЭМ!$D$10+'СЕТ СН'!$H$5-'СЕТ СН'!$H$24</f>
        <v>3581.0797638599997</v>
      </c>
      <c r="J87" s="36">
        <f>SUMIFS(СВЦЭМ!$D$33:$D$776,СВЦЭМ!$A$33:$A$776,$A87,СВЦЭМ!$B$33:$B$776,J$83)+'СЕТ СН'!$H$14+СВЦЭМ!$D$10+'СЕТ СН'!$H$5-'СЕТ СН'!$H$24</f>
        <v>3561.0346452899998</v>
      </c>
      <c r="K87" s="36">
        <f>SUMIFS(СВЦЭМ!$D$33:$D$776,СВЦЭМ!$A$33:$A$776,$A87,СВЦЭМ!$B$33:$B$776,K$83)+'СЕТ СН'!$H$14+СВЦЭМ!$D$10+'СЕТ СН'!$H$5-'СЕТ СН'!$H$24</f>
        <v>3537.1631748199998</v>
      </c>
      <c r="L87" s="36">
        <f>SUMIFS(СВЦЭМ!$D$33:$D$776,СВЦЭМ!$A$33:$A$776,$A87,СВЦЭМ!$B$33:$B$776,L$83)+'СЕТ СН'!$H$14+СВЦЭМ!$D$10+'СЕТ СН'!$H$5-'СЕТ СН'!$H$24</f>
        <v>3537.3283373899999</v>
      </c>
      <c r="M87" s="36">
        <f>SUMIFS(СВЦЭМ!$D$33:$D$776,СВЦЭМ!$A$33:$A$776,$A87,СВЦЭМ!$B$33:$B$776,M$83)+'СЕТ СН'!$H$14+СВЦЭМ!$D$10+'СЕТ СН'!$H$5-'СЕТ СН'!$H$24</f>
        <v>3556.5031420800001</v>
      </c>
      <c r="N87" s="36">
        <f>SUMIFS(СВЦЭМ!$D$33:$D$776,СВЦЭМ!$A$33:$A$776,$A87,СВЦЭМ!$B$33:$B$776,N$83)+'СЕТ СН'!$H$14+СВЦЭМ!$D$10+'СЕТ СН'!$H$5-'СЕТ СН'!$H$24</f>
        <v>3559.2292535300003</v>
      </c>
      <c r="O87" s="36">
        <f>SUMIFS(СВЦЭМ!$D$33:$D$776,СВЦЭМ!$A$33:$A$776,$A87,СВЦЭМ!$B$33:$B$776,O$83)+'СЕТ СН'!$H$14+СВЦЭМ!$D$10+'СЕТ СН'!$H$5-'СЕТ СН'!$H$24</f>
        <v>3561.4464748400001</v>
      </c>
      <c r="P87" s="36">
        <f>SUMIFS(СВЦЭМ!$D$33:$D$776,СВЦЭМ!$A$33:$A$776,$A87,СВЦЭМ!$B$33:$B$776,P$83)+'СЕТ СН'!$H$14+СВЦЭМ!$D$10+'СЕТ СН'!$H$5-'СЕТ СН'!$H$24</f>
        <v>3568.6345063500003</v>
      </c>
      <c r="Q87" s="36">
        <f>SUMIFS(СВЦЭМ!$D$33:$D$776,СВЦЭМ!$A$33:$A$776,$A87,СВЦЭМ!$B$33:$B$776,Q$83)+'СЕТ СН'!$H$14+СВЦЭМ!$D$10+'СЕТ СН'!$H$5-'СЕТ СН'!$H$24</f>
        <v>3576.4505977399999</v>
      </c>
      <c r="R87" s="36">
        <f>SUMIFS(СВЦЭМ!$D$33:$D$776,СВЦЭМ!$A$33:$A$776,$A87,СВЦЭМ!$B$33:$B$776,R$83)+'СЕТ СН'!$H$14+СВЦЭМ!$D$10+'СЕТ СН'!$H$5-'СЕТ СН'!$H$24</f>
        <v>3563.8674985500002</v>
      </c>
      <c r="S87" s="36">
        <f>SUMIFS(СВЦЭМ!$D$33:$D$776,СВЦЭМ!$A$33:$A$776,$A87,СВЦЭМ!$B$33:$B$776,S$83)+'СЕТ СН'!$H$14+СВЦЭМ!$D$10+'СЕТ СН'!$H$5-'СЕТ СН'!$H$24</f>
        <v>3539.8599763900002</v>
      </c>
      <c r="T87" s="36">
        <f>SUMIFS(СВЦЭМ!$D$33:$D$776,СВЦЭМ!$A$33:$A$776,$A87,СВЦЭМ!$B$33:$B$776,T$83)+'СЕТ СН'!$H$14+СВЦЭМ!$D$10+'СЕТ СН'!$H$5-'СЕТ СН'!$H$24</f>
        <v>3516.7006984199998</v>
      </c>
      <c r="U87" s="36">
        <f>SUMIFS(СВЦЭМ!$D$33:$D$776,СВЦЭМ!$A$33:$A$776,$A87,СВЦЭМ!$B$33:$B$776,U$83)+'СЕТ СН'!$H$14+СВЦЭМ!$D$10+'СЕТ СН'!$H$5-'СЕТ СН'!$H$24</f>
        <v>3520.3476024299998</v>
      </c>
      <c r="V87" s="36">
        <f>SUMIFS(СВЦЭМ!$D$33:$D$776,СВЦЭМ!$A$33:$A$776,$A87,СВЦЭМ!$B$33:$B$776,V$83)+'СЕТ СН'!$H$14+СВЦЭМ!$D$10+'СЕТ СН'!$H$5-'СЕТ СН'!$H$24</f>
        <v>3531.4430284600003</v>
      </c>
      <c r="W87" s="36">
        <f>SUMIFS(СВЦЭМ!$D$33:$D$776,СВЦЭМ!$A$33:$A$776,$A87,СВЦЭМ!$B$33:$B$776,W$83)+'СЕТ СН'!$H$14+СВЦЭМ!$D$10+'СЕТ СН'!$H$5-'СЕТ СН'!$H$24</f>
        <v>3539.7132847499997</v>
      </c>
      <c r="X87" s="36">
        <f>SUMIFS(СВЦЭМ!$D$33:$D$776,СВЦЭМ!$A$33:$A$776,$A87,СВЦЭМ!$B$33:$B$776,X$83)+'СЕТ СН'!$H$14+СВЦЭМ!$D$10+'СЕТ СН'!$H$5-'СЕТ СН'!$H$24</f>
        <v>3539.8689358000001</v>
      </c>
      <c r="Y87" s="36">
        <f>SUMIFS(СВЦЭМ!$D$33:$D$776,СВЦЭМ!$A$33:$A$776,$A87,СВЦЭМ!$B$33:$B$776,Y$83)+'СЕТ СН'!$H$14+СВЦЭМ!$D$10+'СЕТ СН'!$H$5-'СЕТ СН'!$H$24</f>
        <v>3571.1565025800001</v>
      </c>
    </row>
    <row r="88" spans="1:27" ht="15.75" x14ac:dyDescent="0.2">
      <c r="A88" s="35">
        <f t="shared" si="2"/>
        <v>43804</v>
      </c>
      <c r="B88" s="36">
        <f>SUMIFS(СВЦЭМ!$D$33:$D$776,СВЦЭМ!$A$33:$A$776,$A88,СВЦЭМ!$B$33:$B$776,B$83)+'СЕТ СН'!$H$14+СВЦЭМ!$D$10+'СЕТ СН'!$H$5-'СЕТ СН'!$H$24</f>
        <v>3627.8080685899999</v>
      </c>
      <c r="C88" s="36">
        <f>SUMIFS(СВЦЭМ!$D$33:$D$776,СВЦЭМ!$A$33:$A$776,$A88,СВЦЭМ!$B$33:$B$776,C$83)+'СЕТ СН'!$H$14+СВЦЭМ!$D$10+'СЕТ СН'!$H$5-'СЕТ СН'!$H$24</f>
        <v>3633.2612561899996</v>
      </c>
      <c r="D88" s="36">
        <f>SUMIFS(СВЦЭМ!$D$33:$D$776,СВЦЭМ!$A$33:$A$776,$A88,СВЦЭМ!$B$33:$B$776,D$83)+'СЕТ СН'!$H$14+СВЦЭМ!$D$10+'СЕТ СН'!$H$5-'СЕТ СН'!$H$24</f>
        <v>3637.0371508199996</v>
      </c>
      <c r="E88" s="36">
        <f>SUMIFS(СВЦЭМ!$D$33:$D$776,СВЦЭМ!$A$33:$A$776,$A88,СВЦЭМ!$B$33:$B$776,E$83)+'СЕТ СН'!$H$14+СВЦЭМ!$D$10+'СЕТ СН'!$H$5-'СЕТ СН'!$H$24</f>
        <v>3658.7263828599998</v>
      </c>
      <c r="F88" s="36">
        <f>SUMIFS(СВЦЭМ!$D$33:$D$776,СВЦЭМ!$A$33:$A$776,$A88,СВЦЭМ!$B$33:$B$776,F$83)+'СЕТ СН'!$H$14+СВЦЭМ!$D$10+'СЕТ СН'!$H$5-'СЕТ СН'!$H$24</f>
        <v>3650.7973633599995</v>
      </c>
      <c r="G88" s="36">
        <f>SUMIFS(СВЦЭМ!$D$33:$D$776,СВЦЭМ!$A$33:$A$776,$A88,СВЦЭМ!$B$33:$B$776,G$83)+'СЕТ СН'!$H$14+СВЦЭМ!$D$10+'СЕТ СН'!$H$5-'СЕТ СН'!$H$24</f>
        <v>3636.3716873100002</v>
      </c>
      <c r="H88" s="36">
        <f>SUMIFS(СВЦЭМ!$D$33:$D$776,СВЦЭМ!$A$33:$A$776,$A88,СВЦЭМ!$B$33:$B$776,H$83)+'СЕТ СН'!$H$14+СВЦЭМ!$D$10+'СЕТ СН'!$H$5-'СЕТ СН'!$H$24</f>
        <v>3620.6196011900001</v>
      </c>
      <c r="I88" s="36">
        <f>SUMIFS(СВЦЭМ!$D$33:$D$776,СВЦЭМ!$A$33:$A$776,$A88,СВЦЭМ!$B$33:$B$776,I$83)+'СЕТ СН'!$H$14+СВЦЭМ!$D$10+'СЕТ СН'!$H$5-'СЕТ СН'!$H$24</f>
        <v>3580.7384939100002</v>
      </c>
      <c r="J88" s="36">
        <f>SUMIFS(СВЦЭМ!$D$33:$D$776,СВЦЭМ!$A$33:$A$776,$A88,СВЦЭМ!$B$33:$B$776,J$83)+'СЕТ СН'!$H$14+СВЦЭМ!$D$10+'СЕТ СН'!$H$5-'СЕТ СН'!$H$24</f>
        <v>3552.5811433399999</v>
      </c>
      <c r="K88" s="36">
        <f>SUMIFS(СВЦЭМ!$D$33:$D$776,СВЦЭМ!$A$33:$A$776,$A88,СВЦЭМ!$B$33:$B$776,K$83)+'СЕТ СН'!$H$14+СВЦЭМ!$D$10+'СЕТ СН'!$H$5-'СЕТ СН'!$H$24</f>
        <v>3549.7808973299998</v>
      </c>
      <c r="L88" s="36">
        <f>SUMIFS(СВЦЭМ!$D$33:$D$776,СВЦЭМ!$A$33:$A$776,$A88,СВЦЭМ!$B$33:$B$776,L$83)+'СЕТ СН'!$H$14+СВЦЭМ!$D$10+'СЕТ СН'!$H$5-'СЕТ СН'!$H$24</f>
        <v>3558.4553466900002</v>
      </c>
      <c r="M88" s="36">
        <f>SUMIFS(СВЦЭМ!$D$33:$D$776,СВЦЭМ!$A$33:$A$776,$A88,СВЦЭМ!$B$33:$B$776,M$83)+'СЕТ СН'!$H$14+СВЦЭМ!$D$10+'СЕТ СН'!$H$5-'СЕТ СН'!$H$24</f>
        <v>3564.3263999800001</v>
      </c>
      <c r="N88" s="36">
        <f>SUMIFS(СВЦЭМ!$D$33:$D$776,СВЦЭМ!$A$33:$A$776,$A88,СВЦЭМ!$B$33:$B$776,N$83)+'СЕТ СН'!$H$14+СВЦЭМ!$D$10+'СЕТ СН'!$H$5-'СЕТ СН'!$H$24</f>
        <v>3568.09372932</v>
      </c>
      <c r="O88" s="36">
        <f>SUMIFS(СВЦЭМ!$D$33:$D$776,СВЦЭМ!$A$33:$A$776,$A88,СВЦЭМ!$B$33:$B$776,O$83)+'СЕТ СН'!$H$14+СВЦЭМ!$D$10+'СЕТ СН'!$H$5-'СЕТ СН'!$H$24</f>
        <v>3570.53876403</v>
      </c>
      <c r="P88" s="36">
        <f>SUMIFS(СВЦЭМ!$D$33:$D$776,СВЦЭМ!$A$33:$A$776,$A88,СВЦЭМ!$B$33:$B$776,P$83)+'СЕТ СН'!$H$14+СВЦЭМ!$D$10+'СЕТ СН'!$H$5-'СЕТ СН'!$H$24</f>
        <v>3573.10896177</v>
      </c>
      <c r="Q88" s="36">
        <f>SUMIFS(СВЦЭМ!$D$33:$D$776,СВЦЭМ!$A$33:$A$776,$A88,СВЦЭМ!$B$33:$B$776,Q$83)+'СЕТ СН'!$H$14+СВЦЭМ!$D$10+'СЕТ СН'!$H$5-'СЕТ СН'!$H$24</f>
        <v>3583.2116881500001</v>
      </c>
      <c r="R88" s="36">
        <f>SUMIFS(СВЦЭМ!$D$33:$D$776,СВЦЭМ!$A$33:$A$776,$A88,СВЦЭМ!$B$33:$B$776,R$83)+'СЕТ СН'!$H$14+СВЦЭМ!$D$10+'СЕТ СН'!$H$5-'СЕТ СН'!$H$24</f>
        <v>3600.6564028799999</v>
      </c>
      <c r="S88" s="36">
        <f>SUMIFS(СВЦЭМ!$D$33:$D$776,СВЦЭМ!$A$33:$A$776,$A88,СВЦЭМ!$B$33:$B$776,S$83)+'СЕТ СН'!$H$14+СВЦЭМ!$D$10+'СЕТ СН'!$H$5-'СЕТ СН'!$H$24</f>
        <v>3614.2806955599999</v>
      </c>
      <c r="T88" s="36">
        <f>SUMIFS(СВЦЭМ!$D$33:$D$776,СВЦЭМ!$A$33:$A$776,$A88,СВЦЭМ!$B$33:$B$776,T$83)+'СЕТ СН'!$H$14+СВЦЭМ!$D$10+'СЕТ СН'!$H$5-'СЕТ СН'!$H$24</f>
        <v>3599.9969595799998</v>
      </c>
      <c r="U88" s="36">
        <f>SUMIFS(СВЦЭМ!$D$33:$D$776,СВЦЭМ!$A$33:$A$776,$A88,СВЦЭМ!$B$33:$B$776,U$83)+'СЕТ СН'!$H$14+СВЦЭМ!$D$10+'СЕТ СН'!$H$5-'СЕТ СН'!$H$24</f>
        <v>3574.27387189</v>
      </c>
      <c r="V88" s="36">
        <f>SUMIFS(СВЦЭМ!$D$33:$D$776,СВЦЭМ!$A$33:$A$776,$A88,СВЦЭМ!$B$33:$B$776,V$83)+'СЕТ СН'!$H$14+СВЦЭМ!$D$10+'СЕТ СН'!$H$5-'СЕТ СН'!$H$24</f>
        <v>3571.0533519400001</v>
      </c>
      <c r="W88" s="36">
        <f>SUMIFS(СВЦЭМ!$D$33:$D$776,СВЦЭМ!$A$33:$A$776,$A88,СВЦЭМ!$B$33:$B$776,W$83)+'СЕТ СН'!$H$14+СВЦЭМ!$D$10+'СЕТ СН'!$H$5-'СЕТ СН'!$H$24</f>
        <v>3577.6003982100001</v>
      </c>
      <c r="X88" s="36">
        <f>SUMIFS(СВЦЭМ!$D$33:$D$776,СВЦЭМ!$A$33:$A$776,$A88,СВЦЭМ!$B$33:$B$776,X$83)+'СЕТ СН'!$H$14+СВЦЭМ!$D$10+'СЕТ СН'!$H$5-'СЕТ СН'!$H$24</f>
        <v>3599.9218329</v>
      </c>
      <c r="Y88" s="36">
        <f>SUMIFS(СВЦЭМ!$D$33:$D$776,СВЦЭМ!$A$33:$A$776,$A88,СВЦЭМ!$B$33:$B$776,Y$83)+'СЕТ СН'!$H$14+СВЦЭМ!$D$10+'СЕТ СН'!$H$5-'СЕТ СН'!$H$24</f>
        <v>3622.56861974</v>
      </c>
    </row>
    <row r="89" spans="1:27" ht="15.75" x14ac:dyDescent="0.2">
      <c r="A89" s="35">
        <f t="shared" si="2"/>
        <v>43805</v>
      </c>
      <c r="B89" s="36">
        <f>SUMIFS(СВЦЭМ!$D$33:$D$776,СВЦЭМ!$A$33:$A$776,$A89,СВЦЭМ!$B$33:$B$776,B$83)+'СЕТ СН'!$H$14+СВЦЭМ!$D$10+'СЕТ СН'!$H$5-'СЕТ СН'!$H$24</f>
        <v>3627.0279858699996</v>
      </c>
      <c r="C89" s="36">
        <f>SUMIFS(СВЦЭМ!$D$33:$D$776,СВЦЭМ!$A$33:$A$776,$A89,СВЦЭМ!$B$33:$B$776,C$83)+'СЕТ СН'!$H$14+СВЦЭМ!$D$10+'СЕТ СН'!$H$5-'СЕТ СН'!$H$24</f>
        <v>3667.4004415299996</v>
      </c>
      <c r="D89" s="36">
        <f>SUMIFS(СВЦЭМ!$D$33:$D$776,СВЦЭМ!$A$33:$A$776,$A89,СВЦЭМ!$B$33:$B$776,D$83)+'СЕТ СН'!$H$14+СВЦЭМ!$D$10+'СЕТ СН'!$H$5-'СЕТ СН'!$H$24</f>
        <v>3684.3466700399999</v>
      </c>
      <c r="E89" s="36">
        <f>SUMIFS(СВЦЭМ!$D$33:$D$776,СВЦЭМ!$A$33:$A$776,$A89,СВЦЭМ!$B$33:$B$776,E$83)+'СЕТ СН'!$H$14+СВЦЭМ!$D$10+'СЕТ СН'!$H$5-'СЕТ СН'!$H$24</f>
        <v>3690.6755830299999</v>
      </c>
      <c r="F89" s="36">
        <f>SUMIFS(СВЦЭМ!$D$33:$D$776,СВЦЭМ!$A$33:$A$776,$A89,СВЦЭМ!$B$33:$B$776,F$83)+'СЕТ СН'!$H$14+СВЦЭМ!$D$10+'СЕТ СН'!$H$5-'СЕТ СН'!$H$24</f>
        <v>3687.5629064300001</v>
      </c>
      <c r="G89" s="36">
        <f>SUMIFS(СВЦЭМ!$D$33:$D$776,СВЦЭМ!$A$33:$A$776,$A89,СВЦЭМ!$B$33:$B$776,G$83)+'СЕТ СН'!$H$14+СВЦЭМ!$D$10+'СЕТ СН'!$H$5-'СЕТ СН'!$H$24</f>
        <v>3673.8815823300001</v>
      </c>
      <c r="H89" s="36">
        <f>SUMIFS(СВЦЭМ!$D$33:$D$776,СВЦЭМ!$A$33:$A$776,$A89,СВЦЭМ!$B$33:$B$776,H$83)+'СЕТ СН'!$H$14+СВЦЭМ!$D$10+'СЕТ СН'!$H$5-'СЕТ СН'!$H$24</f>
        <v>3627.2887462999997</v>
      </c>
      <c r="I89" s="36">
        <f>SUMIFS(СВЦЭМ!$D$33:$D$776,СВЦЭМ!$A$33:$A$776,$A89,СВЦЭМ!$B$33:$B$776,I$83)+'СЕТ СН'!$H$14+СВЦЭМ!$D$10+'СЕТ СН'!$H$5-'СЕТ СН'!$H$24</f>
        <v>3588.3820272799999</v>
      </c>
      <c r="J89" s="36">
        <f>SUMIFS(СВЦЭМ!$D$33:$D$776,СВЦЭМ!$A$33:$A$776,$A89,СВЦЭМ!$B$33:$B$776,J$83)+'СЕТ СН'!$H$14+СВЦЭМ!$D$10+'СЕТ СН'!$H$5-'СЕТ СН'!$H$24</f>
        <v>3570.4680677900001</v>
      </c>
      <c r="K89" s="36">
        <f>SUMIFS(СВЦЭМ!$D$33:$D$776,СВЦЭМ!$A$33:$A$776,$A89,СВЦЭМ!$B$33:$B$776,K$83)+'СЕТ СН'!$H$14+СВЦЭМ!$D$10+'СЕТ СН'!$H$5-'СЕТ СН'!$H$24</f>
        <v>3558.6643508100001</v>
      </c>
      <c r="L89" s="36">
        <f>SUMIFS(СВЦЭМ!$D$33:$D$776,СВЦЭМ!$A$33:$A$776,$A89,СВЦЭМ!$B$33:$B$776,L$83)+'СЕТ СН'!$H$14+СВЦЭМ!$D$10+'СЕТ СН'!$H$5-'СЕТ СН'!$H$24</f>
        <v>3554.75380335</v>
      </c>
      <c r="M89" s="36">
        <f>SUMIFS(СВЦЭМ!$D$33:$D$776,СВЦЭМ!$A$33:$A$776,$A89,СВЦЭМ!$B$33:$B$776,M$83)+'СЕТ СН'!$H$14+СВЦЭМ!$D$10+'СЕТ СН'!$H$5-'СЕТ СН'!$H$24</f>
        <v>3557.5969271600002</v>
      </c>
      <c r="N89" s="36">
        <f>SUMIFS(СВЦЭМ!$D$33:$D$776,СВЦЭМ!$A$33:$A$776,$A89,СВЦЭМ!$B$33:$B$776,N$83)+'СЕТ СН'!$H$14+СВЦЭМ!$D$10+'СЕТ СН'!$H$5-'СЕТ СН'!$H$24</f>
        <v>3557.1693316700002</v>
      </c>
      <c r="O89" s="36">
        <f>SUMIFS(СВЦЭМ!$D$33:$D$776,СВЦЭМ!$A$33:$A$776,$A89,СВЦЭМ!$B$33:$B$776,O$83)+'СЕТ СН'!$H$14+СВЦЭМ!$D$10+'СЕТ СН'!$H$5-'СЕТ СН'!$H$24</f>
        <v>3563.6077188899999</v>
      </c>
      <c r="P89" s="36">
        <f>SUMIFS(СВЦЭМ!$D$33:$D$776,СВЦЭМ!$A$33:$A$776,$A89,СВЦЭМ!$B$33:$B$776,P$83)+'СЕТ СН'!$H$14+СВЦЭМ!$D$10+'СЕТ СН'!$H$5-'СЕТ СН'!$H$24</f>
        <v>3565.2899696700001</v>
      </c>
      <c r="Q89" s="36">
        <f>SUMIFS(СВЦЭМ!$D$33:$D$776,СВЦЭМ!$A$33:$A$776,$A89,СВЦЭМ!$B$33:$B$776,Q$83)+'СЕТ СН'!$H$14+СВЦЭМ!$D$10+'СЕТ СН'!$H$5-'СЕТ СН'!$H$24</f>
        <v>3562.8778759699999</v>
      </c>
      <c r="R89" s="36">
        <f>SUMIFS(СВЦЭМ!$D$33:$D$776,СВЦЭМ!$A$33:$A$776,$A89,СВЦЭМ!$B$33:$B$776,R$83)+'СЕТ СН'!$H$14+СВЦЭМ!$D$10+'СЕТ СН'!$H$5-'СЕТ СН'!$H$24</f>
        <v>3562.5901496400002</v>
      </c>
      <c r="S89" s="36">
        <f>SUMIFS(СВЦЭМ!$D$33:$D$776,СВЦЭМ!$A$33:$A$776,$A89,СВЦЭМ!$B$33:$B$776,S$83)+'СЕТ СН'!$H$14+СВЦЭМ!$D$10+'СЕТ СН'!$H$5-'СЕТ СН'!$H$24</f>
        <v>3562.2720881599998</v>
      </c>
      <c r="T89" s="36">
        <f>SUMIFS(СВЦЭМ!$D$33:$D$776,СВЦЭМ!$A$33:$A$776,$A89,СВЦЭМ!$B$33:$B$776,T$83)+'СЕТ СН'!$H$14+СВЦЭМ!$D$10+'СЕТ СН'!$H$5-'СЕТ СН'!$H$24</f>
        <v>3554.0350802600001</v>
      </c>
      <c r="U89" s="36">
        <f>SUMIFS(СВЦЭМ!$D$33:$D$776,СВЦЭМ!$A$33:$A$776,$A89,СВЦЭМ!$B$33:$B$776,U$83)+'СЕТ СН'!$H$14+СВЦЭМ!$D$10+'СЕТ СН'!$H$5-'СЕТ СН'!$H$24</f>
        <v>3553.8742804499998</v>
      </c>
      <c r="V89" s="36">
        <f>SUMIFS(СВЦЭМ!$D$33:$D$776,СВЦЭМ!$A$33:$A$776,$A89,СВЦЭМ!$B$33:$B$776,V$83)+'СЕТ СН'!$H$14+СВЦЭМ!$D$10+'СЕТ СН'!$H$5-'СЕТ СН'!$H$24</f>
        <v>3547.12084366</v>
      </c>
      <c r="W89" s="36">
        <f>SUMIFS(СВЦЭМ!$D$33:$D$776,СВЦЭМ!$A$33:$A$776,$A89,СВЦЭМ!$B$33:$B$776,W$83)+'СЕТ СН'!$H$14+СВЦЭМ!$D$10+'СЕТ СН'!$H$5-'СЕТ СН'!$H$24</f>
        <v>3551.2797814300002</v>
      </c>
      <c r="X89" s="36">
        <f>SUMIFS(СВЦЭМ!$D$33:$D$776,СВЦЭМ!$A$33:$A$776,$A89,СВЦЭМ!$B$33:$B$776,X$83)+'СЕТ СН'!$H$14+СВЦЭМ!$D$10+'СЕТ СН'!$H$5-'СЕТ СН'!$H$24</f>
        <v>3548.3183325800001</v>
      </c>
      <c r="Y89" s="36">
        <f>SUMIFS(СВЦЭМ!$D$33:$D$776,СВЦЭМ!$A$33:$A$776,$A89,СВЦЭМ!$B$33:$B$776,Y$83)+'СЕТ СН'!$H$14+СВЦЭМ!$D$10+'СЕТ СН'!$H$5-'СЕТ СН'!$H$24</f>
        <v>3563.3659755899998</v>
      </c>
    </row>
    <row r="90" spans="1:27" ht="15.75" x14ac:dyDescent="0.2">
      <c r="A90" s="35">
        <f t="shared" si="2"/>
        <v>43806</v>
      </c>
      <c r="B90" s="36">
        <f>SUMIFS(СВЦЭМ!$D$33:$D$776,СВЦЭМ!$A$33:$A$776,$A90,СВЦЭМ!$B$33:$B$776,B$83)+'СЕТ СН'!$H$14+СВЦЭМ!$D$10+'СЕТ СН'!$H$5-'СЕТ СН'!$H$24</f>
        <v>3586.7900483600001</v>
      </c>
      <c r="C90" s="36">
        <f>SUMIFS(СВЦЭМ!$D$33:$D$776,СВЦЭМ!$A$33:$A$776,$A90,СВЦЭМ!$B$33:$B$776,C$83)+'СЕТ СН'!$H$14+СВЦЭМ!$D$10+'СЕТ СН'!$H$5-'СЕТ СН'!$H$24</f>
        <v>3598.46861876</v>
      </c>
      <c r="D90" s="36">
        <f>SUMIFS(СВЦЭМ!$D$33:$D$776,СВЦЭМ!$A$33:$A$776,$A90,СВЦЭМ!$B$33:$B$776,D$83)+'СЕТ СН'!$H$14+СВЦЭМ!$D$10+'СЕТ СН'!$H$5-'СЕТ СН'!$H$24</f>
        <v>3601.80243918</v>
      </c>
      <c r="E90" s="36">
        <f>SUMIFS(СВЦЭМ!$D$33:$D$776,СВЦЭМ!$A$33:$A$776,$A90,СВЦЭМ!$B$33:$B$776,E$83)+'СЕТ СН'!$H$14+СВЦЭМ!$D$10+'СЕТ СН'!$H$5-'СЕТ СН'!$H$24</f>
        <v>3607.6599725900001</v>
      </c>
      <c r="F90" s="36">
        <f>SUMIFS(СВЦЭМ!$D$33:$D$776,СВЦЭМ!$A$33:$A$776,$A90,СВЦЭМ!$B$33:$B$776,F$83)+'СЕТ СН'!$H$14+СВЦЭМ!$D$10+'СЕТ СН'!$H$5-'СЕТ СН'!$H$24</f>
        <v>3588.0462044699998</v>
      </c>
      <c r="G90" s="36">
        <f>SUMIFS(СВЦЭМ!$D$33:$D$776,СВЦЭМ!$A$33:$A$776,$A90,СВЦЭМ!$B$33:$B$776,G$83)+'СЕТ СН'!$H$14+СВЦЭМ!$D$10+'СЕТ СН'!$H$5-'СЕТ СН'!$H$24</f>
        <v>3601.77249059</v>
      </c>
      <c r="H90" s="36">
        <f>SUMIFS(СВЦЭМ!$D$33:$D$776,СВЦЭМ!$A$33:$A$776,$A90,СВЦЭМ!$B$33:$B$776,H$83)+'СЕТ СН'!$H$14+СВЦЭМ!$D$10+'СЕТ СН'!$H$5-'СЕТ СН'!$H$24</f>
        <v>3583.9075448799999</v>
      </c>
      <c r="I90" s="36">
        <f>SUMIFS(СВЦЭМ!$D$33:$D$776,СВЦЭМ!$A$33:$A$776,$A90,СВЦЭМ!$B$33:$B$776,I$83)+'СЕТ СН'!$H$14+СВЦЭМ!$D$10+'СЕТ СН'!$H$5-'СЕТ СН'!$H$24</f>
        <v>3554.44703179</v>
      </c>
      <c r="J90" s="36">
        <f>SUMIFS(СВЦЭМ!$D$33:$D$776,СВЦЭМ!$A$33:$A$776,$A90,СВЦЭМ!$B$33:$B$776,J$83)+'СЕТ СН'!$H$14+СВЦЭМ!$D$10+'СЕТ СН'!$H$5-'СЕТ СН'!$H$24</f>
        <v>3508.6459780999999</v>
      </c>
      <c r="K90" s="36">
        <f>SUMIFS(СВЦЭМ!$D$33:$D$776,СВЦЭМ!$A$33:$A$776,$A90,СВЦЭМ!$B$33:$B$776,K$83)+'СЕТ СН'!$H$14+СВЦЭМ!$D$10+'СЕТ СН'!$H$5-'СЕТ СН'!$H$24</f>
        <v>3493.7478232900003</v>
      </c>
      <c r="L90" s="36">
        <f>SUMIFS(СВЦЭМ!$D$33:$D$776,СВЦЭМ!$A$33:$A$776,$A90,СВЦЭМ!$B$33:$B$776,L$83)+'СЕТ СН'!$H$14+СВЦЭМ!$D$10+'СЕТ СН'!$H$5-'СЕТ СН'!$H$24</f>
        <v>3495.0431479399999</v>
      </c>
      <c r="M90" s="36">
        <f>SUMIFS(СВЦЭМ!$D$33:$D$776,СВЦЭМ!$A$33:$A$776,$A90,СВЦЭМ!$B$33:$B$776,M$83)+'СЕТ СН'!$H$14+СВЦЭМ!$D$10+'СЕТ СН'!$H$5-'СЕТ СН'!$H$24</f>
        <v>3487.5772861999999</v>
      </c>
      <c r="N90" s="36">
        <f>SUMIFS(СВЦЭМ!$D$33:$D$776,СВЦЭМ!$A$33:$A$776,$A90,СВЦЭМ!$B$33:$B$776,N$83)+'СЕТ СН'!$H$14+СВЦЭМ!$D$10+'СЕТ СН'!$H$5-'СЕТ СН'!$H$24</f>
        <v>3493.7252597199999</v>
      </c>
      <c r="O90" s="36">
        <f>SUMIFS(СВЦЭМ!$D$33:$D$776,СВЦЭМ!$A$33:$A$776,$A90,СВЦЭМ!$B$33:$B$776,O$83)+'СЕТ СН'!$H$14+СВЦЭМ!$D$10+'СЕТ СН'!$H$5-'СЕТ СН'!$H$24</f>
        <v>3502.6662562800002</v>
      </c>
      <c r="P90" s="36">
        <f>SUMIFS(СВЦЭМ!$D$33:$D$776,СВЦЭМ!$A$33:$A$776,$A90,СВЦЭМ!$B$33:$B$776,P$83)+'СЕТ СН'!$H$14+СВЦЭМ!$D$10+'СЕТ СН'!$H$5-'СЕТ СН'!$H$24</f>
        <v>3509.7749859800001</v>
      </c>
      <c r="Q90" s="36">
        <f>SUMIFS(СВЦЭМ!$D$33:$D$776,СВЦЭМ!$A$33:$A$776,$A90,СВЦЭМ!$B$33:$B$776,Q$83)+'СЕТ СН'!$H$14+СВЦЭМ!$D$10+'СЕТ СН'!$H$5-'СЕТ СН'!$H$24</f>
        <v>3511.00280978</v>
      </c>
      <c r="R90" s="36">
        <f>SUMIFS(СВЦЭМ!$D$33:$D$776,СВЦЭМ!$A$33:$A$776,$A90,СВЦЭМ!$B$33:$B$776,R$83)+'СЕТ СН'!$H$14+СВЦЭМ!$D$10+'СЕТ СН'!$H$5-'СЕТ СН'!$H$24</f>
        <v>3502.5743597999999</v>
      </c>
      <c r="S90" s="36">
        <f>SUMIFS(СВЦЭМ!$D$33:$D$776,СВЦЭМ!$A$33:$A$776,$A90,СВЦЭМ!$B$33:$B$776,S$83)+'СЕТ СН'!$H$14+СВЦЭМ!$D$10+'СЕТ СН'!$H$5-'СЕТ СН'!$H$24</f>
        <v>3491.8834050699998</v>
      </c>
      <c r="T90" s="36">
        <f>SUMIFS(СВЦЭМ!$D$33:$D$776,СВЦЭМ!$A$33:$A$776,$A90,СВЦЭМ!$B$33:$B$776,T$83)+'СЕТ СН'!$H$14+СВЦЭМ!$D$10+'СЕТ СН'!$H$5-'СЕТ СН'!$H$24</f>
        <v>3484.2468551900001</v>
      </c>
      <c r="U90" s="36">
        <f>SUMIFS(СВЦЭМ!$D$33:$D$776,СВЦЭМ!$A$33:$A$776,$A90,СВЦЭМ!$B$33:$B$776,U$83)+'СЕТ СН'!$H$14+СВЦЭМ!$D$10+'СЕТ СН'!$H$5-'СЕТ СН'!$H$24</f>
        <v>3483.6079265099997</v>
      </c>
      <c r="V90" s="36">
        <f>SUMIFS(СВЦЭМ!$D$33:$D$776,СВЦЭМ!$A$33:$A$776,$A90,СВЦЭМ!$B$33:$B$776,V$83)+'СЕТ СН'!$H$14+СВЦЭМ!$D$10+'СЕТ СН'!$H$5-'СЕТ СН'!$H$24</f>
        <v>3488.8525404100001</v>
      </c>
      <c r="W90" s="36">
        <f>SUMIFS(СВЦЭМ!$D$33:$D$776,СВЦЭМ!$A$33:$A$776,$A90,СВЦЭМ!$B$33:$B$776,W$83)+'СЕТ СН'!$H$14+СВЦЭМ!$D$10+'СЕТ СН'!$H$5-'СЕТ СН'!$H$24</f>
        <v>3502.3980044899999</v>
      </c>
      <c r="X90" s="36">
        <f>SUMIFS(СВЦЭМ!$D$33:$D$776,СВЦЭМ!$A$33:$A$776,$A90,СВЦЭМ!$B$33:$B$776,X$83)+'СЕТ СН'!$H$14+СВЦЭМ!$D$10+'СЕТ СН'!$H$5-'СЕТ СН'!$H$24</f>
        <v>3500.6386103</v>
      </c>
      <c r="Y90" s="36">
        <f>SUMIFS(СВЦЭМ!$D$33:$D$776,СВЦЭМ!$A$33:$A$776,$A90,СВЦЭМ!$B$33:$B$776,Y$83)+'СЕТ СН'!$H$14+СВЦЭМ!$D$10+'СЕТ СН'!$H$5-'СЕТ СН'!$H$24</f>
        <v>3533.2316813100001</v>
      </c>
    </row>
    <row r="91" spans="1:27" ht="15.75" x14ac:dyDescent="0.2">
      <c r="A91" s="35">
        <f t="shared" si="2"/>
        <v>43807</v>
      </c>
      <c r="B91" s="36">
        <f>SUMIFS(СВЦЭМ!$D$33:$D$776,СВЦЭМ!$A$33:$A$776,$A91,СВЦЭМ!$B$33:$B$776,B$83)+'СЕТ СН'!$H$14+СВЦЭМ!$D$10+'СЕТ СН'!$H$5-'СЕТ СН'!$H$24</f>
        <v>3598.0444806699998</v>
      </c>
      <c r="C91" s="36">
        <f>SUMIFS(СВЦЭМ!$D$33:$D$776,СВЦЭМ!$A$33:$A$776,$A91,СВЦЭМ!$B$33:$B$776,C$83)+'СЕТ СН'!$H$14+СВЦЭМ!$D$10+'СЕТ СН'!$H$5-'СЕТ СН'!$H$24</f>
        <v>3625.9652794200001</v>
      </c>
      <c r="D91" s="36">
        <f>SUMIFS(СВЦЭМ!$D$33:$D$776,СВЦЭМ!$A$33:$A$776,$A91,СВЦЭМ!$B$33:$B$776,D$83)+'СЕТ СН'!$H$14+СВЦЭМ!$D$10+'СЕТ СН'!$H$5-'СЕТ СН'!$H$24</f>
        <v>3644.2642456499998</v>
      </c>
      <c r="E91" s="36">
        <f>SUMIFS(СВЦЭМ!$D$33:$D$776,СВЦЭМ!$A$33:$A$776,$A91,СВЦЭМ!$B$33:$B$776,E$83)+'СЕТ СН'!$H$14+СВЦЭМ!$D$10+'СЕТ СН'!$H$5-'СЕТ СН'!$H$24</f>
        <v>3667.1258914499999</v>
      </c>
      <c r="F91" s="36">
        <f>SUMIFS(СВЦЭМ!$D$33:$D$776,СВЦЭМ!$A$33:$A$776,$A91,СВЦЭМ!$B$33:$B$776,F$83)+'СЕТ СН'!$H$14+СВЦЭМ!$D$10+'СЕТ СН'!$H$5-'СЕТ СН'!$H$24</f>
        <v>3678.3830896499999</v>
      </c>
      <c r="G91" s="36">
        <f>SUMIFS(СВЦЭМ!$D$33:$D$776,СВЦЭМ!$A$33:$A$776,$A91,СВЦЭМ!$B$33:$B$776,G$83)+'СЕТ СН'!$H$14+СВЦЭМ!$D$10+'СЕТ СН'!$H$5-'СЕТ СН'!$H$24</f>
        <v>3677.7069552200001</v>
      </c>
      <c r="H91" s="36">
        <f>SUMIFS(СВЦЭМ!$D$33:$D$776,СВЦЭМ!$A$33:$A$776,$A91,СВЦЭМ!$B$33:$B$776,H$83)+'СЕТ СН'!$H$14+СВЦЭМ!$D$10+'СЕТ СН'!$H$5-'СЕТ СН'!$H$24</f>
        <v>3667.3454173</v>
      </c>
      <c r="I91" s="36">
        <f>SUMIFS(СВЦЭМ!$D$33:$D$776,СВЦЭМ!$A$33:$A$776,$A91,СВЦЭМ!$B$33:$B$776,I$83)+'СЕТ СН'!$H$14+СВЦЭМ!$D$10+'СЕТ СН'!$H$5-'СЕТ СН'!$H$24</f>
        <v>3659.82269</v>
      </c>
      <c r="J91" s="36">
        <f>SUMIFS(СВЦЭМ!$D$33:$D$776,СВЦЭМ!$A$33:$A$776,$A91,СВЦЭМ!$B$33:$B$776,J$83)+'СЕТ СН'!$H$14+СВЦЭМ!$D$10+'СЕТ СН'!$H$5-'СЕТ СН'!$H$24</f>
        <v>3617.6465754599999</v>
      </c>
      <c r="K91" s="36">
        <f>SUMIFS(СВЦЭМ!$D$33:$D$776,СВЦЭМ!$A$33:$A$776,$A91,СВЦЭМ!$B$33:$B$776,K$83)+'СЕТ СН'!$H$14+СВЦЭМ!$D$10+'СЕТ СН'!$H$5-'СЕТ СН'!$H$24</f>
        <v>3564.8078609300001</v>
      </c>
      <c r="L91" s="36">
        <f>SUMIFS(СВЦЭМ!$D$33:$D$776,СВЦЭМ!$A$33:$A$776,$A91,СВЦЭМ!$B$33:$B$776,L$83)+'СЕТ СН'!$H$14+СВЦЭМ!$D$10+'СЕТ СН'!$H$5-'СЕТ СН'!$H$24</f>
        <v>3550.67239943</v>
      </c>
      <c r="M91" s="36">
        <f>SUMIFS(СВЦЭМ!$D$33:$D$776,СВЦЭМ!$A$33:$A$776,$A91,СВЦЭМ!$B$33:$B$776,M$83)+'СЕТ СН'!$H$14+СВЦЭМ!$D$10+'СЕТ СН'!$H$5-'СЕТ СН'!$H$24</f>
        <v>3549.5335099200001</v>
      </c>
      <c r="N91" s="36">
        <f>SUMIFS(СВЦЭМ!$D$33:$D$776,СВЦЭМ!$A$33:$A$776,$A91,СВЦЭМ!$B$33:$B$776,N$83)+'СЕТ СН'!$H$14+СВЦЭМ!$D$10+'СЕТ СН'!$H$5-'СЕТ СН'!$H$24</f>
        <v>3556.1256780100002</v>
      </c>
      <c r="O91" s="36">
        <f>SUMIFS(СВЦЭМ!$D$33:$D$776,СВЦЭМ!$A$33:$A$776,$A91,СВЦЭМ!$B$33:$B$776,O$83)+'СЕТ СН'!$H$14+СВЦЭМ!$D$10+'СЕТ СН'!$H$5-'СЕТ СН'!$H$24</f>
        <v>3563.9019216799998</v>
      </c>
      <c r="P91" s="36">
        <f>SUMIFS(СВЦЭМ!$D$33:$D$776,СВЦЭМ!$A$33:$A$776,$A91,СВЦЭМ!$B$33:$B$776,P$83)+'СЕТ СН'!$H$14+СВЦЭМ!$D$10+'СЕТ СН'!$H$5-'СЕТ СН'!$H$24</f>
        <v>3574.4998740400001</v>
      </c>
      <c r="Q91" s="36">
        <f>SUMIFS(СВЦЭМ!$D$33:$D$776,СВЦЭМ!$A$33:$A$776,$A91,СВЦЭМ!$B$33:$B$776,Q$83)+'СЕТ СН'!$H$14+СВЦЭМ!$D$10+'СЕТ СН'!$H$5-'СЕТ СН'!$H$24</f>
        <v>3576.5519062900003</v>
      </c>
      <c r="R91" s="36">
        <f>SUMIFS(СВЦЭМ!$D$33:$D$776,СВЦЭМ!$A$33:$A$776,$A91,СВЦЭМ!$B$33:$B$776,R$83)+'СЕТ СН'!$H$14+СВЦЭМ!$D$10+'СЕТ СН'!$H$5-'СЕТ СН'!$H$24</f>
        <v>3571.0248060399999</v>
      </c>
      <c r="S91" s="36">
        <f>SUMIFS(СВЦЭМ!$D$33:$D$776,СВЦЭМ!$A$33:$A$776,$A91,СВЦЭМ!$B$33:$B$776,S$83)+'СЕТ СН'!$H$14+СВЦЭМ!$D$10+'СЕТ СН'!$H$5-'СЕТ СН'!$H$24</f>
        <v>3544.9715970699999</v>
      </c>
      <c r="T91" s="36">
        <f>SUMIFS(СВЦЭМ!$D$33:$D$776,СВЦЭМ!$A$33:$A$776,$A91,СВЦЭМ!$B$33:$B$776,T$83)+'СЕТ СН'!$H$14+СВЦЭМ!$D$10+'СЕТ СН'!$H$5-'СЕТ СН'!$H$24</f>
        <v>3526.8221872300001</v>
      </c>
      <c r="U91" s="36">
        <f>SUMIFS(СВЦЭМ!$D$33:$D$776,СВЦЭМ!$A$33:$A$776,$A91,СВЦЭМ!$B$33:$B$776,U$83)+'СЕТ СН'!$H$14+СВЦЭМ!$D$10+'СЕТ СН'!$H$5-'СЕТ СН'!$H$24</f>
        <v>3531.58401525</v>
      </c>
      <c r="V91" s="36">
        <f>SUMIFS(СВЦЭМ!$D$33:$D$776,СВЦЭМ!$A$33:$A$776,$A91,СВЦЭМ!$B$33:$B$776,V$83)+'СЕТ СН'!$H$14+СВЦЭМ!$D$10+'СЕТ СН'!$H$5-'СЕТ СН'!$H$24</f>
        <v>3543.3522404300002</v>
      </c>
      <c r="W91" s="36">
        <f>SUMIFS(СВЦЭМ!$D$33:$D$776,СВЦЭМ!$A$33:$A$776,$A91,СВЦЭМ!$B$33:$B$776,W$83)+'СЕТ СН'!$H$14+СВЦЭМ!$D$10+'СЕТ СН'!$H$5-'СЕТ СН'!$H$24</f>
        <v>3555.2592730300003</v>
      </c>
      <c r="X91" s="36">
        <f>SUMIFS(СВЦЭМ!$D$33:$D$776,СВЦЭМ!$A$33:$A$776,$A91,СВЦЭМ!$B$33:$B$776,X$83)+'СЕТ СН'!$H$14+СВЦЭМ!$D$10+'СЕТ СН'!$H$5-'СЕТ СН'!$H$24</f>
        <v>3574.70678993</v>
      </c>
      <c r="Y91" s="36">
        <f>SUMIFS(СВЦЭМ!$D$33:$D$776,СВЦЭМ!$A$33:$A$776,$A91,СВЦЭМ!$B$33:$B$776,Y$83)+'СЕТ СН'!$H$14+СВЦЭМ!$D$10+'СЕТ СН'!$H$5-'СЕТ СН'!$H$24</f>
        <v>3593.0536958000002</v>
      </c>
    </row>
    <row r="92" spans="1:27" ht="15.75" x14ac:dyDescent="0.2">
      <c r="A92" s="35">
        <f t="shared" si="2"/>
        <v>43808</v>
      </c>
      <c r="B92" s="36">
        <f>SUMIFS(СВЦЭМ!$D$33:$D$776,СВЦЭМ!$A$33:$A$776,$A92,СВЦЭМ!$B$33:$B$776,B$83)+'СЕТ СН'!$H$14+СВЦЭМ!$D$10+'СЕТ СН'!$H$5-'СЕТ СН'!$H$24</f>
        <v>3615.0749140200001</v>
      </c>
      <c r="C92" s="36">
        <f>SUMIFS(СВЦЭМ!$D$33:$D$776,СВЦЭМ!$A$33:$A$776,$A92,СВЦЭМ!$B$33:$B$776,C$83)+'СЕТ СН'!$H$14+СВЦЭМ!$D$10+'СЕТ СН'!$H$5-'СЕТ СН'!$H$24</f>
        <v>3649.2907661499999</v>
      </c>
      <c r="D92" s="36">
        <f>SUMIFS(СВЦЭМ!$D$33:$D$776,СВЦЭМ!$A$33:$A$776,$A92,СВЦЭМ!$B$33:$B$776,D$83)+'СЕТ СН'!$H$14+СВЦЭМ!$D$10+'СЕТ СН'!$H$5-'СЕТ СН'!$H$24</f>
        <v>3660.4014609799997</v>
      </c>
      <c r="E92" s="36">
        <f>SUMIFS(СВЦЭМ!$D$33:$D$776,СВЦЭМ!$A$33:$A$776,$A92,СВЦЭМ!$B$33:$B$776,E$83)+'СЕТ СН'!$H$14+СВЦЭМ!$D$10+'СЕТ СН'!$H$5-'СЕТ СН'!$H$24</f>
        <v>3659.7503905399999</v>
      </c>
      <c r="F92" s="36">
        <f>SUMIFS(СВЦЭМ!$D$33:$D$776,СВЦЭМ!$A$33:$A$776,$A92,СВЦЭМ!$B$33:$B$776,F$83)+'СЕТ СН'!$H$14+СВЦЭМ!$D$10+'СЕТ СН'!$H$5-'СЕТ СН'!$H$24</f>
        <v>3660.5330617700001</v>
      </c>
      <c r="G92" s="36">
        <f>SUMIFS(СВЦЭМ!$D$33:$D$776,СВЦЭМ!$A$33:$A$776,$A92,СВЦЭМ!$B$33:$B$776,G$83)+'СЕТ СН'!$H$14+СВЦЭМ!$D$10+'СЕТ СН'!$H$5-'СЕТ СН'!$H$24</f>
        <v>3676.6550749600001</v>
      </c>
      <c r="H92" s="36">
        <f>SUMIFS(СВЦЭМ!$D$33:$D$776,СВЦЭМ!$A$33:$A$776,$A92,СВЦЭМ!$B$33:$B$776,H$83)+'СЕТ СН'!$H$14+СВЦЭМ!$D$10+'СЕТ СН'!$H$5-'СЕТ СН'!$H$24</f>
        <v>3648.5530159499999</v>
      </c>
      <c r="I92" s="36">
        <f>SUMIFS(СВЦЭМ!$D$33:$D$776,СВЦЭМ!$A$33:$A$776,$A92,СВЦЭМ!$B$33:$B$776,I$83)+'СЕТ СН'!$H$14+СВЦЭМ!$D$10+'СЕТ СН'!$H$5-'СЕТ СН'!$H$24</f>
        <v>3617.9271084399998</v>
      </c>
      <c r="J92" s="36">
        <f>SUMIFS(СВЦЭМ!$D$33:$D$776,СВЦЭМ!$A$33:$A$776,$A92,СВЦЭМ!$B$33:$B$776,J$83)+'СЕТ СН'!$H$14+СВЦЭМ!$D$10+'СЕТ СН'!$H$5-'СЕТ СН'!$H$24</f>
        <v>3587.3496495600002</v>
      </c>
      <c r="K92" s="36">
        <f>SUMIFS(СВЦЭМ!$D$33:$D$776,СВЦЭМ!$A$33:$A$776,$A92,СВЦЭМ!$B$33:$B$776,K$83)+'СЕТ СН'!$H$14+СВЦЭМ!$D$10+'СЕТ СН'!$H$5-'СЕТ СН'!$H$24</f>
        <v>3557.9620998599999</v>
      </c>
      <c r="L92" s="36">
        <f>SUMIFS(СВЦЭМ!$D$33:$D$776,СВЦЭМ!$A$33:$A$776,$A92,СВЦЭМ!$B$33:$B$776,L$83)+'СЕТ СН'!$H$14+СВЦЭМ!$D$10+'СЕТ СН'!$H$5-'СЕТ СН'!$H$24</f>
        <v>3555.8307919999997</v>
      </c>
      <c r="M92" s="36">
        <f>SUMIFS(СВЦЭМ!$D$33:$D$776,СВЦЭМ!$A$33:$A$776,$A92,СВЦЭМ!$B$33:$B$776,M$83)+'СЕТ СН'!$H$14+СВЦЭМ!$D$10+'СЕТ СН'!$H$5-'СЕТ СН'!$H$24</f>
        <v>3562.71762287</v>
      </c>
      <c r="N92" s="36">
        <f>SUMIFS(СВЦЭМ!$D$33:$D$776,СВЦЭМ!$A$33:$A$776,$A92,СВЦЭМ!$B$33:$B$776,N$83)+'СЕТ СН'!$H$14+СВЦЭМ!$D$10+'СЕТ СН'!$H$5-'СЕТ СН'!$H$24</f>
        <v>3571.9593616399998</v>
      </c>
      <c r="O92" s="36">
        <f>SUMIFS(СВЦЭМ!$D$33:$D$776,СВЦЭМ!$A$33:$A$776,$A92,СВЦЭМ!$B$33:$B$776,O$83)+'СЕТ СН'!$H$14+СВЦЭМ!$D$10+'СЕТ СН'!$H$5-'СЕТ СН'!$H$24</f>
        <v>3580.0943015900002</v>
      </c>
      <c r="P92" s="36">
        <f>SUMIFS(СВЦЭМ!$D$33:$D$776,СВЦЭМ!$A$33:$A$776,$A92,СВЦЭМ!$B$33:$B$776,P$83)+'СЕТ СН'!$H$14+СВЦЭМ!$D$10+'СЕТ СН'!$H$5-'СЕТ СН'!$H$24</f>
        <v>3586.6874954</v>
      </c>
      <c r="Q92" s="36">
        <f>SUMIFS(СВЦЭМ!$D$33:$D$776,СВЦЭМ!$A$33:$A$776,$A92,СВЦЭМ!$B$33:$B$776,Q$83)+'СЕТ СН'!$H$14+СВЦЭМ!$D$10+'СЕТ СН'!$H$5-'СЕТ СН'!$H$24</f>
        <v>3584.0572907699998</v>
      </c>
      <c r="R92" s="36">
        <f>SUMIFS(СВЦЭМ!$D$33:$D$776,СВЦЭМ!$A$33:$A$776,$A92,СВЦЭМ!$B$33:$B$776,R$83)+'СЕТ СН'!$H$14+СВЦЭМ!$D$10+'СЕТ СН'!$H$5-'СЕТ СН'!$H$24</f>
        <v>3581.0453087300002</v>
      </c>
      <c r="S92" s="36">
        <f>SUMIFS(СВЦЭМ!$D$33:$D$776,СВЦЭМ!$A$33:$A$776,$A92,СВЦЭМ!$B$33:$B$776,S$83)+'СЕТ СН'!$H$14+СВЦЭМ!$D$10+'СЕТ СН'!$H$5-'СЕТ СН'!$H$24</f>
        <v>3563.96507969</v>
      </c>
      <c r="T92" s="36">
        <f>SUMIFS(СВЦЭМ!$D$33:$D$776,СВЦЭМ!$A$33:$A$776,$A92,СВЦЭМ!$B$33:$B$776,T$83)+'СЕТ СН'!$H$14+СВЦЭМ!$D$10+'СЕТ СН'!$H$5-'СЕТ СН'!$H$24</f>
        <v>3540.3340520900001</v>
      </c>
      <c r="U92" s="36">
        <f>SUMIFS(СВЦЭМ!$D$33:$D$776,СВЦЭМ!$A$33:$A$776,$A92,СВЦЭМ!$B$33:$B$776,U$83)+'СЕТ СН'!$H$14+СВЦЭМ!$D$10+'СЕТ СН'!$H$5-'СЕТ СН'!$H$24</f>
        <v>3540.4213237499998</v>
      </c>
      <c r="V92" s="36">
        <f>SUMIFS(СВЦЭМ!$D$33:$D$776,СВЦЭМ!$A$33:$A$776,$A92,СВЦЭМ!$B$33:$B$776,V$83)+'СЕТ СН'!$H$14+СВЦЭМ!$D$10+'СЕТ СН'!$H$5-'СЕТ СН'!$H$24</f>
        <v>3560.1478278300001</v>
      </c>
      <c r="W92" s="36">
        <f>SUMIFS(СВЦЭМ!$D$33:$D$776,СВЦЭМ!$A$33:$A$776,$A92,СВЦЭМ!$B$33:$B$776,W$83)+'СЕТ СН'!$H$14+СВЦЭМ!$D$10+'СЕТ СН'!$H$5-'СЕТ СН'!$H$24</f>
        <v>3579.7776025600001</v>
      </c>
      <c r="X92" s="36">
        <f>SUMIFS(СВЦЭМ!$D$33:$D$776,СВЦЭМ!$A$33:$A$776,$A92,СВЦЭМ!$B$33:$B$776,X$83)+'СЕТ СН'!$H$14+СВЦЭМ!$D$10+'СЕТ СН'!$H$5-'СЕТ СН'!$H$24</f>
        <v>3585.9709417200002</v>
      </c>
      <c r="Y92" s="36">
        <f>SUMIFS(СВЦЭМ!$D$33:$D$776,СВЦЭМ!$A$33:$A$776,$A92,СВЦЭМ!$B$33:$B$776,Y$83)+'СЕТ СН'!$H$14+СВЦЭМ!$D$10+'СЕТ СН'!$H$5-'СЕТ СН'!$H$24</f>
        <v>3607.8214048199998</v>
      </c>
    </row>
    <row r="93" spans="1:27" ht="15.75" x14ac:dyDescent="0.2">
      <c r="A93" s="35">
        <f t="shared" si="2"/>
        <v>43809</v>
      </c>
      <c r="B93" s="36">
        <f>SUMIFS(СВЦЭМ!$D$33:$D$776,СВЦЭМ!$A$33:$A$776,$A93,СВЦЭМ!$B$33:$B$776,B$83)+'СЕТ СН'!$H$14+СВЦЭМ!$D$10+'СЕТ СН'!$H$5-'СЕТ СН'!$H$24</f>
        <v>3621.29648223</v>
      </c>
      <c r="C93" s="36">
        <f>SUMIFS(СВЦЭМ!$D$33:$D$776,СВЦЭМ!$A$33:$A$776,$A93,СВЦЭМ!$B$33:$B$776,C$83)+'СЕТ СН'!$H$14+СВЦЭМ!$D$10+'СЕТ СН'!$H$5-'СЕТ СН'!$H$24</f>
        <v>3681.0416453799999</v>
      </c>
      <c r="D93" s="36">
        <f>SUMIFS(СВЦЭМ!$D$33:$D$776,СВЦЭМ!$A$33:$A$776,$A93,СВЦЭМ!$B$33:$B$776,D$83)+'СЕТ СН'!$H$14+СВЦЭМ!$D$10+'СЕТ СН'!$H$5-'СЕТ СН'!$H$24</f>
        <v>3707.2419443199997</v>
      </c>
      <c r="E93" s="36">
        <f>SUMIFS(СВЦЭМ!$D$33:$D$776,СВЦЭМ!$A$33:$A$776,$A93,СВЦЭМ!$B$33:$B$776,E$83)+'СЕТ СН'!$H$14+СВЦЭМ!$D$10+'СЕТ СН'!$H$5-'СЕТ СН'!$H$24</f>
        <v>3702.6636455600001</v>
      </c>
      <c r="F93" s="36">
        <f>SUMIFS(СВЦЭМ!$D$33:$D$776,СВЦЭМ!$A$33:$A$776,$A93,СВЦЭМ!$B$33:$B$776,F$83)+'СЕТ СН'!$H$14+СВЦЭМ!$D$10+'СЕТ СН'!$H$5-'СЕТ СН'!$H$24</f>
        <v>3652.74059562</v>
      </c>
      <c r="G93" s="36">
        <f>SUMIFS(СВЦЭМ!$D$33:$D$776,СВЦЭМ!$A$33:$A$776,$A93,СВЦЭМ!$B$33:$B$776,G$83)+'СЕТ СН'!$H$14+СВЦЭМ!$D$10+'СЕТ СН'!$H$5-'СЕТ СН'!$H$24</f>
        <v>3637.8187952500002</v>
      </c>
      <c r="H93" s="36">
        <f>SUMIFS(СВЦЭМ!$D$33:$D$776,СВЦЭМ!$A$33:$A$776,$A93,СВЦЭМ!$B$33:$B$776,H$83)+'СЕТ СН'!$H$14+СВЦЭМ!$D$10+'СЕТ СН'!$H$5-'СЕТ СН'!$H$24</f>
        <v>3599.8815358699999</v>
      </c>
      <c r="I93" s="36">
        <f>SUMIFS(СВЦЭМ!$D$33:$D$776,СВЦЭМ!$A$33:$A$776,$A93,СВЦЭМ!$B$33:$B$776,I$83)+'СЕТ СН'!$H$14+СВЦЭМ!$D$10+'СЕТ СН'!$H$5-'СЕТ СН'!$H$24</f>
        <v>3567.4226872099998</v>
      </c>
      <c r="J93" s="36">
        <f>SUMIFS(СВЦЭМ!$D$33:$D$776,СВЦЭМ!$A$33:$A$776,$A93,СВЦЭМ!$B$33:$B$776,J$83)+'СЕТ СН'!$H$14+СВЦЭМ!$D$10+'СЕТ СН'!$H$5-'СЕТ СН'!$H$24</f>
        <v>3545.0246570899999</v>
      </c>
      <c r="K93" s="36">
        <f>SUMIFS(СВЦЭМ!$D$33:$D$776,СВЦЭМ!$A$33:$A$776,$A93,СВЦЭМ!$B$33:$B$776,K$83)+'СЕТ СН'!$H$14+СВЦЭМ!$D$10+'СЕТ СН'!$H$5-'СЕТ СН'!$H$24</f>
        <v>3530.0914407599998</v>
      </c>
      <c r="L93" s="36">
        <f>SUMIFS(СВЦЭМ!$D$33:$D$776,СВЦЭМ!$A$33:$A$776,$A93,СВЦЭМ!$B$33:$B$776,L$83)+'СЕТ СН'!$H$14+СВЦЭМ!$D$10+'СЕТ СН'!$H$5-'СЕТ СН'!$H$24</f>
        <v>3532.0861632599999</v>
      </c>
      <c r="M93" s="36">
        <f>SUMIFS(СВЦЭМ!$D$33:$D$776,СВЦЭМ!$A$33:$A$776,$A93,СВЦЭМ!$B$33:$B$776,M$83)+'СЕТ СН'!$H$14+СВЦЭМ!$D$10+'СЕТ СН'!$H$5-'СЕТ СН'!$H$24</f>
        <v>3590.7537045099998</v>
      </c>
      <c r="N93" s="36">
        <f>SUMIFS(СВЦЭМ!$D$33:$D$776,СВЦЭМ!$A$33:$A$776,$A93,СВЦЭМ!$B$33:$B$776,N$83)+'СЕТ СН'!$H$14+СВЦЭМ!$D$10+'СЕТ СН'!$H$5-'СЕТ СН'!$H$24</f>
        <v>3605.0141462000001</v>
      </c>
      <c r="O93" s="36">
        <f>SUMIFS(СВЦЭМ!$D$33:$D$776,СВЦЭМ!$A$33:$A$776,$A93,СВЦЭМ!$B$33:$B$776,O$83)+'СЕТ СН'!$H$14+СВЦЭМ!$D$10+'СЕТ СН'!$H$5-'СЕТ СН'!$H$24</f>
        <v>3610.1047221200001</v>
      </c>
      <c r="P93" s="36">
        <f>SUMIFS(СВЦЭМ!$D$33:$D$776,СВЦЭМ!$A$33:$A$776,$A93,СВЦЭМ!$B$33:$B$776,P$83)+'СЕТ СН'!$H$14+СВЦЭМ!$D$10+'СЕТ СН'!$H$5-'СЕТ СН'!$H$24</f>
        <v>3607.87676715</v>
      </c>
      <c r="Q93" s="36">
        <f>SUMIFS(СВЦЭМ!$D$33:$D$776,СВЦЭМ!$A$33:$A$776,$A93,СВЦЭМ!$B$33:$B$776,Q$83)+'СЕТ СН'!$H$14+СВЦЭМ!$D$10+'СЕТ СН'!$H$5-'СЕТ СН'!$H$24</f>
        <v>3605.56917264</v>
      </c>
      <c r="R93" s="36">
        <f>SUMIFS(СВЦЭМ!$D$33:$D$776,СВЦЭМ!$A$33:$A$776,$A93,СВЦЭМ!$B$33:$B$776,R$83)+'СЕТ СН'!$H$14+СВЦЭМ!$D$10+'СЕТ СН'!$H$5-'СЕТ СН'!$H$24</f>
        <v>3602.6069382699998</v>
      </c>
      <c r="S93" s="36">
        <f>SUMIFS(СВЦЭМ!$D$33:$D$776,СВЦЭМ!$A$33:$A$776,$A93,СВЦЭМ!$B$33:$B$776,S$83)+'СЕТ СН'!$H$14+СВЦЭМ!$D$10+'СЕТ СН'!$H$5-'СЕТ СН'!$H$24</f>
        <v>3590.8799234799999</v>
      </c>
      <c r="T93" s="36">
        <f>SUMIFS(СВЦЭМ!$D$33:$D$776,СВЦЭМ!$A$33:$A$776,$A93,СВЦЭМ!$B$33:$B$776,T$83)+'СЕТ СН'!$H$14+СВЦЭМ!$D$10+'СЕТ СН'!$H$5-'СЕТ СН'!$H$24</f>
        <v>3573.3209183399999</v>
      </c>
      <c r="U93" s="36">
        <f>SUMIFS(СВЦЭМ!$D$33:$D$776,СВЦЭМ!$A$33:$A$776,$A93,СВЦЭМ!$B$33:$B$776,U$83)+'СЕТ СН'!$H$14+СВЦЭМ!$D$10+'СЕТ СН'!$H$5-'СЕТ СН'!$H$24</f>
        <v>3570.8283989199999</v>
      </c>
      <c r="V93" s="36">
        <f>SUMIFS(СВЦЭМ!$D$33:$D$776,СВЦЭМ!$A$33:$A$776,$A93,СВЦЭМ!$B$33:$B$776,V$83)+'СЕТ СН'!$H$14+СВЦЭМ!$D$10+'СЕТ СН'!$H$5-'СЕТ СН'!$H$24</f>
        <v>3558.1048643499998</v>
      </c>
      <c r="W93" s="36">
        <f>SUMIFS(СВЦЭМ!$D$33:$D$776,СВЦЭМ!$A$33:$A$776,$A93,СВЦЭМ!$B$33:$B$776,W$83)+'СЕТ СН'!$H$14+СВЦЭМ!$D$10+'СЕТ СН'!$H$5-'СЕТ СН'!$H$24</f>
        <v>3528.75804346</v>
      </c>
      <c r="X93" s="36">
        <f>SUMIFS(СВЦЭМ!$D$33:$D$776,СВЦЭМ!$A$33:$A$776,$A93,СВЦЭМ!$B$33:$B$776,X$83)+'СЕТ СН'!$H$14+СВЦЭМ!$D$10+'СЕТ СН'!$H$5-'СЕТ СН'!$H$24</f>
        <v>3519.51059338</v>
      </c>
      <c r="Y93" s="36">
        <f>SUMIFS(СВЦЭМ!$D$33:$D$776,СВЦЭМ!$A$33:$A$776,$A93,СВЦЭМ!$B$33:$B$776,Y$83)+'СЕТ СН'!$H$14+СВЦЭМ!$D$10+'СЕТ СН'!$H$5-'СЕТ СН'!$H$24</f>
        <v>3532.0257778099999</v>
      </c>
    </row>
    <row r="94" spans="1:27" ht="15.75" x14ac:dyDescent="0.2">
      <c r="A94" s="35">
        <f t="shared" si="2"/>
        <v>43810</v>
      </c>
      <c r="B94" s="36">
        <f>SUMIFS(СВЦЭМ!$D$33:$D$776,СВЦЭМ!$A$33:$A$776,$A94,СВЦЭМ!$B$33:$B$776,B$83)+'СЕТ СН'!$H$14+СВЦЭМ!$D$10+'СЕТ СН'!$H$5-'СЕТ СН'!$H$24</f>
        <v>3579.9153126800002</v>
      </c>
      <c r="C94" s="36">
        <f>SUMIFS(СВЦЭМ!$D$33:$D$776,СВЦЭМ!$A$33:$A$776,$A94,СВЦЭМ!$B$33:$B$776,C$83)+'СЕТ СН'!$H$14+СВЦЭМ!$D$10+'СЕТ СН'!$H$5-'СЕТ СН'!$H$24</f>
        <v>3617.8799418200001</v>
      </c>
      <c r="D94" s="36">
        <f>SUMIFS(СВЦЭМ!$D$33:$D$776,СВЦЭМ!$A$33:$A$776,$A94,СВЦЭМ!$B$33:$B$776,D$83)+'СЕТ СН'!$H$14+СВЦЭМ!$D$10+'СЕТ СН'!$H$5-'СЕТ СН'!$H$24</f>
        <v>3626.9215988199999</v>
      </c>
      <c r="E94" s="36">
        <f>SUMIFS(СВЦЭМ!$D$33:$D$776,СВЦЭМ!$A$33:$A$776,$A94,СВЦЭМ!$B$33:$B$776,E$83)+'СЕТ СН'!$H$14+СВЦЭМ!$D$10+'СЕТ СН'!$H$5-'СЕТ СН'!$H$24</f>
        <v>3636.1424582600002</v>
      </c>
      <c r="F94" s="36">
        <f>SUMIFS(СВЦЭМ!$D$33:$D$776,СВЦЭМ!$A$33:$A$776,$A94,СВЦЭМ!$B$33:$B$776,F$83)+'СЕТ СН'!$H$14+СВЦЭМ!$D$10+'СЕТ СН'!$H$5-'СЕТ СН'!$H$24</f>
        <v>3629.8000900699999</v>
      </c>
      <c r="G94" s="36">
        <f>SUMIFS(СВЦЭМ!$D$33:$D$776,СВЦЭМ!$A$33:$A$776,$A94,СВЦЭМ!$B$33:$B$776,G$83)+'СЕТ СН'!$H$14+СВЦЭМ!$D$10+'СЕТ СН'!$H$5-'СЕТ СН'!$H$24</f>
        <v>3612.1884135099999</v>
      </c>
      <c r="H94" s="36">
        <f>SUMIFS(СВЦЭМ!$D$33:$D$776,СВЦЭМ!$A$33:$A$776,$A94,СВЦЭМ!$B$33:$B$776,H$83)+'СЕТ СН'!$H$14+СВЦЭМ!$D$10+'СЕТ СН'!$H$5-'СЕТ СН'!$H$24</f>
        <v>3569.2429467399998</v>
      </c>
      <c r="I94" s="36">
        <f>SUMIFS(СВЦЭМ!$D$33:$D$776,СВЦЭМ!$A$33:$A$776,$A94,СВЦЭМ!$B$33:$B$776,I$83)+'СЕТ СН'!$H$14+СВЦЭМ!$D$10+'СЕТ СН'!$H$5-'СЕТ СН'!$H$24</f>
        <v>3555.5558188800001</v>
      </c>
      <c r="J94" s="36">
        <f>SUMIFS(СВЦЭМ!$D$33:$D$776,СВЦЭМ!$A$33:$A$776,$A94,СВЦЭМ!$B$33:$B$776,J$83)+'СЕТ СН'!$H$14+СВЦЭМ!$D$10+'СЕТ СН'!$H$5-'СЕТ СН'!$H$24</f>
        <v>3527.5351247099998</v>
      </c>
      <c r="K94" s="36">
        <f>SUMIFS(СВЦЭМ!$D$33:$D$776,СВЦЭМ!$A$33:$A$776,$A94,СВЦЭМ!$B$33:$B$776,K$83)+'СЕТ СН'!$H$14+СВЦЭМ!$D$10+'СЕТ СН'!$H$5-'СЕТ СН'!$H$24</f>
        <v>3518.4848615199999</v>
      </c>
      <c r="L94" s="36">
        <f>SUMIFS(СВЦЭМ!$D$33:$D$776,СВЦЭМ!$A$33:$A$776,$A94,СВЦЭМ!$B$33:$B$776,L$83)+'СЕТ СН'!$H$14+СВЦЭМ!$D$10+'СЕТ СН'!$H$5-'СЕТ СН'!$H$24</f>
        <v>3521.6520407799999</v>
      </c>
      <c r="M94" s="36">
        <f>SUMIFS(СВЦЭМ!$D$33:$D$776,СВЦЭМ!$A$33:$A$776,$A94,СВЦЭМ!$B$33:$B$776,M$83)+'СЕТ СН'!$H$14+СВЦЭМ!$D$10+'СЕТ СН'!$H$5-'СЕТ СН'!$H$24</f>
        <v>3524.1900307000001</v>
      </c>
      <c r="N94" s="36">
        <f>SUMIFS(СВЦЭМ!$D$33:$D$776,СВЦЭМ!$A$33:$A$776,$A94,СВЦЭМ!$B$33:$B$776,N$83)+'СЕТ СН'!$H$14+СВЦЭМ!$D$10+'СЕТ СН'!$H$5-'СЕТ СН'!$H$24</f>
        <v>3521.7786338000001</v>
      </c>
      <c r="O94" s="36">
        <f>SUMIFS(СВЦЭМ!$D$33:$D$776,СВЦЭМ!$A$33:$A$776,$A94,СВЦЭМ!$B$33:$B$776,O$83)+'СЕТ СН'!$H$14+СВЦЭМ!$D$10+'СЕТ СН'!$H$5-'СЕТ СН'!$H$24</f>
        <v>3534.31612395</v>
      </c>
      <c r="P94" s="36">
        <f>SUMIFS(СВЦЭМ!$D$33:$D$776,СВЦЭМ!$A$33:$A$776,$A94,СВЦЭМ!$B$33:$B$776,P$83)+'СЕТ СН'!$H$14+СВЦЭМ!$D$10+'СЕТ СН'!$H$5-'СЕТ СН'!$H$24</f>
        <v>3537.1694924399999</v>
      </c>
      <c r="Q94" s="36">
        <f>SUMIFS(СВЦЭМ!$D$33:$D$776,СВЦЭМ!$A$33:$A$776,$A94,СВЦЭМ!$B$33:$B$776,Q$83)+'СЕТ СН'!$H$14+СВЦЭМ!$D$10+'СЕТ СН'!$H$5-'СЕТ СН'!$H$24</f>
        <v>3541.9340861000001</v>
      </c>
      <c r="R94" s="36">
        <f>SUMIFS(СВЦЭМ!$D$33:$D$776,СВЦЭМ!$A$33:$A$776,$A94,СВЦЭМ!$B$33:$B$776,R$83)+'СЕТ СН'!$H$14+СВЦЭМ!$D$10+'СЕТ СН'!$H$5-'СЕТ СН'!$H$24</f>
        <v>3547.2355893600002</v>
      </c>
      <c r="S94" s="36">
        <f>SUMIFS(СВЦЭМ!$D$33:$D$776,СВЦЭМ!$A$33:$A$776,$A94,СВЦЭМ!$B$33:$B$776,S$83)+'СЕТ СН'!$H$14+СВЦЭМ!$D$10+'СЕТ СН'!$H$5-'СЕТ СН'!$H$24</f>
        <v>3531.7147159800002</v>
      </c>
      <c r="T94" s="36">
        <f>SUMIFS(СВЦЭМ!$D$33:$D$776,СВЦЭМ!$A$33:$A$776,$A94,СВЦЭМ!$B$33:$B$776,T$83)+'СЕТ СН'!$H$14+СВЦЭМ!$D$10+'СЕТ СН'!$H$5-'СЕТ СН'!$H$24</f>
        <v>3520.2574980300001</v>
      </c>
      <c r="U94" s="36">
        <f>SUMIFS(СВЦЭМ!$D$33:$D$776,СВЦЭМ!$A$33:$A$776,$A94,СВЦЭМ!$B$33:$B$776,U$83)+'СЕТ СН'!$H$14+СВЦЭМ!$D$10+'СЕТ СН'!$H$5-'СЕТ СН'!$H$24</f>
        <v>3522.9803966099998</v>
      </c>
      <c r="V94" s="36">
        <f>SUMIFS(СВЦЭМ!$D$33:$D$776,СВЦЭМ!$A$33:$A$776,$A94,СВЦЭМ!$B$33:$B$776,V$83)+'СЕТ СН'!$H$14+СВЦЭМ!$D$10+'СЕТ СН'!$H$5-'СЕТ СН'!$H$24</f>
        <v>3529.0129591899999</v>
      </c>
      <c r="W94" s="36">
        <f>SUMIFS(СВЦЭМ!$D$33:$D$776,СВЦЭМ!$A$33:$A$776,$A94,СВЦЭМ!$B$33:$B$776,W$83)+'СЕТ СН'!$H$14+СВЦЭМ!$D$10+'СЕТ СН'!$H$5-'СЕТ СН'!$H$24</f>
        <v>3542.2655057800002</v>
      </c>
      <c r="X94" s="36">
        <f>SUMIFS(СВЦЭМ!$D$33:$D$776,СВЦЭМ!$A$33:$A$776,$A94,СВЦЭМ!$B$33:$B$776,X$83)+'СЕТ СН'!$H$14+СВЦЭМ!$D$10+'СЕТ СН'!$H$5-'СЕТ СН'!$H$24</f>
        <v>3551.0523436499998</v>
      </c>
      <c r="Y94" s="36">
        <f>SUMIFS(СВЦЭМ!$D$33:$D$776,СВЦЭМ!$A$33:$A$776,$A94,СВЦЭМ!$B$33:$B$776,Y$83)+'СЕТ СН'!$H$14+СВЦЭМ!$D$10+'СЕТ СН'!$H$5-'СЕТ СН'!$H$24</f>
        <v>3567.0246574399998</v>
      </c>
    </row>
    <row r="95" spans="1:27" ht="15.75" x14ac:dyDescent="0.2">
      <c r="A95" s="35">
        <f t="shared" si="2"/>
        <v>43811</v>
      </c>
      <c r="B95" s="36">
        <f>SUMIFS(СВЦЭМ!$D$33:$D$776,СВЦЭМ!$A$33:$A$776,$A95,СВЦЭМ!$B$33:$B$776,B$83)+'СЕТ СН'!$H$14+СВЦЭМ!$D$10+'СЕТ СН'!$H$5-'СЕТ СН'!$H$24</f>
        <v>3597.1178930000001</v>
      </c>
      <c r="C95" s="36">
        <f>SUMIFS(СВЦЭМ!$D$33:$D$776,СВЦЭМ!$A$33:$A$776,$A95,СВЦЭМ!$B$33:$B$776,C$83)+'СЕТ СН'!$H$14+СВЦЭМ!$D$10+'СЕТ СН'!$H$5-'СЕТ СН'!$H$24</f>
        <v>3637.82832375</v>
      </c>
      <c r="D95" s="36">
        <f>SUMIFS(СВЦЭМ!$D$33:$D$776,СВЦЭМ!$A$33:$A$776,$A95,СВЦЭМ!$B$33:$B$776,D$83)+'СЕТ СН'!$H$14+СВЦЭМ!$D$10+'СЕТ СН'!$H$5-'СЕТ СН'!$H$24</f>
        <v>3653.1699196600002</v>
      </c>
      <c r="E95" s="36">
        <f>SUMIFS(СВЦЭМ!$D$33:$D$776,СВЦЭМ!$A$33:$A$776,$A95,СВЦЭМ!$B$33:$B$776,E$83)+'СЕТ СН'!$H$14+СВЦЭМ!$D$10+'СЕТ СН'!$H$5-'СЕТ СН'!$H$24</f>
        <v>3664.57779759</v>
      </c>
      <c r="F95" s="36">
        <f>SUMIFS(СВЦЭМ!$D$33:$D$776,СВЦЭМ!$A$33:$A$776,$A95,СВЦЭМ!$B$33:$B$776,F$83)+'СЕТ СН'!$H$14+СВЦЭМ!$D$10+'СЕТ СН'!$H$5-'СЕТ СН'!$H$24</f>
        <v>3663.7004269499998</v>
      </c>
      <c r="G95" s="36">
        <f>SUMIFS(СВЦЭМ!$D$33:$D$776,СВЦЭМ!$A$33:$A$776,$A95,СВЦЭМ!$B$33:$B$776,G$83)+'СЕТ СН'!$H$14+СВЦЭМ!$D$10+'СЕТ СН'!$H$5-'СЕТ СН'!$H$24</f>
        <v>3642.2485601199996</v>
      </c>
      <c r="H95" s="36">
        <f>SUMIFS(СВЦЭМ!$D$33:$D$776,СВЦЭМ!$A$33:$A$776,$A95,СВЦЭМ!$B$33:$B$776,H$83)+'СЕТ СН'!$H$14+СВЦЭМ!$D$10+'СЕТ СН'!$H$5-'СЕТ СН'!$H$24</f>
        <v>3599.77654553</v>
      </c>
      <c r="I95" s="36">
        <f>SUMIFS(СВЦЭМ!$D$33:$D$776,СВЦЭМ!$A$33:$A$776,$A95,СВЦЭМ!$B$33:$B$776,I$83)+'СЕТ СН'!$H$14+СВЦЭМ!$D$10+'СЕТ СН'!$H$5-'СЕТ СН'!$H$24</f>
        <v>3577.4877385700001</v>
      </c>
      <c r="J95" s="36">
        <f>SUMIFS(СВЦЭМ!$D$33:$D$776,СВЦЭМ!$A$33:$A$776,$A95,СВЦЭМ!$B$33:$B$776,J$83)+'СЕТ СН'!$H$14+СВЦЭМ!$D$10+'СЕТ СН'!$H$5-'СЕТ СН'!$H$24</f>
        <v>3552.2274857900002</v>
      </c>
      <c r="K95" s="36">
        <f>SUMIFS(СВЦЭМ!$D$33:$D$776,СВЦЭМ!$A$33:$A$776,$A95,СВЦЭМ!$B$33:$B$776,K$83)+'СЕТ СН'!$H$14+СВЦЭМ!$D$10+'СЕТ СН'!$H$5-'СЕТ СН'!$H$24</f>
        <v>3539.8569107200001</v>
      </c>
      <c r="L95" s="36">
        <f>SUMIFS(СВЦЭМ!$D$33:$D$776,СВЦЭМ!$A$33:$A$776,$A95,СВЦЭМ!$B$33:$B$776,L$83)+'СЕТ СН'!$H$14+СВЦЭМ!$D$10+'СЕТ СН'!$H$5-'СЕТ СН'!$H$24</f>
        <v>3543.2681169299999</v>
      </c>
      <c r="M95" s="36">
        <f>SUMIFS(СВЦЭМ!$D$33:$D$776,СВЦЭМ!$A$33:$A$776,$A95,СВЦЭМ!$B$33:$B$776,M$83)+'СЕТ СН'!$H$14+СВЦЭМ!$D$10+'СЕТ СН'!$H$5-'СЕТ СН'!$H$24</f>
        <v>3537.7741184000001</v>
      </c>
      <c r="N95" s="36">
        <f>SUMIFS(СВЦЭМ!$D$33:$D$776,СВЦЭМ!$A$33:$A$776,$A95,СВЦЭМ!$B$33:$B$776,N$83)+'СЕТ СН'!$H$14+СВЦЭМ!$D$10+'СЕТ СН'!$H$5-'СЕТ СН'!$H$24</f>
        <v>3538.0085948599999</v>
      </c>
      <c r="O95" s="36">
        <f>SUMIFS(СВЦЭМ!$D$33:$D$776,СВЦЭМ!$A$33:$A$776,$A95,СВЦЭМ!$B$33:$B$776,O$83)+'СЕТ СН'!$H$14+СВЦЭМ!$D$10+'СЕТ СН'!$H$5-'СЕТ СН'!$H$24</f>
        <v>3542.0340273699999</v>
      </c>
      <c r="P95" s="36">
        <f>SUMIFS(СВЦЭМ!$D$33:$D$776,СВЦЭМ!$A$33:$A$776,$A95,СВЦЭМ!$B$33:$B$776,P$83)+'СЕТ СН'!$H$14+СВЦЭМ!$D$10+'СЕТ СН'!$H$5-'СЕТ СН'!$H$24</f>
        <v>3538.9005603999999</v>
      </c>
      <c r="Q95" s="36">
        <f>SUMIFS(СВЦЭМ!$D$33:$D$776,СВЦЭМ!$A$33:$A$776,$A95,СВЦЭМ!$B$33:$B$776,Q$83)+'СЕТ СН'!$H$14+СВЦЭМ!$D$10+'СЕТ СН'!$H$5-'СЕТ СН'!$H$24</f>
        <v>3539.1252789300001</v>
      </c>
      <c r="R95" s="36">
        <f>SUMIFS(СВЦЭМ!$D$33:$D$776,СВЦЭМ!$A$33:$A$776,$A95,СВЦЭМ!$B$33:$B$776,R$83)+'СЕТ СН'!$H$14+СВЦЭМ!$D$10+'СЕТ СН'!$H$5-'СЕТ СН'!$H$24</f>
        <v>3535.33953101</v>
      </c>
      <c r="S95" s="36">
        <f>SUMIFS(СВЦЭМ!$D$33:$D$776,СВЦЭМ!$A$33:$A$776,$A95,СВЦЭМ!$B$33:$B$776,S$83)+'СЕТ СН'!$H$14+СВЦЭМ!$D$10+'СЕТ СН'!$H$5-'СЕТ СН'!$H$24</f>
        <v>3547.1698244999998</v>
      </c>
      <c r="T95" s="36">
        <f>SUMIFS(СВЦЭМ!$D$33:$D$776,СВЦЭМ!$A$33:$A$776,$A95,СВЦЭМ!$B$33:$B$776,T$83)+'СЕТ СН'!$H$14+СВЦЭМ!$D$10+'СЕТ СН'!$H$5-'СЕТ СН'!$H$24</f>
        <v>3535.0826145199999</v>
      </c>
      <c r="U95" s="36">
        <f>SUMIFS(СВЦЭМ!$D$33:$D$776,СВЦЭМ!$A$33:$A$776,$A95,СВЦЭМ!$B$33:$B$776,U$83)+'СЕТ СН'!$H$14+СВЦЭМ!$D$10+'СЕТ СН'!$H$5-'СЕТ СН'!$H$24</f>
        <v>3532.0039792299999</v>
      </c>
      <c r="V95" s="36">
        <f>SUMIFS(СВЦЭМ!$D$33:$D$776,СВЦЭМ!$A$33:$A$776,$A95,СВЦЭМ!$B$33:$B$776,V$83)+'СЕТ СН'!$H$14+СВЦЭМ!$D$10+'СЕТ СН'!$H$5-'СЕТ СН'!$H$24</f>
        <v>3532.4954433799999</v>
      </c>
      <c r="W95" s="36">
        <f>SUMIFS(СВЦЭМ!$D$33:$D$776,СВЦЭМ!$A$33:$A$776,$A95,СВЦЭМ!$B$33:$B$776,W$83)+'СЕТ СН'!$H$14+СВЦЭМ!$D$10+'СЕТ СН'!$H$5-'СЕТ СН'!$H$24</f>
        <v>3549.0560539100002</v>
      </c>
      <c r="X95" s="36">
        <f>SUMIFS(СВЦЭМ!$D$33:$D$776,СВЦЭМ!$A$33:$A$776,$A95,СВЦЭМ!$B$33:$B$776,X$83)+'СЕТ СН'!$H$14+СВЦЭМ!$D$10+'СЕТ СН'!$H$5-'СЕТ СН'!$H$24</f>
        <v>3556.94657026</v>
      </c>
      <c r="Y95" s="36">
        <f>SUMIFS(СВЦЭМ!$D$33:$D$776,СВЦЭМ!$A$33:$A$776,$A95,СВЦЭМ!$B$33:$B$776,Y$83)+'СЕТ СН'!$H$14+СВЦЭМ!$D$10+'СЕТ СН'!$H$5-'СЕТ СН'!$H$24</f>
        <v>3572.6733666600003</v>
      </c>
    </row>
    <row r="96" spans="1:27" ht="15.75" x14ac:dyDescent="0.2">
      <c r="A96" s="35">
        <f t="shared" si="2"/>
        <v>43812</v>
      </c>
      <c r="B96" s="36">
        <f>SUMIFS(СВЦЭМ!$D$33:$D$776,СВЦЭМ!$A$33:$A$776,$A96,СВЦЭМ!$B$33:$B$776,B$83)+'СЕТ СН'!$H$14+СВЦЭМ!$D$10+'СЕТ СН'!$H$5-'СЕТ СН'!$H$24</f>
        <v>3602.0504139</v>
      </c>
      <c r="C96" s="36">
        <f>SUMIFS(СВЦЭМ!$D$33:$D$776,СВЦЭМ!$A$33:$A$776,$A96,СВЦЭМ!$B$33:$B$776,C$83)+'СЕТ СН'!$H$14+СВЦЭМ!$D$10+'СЕТ СН'!$H$5-'СЕТ СН'!$H$24</f>
        <v>3646.0398282799997</v>
      </c>
      <c r="D96" s="36">
        <f>SUMIFS(СВЦЭМ!$D$33:$D$776,СВЦЭМ!$A$33:$A$776,$A96,СВЦЭМ!$B$33:$B$776,D$83)+'СЕТ СН'!$H$14+СВЦЭМ!$D$10+'СЕТ СН'!$H$5-'СЕТ СН'!$H$24</f>
        <v>3674.4453401199999</v>
      </c>
      <c r="E96" s="36">
        <f>SUMIFS(СВЦЭМ!$D$33:$D$776,СВЦЭМ!$A$33:$A$776,$A96,СВЦЭМ!$B$33:$B$776,E$83)+'СЕТ СН'!$H$14+СВЦЭМ!$D$10+'СЕТ СН'!$H$5-'СЕТ СН'!$H$24</f>
        <v>3668.5629021799996</v>
      </c>
      <c r="F96" s="36">
        <f>SUMIFS(СВЦЭМ!$D$33:$D$776,СВЦЭМ!$A$33:$A$776,$A96,СВЦЭМ!$B$33:$B$776,F$83)+'СЕТ СН'!$H$14+СВЦЭМ!$D$10+'СЕТ СН'!$H$5-'СЕТ СН'!$H$24</f>
        <v>3643.7216943100002</v>
      </c>
      <c r="G96" s="36">
        <f>SUMIFS(СВЦЭМ!$D$33:$D$776,СВЦЭМ!$A$33:$A$776,$A96,СВЦЭМ!$B$33:$B$776,G$83)+'СЕТ СН'!$H$14+СВЦЭМ!$D$10+'СЕТ СН'!$H$5-'СЕТ СН'!$H$24</f>
        <v>3623.2476162000003</v>
      </c>
      <c r="H96" s="36">
        <f>SUMIFS(СВЦЭМ!$D$33:$D$776,СВЦЭМ!$A$33:$A$776,$A96,СВЦЭМ!$B$33:$B$776,H$83)+'СЕТ СН'!$H$14+СВЦЭМ!$D$10+'СЕТ СН'!$H$5-'СЕТ СН'!$H$24</f>
        <v>3580.5396216200002</v>
      </c>
      <c r="I96" s="36">
        <f>SUMIFS(СВЦЭМ!$D$33:$D$776,СВЦЭМ!$A$33:$A$776,$A96,СВЦЭМ!$B$33:$B$776,I$83)+'СЕТ СН'!$H$14+СВЦЭМ!$D$10+'СЕТ СН'!$H$5-'СЕТ СН'!$H$24</f>
        <v>3564.1853371799998</v>
      </c>
      <c r="J96" s="36">
        <f>SUMIFS(СВЦЭМ!$D$33:$D$776,СВЦЭМ!$A$33:$A$776,$A96,СВЦЭМ!$B$33:$B$776,J$83)+'СЕТ СН'!$H$14+СВЦЭМ!$D$10+'СЕТ СН'!$H$5-'СЕТ СН'!$H$24</f>
        <v>3534.7395520499999</v>
      </c>
      <c r="K96" s="36">
        <f>SUMIFS(СВЦЭМ!$D$33:$D$776,СВЦЭМ!$A$33:$A$776,$A96,СВЦЭМ!$B$33:$B$776,K$83)+'СЕТ СН'!$H$14+СВЦЭМ!$D$10+'СЕТ СН'!$H$5-'СЕТ СН'!$H$24</f>
        <v>3505.7534467999999</v>
      </c>
      <c r="L96" s="36">
        <f>SUMIFS(СВЦЭМ!$D$33:$D$776,СВЦЭМ!$A$33:$A$776,$A96,СВЦЭМ!$B$33:$B$776,L$83)+'СЕТ СН'!$H$14+СВЦЭМ!$D$10+'СЕТ СН'!$H$5-'СЕТ СН'!$H$24</f>
        <v>3512.3825365399998</v>
      </c>
      <c r="M96" s="36">
        <f>SUMIFS(СВЦЭМ!$D$33:$D$776,СВЦЭМ!$A$33:$A$776,$A96,СВЦЭМ!$B$33:$B$776,M$83)+'СЕТ СН'!$H$14+СВЦЭМ!$D$10+'СЕТ СН'!$H$5-'СЕТ СН'!$H$24</f>
        <v>3526.8387419999999</v>
      </c>
      <c r="N96" s="36">
        <f>SUMIFS(СВЦЭМ!$D$33:$D$776,СВЦЭМ!$A$33:$A$776,$A96,СВЦЭМ!$B$33:$B$776,N$83)+'СЕТ СН'!$H$14+СВЦЭМ!$D$10+'СЕТ СН'!$H$5-'СЕТ СН'!$H$24</f>
        <v>3532.2243956100001</v>
      </c>
      <c r="O96" s="36">
        <f>SUMIFS(СВЦЭМ!$D$33:$D$776,СВЦЭМ!$A$33:$A$776,$A96,СВЦЭМ!$B$33:$B$776,O$83)+'СЕТ СН'!$H$14+СВЦЭМ!$D$10+'СЕТ СН'!$H$5-'СЕТ СН'!$H$24</f>
        <v>3542.477382</v>
      </c>
      <c r="P96" s="36">
        <f>SUMIFS(СВЦЭМ!$D$33:$D$776,СВЦЭМ!$A$33:$A$776,$A96,СВЦЭМ!$B$33:$B$776,P$83)+'СЕТ СН'!$H$14+СВЦЭМ!$D$10+'СЕТ СН'!$H$5-'СЕТ СН'!$H$24</f>
        <v>3547.1138040400001</v>
      </c>
      <c r="Q96" s="36">
        <f>SUMIFS(СВЦЭМ!$D$33:$D$776,СВЦЭМ!$A$33:$A$776,$A96,СВЦЭМ!$B$33:$B$776,Q$83)+'СЕТ СН'!$H$14+СВЦЭМ!$D$10+'СЕТ СН'!$H$5-'СЕТ СН'!$H$24</f>
        <v>3542.74720708</v>
      </c>
      <c r="R96" s="36">
        <f>SUMIFS(СВЦЭМ!$D$33:$D$776,СВЦЭМ!$A$33:$A$776,$A96,СВЦЭМ!$B$33:$B$776,R$83)+'СЕТ СН'!$H$14+СВЦЭМ!$D$10+'СЕТ СН'!$H$5-'СЕТ СН'!$H$24</f>
        <v>3535.4858710500002</v>
      </c>
      <c r="S96" s="36">
        <f>SUMIFS(СВЦЭМ!$D$33:$D$776,СВЦЭМ!$A$33:$A$776,$A96,СВЦЭМ!$B$33:$B$776,S$83)+'СЕТ СН'!$H$14+СВЦЭМ!$D$10+'СЕТ СН'!$H$5-'СЕТ СН'!$H$24</f>
        <v>3527.635366</v>
      </c>
      <c r="T96" s="36">
        <f>SUMIFS(СВЦЭМ!$D$33:$D$776,СВЦЭМ!$A$33:$A$776,$A96,СВЦЭМ!$B$33:$B$776,T$83)+'СЕТ СН'!$H$14+СВЦЭМ!$D$10+'СЕТ СН'!$H$5-'СЕТ СН'!$H$24</f>
        <v>3509.89211428</v>
      </c>
      <c r="U96" s="36">
        <f>SUMIFS(СВЦЭМ!$D$33:$D$776,СВЦЭМ!$A$33:$A$776,$A96,СВЦЭМ!$B$33:$B$776,U$83)+'СЕТ СН'!$H$14+СВЦЭМ!$D$10+'СЕТ СН'!$H$5-'СЕТ СН'!$H$24</f>
        <v>3513.6919580200001</v>
      </c>
      <c r="V96" s="36">
        <f>SUMIFS(СВЦЭМ!$D$33:$D$776,СВЦЭМ!$A$33:$A$776,$A96,СВЦЭМ!$B$33:$B$776,V$83)+'СЕТ СН'!$H$14+СВЦЭМ!$D$10+'СЕТ СН'!$H$5-'СЕТ СН'!$H$24</f>
        <v>3527.9545398599998</v>
      </c>
      <c r="W96" s="36">
        <f>SUMIFS(СВЦЭМ!$D$33:$D$776,СВЦЭМ!$A$33:$A$776,$A96,СВЦЭМ!$B$33:$B$776,W$83)+'СЕТ СН'!$H$14+СВЦЭМ!$D$10+'СЕТ СН'!$H$5-'СЕТ СН'!$H$24</f>
        <v>3553.7069483300002</v>
      </c>
      <c r="X96" s="36">
        <f>SUMIFS(СВЦЭМ!$D$33:$D$776,СВЦЭМ!$A$33:$A$776,$A96,СВЦЭМ!$B$33:$B$776,X$83)+'СЕТ СН'!$H$14+СВЦЭМ!$D$10+'СЕТ СН'!$H$5-'СЕТ СН'!$H$24</f>
        <v>3564.8747971600001</v>
      </c>
      <c r="Y96" s="36">
        <f>SUMIFS(СВЦЭМ!$D$33:$D$776,СВЦЭМ!$A$33:$A$776,$A96,СВЦЭМ!$B$33:$B$776,Y$83)+'СЕТ СН'!$H$14+СВЦЭМ!$D$10+'СЕТ СН'!$H$5-'СЕТ СН'!$H$24</f>
        <v>3570.6293225999998</v>
      </c>
    </row>
    <row r="97" spans="1:25" ht="15.75" x14ac:dyDescent="0.2">
      <c r="A97" s="35">
        <f t="shared" si="2"/>
        <v>43813</v>
      </c>
      <c r="B97" s="36">
        <f>SUMIFS(СВЦЭМ!$D$33:$D$776,СВЦЭМ!$A$33:$A$776,$A97,СВЦЭМ!$B$33:$B$776,B$83)+'СЕТ СН'!$H$14+СВЦЭМ!$D$10+'СЕТ СН'!$H$5-'СЕТ СН'!$H$24</f>
        <v>3601.49925248</v>
      </c>
      <c r="C97" s="36">
        <f>SUMIFS(СВЦЭМ!$D$33:$D$776,СВЦЭМ!$A$33:$A$776,$A97,СВЦЭМ!$B$33:$B$776,C$83)+'СЕТ СН'!$H$14+СВЦЭМ!$D$10+'СЕТ СН'!$H$5-'СЕТ СН'!$H$24</f>
        <v>3646.0165550199999</v>
      </c>
      <c r="D97" s="36">
        <f>SUMIFS(СВЦЭМ!$D$33:$D$776,СВЦЭМ!$A$33:$A$776,$A97,СВЦЭМ!$B$33:$B$776,D$83)+'СЕТ СН'!$H$14+СВЦЭМ!$D$10+'СЕТ СН'!$H$5-'СЕТ СН'!$H$24</f>
        <v>3660.6275155900003</v>
      </c>
      <c r="E97" s="36">
        <f>SUMIFS(СВЦЭМ!$D$33:$D$776,СВЦЭМ!$A$33:$A$776,$A97,СВЦЭМ!$B$33:$B$776,E$83)+'СЕТ СН'!$H$14+СВЦЭМ!$D$10+'СЕТ СН'!$H$5-'СЕТ СН'!$H$24</f>
        <v>3669.2747205300002</v>
      </c>
      <c r="F97" s="36">
        <f>SUMIFS(СВЦЭМ!$D$33:$D$776,СВЦЭМ!$A$33:$A$776,$A97,СВЦЭМ!$B$33:$B$776,F$83)+'СЕТ СН'!$H$14+СВЦЭМ!$D$10+'СЕТ СН'!$H$5-'СЕТ СН'!$H$24</f>
        <v>3671.5857471299996</v>
      </c>
      <c r="G97" s="36">
        <f>SUMIFS(СВЦЭМ!$D$33:$D$776,СВЦЭМ!$A$33:$A$776,$A97,СВЦЭМ!$B$33:$B$776,G$83)+'СЕТ СН'!$H$14+СВЦЭМ!$D$10+'СЕТ СН'!$H$5-'СЕТ СН'!$H$24</f>
        <v>3666.09437359</v>
      </c>
      <c r="H97" s="36">
        <f>SUMIFS(СВЦЭМ!$D$33:$D$776,СВЦЭМ!$A$33:$A$776,$A97,СВЦЭМ!$B$33:$B$776,H$83)+'СЕТ СН'!$H$14+СВЦЭМ!$D$10+'СЕТ СН'!$H$5-'СЕТ СН'!$H$24</f>
        <v>3641.4070443399996</v>
      </c>
      <c r="I97" s="36">
        <f>SUMIFS(СВЦЭМ!$D$33:$D$776,СВЦЭМ!$A$33:$A$776,$A97,СВЦЭМ!$B$33:$B$776,I$83)+'СЕТ СН'!$H$14+СВЦЭМ!$D$10+'СЕТ СН'!$H$5-'СЕТ СН'!$H$24</f>
        <v>3624.7737835600001</v>
      </c>
      <c r="J97" s="36">
        <f>SUMIFS(СВЦЭМ!$D$33:$D$776,СВЦЭМ!$A$33:$A$776,$A97,СВЦЭМ!$B$33:$B$776,J$83)+'СЕТ СН'!$H$14+СВЦЭМ!$D$10+'СЕТ СН'!$H$5-'СЕТ СН'!$H$24</f>
        <v>3569.07527338</v>
      </c>
      <c r="K97" s="36">
        <f>SUMIFS(СВЦЭМ!$D$33:$D$776,СВЦЭМ!$A$33:$A$776,$A97,СВЦЭМ!$B$33:$B$776,K$83)+'СЕТ СН'!$H$14+СВЦЭМ!$D$10+'СЕТ СН'!$H$5-'СЕТ СН'!$H$24</f>
        <v>3530.71282277</v>
      </c>
      <c r="L97" s="36">
        <f>SUMIFS(СВЦЭМ!$D$33:$D$776,СВЦЭМ!$A$33:$A$776,$A97,СВЦЭМ!$B$33:$B$776,L$83)+'СЕТ СН'!$H$14+СВЦЭМ!$D$10+'СЕТ СН'!$H$5-'СЕТ СН'!$H$24</f>
        <v>3522.2410118100001</v>
      </c>
      <c r="M97" s="36">
        <f>SUMIFS(СВЦЭМ!$D$33:$D$776,СВЦЭМ!$A$33:$A$776,$A97,СВЦЭМ!$B$33:$B$776,M$83)+'СЕТ СН'!$H$14+СВЦЭМ!$D$10+'СЕТ СН'!$H$5-'СЕТ СН'!$H$24</f>
        <v>3528.5419484899999</v>
      </c>
      <c r="N97" s="36">
        <f>SUMIFS(СВЦЭМ!$D$33:$D$776,СВЦЭМ!$A$33:$A$776,$A97,СВЦЭМ!$B$33:$B$776,N$83)+'СЕТ СН'!$H$14+СВЦЭМ!$D$10+'СЕТ СН'!$H$5-'СЕТ СН'!$H$24</f>
        <v>3536.3471609399999</v>
      </c>
      <c r="O97" s="36">
        <f>SUMIFS(СВЦЭМ!$D$33:$D$776,СВЦЭМ!$A$33:$A$776,$A97,СВЦЭМ!$B$33:$B$776,O$83)+'СЕТ СН'!$H$14+СВЦЭМ!$D$10+'СЕТ СН'!$H$5-'СЕТ СН'!$H$24</f>
        <v>3550.20358197</v>
      </c>
      <c r="P97" s="36">
        <f>SUMIFS(СВЦЭМ!$D$33:$D$776,СВЦЭМ!$A$33:$A$776,$A97,СВЦЭМ!$B$33:$B$776,P$83)+'СЕТ СН'!$H$14+СВЦЭМ!$D$10+'СЕТ СН'!$H$5-'СЕТ СН'!$H$24</f>
        <v>3561.94164133</v>
      </c>
      <c r="Q97" s="36">
        <f>SUMIFS(СВЦЭМ!$D$33:$D$776,СВЦЭМ!$A$33:$A$776,$A97,СВЦЭМ!$B$33:$B$776,Q$83)+'СЕТ СН'!$H$14+СВЦЭМ!$D$10+'СЕТ СН'!$H$5-'СЕТ СН'!$H$24</f>
        <v>3563.3516451400001</v>
      </c>
      <c r="R97" s="36">
        <f>SUMIFS(СВЦЭМ!$D$33:$D$776,СВЦЭМ!$A$33:$A$776,$A97,СВЦЭМ!$B$33:$B$776,R$83)+'СЕТ СН'!$H$14+СВЦЭМ!$D$10+'СЕТ СН'!$H$5-'СЕТ СН'!$H$24</f>
        <v>3544.8668729800002</v>
      </c>
      <c r="S97" s="36">
        <f>SUMIFS(СВЦЭМ!$D$33:$D$776,СВЦЭМ!$A$33:$A$776,$A97,СВЦЭМ!$B$33:$B$776,S$83)+'СЕТ СН'!$H$14+СВЦЭМ!$D$10+'СЕТ СН'!$H$5-'СЕТ СН'!$H$24</f>
        <v>3530.5562957800003</v>
      </c>
      <c r="T97" s="36">
        <f>SUMIFS(СВЦЭМ!$D$33:$D$776,СВЦЭМ!$A$33:$A$776,$A97,СВЦЭМ!$B$33:$B$776,T$83)+'СЕТ СН'!$H$14+СВЦЭМ!$D$10+'СЕТ СН'!$H$5-'СЕТ СН'!$H$24</f>
        <v>3513.2732977199998</v>
      </c>
      <c r="U97" s="36">
        <f>SUMIFS(СВЦЭМ!$D$33:$D$776,СВЦЭМ!$A$33:$A$776,$A97,СВЦЭМ!$B$33:$B$776,U$83)+'СЕТ СН'!$H$14+СВЦЭМ!$D$10+'СЕТ СН'!$H$5-'СЕТ СН'!$H$24</f>
        <v>3519.3814066700002</v>
      </c>
      <c r="V97" s="36">
        <f>SUMIFS(СВЦЭМ!$D$33:$D$776,СВЦЭМ!$A$33:$A$776,$A97,СВЦЭМ!$B$33:$B$776,V$83)+'СЕТ СН'!$H$14+СВЦЭМ!$D$10+'СЕТ СН'!$H$5-'СЕТ СН'!$H$24</f>
        <v>3533.85286464</v>
      </c>
      <c r="W97" s="36">
        <f>SUMIFS(СВЦЭМ!$D$33:$D$776,СВЦЭМ!$A$33:$A$776,$A97,СВЦЭМ!$B$33:$B$776,W$83)+'СЕТ СН'!$H$14+СВЦЭМ!$D$10+'СЕТ СН'!$H$5-'СЕТ СН'!$H$24</f>
        <v>3553.2191967999997</v>
      </c>
      <c r="X97" s="36">
        <f>SUMIFS(СВЦЭМ!$D$33:$D$776,СВЦЭМ!$A$33:$A$776,$A97,СВЦЭМ!$B$33:$B$776,X$83)+'СЕТ СН'!$H$14+СВЦЭМ!$D$10+'СЕТ СН'!$H$5-'СЕТ СН'!$H$24</f>
        <v>3572.9251550600002</v>
      </c>
      <c r="Y97" s="36">
        <f>SUMIFS(СВЦЭМ!$D$33:$D$776,СВЦЭМ!$A$33:$A$776,$A97,СВЦЭМ!$B$33:$B$776,Y$83)+'СЕТ СН'!$H$14+СВЦЭМ!$D$10+'СЕТ СН'!$H$5-'СЕТ СН'!$H$24</f>
        <v>3581.71328408</v>
      </c>
    </row>
    <row r="98" spans="1:25" ht="15.75" x14ac:dyDescent="0.2">
      <c r="A98" s="35">
        <f t="shared" si="2"/>
        <v>43814</v>
      </c>
      <c r="B98" s="36">
        <f>SUMIFS(СВЦЭМ!$D$33:$D$776,СВЦЭМ!$A$33:$A$776,$A98,СВЦЭМ!$B$33:$B$776,B$83)+'СЕТ СН'!$H$14+СВЦЭМ!$D$10+'СЕТ СН'!$H$5-'СЕТ СН'!$H$24</f>
        <v>3601.03824136</v>
      </c>
      <c r="C98" s="36">
        <f>SUMIFS(СВЦЭМ!$D$33:$D$776,СВЦЭМ!$A$33:$A$776,$A98,СВЦЭМ!$B$33:$B$776,C$83)+'СЕТ СН'!$H$14+СВЦЭМ!$D$10+'СЕТ СН'!$H$5-'СЕТ СН'!$H$24</f>
        <v>3615.6211732199999</v>
      </c>
      <c r="D98" s="36">
        <f>SUMIFS(СВЦЭМ!$D$33:$D$776,СВЦЭМ!$A$33:$A$776,$A98,СВЦЭМ!$B$33:$B$776,D$83)+'СЕТ СН'!$H$14+СВЦЭМ!$D$10+'СЕТ СН'!$H$5-'СЕТ СН'!$H$24</f>
        <v>3622.3554663300001</v>
      </c>
      <c r="E98" s="36">
        <f>SUMIFS(СВЦЭМ!$D$33:$D$776,СВЦЭМ!$A$33:$A$776,$A98,СВЦЭМ!$B$33:$B$776,E$83)+'СЕТ СН'!$H$14+СВЦЭМ!$D$10+'СЕТ СН'!$H$5-'СЕТ СН'!$H$24</f>
        <v>3645.8893910799998</v>
      </c>
      <c r="F98" s="36">
        <f>SUMIFS(СВЦЭМ!$D$33:$D$776,СВЦЭМ!$A$33:$A$776,$A98,СВЦЭМ!$B$33:$B$776,F$83)+'СЕТ СН'!$H$14+СВЦЭМ!$D$10+'СЕТ СН'!$H$5-'СЕТ СН'!$H$24</f>
        <v>3652.1109193000002</v>
      </c>
      <c r="G98" s="36">
        <f>SUMIFS(СВЦЭМ!$D$33:$D$776,СВЦЭМ!$A$33:$A$776,$A98,СВЦЭМ!$B$33:$B$776,G$83)+'СЕТ СН'!$H$14+СВЦЭМ!$D$10+'СЕТ СН'!$H$5-'СЕТ СН'!$H$24</f>
        <v>3656.4154712499999</v>
      </c>
      <c r="H98" s="36">
        <f>SUMIFS(СВЦЭМ!$D$33:$D$776,СВЦЭМ!$A$33:$A$776,$A98,СВЦЭМ!$B$33:$B$776,H$83)+'СЕТ СН'!$H$14+СВЦЭМ!$D$10+'СЕТ СН'!$H$5-'СЕТ СН'!$H$24</f>
        <v>3639.9707335900002</v>
      </c>
      <c r="I98" s="36">
        <f>SUMIFS(СВЦЭМ!$D$33:$D$776,СВЦЭМ!$A$33:$A$776,$A98,СВЦЭМ!$B$33:$B$776,I$83)+'СЕТ СН'!$H$14+СВЦЭМ!$D$10+'СЕТ СН'!$H$5-'СЕТ СН'!$H$24</f>
        <v>3619.5506821399999</v>
      </c>
      <c r="J98" s="36">
        <f>SUMIFS(СВЦЭМ!$D$33:$D$776,СВЦЭМ!$A$33:$A$776,$A98,СВЦЭМ!$B$33:$B$776,J$83)+'СЕТ СН'!$H$14+СВЦЭМ!$D$10+'СЕТ СН'!$H$5-'СЕТ СН'!$H$24</f>
        <v>3583.9663163</v>
      </c>
      <c r="K98" s="36">
        <f>SUMIFS(СВЦЭМ!$D$33:$D$776,СВЦЭМ!$A$33:$A$776,$A98,СВЦЭМ!$B$33:$B$776,K$83)+'СЕТ СН'!$H$14+СВЦЭМ!$D$10+'СЕТ СН'!$H$5-'СЕТ СН'!$H$24</f>
        <v>3551.5257712100001</v>
      </c>
      <c r="L98" s="36">
        <f>SUMIFS(СВЦЭМ!$D$33:$D$776,СВЦЭМ!$A$33:$A$776,$A98,СВЦЭМ!$B$33:$B$776,L$83)+'СЕТ СН'!$H$14+СВЦЭМ!$D$10+'СЕТ СН'!$H$5-'СЕТ СН'!$H$24</f>
        <v>3542.51238302</v>
      </c>
      <c r="M98" s="36">
        <f>SUMIFS(СВЦЭМ!$D$33:$D$776,СВЦЭМ!$A$33:$A$776,$A98,СВЦЭМ!$B$33:$B$776,M$83)+'СЕТ СН'!$H$14+СВЦЭМ!$D$10+'СЕТ СН'!$H$5-'СЕТ СН'!$H$24</f>
        <v>3548.5910764599998</v>
      </c>
      <c r="N98" s="36">
        <f>SUMIFS(СВЦЭМ!$D$33:$D$776,СВЦЭМ!$A$33:$A$776,$A98,СВЦЭМ!$B$33:$B$776,N$83)+'СЕТ СН'!$H$14+СВЦЭМ!$D$10+'СЕТ СН'!$H$5-'СЕТ СН'!$H$24</f>
        <v>3550.8314088799998</v>
      </c>
      <c r="O98" s="36">
        <f>SUMIFS(СВЦЭМ!$D$33:$D$776,СВЦЭМ!$A$33:$A$776,$A98,СВЦЭМ!$B$33:$B$776,O$83)+'СЕТ СН'!$H$14+СВЦЭМ!$D$10+'СЕТ СН'!$H$5-'СЕТ СН'!$H$24</f>
        <v>3570.6863733600003</v>
      </c>
      <c r="P98" s="36">
        <f>SUMIFS(СВЦЭМ!$D$33:$D$776,СВЦЭМ!$A$33:$A$776,$A98,СВЦЭМ!$B$33:$B$776,P$83)+'СЕТ СН'!$H$14+СВЦЭМ!$D$10+'СЕТ СН'!$H$5-'СЕТ СН'!$H$24</f>
        <v>3583.7353386200002</v>
      </c>
      <c r="Q98" s="36">
        <f>SUMIFS(СВЦЭМ!$D$33:$D$776,СВЦЭМ!$A$33:$A$776,$A98,СВЦЭМ!$B$33:$B$776,Q$83)+'СЕТ СН'!$H$14+СВЦЭМ!$D$10+'СЕТ СН'!$H$5-'СЕТ СН'!$H$24</f>
        <v>3584.09104149</v>
      </c>
      <c r="R98" s="36">
        <f>SUMIFS(СВЦЭМ!$D$33:$D$776,СВЦЭМ!$A$33:$A$776,$A98,СВЦЭМ!$B$33:$B$776,R$83)+'СЕТ СН'!$H$14+СВЦЭМ!$D$10+'СЕТ СН'!$H$5-'СЕТ СН'!$H$24</f>
        <v>3570.0192996199999</v>
      </c>
      <c r="S98" s="36">
        <f>SUMIFS(СВЦЭМ!$D$33:$D$776,СВЦЭМ!$A$33:$A$776,$A98,СВЦЭМ!$B$33:$B$776,S$83)+'СЕТ СН'!$H$14+СВЦЭМ!$D$10+'СЕТ СН'!$H$5-'СЕТ СН'!$H$24</f>
        <v>3548.94549147</v>
      </c>
      <c r="T98" s="36">
        <f>SUMIFS(СВЦЭМ!$D$33:$D$776,СВЦЭМ!$A$33:$A$776,$A98,СВЦЭМ!$B$33:$B$776,T$83)+'СЕТ СН'!$H$14+СВЦЭМ!$D$10+'СЕТ СН'!$H$5-'СЕТ СН'!$H$24</f>
        <v>3517.36898208</v>
      </c>
      <c r="U98" s="36">
        <f>SUMIFS(СВЦЭМ!$D$33:$D$776,СВЦЭМ!$A$33:$A$776,$A98,СВЦЭМ!$B$33:$B$776,U$83)+'СЕТ СН'!$H$14+СВЦЭМ!$D$10+'СЕТ СН'!$H$5-'СЕТ СН'!$H$24</f>
        <v>3513.3567351800002</v>
      </c>
      <c r="V98" s="36">
        <f>SUMIFS(СВЦЭМ!$D$33:$D$776,СВЦЭМ!$A$33:$A$776,$A98,СВЦЭМ!$B$33:$B$776,V$83)+'СЕТ СН'!$H$14+СВЦЭМ!$D$10+'СЕТ СН'!$H$5-'СЕТ СН'!$H$24</f>
        <v>3523.9958416700001</v>
      </c>
      <c r="W98" s="36">
        <f>SUMIFS(СВЦЭМ!$D$33:$D$776,СВЦЭМ!$A$33:$A$776,$A98,СВЦЭМ!$B$33:$B$776,W$83)+'СЕТ СН'!$H$14+СВЦЭМ!$D$10+'СЕТ СН'!$H$5-'СЕТ СН'!$H$24</f>
        <v>3538.2033514</v>
      </c>
      <c r="X98" s="36">
        <f>SUMIFS(СВЦЭМ!$D$33:$D$776,СВЦЭМ!$A$33:$A$776,$A98,СВЦЭМ!$B$33:$B$776,X$83)+'СЕТ СН'!$H$14+СВЦЭМ!$D$10+'СЕТ СН'!$H$5-'СЕТ СН'!$H$24</f>
        <v>3547.7985372200001</v>
      </c>
      <c r="Y98" s="36">
        <f>SUMIFS(СВЦЭМ!$D$33:$D$776,СВЦЭМ!$A$33:$A$776,$A98,СВЦЭМ!$B$33:$B$776,Y$83)+'СЕТ СН'!$H$14+СВЦЭМ!$D$10+'СЕТ СН'!$H$5-'СЕТ СН'!$H$24</f>
        <v>3581.5480198699997</v>
      </c>
    </row>
    <row r="99" spans="1:25" ht="15.75" x14ac:dyDescent="0.2">
      <c r="A99" s="35">
        <f t="shared" si="2"/>
        <v>43815</v>
      </c>
      <c r="B99" s="36">
        <f>SUMIFS(СВЦЭМ!$D$33:$D$776,СВЦЭМ!$A$33:$A$776,$A99,СВЦЭМ!$B$33:$B$776,B$83)+'СЕТ СН'!$H$14+СВЦЭМ!$D$10+'СЕТ СН'!$H$5-'СЕТ СН'!$H$24</f>
        <v>3609.9454429699999</v>
      </c>
      <c r="C99" s="36">
        <f>SUMIFS(СВЦЭМ!$D$33:$D$776,СВЦЭМ!$A$33:$A$776,$A99,СВЦЭМ!$B$33:$B$776,C$83)+'СЕТ СН'!$H$14+СВЦЭМ!$D$10+'СЕТ СН'!$H$5-'СЕТ СН'!$H$24</f>
        <v>3626.13537731</v>
      </c>
      <c r="D99" s="36">
        <f>SUMIFS(СВЦЭМ!$D$33:$D$776,СВЦЭМ!$A$33:$A$776,$A99,СВЦЭМ!$B$33:$B$776,D$83)+'СЕТ СН'!$H$14+СВЦЭМ!$D$10+'СЕТ СН'!$H$5-'СЕТ СН'!$H$24</f>
        <v>3643.4426101399999</v>
      </c>
      <c r="E99" s="36">
        <f>SUMIFS(СВЦЭМ!$D$33:$D$776,СВЦЭМ!$A$33:$A$776,$A99,СВЦЭМ!$B$33:$B$776,E$83)+'СЕТ СН'!$H$14+СВЦЭМ!$D$10+'СЕТ СН'!$H$5-'СЕТ СН'!$H$24</f>
        <v>3664.7136294399997</v>
      </c>
      <c r="F99" s="36">
        <f>SUMIFS(СВЦЭМ!$D$33:$D$776,СВЦЭМ!$A$33:$A$776,$A99,СВЦЭМ!$B$33:$B$776,F$83)+'СЕТ СН'!$H$14+СВЦЭМ!$D$10+'СЕТ СН'!$H$5-'СЕТ СН'!$H$24</f>
        <v>3660.2885517300001</v>
      </c>
      <c r="G99" s="36">
        <f>SUMIFS(СВЦЭМ!$D$33:$D$776,СВЦЭМ!$A$33:$A$776,$A99,СВЦЭМ!$B$33:$B$776,G$83)+'СЕТ СН'!$H$14+СВЦЭМ!$D$10+'СЕТ СН'!$H$5-'СЕТ СН'!$H$24</f>
        <v>3638.4543201899996</v>
      </c>
      <c r="H99" s="36">
        <f>SUMIFS(СВЦЭМ!$D$33:$D$776,СВЦЭМ!$A$33:$A$776,$A99,СВЦЭМ!$B$33:$B$776,H$83)+'СЕТ СН'!$H$14+СВЦЭМ!$D$10+'СЕТ СН'!$H$5-'СЕТ СН'!$H$24</f>
        <v>3593.35696151</v>
      </c>
      <c r="I99" s="36">
        <f>SUMIFS(СВЦЭМ!$D$33:$D$776,СВЦЭМ!$A$33:$A$776,$A99,СВЦЭМ!$B$33:$B$776,I$83)+'СЕТ СН'!$H$14+СВЦЭМ!$D$10+'СЕТ СН'!$H$5-'СЕТ СН'!$H$24</f>
        <v>3570.8987535000001</v>
      </c>
      <c r="J99" s="36">
        <f>SUMIFS(СВЦЭМ!$D$33:$D$776,СВЦЭМ!$A$33:$A$776,$A99,СВЦЭМ!$B$33:$B$776,J$83)+'СЕТ СН'!$H$14+СВЦЭМ!$D$10+'СЕТ СН'!$H$5-'СЕТ СН'!$H$24</f>
        <v>3546.83749072</v>
      </c>
      <c r="K99" s="36">
        <f>SUMIFS(СВЦЭМ!$D$33:$D$776,СВЦЭМ!$A$33:$A$776,$A99,СВЦЭМ!$B$33:$B$776,K$83)+'СЕТ СН'!$H$14+СВЦЭМ!$D$10+'СЕТ СН'!$H$5-'СЕТ СН'!$H$24</f>
        <v>3521.5371445000001</v>
      </c>
      <c r="L99" s="36">
        <f>SUMIFS(СВЦЭМ!$D$33:$D$776,СВЦЭМ!$A$33:$A$776,$A99,СВЦЭМ!$B$33:$B$776,L$83)+'СЕТ СН'!$H$14+СВЦЭМ!$D$10+'СЕТ СН'!$H$5-'СЕТ СН'!$H$24</f>
        <v>3526.6819129699998</v>
      </c>
      <c r="M99" s="36">
        <f>SUMIFS(СВЦЭМ!$D$33:$D$776,СВЦЭМ!$A$33:$A$776,$A99,СВЦЭМ!$B$33:$B$776,M$83)+'СЕТ СН'!$H$14+СВЦЭМ!$D$10+'СЕТ СН'!$H$5-'СЕТ СН'!$H$24</f>
        <v>3540.7197560499999</v>
      </c>
      <c r="N99" s="36">
        <f>SUMIFS(СВЦЭМ!$D$33:$D$776,СВЦЭМ!$A$33:$A$776,$A99,СВЦЭМ!$B$33:$B$776,N$83)+'СЕТ СН'!$H$14+СВЦЭМ!$D$10+'СЕТ СН'!$H$5-'СЕТ СН'!$H$24</f>
        <v>3549.6257476700002</v>
      </c>
      <c r="O99" s="36">
        <f>SUMIFS(СВЦЭМ!$D$33:$D$776,СВЦЭМ!$A$33:$A$776,$A99,СВЦЭМ!$B$33:$B$776,O$83)+'СЕТ СН'!$H$14+СВЦЭМ!$D$10+'СЕТ СН'!$H$5-'СЕТ СН'!$H$24</f>
        <v>3561.4391182199997</v>
      </c>
      <c r="P99" s="36">
        <f>SUMIFS(СВЦЭМ!$D$33:$D$776,СВЦЭМ!$A$33:$A$776,$A99,СВЦЭМ!$B$33:$B$776,P$83)+'СЕТ СН'!$H$14+СВЦЭМ!$D$10+'СЕТ СН'!$H$5-'СЕТ СН'!$H$24</f>
        <v>3580.79799456</v>
      </c>
      <c r="Q99" s="36">
        <f>SUMIFS(СВЦЭМ!$D$33:$D$776,СВЦЭМ!$A$33:$A$776,$A99,СВЦЭМ!$B$33:$B$776,Q$83)+'СЕТ СН'!$H$14+СВЦЭМ!$D$10+'СЕТ СН'!$H$5-'СЕТ СН'!$H$24</f>
        <v>3546.18467349</v>
      </c>
      <c r="R99" s="36">
        <f>SUMIFS(СВЦЭМ!$D$33:$D$776,СВЦЭМ!$A$33:$A$776,$A99,СВЦЭМ!$B$33:$B$776,R$83)+'СЕТ СН'!$H$14+СВЦЭМ!$D$10+'СЕТ СН'!$H$5-'СЕТ СН'!$H$24</f>
        <v>3555.4748825799998</v>
      </c>
      <c r="S99" s="36">
        <f>SUMIFS(СВЦЭМ!$D$33:$D$776,СВЦЭМ!$A$33:$A$776,$A99,СВЦЭМ!$B$33:$B$776,S$83)+'СЕТ СН'!$H$14+СВЦЭМ!$D$10+'СЕТ СН'!$H$5-'СЕТ СН'!$H$24</f>
        <v>3543.2772829699998</v>
      </c>
      <c r="T99" s="36">
        <f>SUMIFS(СВЦЭМ!$D$33:$D$776,СВЦЭМ!$A$33:$A$776,$A99,СВЦЭМ!$B$33:$B$776,T$83)+'СЕТ СН'!$H$14+СВЦЭМ!$D$10+'СЕТ СН'!$H$5-'СЕТ СН'!$H$24</f>
        <v>3538.2637183000002</v>
      </c>
      <c r="U99" s="36">
        <f>SUMIFS(СВЦЭМ!$D$33:$D$776,СВЦЭМ!$A$33:$A$776,$A99,СВЦЭМ!$B$33:$B$776,U$83)+'СЕТ СН'!$H$14+СВЦЭМ!$D$10+'СЕТ СН'!$H$5-'СЕТ СН'!$H$24</f>
        <v>3541.7132902200001</v>
      </c>
      <c r="V99" s="36">
        <f>SUMIFS(СВЦЭМ!$D$33:$D$776,СВЦЭМ!$A$33:$A$776,$A99,СВЦЭМ!$B$33:$B$776,V$83)+'СЕТ СН'!$H$14+СВЦЭМ!$D$10+'СЕТ СН'!$H$5-'СЕТ СН'!$H$24</f>
        <v>3560.3272834999998</v>
      </c>
      <c r="W99" s="36">
        <f>SUMIFS(СВЦЭМ!$D$33:$D$776,СВЦЭМ!$A$33:$A$776,$A99,СВЦЭМ!$B$33:$B$776,W$83)+'СЕТ СН'!$H$14+СВЦЭМ!$D$10+'СЕТ СН'!$H$5-'СЕТ СН'!$H$24</f>
        <v>3579.0196421000001</v>
      </c>
      <c r="X99" s="36">
        <f>SUMIFS(СВЦЭМ!$D$33:$D$776,СВЦЭМ!$A$33:$A$776,$A99,СВЦЭМ!$B$33:$B$776,X$83)+'СЕТ СН'!$H$14+СВЦЭМ!$D$10+'СЕТ СН'!$H$5-'СЕТ СН'!$H$24</f>
        <v>3588.0267702000001</v>
      </c>
      <c r="Y99" s="36">
        <f>SUMIFS(СВЦЭМ!$D$33:$D$776,СВЦЭМ!$A$33:$A$776,$A99,СВЦЭМ!$B$33:$B$776,Y$83)+'СЕТ СН'!$H$14+СВЦЭМ!$D$10+'СЕТ СН'!$H$5-'СЕТ СН'!$H$24</f>
        <v>3604.1354937000001</v>
      </c>
    </row>
    <row r="100" spans="1:25" ht="15.75" x14ac:dyDescent="0.2">
      <c r="A100" s="35">
        <f t="shared" si="2"/>
        <v>43816</v>
      </c>
      <c r="B100" s="36">
        <f>SUMIFS(СВЦЭМ!$D$33:$D$776,СВЦЭМ!$A$33:$A$776,$A100,СВЦЭМ!$B$33:$B$776,B$83)+'СЕТ СН'!$H$14+СВЦЭМ!$D$10+'СЕТ СН'!$H$5-'СЕТ СН'!$H$24</f>
        <v>3645.2339119099997</v>
      </c>
      <c r="C100" s="36">
        <f>SUMIFS(СВЦЭМ!$D$33:$D$776,СВЦЭМ!$A$33:$A$776,$A100,СВЦЭМ!$B$33:$B$776,C$83)+'СЕТ СН'!$H$14+СВЦЭМ!$D$10+'СЕТ СН'!$H$5-'СЕТ СН'!$H$24</f>
        <v>3669.4305777899999</v>
      </c>
      <c r="D100" s="36">
        <f>SUMIFS(СВЦЭМ!$D$33:$D$776,СВЦЭМ!$A$33:$A$776,$A100,СВЦЭМ!$B$33:$B$776,D$83)+'СЕТ СН'!$H$14+СВЦЭМ!$D$10+'СЕТ СН'!$H$5-'СЕТ СН'!$H$24</f>
        <v>3679.99176068</v>
      </c>
      <c r="E100" s="36">
        <f>SUMIFS(СВЦЭМ!$D$33:$D$776,СВЦЭМ!$A$33:$A$776,$A100,СВЦЭМ!$B$33:$B$776,E$83)+'СЕТ СН'!$H$14+СВЦЭМ!$D$10+'СЕТ СН'!$H$5-'СЕТ СН'!$H$24</f>
        <v>3684.3478345100002</v>
      </c>
      <c r="F100" s="36">
        <f>SUMIFS(СВЦЭМ!$D$33:$D$776,СВЦЭМ!$A$33:$A$776,$A100,СВЦЭМ!$B$33:$B$776,F$83)+'СЕТ СН'!$H$14+СВЦЭМ!$D$10+'СЕТ СН'!$H$5-'СЕТ СН'!$H$24</f>
        <v>3675.8325713100003</v>
      </c>
      <c r="G100" s="36">
        <f>SUMIFS(СВЦЭМ!$D$33:$D$776,СВЦЭМ!$A$33:$A$776,$A100,СВЦЭМ!$B$33:$B$776,G$83)+'СЕТ СН'!$H$14+СВЦЭМ!$D$10+'СЕТ СН'!$H$5-'СЕТ СН'!$H$24</f>
        <v>3646.7018799500001</v>
      </c>
      <c r="H100" s="36">
        <f>SUMIFS(СВЦЭМ!$D$33:$D$776,СВЦЭМ!$A$33:$A$776,$A100,СВЦЭМ!$B$33:$B$776,H$83)+'СЕТ СН'!$H$14+СВЦЭМ!$D$10+'СЕТ СН'!$H$5-'СЕТ СН'!$H$24</f>
        <v>3606.5366091800001</v>
      </c>
      <c r="I100" s="36">
        <f>SUMIFS(СВЦЭМ!$D$33:$D$776,СВЦЭМ!$A$33:$A$776,$A100,СВЦЭМ!$B$33:$B$776,I$83)+'СЕТ СН'!$H$14+СВЦЭМ!$D$10+'СЕТ СН'!$H$5-'СЕТ СН'!$H$24</f>
        <v>3577.0833783100002</v>
      </c>
      <c r="J100" s="36">
        <f>SUMIFS(СВЦЭМ!$D$33:$D$776,СВЦЭМ!$A$33:$A$776,$A100,СВЦЭМ!$B$33:$B$776,J$83)+'СЕТ СН'!$H$14+СВЦЭМ!$D$10+'СЕТ СН'!$H$5-'СЕТ СН'!$H$24</f>
        <v>3541.45844317</v>
      </c>
      <c r="K100" s="36">
        <f>SUMIFS(СВЦЭМ!$D$33:$D$776,СВЦЭМ!$A$33:$A$776,$A100,СВЦЭМ!$B$33:$B$776,K$83)+'СЕТ СН'!$H$14+СВЦЭМ!$D$10+'СЕТ СН'!$H$5-'СЕТ СН'!$H$24</f>
        <v>3525.0577628700003</v>
      </c>
      <c r="L100" s="36">
        <f>SUMIFS(СВЦЭМ!$D$33:$D$776,СВЦЭМ!$A$33:$A$776,$A100,СВЦЭМ!$B$33:$B$776,L$83)+'СЕТ СН'!$H$14+СВЦЭМ!$D$10+'СЕТ СН'!$H$5-'СЕТ СН'!$H$24</f>
        <v>3530.8871542100001</v>
      </c>
      <c r="M100" s="36">
        <f>SUMIFS(СВЦЭМ!$D$33:$D$776,СВЦЭМ!$A$33:$A$776,$A100,СВЦЭМ!$B$33:$B$776,M$83)+'СЕТ СН'!$H$14+СВЦЭМ!$D$10+'СЕТ СН'!$H$5-'СЕТ СН'!$H$24</f>
        <v>3541.0994313299998</v>
      </c>
      <c r="N100" s="36">
        <f>SUMIFS(СВЦЭМ!$D$33:$D$776,СВЦЭМ!$A$33:$A$776,$A100,СВЦЭМ!$B$33:$B$776,N$83)+'СЕТ СН'!$H$14+СВЦЭМ!$D$10+'СЕТ СН'!$H$5-'СЕТ СН'!$H$24</f>
        <v>3550.5227264599998</v>
      </c>
      <c r="O100" s="36">
        <f>SUMIFS(СВЦЭМ!$D$33:$D$776,СВЦЭМ!$A$33:$A$776,$A100,СВЦЭМ!$B$33:$B$776,O$83)+'СЕТ СН'!$H$14+СВЦЭМ!$D$10+'СЕТ СН'!$H$5-'СЕТ СН'!$H$24</f>
        <v>3560.7798886099999</v>
      </c>
      <c r="P100" s="36">
        <f>SUMIFS(СВЦЭМ!$D$33:$D$776,СВЦЭМ!$A$33:$A$776,$A100,СВЦЭМ!$B$33:$B$776,P$83)+'СЕТ СН'!$H$14+СВЦЭМ!$D$10+'СЕТ СН'!$H$5-'СЕТ СН'!$H$24</f>
        <v>3568.7397046999999</v>
      </c>
      <c r="Q100" s="36">
        <f>SUMIFS(СВЦЭМ!$D$33:$D$776,СВЦЭМ!$A$33:$A$776,$A100,СВЦЭМ!$B$33:$B$776,Q$83)+'СЕТ СН'!$H$14+СВЦЭМ!$D$10+'СЕТ СН'!$H$5-'СЕТ СН'!$H$24</f>
        <v>3570.1725618300002</v>
      </c>
      <c r="R100" s="36">
        <f>SUMIFS(СВЦЭМ!$D$33:$D$776,СВЦЭМ!$A$33:$A$776,$A100,СВЦЭМ!$B$33:$B$776,R$83)+'СЕТ СН'!$H$14+СВЦЭМ!$D$10+'СЕТ СН'!$H$5-'СЕТ СН'!$H$24</f>
        <v>3558.7883893200001</v>
      </c>
      <c r="S100" s="36">
        <f>SUMIFS(СВЦЭМ!$D$33:$D$776,СВЦЭМ!$A$33:$A$776,$A100,СВЦЭМ!$B$33:$B$776,S$83)+'СЕТ СН'!$H$14+СВЦЭМ!$D$10+'СЕТ СН'!$H$5-'СЕТ СН'!$H$24</f>
        <v>3552.94785766</v>
      </c>
      <c r="T100" s="36">
        <f>SUMIFS(СВЦЭМ!$D$33:$D$776,СВЦЭМ!$A$33:$A$776,$A100,СВЦЭМ!$B$33:$B$776,T$83)+'СЕТ СН'!$H$14+СВЦЭМ!$D$10+'СЕТ СН'!$H$5-'СЕТ СН'!$H$24</f>
        <v>3531.5579790699999</v>
      </c>
      <c r="U100" s="36">
        <f>SUMIFS(СВЦЭМ!$D$33:$D$776,СВЦЭМ!$A$33:$A$776,$A100,СВЦЭМ!$B$33:$B$776,U$83)+'СЕТ СН'!$H$14+СВЦЭМ!$D$10+'СЕТ СН'!$H$5-'СЕТ СН'!$H$24</f>
        <v>3523.8617276300001</v>
      </c>
      <c r="V100" s="36">
        <f>SUMIFS(СВЦЭМ!$D$33:$D$776,СВЦЭМ!$A$33:$A$776,$A100,СВЦЭМ!$B$33:$B$776,V$83)+'СЕТ СН'!$H$14+СВЦЭМ!$D$10+'СЕТ СН'!$H$5-'СЕТ СН'!$H$24</f>
        <v>3522.8295545199999</v>
      </c>
      <c r="W100" s="36">
        <f>SUMIFS(СВЦЭМ!$D$33:$D$776,СВЦЭМ!$A$33:$A$776,$A100,СВЦЭМ!$B$33:$B$776,W$83)+'СЕТ СН'!$H$14+СВЦЭМ!$D$10+'СЕТ СН'!$H$5-'СЕТ СН'!$H$24</f>
        <v>3541.84399682</v>
      </c>
      <c r="X100" s="36">
        <f>SUMIFS(СВЦЭМ!$D$33:$D$776,СВЦЭМ!$A$33:$A$776,$A100,СВЦЭМ!$B$33:$B$776,X$83)+'СЕТ СН'!$H$14+СВЦЭМ!$D$10+'СЕТ СН'!$H$5-'СЕТ СН'!$H$24</f>
        <v>3556.66694336</v>
      </c>
      <c r="Y100" s="36">
        <f>SUMIFS(СВЦЭМ!$D$33:$D$776,СВЦЭМ!$A$33:$A$776,$A100,СВЦЭМ!$B$33:$B$776,Y$83)+'СЕТ СН'!$H$14+СВЦЭМ!$D$10+'СЕТ СН'!$H$5-'СЕТ СН'!$H$24</f>
        <v>3580.0939519200001</v>
      </c>
    </row>
    <row r="101" spans="1:25" ht="15.75" x14ac:dyDescent="0.2">
      <c r="A101" s="35">
        <f t="shared" si="2"/>
        <v>43817</v>
      </c>
      <c r="B101" s="36">
        <f>SUMIFS(СВЦЭМ!$D$33:$D$776,СВЦЭМ!$A$33:$A$776,$A101,СВЦЭМ!$B$33:$B$776,B$83)+'СЕТ СН'!$H$14+СВЦЭМ!$D$10+'СЕТ СН'!$H$5-'СЕТ СН'!$H$24</f>
        <v>3589.9109358400001</v>
      </c>
      <c r="C101" s="36">
        <f>SUMIFS(СВЦЭМ!$D$33:$D$776,СВЦЭМ!$A$33:$A$776,$A101,СВЦЭМ!$B$33:$B$776,C$83)+'СЕТ СН'!$H$14+СВЦЭМ!$D$10+'СЕТ СН'!$H$5-'СЕТ СН'!$H$24</f>
        <v>3648.24934321</v>
      </c>
      <c r="D101" s="36">
        <f>SUMIFS(СВЦЭМ!$D$33:$D$776,СВЦЭМ!$A$33:$A$776,$A101,СВЦЭМ!$B$33:$B$776,D$83)+'СЕТ СН'!$H$14+СВЦЭМ!$D$10+'СЕТ СН'!$H$5-'СЕТ СН'!$H$24</f>
        <v>3673.5240650899996</v>
      </c>
      <c r="E101" s="36">
        <f>SUMIFS(СВЦЭМ!$D$33:$D$776,СВЦЭМ!$A$33:$A$776,$A101,СВЦЭМ!$B$33:$B$776,E$83)+'СЕТ СН'!$H$14+СВЦЭМ!$D$10+'СЕТ СН'!$H$5-'СЕТ СН'!$H$24</f>
        <v>3672.8334018200003</v>
      </c>
      <c r="F101" s="36">
        <f>SUMIFS(СВЦЭМ!$D$33:$D$776,СВЦЭМ!$A$33:$A$776,$A101,СВЦЭМ!$B$33:$B$776,F$83)+'СЕТ СН'!$H$14+СВЦЭМ!$D$10+'СЕТ СН'!$H$5-'СЕТ СН'!$H$24</f>
        <v>3664.7804754899998</v>
      </c>
      <c r="G101" s="36">
        <f>SUMIFS(СВЦЭМ!$D$33:$D$776,СВЦЭМ!$A$33:$A$776,$A101,СВЦЭМ!$B$33:$B$776,G$83)+'СЕТ СН'!$H$14+СВЦЭМ!$D$10+'СЕТ СН'!$H$5-'СЕТ СН'!$H$24</f>
        <v>3643.7183603499998</v>
      </c>
      <c r="H101" s="36">
        <f>SUMIFS(СВЦЭМ!$D$33:$D$776,СВЦЭМ!$A$33:$A$776,$A101,СВЦЭМ!$B$33:$B$776,H$83)+'СЕТ СН'!$H$14+СВЦЭМ!$D$10+'СЕТ СН'!$H$5-'СЕТ СН'!$H$24</f>
        <v>3612.1196096100002</v>
      </c>
      <c r="I101" s="36">
        <f>SUMIFS(СВЦЭМ!$D$33:$D$776,СВЦЭМ!$A$33:$A$776,$A101,СВЦЭМ!$B$33:$B$776,I$83)+'СЕТ СН'!$H$14+СВЦЭМ!$D$10+'СЕТ СН'!$H$5-'СЕТ СН'!$H$24</f>
        <v>3595.1848690799998</v>
      </c>
      <c r="J101" s="36">
        <f>SUMIFS(СВЦЭМ!$D$33:$D$776,СВЦЭМ!$A$33:$A$776,$A101,СВЦЭМ!$B$33:$B$776,J$83)+'СЕТ СН'!$H$14+СВЦЭМ!$D$10+'СЕТ СН'!$H$5-'СЕТ СН'!$H$24</f>
        <v>3565.22220023</v>
      </c>
      <c r="K101" s="36">
        <f>SUMIFS(СВЦЭМ!$D$33:$D$776,СВЦЭМ!$A$33:$A$776,$A101,СВЦЭМ!$B$33:$B$776,K$83)+'СЕТ СН'!$H$14+СВЦЭМ!$D$10+'СЕТ СН'!$H$5-'СЕТ СН'!$H$24</f>
        <v>3534.0817751899999</v>
      </c>
      <c r="L101" s="36">
        <f>SUMIFS(СВЦЭМ!$D$33:$D$776,СВЦЭМ!$A$33:$A$776,$A101,СВЦЭМ!$B$33:$B$776,L$83)+'СЕТ СН'!$H$14+СВЦЭМ!$D$10+'СЕТ СН'!$H$5-'СЕТ СН'!$H$24</f>
        <v>3526.8288808900002</v>
      </c>
      <c r="M101" s="36">
        <f>SUMIFS(СВЦЭМ!$D$33:$D$776,СВЦЭМ!$A$33:$A$776,$A101,СВЦЭМ!$B$33:$B$776,M$83)+'СЕТ СН'!$H$14+СВЦЭМ!$D$10+'СЕТ СН'!$H$5-'СЕТ СН'!$H$24</f>
        <v>3534.3772019200001</v>
      </c>
      <c r="N101" s="36">
        <f>SUMIFS(СВЦЭМ!$D$33:$D$776,СВЦЭМ!$A$33:$A$776,$A101,СВЦЭМ!$B$33:$B$776,N$83)+'СЕТ СН'!$H$14+СВЦЭМ!$D$10+'СЕТ СН'!$H$5-'СЕТ СН'!$H$24</f>
        <v>3538.5846512200001</v>
      </c>
      <c r="O101" s="36">
        <f>SUMIFS(СВЦЭМ!$D$33:$D$776,СВЦЭМ!$A$33:$A$776,$A101,СВЦЭМ!$B$33:$B$776,O$83)+'СЕТ СН'!$H$14+СВЦЭМ!$D$10+'СЕТ СН'!$H$5-'СЕТ СН'!$H$24</f>
        <v>3548.7324754800002</v>
      </c>
      <c r="P101" s="36">
        <f>SUMIFS(СВЦЭМ!$D$33:$D$776,СВЦЭМ!$A$33:$A$776,$A101,СВЦЭМ!$B$33:$B$776,P$83)+'СЕТ СН'!$H$14+СВЦЭМ!$D$10+'СЕТ СН'!$H$5-'СЕТ СН'!$H$24</f>
        <v>3557.9030534100002</v>
      </c>
      <c r="Q101" s="36">
        <f>SUMIFS(СВЦЭМ!$D$33:$D$776,СВЦЭМ!$A$33:$A$776,$A101,СВЦЭМ!$B$33:$B$776,Q$83)+'СЕТ СН'!$H$14+СВЦЭМ!$D$10+'СЕТ СН'!$H$5-'СЕТ СН'!$H$24</f>
        <v>3558.7917895099999</v>
      </c>
      <c r="R101" s="36">
        <f>SUMIFS(СВЦЭМ!$D$33:$D$776,СВЦЭМ!$A$33:$A$776,$A101,СВЦЭМ!$B$33:$B$776,R$83)+'СЕТ СН'!$H$14+СВЦЭМ!$D$10+'СЕТ СН'!$H$5-'СЕТ СН'!$H$24</f>
        <v>3548.5438996799999</v>
      </c>
      <c r="S101" s="36">
        <f>SUMIFS(СВЦЭМ!$D$33:$D$776,СВЦЭМ!$A$33:$A$776,$A101,СВЦЭМ!$B$33:$B$776,S$83)+'СЕТ СН'!$H$14+СВЦЭМ!$D$10+'СЕТ СН'!$H$5-'СЕТ СН'!$H$24</f>
        <v>3535.2292574799999</v>
      </c>
      <c r="T101" s="36">
        <f>SUMIFS(СВЦЭМ!$D$33:$D$776,СВЦЭМ!$A$33:$A$776,$A101,СВЦЭМ!$B$33:$B$776,T$83)+'СЕТ СН'!$H$14+СВЦЭМ!$D$10+'СЕТ СН'!$H$5-'СЕТ СН'!$H$24</f>
        <v>3505.5348082999999</v>
      </c>
      <c r="U101" s="36">
        <f>SUMIFS(СВЦЭМ!$D$33:$D$776,СВЦЭМ!$A$33:$A$776,$A101,СВЦЭМ!$B$33:$B$776,U$83)+'СЕТ СН'!$H$14+СВЦЭМ!$D$10+'СЕТ СН'!$H$5-'СЕТ СН'!$H$24</f>
        <v>3506.8076027400002</v>
      </c>
      <c r="V101" s="36">
        <f>SUMIFS(СВЦЭМ!$D$33:$D$776,СВЦЭМ!$A$33:$A$776,$A101,СВЦЭМ!$B$33:$B$776,V$83)+'СЕТ СН'!$H$14+СВЦЭМ!$D$10+'СЕТ СН'!$H$5-'СЕТ СН'!$H$24</f>
        <v>3514.4284109700002</v>
      </c>
      <c r="W101" s="36">
        <f>SUMIFS(СВЦЭМ!$D$33:$D$776,СВЦЭМ!$A$33:$A$776,$A101,СВЦЭМ!$B$33:$B$776,W$83)+'СЕТ СН'!$H$14+СВЦЭМ!$D$10+'СЕТ СН'!$H$5-'СЕТ СН'!$H$24</f>
        <v>3536.1091259</v>
      </c>
      <c r="X101" s="36">
        <f>SUMIFS(СВЦЭМ!$D$33:$D$776,СВЦЭМ!$A$33:$A$776,$A101,СВЦЭМ!$B$33:$B$776,X$83)+'СЕТ СН'!$H$14+СВЦЭМ!$D$10+'СЕТ СН'!$H$5-'СЕТ СН'!$H$24</f>
        <v>3540.77967997</v>
      </c>
      <c r="Y101" s="36">
        <f>SUMIFS(СВЦЭМ!$D$33:$D$776,СВЦЭМ!$A$33:$A$776,$A101,СВЦЭМ!$B$33:$B$776,Y$83)+'СЕТ СН'!$H$14+СВЦЭМ!$D$10+'СЕТ СН'!$H$5-'СЕТ СН'!$H$24</f>
        <v>3553.79868777</v>
      </c>
    </row>
    <row r="102" spans="1:25" ht="15.75" x14ac:dyDescent="0.2">
      <c r="A102" s="35">
        <f t="shared" si="2"/>
        <v>43818</v>
      </c>
      <c r="B102" s="36">
        <f>SUMIFS(СВЦЭМ!$D$33:$D$776,СВЦЭМ!$A$33:$A$776,$A102,СВЦЭМ!$B$33:$B$776,B$83)+'СЕТ СН'!$H$14+СВЦЭМ!$D$10+'СЕТ СН'!$H$5-'СЕТ СН'!$H$24</f>
        <v>3593.7386766099999</v>
      </c>
      <c r="C102" s="36">
        <f>SUMIFS(СВЦЭМ!$D$33:$D$776,СВЦЭМ!$A$33:$A$776,$A102,СВЦЭМ!$B$33:$B$776,C$83)+'СЕТ СН'!$H$14+СВЦЭМ!$D$10+'СЕТ СН'!$H$5-'СЕТ СН'!$H$24</f>
        <v>3622.8301133599998</v>
      </c>
      <c r="D102" s="36">
        <f>SUMIFS(СВЦЭМ!$D$33:$D$776,СВЦЭМ!$A$33:$A$776,$A102,СВЦЭМ!$B$33:$B$776,D$83)+'СЕТ СН'!$H$14+СВЦЭМ!$D$10+'СЕТ СН'!$H$5-'СЕТ СН'!$H$24</f>
        <v>3642.8069334100001</v>
      </c>
      <c r="E102" s="36">
        <f>SUMIFS(СВЦЭМ!$D$33:$D$776,СВЦЭМ!$A$33:$A$776,$A102,СВЦЭМ!$B$33:$B$776,E$83)+'СЕТ СН'!$H$14+СВЦЭМ!$D$10+'СЕТ СН'!$H$5-'СЕТ СН'!$H$24</f>
        <v>3669.4213171199999</v>
      </c>
      <c r="F102" s="36">
        <f>SUMIFS(СВЦЭМ!$D$33:$D$776,СВЦЭМ!$A$33:$A$776,$A102,СВЦЭМ!$B$33:$B$776,F$83)+'СЕТ СН'!$H$14+СВЦЭМ!$D$10+'СЕТ СН'!$H$5-'СЕТ СН'!$H$24</f>
        <v>3682.2483422099999</v>
      </c>
      <c r="G102" s="36">
        <f>SUMIFS(СВЦЭМ!$D$33:$D$776,СВЦЭМ!$A$33:$A$776,$A102,СВЦЭМ!$B$33:$B$776,G$83)+'СЕТ СН'!$H$14+СВЦЭМ!$D$10+'СЕТ СН'!$H$5-'СЕТ СН'!$H$24</f>
        <v>3657.3744588399995</v>
      </c>
      <c r="H102" s="36">
        <f>SUMIFS(СВЦЭМ!$D$33:$D$776,СВЦЭМ!$A$33:$A$776,$A102,СВЦЭМ!$B$33:$B$776,H$83)+'СЕТ СН'!$H$14+СВЦЭМ!$D$10+'СЕТ СН'!$H$5-'СЕТ СН'!$H$24</f>
        <v>3623.10181745</v>
      </c>
      <c r="I102" s="36">
        <f>SUMIFS(СВЦЭМ!$D$33:$D$776,СВЦЭМ!$A$33:$A$776,$A102,СВЦЭМ!$B$33:$B$776,I$83)+'СЕТ СН'!$H$14+СВЦЭМ!$D$10+'СЕТ СН'!$H$5-'СЕТ СН'!$H$24</f>
        <v>3587.0015314399998</v>
      </c>
      <c r="J102" s="36">
        <f>SUMIFS(СВЦЭМ!$D$33:$D$776,СВЦЭМ!$A$33:$A$776,$A102,СВЦЭМ!$B$33:$B$776,J$83)+'СЕТ СН'!$H$14+СВЦЭМ!$D$10+'СЕТ СН'!$H$5-'СЕТ СН'!$H$24</f>
        <v>3558.7825725900002</v>
      </c>
      <c r="K102" s="36">
        <f>SUMIFS(СВЦЭМ!$D$33:$D$776,СВЦЭМ!$A$33:$A$776,$A102,СВЦЭМ!$B$33:$B$776,K$83)+'СЕТ СН'!$H$14+СВЦЭМ!$D$10+'СЕТ СН'!$H$5-'СЕТ СН'!$H$24</f>
        <v>3538.7701284599998</v>
      </c>
      <c r="L102" s="36">
        <f>SUMIFS(СВЦЭМ!$D$33:$D$776,СВЦЭМ!$A$33:$A$776,$A102,СВЦЭМ!$B$33:$B$776,L$83)+'СЕТ СН'!$H$14+СВЦЭМ!$D$10+'СЕТ СН'!$H$5-'СЕТ СН'!$H$24</f>
        <v>3546.3279125099998</v>
      </c>
      <c r="M102" s="36">
        <f>SUMIFS(СВЦЭМ!$D$33:$D$776,СВЦЭМ!$A$33:$A$776,$A102,СВЦЭМ!$B$33:$B$776,M$83)+'СЕТ СН'!$H$14+СВЦЭМ!$D$10+'СЕТ СН'!$H$5-'СЕТ СН'!$H$24</f>
        <v>3560.91383597</v>
      </c>
      <c r="N102" s="36">
        <f>SUMIFS(СВЦЭМ!$D$33:$D$776,СВЦЭМ!$A$33:$A$776,$A102,СВЦЭМ!$B$33:$B$776,N$83)+'СЕТ СН'!$H$14+СВЦЭМ!$D$10+'СЕТ СН'!$H$5-'СЕТ СН'!$H$24</f>
        <v>3563.7093265600001</v>
      </c>
      <c r="O102" s="36">
        <f>SUMIFS(СВЦЭМ!$D$33:$D$776,СВЦЭМ!$A$33:$A$776,$A102,СВЦЭМ!$B$33:$B$776,O$83)+'СЕТ СН'!$H$14+СВЦЭМ!$D$10+'СЕТ СН'!$H$5-'СЕТ СН'!$H$24</f>
        <v>3584.0458643900001</v>
      </c>
      <c r="P102" s="36">
        <f>SUMIFS(СВЦЭМ!$D$33:$D$776,СВЦЭМ!$A$33:$A$776,$A102,СВЦЭМ!$B$33:$B$776,P$83)+'СЕТ СН'!$H$14+СВЦЭМ!$D$10+'СЕТ СН'!$H$5-'СЕТ СН'!$H$24</f>
        <v>3577.3245265200003</v>
      </c>
      <c r="Q102" s="36">
        <f>SUMIFS(СВЦЭМ!$D$33:$D$776,СВЦЭМ!$A$33:$A$776,$A102,СВЦЭМ!$B$33:$B$776,Q$83)+'СЕТ СН'!$H$14+СВЦЭМ!$D$10+'СЕТ СН'!$H$5-'СЕТ СН'!$H$24</f>
        <v>3581.08268335</v>
      </c>
      <c r="R102" s="36">
        <f>SUMIFS(СВЦЭМ!$D$33:$D$776,СВЦЭМ!$A$33:$A$776,$A102,СВЦЭМ!$B$33:$B$776,R$83)+'СЕТ СН'!$H$14+СВЦЭМ!$D$10+'СЕТ СН'!$H$5-'СЕТ СН'!$H$24</f>
        <v>3568.4944420000002</v>
      </c>
      <c r="S102" s="36">
        <f>SUMIFS(СВЦЭМ!$D$33:$D$776,СВЦЭМ!$A$33:$A$776,$A102,СВЦЭМ!$B$33:$B$776,S$83)+'СЕТ СН'!$H$14+СВЦЭМ!$D$10+'СЕТ СН'!$H$5-'СЕТ СН'!$H$24</f>
        <v>3547.9655505599999</v>
      </c>
      <c r="T102" s="36">
        <f>SUMIFS(СВЦЭМ!$D$33:$D$776,СВЦЭМ!$A$33:$A$776,$A102,СВЦЭМ!$B$33:$B$776,T$83)+'СЕТ СН'!$H$14+СВЦЭМ!$D$10+'СЕТ СН'!$H$5-'СЕТ СН'!$H$24</f>
        <v>3531.8468455100001</v>
      </c>
      <c r="U102" s="36">
        <f>SUMIFS(СВЦЭМ!$D$33:$D$776,СВЦЭМ!$A$33:$A$776,$A102,СВЦЭМ!$B$33:$B$776,U$83)+'СЕТ СН'!$H$14+СВЦЭМ!$D$10+'СЕТ СН'!$H$5-'СЕТ СН'!$H$24</f>
        <v>3543.8355129500001</v>
      </c>
      <c r="V102" s="36">
        <f>SUMIFS(СВЦЭМ!$D$33:$D$776,СВЦЭМ!$A$33:$A$776,$A102,СВЦЭМ!$B$33:$B$776,V$83)+'СЕТ СН'!$H$14+СВЦЭМ!$D$10+'СЕТ СН'!$H$5-'СЕТ СН'!$H$24</f>
        <v>3572.5863471600001</v>
      </c>
      <c r="W102" s="36">
        <f>SUMIFS(СВЦЭМ!$D$33:$D$776,СВЦЭМ!$A$33:$A$776,$A102,СВЦЭМ!$B$33:$B$776,W$83)+'СЕТ СН'!$H$14+СВЦЭМ!$D$10+'СЕТ СН'!$H$5-'СЕТ СН'!$H$24</f>
        <v>3603.63264368</v>
      </c>
      <c r="X102" s="36">
        <f>SUMIFS(СВЦЭМ!$D$33:$D$776,СВЦЭМ!$A$33:$A$776,$A102,СВЦЭМ!$B$33:$B$776,X$83)+'СЕТ СН'!$H$14+СВЦЭМ!$D$10+'СЕТ СН'!$H$5-'СЕТ СН'!$H$24</f>
        <v>3614.27675426</v>
      </c>
      <c r="Y102" s="36">
        <f>SUMIFS(СВЦЭМ!$D$33:$D$776,СВЦЭМ!$A$33:$A$776,$A102,СВЦЭМ!$B$33:$B$776,Y$83)+'СЕТ СН'!$H$14+СВЦЭМ!$D$10+'СЕТ СН'!$H$5-'СЕТ СН'!$H$24</f>
        <v>3644.0199076999997</v>
      </c>
    </row>
    <row r="103" spans="1:25" ht="15.75" x14ac:dyDescent="0.2">
      <c r="A103" s="35">
        <f t="shared" si="2"/>
        <v>43819</v>
      </c>
      <c r="B103" s="36">
        <f>SUMIFS(СВЦЭМ!$D$33:$D$776,СВЦЭМ!$A$33:$A$776,$A103,СВЦЭМ!$B$33:$B$776,B$83)+'СЕТ СН'!$H$14+СВЦЭМ!$D$10+'СЕТ СН'!$H$5-'СЕТ СН'!$H$24</f>
        <v>3584.5699623099999</v>
      </c>
      <c r="C103" s="36">
        <f>SUMIFS(СВЦЭМ!$D$33:$D$776,СВЦЭМ!$A$33:$A$776,$A103,СВЦЭМ!$B$33:$B$776,C$83)+'СЕТ СН'!$H$14+СВЦЭМ!$D$10+'СЕТ СН'!$H$5-'СЕТ СН'!$H$24</f>
        <v>3607.3783981900001</v>
      </c>
      <c r="D103" s="36">
        <f>SUMIFS(СВЦЭМ!$D$33:$D$776,СВЦЭМ!$A$33:$A$776,$A103,СВЦЭМ!$B$33:$B$776,D$83)+'СЕТ СН'!$H$14+СВЦЭМ!$D$10+'СЕТ СН'!$H$5-'СЕТ СН'!$H$24</f>
        <v>3621.0975851100002</v>
      </c>
      <c r="E103" s="36">
        <f>SUMIFS(СВЦЭМ!$D$33:$D$776,СВЦЭМ!$A$33:$A$776,$A103,СВЦЭМ!$B$33:$B$776,E$83)+'СЕТ СН'!$H$14+СВЦЭМ!$D$10+'СЕТ СН'!$H$5-'СЕТ СН'!$H$24</f>
        <v>3634.0726215699997</v>
      </c>
      <c r="F103" s="36">
        <f>SUMIFS(СВЦЭМ!$D$33:$D$776,СВЦЭМ!$A$33:$A$776,$A103,СВЦЭМ!$B$33:$B$776,F$83)+'СЕТ СН'!$H$14+СВЦЭМ!$D$10+'СЕТ СН'!$H$5-'СЕТ СН'!$H$24</f>
        <v>3627.8745290400002</v>
      </c>
      <c r="G103" s="36">
        <f>SUMIFS(СВЦЭМ!$D$33:$D$776,СВЦЭМ!$A$33:$A$776,$A103,СВЦЭМ!$B$33:$B$776,G$83)+'СЕТ СН'!$H$14+СВЦЭМ!$D$10+'СЕТ СН'!$H$5-'СЕТ СН'!$H$24</f>
        <v>3617.10493477</v>
      </c>
      <c r="H103" s="36">
        <f>SUMIFS(СВЦЭМ!$D$33:$D$776,СВЦЭМ!$A$33:$A$776,$A103,СВЦЭМ!$B$33:$B$776,H$83)+'СЕТ СН'!$H$14+СВЦЭМ!$D$10+'СЕТ СН'!$H$5-'СЕТ СН'!$H$24</f>
        <v>3566.5885024700001</v>
      </c>
      <c r="I103" s="36">
        <f>SUMIFS(СВЦЭМ!$D$33:$D$776,СВЦЭМ!$A$33:$A$776,$A103,СВЦЭМ!$B$33:$B$776,I$83)+'СЕТ СН'!$H$14+СВЦЭМ!$D$10+'СЕТ СН'!$H$5-'СЕТ СН'!$H$24</f>
        <v>3550.68676654</v>
      </c>
      <c r="J103" s="36">
        <f>SUMIFS(СВЦЭМ!$D$33:$D$776,СВЦЭМ!$A$33:$A$776,$A103,СВЦЭМ!$B$33:$B$776,J$83)+'СЕТ СН'!$H$14+СВЦЭМ!$D$10+'СЕТ СН'!$H$5-'СЕТ СН'!$H$24</f>
        <v>3528.9826033300001</v>
      </c>
      <c r="K103" s="36">
        <f>SUMIFS(СВЦЭМ!$D$33:$D$776,СВЦЭМ!$A$33:$A$776,$A103,СВЦЭМ!$B$33:$B$776,K$83)+'СЕТ СН'!$H$14+СВЦЭМ!$D$10+'СЕТ СН'!$H$5-'СЕТ СН'!$H$24</f>
        <v>3506.4799902099999</v>
      </c>
      <c r="L103" s="36">
        <f>SUMIFS(СВЦЭМ!$D$33:$D$776,СВЦЭМ!$A$33:$A$776,$A103,СВЦЭМ!$B$33:$B$776,L$83)+'СЕТ СН'!$H$14+СВЦЭМ!$D$10+'СЕТ СН'!$H$5-'СЕТ СН'!$H$24</f>
        <v>3506.7264035399999</v>
      </c>
      <c r="M103" s="36">
        <f>SUMIFS(СВЦЭМ!$D$33:$D$776,СВЦЭМ!$A$33:$A$776,$A103,СВЦЭМ!$B$33:$B$776,M$83)+'СЕТ СН'!$H$14+СВЦЭМ!$D$10+'СЕТ СН'!$H$5-'СЕТ СН'!$H$24</f>
        <v>3523.7506999799998</v>
      </c>
      <c r="N103" s="36">
        <f>SUMIFS(СВЦЭМ!$D$33:$D$776,СВЦЭМ!$A$33:$A$776,$A103,СВЦЭМ!$B$33:$B$776,N$83)+'СЕТ СН'!$H$14+СВЦЭМ!$D$10+'СЕТ СН'!$H$5-'СЕТ СН'!$H$24</f>
        <v>3524.46526404</v>
      </c>
      <c r="O103" s="36">
        <f>SUMIFS(СВЦЭМ!$D$33:$D$776,СВЦЭМ!$A$33:$A$776,$A103,СВЦЭМ!$B$33:$B$776,O$83)+'СЕТ СН'!$H$14+СВЦЭМ!$D$10+'СЕТ СН'!$H$5-'СЕТ СН'!$H$24</f>
        <v>3532.5079823400001</v>
      </c>
      <c r="P103" s="36">
        <f>SUMIFS(СВЦЭМ!$D$33:$D$776,СВЦЭМ!$A$33:$A$776,$A103,СВЦЭМ!$B$33:$B$776,P$83)+'СЕТ СН'!$H$14+СВЦЭМ!$D$10+'СЕТ СН'!$H$5-'СЕТ СН'!$H$24</f>
        <v>3538.12582772</v>
      </c>
      <c r="Q103" s="36">
        <f>SUMIFS(СВЦЭМ!$D$33:$D$776,СВЦЭМ!$A$33:$A$776,$A103,СВЦЭМ!$B$33:$B$776,Q$83)+'СЕТ СН'!$H$14+СВЦЭМ!$D$10+'СЕТ СН'!$H$5-'СЕТ СН'!$H$24</f>
        <v>3543.5479225300001</v>
      </c>
      <c r="R103" s="36">
        <f>SUMIFS(СВЦЭМ!$D$33:$D$776,СВЦЭМ!$A$33:$A$776,$A103,СВЦЭМ!$B$33:$B$776,R$83)+'СЕТ СН'!$H$14+СВЦЭМ!$D$10+'СЕТ СН'!$H$5-'СЕТ СН'!$H$24</f>
        <v>3546.2805014800001</v>
      </c>
      <c r="S103" s="36">
        <f>SUMIFS(СВЦЭМ!$D$33:$D$776,СВЦЭМ!$A$33:$A$776,$A103,СВЦЭМ!$B$33:$B$776,S$83)+'СЕТ СН'!$H$14+СВЦЭМ!$D$10+'СЕТ СН'!$H$5-'СЕТ СН'!$H$24</f>
        <v>3533.9542796199999</v>
      </c>
      <c r="T103" s="36">
        <f>SUMIFS(СВЦЭМ!$D$33:$D$776,СВЦЭМ!$A$33:$A$776,$A103,СВЦЭМ!$B$33:$B$776,T$83)+'СЕТ СН'!$H$14+СВЦЭМ!$D$10+'СЕТ СН'!$H$5-'СЕТ СН'!$H$24</f>
        <v>3523.0329250499999</v>
      </c>
      <c r="U103" s="36">
        <f>SUMIFS(СВЦЭМ!$D$33:$D$776,СВЦЭМ!$A$33:$A$776,$A103,СВЦЭМ!$B$33:$B$776,U$83)+'СЕТ СН'!$H$14+СВЦЭМ!$D$10+'СЕТ СН'!$H$5-'СЕТ СН'!$H$24</f>
        <v>3503.1394877100001</v>
      </c>
      <c r="V103" s="36">
        <f>SUMIFS(СВЦЭМ!$D$33:$D$776,СВЦЭМ!$A$33:$A$776,$A103,СВЦЭМ!$B$33:$B$776,V$83)+'СЕТ СН'!$H$14+СВЦЭМ!$D$10+'СЕТ СН'!$H$5-'СЕТ СН'!$H$24</f>
        <v>3484.92076155</v>
      </c>
      <c r="W103" s="36">
        <f>SUMIFS(СВЦЭМ!$D$33:$D$776,СВЦЭМ!$A$33:$A$776,$A103,СВЦЭМ!$B$33:$B$776,W$83)+'СЕТ СН'!$H$14+СВЦЭМ!$D$10+'СЕТ СН'!$H$5-'СЕТ СН'!$H$24</f>
        <v>3500.5574679400002</v>
      </c>
      <c r="X103" s="36">
        <f>SUMIFS(СВЦЭМ!$D$33:$D$776,СВЦЭМ!$A$33:$A$776,$A103,СВЦЭМ!$B$33:$B$776,X$83)+'СЕТ СН'!$H$14+СВЦЭМ!$D$10+'СЕТ СН'!$H$5-'СЕТ СН'!$H$24</f>
        <v>3501.93997911</v>
      </c>
      <c r="Y103" s="36">
        <f>SUMIFS(СВЦЭМ!$D$33:$D$776,СВЦЭМ!$A$33:$A$776,$A103,СВЦЭМ!$B$33:$B$776,Y$83)+'СЕТ СН'!$H$14+СВЦЭМ!$D$10+'СЕТ СН'!$H$5-'СЕТ СН'!$H$24</f>
        <v>3512.8724719900001</v>
      </c>
    </row>
    <row r="104" spans="1:25" ht="15.75" x14ac:dyDescent="0.2">
      <c r="A104" s="35">
        <f t="shared" si="2"/>
        <v>43820</v>
      </c>
      <c r="B104" s="36">
        <f>SUMIFS(СВЦЭМ!$D$33:$D$776,СВЦЭМ!$A$33:$A$776,$A104,СВЦЭМ!$B$33:$B$776,B$83)+'СЕТ СН'!$H$14+СВЦЭМ!$D$10+'СЕТ СН'!$H$5-'СЕТ СН'!$H$24</f>
        <v>3518.26486613</v>
      </c>
      <c r="C104" s="36">
        <f>SUMIFS(СВЦЭМ!$D$33:$D$776,СВЦЭМ!$A$33:$A$776,$A104,СВЦЭМ!$B$33:$B$776,C$83)+'СЕТ СН'!$H$14+СВЦЭМ!$D$10+'СЕТ СН'!$H$5-'СЕТ СН'!$H$24</f>
        <v>3554.4292536600001</v>
      </c>
      <c r="D104" s="36">
        <f>SUMIFS(СВЦЭМ!$D$33:$D$776,СВЦЭМ!$A$33:$A$776,$A104,СВЦЭМ!$B$33:$B$776,D$83)+'СЕТ СН'!$H$14+СВЦЭМ!$D$10+'СЕТ СН'!$H$5-'СЕТ СН'!$H$24</f>
        <v>3576.8108151400002</v>
      </c>
      <c r="E104" s="36">
        <f>SUMIFS(СВЦЭМ!$D$33:$D$776,СВЦЭМ!$A$33:$A$776,$A104,СВЦЭМ!$B$33:$B$776,E$83)+'СЕТ СН'!$H$14+СВЦЭМ!$D$10+'СЕТ СН'!$H$5-'СЕТ СН'!$H$24</f>
        <v>3611.8045952900002</v>
      </c>
      <c r="F104" s="36">
        <f>SUMIFS(СВЦЭМ!$D$33:$D$776,СВЦЭМ!$A$33:$A$776,$A104,СВЦЭМ!$B$33:$B$776,F$83)+'СЕТ СН'!$H$14+СВЦЭМ!$D$10+'СЕТ СН'!$H$5-'СЕТ СН'!$H$24</f>
        <v>3634.8213241499998</v>
      </c>
      <c r="G104" s="36">
        <f>SUMIFS(СВЦЭМ!$D$33:$D$776,СВЦЭМ!$A$33:$A$776,$A104,СВЦЭМ!$B$33:$B$776,G$83)+'СЕТ СН'!$H$14+СВЦЭМ!$D$10+'СЕТ СН'!$H$5-'СЕТ СН'!$H$24</f>
        <v>3625.4328019</v>
      </c>
      <c r="H104" s="36">
        <f>SUMIFS(СВЦЭМ!$D$33:$D$776,СВЦЭМ!$A$33:$A$776,$A104,СВЦЭМ!$B$33:$B$776,H$83)+'СЕТ СН'!$H$14+СВЦЭМ!$D$10+'СЕТ СН'!$H$5-'СЕТ СН'!$H$24</f>
        <v>3605.1932795600001</v>
      </c>
      <c r="I104" s="36">
        <f>SUMIFS(СВЦЭМ!$D$33:$D$776,СВЦЭМ!$A$33:$A$776,$A104,СВЦЭМ!$B$33:$B$776,I$83)+'СЕТ СН'!$H$14+СВЦЭМ!$D$10+'СЕТ СН'!$H$5-'СЕТ СН'!$H$24</f>
        <v>3602.3926712800003</v>
      </c>
      <c r="J104" s="36">
        <f>SUMIFS(СВЦЭМ!$D$33:$D$776,СВЦЭМ!$A$33:$A$776,$A104,СВЦЭМ!$B$33:$B$776,J$83)+'СЕТ СН'!$H$14+СВЦЭМ!$D$10+'СЕТ СН'!$H$5-'СЕТ СН'!$H$24</f>
        <v>3559.1899834000001</v>
      </c>
      <c r="K104" s="36">
        <f>SUMIFS(СВЦЭМ!$D$33:$D$776,СВЦЭМ!$A$33:$A$776,$A104,СВЦЭМ!$B$33:$B$776,K$83)+'СЕТ СН'!$H$14+СВЦЭМ!$D$10+'СЕТ СН'!$H$5-'СЕТ СН'!$H$24</f>
        <v>3516.5860576499999</v>
      </c>
      <c r="L104" s="36">
        <f>SUMIFS(СВЦЭМ!$D$33:$D$776,СВЦЭМ!$A$33:$A$776,$A104,СВЦЭМ!$B$33:$B$776,L$83)+'СЕТ СН'!$H$14+СВЦЭМ!$D$10+'СЕТ СН'!$H$5-'СЕТ СН'!$H$24</f>
        <v>3506.2287041099999</v>
      </c>
      <c r="M104" s="36">
        <f>SUMIFS(СВЦЭМ!$D$33:$D$776,СВЦЭМ!$A$33:$A$776,$A104,СВЦЭМ!$B$33:$B$776,M$83)+'СЕТ СН'!$H$14+СВЦЭМ!$D$10+'СЕТ СН'!$H$5-'СЕТ СН'!$H$24</f>
        <v>3515.8033268300001</v>
      </c>
      <c r="N104" s="36">
        <f>SUMIFS(СВЦЭМ!$D$33:$D$776,СВЦЭМ!$A$33:$A$776,$A104,СВЦЭМ!$B$33:$B$776,N$83)+'СЕТ СН'!$H$14+СВЦЭМ!$D$10+'СЕТ СН'!$H$5-'СЕТ СН'!$H$24</f>
        <v>3513.3307797799998</v>
      </c>
      <c r="O104" s="36">
        <f>SUMIFS(СВЦЭМ!$D$33:$D$776,СВЦЭМ!$A$33:$A$776,$A104,СВЦЭМ!$B$33:$B$776,O$83)+'СЕТ СН'!$H$14+СВЦЭМ!$D$10+'СЕТ СН'!$H$5-'СЕТ СН'!$H$24</f>
        <v>3527.0273703299999</v>
      </c>
      <c r="P104" s="36">
        <f>SUMIFS(СВЦЭМ!$D$33:$D$776,СВЦЭМ!$A$33:$A$776,$A104,СВЦЭМ!$B$33:$B$776,P$83)+'СЕТ СН'!$H$14+СВЦЭМ!$D$10+'СЕТ СН'!$H$5-'СЕТ СН'!$H$24</f>
        <v>3538.9569579399999</v>
      </c>
      <c r="Q104" s="36">
        <f>SUMIFS(СВЦЭМ!$D$33:$D$776,СВЦЭМ!$A$33:$A$776,$A104,СВЦЭМ!$B$33:$B$776,Q$83)+'СЕТ СН'!$H$14+СВЦЭМ!$D$10+'СЕТ СН'!$H$5-'СЕТ СН'!$H$24</f>
        <v>3545.2607248100003</v>
      </c>
      <c r="R104" s="36">
        <f>SUMIFS(СВЦЭМ!$D$33:$D$776,СВЦЭМ!$A$33:$A$776,$A104,СВЦЭМ!$B$33:$B$776,R$83)+'СЕТ СН'!$H$14+СВЦЭМ!$D$10+'СЕТ СН'!$H$5-'СЕТ СН'!$H$24</f>
        <v>3555.8551836900001</v>
      </c>
      <c r="S104" s="36">
        <f>SUMIFS(СВЦЭМ!$D$33:$D$776,СВЦЭМ!$A$33:$A$776,$A104,СВЦЭМ!$B$33:$B$776,S$83)+'СЕТ СН'!$H$14+СВЦЭМ!$D$10+'СЕТ СН'!$H$5-'СЕТ СН'!$H$24</f>
        <v>3545.6046091799999</v>
      </c>
      <c r="T104" s="36">
        <f>SUMIFS(СВЦЭМ!$D$33:$D$776,СВЦЭМ!$A$33:$A$776,$A104,СВЦЭМ!$B$33:$B$776,T$83)+'СЕТ СН'!$H$14+СВЦЭМ!$D$10+'СЕТ СН'!$H$5-'СЕТ СН'!$H$24</f>
        <v>3519.22336778</v>
      </c>
      <c r="U104" s="36">
        <f>SUMIFS(СВЦЭМ!$D$33:$D$776,СВЦЭМ!$A$33:$A$776,$A104,СВЦЭМ!$B$33:$B$776,U$83)+'СЕТ СН'!$H$14+СВЦЭМ!$D$10+'СЕТ СН'!$H$5-'СЕТ СН'!$H$24</f>
        <v>3515.9742673800001</v>
      </c>
      <c r="V104" s="36">
        <f>SUMIFS(СВЦЭМ!$D$33:$D$776,СВЦЭМ!$A$33:$A$776,$A104,СВЦЭМ!$B$33:$B$776,V$83)+'СЕТ СН'!$H$14+СВЦЭМ!$D$10+'СЕТ СН'!$H$5-'СЕТ СН'!$H$24</f>
        <v>3531.7764342400001</v>
      </c>
      <c r="W104" s="36">
        <f>SUMIFS(СВЦЭМ!$D$33:$D$776,СВЦЭМ!$A$33:$A$776,$A104,СВЦЭМ!$B$33:$B$776,W$83)+'СЕТ СН'!$H$14+СВЦЭМ!$D$10+'СЕТ СН'!$H$5-'СЕТ СН'!$H$24</f>
        <v>3541.8647780400001</v>
      </c>
      <c r="X104" s="36">
        <f>SUMIFS(СВЦЭМ!$D$33:$D$776,СВЦЭМ!$A$33:$A$776,$A104,СВЦЭМ!$B$33:$B$776,X$83)+'СЕТ СН'!$H$14+СВЦЭМ!$D$10+'СЕТ СН'!$H$5-'СЕТ СН'!$H$24</f>
        <v>3560.9818743400001</v>
      </c>
      <c r="Y104" s="36">
        <f>SUMIFS(СВЦЭМ!$D$33:$D$776,СВЦЭМ!$A$33:$A$776,$A104,СВЦЭМ!$B$33:$B$776,Y$83)+'СЕТ СН'!$H$14+СВЦЭМ!$D$10+'СЕТ СН'!$H$5-'СЕТ СН'!$H$24</f>
        <v>3570.6727916600003</v>
      </c>
    </row>
    <row r="105" spans="1:25" ht="15.75" x14ac:dyDescent="0.2">
      <c r="A105" s="35">
        <f t="shared" si="2"/>
        <v>43821</v>
      </c>
      <c r="B105" s="36">
        <f>SUMIFS(СВЦЭМ!$D$33:$D$776,СВЦЭМ!$A$33:$A$776,$A105,СВЦЭМ!$B$33:$B$776,B$83)+'СЕТ СН'!$H$14+СВЦЭМ!$D$10+'СЕТ СН'!$H$5-'СЕТ СН'!$H$24</f>
        <v>3586.8554128300002</v>
      </c>
      <c r="C105" s="36">
        <f>SUMIFS(СВЦЭМ!$D$33:$D$776,СВЦЭМ!$A$33:$A$776,$A105,СВЦЭМ!$B$33:$B$776,C$83)+'СЕТ СН'!$H$14+СВЦЭМ!$D$10+'СЕТ СН'!$H$5-'СЕТ СН'!$H$24</f>
        <v>3610.8013413600002</v>
      </c>
      <c r="D105" s="36">
        <f>SUMIFS(СВЦЭМ!$D$33:$D$776,СВЦЭМ!$A$33:$A$776,$A105,СВЦЭМ!$B$33:$B$776,D$83)+'СЕТ СН'!$H$14+СВЦЭМ!$D$10+'СЕТ СН'!$H$5-'СЕТ СН'!$H$24</f>
        <v>3629.77107815</v>
      </c>
      <c r="E105" s="36">
        <f>SUMIFS(СВЦЭМ!$D$33:$D$776,СВЦЭМ!$A$33:$A$776,$A105,СВЦЭМ!$B$33:$B$776,E$83)+'СЕТ СН'!$H$14+СВЦЭМ!$D$10+'СЕТ СН'!$H$5-'СЕТ СН'!$H$24</f>
        <v>3643.8853663</v>
      </c>
      <c r="F105" s="36">
        <f>SUMIFS(СВЦЭМ!$D$33:$D$776,СВЦЭМ!$A$33:$A$776,$A105,СВЦЭМ!$B$33:$B$776,F$83)+'СЕТ СН'!$H$14+СВЦЭМ!$D$10+'СЕТ СН'!$H$5-'СЕТ СН'!$H$24</f>
        <v>3642.1662360299997</v>
      </c>
      <c r="G105" s="36">
        <f>SUMIFS(СВЦЭМ!$D$33:$D$776,СВЦЭМ!$A$33:$A$776,$A105,СВЦЭМ!$B$33:$B$776,G$83)+'СЕТ СН'!$H$14+СВЦЭМ!$D$10+'СЕТ СН'!$H$5-'СЕТ СН'!$H$24</f>
        <v>3630.1715931399999</v>
      </c>
      <c r="H105" s="36">
        <f>SUMIFS(СВЦЭМ!$D$33:$D$776,СВЦЭМ!$A$33:$A$776,$A105,СВЦЭМ!$B$33:$B$776,H$83)+'СЕТ СН'!$H$14+СВЦЭМ!$D$10+'СЕТ СН'!$H$5-'СЕТ СН'!$H$24</f>
        <v>3605.2781489200001</v>
      </c>
      <c r="I105" s="36">
        <f>SUMIFS(СВЦЭМ!$D$33:$D$776,СВЦЭМ!$A$33:$A$776,$A105,СВЦЭМ!$B$33:$B$776,I$83)+'СЕТ СН'!$H$14+СВЦЭМ!$D$10+'СЕТ СН'!$H$5-'СЕТ СН'!$H$24</f>
        <v>3603.1983017399998</v>
      </c>
      <c r="J105" s="36">
        <f>SUMIFS(СВЦЭМ!$D$33:$D$776,СВЦЭМ!$A$33:$A$776,$A105,СВЦЭМ!$B$33:$B$776,J$83)+'СЕТ СН'!$H$14+СВЦЭМ!$D$10+'СЕТ СН'!$H$5-'СЕТ СН'!$H$24</f>
        <v>3563.6055732899999</v>
      </c>
      <c r="K105" s="36">
        <f>SUMIFS(СВЦЭМ!$D$33:$D$776,СВЦЭМ!$A$33:$A$776,$A105,СВЦЭМ!$B$33:$B$776,K$83)+'СЕТ СН'!$H$14+СВЦЭМ!$D$10+'СЕТ СН'!$H$5-'СЕТ СН'!$H$24</f>
        <v>3527.9378960899999</v>
      </c>
      <c r="L105" s="36">
        <f>SUMIFS(СВЦЭМ!$D$33:$D$776,СВЦЭМ!$A$33:$A$776,$A105,СВЦЭМ!$B$33:$B$776,L$83)+'СЕТ СН'!$H$14+СВЦЭМ!$D$10+'СЕТ СН'!$H$5-'СЕТ СН'!$H$24</f>
        <v>3511.3280188799999</v>
      </c>
      <c r="M105" s="36">
        <f>SUMIFS(СВЦЭМ!$D$33:$D$776,СВЦЭМ!$A$33:$A$776,$A105,СВЦЭМ!$B$33:$B$776,M$83)+'СЕТ СН'!$H$14+СВЦЭМ!$D$10+'СЕТ СН'!$H$5-'СЕТ СН'!$H$24</f>
        <v>3525.2460736100002</v>
      </c>
      <c r="N105" s="36">
        <f>SUMIFS(СВЦЭМ!$D$33:$D$776,СВЦЭМ!$A$33:$A$776,$A105,СВЦЭМ!$B$33:$B$776,N$83)+'СЕТ СН'!$H$14+СВЦЭМ!$D$10+'СЕТ СН'!$H$5-'СЕТ СН'!$H$24</f>
        <v>3535.0939051999999</v>
      </c>
      <c r="O105" s="36">
        <f>SUMIFS(СВЦЭМ!$D$33:$D$776,СВЦЭМ!$A$33:$A$776,$A105,СВЦЭМ!$B$33:$B$776,O$83)+'СЕТ СН'!$H$14+СВЦЭМ!$D$10+'СЕТ СН'!$H$5-'СЕТ СН'!$H$24</f>
        <v>3551.8226933699998</v>
      </c>
      <c r="P105" s="36">
        <f>SUMIFS(СВЦЭМ!$D$33:$D$776,СВЦЭМ!$A$33:$A$776,$A105,СВЦЭМ!$B$33:$B$776,P$83)+'СЕТ СН'!$H$14+СВЦЭМ!$D$10+'СЕТ СН'!$H$5-'СЕТ СН'!$H$24</f>
        <v>3562.98124478</v>
      </c>
      <c r="Q105" s="36">
        <f>SUMIFS(СВЦЭМ!$D$33:$D$776,СВЦЭМ!$A$33:$A$776,$A105,СВЦЭМ!$B$33:$B$776,Q$83)+'СЕТ СН'!$H$14+СВЦЭМ!$D$10+'СЕТ СН'!$H$5-'СЕТ СН'!$H$24</f>
        <v>3560.9890544</v>
      </c>
      <c r="R105" s="36">
        <f>SUMIFS(СВЦЭМ!$D$33:$D$776,СВЦЭМ!$A$33:$A$776,$A105,СВЦЭМ!$B$33:$B$776,R$83)+'СЕТ СН'!$H$14+СВЦЭМ!$D$10+'СЕТ СН'!$H$5-'СЕТ СН'!$H$24</f>
        <v>3573.2536123600003</v>
      </c>
      <c r="S105" s="36">
        <f>SUMIFS(СВЦЭМ!$D$33:$D$776,СВЦЭМ!$A$33:$A$776,$A105,СВЦЭМ!$B$33:$B$776,S$83)+'СЕТ СН'!$H$14+СВЦЭМ!$D$10+'СЕТ СН'!$H$5-'СЕТ СН'!$H$24</f>
        <v>3561.8903173600002</v>
      </c>
      <c r="T105" s="36">
        <f>SUMIFS(СВЦЭМ!$D$33:$D$776,СВЦЭМ!$A$33:$A$776,$A105,СВЦЭМ!$B$33:$B$776,T$83)+'СЕТ СН'!$H$14+СВЦЭМ!$D$10+'СЕТ СН'!$H$5-'СЕТ СН'!$H$24</f>
        <v>3532.0849264500002</v>
      </c>
      <c r="U105" s="36">
        <f>SUMIFS(СВЦЭМ!$D$33:$D$776,СВЦЭМ!$A$33:$A$776,$A105,СВЦЭМ!$B$33:$B$776,U$83)+'СЕТ СН'!$H$14+СВЦЭМ!$D$10+'СЕТ СН'!$H$5-'СЕТ СН'!$H$24</f>
        <v>3534.8625529400001</v>
      </c>
      <c r="V105" s="36">
        <f>SUMIFS(СВЦЭМ!$D$33:$D$776,СВЦЭМ!$A$33:$A$776,$A105,СВЦЭМ!$B$33:$B$776,V$83)+'СЕТ СН'!$H$14+СВЦЭМ!$D$10+'СЕТ СН'!$H$5-'СЕТ СН'!$H$24</f>
        <v>3550.37322008</v>
      </c>
      <c r="W105" s="36">
        <f>SUMIFS(СВЦЭМ!$D$33:$D$776,СВЦЭМ!$A$33:$A$776,$A105,СВЦЭМ!$B$33:$B$776,W$83)+'СЕТ СН'!$H$14+СВЦЭМ!$D$10+'СЕТ СН'!$H$5-'СЕТ СН'!$H$24</f>
        <v>3569.43877922</v>
      </c>
      <c r="X105" s="36">
        <f>SUMIFS(СВЦЭМ!$D$33:$D$776,СВЦЭМ!$A$33:$A$776,$A105,СВЦЭМ!$B$33:$B$776,X$83)+'СЕТ СН'!$H$14+СВЦЭМ!$D$10+'СЕТ СН'!$H$5-'СЕТ СН'!$H$24</f>
        <v>3585.12027038</v>
      </c>
      <c r="Y105" s="36">
        <f>SUMIFS(СВЦЭМ!$D$33:$D$776,СВЦЭМ!$A$33:$A$776,$A105,СВЦЭМ!$B$33:$B$776,Y$83)+'СЕТ СН'!$H$14+СВЦЭМ!$D$10+'СЕТ СН'!$H$5-'СЕТ СН'!$H$24</f>
        <v>3596.5552480699998</v>
      </c>
    </row>
    <row r="106" spans="1:25" ht="15.75" x14ac:dyDescent="0.2">
      <c r="A106" s="35">
        <f t="shared" si="2"/>
        <v>43822</v>
      </c>
      <c r="B106" s="36">
        <f>SUMIFS(СВЦЭМ!$D$33:$D$776,СВЦЭМ!$A$33:$A$776,$A106,СВЦЭМ!$B$33:$B$776,B$83)+'СЕТ СН'!$H$14+СВЦЭМ!$D$10+'СЕТ СН'!$H$5-'СЕТ СН'!$H$24</f>
        <v>3581.5174076100002</v>
      </c>
      <c r="C106" s="36">
        <f>SUMIFS(СВЦЭМ!$D$33:$D$776,СВЦЭМ!$A$33:$A$776,$A106,СВЦЭМ!$B$33:$B$776,C$83)+'СЕТ СН'!$H$14+СВЦЭМ!$D$10+'СЕТ СН'!$H$5-'СЕТ СН'!$H$24</f>
        <v>3594.2137882299999</v>
      </c>
      <c r="D106" s="36">
        <f>SUMIFS(СВЦЭМ!$D$33:$D$776,СВЦЭМ!$A$33:$A$776,$A106,СВЦЭМ!$B$33:$B$776,D$83)+'СЕТ СН'!$H$14+СВЦЭМ!$D$10+'СЕТ СН'!$H$5-'СЕТ СН'!$H$24</f>
        <v>3625.2726241</v>
      </c>
      <c r="E106" s="36">
        <f>SUMIFS(СВЦЭМ!$D$33:$D$776,СВЦЭМ!$A$33:$A$776,$A106,СВЦЭМ!$B$33:$B$776,E$83)+'СЕТ СН'!$H$14+СВЦЭМ!$D$10+'СЕТ СН'!$H$5-'СЕТ СН'!$H$24</f>
        <v>3643.6103681499999</v>
      </c>
      <c r="F106" s="36">
        <f>SUMIFS(СВЦЭМ!$D$33:$D$776,СВЦЭМ!$A$33:$A$776,$A106,СВЦЭМ!$B$33:$B$776,F$83)+'СЕТ СН'!$H$14+СВЦЭМ!$D$10+'СЕТ СН'!$H$5-'СЕТ СН'!$H$24</f>
        <v>3639.0627950399999</v>
      </c>
      <c r="G106" s="36">
        <f>SUMIFS(СВЦЭМ!$D$33:$D$776,СВЦЭМ!$A$33:$A$776,$A106,СВЦЭМ!$B$33:$B$776,G$83)+'СЕТ СН'!$H$14+СВЦЭМ!$D$10+'СЕТ СН'!$H$5-'СЕТ СН'!$H$24</f>
        <v>3637.6192432999997</v>
      </c>
      <c r="H106" s="36">
        <f>SUMIFS(СВЦЭМ!$D$33:$D$776,СВЦЭМ!$A$33:$A$776,$A106,СВЦЭМ!$B$33:$B$776,H$83)+'СЕТ СН'!$H$14+СВЦЭМ!$D$10+'СЕТ СН'!$H$5-'СЕТ СН'!$H$24</f>
        <v>3595.6808046699998</v>
      </c>
      <c r="I106" s="36">
        <f>SUMIFS(СВЦЭМ!$D$33:$D$776,СВЦЭМ!$A$33:$A$776,$A106,СВЦЭМ!$B$33:$B$776,I$83)+'СЕТ СН'!$H$14+СВЦЭМ!$D$10+'СЕТ СН'!$H$5-'СЕТ СН'!$H$24</f>
        <v>3568.5516938000001</v>
      </c>
      <c r="J106" s="36">
        <f>SUMIFS(СВЦЭМ!$D$33:$D$776,СВЦЭМ!$A$33:$A$776,$A106,СВЦЭМ!$B$33:$B$776,J$83)+'СЕТ СН'!$H$14+СВЦЭМ!$D$10+'СЕТ СН'!$H$5-'СЕТ СН'!$H$24</f>
        <v>3540.1671011600001</v>
      </c>
      <c r="K106" s="36">
        <f>SUMIFS(СВЦЭМ!$D$33:$D$776,СВЦЭМ!$A$33:$A$776,$A106,СВЦЭМ!$B$33:$B$776,K$83)+'СЕТ СН'!$H$14+СВЦЭМ!$D$10+'СЕТ СН'!$H$5-'СЕТ СН'!$H$24</f>
        <v>3512.32956844</v>
      </c>
      <c r="L106" s="36">
        <f>SUMIFS(СВЦЭМ!$D$33:$D$776,СВЦЭМ!$A$33:$A$776,$A106,СВЦЭМ!$B$33:$B$776,L$83)+'СЕТ СН'!$H$14+СВЦЭМ!$D$10+'СЕТ СН'!$H$5-'СЕТ СН'!$H$24</f>
        <v>3514.20664188</v>
      </c>
      <c r="M106" s="36">
        <f>SUMIFS(СВЦЭМ!$D$33:$D$776,СВЦЭМ!$A$33:$A$776,$A106,СВЦЭМ!$B$33:$B$776,M$83)+'СЕТ СН'!$H$14+СВЦЭМ!$D$10+'СЕТ СН'!$H$5-'СЕТ СН'!$H$24</f>
        <v>3528.1691829699998</v>
      </c>
      <c r="N106" s="36">
        <f>SUMIFS(СВЦЭМ!$D$33:$D$776,СВЦЭМ!$A$33:$A$776,$A106,СВЦЭМ!$B$33:$B$776,N$83)+'СЕТ СН'!$H$14+СВЦЭМ!$D$10+'СЕТ СН'!$H$5-'СЕТ СН'!$H$24</f>
        <v>3539.9173540199999</v>
      </c>
      <c r="O106" s="36">
        <f>SUMIFS(СВЦЭМ!$D$33:$D$776,СВЦЭМ!$A$33:$A$776,$A106,СВЦЭМ!$B$33:$B$776,O$83)+'СЕТ СН'!$H$14+СВЦЭМ!$D$10+'СЕТ СН'!$H$5-'СЕТ СН'!$H$24</f>
        <v>3549.5294537899999</v>
      </c>
      <c r="P106" s="36">
        <f>SUMIFS(СВЦЭМ!$D$33:$D$776,СВЦЭМ!$A$33:$A$776,$A106,СВЦЭМ!$B$33:$B$776,P$83)+'СЕТ СН'!$H$14+СВЦЭМ!$D$10+'СЕТ СН'!$H$5-'СЕТ СН'!$H$24</f>
        <v>3558.1307827299997</v>
      </c>
      <c r="Q106" s="36">
        <f>SUMIFS(СВЦЭМ!$D$33:$D$776,СВЦЭМ!$A$33:$A$776,$A106,СВЦЭМ!$B$33:$B$776,Q$83)+'СЕТ СН'!$H$14+СВЦЭМ!$D$10+'СЕТ СН'!$H$5-'СЕТ СН'!$H$24</f>
        <v>3558.6447277400002</v>
      </c>
      <c r="R106" s="36">
        <f>SUMIFS(СВЦЭМ!$D$33:$D$776,СВЦЭМ!$A$33:$A$776,$A106,СВЦЭМ!$B$33:$B$776,R$83)+'СЕТ СН'!$H$14+СВЦЭМ!$D$10+'СЕТ СН'!$H$5-'СЕТ СН'!$H$24</f>
        <v>3546.6679864799999</v>
      </c>
      <c r="S106" s="36">
        <f>SUMIFS(СВЦЭМ!$D$33:$D$776,СВЦЭМ!$A$33:$A$776,$A106,СВЦЭМ!$B$33:$B$776,S$83)+'СЕТ СН'!$H$14+СВЦЭМ!$D$10+'СЕТ СН'!$H$5-'СЕТ СН'!$H$24</f>
        <v>3534.67889173</v>
      </c>
      <c r="T106" s="36">
        <f>SUMIFS(СВЦЭМ!$D$33:$D$776,СВЦЭМ!$A$33:$A$776,$A106,СВЦЭМ!$B$33:$B$776,T$83)+'СЕТ СН'!$H$14+СВЦЭМ!$D$10+'СЕТ СН'!$H$5-'СЕТ СН'!$H$24</f>
        <v>3509.1831932700002</v>
      </c>
      <c r="U106" s="36">
        <f>SUMIFS(СВЦЭМ!$D$33:$D$776,СВЦЭМ!$A$33:$A$776,$A106,СВЦЭМ!$B$33:$B$776,U$83)+'СЕТ СН'!$H$14+СВЦЭМ!$D$10+'СЕТ СН'!$H$5-'СЕТ СН'!$H$24</f>
        <v>3510.2024645299998</v>
      </c>
      <c r="V106" s="36">
        <f>SUMIFS(СВЦЭМ!$D$33:$D$776,СВЦЭМ!$A$33:$A$776,$A106,СВЦЭМ!$B$33:$B$776,V$83)+'СЕТ СН'!$H$14+СВЦЭМ!$D$10+'СЕТ СН'!$H$5-'СЕТ СН'!$H$24</f>
        <v>3523.1648093499998</v>
      </c>
      <c r="W106" s="36">
        <f>SUMIFS(СВЦЭМ!$D$33:$D$776,СВЦЭМ!$A$33:$A$776,$A106,СВЦЭМ!$B$33:$B$776,W$83)+'СЕТ СН'!$H$14+СВЦЭМ!$D$10+'СЕТ СН'!$H$5-'СЕТ СН'!$H$24</f>
        <v>3543.2657174999999</v>
      </c>
      <c r="X106" s="36">
        <f>SUMIFS(СВЦЭМ!$D$33:$D$776,СВЦЭМ!$A$33:$A$776,$A106,СВЦЭМ!$B$33:$B$776,X$83)+'СЕТ СН'!$H$14+СВЦЭМ!$D$10+'СЕТ СН'!$H$5-'СЕТ СН'!$H$24</f>
        <v>3552.2558751699999</v>
      </c>
      <c r="Y106" s="36">
        <f>SUMIFS(СВЦЭМ!$D$33:$D$776,СВЦЭМ!$A$33:$A$776,$A106,СВЦЭМ!$B$33:$B$776,Y$83)+'СЕТ СН'!$H$14+СВЦЭМ!$D$10+'СЕТ СН'!$H$5-'СЕТ СН'!$H$24</f>
        <v>3571.1101915700001</v>
      </c>
    </row>
    <row r="107" spans="1:25" ht="15.75" x14ac:dyDescent="0.2">
      <c r="A107" s="35">
        <f t="shared" si="2"/>
        <v>43823</v>
      </c>
      <c r="B107" s="36">
        <f>SUMIFS(СВЦЭМ!$D$33:$D$776,СВЦЭМ!$A$33:$A$776,$A107,СВЦЭМ!$B$33:$B$776,B$83)+'СЕТ СН'!$H$14+СВЦЭМ!$D$10+'СЕТ СН'!$H$5-'СЕТ СН'!$H$24</f>
        <v>3586.5769044899998</v>
      </c>
      <c r="C107" s="36">
        <f>SUMIFS(СВЦЭМ!$D$33:$D$776,СВЦЭМ!$A$33:$A$776,$A107,СВЦЭМ!$B$33:$B$776,C$83)+'СЕТ СН'!$H$14+СВЦЭМ!$D$10+'СЕТ СН'!$H$5-'СЕТ СН'!$H$24</f>
        <v>3622.4645988500001</v>
      </c>
      <c r="D107" s="36">
        <f>SUMIFS(СВЦЭМ!$D$33:$D$776,СВЦЭМ!$A$33:$A$776,$A107,СВЦЭМ!$B$33:$B$776,D$83)+'СЕТ СН'!$H$14+СВЦЭМ!$D$10+'СЕТ СН'!$H$5-'СЕТ СН'!$H$24</f>
        <v>3642.3573542899999</v>
      </c>
      <c r="E107" s="36">
        <f>SUMIFS(СВЦЭМ!$D$33:$D$776,СВЦЭМ!$A$33:$A$776,$A107,СВЦЭМ!$B$33:$B$776,E$83)+'СЕТ СН'!$H$14+СВЦЭМ!$D$10+'СЕТ СН'!$H$5-'СЕТ СН'!$H$24</f>
        <v>3651.6035537400003</v>
      </c>
      <c r="F107" s="36">
        <f>SUMIFS(СВЦЭМ!$D$33:$D$776,СВЦЭМ!$A$33:$A$776,$A107,СВЦЭМ!$B$33:$B$776,F$83)+'СЕТ СН'!$H$14+СВЦЭМ!$D$10+'СЕТ СН'!$H$5-'СЕТ СН'!$H$24</f>
        <v>3648.1382883300003</v>
      </c>
      <c r="G107" s="36">
        <f>SUMIFS(СВЦЭМ!$D$33:$D$776,СВЦЭМ!$A$33:$A$776,$A107,СВЦЭМ!$B$33:$B$776,G$83)+'СЕТ СН'!$H$14+СВЦЭМ!$D$10+'СЕТ СН'!$H$5-'СЕТ СН'!$H$24</f>
        <v>3629.2016397899997</v>
      </c>
      <c r="H107" s="36">
        <f>SUMIFS(СВЦЭМ!$D$33:$D$776,СВЦЭМ!$A$33:$A$776,$A107,СВЦЭМ!$B$33:$B$776,H$83)+'СЕТ СН'!$H$14+СВЦЭМ!$D$10+'СЕТ СН'!$H$5-'СЕТ СН'!$H$24</f>
        <v>3585.6636534099998</v>
      </c>
      <c r="I107" s="36">
        <f>SUMIFS(СВЦЭМ!$D$33:$D$776,СВЦЭМ!$A$33:$A$776,$A107,СВЦЭМ!$B$33:$B$776,I$83)+'СЕТ СН'!$H$14+СВЦЭМ!$D$10+'СЕТ СН'!$H$5-'СЕТ СН'!$H$24</f>
        <v>3548.1724779900001</v>
      </c>
      <c r="J107" s="36">
        <f>SUMIFS(СВЦЭМ!$D$33:$D$776,СВЦЭМ!$A$33:$A$776,$A107,СВЦЭМ!$B$33:$B$776,J$83)+'СЕТ СН'!$H$14+СВЦЭМ!$D$10+'СЕТ СН'!$H$5-'СЕТ СН'!$H$24</f>
        <v>3521.8406671299999</v>
      </c>
      <c r="K107" s="36">
        <f>SUMIFS(СВЦЭМ!$D$33:$D$776,СВЦЭМ!$A$33:$A$776,$A107,СВЦЭМ!$B$33:$B$776,K$83)+'СЕТ СН'!$H$14+СВЦЭМ!$D$10+'СЕТ СН'!$H$5-'СЕТ СН'!$H$24</f>
        <v>3507.4909654200001</v>
      </c>
      <c r="L107" s="36">
        <f>SUMIFS(СВЦЭМ!$D$33:$D$776,СВЦЭМ!$A$33:$A$776,$A107,СВЦЭМ!$B$33:$B$776,L$83)+'СЕТ СН'!$H$14+СВЦЭМ!$D$10+'СЕТ СН'!$H$5-'СЕТ СН'!$H$24</f>
        <v>3509.1296504100001</v>
      </c>
      <c r="M107" s="36">
        <f>SUMIFS(СВЦЭМ!$D$33:$D$776,СВЦЭМ!$A$33:$A$776,$A107,СВЦЭМ!$B$33:$B$776,M$83)+'СЕТ СН'!$H$14+СВЦЭМ!$D$10+'СЕТ СН'!$H$5-'СЕТ СН'!$H$24</f>
        <v>3518.2139987999999</v>
      </c>
      <c r="N107" s="36">
        <f>SUMIFS(СВЦЭМ!$D$33:$D$776,СВЦЭМ!$A$33:$A$776,$A107,СВЦЭМ!$B$33:$B$776,N$83)+'СЕТ СН'!$H$14+СВЦЭМ!$D$10+'СЕТ СН'!$H$5-'СЕТ СН'!$H$24</f>
        <v>3520.4482056000002</v>
      </c>
      <c r="O107" s="36">
        <f>SUMIFS(СВЦЭМ!$D$33:$D$776,СВЦЭМ!$A$33:$A$776,$A107,СВЦЭМ!$B$33:$B$776,O$83)+'СЕТ СН'!$H$14+СВЦЭМ!$D$10+'СЕТ СН'!$H$5-'СЕТ СН'!$H$24</f>
        <v>3529.75796528</v>
      </c>
      <c r="P107" s="36">
        <f>SUMIFS(СВЦЭМ!$D$33:$D$776,СВЦЭМ!$A$33:$A$776,$A107,СВЦЭМ!$B$33:$B$776,P$83)+'СЕТ СН'!$H$14+СВЦЭМ!$D$10+'СЕТ СН'!$H$5-'СЕТ СН'!$H$24</f>
        <v>3541.4891509300001</v>
      </c>
      <c r="Q107" s="36">
        <f>SUMIFS(СВЦЭМ!$D$33:$D$776,СВЦЭМ!$A$33:$A$776,$A107,СВЦЭМ!$B$33:$B$776,Q$83)+'СЕТ СН'!$H$14+СВЦЭМ!$D$10+'СЕТ СН'!$H$5-'СЕТ СН'!$H$24</f>
        <v>3543.6696911200002</v>
      </c>
      <c r="R107" s="36">
        <f>SUMIFS(СВЦЭМ!$D$33:$D$776,СВЦЭМ!$A$33:$A$776,$A107,СВЦЭМ!$B$33:$B$776,R$83)+'СЕТ СН'!$H$14+СВЦЭМ!$D$10+'СЕТ СН'!$H$5-'СЕТ СН'!$H$24</f>
        <v>3538.1222175000003</v>
      </c>
      <c r="S107" s="36">
        <f>SUMIFS(СВЦЭМ!$D$33:$D$776,СВЦЭМ!$A$33:$A$776,$A107,СВЦЭМ!$B$33:$B$776,S$83)+'СЕТ СН'!$H$14+СВЦЭМ!$D$10+'СЕТ СН'!$H$5-'СЕТ СН'!$H$24</f>
        <v>3536.0302404200002</v>
      </c>
      <c r="T107" s="36">
        <f>SUMIFS(СВЦЭМ!$D$33:$D$776,СВЦЭМ!$A$33:$A$776,$A107,СВЦЭМ!$B$33:$B$776,T$83)+'СЕТ СН'!$H$14+СВЦЭМ!$D$10+'СЕТ СН'!$H$5-'СЕТ СН'!$H$24</f>
        <v>3535.2239106500001</v>
      </c>
      <c r="U107" s="36">
        <f>SUMIFS(СВЦЭМ!$D$33:$D$776,СВЦЭМ!$A$33:$A$776,$A107,СВЦЭМ!$B$33:$B$776,U$83)+'СЕТ СН'!$H$14+СВЦЭМ!$D$10+'СЕТ СН'!$H$5-'СЕТ СН'!$H$24</f>
        <v>3522.76083539</v>
      </c>
      <c r="V107" s="36">
        <f>SUMIFS(СВЦЭМ!$D$33:$D$776,СВЦЭМ!$A$33:$A$776,$A107,СВЦЭМ!$B$33:$B$776,V$83)+'СЕТ СН'!$H$14+СВЦЭМ!$D$10+'СЕТ СН'!$H$5-'СЕТ СН'!$H$24</f>
        <v>3526.8079551000001</v>
      </c>
      <c r="W107" s="36">
        <f>SUMIFS(СВЦЭМ!$D$33:$D$776,СВЦЭМ!$A$33:$A$776,$A107,СВЦЭМ!$B$33:$B$776,W$83)+'СЕТ СН'!$H$14+СВЦЭМ!$D$10+'СЕТ СН'!$H$5-'СЕТ СН'!$H$24</f>
        <v>3542.57069555</v>
      </c>
      <c r="X107" s="36">
        <f>SUMIFS(СВЦЭМ!$D$33:$D$776,СВЦЭМ!$A$33:$A$776,$A107,СВЦЭМ!$B$33:$B$776,X$83)+'СЕТ СН'!$H$14+СВЦЭМ!$D$10+'СЕТ СН'!$H$5-'СЕТ СН'!$H$24</f>
        <v>3565.1687326400001</v>
      </c>
      <c r="Y107" s="36">
        <f>SUMIFS(СВЦЭМ!$D$33:$D$776,СВЦЭМ!$A$33:$A$776,$A107,СВЦЭМ!$B$33:$B$776,Y$83)+'СЕТ СН'!$H$14+СВЦЭМ!$D$10+'СЕТ СН'!$H$5-'СЕТ СН'!$H$24</f>
        <v>3579.4903550399999</v>
      </c>
    </row>
    <row r="108" spans="1:25" ht="15.75" x14ac:dyDescent="0.2">
      <c r="A108" s="35">
        <f t="shared" si="2"/>
        <v>43824</v>
      </c>
      <c r="B108" s="36">
        <f>SUMIFS(СВЦЭМ!$D$33:$D$776,СВЦЭМ!$A$33:$A$776,$A108,СВЦЭМ!$B$33:$B$776,B$83)+'СЕТ СН'!$H$14+СВЦЭМ!$D$10+'СЕТ СН'!$H$5-'СЕТ СН'!$H$24</f>
        <v>3596.6525131600001</v>
      </c>
      <c r="C108" s="36">
        <f>SUMIFS(СВЦЭМ!$D$33:$D$776,СВЦЭМ!$A$33:$A$776,$A108,СВЦЭМ!$B$33:$B$776,C$83)+'СЕТ СН'!$H$14+СВЦЭМ!$D$10+'СЕТ СН'!$H$5-'СЕТ СН'!$H$24</f>
        <v>3630.5866746499996</v>
      </c>
      <c r="D108" s="36">
        <f>SUMIFS(СВЦЭМ!$D$33:$D$776,СВЦЭМ!$A$33:$A$776,$A108,СВЦЭМ!$B$33:$B$776,D$83)+'СЕТ СН'!$H$14+СВЦЭМ!$D$10+'СЕТ СН'!$H$5-'СЕТ СН'!$H$24</f>
        <v>3649.9035397199996</v>
      </c>
      <c r="E108" s="36">
        <f>SUMIFS(СВЦЭМ!$D$33:$D$776,СВЦЭМ!$A$33:$A$776,$A108,СВЦЭМ!$B$33:$B$776,E$83)+'СЕТ СН'!$H$14+СВЦЭМ!$D$10+'СЕТ СН'!$H$5-'СЕТ СН'!$H$24</f>
        <v>3661.40986178</v>
      </c>
      <c r="F108" s="36">
        <f>SUMIFS(СВЦЭМ!$D$33:$D$776,СВЦЭМ!$A$33:$A$776,$A108,СВЦЭМ!$B$33:$B$776,F$83)+'СЕТ СН'!$H$14+СВЦЭМ!$D$10+'СЕТ СН'!$H$5-'СЕТ СН'!$H$24</f>
        <v>3665.3597151200001</v>
      </c>
      <c r="G108" s="36">
        <f>SUMIFS(СВЦЭМ!$D$33:$D$776,СВЦЭМ!$A$33:$A$776,$A108,СВЦЭМ!$B$33:$B$776,G$83)+'СЕТ СН'!$H$14+СВЦЭМ!$D$10+'СЕТ СН'!$H$5-'СЕТ СН'!$H$24</f>
        <v>3643.5787264099999</v>
      </c>
      <c r="H108" s="36">
        <f>SUMIFS(СВЦЭМ!$D$33:$D$776,СВЦЭМ!$A$33:$A$776,$A108,СВЦЭМ!$B$33:$B$776,H$83)+'СЕТ СН'!$H$14+СВЦЭМ!$D$10+'СЕТ СН'!$H$5-'СЕТ СН'!$H$24</f>
        <v>3599.7460381599999</v>
      </c>
      <c r="I108" s="36">
        <f>SUMIFS(СВЦЭМ!$D$33:$D$776,СВЦЭМ!$A$33:$A$776,$A108,СВЦЭМ!$B$33:$B$776,I$83)+'СЕТ СН'!$H$14+СВЦЭМ!$D$10+'СЕТ СН'!$H$5-'СЕТ СН'!$H$24</f>
        <v>3572.29097993</v>
      </c>
      <c r="J108" s="36">
        <f>SUMIFS(СВЦЭМ!$D$33:$D$776,СВЦЭМ!$A$33:$A$776,$A108,СВЦЭМ!$B$33:$B$776,J$83)+'СЕТ СН'!$H$14+СВЦЭМ!$D$10+'СЕТ СН'!$H$5-'СЕТ СН'!$H$24</f>
        <v>3551.5608296400001</v>
      </c>
      <c r="K108" s="36">
        <f>SUMIFS(СВЦЭМ!$D$33:$D$776,СВЦЭМ!$A$33:$A$776,$A108,СВЦЭМ!$B$33:$B$776,K$83)+'СЕТ СН'!$H$14+СВЦЭМ!$D$10+'СЕТ СН'!$H$5-'СЕТ СН'!$H$24</f>
        <v>3529.6106002300003</v>
      </c>
      <c r="L108" s="36">
        <f>SUMIFS(СВЦЭМ!$D$33:$D$776,СВЦЭМ!$A$33:$A$776,$A108,СВЦЭМ!$B$33:$B$776,L$83)+'СЕТ СН'!$H$14+СВЦЭМ!$D$10+'СЕТ СН'!$H$5-'СЕТ СН'!$H$24</f>
        <v>3524.6329102600002</v>
      </c>
      <c r="M108" s="36">
        <f>SUMIFS(СВЦЭМ!$D$33:$D$776,СВЦЭМ!$A$33:$A$776,$A108,СВЦЭМ!$B$33:$B$776,M$83)+'СЕТ СН'!$H$14+СВЦЭМ!$D$10+'СЕТ СН'!$H$5-'СЕТ СН'!$H$24</f>
        <v>3530.0071812400001</v>
      </c>
      <c r="N108" s="36">
        <f>SUMIFS(СВЦЭМ!$D$33:$D$776,СВЦЭМ!$A$33:$A$776,$A108,СВЦЭМ!$B$33:$B$776,N$83)+'СЕТ СН'!$H$14+СВЦЭМ!$D$10+'СЕТ СН'!$H$5-'СЕТ СН'!$H$24</f>
        <v>3529.7394611300001</v>
      </c>
      <c r="O108" s="36">
        <f>SUMIFS(СВЦЭМ!$D$33:$D$776,СВЦЭМ!$A$33:$A$776,$A108,СВЦЭМ!$B$33:$B$776,O$83)+'СЕТ СН'!$H$14+СВЦЭМ!$D$10+'СЕТ СН'!$H$5-'СЕТ СН'!$H$24</f>
        <v>3533.10945825</v>
      </c>
      <c r="P108" s="36">
        <f>SUMIFS(СВЦЭМ!$D$33:$D$776,СВЦЭМ!$A$33:$A$776,$A108,СВЦЭМ!$B$33:$B$776,P$83)+'СЕТ СН'!$H$14+СВЦЭМ!$D$10+'СЕТ СН'!$H$5-'СЕТ СН'!$H$24</f>
        <v>3540.4559421499998</v>
      </c>
      <c r="Q108" s="36">
        <f>SUMIFS(СВЦЭМ!$D$33:$D$776,СВЦЭМ!$A$33:$A$776,$A108,СВЦЭМ!$B$33:$B$776,Q$83)+'СЕТ СН'!$H$14+СВЦЭМ!$D$10+'СЕТ СН'!$H$5-'СЕТ СН'!$H$24</f>
        <v>3543.9064121699998</v>
      </c>
      <c r="R108" s="36">
        <f>SUMIFS(СВЦЭМ!$D$33:$D$776,СВЦЭМ!$A$33:$A$776,$A108,СВЦЭМ!$B$33:$B$776,R$83)+'СЕТ СН'!$H$14+СВЦЭМ!$D$10+'СЕТ СН'!$H$5-'СЕТ СН'!$H$24</f>
        <v>3542.2878668399999</v>
      </c>
      <c r="S108" s="36">
        <f>SUMIFS(СВЦЭМ!$D$33:$D$776,СВЦЭМ!$A$33:$A$776,$A108,СВЦЭМ!$B$33:$B$776,S$83)+'СЕТ СН'!$H$14+СВЦЭМ!$D$10+'СЕТ СН'!$H$5-'СЕТ СН'!$H$24</f>
        <v>3541.6359114000002</v>
      </c>
      <c r="T108" s="36">
        <f>SUMIFS(СВЦЭМ!$D$33:$D$776,СВЦЭМ!$A$33:$A$776,$A108,СВЦЭМ!$B$33:$B$776,T$83)+'СЕТ СН'!$H$14+СВЦЭМ!$D$10+'СЕТ СН'!$H$5-'СЕТ СН'!$H$24</f>
        <v>3529.0676332100002</v>
      </c>
      <c r="U108" s="36">
        <f>SUMIFS(СВЦЭМ!$D$33:$D$776,СВЦЭМ!$A$33:$A$776,$A108,СВЦЭМ!$B$33:$B$776,U$83)+'СЕТ СН'!$H$14+СВЦЭМ!$D$10+'СЕТ СН'!$H$5-'СЕТ СН'!$H$24</f>
        <v>3529.4533029200002</v>
      </c>
      <c r="V108" s="36">
        <f>SUMIFS(СВЦЭМ!$D$33:$D$776,СВЦЭМ!$A$33:$A$776,$A108,СВЦЭМ!$B$33:$B$776,V$83)+'СЕТ СН'!$H$14+СВЦЭМ!$D$10+'СЕТ СН'!$H$5-'СЕТ СН'!$H$24</f>
        <v>3537.5948959400002</v>
      </c>
      <c r="W108" s="36">
        <f>SUMIFS(СВЦЭМ!$D$33:$D$776,СВЦЭМ!$A$33:$A$776,$A108,СВЦЭМ!$B$33:$B$776,W$83)+'СЕТ СН'!$H$14+СВЦЭМ!$D$10+'СЕТ СН'!$H$5-'СЕТ СН'!$H$24</f>
        <v>3547.7229588800001</v>
      </c>
      <c r="X108" s="36">
        <f>SUMIFS(СВЦЭМ!$D$33:$D$776,СВЦЭМ!$A$33:$A$776,$A108,СВЦЭМ!$B$33:$B$776,X$83)+'СЕТ СН'!$H$14+СВЦЭМ!$D$10+'СЕТ СН'!$H$5-'СЕТ СН'!$H$24</f>
        <v>3560.0820232400001</v>
      </c>
      <c r="Y108" s="36">
        <f>SUMIFS(СВЦЭМ!$D$33:$D$776,СВЦЭМ!$A$33:$A$776,$A108,СВЦЭМ!$B$33:$B$776,Y$83)+'СЕТ СН'!$H$14+СВЦЭМ!$D$10+'СЕТ СН'!$H$5-'СЕТ СН'!$H$24</f>
        <v>3560.9111959500001</v>
      </c>
    </row>
    <row r="109" spans="1:25" ht="15.75" x14ac:dyDescent="0.2">
      <c r="A109" s="35">
        <f t="shared" si="2"/>
        <v>43825</v>
      </c>
      <c r="B109" s="36">
        <f>SUMIFS(СВЦЭМ!$D$33:$D$776,СВЦЭМ!$A$33:$A$776,$A109,СВЦЭМ!$B$33:$B$776,B$83)+'СЕТ СН'!$H$14+СВЦЭМ!$D$10+'СЕТ СН'!$H$5-'СЕТ СН'!$H$24</f>
        <v>3598.0026570700002</v>
      </c>
      <c r="C109" s="36">
        <f>SUMIFS(СВЦЭМ!$D$33:$D$776,СВЦЭМ!$A$33:$A$776,$A109,СВЦЭМ!$B$33:$B$776,C$83)+'СЕТ СН'!$H$14+СВЦЭМ!$D$10+'СЕТ СН'!$H$5-'СЕТ СН'!$H$24</f>
        <v>3634.0169537399997</v>
      </c>
      <c r="D109" s="36">
        <f>SUMIFS(СВЦЭМ!$D$33:$D$776,СВЦЭМ!$A$33:$A$776,$A109,СВЦЭМ!$B$33:$B$776,D$83)+'СЕТ СН'!$H$14+СВЦЭМ!$D$10+'СЕТ СН'!$H$5-'СЕТ СН'!$H$24</f>
        <v>3647.5869549099998</v>
      </c>
      <c r="E109" s="36">
        <f>SUMIFS(СВЦЭМ!$D$33:$D$776,СВЦЭМ!$A$33:$A$776,$A109,СВЦЭМ!$B$33:$B$776,E$83)+'СЕТ СН'!$H$14+СВЦЭМ!$D$10+'СЕТ СН'!$H$5-'СЕТ СН'!$H$24</f>
        <v>3657.0878315199998</v>
      </c>
      <c r="F109" s="36">
        <f>SUMIFS(СВЦЭМ!$D$33:$D$776,СВЦЭМ!$A$33:$A$776,$A109,СВЦЭМ!$B$33:$B$776,F$83)+'СЕТ СН'!$H$14+СВЦЭМ!$D$10+'СЕТ СН'!$H$5-'СЕТ СН'!$H$24</f>
        <v>3655.1883641699997</v>
      </c>
      <c r="G109" s="36">
        <f>SUMIFS(СВЦЭМ!$D$33:$D$776,СВЦЭМ!$A$33:$A$776,$A109,СВЦЭМ!$B$33:$B$776,G$83)+'СЕТ СН'!$H$14+СВЦЭМ!$D$10+'СЕТ СН'!$H$5-'СЕТ СН'!$H$24</f>
        <v>3635.0851025800002</v>
      </c>
      <c r="H109" s="36">
        <f>SUMIFS(СВЦЭМ!$D$33:$D$776,СВЦЭМ!$A$33:$A$776,$A109,СВЦЭМ!$B$33:$B$776,H$83)+'СЕТ СН'!$H$14+СВЦЭМ!$D$10+'СЕТ СН'!$H$5-'СЕТ СН'!$H$24</f>
        <v>3597.3903443600002</v>
      </c>
      <c r="I109" s="36">
        <f>SUMIFS(СВЦЭМ!$D$33:$D$776,СВЦЭМ!$A$33:$A$776,$A109,СВЦЭМ!$B$33:$B$776,I$83)+'СЕТ СН'!$H$14+СВЦЭМ!$D$10+'СЕТ СН'!$H$5-'СЕТ СН'!$H$24</f>
        <v>3584.7892493600002</v>
      </c>
      <c r="J109" s="36">
        <f>SUMIFS(СВЦЭМ!$D$33:$D$776,СВЦЭМ!$A$33:$A$776,$A109,СВЦЭМ!$B$33:$B$776,J$83)+'СЕТ СН'!$H$14+СВЦЭМ!$D$10+'СЕТ СН'!$H$5-'СЕТ СН'!$H$24</f>
        <v>3556.2171603699999</v>
      </c>
      <c r="K109" s="36">
        <f>SUMIFS(СВЦЭМ!$D$33:$D$776,СВЦЭМ!$A$33:$A$776,$A109,СВЦЭМ!$B$33:$B$776,K$83)+'СЕТ СН'!$H$14+СВЦЭМ!$D$10+'СЕТ СН'!$H$5-'СЕТ СН'!$H$24</f>
        <v>3536.29534913</v>
      </c>
      <c r="L109" s="36">
        <f>SUMIFS(СВЦЭМ!$D$33:$D$776,СВЦЭМ!$A$33:$A$776,$A109,СВЦЭМ!$B$33:$B$776,L$83)+'СЕТ СН'!$H$14+СВЦЭМ!$D$10+'СЕТ СН'!$H$5-'СЕТ СН'!$H$24</f>
        <v>3534.6175693099999</v>
      </c>
      <c r="M109" s="36">
        <f>SUMIFS(СВЦЭМ!$D$33:$D$776,СВЦЭМ!$A$33:$A$776,$A109,СВЦЭМ!$B$33:$B$776,M$83)+'СЕТ СН'!$H$14+СВЦЭМ!$D$10+'СЕТ СН'!$H$5-'СЕТ СН'!$H$24</f>
        <v>3544.1239105700001</v>
      </c>
      <c r="N109" s="36">
        <f>SUMIFS(СВЦЭМ!$D$33:$D$776,СВЦЭМ!$A$33:$A$776,$A109,СВЦЭМ!$B$33:$B$776,N$83)+'СЕТ СН'!$H$14+СВЦЭМ!$D$10+'СЕТ СН'!$H$5-'СЕТ СН'!$H$24</f>
        <v>3552.68788288</v>
      </c>
      <c r="O109" s="36">
        <f>SUMIFS(СВЦЭМ!$D$33:$D$776,СВЦЭМ!$A$33:$A$776,$A109,СВЦЭМ!$B$33:$B$776,O$83)+'СЕТ СН'!$H$14+СВЦЭМ!$D$10+'СЕТ СН'!$H$5-'СЕТ СН'!$H$24</f>
        <v>3558.2313861299999</v>
      </c>
      <c r="P109" s="36">
        <f>SUMIFS(СВЦЭМ!$D$33:$D$776,СВЦЭМ!$A$33:$A$776,$A109,СВЦЭМ!$B$33:$B$776,P$83)+'СЕТ СН'!$H$14+СВЦЭМ!$D$10+'СЕТ СН'!$H$5-'СЕТ СН'!$H$24</f>
        <v>3558.49974049</v>
      </c>
      <c r="Q109" s="36">
        <f>SUMIFS(СВЦЭМ!$D$33:$D$776,СВЦЭМ!$A$33:$A$776,$A109,СВЦЭМ!$B$33:$B$776,Q$83)+'СЕТ СН'!$H$14+СВЦЭМ!$D$10+'СЕТ СН'!$H$5-'СЕТ СН'!$H$24</f>
        <v>3560.0374480199998</v>
      </c>
      <c r="R109" s="36">
        <f>SUMIFS(СВЦЭМ!$D$33:$D$776,СВЦЭМ!$A$33:$A$776,$A109,СВЦЭМ!$B$33:$B$776,R$83)+'СЕТ СН'!$H$14+СВЦЭМ!$D$10+'СЕТ СН'!$H$5-'СЕТ СН'!$H$24</f>
        <v>3556.0225097699999</v>
      </c>
      <c r="S109" s="36">
        <f>SUMIFS(СВЦЭМ!$D$33:$D$776,СВЦЭМ!$A$33:$A$776,$A109,СВЦЭМ!$B$33:$B$776,S$83)+'СЕТ СН'!$H$14+СВЦЭМ!$D$10+'СЕТ СН'!$H$5-'СЕТ СН'!$H$24</f>
        <v>3555.25288998</v>
      </c>
      <c r="T109" s="36">
        <f>SUMIFS(СВЦЭМ!$D$33:$D$776,СВЦЭМ!$A$33:$A$776,$A109,СВЦЭМ!$B$33:$B$776,T$83)+'СЕТ СН'!$H$14+СВЦЭМ!$D$10+'СЕТ СН'!$H$5-'СЕТ СН'!$H$24</f>
        <v>3526.4584510300001</v>
      </c>
      <c r="U109" s="36">
        <f>SUMIFS(СВЦЭМ!$D$33:$D$776,СВЦЭМ!$A$33:$A$776,$A109,СВЦЭМ!$B$33:$B$776,U$83)+'СЕТ СН'!$H$14+СВЦЭМ!$D$10+'СЕТ СН'!$H$5-'СЕТ СН'!$H$24</f>
        <v>3526.2826338</v>
      </c>
      <c r="V109" s="36">
        <f>SUMIFS(СВЦЭМ!$D$33:$D$776,СВЦЭМ!$A$33:$A$776,$A109,СВЦЭМ!$B$33:$B$776,V$83)+'СЕТ СН'!$H$14+СВЦЭМ!$D$10+'СЕТ СН'!$H$5-'СЕТ СН'!$H$24</f>
        <v>3542.2658894699998</v>
      </c>
      <c r="W109" s="36">
        <f>SUMIFS(СВЦЭМ!$D$33:$D$776,СВЦЭМ!$A$33:$A$776,$A109,СВЦЭМ!$B$33:$B$776,W$83)+'СЕТ СН'!$H$14+СВЦЭМ!$D$10+'СЕТ СН'!$H$5-'СЕТ СН'!$H$24</f>
        <v>3560.7743905299999</v>
      </c>
      <c r="X109" s="36">
        <f>SUMIFS(СВЦЭМ!$D$33:$D$776,СВЦЭМ!$A$33:$A$776,$A109,СВЦЭМ!$B$33:$B$776,X$83)+'СЕТ СН'!$H$14+СВЦЭМ!$D$10+'СЕТ СН'!$H$5-'СЕТ СН'!$H$24</f>
        <v>3563.6102455</v>
      </c>
      <c r="Y109" s="36">
        <f>SUMIFS(СВЦЭМ!$D$33:$D$776,СВЦЭМ!$A$33:$A$776,$A109,СВЦЭМ!$B$33:$B$776,Y$83)+'СЕТ СН'!$H$14+СВЦЭМ!$D$10+'СЕТ СН'!$H$5-'СЕТ СН'!$H$24</f>
        <v>3565.97222285</v>
      </c>
    </row>
    <row r="110" spans="1:25" ht="15.75" x14ac:dyDescent="0.2">
      <c r="A110" s="35">
        <f t="shared" si="2"/>
        <v>43826</v>
      </c>
      <c r="B110" s="36">
        <f>SUMIFS(СВЦЭМ!$D$33:$D$776,СВЦЭМ!$A$33:$A$776,$A110,СВЦЭМ!$B$33:$B$776,B$83)+'СЕТ СН'!$H$14+СВЦЭМ!$D$10+'СЕТ СН'!$H$5-'СЕТ СН'!$H$24</f>
        <v>3557.26794827</v>
      </c>
      <c r="C110" s="36">
        <f>SUMIFS(СВЦЭМ!$D$33:$D$776,СВЦЭМ!$A$33:$A$776,$A110,СВЦЭМ!$B$33:$B$776,C$83)+'СЕТ СН'!$H$14+СВЦЭМ!$D$10+'СЕТ СН'!$H$5-'СЕТ СН'!$H$24</f>
        <v>3591.91914421</v>
      </c>
      <c r="D110" s="36">
        <f>SUMIFS(СВЦЭМ!$D$33:$D$776,СВЦЭМ!$A$33:$A$776,$A110,СВЦЭМ!$B$33:$B$776,D$83)+'СЕТ СН'!$H$14+СВЦЭМ!$D$10+'СЕТ СН'!$H$5-'СЕТ СН'!$H$24</f>
        <v>3600.31577999</v>
      </c>
      <c r="E110" s="36">
        <f>SUMIFS(СВЦЭМ!$D$33:$D$776,СВЦЭМ!$A$33:$A$776,$A110,СВЦЭМ!$B$33:$B$776,E$83)+'СЕТ СН'!$H$14+СВЦЭМ!$D$10+'СЕТ СН'!$H$5-'СЕТ СН'!$H$24</f>
        <v>3617.1024679800003</v>
      </c>
      <c r="F110" s="36">
        <f>SUMIFS(СВЦЭМ!$D$33:$D$776,СВЦЭМ!$A$33:$A$776,$A110,СВЦЭМ!$B$33:$B$776,F$83)+'СЕТ СН'!$H$14+СВЦЭМ!$D$10+'СЕТ СН'!$H$5-'СЕТ СН'!$H$24</f>
        <v>3622.3058502100002</v>
      </c>
      <c r="G110" s="36">
        <f>SUMIFS(СВЦЭМ!$D$33:$D$776,СВЦЭМ!$A$33:$A$776,$A110,СВЦЭМ!$B$33:$B$776,G$83)+'СЕТ СН'!$H$14+СВЦЭМ!$D$10+'СЕТ СН'!$H$5-'СЕТ СН'!$H$24</f>
        <v>3605.5566064599998</v>
      </c>
      <c r="H110" s="36">
        <f>SUMIFS(СВЦЭМ!$D$33:$D$776,СВЦЭМ!$A$33:$A$776,$A110,СВЦЭМ!$B$33:$B$776,H$83)+'СЕТ СН'!$H$14+СВЦЭМ!$D$10+'СЕТ СН'!$H$5-'СЕТ СН'!$H$24</f>
        <v>3569.0770856899999</v>
      </c>
      <c r="I110" s="36">
        <f>SUMIFS(СВЦЭМ!$D$33:$D$776,СВЦЭМ!$A$33:$A$776,$A110,СВЦЭМ!$B$33:$B$776,I$83)+'СЕТ СН'!$H$14+СВЦЭМ!$D$10+'СЕТ СН'!$H$5-'СЕТ СН'!$H$24</f>
        <v>3543.89580763</v>
      </c>
      <c r="J110" s="36">
        <f>SUMIFS(СВЦЭМ!$D$33:$D$776,СВЦЭМ!$A$33:$A$776,$A110,СВЦЭМ!$B$33:$B$776,J$83)+'СЕТ СН'!$H$14+СВЦЭМ!$D$10+'СЕТ СН'!$H$5-'СЕТ СН'!$H$24</f>
        <v>3515.5282159799999</v>
      </c>
      <c r="K110" s="36">
        <f>SUMIFS(СВЦЭМ!$D$33:$D$776,СВЦЭМ!$A$33:$A$776,$A110,СВЦЭМ!$B$33:$B$776,K$83)+'СЕТ СН'!$H$14+СВЦЭМ!$D$10+'СЕТ СН'!$H$5-'СЕТ СН'!$H$24</f>
        <v>3486.4548287500002</v>
      </c>
      <c r="L110" s="36">
        <f>SUMIFS(СВЦЭМ!$D$33:$D$776,СВЦЭМ!$A$33:$A$776,$A110,СВЦЭМ!$B$33:$B$776,L$83)+'СЕТ СН'!$H$14+СВЦЭМ!$D$10+'СЕТ СН'!$H$5-'СЕТ СН'!$H$24</f>
        <v>3485.61754948</v>
      </c>
      <c r="M110" s="36">
        <f>SUMIFS(СВЦЭМ!$D$33:$D$776,СВЦЭМ!$A$33:$A$776,$A110,СВЦЭМ!$B$33:$B$776,M$83)+'СЕТ СН'!$H$14+СВЦЭМ!$D$10+'СЕТ СН'!$H$5-'СЕТ СН'!$H$24</f>
        <v>3497.05359929</v>
      </c>
      <c r="N110" s="36">
        <f>SUMIFS(СВЦЭМ!$D$33:$D$776,СВЦЭМ!$A$33:$A$776,$A110,СВЦЭМ!$B$33:$B$776,N$83)+'СЕТ СН'!$H$14+СВЦЭМ!$D$10+'СЕТ СН'!$H$5-'СЕТ СН'!$H$24</f>
        <v>3496.8123126599999</v>
      </c>
      <c r="O110" s="36">
        <f>SUMIFS(СВЦЭМ!$D$33:$D$776,СВЦЭМ!$A$33:$A$776,$A110,СВЦЭМ!$B$33:$B$776,O$83)+'СЕТ СН'!$H$14+СВЦЭМ!$D$10+'СЕТ СН'!$H$5-'СЕТ СН'!$H$24</f>
        <v>3502.0591101</v>
      </c>
      <c r="P110" s="36">
        <f>SUMIFS(СВЦЭМ!$D$33:$D$776,СВЦЭМ!$A$33:$A$776,$A110,СВЦЭМ!$B$33:$B$776,P$83)+'СЕТ СН'!$H$14+СВЦЭМ!$D$10+'СЕТ СН'!$H$5-'СЕТ СН'!$H$24</f>
        <v>3511.5173902500001</v>
      </c>
      <c r="Q110" s="36">
        <f>SUMIFS(СВЦЭМ!$D$33:$D$776,СВЦЭМ!$A$33:$A$776,$A110,СВЦЭМ!$B$33:$B$776,Q$83)+'СЕТ СН'!$H$14+СВЦЭМ!$D$10+'СЕТ СН'!$H$5-'СЕТ СН'!$H$24</f>
        <v>3531.26448523</v>
      </c>
      <c r="R110" s="36">
        <f>SUMIFS(СВЦЭМ!$D$33:$D$776,СВЦЭМ!$A$33:$A$776,$A110,СВЦЭМ!$B$33:$B$776,R$83)+'СЕТ СН'!$H$14+СВЦЭМ!$D$10+'СЕТ СН'!$H$5-'СЕТ СН'!$H$24</f>
        <v>3534.8946329199998</v>
      </c>
      <c r="S110" s="36">
        <f>SUMIFS(СВЦЭМ!$D$33:$D$776,СВЦЭМ!$A$33:$A$776,$A110,СВЦЭМ!$B$33:$B$776,S$83)+'СЕТ СН'!$H$14+СВЦЭМ!$D$10+'СЕТ СН'!$H$5-'СЕТ СН'!$H$24</f>
        <v>3536.2853583900001</v>
      </c>
      <c r="T110" s="36">
        <f>SUMIFS(СВЦЭМ!$D$33:$D$776,СВЦЭМ!$A$33:$A$776,$A110,СВЦЭМ!$B$33:$B$776,T$83)+'СЕТ СН'!$H$14+СВЦЭМ!$D$10+'СЕТ СН'!$H$5-'СЕТ СН'!$H$24</f>
        <v>3507.63617591</v>
      </c>
      <c r="U110" s="36">
        <f>SUMIFS(СВЦЭМ!$D$33:$D$776,СВЦЭМ!$A$33:$A$776,$A110,СВЦЭМ!$B$33:$B$776,U$83)+'СЕТ СН'!$H$14+СВЦЭМ!$D$10+'СЕТ СН'!$H$5-'СЕТ СН'!$H$24</f>
        <v>3507.2453786300002</v>
      </c>
      <c r="V110" s="36">
        <f>SUMIFS(СВЦЭМ!$D$33:$D$776,СВЦЭМ!$A$33:$A$776,$A110,СВЦЭМ!$B$33:$B$776,V$83)+'СЕТ СН'!$H$14+СВЦЭМ!$D$10+'СЕТ СН'!$H$5-'СЕТ СН'!$H$24</f>
        <v>3515.7366649999999</v>
      </c>
      <c r="W110" s="36">
        <f>SUMIFS(СВЦЭМ!$D$33:$D$776,СВЦЭМ!$A$33:$A$776,$A110,СВЦЭМ!$B$33:$B$776,W$83)+'СЕТ СН'!$H$14+СВЦЭМ!$D$10+'СЕТ СН'!$H$5-'СЕТ СН'!$H$24</f>
        <v>3519.1720287399999</v>
      </c>
      <c r="X110" s="36">
        <f>SUMIFS(СВЦЭМ!$D$33:$D$776,СВЦЭМ!$A$33:$A$776,$A110,СВЦЭМ!$B$33:$B$776,X$83)+'СЕТ СН'!$H$14+СВЦЭМ!$D$10+'СЕТ СН'!$H$5-'СЕТ СН'!$H$24</f>
        <v>3530.8590098099999</v>
      </c>
      <c r="Y110" s="36">
        <f>SUMIFS(СВЦЭМ!$D$33:$D$776,СВЦЭМ!$A$33:$A$776,$A110,СВЦЭМ!$B$33:$B$776,Y$83)+'СЕТ СН'!$H$14+СВЦЭМ!$D$10+'СЕТ СН'!$H$5-'СЕТ СН'!$H$24</f>
        <v>3541.6784980800003</v>
      </c>
    </row>
    <row r="111" spans="1:25" ht="15.75" x14ac:dyDescent="0.2">
      <c r="A111" s="35">
        <f t="shared" si="2"/>
        <v>43827</v>
      </c>
      <c r="B111" s="36">
        <f>SUMIFS(СВЦЭМ!$D$33:$D$776,СВЦЭМ!$A$33:$A$776,$A111,СВЦЭМ!$B$33:$B$776,B$83)+'СЕТ СН'!$H$14+СВЦЭМ!$D$10+'СЕТ СН'!$H$5-'СЕТ СН'!$H$24</f>
        <v>3561.2348485000002</v>
      </c>
      <c r="C111" s="36">
        <f>SUMIFS(СВЦЭМ!$D$33:$D$776,СВЦЭМ!$A$33:$A$776,$A111,СВЦЭМ!$B$33:$B$776,C$83)+'СЕТ СН'!$H$14+СВЦЭМ!$D$10+'СЕТ СН'!$H$5-'СЕТ СН'!$H$24</f>
        <v>3593.26241506</v>
      </c>
      <c r="D111" s="36">
        <f>SUMIFS(СВЦЭМ!$D$33:$D$776,СВЦЭМ!$A$33:$A$776,$A111,СВЦЭМ!$B$33:$B$776,D$83)+'СЕТ СН'!$H$14+СВЦЭМ!$D$10+'СЕТ СН'!$H$5-'СЕТ СН'!$H$24</f>
        <v>3606.2196254099999</v>
      </c>
      <c r="E111" s="36">
        <f>SUMIFS(СВЦЭМ!$D$33:$D$776,СВЦЭМ!$A$33:$A$776,$A111,СВЦЭМ!$B$33:$B$776,E$83)+'СЕТ СН'!$H$14+СВЦЭМ!$D$10+'СЕТ СН'!$H$5-'СЕТ СН'!$H$24</f>
        <v>3618.8587433500002</v>
      </c>
      <c r="F111" s="36">
        <f>SUMIFS(СВЦЭМ!$D$33:$D$776,СВЦЭМ!$A$33:$A$776,$A111,СВЦЭМ!$B$33:$B$776,F$83)+'СЕТ СН'!$H$14+СВЦЭМ!$D$10+'СЕТ СН'!$H$5-'СЕТ СН'!$H$24</f>
        <v>3620.6957051300001</v>
      </c>
      <c r="G111" s="36">
        <f>SUMIFS(СВЦЭМ!$D$33:$D$776,СВЦЭМ!$A$33:$A$776,$A111,СВЦЭМ!$B$33:$B$776,G$83)+'СЕТ СН'!$H$14+СВЦЭМ!$D$10+'СЕТ СН'!$H$5-'СЕТ СН'!$H$24</f>
        <v>3614.3327051800002</v>
      </c>
      <c r="H111" s="36">
        <f>SUMIFS(СВЦЭМ!$D$33:$D$776,СВЦЭМ!$A$33:$A$776,$A111,СВЦЭМ!$B$33:$B$776,H$83)+'СЕТ СН'!$H$14+СВЦЭМ!$D$10+'СЕТ СН'!$H$5-'СЕТ СН'!$H$24</f>
        <v>3595.14634785</v>
      </c>
      <c r="I111" s="36">
        <f>SUMIFS(СВЦЭМ!$D$33:$D$776,СВЦЭМ!$A$33:$A$776,$A111,СВЦЭМ!$B$33:$B$776,I$83)+'СЕТ СН'!$H$14+СВЦЭМ!$D$10+'СЕТ СН'!$H$5-'СЕТ СН'!$H$24</f>
        <v>3579.3666117299999</v>
      </c>
      <c r="J111" s="36">
        <f>SUMIFS(СВЦЭМ!$D$33:$D$776,СВЦЭМ!$A$33:$A$776,$A111,СВЦЭМ!$B$33:$B$776,J$83)+'СЕТ СН'!$H$14+СВЦЭМ!$D$10+'СЕТ СН'!$H$5-'СЕТ СН'!$H$24</f>
        <v>3538.27619448</v>
      </c>
      <c r="K111" s="36">
        <f>SUMIFS(СВЦЭМ!$D$33:$D$776,СВЦЭМ!$A$33:$A$776,$A111,СВЦЭМ!$B$33:$B$776,K$83)+'СЕТ СН'!$H$14+СВЦЭМ!$D$10+'СЕТ СН'!$H$5-'СЕТ СН'!$H$24</f>
        <v>3501.6150380300001</v>
      </c>
      <c r="L111" s="36">
        <f>SUMIFS(СВЦЭМ!$D$33:$D$776,СВЦЭМ!$A$33:$A$776,$A111,СВЦЭМ!$B$33:$B$776,L$83)+'СЕТ СН'!$H$14+СВЦЭМ!$D$10+'СЕТ СН'!$H$5-'СЕТ СН'!$H$24</f>
        <v>3498.2578519200001</v>
      </c>
      <c r="M111" s="36">
        <f>SUMIFS(СВЦЭМ!$D$33:$D$776,СВЦЭМ!$A$33:$A$776,$A111,СВЦЭМ!$B$33:$B$776,M$83)+'СЕТ СН'!$H$14+СВЦЭМ!$D$10+'СЕТ СН'!$H$5-'СЕТ СН'!$H$24</f>
        <v>3501.0782546599999</v>
      </c>
      <c r="N111" s="36">
        <f>SUMIFS(СВЦЭМ!$D$33:$D$776,СВЦЭМ!$A$33:$A$776,$A111,СВЦЭМ!$B$33:$B$776,N$83)+'СЕТ СН'!$H$14+СВЦЭМ!$D$10+'СЕТ СН'!$H$5-'СЕТ СН'!$H$24</f>
        <v>3498.3835702599999</v>
      </c>
      <c r="O111" s="36">
        <f>SUMIFS(СВЦЭМ!$D$33:$D$776,СВЦЭМ!$A$33:$A$776,$A111,СВЦЭМ!$B$33:$B$776,O$83)+'СЕТ СН'!$H$14+СВЦЭМ!$D$10+'СЕТ СН'!$H$5-'СЕТ СН'!$H$24</f>
        <v>3514.49742582</v>
      </c>
      <c r="P111" s="36">
        <f>SUMIFS(СВЦЭМ!$D$33:$D$776,СВЦЭМ!$A$33:$A$776,$A111,СВЦЭМ!$B$33:$B$776,P$83)+'СЕТ СН'!$H$14+СВЦЭМ!$D$10+'СЕТ СН'!$H$5-'СЕТ СН'!$H$24</f>
        <v>3525.51008125</v>
      </c>
      <c r="Q111" s="36">
        <f>SUMIFS(СВЦЭМ!$D$33:$D$776,СВЦЭМ!$A$33:$A$776,$A111,СВЦЭМ!$B$33:$B$776,Q$83)+'СЕТ СН'!$H$14+СВЦЭМ!$D$10+'СЕТ СН'!$H$5-'СЕТ СН'!$H$24</f>
        <v>3529.1923965400001</v>
      </c>
      <c r="R111" s="36">
        <f>SUMIFS(СВЦЭМ!$D$33:$D$776,СВЦЭМ!$A$33:$A$776,$A111,СВЦЭМ!$B$33:$B$776,R$83)+'СЕТ СН'!$H$14+СВЦЭМ!$D$10+'СЕТ СН'!$H$5-'СЕТ СН'!$H$24</f>
        <v>3524.89394829</v>
      </c>
      <c r="S111" s="36">
        <f>SUMIFS(СВЦЭМ!$D$33:$D$776,СВЦЭМ!$A$33:$A$776,$A111,СВЦЭМ!$B$33:$B$776,S$83)+'СЕТ СН'!$H$14+СВЦЭМ!$D$10+'СЕТ СН'!$H$5-'СЕТ СН'!$H$24</f>
        <v>3517.22993791</v>
      </c>
      <c r="T111" s="36">
        <f>SUMIFS(СВЦЭМ!$D$33:$D$776,СВЦЭМ!$A$33:$A$776,$A111,СВЦЭМ!$B$33:$B$776,T$83)+'СЕТ СН'!$H$14+СВЦЭМ!$D$10+'СЕТ СН'!$H$5-'СЕТ СН'!$H$24</f>
        <v>3501.14010998</v>
      </c>
      <c r="U111" s="36">
        <f>SUMIFS(СВЦЭМ!$D$33:$D$776,СВЦЭМ!$A$33:$A$776,$A111,СВЦЭМ!$B$33:$B$776,U$83)+'СЕТ СН'!$H$14+СВЦЭМ!$D$10+'СЕТ СН'!$H$5-'СЕТ СН'!$H$24</f>
        <v>3502.9257420700001</v>
      </c>
      <c r="V111" s="36">
        <f>SUMIFS(СВЦЭМ!$D$33:$D$776,СВЦЭМ!$A$33:$A$776,$A111,СВЦЭМ!$B$33:$B$776,V$83)+'СЕТ СН'!$H$14+СВЦЭМ!$D$10+'СЕТ СН'!$H$5-'СЕТ СН'!$H$24</f>
        <v>3512.7931704000002</v>
      </c>
      <c r="W111" s="36">
        <f>SUMIFS(СВЦЭМ!$D$33:$D$776,СВЦЭМ!$A$33:$A$776,$A111,СВЦЭМ!$B$33:$B$776,W$83)+'СЕТ СН'!$H$14+СВЦЭМ!$D$10+'СЕТ СН'!$H$5-'СЕТ СН'!$H$24</f>
        <v>3525.5124695700001</v>
      </c>
      <c r="X111" s="36">
        <f>SUMIFS(СВЦЭМ!$D$33:$D$776,СВЦЭМ!$A$33:$A$776,$A111,СВЦЭМ!$B$33:$B$776,X$83)+'СЕТ СН'!$H$14+СВЦЭМ!$D$10+'СЕТ СН'!$H$5-'СЕТ СН'!$H$24</f>
        <v>3540.8163542500001</v>
      </c>
      <c r="Y111" s="36">
        <f>SUMIFS(СВЦЭМ!$D$33:$D$776,СВЦЭМ!$A$33:$A$776,$A111,СВЦЭМ!$B$33:$B$776,Y$83)+'СЕТ СН'!$H$14+СВЦЭМ!$D$10+'СЕТ СН'!$H$5-'СЕТ СН'!$H$24</f>
        <v>3547.9814283599999</v>
      </c>
    </row>
    <row r="112" spans="1:25" ht="15.75" x14ac:dyDescent="0.2">
      <c r="A112" s="35">
        <f t="shared" si="2"/>
        <v>43828</v>
      </c>
      <c r="B112" s="36">
        <f>SUMIFS(СВЦЭМ!$D$33:$D$776,СВЦЭМ!$A$33:$A$776,$A112,СВЦЭМ!$B$33:$B$776,B$83)+'СЕТ СН'!$H$14+СВЦЭМ!$D$10+'СЕТ СН'!$H$5-'СЕТ СН'!$H$24</f>
        <v>3438.1644497400002</v>
      </c>
      <c r="C112" s="36">
        <f>SUMIFS(СВЦЭМ!$D$33:$D$776,СВЦЭМ!$A$33:$A$776,$A112,СВЦЭМ!$B$33:$B$776,C$83)+'СЕТ СН'!$H$14+СВЦЭМ!$D$10+'СЕТ СН'!$H$5-'СЕТ СН'!$H$24</f>
        <v>3448.8467790599998</v>
      </c>
      <c r="D112" s="36">
        <f>SUMIFS(СВЦЭМ!$D$33:$D$776,СВЦЭМ!$A$33:$A$776,$A112,СВЦЭМ!$B$33:$B$776,D$83)+'СЕТ СН'!$H$14+СВЦЭМ!$D$10+'СЕТ СН'!$H$5-'СЕТ СН'!$H$24</f>
        <v>3484.4948225799999</v>
      </c>
      <c r="E112" s="36">
        <f>SUMIFS(СВЦЭМ!$D$33:$D$776,СВЦЭМ!$A$33:$A$776,$A112,СВЦЭМ!$B$33:$B$776,E$83)+'СЕТ СН'!$H$14+СВЦЭМ!$D$10+'СЕТ СН'!$H$5-'СЕТ СН'!$H$24</f>
        <v>3506.2600565799999</v>
      </c>
      <c r="F112" s="36">
        <f>SUMIFS(СВЦЭМ!$D$33:$D$776,СВЦЭМ!$A$33:$A$776,$A112,СВЦЭМ!$B$33:$B$776,F$83)+'СЕТ СН'!$H$14+СВЦЭМ!$D$10+'СЕТ СН'!$H$5-'СЕТ СН'!$H$24</f>
        <v>3506.9838474600001</v>
      </c>
      <c r="G112" s="36">
        <f>SUMIFS(СВЦЭМ!$D$33:$D$776,СВЦЭМ!$A$33:$A$776,$A112,СВЦЭМ!$B$33:$B$776,G$83)+'СЕТ СН'!$H$14+СВЦЭМ!$D$10+'СЕТ СН'!$H$5-'СЕТ СН'!$H$24</f>
        <v>3506.29919552</v>
      </c>
      <c r="H112" s="36">
        <f>SUMIFS(СВЦЭМ!$D$33:$D$776,СВЦЭМ!$A$33:$A$776,$A112,СВЦЭМ!$B$33:$B$776,H$83)+'СЕТ СН'!$H$14+СВЦЭМ!$D$10+'СЕТ СН'!$H$5-'СЕТ СН'!$H$24</f>
        <v>3493.2909962600002</v>
      </c>
      <c r="I112" s="36">
        <f>SUMIFS(СВЦЭМ!$D$33:$D$776,СВЦЭМ!$A$33:$A$776,$A112,СВЦЭМ!$B$33:$B$776,I$83)+'СЕТ СН'!$H$14+СВЦЭМ!$D$10+'СЕТ СН'!$H$5-'СЕТ СН'!$H$24</f>
        <v>3484.6089636799998</v>
      </c>
      <c r="J112" s="36">
        <f>SUMIFS(СВЦЭМ!$D$33:$D$776,СВЦЭМ!$A$33:$A$776,$A112,СВЦЭМ!$B$33:$B$776,J$83)+'СЕТ СН'!$H$14+СВЦЭМ!$D$10+'СЕТ СН'!$H$5-'СЕТ СН'!$H$24</f>
        <v>3438.5078673799999</v>
      </c>
      <c r="K112" s="36">
        <f>SUMIFS(СВЦЭМ!$D$33:$D$776,СВЦЭМ!$A$33:$A$776,$A112,СВЦЭМ!$B$33:$B$776,K$83)+'СЕТ СН'!$H$14+СВЦЭМ!$D$10+'СЕТ СН'!$H$5-'СЕТ СН'!$H$24</f>
        <v>3429.0895370799999</v>
      </c>
      <c r="L112" s="36">
        <f>SUMIFS(СВЦЭМ!$D$33:$D$776,СВЦЭМ!$A$33:$A$776,$A112,СВЦЭМ!$B$33:$B$776,L$83)+'СЕТ СН'!$H$14+СВЦЭМ!$D$10+'СЕТ СН'!$H$5-'СЕТ СН'!$H$24</f>
        <v>3433.8801208099999</v>
      </c>
      <c r="M112" s="36">
        <f>SUMIFS(СВЦЭМ!$D$33:$D$776,СВЦЭМ!$A$33:$A$776,$A112,СВЦЭМ!$B$33:$B$776,M$83)+'СЕТ СН'!$H$14+СВЦЭМ!$D$10+'СЕТ СН'!$H$5-'СЕТ СН'!$H$24</f>
        <v>3435.0154231500001</v>
      </c>
      <c r="N112" s="36">
        <f>SUMIFS(СВЦЭМ!$D$33:$D$776,СВЦЭМ!$A$33:$A$776,$A112,СВЦЭМ!$B$33:$B$776,N$83)+'СЕТ СН'!$H$14+СВЦЭМ!$D$10+'СЕТ СН'!$H$5-'СЕТ СН'!$H$24</f>
        <v>3435.68594871</v>
      </c>
      <c r="O112" s="36">
        <f>SUMIFS(СВЦЭМ!$D$33:$D$776,СВЦЭМ!$A$33:$A$776,$A112,СВЦЭМ!$B$33:$B$776,O$83)+'СЕТ СН'!$H$14+СВЦЭМ!$D$10+'СЕТ СН'!$H$5-'СЕТ СН'!$H$24</f>
        <v>3438.8215663299998</v>
      </c>
      <c r="P112" s="36">
        <f>SUMIFS(СВЦЭМ!$D$33:$D$776,СВЦЭМ!$A$33:$A$776,$A112,СВЦЭМ!$B$33:$B$776,P$83)+'СЕТ СН'!$H$14+СВЦЭМ!$D$10+'СЕТ СН'!$H$5-'СЕТ СН'!$H$24</f>
        <v>3445.0799802299998</v>
      </c>
      <c r="Q112" s="36">
        <f>SUMIFS(СВЦЭМ!$D$33:$D$776,СВЦЭМ!$A$33:$A$776,$A112,СВЦЭМ!$B$33:$B$776,Q$83)+'СЕТ СН'!$H$14+СВЦЭМ!$D$10+'СЕТ СН'!$H$5-'СЕТ СН'!$H$24</f>
        <v>3440.0794680399999</v>
      </c>
      <c r="R112" s="36">
        <f>SUMIFS(СВЦЭМ!$D$33:$D$776,СВЦЭМ!$A$33:$A$776,$A112,СВЦЭМ!$B$33:$B$776,R$83)+'СЕТ СН'!$H$14+СВЦЭМ!$D$10+'СЕТ СН'!$H$5-'СЕТ СН'!$H$24</f>
        <v>3440.9862236600002</v>
      </c>
      <c r="S112" s="36">
        <f>SUMIFS(СВЦЭМ!$D$33:$D$776,СВЦЭМ!$A$33:$A$776,$A112,СВЦЭМ!$B$33:$B$776,S$83)+'СЕТ СН'!$H$14+СВЦЭМ!$D$10+'СЕТ СН'!$H$5-'СЕТ СН'!$H$24</f>
        <v>3449.1440103099999</v>
      </c>
      <c r="T112" s="36">
        <f>SUMIFS(СВЦЭМ!$D$33:$D$776,СВЦЭМ!$A$33:$A$776,$A112,СВЦЭМ!$B$33:$B$776,T$83)+'СЕТ СН'!$H$14+СВЦЭМ!$D$10+'СЕТ СН'!$H$5-'СЕТ СН'!$H$24</f>
        <v>3448.4117290300001</v>
      </c>
      <c r="U112" s="36">
        <f>SUMIFS(СВЦЭМ!$D$33:$D$776,СВЦЭМ!$A$33:$A$776,$A112,СВЦЭМ!$B$33:$B$776,U$83)+'СЕТ СН'!$H$14+СВЦЭМ!$D$10+'СЕТ СН'!$H$5-'СЕТ СН'!$H$24</f>
        <v>3478.2553660200001</v>
      </c>
      <c r="V112" s="36">
        <f>SUMIFS(СВЦЭМ!$D$33:$D$776,СВЦЭМ!$A$33:$A$776,$A112,СВЦЭМ!$B$33:$B$776,V$83)+'СЕТ СН'!$H$14+СВЦЭМ!$D$10+'СЕТ СН'!$H$5-'СЕТ СН'!$H$24</f>
        <v>3472.1629046200001</v>
      </c>
      <c r="W112" s="36">
        <f>SUMIFS(СВЦЭМ!$D$33:$D$776,СВЦЭМ!$A$33:$A$776,$A112,СВЦЭМ!$B$33:$B$776,W$83)+'СЕТ СН'!$H$14+СВЦЭМ!$D$10+'СЕТ СН'!$H$5-'СЕТ СН'!$H$24</f>
        <v>3466.5761359600001</v>
      </c>
      <c r="X112" s="36">
        <f>SUMIFS(СВЦЭМ!$D$33:$D$776,СВЦЭМ!$A$33:$A$776,$A112,СВЦЭМ!$B$33:$B$776,X$83)+'СЕТ СН'!$H$14+СВЦЭМ!$D$10+'СЕТ СН'!$H$5-'СЕТ СН'!$H$24</f>
        <v>3453.69472064</v>
      </c>
      <c r="Y112" s="36">
        <f>SUMIFS(СВЦЭМ!$D$33:$D$776,СВЦЭМ!$A$33:$A$776,$A112,СВЦЭМ!$B$33:$B$776,Y$83)+'СЕТ СН'!$H$14+СВЦЭМ!$D$10+'СЕТ СН'!$H$5-'СЕТ СН'!$H$24</f>
        <v>3432.05607478</v>
      </c>
    </row>
    <row r="113" spans="1:27" ht="15.75" x14ac:dyDescent="0.2">
      <c r="A113" s="35">
        <f t="shared" si="2"/>
        <v>43829</v>
      </c>
      <c r="B113" s="36">
        <f>SUMIFS(СВЦЭМ!$D$33:$D$776,СВЦЭМ!$A$33:$A$776,$A113,СВЦЭМ!$B$33:$B$776,B$83)+'СЕТ СН'!$H$14+СВЦЭМ!$D$10+'СЕТ СН'!$H$5-'СЕТ СН'!$H$24</f>
        <v>3593.25768023</v>
      </c>
      <c r="C113" s="36">
        <f>SUMIFS(СВЦЭМ!$D$33:$D$776,СВЦЭМ!$A$33:$A$776,$A113,СВЦЭМ!$B$33:$B$776,C$83)+'СЕТ СН'!$H$14+СВЦЭМ!$D$10+'СЕТ СН'!$H$5-'СЕТ СН'!$H$24</f>
        <v>3626.1962044499996</v>
      </c>
      <c r="D113" s="36">
        <f>SUMIFS(СВЦЭМ!$D$33:$D$776,СВЦЭМ!$A$33:$A$776,$A113,СВЦЭМ!$B$33:$B$776,D$83)+'СЕТ СН'!$H$14+СВЦЭМ!$D$10+'СЕТ СН'!$H$5-'СЕТ СН'!$H$24</f>
        <v>3627.1590347800002</v>
      </c>
      <c r="E113" s="36">
        <f>SUMIFS(СВЦЭМ!$D$33:$D$776,СВЦЭМ!$A$33:$A$776,$A113,СВЦЭМ!$B$33:$B$776,E$83)+'СЕТ СН'!$H$14+СВЦЭМ!$D$10+'СЕТ СН'!$H$5-'СЕТ СН'!$H$24</f>
        <v>3651.61650629</v>
      </c>
      <c r="F113" s="36">
        <f>SUMIFS(СВЦЭМ!$D$33:$D$776,СВЦЭМ!$A$33:$A$776,$A113,СВЦЭМ!$B$33:$B$776,F$83)+'СЕТ СН'!$H$14+СВЦЭМ!$D$10+'СЕТ СН'!$H$5-'СЕТ СН'!$H$24</f>
        <v>3648.8264123199997</v>
      </c>
      <c r="G113" s="36">
        <f>SUMIFS(СВЦЭМ!$D$33:$D$776,СВЦЭМ!$A$33:$A$776,$A113,СВЦЭМ!$B$33:$B$776,G$83)+'СЕТ СН'!$H$14+СВЦЭМ!$D$10+'СЕТ СН'!$H$5-'СЕТ СН'!$H$24</f>
        <v>3637.4642752700001</v>
      </c>
      <c r="H113" s="36">
        <f>SUMIFS(СВЦЭМ!$D$33:$D$776,СВЦЭМ!$A$33:$A$776,$A113,СВЦЭМ!$B$33:$B$776,H$83)+'СЕТ СН'!$H$14+СВЦЭМ!$D$10+'СЕТ СН'!$H$5-'СЕТ СН'!$H$24</f>
        <v>3602.9395697800001</v>
      </c>
      <c r="I113" s="36">
        <f>SUMIFS(СВЦЭМ!$D$33:$D$776,СВЦЭМ!$A$33:$A$776,$A113,СВЦЭМ!$B$33:$B$776,I$83)+'СЕТ СН'!$H$14+СВЦЭМ!$D$10+'СЕТ СН'!$H$5-'СЕТ СН'!$H$24</f>
        <v>3579.0828894900001</v>
      </c>
      <c r="J113" s="36">
        <f>SUMIFS(СВЦЭМ!$D$33:$D$776,СВЦЭМ!$A$33:$A$776,$A113,СВЦЭМ!$B$33:$B$776,J$83)+'СЕТ СН'!$H$14+СВЦЭМ!$D$10+'СЕТ СН'!$H$5-'СЕТ СН'!$H$24</f>
        <v>3553.9459213199998</v>
      </c>
      <c r="K113" s="36">
        <f>SUMIFS(СВЦЭМ!$D$33:$D$776,СВЦЭМ!$A$33:$A$776,$A113,СВЦЭМ!$B$33:$B$776,K$83)+'СЕТ СН'!$H$14+СВЦЭМ!$D$10+'СЕТ СН'!$H$5-'СЕТ СН'!$H$24</f>
        <v>3526.94909469</v>
      </c>
      <c r="L113" s="36">
        <f>SUMIFS(СВЦЭМ!$D$33:$D$776,СВЦЭМ!$A$33:$A$776,$A113,СВЦЭМ!$B$33:$B$776,L$83)+'СЕТ СН'!$H$14+СВЦЭМ!$D$10+'СЕТ СН'!$H$5-'СЕТ СН'!$H$24</f>
        <v>3525.1757807499998</v>
      </c>
      <c r="M113" s="36">
        <f>SUMIFS(СВЦЭМ!$D$33:$D$776,СВЦЭМ!$A$33:$A$776,$A113,СВЦЭМ!$B$33:$B$776,M$83)+'СЕТ СН'!$H$14+СВЦЭМ!$D$10+'СЕТ СН'!$H$5-'СЕТ СН'!$H$24</f>
        <v>3523.1876376199998</v>
      </c>
      <c r="N113" s="36">
        <f>SUMIFS(СВЦЭМ!$D$33:$D$776,СВЦЭМ!$A$33:$A$776,$A113,СВЦЭМ!$B$33:$B$776,N$83)+'СЕТ СН'!$H$14+СВЦЭМ!$D$10+'СЕТ СН'!$H$5-'СЕТ СН'!$H$24</f>
        <v>3530.3760887899998</v>
      </c>
      <c r="O113" s="36">
        <f>SUMIFS(СВЦЭМ!$D$33:$D$776,СВЦЭМ!$A$33:$A$776,$A113,СВЦЭМ!$B$33:$B$776,O$83)+'СЕТ СН'!$H$14+СВЦЭМ!$D$10+'СЕТ СН'!$H$5-'СЕТ СН'!$H$24</f>
        <v>3539.9095122099998</v>
      </c>
      <c r="P113" s="36">
        <f>SUMIFS(СВЦЭМ!$D$33:$D$776,СВЦЭМ!$A$33:$A$776,$A113,СВЦЭМ!$B$33:$B$776,P$83)+'СЕТ СН'!$H$14+СВЦЭМ!$D$10+'СЕТ СН'!$H$5-'СЕТ СН'!$H$24</f>
        <v>3553.3060300400002</v>
      </c>
      <c r="Q113" s="36">
        <f>SUMIFS(СВЦЭМ!$D$33:$D$776,СВЦЭМ!$A$33:$A$776,$A113,СВЦЭМ!$B$33:$B$776,Q$83)+'СЕТ СН'!$H$14+СВЦЭМ!$D$10+'СЕТ СН'!$H$5-'СЕТ СН'!$H$24</f>
        <v>3555.7631026999998</v>
      </c>
      <c r="R113" s="36">
        <f>SUMIFS(СВЦЭМ!$D$33:$D$776,СВЦЭМ!$A$33:$A$776,$A113,СВЦЭМ!$B$33:$B$776,R$83)+'СЕТ СН'!$H$14+СВЦЭМ!$D$10+'СЕТ СН'!$H$5-'СЕТ СН'!$H$24</f>
        <v>3548.8407481899999</v>
      </c>
      <c r="S113" s="36">
        <f>SUMIFS(СВЦЭМ!$D$33:$D$776,СВЦЭМ!$A$33:$A$776,$A113,СВЦЭМ!$B$33:$B$776,S$83)+'СЕТ СН'!$H$14+СВЦЭМ!$D$10+'СЕТ СН'!$H$5-'СЕТ СН'!$H$24</f>
        <v>3539.1702842099999</v>
      </c>
      <c r="T113" s="36">
        <f>SUMIFS(СВЦЭМ!$D$33:$D$776,СВЦЭМ!$A$33:$A$776,$A113,СВЦЭМ!$B$33:$B$776,T$83)+'СЕТ СН'!$H$14+СВЦЭМ!$D$10+'СЕТ СН'!$H$5-'СЕТ СН'!$H$24</f>
        <v>3531.1852674000002</v>
      </c>
      <c r="U113" s="36">
        <f>SUMIFS(СВЦЭМ!$D$33:$D$776,СВЦЭМ!$A$33:$A$776,$A113,СВЦЭМ!$B$33:$B$776,U$83)+'СЕТ СН'!$H$14+СВЦЭМ!$D$10+'СЕТ СН'!$H$5-'СЕТ СН'!$H$24</f>
        <v>3530.61188679</v>
      </c>
      <c r="V113" s="36">
        <f>SUMIFS(СВЦЭМ!$D$33:$D$776,СВЦЭМ!$A$33:$A$776,$A113,СВЦЭМ!$B$33:$B$776,V$83)+'СЕТ СН'!$H$14+СВЦЭМ!$D$10+'СЕТ СН'!$H$5-'СЕТ СН'!$H$24</f>
        <v>3527.3713541699999</v>
      </c>
      <c r="W113" s="36">
        <f>SUMIFS(СВЦЭМ!$D$33:$D$776,СВЦЭМ!$A$33:$A$776,$A113,СВЦЭМ!$B$33:$B$776,W$83)+'СЕТ СН'!$H$14+СВЦЭМ!$D$10+'СЕТ СН'!$H$5-'СЕТ СН'!$H$24</f>
        <v>3537.1345631700001</v>
      </c>
      <c r="X113" s="36">
        <f>SUMIFS(СВЦЭМ!$D$33:$D$776,СВЦЭМ!$A$33:$A$776,$A113,СВЦЭМ!$B$33:$B$776,X$83)+'СЕТ СН'!$H$14+СВЦЭМ!$D$10+'СЕТ СН'!$H$5-'СЕТ СН'!$H$24</f>
        <v>3555.7692387299999</v>
      </c>
      <c r="Y113" s="36">
        <f>SUMIFS(СВЦЭМ!$D$33:$D$776,СВЦЭМ!$A$33:$A$776,$A113,СВЦЭМ!$B$33:$B$776,Y$83)+'СЕТ СН'!$H$14+СВЦЭМ!$D$10+'СЕТ СН'!$H$5-'СЕТ СН'!$H$24</f>
        <v>3574.05966382</v>
      </c>
    </row>
    <row r="114" spans="1:27" ht="15.75" x14ac:dyDescent="0.2">
      <c r="A114" s="35">
        <f t="shared" si="2"/>
        <v>43830</v>
      </c>
      <c r="B114" s="36">
        <f>SUMIFS(СВЦЭМ!$D$33:$D$776,СВЦЭМ!$A$33:$A$776,$A114,СВЦЭМ!$B$33:$B$776,B$83)+'СЕТ СН'!$H$14+СВЦЭМ!$D$10+'СЕТ СН'!$H$5-'СЕТ СН'!$H$24</f>
        <v>3578.0018670099998</v>
      </c>
      <c r="C114" s="36">
        <f>SUMIFS(СВЦЭМ!$D$33:$D$776,СВЦЭМ!$A$33:$A$776,$A114,СВЦЭМ!$B$33:$B$776,C$83)+'СЕТ СН'!$H$14+СВЦЭМ!$D$10+'СЕТ СН'!$H$5-'СЕТ СН'!$H$24</f>
        <v>3596.3426687000001</v>
      </c>
      <c r="D114" s="36">
        <f>SUMIFS(СВЦЭМ!$D$33:$D$776,СВЦЭМ!$A$33:$A$776,$A114,СВЦЭМ!$B$33:$B$776,D$83)+'СЕТ СН'!$H$14+СВЦЭМ!$D$10+'СЕТ СН'!$H$5-'СЕТ СН'!$H$24</f>
        <v>3601.8025044800002</v>
      </c>
      <c r="E114" s="36">
        <f>SUMIFS(СВЦЭМ!$D$33:$D$776,СВЦЭМ!$A$33:$A$776,$A114,СВЦЭМ!$B$33:$B$776,E$83)+'СЕТ СН'!$H$14+СВЦЭМ!$D$10+'СЕТ СН'!$H$5-'СЕТ СН'!$H$24</f>
        <v>3605.6177240799998</v>
      </c>
      <c r="F114" s="36">
        <f>SUMIFS(СВЦЭМ!$D$33:$D$776,СВЦЭМ!$A$33:$A$776,$A114,СВЦЭМ!$B$33:$B$776,F$83)+'СЕТ СН'!$H$14+СВЦЭМ!$D$10+'СЕТ СН'!$H$5-'СЕТ СН'!$H$24</f>
        <v>3607.6309138400002</v>
      </c>
      <c r="G114" s="36">
        <f>SUMIFS(СВЦЭМ!$D$33:$D$776,СВЦЭМ!$A$33:$A$776,$A114,СВЦЭМ!$B$33:$B$776,G$83)+'СЕТ СН'!$H$14+СВЦЭМ!$D$10+'СЕТ СН'!$H$5-'СЕТ СН'!$H$24</f>
        <v>3599.7924350200001</v>
      </c>
      <c r="H114" s="36">
        <f>SUMIFS(СВЦЭМ!$D$33:$D$776,СВЦЭМ!$A$33:$A$776,$A114,СВЦЭМ!$B$33:$B$776,H$83)+'СЕТ СН'!$H$14+СВЦЭМ!$D$10+'СЕТ СН'!$H$5-'СЕТ СН'!$H$24</f>
        <v>3575.1044491600001</v>
      </c>
      <c r="I114" s="36">
        <f>SUMIFS(СВЦЭМ!$D$33:$D$776,СВЦЭМ!$A$33:$A$776,$A114,СВЦЭМ!$B$33:$B$776,I$83)+'СЕТ СН'!$H$14+СВЦЭМ!$D$10+'СЕТ СН'!$H$5-'СЕТ СН'!$H$24</f>
        <v>3558.2930433000001</v>
      </c>
      <c r="J114" s="36">
        <f>SUMIFS(СВЦЭМ!$D$33:$D$776,СВЦЭМ!$A$33:$A$776,$A114,СВЦЭМ!$B$33:$B$776,J$83)+'СЕТ СН'!$H$14+СВЦЭМ!$D$10+'СЕТ СН'!$H$5-'СЕТ СН'!$H$24</f>
        <v>3547.1492702800001</v>
      </c>
      <c r="K114" s="36">
        <f>SUMIFS(СВЦЭМ!$D$33:$D$776,СВЦЭМ!$A$33:$A$776,$A114,СВЦЭМ!$B$33:$B$776,K$83)+'СЕТ СН'!$H$14+СВЦЭМ!$D$10+'СЕТ СН'!$H$5-'СЕТ СН'!$H$24</f>
        <v>3525.1324999099998</v>
      </c>
      <c r="L114" s="36">
        <f>SUMIFS(СВЦЭМ!$D$33:$D$776,СВЦЭМ!$A$33:$A$776,$A114,СВЦЭМ!$B$33:$B$776,L$83)+'СЕТ СН'!$H$14+СВЦЭМ!$D$10+'СЕТ СН'!$H$5-'СЕТ СН'!$H$24</f>
        <v>3523.2468524699998</v>
      </c>
      <c r="M114" s="36">
        <f>SUMIFS(СВЦЭМ!$D$33:$D$776,СВЦЭМ!$A$33:$A$776,$A114,СВЦЭМ!$B$33:$B$776,M$83)+'СЕТ СН'!$H$14+СВЦЭМ!$D$10+'СЕТ СН'!$H$5-'СЕТ СН'!$H$24</f>
        <v>3545.3414903900002</v>
      </c>
      <c r="N114" s="36">
        <f>SUMIFS(СВЦЭМ!$D$33:$D$776,СВЦЭМ!$A$33:$A$776,$A114,СВЦЭМ!$B$33:$B$776,N$83)+'СЕТ СН'!$H$14+СВЦЭМ!$D$10+'СЕТ СН'!$H$5-'СЕТ СН'!$H$24</f>
        <v>3537.9167930100002</v>
      </c>
      <c r="O114" s="36">
        <f>SUMIFS(СВЦЭМ!$D$33:$D$776,СВЦЭМ!$A$33:$A$776,$A114,СВЦЭМ!$B$33:$B$776,O$83)+'СЕТ СН'!$H$14+СВЦЭМ!$D$10+'СЕТ СН'!$H$5-'СЕТ СН'!$H$24</f>
        <v>3545.3862020400002</v>
      </c>
      <c r="P114" s="36">
        <f>SUMIFS(СВЦЭМ!$D$33:$D$776,СВЦЭМ!$A$33:$A$776,$A114,СВЦЭМ!$B$33:$B$776,P$83)+'СЕТ СН'!$H$14+СВЦЭМ!$D$10+'СЕТ СН'!$H$5-'СЕТ СН'!$H$24</f>
        <v>3549.8215824999997</v>
      </c>
      <c r="Q114" s="36">
        <f>SUMIFS(СВЦЭМ!$D$33:$D$776,СВЦЭМ!$A$33:$A$776,$A114,СВЦЭМ!$B$33:$B$776,Q$83)+'СЕТ СН'!$H$14+СВЦЭМ!$D$10+'СЕТ СН'!$H$5-'СЕТ СН'!$H$24</f>
        <v>3552.48034904</v>
      </c>
      <c r="R114" s="36">
        <f>SUMIFS(СВЦЭМ!$D$33:$D$776,СВЦЭМ!$A$33:$A$776,$A114,СВЦЭМ!$B$33:$B$776,R$83)+'СЕТ СН'!$H$14+СВЦЭМ!$D$10+'СЕТ СН'!$H$5-'СЕТ СН'!$H$24</f>
        <v>3549.8596577500002</v>
      </c>
      <c r="S114" s="36">
        <f>SUMIFS(СВЦЭМ!$D$33:$D$776,СВЦЭМ!$A$33:$A$776,$A114,СВЦЭМ!$B$33:$B$776,S$83)+'СЕТ СН'!$H$14+СВЦЭМ!$D$10+'СЕТ СН'!$H$5-'СЕТ СН'!$H$24</f>
        <v>3558.0503256900001</v>
      </c>
      <c r="T114" s="36">
        <f>SUMIFS(СВЦЭМ!$D$33:$D$776,СВЦЭМ!$A$33:$A$776,$A114,СВЦЭМ!$B$33:$B$776,T$83)+'СЕТ СН'!$H$14+СВЦЭМ!$D$10+'СЕТ СН'!$H$5-'СЕТ СН'!$H$24</f>
        <v>3567.6192334799998</v>
      </c>
      <c r="U114" s="36">
        <f>SUMIFS(СВЦЭМ!$D$33:$D$776,СВЦЭМ!$A$33:$A$776,$A114,СВЦЭМ!$B$33:$B$776,U$83)+'СЕТ СН'!$H$14+СВЦЭМ!$D$10+'СЕТ СН'!$H$5-'СЕТ СН'!$H$24</f>
        <v>3560.8441324200003</v>
      </c>
      <c r="V114" s="36">
        <f>SUMIFS(СВЦЭМ!$D$33:$D$776,СВЦЭМ!$A$33:$A$776,$A114,СВЦЭМ!$B$33:$B$776,V$83)+'СЕТ СН'!$H$14+СВЦЭМ!$D$10+'СЕТ СН'!$H$5-'СЕТ СН'!$H$24</f>
        <v>3573.5304227900001</v>
      </c>
      <c r="W114" s="36">
        <f>SUMIFS(СВЦЭМ!$D$33:$D$776,СВЦЭМ!$A$33:$A$776,$A114,СВЦЭМ!$B$33:$B$776,W$83)+'СЕТ СН'!$H$14+СВЦЭМ!$D$10+'СЕТ СН'!$H$5-'СЕТ СН'!$H$24</f>
        <v>3578.1445858500001</v>
      </c>
      <c r="X114" s="36">
        <f>SUMIFS(СВЦЭМ!$D$33:$D$776,СВЦЭМ!$A$33:$A$776,$A114,СВЦЭМ!$B$33:$B$776,X$83)+'СЕТ СН'!$H$14+СВЦЭМ!$D$10+'СЕТ СН'!$H$5-'СЕТ СН'!$H$24</f>
        <v>3567.2606462200001</v>
      </c>
      <c r="Y114" s="36">
        <f>SUMIFS(СВЦЭМ!$D$33:$D$776,СВЦЭМ!$A$33:$A$776,$A114,СВЦЭМ!$B$33:$B$776,Y$83)+'СЕТ СН'!$H$14+СВЦЭМ!$D$10+'СЕТ СН'!$H$5-'СЕТ СН'!$H$24</f>
        <v>3566.6567520899998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6" t="s">
        <v>7</v>
      </c>
      <c r="B117" s="129" t="s">
        <v>73</v>
      </c>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1"/>
    </row>
    <row r="118" spans="1:27" ht="12.75" customHeight="1" x14ac:dyDescent="0.2">
      <c r="A118" s="127"/>
      <c r="B118" s="132"/>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4"/>
    </row>
    <row r="119" spans="1:27" ht="12.75" customHeight="1" x14ac:dyDescent="0.2">
      <c r="A119" s="12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01.12.2019</v>
      </c>
      <c r="B120" s="36">
        <f>SUMIFS(СВЦЭМ!$D$33:$D$776,СВЦЭМ!$A$33:$A$776,$A120,СВЦЭМ!$B$33:$B$776,B$119)+'СЕТ СН'!$I$14+СВЦЭМ!$D$10+'СЕТ СН'!$I$5-'СЕТ СН'!$I$24</f>
        <v>3650.6881605200001</v>
      </c>
      <c r="C120" s="36">
        <f>SUMIFS(СВЦЭМ!$D$33:$D$776,СВЦЭМ!$A$33:$A$776,$A120,СВЦЭМ!$B$33:$B$776,C$119)+'СЕТ СН'!$I$14+СВЦЭМ!$D$10+'СЕТ СН'!$I$5-'СЕТ СН'!$I$24</f>
        <v>3659.4308553299998</v>
      </c>
      <c r="D120" s="36">
        <f>SUMIFS(СВЦЭМ!$D$33:$D$776,СВЦЭМ!$A$33:$A$776,$A120,СВЦЭМ!$B$33:$B$776,D$119)+'СЕТ СН'!$I$14+СВЦЭМ!$D$10+'СЕТ СН'!$I$5-'СЕТ СН'!$I$24</f>
        <v>3694.5529403800001</v>
      </c>
      <c r="E120" s="36">
        <f>SUMIFS(СВЦЭМ!$D$33:$D$776,СВЦЭМ!$A$33:$A$776,$A120,СВЦЭМ!$B$33:$B$776,E$119)+'СЕТ СН'!$I$14+СВЦЭМ!$D$10+'СЕТ СН'!$I$5-'СЕТ СН'!$I$24</f>
        <v>3692.51681732</v>
      </c>
      <c r="F120" s="36">
        <f>SUMIFS(СВЦЭМ!$D$33:$D$776,СВЦЭМ!$A$33:$A$776,$A120,СВЦЭМ!$B$33:$B$776,F$119)+'СЕТ СН'!$I$14+СВЦЭМ!$D$10+'СЕТ СН'!$I$5-'СЕТ СН'!$I$24</f>
        <v>3684.9389139499999</v>
      </c>
      <c r="G120" s="36">
        <f>SUMIFS(СВЦЭМ!$D$33:$D$776,СВЦЭМ!$A$33:$A$776,$A120,СВЦЭМ!$B$33:$B$776,G$119)+'СЕТ СН'!$I$14+СВЦЭМ!$D$10+'СЕТ СН'!$I$5-'СЕТ СН'!$I$24</f>
        <v>3683.17083903</v>
      </c>
      <c r="H120" s="36">
        <f>SUMIFS(СВЦЭМ!$D$33:$D$776,СВЦЭМ!$A$33:$A$776,$A120,СВЦЭМ!$B$33:$B$776,H$119)+'СЕТ СН'!$I$14+СВЦЭМ!$D$10+'СЕТ СН'!$I$5-'СЕТ СН'!$I$24</f>
        <v>3680.8743430599998</v>
      </c>
      <c r="I120" s="36">
        <f>SUMIFS(СВЦЭМ!$D$33:$D$776,СВЦЭМ!$A$33:$A$776,$A120,СВЦЭМ!$B$33:$B$776,I$119)+'СЕТ СН'!$I$14+СВЦЭМ!$D$10+'СЕТ СН'!$I$5-'СЕТ СН'!$I$24</f>
        <v>3674.67793119</v>
      </c>
      <c r="J120" s="36">
        <f>SUMIFS(СВЦЭМ!$D$33:$D$776,СВЦЭМ!$A$33:$A$776,$A120,СВЦЭМ!$B$33:$B$776,J$119)+'СЕТ СН'!$I$14+СВЦЭМ!$D$10+'СЕТ СН'!$I$5-'СЕТ СН'!$I$24</f>
        <v>3635.5518629799999</v>
      </c>
      <c r="K120" s="36">
        <f>SUMIFS(СВЦЭМ!$D$33:$D$776,СВЦЭМ!$A$33:$A$776,$A120,СВЦЭМ!$B$33:$B$776,K$119)+'СЕТ СН'!$I$14+СВЦЭМ!$D$10+'СЕТ СН'!$I$5-'СЕТ СН'!$I$24</f>
        <v>3593.82494064</v>
      </c>
      <c r="L120" s="36">
        <f>SUMIFS(СВЦЭМ!$D$33:$D$776,СВЦЭМ!$A$33:$A$776,$A120,СВЦЭМ!$B$33:$B$776,L$119)+'СЕТ СН'!$I$14+СВЦЭМ!$D$10+'СЕТ СН'!$I$5-'СЕТ СН'!$I$24</f>
        <v>3573.2631755399998</v>
      </c>
      <c r="M120" s="36">
        <f>SUMIFS(СВЦЭМ!$D$33:$D$776,СВЦЭМ!$A$33:$A$776,$A120,СВЦЭМ!$B$33:$B$776,M$119)+'СЕТ СН'!$I$14+СВЦЭМ!$D$10+'СЕТ СН'!$I$5-'СЕТ СН'!$I$24</f>
        <v>3571.6172431699997</v>
      </c>
      <c r="N120" s="36">
        <f>SUMIFS(СВЦЭМ!$D$33:$D$776,СВЦЭМ!$A$33:$A$776,$A120,СВЦЭМ!$B$33:$B$776,N$119)+'СЕТ СН'!$I$14+СВЦЭМ!$D$10+'СЕТ СН'!$I$5-'СЕТ СН'!$I$24</f>
        <v>3598.6735788999999</v>
      </c>
      <c r="O120" s="36">
        <f>SUMIFS(СВЦЭМ!$D$33:$D$776,СВЦЭМ!$A$33:$A$776,$A120,СВЦЭМ!$B$33:$B$776,O$119)+'СЕТ СН'!$I$14+СВЦЭМ!$D$10+'СЕТ СН'!$I$5-'СЕТ СН'!$I$24</f>
        <v>3609.37897548</v>
      </c>
      <c r="P120" s="36">
        <f>SUMIFS(СВЦЭМ!$D$33:$D$776,СВЦЭМ!$A$33:$A$776,$A120,СВЦЭМ!$B$33:$B$776,P$119)+'СЕТ СН'!$I$14+СВЦЭМ!$D$10+'СЕТ СН'!$I$5-'СЕТ СН'!$I$24</f>
        <v>3616.9011596800001</v>
      </c>
      <c r="Q120" s="36">
        <f>SUMIFS(СВЦЭМ!$D$33:$D$776,СВЦЭМ!$A$33:$A$776,$A120,СВЦЭМ!$B$33:$B$776,Q$119)+'СЕТ СН'!$I$14+СВЦЭМ!$D$10+'СЕТ СН'!$I$5-'СЕТ СН'!$I$24</f>
        <v>3623.0512400399998</v>
      </c>
      <c r="R120" s="36">
        <f>SUMIFS(СВЦЭМ!$D$33:$D$776,СВЦЭМ!$A$33:$A$776,$A120,СВЦЭМ!$B$33:$B$776,R$119)+'СЕТ СН'!$I$14+СВЦЭМ!$D$10+'СЕТ СН'!$I$5-'СЕТ СН'!$I$24</f>
        <v>3612.2678135400001</v>
      </c>
      <c r="S120" s="36">
        <f>SUMIFS(СВЦЭМ!$D$33:$D$776,СВЦЭМ!$A$33:$A$776,$A120,СВЦЭМ!$B$33:$B$776,S$119)+'СЕТ СН'!$I$14+СВЦЭМ!$D$10+'СЕТ СН'!$I$5-'СЕТ СН'!$I$24</f>
        <v>3595.2019685999999</v>
      </c>
      <c r="T120" s="36">
        <f>SUMIFS(СВЦЭМ!$D$33:$D$776,СВЦЭМ!$A$33:$A$776,$A120,СВЦЭМ!$B$33:$B$776,T$119)+'СЕТ СН'!$I$14+СВЦЭМ!$D$10+'СЕТ СН'!$I$5-'СЕТ СН'!$I$24</f>
        <v>3574.5245155299999</v>
      </c>
      <c r="U120" s="36">
        <f>SUMIFS(СВЦЭМ!$D$33:$D$776,СВЦЭМ!$A$33:$A$776,$A120,СВЦЭМ!$B$33:$B$776,U$119)+'СЕТ СН'!$I$14+СВЦЭМ!$D$10+'СЕТ СН'!$I$5-'СЕТ СН'!$I$24</f>
        <v>3574.0336165399999</v>
      </c>
      <c r="V120" s="36">
        <f>SUMIFS(СВЦЭМ!$D$33:$D$776,СВЦЭМ!$A$33:$A$776,$A120,СВЦЭМ!$B$33:$B$776,V$119)+'СЕТ СН'!$I$14+СВЦЭМ!$D$10+'СЕТ СН'!$I$5-'СЕТ СН'!$I$24</f>
        <v>3590.9716860099998</v>
      </c>
      <c r="W120" s="36">
        <f>SUMIFS(СВЦЭМ!$D$33:$D$776,СВЦЭМ!$A$33:$A$776,$A120,СВЦЭМ!$B$33:$B$776,W$119)+'СЕТ СН'!$I$14+СВЦЭМ!$D$10+'СЕТ СН'!$I$5-'СЕТ СН'!$I$24</f>
        <v>3614.7878362000001</v>
      </c>
      <c r="X120" s="36">
        <f>SUMIFS(СВЦЭМ!$D$33:$D$776,СВЦЭМ!$A$33:$A$776,$A120,СВЦЭМ!$B$33:$B$776,X$119)+'СЕТ СН'!$I$14+СВЦЭМ!$D$10+'СЕТ СН'!$I$5-'СЕТ СН'!$I$24</f>
        <v>3608.10960492</v>
      </c>
      <c r="Y120" s="36">
        <f>SUMIFS(СВЦЭМ!$D$33:$D$776,СВЦЭМ!$A$33:$A$776,$A120,СВЦЭМ!$B$33:$B$776,Y$119)+'СЕТ СН'!$I$14+СВЦЭМ!$D$10+'СЕТ СН'!$I$5-'СЕТ СН'!$I$24</f>
        <v>3636.67225138</v>
      </c>
      <c r="AA120" s="45"/>
    </row>
    <row r="121" spans="1:27" ht="15.75" x14ac:dyDescent="0.2">
      <c r="A121" s="35">
        <f>A120+1</f>
        <v>43801</v>
      </c>
      <c r="B121" s="36">
        <f>SUMIFS(СВЦЭМ!$D$33:$D$776,СВЦЭМ!$A$33:$A$776,$A121,СВЦЭМ!$B$33:$B$776,B$119)+'СЕТ СН'!$I$14+СВЦЭМ!$D$10+'СЕТ СН'!$I$5-'СЕТ СН'!$I$24</f>
        <v>3635.07075321</v>
      </c>
      <c r="C121" s="36">
        <f>SUMIFS(СВЦЭМ!$D$33:$D$776,СВЦЭМ!$A$33:$A$776,$A121,СВЦЭМ!$B$33:$B$776,C$119)+'СЕТ СН'!$I$14+СВЦЭМ!$D$10+'СЕТ СН'!$I$5-'СЕТ СН'!$I$24</f>
        <v>3668.1404642100001</v>
      </c>
      <c r="D121" s="36">
        <f>SUMIFS(СВЦЭМ!$D$33:$D$776,СВЦЭМ!$A$33:$A$776,$A121,СВЦЭМ!$B$33:$B$776,D$119)+'СЕТ СН'!$I$14+СВЦЭМ!$D$10+'СЕТ СН'!$I$5-'СЕТ СН'!$I$24</f>
        <v>3687.2100633800001</v>
      </c>
      <c r="E121" s="36">
        <f>SUMIFS(СВЦЭМ!$D$33:$D$776,СВЦЭМ!$A$33:$A$776,$A121,СВЦЭМ!$B$33:$B$776,E$119)+'СЕТ СН'!$I$14+СВЦЭМ!$D$10+'СЕТ СН'!$I$5-'СЕТ СН'!$I$24</f>
        <v>3701.5831261100002</v>
      </c>
      <c r="F121" s="36">
        <f>SUMIFS(СВЦЭМ!$D$33:$D$776,СВЦЭМ!$A$33:$A$776,$A121,СВЦЭМ!$B$33:$B$776,F$119)+'СЕТ СН'!$I$14+СВЦЭМ!$D$10+'СЕТ СН'!$I$5-'СЕТ СН'!$I$24</f>
        <v>3702.3851941599996</v>
      </c>
      <c r="G121" s="36">
        <f>SUMIFS(СВЦЭМ!$D$33:$D$776,СВЦЭМ!$A$33:$A$776,$A121,СВЦЭМ!$B$33:$B$776,G$119)+'СЕТ СН'!$I$14+СВЦЭМ!$D$10+'СЕТ СН'!$I$5-'СЕТ СН'!$I$24</f>
        <v>3680.42756633</v>
      </c>
      <c r="H121" s="36">
        <f>SUMIFS(СВЦЭМ!$D$33:$D$776,СВЦЭМ!$A$33:$A$776,$A121,СВЦЭМ!$B$33:$B$776,H$119)+'СЕТ СН'!$I$14+СВЦЭМ!$D$10+'СЕТ СН'!$I$5-'СЕТ СН'!$I$24</f>
        <v>3632.6407683100001</v>
      </c>
      <c r="I121" s="36">
        <f>SUMIFS(СВЦЭМ!$D$33:$D$776,СВЦЭМ!$A$33:$A$776,$A121,СВЦЭМ!$B$33:$B$776,I$119)+'СЕТ СН'!$I$14+СВЦЭМ!$D$10+'СЕТ СН'!$I$5-'СЕТ СН'!$I$24</f>
        <v>3583.2991327899999</v>
      </c>
      <c r="J121" s="36">
        <f>SUMIFS(СВЦЭМ!$D$33:$D$776,СВЦЭМ!$A$33:$A$776,$A121,СВЦЭМ!$B$33:$B$776,J$119)+'СЕТ СН'!$I$14+СВЦЭМ!$D$10+'СЕТ СН'!$I$5-'СЕТ СН'!$I$24</f>
        <v>3579.7292681700001</v>
      </c>
      <c r="K121" s="36">
        <f>SUMIFS(СВЦЭМ!$D$33:$D$776,СВЦЭМ!$A$33:$A$776,$A121,СВЦЭМ!$B$33:$B$776,K$119)+'СЕТ СН'!$I$14+СВЦЭМ!$D$10+'СЕТ СН'!$I$5-'СЕТ СН'!$I$24</f>
        <v>3565.6813678399999</v>
      </c>
      <c r="L121" s="36">
        <f>SUMIFS(СВЦЭМ!$D$33:$D$776,СВЦЭМ!$A$33:$A$776,$A121,СВЦЭМ!$B$33:$B$776,L$119)+'СЕТ СН'!$I$14+СВЦЭМ!$D$10+'СЕТ СН'!$I$5-'СЕТ СН'!$I$24</f>
        <v>3584.81356082</v>
      </c>
      <c r="M121" s="36">
        <f>SUMIFS(СВЦЭМ!$D$33:$D$776,СВЦЭМ!$A$33:$A$776,$A121,СВЦЭМ!$B$33:$B$776,M$119)+'СЕТ СН'!$I$14+СВЦЭМ!$D$10+'СЕТ СН'!$I$5-'СЕТ СН'!$I$24</f>
        <v>3605.9405964699999</v>
      </c>
      <c r="N121" s="36">
        <f>SUMIFS(СВЦЭМ!$D$33:$D$776,СВЦЭМ!$A$33:$A$776,$A121,СВЦЭМ!$B$33:$B$776,N$119)+'СЕТ СН'!$I$14+СВЦЭМ!$D$10+'СЕТ СН'!$I$5-'СЕТ СН'!$I$24</f>
        <v>3616.36568721</v>
      </c>
      <c r="O121" s="36">
        <f>SUMIFS(СВЦЭМ!$D$33:$D$776,СВЦЭМ!$A$33:$A$776,$A121,СВЦЭМ!$B$33:$B$776,O$119)+'СЕТ СН'!$I$14+СВЦЭМ!$D$10+'СЕТ СН'!$I$5-'СЕТ СН'!$I$24</f>
        <v>3617.46110731</v>
      </c>
      <c r="P121" s="36">
        <f>SUMIFS(СВЦЭМ!$D$33:$D$776,СВЦЭМ!$A$33:$A$776,$A121,СВЦЭМ!$B$33:$B$776,P$119)+'СЕТ СН'!$I$14+СВЦЭМ!$D$10+'СЕТ СН'!$I$5-'СЕТ СН'!$I$24</f>
        <v>3627.9253340300002</v>
      </c>
      <c r="Q121" s="36">
        <f>SUMIFS(СВЦЭМ!$D$33:$D$776,СВЦЭМ!$A$33:$A$776,$A121,СВЦЭМ!$B$33:$B$776,Q$119)+'СЕТ СН'!$I$14+СВЦЭМ!$D$10+'СЕТ СН'!$I$5-'СЕТ СН'!$I$24</f>
        <v>3635.80321374</v>
      </c>
      <c r="R121" s="36">
        <f>SUMIFS(СВЦЭМ!$D$33:$D$776,СВЦЭМ!$A$33:$A$776,$A121,СВЦЭМ!$B$33:$B$776,R$119)+'СЕТ СН'!$I$14+СВЦЭМ!$D$10+'СЕТ СН'!$I$5-'СЕТ СН'!$I$24</f>
        <v>3633.7007027899999</v>
      </c>
      <c r="S121" s="36">
        <f>SUMIFS(СВЦЭМ!$D$33:$D$776,СВЦЭМ!$A$33:$A$776,$A121,СВЦЭМ!$B$33:$B$776,S$119)+'СЕТ СН'!$I$14+СВЦЭМ!$D$10+'СЕТ СН'!$I$5-'СЕТ СН'!$I$24</f>
        <v>3602.0050828200001</v>
      </c>
      <c r="T121" s="36">
        <f>SUMIFS(СВЦЭМ!$D$33:$D$776,СВЦЭМ!$A$33:$A$776,$A121,СВЦЭМ!$B$33:$B$776,T$119)+'СЕТ СН'!$I$14+СВЦЭМ!$D$10+'СЕТ СН'!$I$5-'СЕТ СН'!$I$24</f>
        <v>3593.63439311</v>
      </c>
      <c r="U121" s="36">
        <f>SUMIFS(СВЦЭМ!$D$33:$D$776,СВЦЭМ!$A$33:$A$776,$A121,СВЦЭМ!$B$33:$B$776,U$119)+'СЕТ СН'!$I$14+СВЦЭМ!$D$10+'СЕТ СН'!$I$5-'СЕТ СН'!$I$24</f>
        <v>3590.2657546</v>
      </c>
      <c r="V121" s="36">
        <f>SUMIFS(СВЦЭМ!$D$33:$D$776,СВЦЭМ!$A$33:$A$776,$A121,СВЦЭМ!$B$33:$B$776,V$119)+'СЕТ СН'!$I$14+СВЦЭМ!$D$10+'СЕТ СН'!$I$5-'СЕТ СН'!$I$24</f>
        <v>3600.1443092499999</v>
      </c>
      <c r="W121" s="36">
        <f>SUMIFS(СВЦЭМ!$D$33:$D$776,СВЦЭМ!$A$33:$A$776,$A121,СВЦЭМ!$B$33:$B$776,W$119)+'СЕТ СН'!$I$14+СВЦЭМ!$D$10+'СЕТ СН'!$I$5-'СЕТ СН'!$I$24</f>
        <v>3599.9603941999999</v>
      </c>
      <c r="X121" s="36">
        <f>SUMIFS(СВЦЭМ!$D$33:$D$776,СВЦЭМ!$A$33:$A$776,$A121,СВЦЭМ!$B$33:$B$776,X$119)+'СЕТ СН'!$I$14+СВЦЭМ!$D$10+'СЕТ СН'!$I$5-'СЕТ СН'!$I$24</f>
        <v>3604.1521693</v>
      </c>
      <c r="Y121" s="36">
        <f>SUMIFS(СВЦЭМ!$D$33:$D$776,СВЦЭМ!$A$33:$A$776,$A121,СВЦЭМ!$B$33:$B$776,Y$119)+'СЕТ СН'!$I$14+СВЦЭМ!$D$10+'СЕТ СН'!$I$5-'СЕТ СН'!$I$24</f>
        <v>3639.5776430599999</v>
      </c>
    </row>
    <row r="122" spans="1:27" ht="15.75" x14ac:dyDescent="0.2">
      <c r="A122" s="35">
        <f t="shared" ref="A122:A150" si="3">A121+1</f>
        <v>43802</v>
      </c>
      <c r="B122" s="36">
        <f>SUMIFS(СВЦЭМ!$D$33:$D$776,СВЦЭМ!$A$33:$A$776,$A122,СВЦЭМ!$B$33:$B$776,B$119)+'СЕТ СН'!$I$14+СВЦЭМ!$D$10+'СЕТ СН'!$I$5-'СЕТ СН'!$I$24</f>
        <v>3657.5612102999999</v>
      </c>
      <c r="C122" s="36">
        <f>SUMIFS(СВЦЭМ!$D$33:$D$776,СВЦЭМ!$A$33:$A$776,$A122,СВЦЭМ!$B$33:$B$776,C$119)+'СЕТ СН'!$I$14+СВЦЭМ!$D$10+'СЕТ СН'!$I$5-'СЕТ СН'!$I$24</f>
        <v>3697.4616275799999</v>
      </c>
      <c r="D122" s="36">
        <f>SUMIFS(СВЦЭМ!$D$33:$D$776,СВЦЭМ!$A$33:$A$776,$A122,СВЦЭМ!$B$33:$B$776,D$119)+'СЕТ СН'!$I$14+СВЦЭМ!$D$10+'СЕТ СН'!$I$5-'СЕТ СН'!$I$24</f>
        <v>3712.8344179099995</v>
      </c>
      <c r="E122" s="36">
        <f>SUMIFS(СВЦЭМ!$D$33:$D$776,СВЦЭМ!$A$33:$A$776,$A122,СВЦЭМ!$B$33:$B$776,E$119)+'СЕТ СН'!$I$14+СВЦЭМ!$D$10+'СЕТ СН'!$I$5-'СЕТ СН'!$I$24</f>
        <v>3720.3598094299996</v>
      </c>
      <c r="F122" s="36">
        <f>SUMIFS(СВЦЭМ!$D$33:$D$776,СВЦЭМ!$A$33:$A$776,$A122,СВЦЭМ!$B$33:$B$776,F$119)+'СЕТ СН'!$I$14+СВЦЭМ!$D$10+'СЕТ СН'!$I$5-'СЕТ СН'!$I$24</f>
        <v>3732.6836784999996</v>
      </c>
      <c r="G122" s="36">
        <f>SUMIFS(СВЦЭМ!$D$33:$D$776,СВЦЭМ!$A$33:$A$776,$A122,СВЦЭМ!$B$33:$B$776,G$119)+'СЕТ СН'!$I$14+СВЦЭМ!$D$10+'СЕТ СН'!$I$5-'СЕТ СН'!$I$24</f>
        <v>3722.3911364099995</v>
      </c>
      <c r="H122" s="36">
        <f>SUMIFS(СВЦЭМ!$D$33:$D$776,СВЦЭМ!$A$33:$A$776,$A122,СВЦЭМ!$B$33:$B$776,H$119)+'СЕТ СН'!$I$14+СВЦЭМ!$D$10+'СЕТ СН'!$I$5-'СЕТ СН'!$I$24</f>
        <v>3673.7002257200002</v>
      </c>
      <c r="I122" s="36">
        <f>SUMIFS(СВЦЭМ!$D$33:$D$776,СВЦЭМ!$A$33:$A$776,$A122,СВЦЭМ!$B$33:$B$776,I$119)+'СЕТ СН'!$I$14+СВЦЭМ!$D$10+'СЕТ СН'!$I$5-'СЕТ СН'!$I$24</f>
        <v>3622.18097468</v>
      </c>
      <c r="J122" s="36">
        <f>SUMIFS(СВЦЭМ!$D$33:$D$776,СВЦЭМ!$A$33:$A$776,$A122,СВЦЭМ!$B$33:$B$776,J$119)+'СЕТ СН'!$I$14+СВЦЭМ!$D$10+'СЕТ СН'!$I$5-'СЕТ СН'!$I$24</f>
        <v>3604.5220007099997</v>
      </c>
      <c r="K122" s="36">
        <f>SUMIFS(СВЦЭМ!$D$33:$D$776,СВЦЭМ!$A$33:$A$776,$A122,СВЦЭМ!$B$33:$B$776,K$119)+'СЕТ СН'!$I$14+СВЦЭМ!$D$10+'СЕТ СН'!$I$5-'СЕТ СН'!$I$24</f>
        <v>3573.41640813</v>
      </c>
      <c r="L122" s="36">
        <f>SUMIFS(СВЦЭМ!$D$33:$D$776,СВЦЭМ!$A$33:$A$776,$A122,СВЦЭМ!$B$33:$B$776,L$119)+'СЕТ СН'!$I$14+СВЦЭМ!$D$10+'СЕТ СН'!$I$5-'СЕТ СН'!$I$24</f>
        <v>3572.66874538</v>
      </c>
      <c r="M122" s="36">
        <f>SUMIFS(СВЦЭМ!$D$33:$D$776,СВЦЭМ!$A$33:$A$776,$A122,СВЦЭМ!$B$33:$B$776,M$119)+'СЕТ СН'!$I$14+СВЦЭМ!$D$10+'СЕТ СН'!$I$5-'СЕТ СН'!$I$24</f>
        <v>3615.23361462</v>
      </c>
      <c r="N122" s="36">
        <f>SUMIFS(СВЦЭМ!$D$33:$D$776,СВЦЭМ!$A$33:$A$776,$A122,СВЦЭМ!$B$33:$B$776,N$119)+'СЕТ СН'!$I$14+СВЦЭМ!$D$10+'СЕТ СН'!$I$5-'СЕТ СН'!$I$24</f>
        <v>3629.8803625700002</v>
      </c>
      <c r="O122" s="36">
        <f>SUMIFS(СВЦЭМ!$D$33:$D$776,СВЦЭМ!$A$33:$A$776,$A122,СВЦЭМ!$B$33:$B$776,O$119)+'СЕТ СН'!$I$14+СВЦЭМ!$D$10+'СЕТ СН'!$I$5-'СЕТ СН'!$I$24</f>
        <v>3637.83131645</v>
      </c>
      <c r="P122" s="36">
        <f>SUMIFS(СВЦЭМ!$D$33:$D$776,СВЦЭМ!$A$33:$A$776,$A122,СВЦЭМ!$B$33:$B$776,P$119)+'СЕТ СН'!$I$14+СВЦЭМ!$D$10+'СЕТ СН'!$I$5-'СЕТ СН'!$I$24</f>
        <v>3645.9997117900002</v>
      </c>
      <c r="Q122" s="36">
        <f>SUMIFS(СВЦЭМ!$D$33:$D$776,СВЦЭМ!$A$33:$A$776,$A122,СВЦЭМ!$B$33:$B$776,Q$119)+'СЕТ СН'!$I$14+СВЦЭМ!$D$10+'СЕТ СН'!$I$5-'СЕТ СН'!$I$24</f>
        <v>3653.06033673</v>
      </c>
      <c r="R122" s="36">
        <f>SUMIFS(СВЦЭМ!$D$33:$D$776,СВЦЭМ!$A$33:$A$776,$A122,СВЦЭМ!$B$33:$B$776,R$119)+'СЕТ СН'!$I$14+СВЦЭМ!$D$10+'СЕТ СН'!$I$5-'СЕТ СН'!$I$24</f>
        <v>3655.7363243199998</v>
      </c>
      <c r="S122" s="36">
        <f>SUMIFS(СВЦЭМ!$D$33:$D$776,СВЦЭМ!$A$33:$A$776,$A122,СВЦЭМ!$B$33:$B$776,S$119)+'СЕТ СН'!$I$14+СВЦЭМ!$D$10+'СЕТ СН'!$I$5-'СЕТ СН'!$I$24</f>
        <v>3618.94938164</v>
      </c>
      <c r="T122" s="36">
        <f>SUMIFS(СВЦЭМ!$D$33:$D$776,СВЦЭМ!$A$33:$A$776,$A122,СВЦЭМ!$B$33:$B$776,T$119)+'СЕТ СН'!$I$14+СВЦЭМ!$D$10+'СЕТ СН'!$I$5-'СЕТ СН'!$I$24</f>
        <v>3590.9636489999998</v>
      </c>
      <c r="U122" s="36">
        <f>SUMIFS(СВЦЭМ!$D$33:$D$776,СВЦЭМ!$A$33:$A$776,$A122,СВЦЭМ!$B$33:$B$776,U$119)+'СЕТ СН'!$I$14+СВЦЭМ!$D$10+'СЕТ СН'!$I$5-'СЕТ СН'!$I$24</f>
        <v>3588.6712640300002</v>
      </c>
      <c r="V122" s="36">
        <f>SUMIFS(СВЦЭМ!$D$33:$D$776,СВЦЭМ!$A$33:$A$776,$A122,СВЦЭМ!$B$33:$B$776,V$119)+'СЕТ СН'!$I$14+СВЦЭМ!$D$10+'СЕТ СН'!$I$5-'СЕТ СН'!$I$24</f>
        <v>3591.7358604000001</v>
      </c>
      <c r="W122" s="36">
        <f>SUMIFS(СВЦЭМ!$D$33:$D$776,СВЦЭМ!$A$33:$A$776,$A122,СВЦЭМ!$B$33:$B$776,W$119)+'СЕТ СН'!$I$14+СВЦЭМ!$D$10+'СЕТ СН'!$I$5-'СЕТ СН'!$I$24</f>
        <v>3609.1888811399999</v>
      </c>
      <c r="X122" s="36">
        <f>SUMIFS(СВЦЭМ!$D$33:$D$776,СВЦЭМ!$A$33:$A$776,$A122,СВЦЭМ!$B$33:$B$776,X$119)+'СЕТ СН'!$I$14+СВЦЭМ!$D$10+'СЕТ СН'!$I$5-'СЕТ СН'!$I$24</f>
        <v>3613.4693342199998</v>
      </c>
      <c r="Y122" s="36">
        <f>SUMIFS(СВЦЭМ!$D$33:$D$776,СВЦЭМ!$A$33:$A$776,$A122,СВЦЭМ!$B$33:$B$776,Y$119)+'СЕТ СН'!$I$14+СВЦЭМ!$D$10+'СЕТ СН'!$I$5-'СЕТ СН'!$I$24</f>
        <v>3629.37140301</v>
      </c>
    </row>
    <row r="123" spans="1:27" ht="15.75" x14ac:dyDescent="0.2">
      <c r="A123" s="35">
        <f t="shared" si="3"/>
        <v>43803</v>
      </c>
      <c r="B123" s="36">
        <f>SUMIFS(СВЦЭМ!$D$33:$D$776,СВЦЭМ!$A$33:$A$776,$A123,СВЦЭМ!$B$33:$B$776,B$119)+'СЕТ СН'!$I$14+СВЦЭМ!$D$10+'СЕТ СН'!$I$5-'СЕТ СН'!$I$24</f>
        <v>3687.4208213900001</v>
      </c>
      <c r="C123" s="36">
        <f>SUMIFS(СВЦЭМ!$D$33:$D$776,СВЦЭМ!$A$33:$A$776,$A123,СВЦЭМ!$B$33:$B$776,C$119)+'СЕТ СН'!$I$14+СВЦЭМ!$D$10+'СЕТ СН'!$I$5-'СЕТ СН'!$I$24</f>
        <v>3712.0947215199999</v>
      </c>
      <c r="D123" s="36">
        <f>SUMIFS(СВЦЭМ!$D$33:$D$776,СВЦЭМ!$A$33:$A$776,$A123,СВЦЭМ!$B$33:$B$776,D$119)+'СЕТ СН'!$I$14+СВЦЭМ!$D$10+'СЕТ СН'!$I$5-'СЕТ СН'!$I$24</f>
        <v>3734.9826080399998</v>
      </c>
      <c r="E123" s="36">
        <f>SUMIFS(СВЦЭМ!$D$33:$D$776,СВЦЭМ!$A$33:$A$776,$A123,СВЦЭМ!$B$33:$B$776,E$119)+'СЕТ СН'!$I$14+СВЦЭМ!$D$10+'СЕТ СН'!$I$5-'СЕТ СН'!$I$24</f>
        <v>3744.0638785900001</v>
      </c>
      <c r="F123" s="36">
        <f>SUMIFS(СВЦЭМ!$D$33:$D$776,СВЦЭМ!$A$33:$A$776,$A123,СВЦЭМ!$B$33:$B$776,F$119)+'СЕТ СН'!$I$14+СВЦЭМ!$D$10+'СЕТ СН'!$I$5-'СЕТ СН'!$I$24</f>
        <v>3741.0600895799998</v>
      </c>
      <c r="G123" s="36">
        <f>SUMIFS(СВЦЭМ!$D$33:$D$776,СВЦЭМ!$A$33:$A$776,$A123,СВЦЭМ!$B$33:$B$776,G$119)+'СЕТ СН'!$I$14+СВЦЭМ!$D$10+'СЕТ СН'!$I$5-'СЕТ СН'!$I$24</f>
        <v>3721.7402043900001</v>
      </c>
      <c r="H123" s="36">
        <f>SUMIFS(СВЦЭМ!$D$33:$D$776,СВЦЭМ!$A$33:$A$776,$A123,СВЦЭМ!$B$33:$B$776,H$119)+'СЕТ СН'!$I$14+СВЦЭМ!$D$10+'СЕТ СН'!$I$5-'СЕТ СН'!$I$24</f>
        <v>3684.8946446999998</v>
      </c>
      <c r="I123" s="36">
        <f>SUMIFS(СВЦЭМ!$D$33:$D$776,СВЦЭМ!$A$33:$A$776,$A123,СВЦЭМ!$B$33:$B$776,I$119)+'СЕТ СН'!$I$14+СВЦЭМ!$D$10+'СЕТ СН'!$I$5-'СЕТ СН'!$I$24</f>
        <v>3649.6397638600001</v>
      </c>
      <c r="J123" s="36">
        <f>SUMIFS(СВЦЭМ!$D$33:$D$776,СВЦЭМ!$A$33:$A$776,$A123,СВЦЭМ!$B$33:$B$776,J$119)+'СЕТ СН'!$I$14+СВЦЭМ!$D$10+'СЕТ СН'!$I$5-'СЕТ СН'!$I$24</f>
        <v>3629.5946452899998</v>
      </c>
      <c r="K123" s="36">
        <f>SUMIFS(СВЦЭМ!$D$33:$D$776,СВЦЭМ!$A$33:$A$776,$A123,СВЦЭМ!$B$33:$B$776,K$119)+'СЕТ СН'!$I$14+СВЦЭМ!$D$10+'СЕТ СН'!$I$5-'СЕТ СН'!$I$24</f>
        <v>3605.7231748200002</v>
      </c>
      <c r="L123" s="36">
        <f>SUMIFS(СВЦЭМ!$D$33:$D$776,СВЦЭМ!$A$33:$A$776,$A123,СВЦЭМ!$B$33:$B$776,L$119)+'СЕТ СН'!$I$14+СВЦЭМ!$D$10+'СЕТ СН'!$I$5-'СЕТ СН'!$I$24</f>
        <v>3605.8883373899998</v>
      </c>
      <c r="M123" s="36">
        <f>SUMIFS(СВЦЭМ!$D$33:$D$776,СВЦЭМ!$A$33:$A$776,$A123,СВЦЭМ!$B$33:$B$776,M$119)+'СЕТ СН'!$I$14+СВЦЭМ!$D$10+'СЕТ СН'!$I$5-'СЕТ СН'!$I$24</f>
        <v>3625.06314208</v>
      </c>
      <c r="N123" s="36">
        <f>SUMIFS(СВЦЭМ!$D$33:$D$776,СВЦЭМ!$A$33:$A$776,$A123,СВЦЭМ!$B$33:$B$776,N$119)+'СЕТ СН'!$I$14+СВЦЭМ!$D$10+'СЕТ СН'!$I$5-'СЕТ СН'!$I$24</f>
        <v>3627.7892535299998</v>
      </c>
      <c r="O123" s="36">
        <f>SUMIFS(СВЦЭМ!$D$33:$D$776,СВЦЭМ!$A$33:$A$776,$A123,СВЦЭМ!$B$33:$B$776,O$119)+'СЕТ СН'!$I$14+СВЦЭМ!$D$10+'СЕТ СН'!$I$5-'СЕТ СН'!$I$24</f>
        <v>3630.00647484</v>
      </c>
      <c r="P123" s="36">
        <f>SUMIFS(СВЦЭМ!$D$33:$D$776,СВЦЭМ!$A$33:$A$776,$A123,СВЦЭМ!$B$33:$B$776,P$119)+'СЕТ СН'!$I$14+СВЦЭМ!$D$10+'СЕТ СН'!$I$5-'СЕТ СН'!$I$24</f>
        <v>3637.1945063499998</v>
      </c>
      <c r="Q123" s="36">
        <f>SUMIFS(СВЦЭМ!$D$33:$D$776,СВЦЭМ!$A$33:$A$776,$A123,СВЦЭМ!$B$33:$B$776,Q$119)+'СЕТ СН'!$I$14+СВЦЭМ!$D$10+'СЕТ СН'!$I$5-'СЕТ СН'!$I$24</f>
        <v>3645.0105977399999</v>
      </c>
      <c r="R123" s="36">
        <f>SUMIFS(СВЦЭМ!$D$33:$D$776,СВЦЭМ!$A$33:$A$776,$A123,СВЦЭМ!$B$33:$B$776,R$119)+'СЕТ СН'!$I$14+СВЦЭМ!$D$10+'СЕТ СН'!$I$5-'СЕТ СН'!$I$24</f>
        <v>3632.4274985500001</v>
      </c>
      <c r="S123" s="36">
        <f>SUMIFS(СВЦЭМ!$D$33:$D$776,СВЦЭМ!$A$33:$A$776,$A123,СВЦЭМ!$B$33:$B$776,S$119)+'СЕТ СН'!$I$14+СВЦЭМ!$D$10+'СЕТ СН'!$I$5-'СЕТ СН'!$I$24</f>
        <v>3608.4199763900001</v>
      </c>
      <c r="T123" s="36">
        <f>SUMIFS(СВЦЭМ!$D$33:$D$776,СВЦЭМ!$A$33:$A$776,$A123,СВЦЭМ!$B$33:$B$776,T$119)+'СЕТ СН'!$I$14+СВЦЭМ!$D$10+'СЕТ СН'!$I$5-'СЕТ СН'!$I$24</f>
        <v>3585.2606984200002</v>
      </c>
      <c r="U123" s="36">
        <f>SUMIFS(СВЦЭМ!$D$33:$D$776,СВЦЭМ!$A$33:$A$776,$A123,СВЦЭМ!$B$33:$B$776,U$119)+'СЕТ СН'!$I$14+СВЦЭМ!$D$10+'СЕТ СН'!$I$5-'СЕТ СН'!$I$24</f>
        <v>3588.9076024300002</v>
      </c>
      <c r="V123" s="36">
        <f>SUMIFS(СВЦЭМ!$D$33:$D$776,СВЦЭМ!$A$33:$A$776,$A123,СВЦЭМ!$B$33:$B$776,V$119)+'СЕТ СН'!$I$14+СВЦЭМ!$D$10+'СЕТ СН'!$I$5-'СЕТ СН'!$I$24</f>
        <v>3600.0030284599998</v>
      </c>
      <c r="W123" s="36">
        <f>SUMIFS(СВЦЭМ!$D$33:$D$776,СВЦЭМ!$A$33:$A$776,$A123,СВЦЭМ!$B$33:$B$776,W$119)+'СЕТ СН'!$I$14+СВЦЭМ!$D$10+'СЕТ СН'!$I$5-'СЕТ СН'!$I$24</f>
        <v>3608.2732847500001</v>
      </c>
      <c r="X123" s="36">
        <f>SUMIFS(СВЦЭМ!$D$33:$D$776,СВЦЭМ!$A$33:$A$776,$A123,СВЦЭМ!$B$33:$B$776,X$119)+'СЕТ СН'!$I$14+СВЦЭМ!$D$10+'СЕТ СН'!$I$5-'СЕТ СН'!$I$24</f>
        <v>3608.4289358000001</v>
      </c>
      <c r="Y123" s="36">
        <f>SUMIFS(СВЦЭМ!$D$33:$D$776,СВЦЭМ!$A$33:$A$776,$A123,СВЦЭМ!$B$33:$B$776,Y$119)+'СЕТ СН'!$I$14+СВЦЭМ!$D$10+'СЕТ СН'!$I$5-'СЕТ СН'!$I$24</f>
        <v>3639.71650258</v>
      </c>
    </row>
    <row r="124" spans="1:27" ht="15.75" x14ac:dyDescent="0.2">
      <c r="A124" s="35">
        <f t="shared" si="3"/>
        <v>43804</v>
      </c>
      <c r="B124" s="36">
        <f>SUMIFS(СВЦЭМ!$D$33:$D$776,СВЦЭМ!$A$33:$A$776,$A124,СВЦЭМ!$B$33:$B$776,B$119)+'СЕТ СН'!$I$14+СВЦЭМ!$D$10+'СЕТ СН'!$I$5-'СЕТ СН'!$I$24</f>
        <v>3696.3680685899999</v>
      </c>
      <c r="C124" s="36">
        <f>SUMIFS(СВЦЭМ!$D$33:$D$776,СВЦЭМ!$A$33:$A$776,$A124,СВЦЭМ!$B$33:$B$776,C$119)+'СЕТ СН'!$I$14+СВЦЭМ!$D$10+'СЕТ СН'!$I$5-'СЕТ СН'!$I$24</f>
        <v>3701.82125619</v>
      </c>
      <c r="D124" s="36">
        <f>SUMIFS(СВЦЭМ!$D$33:$D$776,СВЦЭМ!$A$33:$A$776,$A124,СВЦЭМ!$B$33:$B$776,D$119)+'СЕТ СН'!$I$14+СВЦЭМ!$D$10+'СЕТ СН'!$I$5-'СЕТ СН'!$I$24</f>
        <v>3705.59715082</v>
      </c>
      <c r="E124" s="36">
        <f>SUMIFS(СВЦЭМ!$D$33:$D$776,СВЦЭМ!$A$33:$A$776,$A124,СВЦЭМ!$B$33:$B$776,E$119)+'СЕТ СН'!$I$14+СВЦЭМ!$D$10+'СЕТ СН'!$I$5-'СЕТ СН'!$I$24</f>
        <v>3727.2863828600002</v>
      </c>
      <c r="F124" s="36">
        <f>SUMIFS(СВЦЭМ!$D$33:$D$776,СВЦЭМ!$A$33:$A$776,$A124,СВЦЭМ!$B$33:$B$776,F$119)+'СЕТ СН'!$I$14+СВЦЭМ!$D$10+'СЕТ СН'!$I$5-'СЕТ СН'!$I$24</f>
        <v>3719.3573633599999</v>
      </c>
      <c r="G124" s="36">
        <f>SUMIFS(СВЦЭМ!$D$33:$D$776,СВЦЭМ!$A$33:$A$776,$A124,СВЦЭМ!$B$33:$B$776,G$119)+'СЕТ СН'!$I$14+СВЦЭМ!$D$10+'СЕТ СН'!$I$5-'СЕТ СН'!$I$24</f>
        <v>3704.9316873099997</v>
      </c>
      <c r="H124" s="36">
        <f>SUMIFS(СВЦЭМ!$D$33:$D$776,СВЦЭМ!$A$33:$A$776,$A124,СВЦЭМ!$B$33:$B$776,H$119)+'СЕТ СН'!$I$14+СВЦЭМ!$D$10+'СЕТ СН'!$I$5-'СЕТ СН'!$I$24</f>
        <v>3689.1796011900001</v>
      </c>
      <c r="I124" s="36">
        <f>SUMIFS(СВЦЭМ!$D$33:$D$776,СВЦЭМ!$A$33:$A$776,$A124,СВЦЭМ!$B$33:$B$776,I$119)+'СЕТ СН'!$I$14+СВЦЭМ!$D$10+'СЕТ СН'!$I$5-'СЕТ СН'!$I$24</f>
        <v>3649.2984939099997</v>
      </c>
      <c r="J124" s="36">
        <f>SUMIFS(СВЦЭМ!$D$33:$D$776,СВЦЭМ!$A$33:$A$776,$A124,СВЦЭМ!$B$33:$B$776,J$119)+'СЕТ СН'!$I$14+СВЦЭМ!$D$10+'СЕТ СН'!$I$5-'СЕТ СН'!$I$24</f>
        <v>3621.1411433399999</v>
      </c>
      <c r="K124" s="36">
        <f>SUMIFS(СВЦЭМ!$D$33:$D$776,СВЦЭМ!$A$33:$A$776,$A124,СВЦЭМ!$B$33:$B$776,K$119)+'СЕТ СН'!$I$14+СВЦЭМ!$D$10+'СЕТ СН'!$I$5-'СЕТ СН'!$I$24</f>
        <v>3618.3408973300002</v>
      </c>
      <c r="L124" s="36">
        <f>SUMIFS(СВЦЭМ!$D$33:$D$776,СВЦЭМ!$A$33:$A$776,$A124,СВЦЭМ!$B$33:$B$776,L$119)+'СЕТ СН'!$I$14+СВЦЭМ!$D$10+'СЕТ СН'!$I$5-'СЕТ СН'!$I$24</f>
        <v>3627.0153466900001</v>
      </c>
      <c r="M124" s="36">
        <f>SUMIFS(СВЦЭМ!$D$33:$D$776,СВЦЭМ!$A$33:$A$776,$A124,СВЦЭМ!$B$33:$B$776,M$119)+'СЕТ СН'!$I$14+СВЦЭМ!$D$10+'СЕТ СН'!$I$5-'СЕТ СН'!$I$24</f>
        <v>3632.8863999800001</v>
      </c>
      <c r="N124" s="36">
        <f>SUMIFS(СВЦЭМ!$D$33:$D$776,СВЦЭМ!$A$33:$A$776,$A124,СВЦЭМ!$B$33:$B$776,N$119)+'СЕТ СН'!$I$14+СВЦЭМ!$D$10+'СЕТ СН'!$I$5-'СЕТ СН'!$I$24</f>
        <v>3636.6537293199999</v>
      </c>
      <c r="O124" s="36">
        <f>SUMIFS(СВЦЭМ!$D$33:$D$776,СВЦЭМ!$A$33:$A$776,$A124,СВЦЭМ!$B$33:$B$776,O$119)+'СЕТ СН'!$I$14+СВЦЭМ!$D$10+'СЕТ СН'!$I$5-'СЕТ СН'!$I$24</f>
        <v>3639.09876403</v>
      </c>
      <c r="P124" s="36">
        <f>SUMIFS(СВЦЭМ!$D$33:$D$776,СВЦЭМ!$A$33:$A$776,$A124,СВЦЭМ!$B$33:$B$776,P$119)+'СЕТ СН'!$I$14+СВЦЭМ!$D$10+'СЕТ СН'!$I$5-'СЕТ СН'!$I$24</f>
        <v>3641.6689617699999</v>
      </c>
      <c r="Q124" s="36">
        <f>SUMIFS(СВЦЭМ!$D$33:$D$776,СВЦЭМ!$A$33:$A$776,$A124,СВЦЭМ!$B$33:$B$776,Q$119)+'СЕТ СН'!$I$14+СВЦЭМ!$D$10+'СЕТ СН'!$I$5-'СЕТ СН'!$I$24</f>
        <v>3651.77168815</v>
      </c>
      <c r="R124" s="36">
        <f>SUMIFS(СВЦЭМ!$D$33:$D$776,СВЦЭМ!$A$33:$A$776,$A124,СВЦЭМ!$B$33:$B$776,R$119)+'СЕТ СН'!$I$14+СВЦЭМ!$D$10+'СЕТ СН'!$I$5-'СЕТ СН'!$I$24</f>
        <v>3669.2164028799998</v>
      </c>
      <c r="S124" s="36">
        <f>SUMIFS(СВЦЭМ!$D$33:$D$776,СВЦЭМ!$A$33:$A$776,$A124,СВЦЭМ!$B$33:$B$776,S$119)+'СЕТ СН'!$I$14+СВЦЭМ!$D$10+'СЕТ СН'!$I$5-'СЕТ СН'!$I$24</f>
        <v>3682.8406955599999</v>
      </c>
      <c r="T124" s="36">
        <f>SUMIFS(СВЦЭМ!$D$33:$D$776,СВЦЭМ!$A$33:$A$776,$A124,СВЦЭМ!$B$33:$B$776,T$119)+'СЕТ СН'!$I$14+СВЦЭМ!$D$10+'СЕТ СН'!$I$5-'СЕТ СН'!$I$24</f>
        <v>3668.5569595799998</v>
      </c>
      <c r="U124" s="36">
        <f>SUMIFS(СВЦЭМ!$D$33:$D$776,СВЦЭМ!$A$33:$A$776,$A124,СВЦЭМ!$B$33:$B$776,U$119)+'СЕТ СН'!$I$14+СВЦЭМ!$D$10+'СЕТ СН'!$I$5-'СЕТ СН'!$I$24</f>
        <v>3642.83387189</v>
      </c>
      <c r="V124" s="36">
        <f>SUMIFS(СВЦЭМ!$D$33:$D$776,СВЦЭМ!$A$33:$A$776,$A124,СВЦЭМ!$B$33:$B$776,V$119)+'СЕТ СН'!$I$14+СВЦЭМ!$D$10+'СЕТ СН'!$I$5-'СЕТ СН'!$I$24</f>
        <v>3639.61335194</v>
      </c>
      <c r="W124" s="36">
        <f>SUMIFS(СВЦЭМ!$D$33:$D$776,СВЦЭМ!$A$33:$A$776,$A124,СВЦЭМ!$B$33:$B$776,W$119)+'СЕТ СН'!$I$14+СВЦЭМ!$D$10+'СЕТ СН'!$I$5-'СЕТ СН'!$I$24</f>
        <v>3646.16039821</v>
      </c>
      <c r="X124" s="36">
        <f>SUMIFS(СВЦЭМ!$D$33:$D$776,СВЦЭМ!$A$33:$A$776,$A124,СВЦЭМ!$B$33:$B$776,X$119)+'СЕТ СН'!$I$14+СВЦЭМ!$D$10+'СЕТ СН'!$I$5-'СЕТ СН'!$I$24</f>
        <v>3668.4818329</v>
      </c>
      <c r="Y124" s="36">
        <f>SUMIFS(СВЦЭМ!$D$33:$D$776,СВЦЭМ!$A$33:$A$776,$A124,СВЦЭМ!$B$33:$B$776,Y$119)+'СЕТ СН'!$I$14+СВЦЭМ!$D$10+'СЕТ СН'!$I$5-'СЕТ СН'!$I$24</f>
        <v>3691.12861974</v>
      </c>
    </row>
    <row r="125" spans="1:27" ht="15.75" x14ac:dyDescent="0.2">
      <c r="A125" s="35">
        <f t="shared" si="3"/>
        <v>43805</v>
      </c>
      <c r="B125" s="36">
        <f>SUMIFS(СВЦЭМ!$D$33:$D$776,СВЦЭМ!$A$33:$A$776,$A125,СВЦЭМ!$B$33:$B$776,B$119)+'СЕТ СН'!$I$14+СВЦЭМ!$D$10+'СЕТ СН'!$I$5-'СЕТ СН'!$I$24</f>
        <v>3695.58798587</v>
      </c>
      <c r="C125" s="36">
        <f>SUMIFS(СВЦЭМ!$D$33:$D$776,СВЦЭМ!$A$33:$A$776,$A125,СВЦЭМ!$B$33:$B$776,C$119)+'СЕТ СН'!$I$14+СВЦЭМ!$D$10+'СЕТ СН'!$I$5-'СЕТ СН'!$I$24</f>
        <v>3735.96044153</v>
      </c>
      <c r="D125" s="36">
        <f>SUMIFS(СВЦЭМ!$D$33:$D$776,СВЦЭМ!$A$33:$A$776,$A125,СВЦЭМ!$B$33:$B$776,D$119)+'СЕТ СН'!$I$14+СВЦЭМ!$D$10+'СЕТ СН'!$I$5-'СЕТ СН'!$I$24</f>
        <v>3752.9066700399999</v>
      </c>
      <c r="E125" s="36">
        <f>SUMIFS(СВЦЭМ!$D$33:$D$776,СВЦЭМ!$A$33:$A$776,$A125,СВЦЭМ!$B$33:$B$776,E$119)+'СЕТ СН'!$I$14+СВЦЭМ!$D$10+'СЕТ СН'!$I$5-'СЕТ СН'!$I$24</f>
        <v>3759.2355830299998</v>
      </c>
      <c r="F125" s="36">
        <f>SUMIFS(СВЦЭМ!$D$33:$D$776,СВЦЭМ!$A$33:$A$776,$A125,СВЦЭМ!$B$33:$B$776,F$119)+'СЕТ СН'!$I$14+СВЦЭМ!$D$10+'СЕТ СН'!$I$5-'СЕТ СН'!$I$24</f>
        <v>3756.1229064299996</v>
      </c>
      <c r="G125" s="36">
        <f>SUMIFS(СВЦЭМ!$D$33:$D$776,СВЦЭМ!$A$33:$A$776,$A125,СВЦЭМ!$B$33:$B$776,G$119)+'СЕТ СН'!$I$14+СВЦЭМ!$D$10+'СЕТ СН'!$I$5-'СЕТ СН'!$I$24</f>
        <v>3742.4415823299996</v>
      </c>
      <c r="H125" s="36">
        <f>SUMIFS(СВЦЭМ!$D$33:$D$776,СВЦЭМ!$A$33:$A$776,$A125,СВЦЭМ!$B$33:$B$776,H$119)+'СЕТ СН'!$I$14+СВЦЭМ!$D$10+'СЕТ СН'!$I$5-'СЕТ СН'!$I$24</f>
        <v>3695.8487463000001</v>
      </c>
      <c r="I125" s="36">
        <f>SUMIFS(СВЦЭМ!$D$33:$D$776,СВЦЭМ!$A$33:$A$776,$A125,СВЦЭМ!$B$33:$B$776,I$119)+'СЕТ СН'!$I$14+СВЦЭМ!$D$10+'СЕТ СН'!$I$5-'СЕТ СН'!$I$24</f>
        <v>3656.9420272799998</v>
      </c>
      <c r="J125" s="36">
        <f>SUMIFS(СВЦЭМ!$D$33:$D$776,СВЦЭМ!$A$33:$A$776,$A125,СВЦЭМ!$B$33:$B$776,J$119)+'СЕТ СН'!$I$14+СВЦЭМ!$D$10+'СЕТ СН'!$I$5-'СЕТ СН'!$I$24</f>
        <v>3639.02806779</v>
      </c>
      <c r="K125" s="36">
        <f>SUMIFS(СВЦЭМ!$D$33:$D$776,СВЦЭМ!$A$33:$A$776,$A125,СВЦЭМ!$B$33:$B$776,K$119)+'СЕТ СН'!$I$14+СВЦЭМ!$D$10+'СЕТ СН'!$I$5-'СЕТ СН'!$I$24</f>
        <v>3627.22435081</v>
      </c>
      <c r="L125" s="36">
        <f>SUMIFS(СВЦЭМ!$D$33:$D$776,СВЦЭМ!$A$33:$A$776,$A125,СВЦЭМ!$B$33:$B$776,L$119)+'СЕТ СН'!$I$14+СВЦЭМ!$D$10+'СЕТ СН'!$I$5-'СЕТ СН'!$I$24</f>
        <v>3623.3138033499999</v>
      </c>
      <c r="M125" s="36">
        <f>SUMIFS(СВЦЭМ!$D$33:$D$776,СВЦЭМ!$A$33:$A$776,$A125,СВЦЭМ!$B$33:$B$776,M$119)+'СЕТ СН'!$I$14+СВЦЭМ!$D$10+'СЕТ СН'!$I$5-'СЕТ СН'!$I$24</f>
        <v>3626.1569271600001</v>
      </c>
      <c r="N125" s="36">
        <f>SUMIFS(СВЦЭМ!$D$33:$D$776,СВЦЭМ!$A$33:$A$776,$A125,СВЦЭМ!$B$33:$B$776,N$119)+'СЕТ СН'!$I$14+СВЦЭМ!$D$10+'СЕТ СН'!$I$5-'СЕТ СН'!$I$24</f>
        <v>3625.7293316699997</v>
      </c>
      <c r="O125" s="36">
        <f>SUMIFS(СВЦЭМ!$D$33:$D$776,СВЦЭМ!$A$33:$A$776,$A125,СВЦЭМ!$B$33:$B$776,O$119)+'СЕТ СН'!$I$14+СВЦЭМ!$D$10+'СЕТ СН'!$I$5-'СЕТ СН'!$I$24</f>
        <v>3632.1677188899998</v>
      </c>
      <c r="P125" s="36">
        <f>SUMIFS(СВЦЭМ!$D$33:$D$776,СВЦЭМ!$A$33:$A$776,$A125,СВЦЭМ!$B$33:$B$776,P$119)+'СЕТ СН'!$I$14+СВЦЭМ!$D$10+'СЕТ СН'!$I$5-'СЕТ СН'!$I$24</f>
        <v>3633.8499696700001</v>
      </c>
      <c r="Q125" s="36">
        <f>SUMIFS(СВЦЭМ!$D$33:$D$776,СВЦЭМ!$A$33:$A$776,$A125,СВЦЭМ!$B$33:$B$776,Q$119)+'СЕТ СН'!$I$14+СВЦЭМ!$D$10+'СЕТ СН'!$I$5-'СЕТ СН'!$I$24</f>
        <v>3631.4378759699998</v>
      </c>
      <c r="R125" s="36">
        <f>SUMIFS(СВЦЭМ!$D$33:$D$776,СВЦЭМ!$A$33:$A$776,$A125,СВЦЭМ!$B$33:$B$776,R$119)+'СЕТ СН'!$I$14+СВЦЭМ!$D$10+'СЕТ СН'!$I$5-'СЕТ СН'!$I$24</f>
        <v>3631.1501496400001</v>
      </c>
      <c r="S125" s="36">
        <f>SUMIFS(СВЦЭМ!$D$33:$D$776,СВЦЭМ!$A$33:$A$776,$A125,СВЦЭМ!$B$33:$B$776,S$119)+'СЕТ СН'!$I$14+СВЦЭМ!$D$10+'СЕТ СН'!$I$5-'СЕТ СН'!$I$24</f>
        <v>3630.8320881599998</v>
      </c>
      <c r="T125" s="36">
        <f>SUMIFS(СВЦЭМ!$D$33:$D$776,СВЦЭМ!$A$33:$A$776,$A125,СВЦЭМ!$B$33:$B$776,T$119)+'СЕТ СН'!$I$14+СВЦЭМ!$D$10+'СЕТ СН'!$I$5-'СЕТ СН'!$I$24</f>
        <v>3622.59508026</v>
      </c>
      <c r="U125" s="36">
        <f>SUMIFS(СВЦЭМ!$D$33:$D$776,СВЦЭМ!$A$33:$A$776,$A125,СВЦЭМ!$B$33:$B$776,U$119)+'СЕТ СН'!$I$14+СВЦЭМ!$D$10+'СЕТ СН'!$I$5-'СЕТ СН'!$I$24</f>
        <v>3622.4342804500002</v>
      </c>
      <c r="V125" s="36">
        <f>SUMIFS(СВЦЭМ!$D$33:$D$776,СВЦЭМ!$A$33:$A$776,$A125,СВЦЭМ!$B$33:$B$776,V$119)+'СЕТ СН'!$I$14+СВЦЭМ!$D$10+'СЕТ СН'!$I$5-'СЕТ СН'!$I$24</f>
        <v>3615.6808436599999</v>
      </c>
      <c r="W125" s="36">
        <f>SUMIFS(СВЦЭМ!$D$33:$D$776,СВЦЭМ!$A$33:$A$776,$A125,СВЦЭМ!$B$33:$B$776,W$119)+'СЕТ СН'!$I$14+СВЦЭМ!$D$10+'СЕТ СН'!$I$5-'СЕТ СН'!$I$24</f>
        <v>3619.8397814299997</v>
      </c>
      <c r="X125" s="36">
        <f>SUMIFS(СВЦЭМ!$D$33:$D$776,СВЦЭМ!$A$33:$A$776,$A125,СВЦЭМ!$B$33:$B$776,X$119)+'СЕТ СН'!$I$14+СВЦЭМ!$D$10+'СЕТ СН'!$I$5-'СЕТ СН'!$I$24</f>
        <v>3616.87833258</v>
      </c>
      <c r="Y125" s="36">
        <f>SUMIFS(СВЦЭМ!$D$33:$D$776,СВЦЭМ!$A$33:$A$776,$A125,СВЦЭМ!$B$33:$B$776,Y$119)+'СЕТ СН'!$I$14+СВЦЭМ!$D$10+'СЕТ СН'!$I$5-'СЕТ СН'!$I$24</f>
        <v>3631.9259755900002</v>
      </c>
    </row>
    <row r="126" spans="1:27" ht="15.75" x14ac:dyDescent="0.2">
      <c r="A126" s="35">
        <f t="shared" si="3"/>
        <v>43806</v>
      </c>
      <c r="B126" s="36">
        <f>SUMIFS(СВЦЭМ!$D$33:$D$776,СВЦЭМ!$A$33:$A$776,$A126,СВЦЭМ!$B$33:$B$776,B$119)+'СЕТ СН'!$I$14+СВЦЭМ!$D$10+'СЕТ СН'!$I$5-'СЕТ СН'!$I$24</f>
        <v>3655.3500483600001</v>
      </c>
      <c r="C126" s="36">
        <f>SUMIFS(СВЦЭМ!$D$33:$D$776,СВЦЭМ!$A$33:$A$776,$A126,СВЦЭМ!$B$33:$B$776,C$119)+'СЕТ СН'!$I$14+СВЦЭМ!$D$10+'СЕТ СН'!$I$5-'СЕТ СН'!$I$24</f>
        <v>3667.02861876</v>
      </c>
      <c r="D126" s="36">
        <f>SUMIFS(СВЦЭМ!$D$33:$D$776,СВЦЭМ!$A$33:$A$776,$A126,СВЦЭМ!$B$33:$B$776,D$119)+'СЕТ СН'!$I$14+СВЦЭМ!$D$10+'СЕТ СН'!$I$5-'СЕТ СН'!$I$24</f>
        <v>3670.3624391799999</v>
      </c>
      <c r="E126" s="36">
        <f>SUMIFS(СВЦЭМ!$D$33:$D$776,СВЦЭМ!$A$33:$A$776,$A126,СВЦЭМ!$B$33:$B$776,E$119)+'СЕТ СН'!$I$14+СВЦЭМ!$D$10+'СЕТ СН'!$I$5-'СЕТ СН'!$I$24</f>
        <v>3676.21997259</v>
      </c>
      <c r="F126" s="36">
        <f>SUMIFS(СВЦЭМ!$D$33:$D$776,СВЦЭМ!$A$33:$A$776,$A126,СВЦЭМ!$B$33:$B$776,F$119)+'СЕТ СН'!$I$14+СВЦЭМ!$D$10+'СЕТ СН'!$I$5-'СЕТ СН'!$I$24</f>
        <v>3656.6062044700002</v>
      </c>
      <c r="G126" s="36">
        <f>SUMIFS(СВЦЭМ!$D$33:$D$776,СВЦЭМ!$A$33:$A$776,$A126,СВЦЭМ!$B$33:$B$776,G$119)+'СЕТ СН'!$I$14+СВЦЭМ!$D$10+'СЕТ СН'!$I$5-'СЕТ СН'!$I$24</f>
        <v>3670.3324905899999</v>
      </c>
      <c r="H126" s="36">
        <f>SUMIFS(СВЦЭМ!$D$33:$D$776,СВЦЭМ!$A$33:$A$776,$A126,СВЦЭМ!$B$33:$B$776,H$119)+'СЕТ СН'!$I$14+СВЦЭМ!$D$10+'СЕТ СН'!$I$5-'СЕТ СН'!$I$24</f>
        <v>3652.4675448799999</v>
      </c>
      <c r="I126" s="36">
        <f>SUMIFS(СВЦЭМ!$D$33:$D$776,СВЦЭМ!$A$33:$A$776,$A126,СВЦЭМ!$B$33:$B$776,I$119)+'СЕТ СН'!$I$14+СВЦЭМ!$D$10+'СЕТ СН'!$I$5-'СЕТ СН'!$I$24</f>
        <v>3623.0070317899999</v>
      </c>
      <c r="J126" s="36">
        <f>SUMIFS(СВЦЭМ!$D$33:$D$776,СВЦЭМ!$A$33:$A$776,$A126,СВЦЭМ!$B$33:$B$776,J$119)+'СЕТ СН'!$I$14+СВЦЭМ!$D$10+'СЕТ СН'!$I$5-'СЕТ СН'!$I$24</f>
        <v>3577.2059780999998</v>
      </c>
      <c r="K126" s="36">
        <f>SUMIFS(СВЦЭМ!$D$33:$D$776,СВЦЭМ!$A$33:$A$776,$A126,СВЦЭМ!$B$33:$B$776,K$119)+'СЕТ СН'!$I$14+СВЦЭМ!$D$10+'СЕТ СН'!$I$5-'СЕТ СН'!$I$24</f>
        <v>3562.3078232899998</v>
      </c>
      <c r="L126" s="36">
        <f>SUMIFS(СВЦЭМ!$D$33:$D$776,СВЦЭМ!$A$33:$A$776,$A126,СВЦЭМ!$B$33:$B$776,L$119)+'СЕТ СН'!$I$14+СВЦЭМ!$D$10+'СЕТ СН'!$I$5-'СЕТ СН'!$I$24</f>
        <v>3563.6031479399999</v>
      </c>
      <c r="M126" s="36">
        <f>SUMIFS(СВЦЭМ!$D$33:$D$776,СВЦЭМ!$A$33:$A$776,$A126,СВЦЭМ!$B$33:$B$776,M$119)+'СЕТ СН'!$I$14+СВЦЭМ!$D$10+'СЕТ СН'!$I$5-'СЕТ СН'!$I$24</f>
        <v>3556.1372861999998</v>
      </c>
      <c r="N126" s="36">
        <f>SUMIFS(СВЦЭМ!$D$33:$D$776,СВЦЭМ!$A$33:$A$776,$A126,СВЦЭМ!$B$33:$B$776,N$119)+'СЕТ СН'!$I$14+СВЦЭМ!$D$10+'СЕТ СН'!$I$5-'СЕТ СН'!$I$24</f>
        <v>3562.2852597199999</v>
      </c>
      <c r="O126" s="36">
        <f>SUMIFS(СВЦЭМ!$D$33:$D$776,СВЦЭМ!$A$33:$A$776,$A126,СВЦЭМ!$B$33:$B$776,O$119)+'СЕТ СН'!$I$14+СВЦЭМ!$D$10+'СЕТ СН'!$I$5-'СЕТ СН'!$I$24</f>
        <v>3571.2262562799997</v>
      </c>
      <c r="P126" s="36">
        <f>SUMIFS(СВЦЭМ!$D$33:$D$776,СВЦЭМ!$A$33:$A$776,$A126,СВЦЭМ!$B$33:$B$776,P$119)+'СЕТ СН'!$I$14+СВЦЭМ!$D$10+'СЕТ СН'!$I$5-'СЕТ СН'!$I$24</f>
        <v>3578.3349859800001</v>
      </c>
      <c r="Q126" s="36">
        <f>SUMIFS(СВЦЭМ!$D$33:$D$776,СВЦЭМ!$A$33:$A$776,$A126,СВЦЭМ!$B$33:$B$776,Q$119)+'СЕТ СН'!$I$14+СВЦЭМ!$D$10+'СЕТ СН'!$I$5-'СЕТ СН'!$I$24</f>
        <v>3579.56280978</v>
      </c>
      <c r="R126" s="36">
        <f>SUMIFS(СВЦЭМ!$D$33:$D$776,СВЦЭМ!$A$33:$A$776,$A126,СВЦЭМ!$B$33:$B$776,R$119)+'СЕТ СН'!$I$14+СВЦЭМ!$D$10+'СЕТ СН'!$I$5-'СЕТ СН'!$I$24</f>
        <v>3571.1343597999999</v>
      </c>
      <c r="S126" s="36">
        <f>SUMIFS(СВЦЭМ!$D$33:$D$776,СВЦЭМ!$A$33:$A$776,$A126,СВЦЭМ!$B$33:$B$776,S$119)+'СЕТ СН'!$I$14+СВЦЭМ!$D$10+'СЕТ СН'!$I$5-'СЕТ СН'!$I$24</f>
        <v>3560.4434050700002</v>
      </c>
      <c r="T126" s="36">
        <f>SUMIFS(СВЦЭМ!$D$33:$D$776,СВЦЭМ!$A$33:$A$776,$A126,СВЦЭМ!$B$33:$B$776,T$119)+'СЕТ СН'!$I$14+СВЦЭМ!$D$10+'СЕТ СН'!$I$5-'СЕТ СН'!$I$24</f>
        <v>3552.8068551900001</v>
      </c>
      <c r="U126" s="36">
        <f>SUMIFS(СВЦЭМ!$D$33:$D$776,СВЦЭМ!$A$33:$A$776,$A126,СВЦЭМ!$B$33:$B$776,U$119)+'СЕТ СН'!$I$14+СВЦЭМ!$D$10+'СЕТ СН'!$I$5-'СЕТ СН'!$I$24</f>
        <v>3552.1679265100001</v>
      </c>
      <c r="V126" s="36">
        <f>SUMIFS(СВЦЭМ!$D$33:$D$776,СВЦЭМ!$A$33:$A$776,$A126,СВЦЭМ!$B$33:$B$776,V$119)+'СЕТ СН'!$I$14+СВЦЭМ!$D$10+'СЕТ СН'!$I$5-'СЕТ СН'!$I$24</f>
        <v>3557.41254041</v>
      </c>
      <c r="W126" s="36">
        <f>SUMIFS(СВЦЭМ!$D$33:$D$776,СВЦЭМ!$A$33:$A$776,$A126,СВЦЭМ!$B$33:$B$776,W$119)+'СЕТ СН'!$I$14+СВЦЭМ!$D$10+'СЕТ СН'!$I$5-'СЕТ СН'!$I$24</f>
        <v>3570.9580044899999</v>
      </c>
      <c r="X126" s="36">
        <f>SUMIFS(СВЦЭМ!$D$33:$D$776,СВЦЭМ!$A$33:$A$776,$A126,СВЦЭМ!$B$33:$B$776,X$119)+'СЕТ СН'!$I$14+СВЦЭМ!$D$10+'СЕТ СН'!$I$5-'СЕТ СН'!$I$24</f>
        <v>3569.1986102999999</v>
      </c>
      <c r="Y126" s="36">
        <f>SUMIFS(СВЦЭМ!$D$33:$D$776,СВЦЭМ!$A$33:$A$776,$A126,СВЦЭМ!$B$33:$B$776,Y$119)+'СЕТ СН'!$I$14+СВЦЭМ!$D$10+'СЕТ СН'!$I$5-'СЕТ СН'!$I$24</f>
        <v>3601.7916813100001</v>
      </c>
    </row>
    <row r="127" spans="1:27" ht="15.75" x14ac:dyDescent="0.2">
      <c r="A127" s="35">
        <f t="shared" si="3"/>
        <v>43807</v>
      </c>
      <c r="B127" s="36">
        <f>SUMIFS(СВЦЭМ!$D$33:$D$776,СВЦЭМ!$A$33:$A$776,$A127,СВЦЭМ!$B$33:$B$776,B$119)+'СЕТ СН'!$I$14+СВЦЭМ!$D$10+'СЕТ СН'!$I$5-'СЕТ СН'!$I$24</f>
        <v>3666.6044806700002</v>
      </c>
      <c r="C127" s="36">
        <f>SUMIFS(СВЦЭМ!$D$33:$D$776,СВЦЭМ!$A$33:$A$776,$A127,СВЦЭМ!$B$33:$B$776,C$119)+'СЕТ СН'!$I$14+СВЦЭМ!$D$10+'СЕТ СН'!$I$5-'СЕТ СН'!$I$24</f>
        <v>3694.5252794199996</v>
      </c>
      <c r="D127" s="36">
        <f>SUMIFS(СВЦЭМ!$D$33:$D$776,СВЦЭМ!$A$33:$A$776,$A127,СВЦЭМ!$B$33:$B$776,D$119)+'СЕТ СН'!$I$14+СВЦЭМ!$D$10+'СЕТ СН'!$I$5-'СЕТ СН'!$I$24</f>
        <v>3712.8242456500002</v>
      </c>
      <c r="E127" s="36">
        <f>SUMIFS(СВЦЭМ!$D$33:$D$776,СВЦЭМ!$A$33:$A$776,$A127,СВЦЭМ!$B$33:$B$776,E$119)+'СЕТ СН'!$I$14+СВЦЭМ!$D$10+'СЕТ СН'!$I$5-'СЕТ СН'!$I$24</f>
        <v>3735.6858914499999</v>
      </c>
      <c r="F127" s="36">
        <f>SUMIFS(СВЦЭМ!$D$33:$D$776,СВЦЭМ!$A$33:$A$776,$A127,СВЦЭМ!$B$33:$B$776,F$119)+'СЕТ СН'!$I$14+СВЦЭМ!$D$10+'СЕТ СН'!$I$5-'СЕТ СН'!$I$24</f>
        <v>3746.9430896499998</v>
      </c>
      <c r="G127" s="36">
        <f>SUMIFS(СВЦЭМ!$D$33:$D$776,СВЦЭМ!$A$33:$A$776,$A127,СВЦЭМ!$B$33:$B$776,G$119)+'СЕТ СН'!$I$14+СВЦЭМ!$D$10+'СЕТ СН'!$I$5-'СЕТ СН'!$I$24</f>
        <v>3746.2669552199995</v>
      </c>
      <c r="H127" s="36">
        <f>SUMIFS(СВЦЭМ!$D$33:$D$776,СВЦЭМ!$A$33:$A$776,$A127,СВЦЭМ!$B$33:$B$776,H$119)+'СЕТ СН'!$I$14+СВЦЭМ!$D$10+'СЕТ СН'!$I$5-'СЕТ СН'!$I$24</f>
        <v>3735.9054172999995</v>
      </c>
      <c r="I127" s="36">
        <f>SUMIFS(СВЦЭМ!$D$33:$D$776,СВЦЭМ!$A$33:$A$776,$A127,СВЦЭМ!$B$33:$B$776,I$119)+'СЕТ СН'!$I$14+СВЦЭМ!$D$10+'СЕТ СН'!$I$5-'СЕТ СН'!$I$24</f>
        <v>3728.3826899999995</v>
      </c>
      <c r="J127" s="36">
        <f>SUMIFS(СВЦЭМ!$D$33:$D$776,СВЦЭМ!$A$33:$A$776,$A127,СВЦЭМ!$B$33:$B$776,J$119)+'СЕТ СН'!$I$14+СВЦЭМ!$D$10+'СЕТ СН'!$I$5-'СЕТ СН'!$I$24</f>
        <v>3686.2065754599998</v>
      </c>
      <c r="K127" s="36">
        <f>SUMIFS(СВЦЭМ!$D$33:$D$776,СВЦЭМ!$A$33:$A$776,$A127,СВЦЭМ!$B$33:$B$776,K$119)+'СЕТ СН'!$I$14+СВЦЭМ!$D$10+'СЕТ СН'!$I$5-'СЕТ СН'!$I$24</f>
        <v>3633.36786093</v>
      </c>
      <c r="L127" s="36">
        <f>SUMIFS(СВЦЭМ!$D$33:$D$776,СВЦЭМ!$A$33:$A$776,$A127,СВЦЭМ!$B$33:$B$776,L$119)+'СЕТ СН'!$I$14+СВЦЭМ!$D$10+'СЕТ СН'!$I$5-'СЕТ СН'!$I$24</f>
        <v>3619.23239943</v>
      </c>
      <c r="M127" s="36">
        <f>SUMIFS(СВЦЭМ!$D$33:$D$776,СВЦЭМ!$A$33:$A$776,$A127,СВЦЭМ!$B$33:$B$776,M$119)+'СЕТ СН'!$I$14+СВЦЭМ!$D$10+'СЕТ СН'!$I$5-'СЕТ СН'!$I$24</f>
        <v>3618.0935099200001</v>
      </c>
      <c r="N127" s="36">
        <f>SUMIFS(СВЦЭМ!$D$33:$D$776,СВЦЭМ!$A$33:$A$776,$A127,СВЦЭМ!$B$33:$B$776,N$119)+'СЕТ СН'!$I$14+СВЦЭМ!$D$10+'СЕТ СН'!$I$5-'СЕТ СН'!$I$24</f>
        <v>3624.6856780099997</v>
      </c>
      <c r="O127" s="36">
        <f>SUMIFS(СВЦЭМ!$D$33:$D$776,СВЦЭМ!$A$33:$A$776,$A127,СВЦЭМ!$B$33:$B$776,O$119)+'СЕТ СН'!$I$14+СВЦЭМ!$D$10+'СЕТ СН'!$I$5-'СЕТ СН'!$I$24</f>
        <v>3632.4619216800002</v>
      </c>
      <c r="P127" s="36">
        <f>SUMIFS(СВЦЭМ!$D$33:$D$776,СВЦЭМ!$A$33:$A$776,$A127,СВЦЭМ!$B$33:$B$776,P$119)+'СЕТ СН'!$I$14+СВЦЭМ!$D$10+'СЕТ СН'!$I$5-'СЕТ СН'!$I$24</f>
        <v>3643.0598740400001</v>
      </c>
      <c r="Q127" s="36">
        <f>SUMIFS(СВЦЭМ!$D$33:$D$776,СВЦЭМ!$A$33:$A$776,$A127,СВЦЭМ!$B$33:$B$776,Q$119)+'СЕТ СН'!$I$14+СВЦЭМ!$D$10+'СЕТ СН'!$I$5-'СЕТ СН'!$I$24</f>
        <v>3645.1119062899998</v>
      </c>
      <c r="R127" s="36">
        <f>SUMIFS(СВЦЭМ!$D$33:$D$776,СВЦЭМ!$A$33:$A$776,$A127,СВЦЭМ!$B$33:$B$776,R$119)+'СЕТ СН'!$I$14+СВЦЭМ!$D$10+'СЕТ СН'!$I$5-'СЕТ СН'!$I$24</f>
        <v>3639.5848060399999</v>
      </c>
      <c r="S127" s="36">
        <f>SUMIFS(СВЦЭМ!$D$33:$D$776,СВЦЭМ!$A$33:$A$776,$A127,СВЦЭМ!$B$33:$B$776,S$119)+'СЕТ СН'!$I$14+СВЦЭМ!$D$10+'СЕТ СН'!$I$5-'СЕТ СН'!$I$24</f>
        <v>3613.5315970699999</v>
      </c>
      <c r="T127" s="36">
        <f>SUMIFS(СВЦЭМ!$D$33:$D$776,СВЦЭМ!$A$33:$A$776,$A127,СВЦЭМ!$B$33:$B$776,T$119)+'СЕТ СН'!$I$14+СВЦЭМ!$D$10+'СЕТ СН'!$I$5-'СЕТ СН'!$I$24</f>
        <v>3595.38218723</v>
      </c>
      <c r="U127" s="36">
        <f>SUMIFS(СВЦЭМ!$D$33:$D$776,СВЦЭМ!$A$33:$A$776,$A127,СВЦЭМ!$B$33:$B$776,U$119)+'СЕТ СН'!$I$14+СВЦЭМ!$D$10+'СЕТ СН'!$I$5-'СЕТ СН'!$I$24</f>
        <v>3600.1440152499999</v>
      </c>
      <c r="V127" s="36">
        <f>SUMIFS(СВЦЭМ!$D$33:$D$776,СВЦЭМ!$A$33:$A$776,$A127,СВЦЭМ!$B$33:$B$776,V$119)+'СЕТ СН'!$I$14+СВЦЭМ!$D$10+'СЕТ СН'!$I$5-'СЕТ СН'!$I$24</f>
        <v>3611.9122404300001</v>
      </c>
      <c r="W127" s="36">
        <f>SUMIFS(СВЦЭМ!$D$33:$D$776,СВЦЭМ!$A$33:$A$776,$A127,СВЦЭМ!$B$33:$B$776,W$119)+'СЕТ СН'!$I$14+СВЦЭМ!$D$10+'СЕТ СН'!$I$5-'СЕТ СН'!$I$24</f>
        <v>3623.8192730299997</v>
      </c>
      <c r="X127" s="36">
        <f>SUMIFS(СВЦЭМ!$D$33:$D$776,СВЦЭМ!$A$33:$A$776,$A127,СВЦЭМ!$B$33:$B$776,X$119)+'СЕТ СН'!$I$14+СВЦЭМ!$D$10+'СЕТ СН'!$I$5-'СЕТ СН'!$I$24</f>
        <v>3643.26678993</v>
      </c>
      <c r="Y127" s="36">
        <f>SUMIFS(СВЦЭМ!$D$33:$D$776,СВЦЭМ!$A$33:$A$776,$A127,СВЦЭМ!$B$33:$B$776,Y$119)+'СЕТ СН'!$I$14+СВЦЭМ!$D$10+'СЕТ СН'!$I$5-'СЕТ СН'!$I$24</f>
        <v>3661.6136957999997</v>
      </c>
    </row>
    <row r="128" spans="1:27" ht="15.75" x14ac:dyDescent="0.2">
      <c r="A128" s="35">
        <f t="shared" si="3"/>
        <v>43808</v>
      </c>
      <c r="B128" s="36">
        <f>SUMIFS(СВЦЭМ!$D$33:$D$776,СВЦЭМ!$A$33:$A$776,$A128,СВЦЭМ!$B$33:$B$776,B$119)+'СЕТ СН'!$I$14+СВЦЭМ!$D$10+'СЕТ СН'!$I$5-'СЕТ СН'!$I$24</f>
        <v>3683.63491402</v>
      </c>
      <c r="C128" s="36">
        <f>SUMIFS(СВЦЭМ!$D$33:$D$776,СВЦЭМ!$A$33:$A$776,$A128,СВЦЭМ!$B$33:$B$776,C$119)+'СЕТ СН'!$I$14+СВЦЭМ!$D$10+'СЕТ СН'!$I$5-'СЕТ СН'!$I$24</f>
        <v>3717.8507661499998</v>
      </c>
      <c r="D128" s="36">
        <f>SUMIFS(СВЦЭМ!$D$33:$D$776,СВЦЭМ!$A$33:$A$776,$A128,СВЦЭМ!$B$33:$B$776,D$119)+'СЕТ СН'!$I$14+СВЦЭМ!$D$10+'СЕТ СН'!$I$5-'СЕТ СН'!$I$24</f>
        <v>3728.9614609800001</v>
      </c>
      <c r="E128" s="36">
        <f>SUMIFS(СВЦЭМ!$D$33:$D$776,СВЦЭМ!$A$33:$A$776,$A128,СВЦЭМ!$B$33:$B$776,E$119)+'СЕТ СН'!$I$14+СВЦЭМ!$D$10+'СЕТ СН'!$I$5-'СЕТ СН'!$I$24</f>
        <v>3728.3103905399998</v>
      </c>
      <c r="F128" s="36">
        <f>SUMIFS(СВЦЭМ!$D$33:$D$776,СВЦЭМ!$A$33:$A$776,$A128,СВЦЭМ!$B$33:$B$776,F$119)+'СЕТ СН'!$I$14+СВЦЭМ!$D$10+'СЕТ СН'!$I$5-'СЕТ СН'!$I$24</f>
        <v>3729.0930617699996</v>
      </c>
      <c r="G128" s="36">
        <f>SUMIFS(СВЦЭМ!$D$33:$D$776,СВЦЭМ!$A$33:$A$776,$A128,СВЦЭМ!$B$33:$B$776,G$119)+'СЕТ СН'!$I$14+СВЦЭМ!$D$10+'СЕТ СН'!$I$5-'СЕТ СН'!$I$24</f>
        <v>3745.2150749599996</v>
      </c>
      <c r="H128" s="36">
        <f>SUMIFS(СВЦЭМ!$D$33:$D$776,СВЦЭМ!$A$33:$A$776,$A128,СВЦЭМ!$B$33:$B$776,H$119)+'СЕТ СН'!$I$14+СВЦЭМ!$D$10+'СЕТ СН'!$I$5-'СЕТ СН'!$I$24</f>
        <v>3717.1130159499999</v>
      </c>
      <c r="I128" s="36">
        <f>SUMIFS(СВЦЭМ!$D$33:$D$776,СВЦЭМ!$A$33:$A$776,$A128,СВЦЭМ!$B$33:$B$776,I$119)+'СЕТ СН'!$I$14+СВЦЭМ!$D$10+'СЕТ СН'!$I$5-'СЕТ СН'!$I$24</f>
        <v>3686.4871084400002</v>
      </c>
      <c r="J128" s="36">
        <f>SUMIFS(СВЦЭМ!$D$33:$D$776,СВЦЭМ!$A$33:$A$776,$A128,СВЦЭМ!$B$33:$B$776,J$119)+'СЕТ СН'!$I$14+СВЦЭМ!$D$10+'СЕТ СН'!$I$5-'СЕТ СН'!$I$24</f>
        <v>3655.9096495599997</v>
      </c>
      <c r="K128" s="36">
        <f>SUMIFS(СВЦЭМ!$D$33:$D$776,СВЦЭМ!$A$33:$A$776,$A128,СВЦЭМ!$B$33:$B$776,K$119)+'СЕТ СН'!$I$14+СВЦЭМ!$D$10+'СЕТ СН'!$I$5-'СЕТ СН'!$I$24</f>
        <v>3626.5220998599998</v>
      </c>
      <c r="L128" s="36">
        <f>SUMIFS(СВЦЭМ!$D$33:$D$776,СВЦЭМ!$A$33:$A$776,$A128,СВЦЭМ!$B$33:$B$776,L$119)+'СЕТ СН'!$I$14+СВЦЭМ!$D$10+'СЕТ СН'!$I$5-'СЕТ СН'!$I$24</f>
        <v>3624.3907920000001</v>
      </c>
      <c r="M128" s="36">
        <f>SUMIFS(СВЦЭМ!$D$33:$D$776,СВЦЭМ!$A$33:$A$776,$A128,СВЦЭМ!$B$33:$B$776,M$119)+'СЕТ СН'!$I$14+СВЦЭМ!$D$10+'СЕТ СН'!$I$5-'СЕТ СН'!$I$24</f>
        <v>3631.27762287</v>
      </c>
      <c r="N128" s="36">
        <f>SUMIFS(СВЦЭМ!$D$33:$D$776,СВЦЭМ!$A$33:$A$776,$A128,СВЦЭМ!$B$33:$B$776,N$119)+'СЕТ СН'!$I$14+СВЦЭМ!$D$10+'СЕТ СН'!$I$5-'СЕТ СН'!$I$24</f>
        <v>3640.5193616400002</v>
      </c>
      <c r="O128" s="36">
        <f>SUMIFS(СВЦЭМ!$D$33:$D$776,СВЦЭМ!$A$33:$A$776,$A128,СВЦЭМ!$B$33:$B$776,O$119)+'СЕТ СН'!$I$14+СВЦЭМ!$D$10+'СЕТ СН'!$I$5-'СЕТ СН'!$I$24</f>
        <v>3648.6543015899997</v>
      </c>
      <c r="P128" s="36">
        <f>SUMIFS(СВЦЭМ!$D$33:$D$776,СВЦЭМ!$A$33:$A$776,$A128,СВЦЭМ!$B$33:$B$776,P$119)+'СЕТ СН'!$I$14+СВЦЭМ!$D$10+'СЕТ СН'!$I$5-'СЕТ СН'!$I$24</f>
        <v>3655.2474953999999</v>
      </c>
      <c r="Q128" s="36">
        <f>SUMIFS(СВЦЭМ!$D$33:$D$776,СВЦЭМ!$A$33:$A$776,$A128,СВЦЭМ!$B$33:$B$776,Q$119)+'СЕТ СН'!$I$14+СВЦЭМ!$D$10+'СЕТ СН'!$I$5-'СЕТ СН'!$I$24</f>
        <v>3652.6172907700002</v>
      </c>
      <c r="R128" s="36">
        <f>SUMIFS(СВЦЭМ!$D$33:$D$776,СВЦЭМ!$A$33:$A$776,$A128,СВЦЭМ!$B$33:$B$776,R$119)+'СЕТ СН'!$I$14+СВЦЭМ!$D$10+'СЕТ СН'!$I$5-'СЕТ СН'!$I$24</f>
        <v>3649.6053087299997</v>
      </c>
      <c r="S128" s="36">
        <f>SUMIFS(СВЦЭМ!$D$33:$D$776,СВЦЭМ!$A$33:$A$776,$A128,СВЦЭМ!$B$33:$B$776,S$119)+'СЕТ СН'!$I$14+СВЦЭМ!$D$10+'СЕТ СН'!$I$5-'СЕТ СН'!$I$24</f>
        <v>3632.52507969</v>
      </c>
      <c r="T128" s="36">
        <f>SUMIFS(СВЦЭМ!$D$33:$D$776,СВЦЭМ!$A$33:$A$776,$A128,СВЦЭМ!$B$33:$B$776,T$119)+'СЕТ СН'!$I$14+СВЦЭМ!$D$10+'СЕТ СН'!$I$5-'СЕТ СН'!$I$24</f>
        <v>3608.8940520900001</v>
      </c>
      <c r="U128" s="36">
        <f>SUMIFS(СВЦЭМ!$D$33:$D$776,СВЦЭМ!$A$33:$A$776,$A128,СВЦЭМ!$B$33:$B$776,U$119)+'СЕТ СН'!$I$14+СВЦЭМ!$D$10+'СЕТ СН'!$I$5-'СЕТ СН'!$I$24</f>
        <v>3608.9813237500002</v>
      </c>
      <c r="V128" s="36">
        <f>SUMIFS(СВЦЭМ!$D$33:$D$776,СВЦЭМ!$A$33:$A$776,$A128,СВЦЭМ!$B$33:$B$776,V$119)+'СЕТ СН'!$I$14+СВЦЭМ!$D$10+'СЕТ СН'!$I$5-'СЕТ СН'!$I$24</f>
        <v>3628.70782783</v>
      </c>
      <c r="W128" s="36">
        <f>SUMIFS(СВЦЭМ!$D$33:$D$776,СВЦЭМ!$A$33:$A$776,$A128,СВЦЭМ!$B$33:$B$776,W$119)+'СЕТ СН'!$I$14+СВЦЭМ!$D$10+'СЕТ СН'!$I$5-'СЕТ СН'!$I$24</f>
        <v>3648.3376025600001</v>
      </c>
      <c r="X128" s="36">
        <f>SUMIFS(СВЦЭМ!$D$33:$D$776,СВЦЭМ!$A$33:$A$776,$A128,СВЦЭМ!$B$33:$B$776,X$119)+'СЕТ СН'!$I$14+СВЦЭМ!$D$10+'СЕТ СН'!$I$5-'СЕТ СН'!$I$24</f>
        <v>3654.5309417200001</v>
      </c>
      <c r="Y128" s="36">
        <f>SUMIFS(СВЦЭМ!$D$33:$D$776,СВЦЭМ!$A$33:$A$776,$A128,СВЦЭМ!$B$33:$B$776,Y$119)+'СЕТ СН'!$I$14+СВЦЭМ!$D$10+'СЕТ СН'!$I$5-'СЕТ СН'!$I$24</f>
        <v>3676.3814048200002</v>
      </c>
    </row>
    <row r="129" spans="1:25" ht="15.75" x14ac:dyDescent="0.2">
      <c r="A129" s="35">
        <f t="shared" si="3"/>
        <v>43809</v>
      </c>
      <c r="B129" s="36">
        <f>SUMIFS(СВЦЭМ!$D$33:$D$776,СВЦЭМ!$A$33:$A$776,$A129,СВЦЭМ!$B$33:$B$776,B$119)+'СЕТ СН'!$I$14+СВЦЭМ!$D$10+'СЕТ СН'!$I$5-'СЕТ СН'!$I$24</f>
        <v>3689.85648223</v>
      </c>
      <c r="C129" s="36">
        <f>SUMIFS(СВЦЭМ!$D$33:$D$776,СВЦЭМ!$A$33:$A$776,$A129,СВЦЭМ!$B$33:$B$776,C$119)+'СЕТ СН'!$I$14+СВЦЭМ!$D$10+'СЕТ СН'!$I$5-'СЕТ СН'!$I$24</f>
        <v>3749.6016453799998</v>
      </c>
      <c r="D129" s="36">
        <f>SUMIFS(СВЦЭМ!$D$33:$D$776,СВЦЭМ!$A$33:$A$776,$A129,СВЦЭМ!$B$33:$B$776,D$119)+'СЕТ СН'!$I$14+СВЦЭМ!$D$10+'СЕТ СН'!$I$5-'СЕТ СН'!$I$24</f>
        <v>3775.8019443200001</v>
      </c>
      <c r="E129" s="36">
        <f>SUMIFS(СВЦЭМ!$D$33:$D$776,СВЦЭМ!$A$33:$A$776,$A129,СВЦЭМ!$B$33:$B$776,E$119)+'СЕТ СН'!$I$14+СВЦЭМ!$D$10+'СЕТ СН'!$I$5-'СЕТ СН'!$I$24</f>
        <v>3771.2236455599996</v>
      </c>
      <c r="F129" s="36">
        <f>SUMIFS(СВЦЭМ!$D$33:$D$776,СВЦЭМ!$A$33:$A$776,$A129,СВЦЭМ!$B$33:$B$776,F$119)+'СЕТ СН'!$I$14+СВЦЭМ!$D$10+'СЕТ СН'!$I$5-'СЕТ СН'!$I$24</f>
        <v>3721.3005956199995</v>
      </c>
      <c r="G129" s="36">
        <f>SUMIFS(СВЦЭМ!$D$33:$D$776,СВЦЭМ!$A$33:$A$776,$A129,СВЦЭМ!$B$33:$B$776,G$119)+'СЕТ СН'!$I$14+СВЦЭМ!$D$10+'СЕТ СН'!$I$5-'СЕТ СН'!$I$24</f>
        <v>3706.3787952499997</v>
      </c>
      <c r="H129" s="36">
        <f>SUMIFS(СВЦЭМ!$D$33:$D$776,СВЦЭМ!$A$33:$A$776,$A129,СВЦЭМ!$B$33:$B$776,H$119)+'СЕТ СН'!$I$14+СВЦЭМ!$D$10+'СЕТ СН'!$I$5-'СЕТ СН'!$I$24</f>
        <v>3668.4415358699998</v>
      </c>
      <c r="I129" s="36">
        <f>SUMIFS(СВЦЭМ!$D$33:$D$776,СВЦЭМ!$A$33:$A$776,$A129,СВЦЭМ!$B$33:$B$776,I$119)+'СЕТ СН'!$I$14+СВЦЭМ!$D$10+'СЕТ СН'!$I$5-'СЕТ СН'!$I$24</f>
        <v>3635.9826872100002</v>
      </c>
      <c r="J129" s="36">
        <f>SUMIFS(СВЦЭМ!$D$33:$D$776,СВЦЭМ!$A$33:$A$776,$A129,СВЦЭМ!$B$33:$B$776,J$119)+'СЕТ СН'!$I$14+СВЦЭМ!$D$10+'СЕТ СН'!$I$5-'СЕТ СН'!$I$24</f>
        <v>3613.5846570899998</v>
      </c>
      <c r="K129" s="36">
        <f>SUMIFS(СВЦЭМ!$D$33:$D$776,СВЦЭМ!$A$33:$A$776,$A129,СВЦЭМ!$B$33:$B$776,K$119)+'СЕТ СН'!$I$14+СВЦЭМ!$D$10+'СЕТ СН'!$I$5-'СЕТ СН'!$I$24</f>
        <v>3598.6514407599998</v>
      </c>
      <c r="L129" s="36">
        <f>SUMIFS(СВЦЭМ!$D$33:$D$776,СВЦЭМ!$A$33:$A$776,$A129,СВЦЭМ!$B$33:$B$776,L$119)+'СЕТ СН'!$I$14+СВЦЭМ!$D$10+'СЕТ СН'!$I$5-'СЕТ СН'!$I$24</f>
        <v>3600.6461632599999</v>
      </c>
      <c r="M129" s="36">
        <f>SUMIFS(СВЦЭМ!$D$33:$D$776,СВЦЭМ!$A$33:$A$776,$A129,СВЦЭМ!$B$33:$B$776,M$119)+'СЕТ СН'!$I$14+СВЦЭМ!$D$10+'СЕТ СН'!$I$5-'СЕТ СН'!$I$24</f>
        <v>3659.3137045100002</v>
      </c>
      <c r="N129" s="36">
        <f>SUMIFS(СВЦЭМ!$D$33:$D$776,СВЦЭМ!$A$33:$A$776,$A129,СВЦЭМ!$B$33:$B$776,N$119)+'СЕТ СН'!$I$14+СВЦЭМ!$D$10+'СЕТ СН'!$I$5-'СЕТ СН'!$I$24</f>
        <v>3673.5741462000001</v>
      </c>
      <c r="O129" s="36">
        <f>SUMIFS(СВЦЭМ!$D$33:$D$776,СВЦЭМ!$A$33:$A$776,$A129,СВЦЭМ!$B$33:$B$776,O$119)+'СЕТ СН'!$I$14+СВЦЭМ!$D$10+'СЕТ СН'!$I$5-'СЕТ СН'!$I$24</f>
        <v>3678.6647221200001</v>
      </c>
      <c r="P129" s="36">
        <f>SUMIFS(СВЦЭМ!$D$33:$D$776,СВЦЭМ!$A$33:$A$776,$A129,СВЦЭМ!$B$33:$B$776,P$119)+'СЕТ СН'!$I$14+СВЦЭМ!$D$10+'СЕТ СН'!$I$5-'СЕТ СН'!$I$24</f>
        <v>3676.4367671499999</v>
      </c>
      <c r="Q129" s="36">
        <f>SUMIFS(СВЦЭМ!$D$33:$D$776,СВЦЭМ!$A$33:$A$776,$A129,СВЦЭМ!$B$33:$B$776,Q$119)+'СЕТ СН'!$I$14+СВЦЭМ!$D$10+'СЕТ СН'!$I$5-'СЕТ СН'!$I$24</f>
        <v>3674.12917264</v>
      </c>
      <c r="R129" s="36">
        <f>SUMIFS(СВЦЭМ!$D$33:$D$776,СВЦЭМ!$A$33:$A$776,$A129,СВЦЭМ!$B$33:$B$776,R$119)+'СЕТ СН'!$I$14+СВЦЭМ!$D$10+'СЕТ СН'!$I$5-'СЕТ СН'!$I$24</f>
        <v>3671.1669382700002</v>
      </c>
      <c r="S129" s="36">
        <f>SUMIFS(СВЦЭМ!$D$33:$D$776,СВЦЭМ!$A$33:$A$776,$A129,СВЦЭМ!$B$33:$B$776,S$119)+'СЕТ СН'!$I$14+СВЦЭМ!$D$10+'СЕТ СН'!$I$5-'СЕТ СН'!$I$24</f>
        <v>3659.4399234799998</v>
      </c>
      <c r="T129" s="36">
        <f>SUMIFS(СВЦЭМ!$D$33:$D$776,СВЦЭМ!$A$33:$A$776,$A129,СВЦЭМ!$B$33:$B$776,T$119)+'СЕТ СН'!$I$14+СВЦЭМ!$D$10+'СЕТ СН'!$I$5-'СЕТ СН'!$I$24</f>
        <v>3641.8809183399999</v>
      </c>
      <c r="U129" s="36">
        <f>SUMIFS(СВЦЭМ!$D$33:$D$776,СВЦЭМ!$A$33:$A$776,$A129,СВЦЭМ!$B$33:$B$776,U$119)+'СЕТ СН'!$I$14+СВЦЭМ!$D$10+'СЕТ СН'!$I$5-'СЕТ СН'!$I$24</f>
        <v>3639.3883989199999</v>
      </c>
      <c r="V129" s="36">
        <f>SUMIFS(СВЦЭМ!$D$33:$D$776,СВЦЭМ!$A$33:$A$776,$A129,СВЦЭМ!$B$33:$B$776,V$119)+'СЕТ СН'!$I$14+СВЦЭМ!$D$10+'СЕТ СН'!$I$5-'СЕТ СН'!$I$24</f>
        <v>3626.6648643499998</v>
      </c>
      <c r="W129" s="36">
        <f>SUMIFS(СВЦЭМ!$D$33:$D$776,СВЦЭМ!$A$33:$A$776,$A129,СВЦЭМ!$B$33:$B$776,W$119)+'СЕТ СН'!$I$14+СВЦЭМ!$D$10+'СЕТ СН'!$I$5-'СЕТ СН'!$I$24</f>
        <v>3597.3180434599999</v>
      </c>
      <c r="X129" s="36">
        <f>SUMIFS(СВЦЭМ!$D$33:$D$776,СВЦЭМ!$A$33:$A$776,$A129,СВЦЭМ!$B$33:$B$776,X$119)+'СЕТ СН'!$I$14+СВЦЭМ!$D$10+'СЕТ СН'!$I$5-'СЕТ СН'!$I$24</f>
        <v>3588.07059338</v>
      </c>
      <c r="Y129" s="36">
        <f>SUMIFS(СВЦЭМ!$D$33:$D$776,СВЦЭМ!$A$33:$A$776,$A129,СВЦЭМ!$B$33:$B$776,Y$119)+'СЕТ СН'!$I$14+СВЦЭМ!$D$10+'СЕТ СН'!$I$5-'СЕТ СН'!$I$24</f>
        <v>3600.5857778099999</v>
      </c>
    </row>
    <row r="130" spans="1:25" ht="15.75" x14ac:dyDescent="0.2">
      <c r="A130" s="35">
        <f t="shared" si="3"/>
        <v>43810</v>
      </c>
      <c r="B130" s="36">
        <f>SUMIFS(СВЦЭМ!$D$33:$D$776,СВЦЭМ!$A$33:$A$776,$A130,СВЦЭМ!$B$33:$B$776,B$119)+'СЕТ СН'!$I$14+СВЦЭМ!$D$10+'СЕТ СН'!$I$5-'СЕТ СН'!$I$24</f>
        <v>3648.4753126800001</v>
      </c>
      <c r="C130" s="36">
        <f>SUMIFS(СВЦЭМ!$D$33:$D$776,СВЦЭМ!$A$33:$A$776,$A130,СВЦЭМ!$B$33:$B$776,C$119)+'СЕТ СН'!$I$14+СВЦЭМ!$D$10+'СЕТ СН'!$I$5-'СЕТ СН'!$I$24</f>
        <v>3686.4399418200001</v>
      </c>
      <c r="D130" s="36">
        <f>SUMIFS(СВЦЭМ!$D$33:$D$776,СВЦЭМ!$A$33:$A$776,$A130,СВЦЭМ!$B$33:$B$776,D$119)+'СЕТ СН'!$I$14+СВЦЭМ!$D$10+'СЕТ СН'!$I$5-'СЕТ СН'!$I$24</f>
        <v>3695.4815988199998</v>
      </c>
      <c r="E130" s="36">
        <f>SUMIFS(СВЦЭМ!$D$33:$D$776,СВЦЭМ!$A$33:$A$776,$A130,СВЦЭМ!$B$33:$B$776,E$119)+'СЕТ СН'!$I$14+СВЦЭМ!$D$10+'СЕТ СН'!$I$5-'СЕТ СН'!$I$24</f>
        <v>3704.7024582599997</v>
      </c>
      <c r="F130" s="36">
        <f>SUMIFS(СВЦЭМ!$D$33:$D$776,СВЦЭМ!$A$33:$A$776,$A130,СВЦЭМ!$B$33:$B$776,F$119)+'СЕТ СН'!$I$14+СВЦЭМ!$D$10+'СЕТ СН'!$I$5-'СЕТ СН'!$I$24</f>
        <v>3698.3600900699998</v>
      </c>
      <c r="G130" s="36">
        <f>SUMIFS(СВЦЭМ!$D$33:$D$776,СВЦЭМ!$A$33:$A$776,$A130,СВЦЭМ!$B$33:$B$776,G$119)+'СЕТ СН'!$I$14+СВЦЭМ!$D$10+'СЕТ СН'!$I$5-'СЕТ СН'!$I$24</f>
        <v>3680.7484135099999</v>
      </c>
      <c r="H130" s="36">
        <f>SUMIFS(СВЦЭМ!$D$33:$D$776,СВЦЭМ!$A$33:$A$776,$A130,СВЦЭМ!$B$33:$B$776,H$119)+'СЕТ СН'!$I$14+СВЦЭМ!$D$10+'СЕТ СН'!$I$5-'СЕТ СН'!$I$24</f>
        <v>3637.8029467400002</v>
      </c>
      <c r="I130" s="36">
        <f>SUMIFS(СВЦЭМ!$D$33:$D$776,СВЦЭМ!$A$33:$A$776,$A130,СВЦЭМ!$B$33:$B$776,I$119)+'СЕТ СН'!$I$14+СВЦЭМ!$D$10+'СЕТ СН'!$I$5-'СЕТ СН'!$I$24</f>
        <v>3624.11581888</v>
      </c>
      <c r="J130" s="36">
        <f>SUMIFS(СВЦЭМ!$D$33:$D$776,СВЦЭМ!$A$33:$A$776,$A130,СВЦЭМ!$B$33:$B$776,J$119)+'СЕТ СН'!$I$14+СВЦЭМ!$D$10+'СЕТ СН'!$I$5-'СЕТ СН'!$I$24</f>
        <v>3596.0951247100002</v>
      </c>
      <c r="K130" s="36">
        <f>SUMIFS(СВЦЭМ!$D$33:$D$776,СВЦЭМ!$A$33:$A$776,$A130,СВЦЭМ!$B$33:$B$776,K$119)+'СЕТ СН'!$I$14+СВЦЭМ!$D$10+'СЕТ СН'!$I$5-'СЕТ СН'!$I$24</f>
        <v>3587.0448615199998</v>
      </c>
      <c r="L130" s="36">
        <f>SUMIFS(СВЦЭМ!$D$33:$D$776,СВЦЭМ!$A$33:$A$776,$A130,СВЦЭМ!$B$33:$B$776,L$119)+'СЕТ СН'!$I$14+СВЦЭМ!$D$10+'СЕТ СН'!$I$5-'СЕТ СН'!$I$24</f>
        <v>3590.2120407799998</v>
      </c>
      <c r="M130" s="36">
        <f>SUMIFS(СВЦЭМ!$D$33:$D$776,СВЦЭМ!$A$33:$A$776,$A130,СВЦЭМ!$B$33:$B$776,M$119)+'СЕТ СН'!$I$14+СВЦЭМ!$D$10+'СЕТ СН'!$I$5-'СЕТ СН'!$I$24</f>
        <v>3592.7500307</v>
      </c>
      <c r="N130" s="36">
        <f>SUMIFS(СВЦЭМ!$D$33:$D$776,СВЦЭМ!$A$33:$A$776,$A130,СВЦЭМ!$B$33:$B$776,N$119)+'СЕТ СН'!$I$14+СВЦЭМ!$D$10+'СЕТ СН'!$I$5-'СЕТ СН'!$I$24</f>
        <v>3590.3386338</v>
      </c>
      <c r="O130" s="36">
        <f>SUMIFS(СВЦЭМ!$D$33:$D$776,СВЦЭМ!$A$33:$A$776,$A130,СВЦЭМ!$B$33:$B$776,O$119)+'СЕТ СН'!$I$14+СВЦЭМ!$D$10+'СЕТ СН'!$I$5-'СЕТ СН'!$I$24</f>
        <v>3602.87612395</v>
      </c>
      <c r="P130" s="36">
        <f>SUMIFS(СВЦЭМ!$D$33:$D$776,СВЦЭМ!$A$33:$A$776,$A130,СВЦЭМ!$B$33:$B$776,P$119)+'СЕТ СН'!$I$14+СВЦЭМ!$D$10+'СЕТ СН'!$I$5-'СЕТ СН'!$I$24</f>
        <v>3605.7294924399998</v>
      </c>
      <c r="Q130" s="36">
        <f>SUMIFS(СВЦЭМ!$D$33:$D$776,СВЦЭМ!$A$33:$A$776,$A130,СВЦЭМ!$B$33:$B$776,Q$119)+'СЕТ СН'!$I$14+СВЦЭМ!$D$10+'СЕТ СН'!$I$5-'СЕТ СН'!$I$24</f>
        <v>3610.4940861</v>
      </c>
      <c r="R130" s="36">
        <f>SUMIFS(СВЦЭМ!$D$33:$D$776,СВЦЭМ!$A$33:$A$776,$A130,СВЦЭМ!$B$33:$B$776,R$119)+'СЕТ СН'!$I$14+СВЦЭМ!$D$10+'СЕТ СН'!$I$5-'СЕТ СН'!$I$24</f>
        <v>3615.7955893600001</v>
      </c>
      <c r="S130" s="36">
        <f>SUMIFS(СВЦЭМ!$D$33:$D$776,СВЦЭМ!$A$33:$A$776,$A130,СВЦЭМ!$B$33:$B$776,S$119)+'СЕТ СН'!$I$14+СВЦЭМ!$D$10+'СЕТ СН'!$I$5-'СЕТ СН'!$I$24</f>
        <v>3600.2747159800001</v>
      </c>
      <c r="T130" s="36">
        <f>SUMIFS(СВЦЭМ!$D$33:$D$776,СВЦЭМ!$A$33:$A$776,$A130,СВЦЭМ!$B$33:$B$776,T$119)+'СЕТ СН'!$I$14+СВЦЭМ!$D$10+'СЕТ СН'!$I$5-'СЕТ СН'!$I$24</f>
        <v>3588.81749803</v>
      </c>
      <c r="U130" s="36">
        <f>SUMIFS(СВЦЭМ!$D$33:$D$776,СВЦЭМ!$A$33:$A$776,$A130,СВЦЭМ!$B$33:$B$776,U$119)+'СЕТ СН'!$I$14+СВЦЭМ!$D$10+'СЕТ СН'!$I$5-'СЕТ СН'!$I$24</f>
        <v>3591.5403966099998</v>
      </c>
      <c r="V130" s="36">
        <f>SUMIFS(СВЦЭМ!$D$33:$D$776,СВЦЭМ!$A$33:$A$776,$A130,СВЦЭМ!$B$33:$B$776,V$119)+'СЕТ СН'!$I$14+СВЦЭМ!$D$10+'СЕТ СН'!$I$5-'СЕТ СН'!$I$24</f>
        <v>3597.5729591899999</v>
      </c>
      <c r="W130" s="36">
        <f>SUMIFS(СВЦЭМ!$D$33:$D$776,СВЦЭМ!$A$33:$A$776,$A130,СВЦЭМ!$B$33:$B$776,W$119)+'СЕТ СН'!$I$14+СВЦЭМ!$D$10+'СЕТ СН'!$I$5-'СЕТ СН'!$I$24</f>
        <v>3610.8255057799997</v>
      </c>
      <c r="X130" s="36">
        <f>SUMIFS(СВЦЭМ!$D$33:$D$776,СВЦЭМ!$A$33:$A$776,$A130,СВЦЭМ!$B$33:$B$776,X$119)+'СЕТ СН'!$I$14+СВЦЭМ!$D$10+'СЕТ СН'!$I$5-'СЕТ СН'!$I$24</f>
        <v>3619.6123436500002</v>
      </c>
      <c r="Y130" s="36">
        <f>SUMIFS(СВЦЭМ!$D$33:$D$776,СВЦЭМ!$A$33:$A$776,$A130,СВЦЭМ!$B$33:$B$776,Y$119)+'СЕТ СН'!$I$14+СВЦЭМ!$D$10+'СЕТ СН'!$I$5-'СЕТ СН'!$I$24</f>
        <v>3635.5846574400002</v>
      </c>
    </row>
    <row r="131" spans="1:25" ht="15.75" x14ac:dyDescent="0.2">
      <c r="A131" s="35">
        <f t="shared" si="3"/>
        <v>43811</v>
      </c>
      <c r="B131" s="36">
        <f>SUMIFS(СВЦЭМ!$D$33:$D$776,СВЦЭМ!$A$33:$A$776,$A131,СВЦЭМ!$B$33:$B$776,B$119)+'СЕТ СН'!$I$14+СВЦЭМ!$D$10+'СЕТ СН'!$I$5-'СЕТ СН'!$I$24</f>
        <v>3665.677893</v>
      </c>
      <c r="C131" s="36">
        <f>SUMIFS(СВЦЭМ!$D$33:$D$776,СВЦЭМ!$A$33:$A$776,$A131,СВЦЭМ!$B$33:$B$776,C$119)+'СЕТ СН'!$I$14+СВЦЭМ!$D$10+'СЕТ СН'!$I$5-'СЕТ СН'!$I$24</f>
        <v>3706.3883237499995</v>
      </c>
      <c r="D131" s="36">
        <f>SUMIFS(СВЦЭМ!$D$33:$D$776,СВЦЭМ!$A$33:$A$776,$A131,СВЦЭМ!$B$33:$B$776,D$119)+'СЕТ СН'!$I$14+СВЦЭМ!$D$10+'СЕТ СН'!$I$5-'СЕТ СН'!$I$24</f>
        <v>3721.7299196599997</v>
      </c>
      <c r="E131" s="36">
        <f>SUMIFS(СВЦЭМ!$D$33:$D$776,СВЦЭМ!$A$33:$A$776,$A131,СВЦЭМ!$B$33:$B$776,E$119)+'СЕТ СН'!$I$14+СВЦЭМ!$D$10+'СЕТ СН'!$I$5-'СЕТ СН'!$I$24</f>
        <v>3733.1377975899995</v>
      </c>
      <c r="F131" s="36">
        <f>SUMIFS(СВЦЭМ!$D$33:$D$776,СВЦЭМ!$A$33:$A$776,$A131,СВЦЭМ!$B$33:$B$776,F$119)+'СЕТ СН'!$I$14+СВЦЭМ!$D$10+'СЕТ СН'!$I$5-'СЕТ СН'!$I$24</f>
        <v>3732.2604269499998</v>
      </c>
      <c r="G131" s="36">
        <f>SUMIFS(СВЦЭМ!$D$33:$D$776,СВЦЭМ!$A$33:$A$776,$A131,СВЦЭМ!$B$33:$B$776,G$119)+'СЕТ СН'!$I$14+СВЦЭМ!$D$10+'СЕТ СН'!$I$5-'СЕТ СН'!$I$24</f>
        <v>3710.80856012</v>
      </c>
      <c r="H131" s="36">
        <f>SUMIFS(СВЦЭМ!$D$33:$D$776,СВЦЭМ!$A$33:$A$776,$A131,СВЦЭМ!$B$33:$B$776,H$119)+'СЕТ СН'!$I$14+СВЦЭМ!$D$10+'СЕТ СН'!$I$5-'СЕТ СН'!$I$24</f>
        <v>3668.33654553</v>
      </c>
      <c r="I131" s="36">
        <f>SUMIFS(СВЦЭМ!$D$33:$D$776,СВЦЭМ!$A$33:$A$776,$A131,СВЦЭМ!$B$33:$B$776,I$119)+'СЕТ СН'!$I$14+СВЦЭМ!$D$10+'СЕТ СН'!$I$5-'СЕТ СН'!$I$24</f>
        <v>3646.0477385700001</v>
      </c>
      <c r="J131" s="36">
        <f>SUMIFS(СВЦЭМ!$D$33:$D$776,СВЦЭМ!$A$33:$A$776,$A131,СВЦЭМ!$B$33:$B$776,J$119)+'СЕТ СН'!$I$14+СВЦЭМ!$D$10+'СЕТ СН'!$I$5-'СЕТ СН'!$I$24</f>
        <v>3620.7874857900001</v>
      </c>
      <c r="K131" s="36">
        <f>SUMIFS(СВЦЭМ!$D$33:$D$776,СВЦЭМ!$A$33:$A$776,$A131,СВЦЭМ!$B$33:$B$776,K$119)+'СЕТ СН'!$I$14+СВЦЭМ!$D$10+'СЕТ СН'!$I$5-'СЕТ СН'!$I$24</f>
        <v>3608.41691072</v>
      </c>
      <c r="L131" s="36">
        <f>SUMIFS(СВЦЭМ!$D$33:$D$776,СВЦЭМ!$A$33:$A$776,$A131,СВЦЭМ!$B$33:$B$776,L$119)+'СЕТ СН'!$I$14+СВЦЭМ!$D$10+'СЕТ СН'!$I$5-'СЕТ СН'!$I$24</f>
        <v>3611.8281169299999</v>
      </c>
      <c r="M131" s="36">
        <f>SUMIFS(СВЦЭМ!$D$33:$D$776,СВЦЭМ!$A$33:$A$776,$A131,СВЦЭМ!$B$33:$B$776,M$119)+'СЕТ СН'!$I$14+СВЦЭМ!$D$10+'СЕТ СН'!$I$5-'СЕТ СН'!$I$24</f>
        <v>3606.3341184000001</v>
      </c>
      <c r="N131" s="36">
        <f>SUMIFS(СВЦЭМ!$D$33:$D$776,СВЦЭМ!$A$33:$A$776,$A131,СВЦЭМ!$B$33:$B$776,N$119)+'СЕТ СН'!$I$14+СВЦЭМ!$D$10+'СЕТ СН'!$I$5-'СЕТ СН'!$I$24</f>
        <v>3606.5685948599998</v>
      </c>
      <c r="O131" s="36">
        <f>SUMIFS(СВЦЭМ!$D$33:$D$776,СВЦЭМ!$A$33:$A$776,$A131,СВЦЭМ!$B$33:$B$776,O$119)+'СЕТ СН'!$I$14+СВЦЭМ!$D$10+'СЕТ СН'!$I$5-'СЕТ СН'!$I$24</f>
        <v>3610.5940273699998</v>
      </c>
      <c r="P131" s="36">
        <f>SUMIFS(СВЦЭМ!$D$33:$D$776,СВЦЭМ!$A$33:$A$776,$A131,СВЦЭМ!$B$33:$B$776,P$119)+'СЕТ СН'!$I$14+СВЦЭМ!$D$10+'СЕТ СН'!$I$5-'СЕТ СН'!$I$24</f>
        <v>3607.4605603999998</v>
      </c>
      <c r="Q131" s="36">
        <f>SUMIFS(СВЦЭМ!$D$33:$D$776,СВЦЭМ!$A$33:$A$776,$A131,СВЦЭМ!$B$33:$B$776,Q$119)+'СЕТ СН'!$I$14+СВЦЭМ!$D$10+'СЕТ СН'!$I$5-'СЕТ СН'!$I$24</f>
        <v>3607.6852789300001</v>
      </c>
      <c r="R131" s="36">
        <f>SUMIFS(СВЦЭМ!$D$33:$D$776,СВЦЭМ!$A$33:$A$776,$A131,СВЦЭМ!$B$33:$B$776,R$119)+'СЕТ СН'!$I$14+СВЦЭМ!$D$10+'СЕТ СН'!$I$5-'СЕТ СН'!$I$24</f>
        <v>3603.8995310099999</v>
      </c>
      <c r="S131" s="36">
        <f>SUMIFS(СВЦЭМ!$D$33:$D$776,СВЦЭМ!$A$33:$A$776,$A131,СВЦЭМ!$B$33:$B$776,S$119)+'СЕТ СН'!$I$14+СВЦЭМ!$D$10+'СЕТ СН'!$I$5-'СЕТ СН'!$I$24</f>
        <v>3615.7298245000002</v>
      </c>
      <c r="T131" s="36">
        <f>SUMIFS(СВЦЭМ!$D$33:$D$776,СВЦЭМ!$A$33:$A$776,$A131,СВЦЭМ!$B$33:$B$776,T$119)+'СЕТ СН'!$I$14+СВЦЭМ!$D$10+'СЕТ СН'!$I$5-'СЕТ СН'!$I$24</f>
        <v>3603.6426145199998</v>
      </c>
      <c r="U131" s="36">
        <f>SUMIFS(СВЦЭМ!$D$33:$D$776,СВЦЭМ!$A$33:$A$776,$A131,СВЦЭМ!$B$33:$B$776,U$119)+'СЕТ СН'!$I$14+СВЦЭМ!$D$10+'СЕТ СН'!$I$5-'СЕТ СН'!$I$24</f>
        <v>3600.5639792299999</v>
      </c>
      <c r="V131" s="36">
        <f>SUMIFS(СВЦЭМ!$D$33:$D$776,СВЦЭМ!$A$33:$A$776,$A131,СВЦЭМ!$B$33:$B$776,V$119)+'СЕТ СН'!$I$14+СВЦЭМ!$D$10+'СЕТ СН'!$I$5-'СЕТ СН'!$I$24</f>
        <v>3601.0554433799998</v>
      </c>
      <c r="W131" s="36">
        <f>SUMIFS(СВЦЭМ!$D$33:$D$776,СВЦЭМ!$A$33:$A$776,$A131,СВЦЭМ!$B$33:$B$776,W$119)+'СЕТ СН'!$I$14+СВЦЭМ!$D$10+'СЕТ СН'!$I$5-'СЕТ СН'!$I$24</f>
        <v>3617.6160539100001</v>
      </c>
      <c r="X131" s="36">
        <f>SUMIFS(СВЦЭМ!$D$33:$D$776,СВЦЭМ!$A$33:$A$776,$A131,СВЦЭМ!$B$33:$B$776,X$119)+'СЕТ СН'!$I$14+СВЦЭМ!$D$10+'СЕТ СН'!$I$5-'СЕТ СН'!$I$24</f>
        <v>3625.50657026</v>
      </c>
      <c r="Y131" s="36">
        <f>SUMIFS(СВЦЭМ!$D$33:$D$776,СВЦЭМ!$A$33:$A$776,$A131,СВЦЭМ!$B$33:$B$776,Y$119)+'СЕТ СН'!$I$14+СВЦЭМ!$D$10+'СЕТ СН'!$I$5-'СЕТ СН'!$I$24</f>
        <v>3641.2333666599998</v>
      </c>
    </row>
    <row r="132" spans="1:25" ht="15.75" x14ac:dyDescent="0.2">
      <c r="A132" s="35">
        <f t="shared" si="3"/>
        <v>43812</v>
      </c>
      <c r="B132" s="36">
        <f>SUMIFS(СВЦЭМ!$D$33:$D$776,СВЦЭМ!$A$33:$A$776,$A132,СВЦЭМ!$B$33:$B$776,B$119)+'СЕТ СН'!$I$14+СВЦЭМ!$D$10+'СЕТ СН'!$I$5-'СЕТ СН'!$I$24</f>
        <v>3670.6104138999999</v>
      </c>
      <c r="C132" s="36">
        <f>SUMIFS(СВЦЭМ!$D$33:$D$776,СВЦЭМ!$A$33:$A$776,$A132,СВЦЭМ!$B$33:$B$776,C$119)+'СЕТ СН'!$I$14+СВЦЭМ!$D$10+'СЕТ СН'!$I$5-'СЕТ СН'!$I$24</f>
        <v>3714.5998282800001</v>
      </c>
      <c r="D132" s="36">
        <f>SUMIFS(СВЦЭМ!$D$33:$D$776,СВЦЭМ!$A$33:$A$776,$A132,СВЦЭМ!$B$33:$B$776,D$119)+'СЕТ СН'!$I$14+СВЦЭМ!$D$10+'СЕТ СН'!$I$5-'СЕТ СН'!$I$24</f>
        <v>3743.0053401199998</v>
      </c>
      <c r="E132" s="36">
        <f>SUMIFS(СВЦЭМ!$D$33:$D$776,СВЦЭМ!$A$33:$A$776,$A132,СВЦЭМ!$B$33:$B$776,E$119)+'СЕТ СН'!$I$14+СВЦЭМ!$D$10+'СЕТ СН'!$I$5-'СЕТ СН'!$I$24</f>
        <v>3737.12290218</v>
      </c>
      <c r="F132" s="36">
        <f>SUMIFS(СВЦЭМ!$D$33:$D$776,СВЦЭМ!$A$33:$A$776,$A132,СВЦЭМ!$B$33:$B$776,F$119)+'СЕТ СН'!$I$14+СВЦЭМ!$D$10+'СЕТ СН'!$I$5-'СЕТ СН'!$I$24</f>
        <v>3712.2816943099997</v>
      </c>
      <c r="G132" s="36">
        <f>SUMIFS(СВЦЭМ!$D$33:$D$776,СВЦЭМ!$A$33:$A$776,$A132,СВЦЭМ!$B$33:$B$776,G$119)+'СЕТ СН'!$I$14+СВЦЭМ!$D$10+'СЕТ СН'!$I$5-'СЕТ СН'!$I$24</f>
        <v>3691.8076161999998</v>
      </c>
      <c r="H132" s="36">
        <f>SUMIFS(СВЦЭМ!$D$33:$D$776,СВЦЭМ!$A$33:$A$776,$A132,СВЦЭМ!$B$33:$B$776,H$119)+'СЕТ СН'!$I$14+СВЦЭМ!$D$10+'СЕТ СН'!$I$5-'СЕТ СН'!$I$24</f>
        <v>3649.0996216200001</v>
      </c>
      <c r="I132" s="36">
        <f>SUMIFS(СВЦЭМ!$D$33:$D$776,СВЦЭМ!$A$33:$A$776,$A132,СВЦЭМ!$B$33:$B$776,I$119)+'СЕТ СН'!$I$14+СВЦЭМ!$D$10+'СЕТ СН'!$I$5-'СЕТ СН'!$I$24</f>
        <v>3632.7453371800002</v>
      </c>
      <c r="J132" s="36">
        <f>SUMIFS(СВЦЭМ!$D$33:$D$776,СВЦЭМ!$A$33:$A$776,$A132,СВЦЭМ!$B$33:$B$776,J$119)+'СЕТ СН'!$I$14+СВЦЭМ!$D$10+'СЕТ СН'!$I$5-'СЕТ СН'!$I$24</f>
        <v>3603.2995520499999</v>
      </c>
      <c r="K132" s="36">
        <f>SUMIFS(СВЦЭМ!$D$33:$D$776,СВЦЭМ!$A$33:$A$776,$A132,СВЦЭМ!$B$33:$B$776,K$119)+'СЕТ СН'!$I$14+СВЦЭМ!$D$10+'СЕТ СН'!$I$5-'СЕТ СН'!$I$24</f>
        <v>3574.3134467999998</v>
      </c>
      <c r="L132" s="36">
        <f>SUMIFS(СВЦЭМ!$D$33:$D$776,СВЦЭМ!$A$33:$A$776,$A132,СВЦЭМ!$B$33:$B$776,L$119)+'СЕТ СН'!$I$14+СВЦЭМ!$D$10+'СЕТ СН'!$I$5-'СЕТ СН'!$I$24</f>
        <v>3580.9425365400002</v>
      </c>
      <c r="M132" s="36">
        <f>SUMIFS(СВЦЭМ!$D$33:$D$776,СВЦЭМ!$A$33:$A$776,$A132,СВЦЭМ!$B$33:$B$776,M$119)+'СЕТ СН'!$I$14+СВЦЭМ!$D$10+'СЕТ СН'!$I$5-'СЕТ СН'!$I$24</f>
        <v>3595.3987419999999</v>
      </c>
      <c r="N132" s="36">
        <f>SUMIFS(СВЦЭМ!$D$33:$D$776,СВЦЭМ!$A$33:$A$776,$A132,СВЦЭМ!$B$33:$B$776,N$119)+'СЕТ СН'!$I$14+СВЦЭМ!$D$10+'СЕТ СН'!$I$5-'СЕТ СН'!$I$24</f>
        <v>3600.78439561</v>
      </c>
      <c r="O132" s="36">
        <f>SUMIFS(СВЦЭМ!$D$33:$D$776,СВЦЭМ!$A$33:$A$776,$A132,СВЦЭМ!$B$33:$B$776,O$119)+'СЕТ СН'!$I$14+СВЦЭМ!$D$10+'СЕТ СН'!$I$5-'СЕТ СН'!$I$24</f>
        <v>3611.037382</v>
      </c>
      <c r="P132" s="36">
        <f>SUMIFS(СВЦЭМ!$D$33:$D$776,СВЦЭМ!$A$33:$A$776,$A132,СВЦЭМ!$B$33:$B$776,P$119)+'СЕТ СН'!$I$14+СВЦЭМ!$D$10+'СЕТ СН'!$I$5-'СЕТ СН'!$I$24</f>
        <v>3615.6738040400001</v>
      </c>
      <c r="Q132" s="36">
        <f>SUMIFS(СВЦЭМ!$D$33:$D$776,СВЦЭМ!$A$33:$A$776,$A132,СВЦЭМ!$B$33:$B$776,Q$119)+'СЕТ СН'!$I$14+СВЦЭМ!$D$10+'СЕТ СН'!$I$5-'СЕТ СН'!$I$24</f>
        <v>3611.3072070799999</v>
      </c>
      <c r="R132" s="36">
        <f>SUMIFS(СВЦЭМ!$D$33:$D$776,СВЦЭМ!$A$33:$A$776,$A132,СВЦЭМ!$B$33:$B$776,R$119)+'СЕТ СН'!$I$14+СВЦЭМ!$D$10+'СЕТ СН'!$I$5-'СЕТ СН'!$I$24</f>
        <v>3604.0458710499997</v>
      </c>
      <c r="S132" s="36">
        <f>SUMIFS(СВЦЭМ!$D$33:$D$776,СВЦЭМ!$A$33:$A$776,$A132,СВЦЭМ!$B$33:$B$776,S$119)+'СЕТ СН'!$I$14+СВЦЭМ!$D$10+'СЕТ СН'!$I$5-'СЕТ СН'!$I$24</f>
        <v>3596.1953659999999</v>
      </c>
      <c r="T132" s="36">
        <f>SUMIFS(СВЦЭМ!$D$33:$D$776,СВЦЭМ!$A$33:$A$776,$A132,СВЦЭМ!$B$33:$B$776,T$119)+'СЕТ СН'!$I$14+СВЦЭМ!$D$10+'СЕТ СН'!$I$5-'СЕТ СН'!$I$24</f>
        <v>3578.4521142799999</v>
      </c>
      <c r="U132" s="36">
        <f>SUMIFS(СВЦЭМ!$D$33:$D$776,СВЦЭМ!$A$33:$A$776,$A132,СВЦЭМ!$B$33:$B$776,U$119)+'СЕТ СН'!$I$14+СВЦЭМ!$D$10+'СЕТ СН'!$I$5-'СЕТ СН'!$I$24</f>
        <v>3582.2519580200001</v>
      </c>
      <c r="V132" s="36">
        <f>SUMIFS(СВЦЭМ!$D$33:$D$776,СВЦЭМ!$A$33:$A$776,$A132,СВЦЭМ!$B$33:$B$776,V$119)+'СЕТ СН'!$I$14+СВЦЭМ!$D$10+'СЕТ СН'!$I$5-'СЕТ СН'!$I$24</f>
        <v>3596.5145398599998</v>
      </c>
      <c r="W132" s="36">
        <f>SUMIFS(СВЦЭМ!$D$33:$D$776,СВЦЭМ!$A$33:$A$776,$A132,СВЦЭМ!$B$33:$B$776,W$119)+'СЕТ СН'!$I$14+СВЦЭМ!$D$10+'СЕТ СН'!$I$5-'СЕТ СН'!$I$24</f>
        <v>3622.2669483300001</v>
      </c>
      <c r="X132" s="36">
        <f>SUMIFS(СВЦЭМ!$D$33:$D$776,СВЦЭМ!$A$33:$A$776,$A132,СВЦЭМ!$B$33:$B$776,X$119)+'СЕТ СН'!$I$14+СВЦЭМ!$D$10+'СЕТ СН'!$I$5-'СЕТ СН'!$I$24</f>
        <v>3633.43479716</v>
      </c>
      <c r="Y132" s="36">
        <f>SUMIFS(СВЦЭМ!$D$33:$D$776,СВЦЭМ!$A$33:$A$776,$A132,СВЦЭМ!$B$33:$B$776,Y$119)+'СЕТ СН'!$I$14+СВЦЭМ!$D$10+'СЕТ СН'!$I$5-'СЕТ СН'!$I$24</f>
        <v>3639.1893226000002</v>
      </c>
    </row>
    <row r="133" spans="1:25" ht="15.75" x14ac:dyDescent="0.2">
      <c r="A133" s="35">
        <f t="shared" si="3"/>
        <v>43813</v>
      </c>
      <c r="B133" s="36">
        <f>SUMIFS(СВЦЭМ!$D$33:$D$776,СВЦЭМ!$A$33:$A$776,$A133,СВЦЭМ!$B$33:$B$776,B$119)+'СЕТ СН'!$I$14+СВЦЭМ!$D$10+'СЕТ СН'!$I$5-'СЕТ СН'!$I$24</f>
        <v>3670.0592524799999</v>
      </c>
      <c r="C133" s="36">
        <f>SUMIFS(СВЦЭМ!$D$33:$D$776,СВЦЭМ!$A$33:$A$776,$A133,СВЦЭМ!$B$33:$B$776,C$119)+'СЕТ СН'!$I$14+СВЦЭМ!$D$10+'СЕТ СН'!$I$5-'СЕТ СН'!$I$24</f>
        <v>3714.5765550199999</v>
      </c>
      <c r="D133" s="36">
        <f>SUMIFS(СВЦЭМ!$D$33:$D$776,СВЦЭМ!$A$33:$A$776,$A133,СВЦЭМ!$B$33:$B$776,D$119)+'СЕТ СН'!$I$14+СВЦЭМ!$D$10+'СЕТ СН'!$I$5-'СЕТ СН'!$I$24</f>
        <v>3729.1875155899997</v>
      </c>
      <c r="E133" s="36">
        <f>SUMIFS(СВЦЭМ!$D$33:$D$776,СВЦЭМ!$A$33:$A$776,$A133,СВЦЭМ!$B$33:$B$776,E$119)+'СЕТ СН'!$I$14+СВЦЭМ!$D$10+'СЕТ СН'!$I$5-'СЕТ СН'!$I$24</f>
        <v>3737.8347205299997</v>
      </c>
      <c r="F133" s="36">
        <f>SUMIFS(СВЦЭМ!$D$33:$D$776,СВЦЭМ!$A$33:$A$776,$A133,СВЦЭМ!$B$33:$B$776,F$119)+'СЕТ СН'!$I$14+СВЦЭМ!$D$10+'СЕТ СН'!$I$5-'СЕТ СН'!$I$24</f>
        <v>3740.14574713</v>
      </c>
      <c r="G133" s="36">
        <f>SUMIFS(СВЦЭМ!$D$33:$D$776,СВЦЭМ!$A$33:$A$776,$A133,СВЦЭМ!$B$33:$B$776,G$119)+'СЕТ СН'!$I$14+СВЦЭМ!$D$10+'СЕТ СН'!$I$5-'СЕТ СН'!$I$24</f>
        <v>3734.6543735899995</v>
      </c>
      <c r="H133" s="36">
        <f>SUMIFS(СВЦЭМ!$D$33:$D$776,СВЦЭМ!$A$33:$A$776,$A133,СВЦЭМ!$B$33:$B$776,H$119)+'СЕТ СН'!$I$14+СВЦЭМ!$D$10+'СЕТ СН'!$I$5-'СЕТ СН'!$I$24</f>
        <v>3709.96704434</v>
      </c>
      <c r="I133" s="36">
        <f>SUMIFS(СВЦЭМ!$D$33:$D$776,СВЦЭМ!$A$33:$A$776,$A133,СВЦЭМ!$B$33:$B$776,I$119)+'СЕТ СН'!$I$14+СВЦЭМ!$D$10+'СЕТ СН'!$I$5-'СЕТ СН'!$I$24</f>
        <v>3693.3337835599996</v>
      </c>
      <c r="J133" s="36">
        <f>SUMIFS(СВЦЭМ!$D$33:$D$776,СВЦЭМ!$A$33:$A$776,$A133,СВЦЭМ!$B$33:$B$776,J$119)+'СЕТ СН'!$I$14+СВЦЭМ!$D$10+'СЕТ СН'!$I$5-'СЕТ СН'!$I$24</f>
        <v>3637.6352733799999</v>
      </c>
      <c r="K133" s="36">
        <f>SUMIFS(СВЦЭМ!$D$33:$D$776,СВЦЭМ!$A$33:$A$776,$A133,СВЦЭМ!$B$33:$B$776,K$119)+'СЕТ СН'!$I$14+СВЦЭМ!$D$10+'СЕТ СН'!$I$5-'СЕТ СН'!$I$24</f>
        <v>3599.2728227699999</v>
      </c>
      <c r="L133" s="36">
        <f>SUMIFS(СВЦЭМ!$D$33:$D$776,СВЦЭМ!$A$33:$A$776,$A133,СВЦЭМ!$B$33:$B$776,L$119)+'СЕТ СН'!$I$14+СВЦЭМ!$D$10+'СЕТ СН'!$I$5-'СЕТ СН'!$I$24</f>
        <v>3590.8010118100001</v>
      </c>
      <c r="M133" s="36">
        <f>SUMIFS(СВЦЭМ!$D$33:$D$776,СВЦЭМ!$A$33:$A$776,$A133,СВЦЭМ!$B$33:$B$776,M$119)+'СЕТ СН'!$I$14+СВЦЭМ!$D$10+'СЕТ СН'!$I$5-'СЕТ СН'!$I$24</f>
        <v>3597.1019484899998</v>
      </c>
      <c r="N133" s="36">
        <f>SUMIFS(СВЦЭМ!$D$33:$D$776,СВЦЭМ!$A$33:$A$776,$A133,СВЦЭМ!$B$33:$B$776,N$119)+'СЕТ СН'!$I$14+СВЦЭМ!$D$10+'СЕТ СН'!$I$5-'СЕТ СН'!$I$24</f>
        <v>3604.9071609399998</v>
      </c>
      <c r="O133" s="36">
        <f>SUMIFS(СВЦЭМ!$D$33:$D$776,СВЦЭМ!$A$33:$A$776,$A133,СВЦЭМ!$B$33:$B$776,O$119)+'СЕТ СН'!$I$14+СВЦЭМ!$D$10+'СЕТ СН'!$I$5-'СЕТ СН'!$I$24</f>
        <v>3618.7635819699999</v>
      </c>
      <c r="P133" s="36">
        <f>SUMIFS(СВЦЭМ!$D$33:$D$776,СВЦЭМ!$A$33:$A$776,$A133,СВЦЭМ!$B$33:$B$776,P$119)+'СЕТ СН'!$I$14+СВЦЭМ!$D$10+'СЕТ СН'!$I$5-'СЕТ СН'!$I$24</f>
        <v>3630.50164133</v>
      </c>
      <c r="Q133" s="36">
        <f>SUMIFS(СВЦЭМ!$D$33:$D$776,СВЦЭМ!$A$33:$A$776,$A133,СВЦЭМ!$B$33:$B$776,Q$119)+'СЕТ СН'!$I$14+СВЦЭМ!$D$10+'СЕТ СН'!$I$5-'СЕТ СН'!$I$24</f>
        <v>3631.91164514</v>
      </c>
      <c r="R133" s="36">
        <f>SUMIFS(СВЦЭМ!$D$33:$D$776,СВЦЭМ!$A$33:$A$776,$A133,СВЦЭМ!$B$33:$B$776,R$119)+'СЕТ СН'!$I$14+СВЦЭМ!$D$10+'СЕТ СН'!$I$5-'СЕТ СН'!$I$24</f>
        <v>3613.4268729800001</v>
      </c>
      <c r="S133" s="36">
        <f>SUMIFS(СВЦЭМ!$D$33:$D$776,СВЦЭМ!$A$33:$A$776,$A133,СВЦЭМ!$B$33:$B$776,S$119)+'СЕТ СН'!$I$14+СВЦЭМ!$D$10+'СЕТ СН'!$I$5-'СЕТ СН'!$I$24</f>
        <v>3599.1162957799997</v>
      </c>
      <c r="T133" s="36">
        <f>SUMIFS(СВЦЭМ!$D$33:$D$776,СВЦЭМ!$A$33:$A$776,$A133,СВЦЭМ!$B$33:$B$776,T$119)+'СЕТ СН'!$I$14+СВЦЭМ!$D$10+'СЕТ СН'!$I$5-'СЕТ СН'!$I$24</f>
        <v>3581.8332977199998</v>
      </c>
      <c r="U133" s="36">
        <f>SUMIFS(СВЦЭМ!$D$33:$D$776,СВЦЭМ!$A$33:$A$776,$A133,СВЦЭМ!$B$33:$B$776,U$119)+'СЕТ СН'!$I$14+СВЦЭМ!$D$10+'СЕТ СН'!$I$5-'СЕТ СН'!$I$24</f>
        <v>3587.9414066700001</v>
      </c>
      <c r="V133" s="36">
        <f>SUMIFS(СВЦЭМ!$D$33:$D$776,СВЦЭМ!$A$33:$A$776,$A133,СВЦЭМ!$B$33:$B$776,V$119)+'СЕТ СН'!$I$14+СВЦЭМ!$D$10+'СЕТ СН'!$I$5-'СЕТ СН'!$I$24</f>
        <v>3602.41286464</v>
      </c>
      <c r="W133" s="36">
        <f>SUMIFS(СВЦЭМ!$D$33:$D$776,СВЦЭМ!$A$33:$A$776,$A133,СВЦЭМ!$B$33:$B$776,W$119)+'СЕТ СН'!$I$14+СВЦЭМ!$D$10+'СЕТ СН'!$I$5-'СЕТ СН'!$I$24</f>
        <v>3621.7791968000001</v>
      </c>
      <c r="X133" s="36">
        <f>SUMIFS(СВЦЭМ!$D$33:$D$776,СВЦЭМ!$A$33:$A$776,$A133,СВЦЭМ!$B$33:$B$776,X$119)+'СЕТ СН'!$I$14+СВЦЭМ!$D$10+'СЕТ СН'!$I$5-'СЕТ СН'!$I$24</f>
        <v>3641.4851550599997</v>
      </c>
      <c r="Y133" s="36">
        <f>SUMIFS(СВЦЭМ!$D$33:$D$776,СВЦЭМ!$A$33:$A$776,$A133,СВЦЭМ!$B$33:$B$776,Y$119)+'СЕТ СН'!$I$14+СВЦЭМ!$D$10+'СЕТ СН'!$I$5-'СЕТ СН'!$I$24</f>
        <v>3650.2732840799999</v>
      </c>
    </row>
    <row r="134" spans="1:25" ht="15.75" x14ac:dyDescent="0.2">
      <c r="A134" s="35">
        <f t="shared" si="3"/>
        <v>43814</v>
      </c>
      <c r="B134" s="36">
        <f>SUMIFS(СВЦЭМ!$D$33:$D$776,СВЦЭМ!$A$33:$A$776,$A134,СВЦЭМ!$B$33:$B$776,B$119)+'СЕТ СН'!$I$14+СВЦЭМ!$D$10+'СЕТ СН'!$I$5-'СЕТ СН'!$I$24</f>
        <v>3669.59824136</v>
      </c>
      <c r="C134" s="36">
        <f>SUMIFS(СВЦЭМ!$D$33:$D$776,СВЦЭМ!$A$33:$A$776,$A134,СВЦЭМ!$B$33:$B$776,C$119)+'СЕТ СН'!$I$14+СВЦЭМ!$D$10+'СЕТ СН'!$I$5-'СЕТ СН'!$I$24</f>
        <v>3684.1811732199999</v>
      </c>
      <c r="D134" s="36">
        <f>SUMIFS(СВЦЭМ!$D$33:$D$776,СВЦЭМ!$A$33:$A$776,$A134,СВЦЭМ!$B$33:$B$776,D$119)+'СЕТ СН'!$I$14+СВЦЭМ!$D$10+'СЕТ СН'!$I$5-'СЕТ СН'!$I$24</f>
        <v>3690.9154663300001</v>
      </c>
      <c r="E134" s="36">
        <f>SUMIFS(СВЦЭМ!$D$33:$D$776,СВЦЭМ!$A$33:$A$776,$A134,СВЦЭМ!$B$33:$B$776,E$119)+'СЕТ СН'!$I$14+СВЦЭМ!$D$10+'СЕТ СН'!$I$5-'СЕТ СН'!$I$24</f>
        <v>3714.4493910800002</v>
      </c>
      <c r="F134" s="36">
        <f>SUMIFS(СВЦЭМ!$D$33:$D$776,СВЦЭМ!$A$33:$A$776,$A134,СВЦЭМ!$B$33:$B$776,F$119)+'СЕТ СН'!$I$14+СВЦЭМ!$D$10+'СЕТ СН'!$I$5-'СЕТ СН'!$I$24</f>
        <v>3720.6709192999997</v>
      </c>
      <c r="G134" s="36">
        <f>SUMIFS(СВЦЭМ!$D$33:$D$776,СВЦЭМ!$A$33:$A$776,$A134,СВЦЭМ!$B$33:$B$776,G$119)+'СЕТ СН'!$I$14+СВЦЭМ!$D$10+'СЕТ СН'!$I$5-'СЕТ СН'!$I$24</f>
        <v>3724.9754712499998</v>
      </c>
      <c r="H134" s="36">
        <f>SUMIFS(СВЦЭМ!$D$33:$D$776,СВЦЭМ!$A$33:$A$776,$A134,СВЦЭМ!$B$33:$B$776,H$119)+'СЕТ СН'!$I$14+СВЦЭМ!$D$10+'СЕТ СН'!$I$5-'СЕТ СН'!$I$24</f>
        <v>3708.5307335899997</v>
      </c>
      <c r="I134" s="36">
        <f>SUMIFS(СВЦЭМ!$D$33:$D$776,СВЦЭМ!$A$33:$A$776,$A134,СВЦЭМ!$B$33:$B$776,I$119)+'СЕТ СН'!$I$14+СВЦЭМ!$D$10+'СЕТ СН'!$I$5-'СЕТ СН'!$I$24</f>
        <v>3688.1106821399999</v>
      </c>
      <c r="J134" s="36">
        <f>SUMIFS(СВЦЭМ!$D$33:$D$776,СВЦЭМ!$A$33:$A$776,$A134,СВЦЭМ!$B$33:$B$776,J$119)+'СЕТ СН'!$I$14+СВЦЭМ!$D$10+'СЕТ СН'!$I$5-'СЕТ СН'!$I$24</f>
        <v>3652.5263163</v>
      </c>
      <c r="K134" s="36">
        <f>SUMIFS(СВЦЭМ!$D$33:$D$776,СВЦЭМ!$A$33:$A$776,$A134,СВЦЭМ!$B$33:$B$776,K$119)+'СЕТ СН'!$I$14+СВЦЭМ!$D$10+'СЕТ СН'!$I$5-'СЕТ СН'!$I$24</f>
        <v>3620.0857712100001</v>
      </c>
      <c r="L134" s="36">
        <f>SUMIFS(СВЦЭМ!$D$33:$D$776,СВЦЭМ!$A$33:$A$776,$A134,СВЦЭМ!$B$33:$B$776,L$119)+'СЕТ СН'!$I$14+СВЦЭМ!$D$10+'СЕТ СН'!$I$5-'СЕТ СН'!$I$24</f>
        <v>3611.07238302</v>
      </c>
      <c r="M134" s="36">
        <f>SUMIFS(СВЦЭМ!$D$33:$D$776,СВЦЭМ!$A$33:$A$776,$A134,СВЦЭМ!$B$33:$B$776,M$119)+'СЕТ СН'!$I$14+СВЦЭМ!$D$10+'СЕТ СН'!$I$5-'СЕТ СН'!$I$24</f>
        <v>3617.1510764599998</v>
      </c>
      <c r="N134" s="36">
        <f>SUMIFS(СВЦЭМ!$D$33:$D$776,СВЦЭМ!$A$33:$A$776,$A134,СВЦЭМ!$B$33:$B$776,N$119)+'СЕТ СН'!$I$14+СВЦЭМ!$D$10+'СЕТ СН'!$I$5-'СЕТ СН'!$I$24</f>
        <v>3619.3914088800002</v>
      </c>
      <c r="O134" s="36">
        <f>SUMIFS(СВЦЭМ!$D$33:$D$776,СВЦЭМ!$A$33:$A$776,$A134,СВЦЭМ!$B$33:$B$776,O$119)+'СЕТ СН'!$I$14+СВЦЭМ!$D$10+'СЕТ СН'!$I$5-'СЕТ СН'!$I$24</f>
        <v>3639.2463733599998</v>
      </c>
      <c r="P134" s="36">
        <f>SUMIFS(СВЦЭМ!$D$33:$D$776,СВЦЭМ!$A$33:$A$776,$A134,СВЦЭМ!$B$33:$B$776,P$119)+'СЕТ СН'!$I$14+СВЦЭМ!$D$10+'СЕТ СН'!$I$5-'СЕТ СН'!$I$24</f>
        <v>3652.2953386199997</v>
      </c>
      <c r="Q134" s="36">
        <f>SUMIFS(СВЦЭМ!$D$33:$D$776,СВЦЭМ!$A$33:$A$776,$A134,СВЦЭМ!$B$33:$B$776,Q$119)+'СЕТ СН'!$I$14+СВЦЭМ!$D$10+'СЕТ СН'!$I$5-'СЕТ СН'!$I$24</f>
        <v>3652.6510414899999</v>
      </c>
      <c r="R134" s="36">
        <f>SUMIFS(СВЦЭМ!$D$33:$D$776,СВЦЭМ!$A$33:$A$776,$A134,СВЦЭМ!$B$33:$B$776,R$119)+'СЕТ СН'!$I$14+СВЦЭМ!$D$10+'СЕТ СН'!$I$5-'СЕТ СН'!$I$24</f>
        <v>3638.5792996199998</v>
      </c>
      <c r="S134" s="36">
        <f>SUMIFS(СВЦЭМ!$D$33:$D$776,СВЦЭМ!$A$33:$A$776,$A134,СВЦЭМ!$B$33:$B$776,S$119)+'СЕТ СН'!$I$14+СВЦЭМ!$D$10+'СЕТ СН'!$I$5-'СЕТ СН'!$I$24</f>
        <v>3617.5054914699999</v>
      </c>
      <c r="T134" s="36">
        <f>SUMIFS(СВЦЭМ!$D$33:$D$776,СВЦЭМ!$A$33:$A$776,$A134,СВЦЭМ!$B$33:$B$776,T$119)+'СЕТ СН'!$I$14+СВЦЭМ!$D$10+'СЕТ СН'!$I$5-'СЕТ СН'!$I$24</f>
        <v>3585.92898208</v>
      </c>
      <c r="U134" s="36">
        <f>SUMIFS(СВЦЭМ!$D$33:$D$776,СВЦЭМ!$A$33:$A$776,$A134,СВЦЭМ!$B$33:$B$776,U$119)+'СЕТ СН'!$I$14+СВЦЭМ!$D$10+'СЕТ СН'!$I$5-'СЕТ СН'!$I$24</f>
        <v>3581.9167351799997</v>
      </c>
      <c r="V134" s="36">
        <f>SUMIFS(СВЦЭМ!$D$33:$D$776,СВЦЭМ!$A$33:$A$776,$A134,СВЦЭМ!$B$33:$B$776,V$119)+'СЕТ СН'!$I$14+СВЦЭМ!$D$10+'СЕТ СН'!$I$5-'СЕТ СН'!$I$24</f>
        <v>3592.5558416700001</v>
      </c>
      <c r="W134" s="36">
        <f>SUMIFS(СВЦЭМ!$D$33:$D$776,СВЦЭМ!$A$33:$A$776,$A134,СВЦЭМ!$B$33:$B$776,W$119)+'СЕТ СН'!$I$14+СВЦЭМ!$D$10+'СЕТ СН'!$I$5-'СЕТ СН'!$I$24</f>
        <v>3606.7633513999999</v>
      </c>
      <c r="X134" s="36">
        <f>SUMIFS(СВЦЭМ!$D$33:$D$776,СВЦЭМ!$A$33:$A$776,$A134,СВЦЭМ!$B$33:$B$776,X$119)+'СЕТ СН'!$I$14+СВЦЭМ!$D$10+'СЕТ СН'!$I$5-'СЕТ СН'!$I$24</f>
        <v>3616.35853722</v>
      </c>
      <c r="Y134" s="36">
        <f>SUMIFS(СВЦЭМ!$D$33:$D$776,СВЦЭМ!$A$33:$A$776,$A134,СВЦЭМ!$B$33:$B$776,Y$119)+'СЕТ СН'!$I$14+СВЦЭМ!$D$10+'СЕТ СН'!$I$5-'СЕТ СН'!$I$24</f>
        <v>3650.1080198700001</v>
      </c>
    </row>
    <row r="135" spans="1:25" ht="15.75" x14ac:dyDescent="0.2">
      <c r="A135" s="35">
        <f t="shared" si="3"/>
        <v>43815</v>
      </c>
      <c r="B135" s="36">
        <f>SUMIFS(СВЦЭМ!$D$33:$D$776,СВЦЭМ!$A$33:$A$776,$A135,СВЦЭМ!$B$33:$B$776,B$119)+'СЕТ СН'!$I$14+СВЦЭМ!$D$10+'СЕТ СН'!$I$5-'СЕТ СН'!$I$24</f>
        <v>3678.5054429699999</v>
      </c>
      <c r="C135" s="36">
        <f>SUMIFS(СВЦЭМ!$D$33:$D$776,СВЦЭМ!$A$33:$A$776,$A135,СВЦЭМ!$B$33:$B$776,C$119)+'СЕТ СН'!$I$14+СВЦЭМ!$D$10+'СЕТ СН'!$I$5-'СЕТ СН'!$I$24</f>
        <v>3694.6953773099999</v>
      </c>
      <c r="D135" s="36">
        <f>SUMIFS(СВЦЭМ!$D$33:$D$776,СВЦЭМ!$A$33:$A$776,$A135,СВЦЭМ!$B$33:$B$776,D$119)+'СЕТ СН'!$I$14+СВЦЭМ!$D$10+'СЕТ СН'!$I$5-'СЕТ СН'!$I$24</f>
        <v>3712.0026101399999</v>
      </c>
      <c r="E135" s="36">
        <f>SUMIFS(СВЦЭМ!$D$33:$D$776,СВЦЭМ!$A$33:$A$776,$A135,СВЦЭМ!$B$33:$B$776,E$119)+'СЕТ СН'!$I$14+СВЦЭМ!$D$10+'СЕТ СН'!$I$5-'СЕТ СН'!$I$24</f>
        <v>3733.2736294400001</v>
      </c>
      <c r="F135" s="36">
        <f>SUMIFS(СВЦЭМ!$D$33:$D$776,СВЦЭМ!$A$33:$A$776,$A135,СВЦЭМ!$B$33:$B$776,F$119)+'СЕТ СН'!$I$14+СВЦЭМ!$D$10+'СЕТ СН'!$I$5-'СЕТ СН'!$I$24</f>
        <v>3728.8485517299996</v>
      </c>
      <c r="G135" s="36">
        <f>SUMIFS(СВЦЭМ!$D$33:$D$776,СВЦЭМ!$A$33:$A$776,$A135,СВЦЭМ!$B$33:$B$776,G$119)+'СЕТ СН'!$I$14+СВЦЭМ!$D$10+'СЕТ СН'!$I$5-'СЕТ СН'!$I$24</f>
        <v>3707.01432019</v>
      </c>
      <c r="H135" s="36">
        <f>SUMIFS(СВЦЭМ!$D$33:$D$776,СВЦЭМ!$A$33:$A$776,$A135,СВЦЭМ!$B$33:$B$776,H$119)+'СЕТ СН'!$I$14+СВЦЭМ!$D$10+'СЕТ СН'!$I$5-'СЕТ СН'!$I$24</f>
        <v>3661.91696151</v>
      </c>
      <c r="I135" s="36">
        <f>SUMIFS(СВЦЭМ!$D$33:$D$776,СВЦЭМ!$A$33:$A$776,$A135,СВЦЭМ!$B$33:$B$776,I$119)+'СЕТ СН'!$I$14+СВЦЭМ!$D$10+'СЕТ СН'!$I$5-'СЕТ СН'!$I$24</f>
        <v>3639.4587535000001</v>
      </c>
      <c r="J135" s="36">
        <f>SUMIFS(СВЦЭМ!$D$33:$D$776,СВЦЭМ!$A$33:$A$776,$A135,СВЦЭМ!$B$33:$B$776,J$119)+'СЕТ СН'!$I$14+СВЦЭМ!$D$10+'СЕТ СН'!$I$5-'СЕТ СН'!$I$24</f>
        <v>3615.39749072</v>
      </c>
      <c r="K135" s="36">
        <f>SUMIFS(СВЦЭМ!$D$33:$D$776,СВЦЭМ!$A$33:$A$776,$A135,СВЦЭМ!$B$33:$B$776,K$119)+'СЕТ СН'!$I$14+СВЦЭМ!$D$10+'СЕТ СН'!$I$5-'СЕТ СН'!$I$24</f>
        <v>3590.0971445</v>
      </c>
      <c r="L135" s="36">
        <f>SUMIFS(СВЦЭМ!$D$33:$D$776,СВЦЭМ!$A$33:$A$776,$A135,СВЦЭМ!$B$33:$B$776,L$119)+'СЕТ СН'!$I$14+СВЦЭМ!$D$10+'СЕТ СН'!$I$5-'СЕТ СН'!$I$24</f>
        <v>3595.2419129700002</v>
      </c>
      <c r="M135" s="36">
        <f>SUMIFS(СВЦЭМ!$D$33:$D$776,СВЦЭМ!$A$33:$A$776,$A135,СВЦЭМ!$B$33:$B$776,M$119)+'СЕТ СН'!$I$14+СВЦЭМ!$D$10+'СЕТ СН'!$I$5-'СЕТ СН'!$I$24</f>
        <v>3609.2797560499998</v>
      </c>
      <c r="N135" s="36">
        <f>SUMIFS(СВЦЭМ!$D$33:$D$776,СВЦЭМ!$A$33:$A$776,$A135,СВЦЭМ!$B$33:$B$776,N$119)+'СЕТ СН'!$I$14+СВЦЭМ!$D$10+'СЕТ СН'!$I$5-'СЕТ СН'!$I$24</f>
        <v>3618.1857476699997</v>
      </c>
      <c r="O135" s="36">
        <f>SUMIFS(СВЦЭМ!$D$33:$D$776,СВЦЭМ!$A$33:$A$776,$A135,СВЦЭМ!$B$33:$B$776,O$119)+'СЕТ СН'!$I$14+СВЦЭМ!$D$10+'СЕТ СН'!$I$5-'СЕТ СН'!$I$24</f>
        <v>3629.9991182200001</v>
      </c>
      <c r="P135" s="36">
        <f>SUMIFS(СВЦЭМ!$D$33:$D$776,СВЦЭМ!$A$33:$A$776,$A135,СВЦЭМ!$B$33:$B$776,P$119)+'СЕТ СН'!$I$14+СВЦЭМ!$D$10+'СЕТ СН'!$I$5-'СЕТ СН'!$I$24</f>
        <v>3649.35799456</v>
      </c>
      <c r="Q135" s="36">
        <f>SUMIFS(СВЦЭМ!$D$33:$D$776,СВЦЭМ!$A$33:$A$776,$A135,СВЦЭМ!$B$33:$B$776,Q$119)+'СЕТ СН'!$I$14+СВЦЭМ!$D$10+'СЕТ СН'!$I$5-'СЕТ СН'!$I$24</f>
        <v>3614.74467349</v>
      </c>
      <c r="R135" s="36">
        <f>SUMIFS(СВЦЭМ!$D$33:$D$776,СВЦЭМ!$A$33:$A$776,$A135,СВЦЭМ!$B$33:$B$776,R$119)+'СЕТ СН'!$I$14+СВЦЭМ!$D$10+'СЕТ СН'!$I$5-'СЕТ СН'!$I$24</f>
        <v>3624.0348825800002</v>
      </c>
      <c r="S135" s="36">
        <f>SUMIFS(СВЦЭМ!$D$33:$D$776,СВЦЭМ!$A$33:$A$776,$A135,СВЦЭМ!$B$33:$B$776,S$119)+'СЕТ СН'!$I$14+СВЦЭМ!$D$10+'СЕТ СН'!$I$5-'СЕТ СН'!$I$24</f>
        <v>3611.8372829700002</v>
      </c>
      <c r="T135" s="36">
        <f>SUMIFS(СВЦЭМ!$D$33:$D$776,СВЦЭМ!$A$33:$A$776,$A135,СВЦЭМ!$B$33:$B$776,T$119)+'СЕТ СН'!$I$14+СВЦЭМ!$D$10+'СЕТ СН'!$I$5-'СЕТ СН'!$I$24</f>
        <v>3606.8237183000001</v>
      </c>
      <c r="U135" s="36">
        <f>SUMIFS(СВЦЭМ!$D$33:$D$776,СВЦЭМ!$A$33:$A$776,$A135,СВЦЭМ!$B$33:$B$776,U$119)+'СЕТ СН'!$I$14+СВЦЭМ!$D$10+'СЕТ СН'!$I$5-'СЕТ СН'!$I$24</f>
        <v>3610.27329022</v>
      </c>
      <c r="V135" s="36">
        <f>SUMIFS(СВЦЭМ!$D$33:$D$776,СВЦЭМ!$A$33:$A$776,$A135,СВЦЭМ!$B$33:$B$776,V$119)+'СЕТ СН'!$I$14+СВЦЭМ!$D$10+'СЕТ СН'!$I$5-'СЕТ СН'!$I$24</f>
        <v>3628.8872835000002</v>
      </c>
      <c r="W135" s="36">
        <f>SUMIFS(СВЦЭМ!$D$33:$D$776,СВЦЭМ!$A$33:$A$776,$A135,СВЦЭМ!$B$33:$B$776,W$119)+'СЕТ СН'!$I$14+СВЦЭМ!$D$10+'СЕТ СН'!$I$5-'СЕТ СН'!$I$24</f>
        <v>3647.5796421</v>
      </c>
      <c r="X135" s="36">
        <f>SUMIFS(СВЦЭМ!$D$33:$D$776,СВЦЭМ!$A$33:$A$776,$A135,СВЦЭМ!$B$33:$B$776,X$119)+'СЕТ СН'!$I$14+СВЦЭМ!$D$10+'СЕТ СН'!$I$5-'СЕТ СН'!$I$24</f>
        <v>3656.5867702</v>
      </c>
      <c r="Y135" s="36">
        <f>SUMIFS(СВЦЭМ!$D$33:$D$776,СВЦЭМ!$A$33:$A$776,$A135,СВЦЭМ!$B$33:$B$776,Y$119)+'СЕТ СН'!$I$14+СВЦЭМ!$D$10+'СЕТ СН'!$I$5-'СЕТ СН'!$I$24</f>
        <v>3672.6954937</v>
      </c>
    </row>
    <row r="136" spans="1:25" ht="15.75" x14ac:dyDescent="0.2">
      <c r="A136" s="35">
        <f t="shared" si="3"/>
        <v>43816</v>
      </c>
      <c r="B136" s="36">
        <f>SUMIFS(СВЦЭМ!$D$33:$D$776,СВЦЭМ!$A$33:$A$776,$A136,СВЦЭМ!$B$33:$B$776,B$119)+'СЕТ СН'!$I$14+СВЦЭМ!$D$10+'СЕТ СН'!$I$5-'СЕТ СН'!$I$24</f>
        <v>3713.7939119100001</v>
      </c>
      <c r="C136" s="36">
        <f>SUMIFS(СВЦЭМ!$D$33:$D$776,СВЦЭМ!$A$33:$A$776,$A136,СВЦЭМ!$B$33:$B$776,C$119)+'СЕТ СН'!$I$14+СВЦЭМ!$D$10+'СЕТ СН'!$I$5-'СЕТ СН'!$I$24</f>
        <v>3737.9905777899999</v>
      </c>
      <c r="D136" s="36">
        <f>SUMIFS(СВЦЭМ!$D$33:$D$776,СВЦЭМ!$A$33:$A$776,$A136,СВЦЭМ!$B$33:$B$776,D$119)+'СЕТ СН'!$I$14+СВЦЭМ!$D$10+'СЕТ СН'!$I$5-'СЕТ СН'!$I$24</f>
        <v>3748.5517606799999</v>
      </c>
      <c r="E136" s="36">
        <f>SUMIFS(СВЦЭМ!$D$33:$D$776,СВЦЭМ!$A$33:$A$776,$A136,СВЦЭМ!$B$33:$B$776,E$119)+'СЕТ СН'!$I$14+СВЦЭМ!$D$10+'СЕТ СН'!$I$5-'СЕТ СН'!$I$24</f>
        <v>3752.9078345099997</v>
      </c>
      <c r="F136" s="36">
        <f>SUMIFS(СВЦЭМ!$D$33:$D$776,СВЦЭМ!$A$33:$A$776,$A136,СВЦЭМ!$B$33:$B$776,F$119)+'СЕТ СН'!$I$14+СВЦЭМ!$D$10+'СЕТ СН'!$I$5-'СЕТ СН'!$I$24</f>
        <v>3744.3925713099998</v>
      </c>
      <c r="G136" s="36">
        <f>SUMIFS(СВЦЭМ!$D$33:$D$776,СВЦЭМ!$A$33:$A$776,$A136,СВЦЭМ!$B$33:$B$776,G$119)+'СЕТ СН'!$I$14+СВЦЭМ!$D$10+'СЕТ СН'!$I$5-'СЕТ СН'!$I$24</f>
        <v>3715.2618799499996</v>
      </c>
      <c r="H136" s="36">
        <f>SUMIFS(СВЦЭМ!$D$33:$D$776,СВЦЭМ!$A$33:$A$776,$A136,СВЦЭМ!$B$33:$B$776,H$119)+'СЕТ СН'!$I$14+СВЦЭМ!$D$10+'СЕТ СН'!$I$5-'СЕТ СН'!$I$24</f>
        <v>3675.0966091800001</v>
      </c>
      <c r="I136" s="36">
        <f>SUMIFS(СВЦЭМ!$D$33:$D$776,СВЦЭМ!$A$33:$A$776,$A136,СВЦЭМ!$B$33:$B$776,I$119)+'СЕТ СН'!$I$14+СВЦЭМ!$D$10+'СЕТ СН'!$I$5-'СЕТ СН'!$I$24</f>
        <v>3645.6433783100001</v>
      </c>
      <c r="J136" s="36">
        <f>SUMIFS(СВЦЭМ!$D$33:$D$776,СВЦЭМ!$A$33:$A$776,$A136,СВЦЭМ!$B$33:$B$776,J$119)+'СЕТ СН'!$I$14+СВЦЭМ!$D$10+'СЕТ СН'!$I$5-'СЕТ СН'!$I$24</f>
        <v>3610.01844317</v>
      </c>
      <c r="K136" s="36">
        <f>SUMIFS(СВЦЭМ!$D$33:$D$776,СВЦЭМ!$A$33:$A$776,$A136,СВЦЭМ!$B$33:$B$776,K$119)+'СЕТ СН'!$I$14+СВЦЭМ!$D$10+'СЕТ СН'!$I$5-'СЕТ СН'!$I$24</f>
        <v>3593.6177628699998</v>
      </c>
      <c r="L136" s="36">
        <f>SUMIFS(СВЦЭМ!$D$33:$D$776,СВЦЭМ!$A$33:$A$776,$A136,СВЦЭМ!$B$33:$B$776,L$119)+'СЕТ СН'!$I$14+СВЦЭМ!$D$10+'СЕТ СН'!$I$5-'СЕТ СН'!$I$24</f>
        <v>3599.44715421</v>
      </c>
      <c r="M136" s="36">
        <f>SUMIFS(СВЦЭМ!$D$33:$D$776,СВЦЭМ!$A$33:$A$776,$A136,СВЦЭМ!$B$33:$B$776,M$119)+'СЕТ СН'!$I$14+СВЦЭМ!$D$10+'СЕТ СН'!$I$5-'СЕТ СН'!$I$24</f>
        <v>3609.6594313300002</v>
      </c>
      <c r="N136" s="36">
        <f>SUMIFS(СВЦЭМ!$D$33:$D$776,СВЦЭМ!$A$33:$A$776,$A136,СВЦЭМ!$B$33:$B$776,N$119)+'СЕТ СН'!$I$14+СВЦЭМ!$D$10+'СЕТ СН'!$I$5-'СЕТ СН'!$I$24</f>
        <v>3619.0827264600002</v>
      </c>
      <c r="O136" s="36">
        <f>SUMIFS(СВЦЭМ!$D$33:$D$776,СВЦЭМ!$A$33:$A$776,$A136,СВЦЭМ!$B$33:$B$776,O$119)+'СЕТ СН'!$I$14+СВЦЭМ!$D$10+'СЕТ СН'!$I$5-'СЕТ СН'!$I$24</f>
        <v>3629.3398886099999</v>
      </c>
      <c r="P136" s="36">
        <f>SUMIFS(СВЦЭМ!$D$33:$D$776,СВЦЭМ!$A$33:$A$776,$A136,СВЦЭМ!$B$33:$B$776,P$119)+'СЕТ СН'!$I$14+СВЦЭМ!$D$10+'СЕТ СН'!$I$5-'СЕТ СН'!$I$24</f>
        <v>3637.2997046999999</v>
      </c>
      <c r="Q136" s="36">
        <f>SUMIFS(СВЦЭМ!$D$33:$D$776,СВЦЭМ!$A$33:$A$776,$A136,СВЦЭМ!$B$33:$B$776,Q$119)+'СЕТ СН'!$I$14+СВЦЭМ!$D$10+'СЕТ СН'!$I$5-'СЕТ СН'!$I$24</f>
        <v>3638.7325618300001</v>
      </c>
      <c r="R136" s="36">
        <f>SUMIFS(СВЦЭМ!$D$33:$D$776,СВЦЭМ!$A$33:$A$776,$A136,СВЦЭМ!$B$33:$B$776,R$119)+'СЕТ СН'!$I$14+СВЦЭМ!$D$10+'СЕТ СН'!$I$5-'СЕТ СН'!$I$24</f>
        <v>3627.34838932</v>
      </c>
      <c r="S136" s="36">
        <f>SUMIFS(СВЦЭМ!$D$33:$D$776,СВЦЭМ!$A$33:$A$776,$A136,СВЦЭМ!$B$33:$B$776,S$119)+'СЕТ СН'!$I$14+СВЦЭМ!$D$10+'СЕТ СН'!$I$5-'СЕТ СН'!$I$24</f>
        <v>3621.5078576599999</v>
      </c>
      <c r="T136" s="36">
        <f>SUMIFS(СВЦЭМ!$D$33:$D$776,СВЦЭМ!$A$33:$A$776,$A136,СВЦЭМ!$B$33:$B$776,T$119)+'СЕТ СН'!$I$14+СВЦЭМ!$D$10+'СЕТ СН'!$I$5-'СЕТ СН'!$I$24</f>
        <v>3600.1179790699998</v>
      </c>
      <c r="U136" s="36">
        <f>SUMIFS(СВЦЭМ!$D$33:$D$776,СВЦЭМ!$A$33:$A$776,$A136,СВЦЭМ!$B$33:$B$776,U$119)+'СЕТ СН'!$I$14+СВЦЭМ!$D$10+'СЕТ СН'!$I$5-'СЕТ СН'!$I$24</f>
        <v>3592.4217276300001</v>
      </c>
      <c r="V136" s="36">
        <f>SUMIFS(СВЦЭМ!$D$33:$D$776,СВЦЭМ!$A$33:$A$776,$A136,СВЦЭМ!$B$33:$B$776,V$119)+'СЕТ СН'!$I$14+СВЦЭМ!$D$10+'СЕТ СН'!$I$5-'СЕТ СН'!$I$24</f>
        <v>3591.3895545199998</v>
      </c>
      <c r="W136" s="36">
        <f>SUMIFS(СВЦЭМ!$D$33:$D$776,СВЦЭМ!$A$33:$A$776,$A136,СВЦЭМ!$B$33:$B$776,W$119)+'СЕТ СН'!$I$14+СВЦЭМ!$D$10+'СЕТ СН'!$I$5-'СЕТ СН'!$I$24</f>
        <v>3610.40399682</v>
      </c>
      <c r="X136" s="36">
        <f>SUMIFS(СВЦЭМ!$D$33:$D$776,СВЦЭМ!$A$33:$A$776,$A136,СВЦЭМ!$B$33:$B$776,X$119)+'СЕТ СН'!$I$14+СВЦЭМ!$D$10+'СЕТ СН'!$I$5-'СЕТ СН'!$I$24</f>
        <v>3625.22694336</v>
      </c>
      <c r="Y136" s="36">
        <f>SUMIFS(СВЦЭМ!$D$33:$D$776,СВЦЭМ!$A$33:$A$776,$A136,СВЦЭМ!$B$33:$B$776,Y$119)+'СЕТ СН'!$I$14+СВЦЭМ!$D$10+'СЕТ СН'!$I$5-'СЕТ СН'!$I$24</f>
        <v>3648.6539519200001</v>
      </c>
    </row>
    <row r="137" spans="1:25" ht="15.75" x14ac:dyDescent="0.2">
      <c r="A137" s="35">
        <f t="shared" si="3"/>
        <v>43817</v>
      </c>
      <c r="B137" s="36">
        <f>SUMIFS(СВЦЭМ!$D$33:$D$776,СВЦЭМ!$A$33:$A$776,$A137,СВЦЭМ!$B$33:$B$776,B$119)+'СЕТ СН'!$I$14+СВЦЭМ!$D$10+'СЕТ СН'!$I$5-'СЕТ СН'!$I$24</f>
        <v>3658.47093584</v>
      </c>
      <c r="C137" s="36">
        <f>SUMIFS(СВЦЭМ!$D$33:$D$776,СВЦЭМ!$A$33:$A$776,$A137,СВЦЭМ!$B$33:$B$776,C$119)+'СЕТ СН'!$I$14+СВЦЭМ!$D$10+'СЕТ СН'!$I$5-'СЕТ СН'!$I$24</f>
        <v>3716.8093432099995</v>
      </c>
      <c r="D137" s="36">
        <f>SUMIFS(СВЦЭМ!$D$33:$D$776,СВЦЭМ!$A$33:$A$776,$A137,СВЦЭМ!$B$33:$B$776,D$119)+'СЕТ СН'!$I$14+СВЦЭМ!$D$10+'СЕТ СН'!$I$5-'СЕТ СН'!$I$24</f>
        <v>3742.08406509</v>
      </c>
      <c r="E137" s="36">
        <f>SUMIFS(СВЦЭМ!$D$33:$D$776,СВЦЭМ!$A$33:$A$776,$A137,СВЦЭМ!$B$33:$B$776,E$119)+'СЕТ СН'!$I$14+СВЦЭМ!$D$10+'СЕТ СН'!$I$5-'СЕТ СН'!$I$24</f>
        <v>3741.3934018199998</v>
      </c>
      <c r="F137" s="36">
        <f>SUMIFS(СВЦЭМ!$D$33:$D$776,СВЦЭМ!$A$33:$A$776,$A137,СВЦЭМ!$B$33:$B$776,F$119)+'СЕТ СН'!$I$14+СВЦЭМ!$D$10+'СЕТ СН'!$I$5-'СЕТ СН'!$I$24</f>
        <v>3733.3404754899998</v>
      </c>
      <c r="G137" s="36">
        <f>SUMIFS(СВЦЭМ!$D$33:$D$776,СВЦЭМ!$A$33:$A$776,$A137,СВЦЭМ!$B$33:$B$776,G$119)+'СЕТ СН'!$I$14+СВЦЭМ!$D$10+'СЕТ СН'!$I$5-'СЕТ СН'!$I$24</f>
        <v>3712.2783603500002</v>
      </c>
      <c r="H137" s="36">
        <f>SUMIFS(СВЦЭМ!$D$33:$D$776,СВЦЭМ!$A$33:$A$776,$A137,СВЦЭМ!$B$33:$B$776,H$119)+'СЕТ СН'!$I$14+СВЦЭМ!$D$10+'СЕТ СН'!$I$5-'СЕТ СН'!$I$24</f>
        <v>3680.6796096099997</v>
      </c>
      <c r="I137" s="36">
        <f>SUMIFS(СВЦЭМ!$D$33:$D$776,СВЦЭМ!$A$33:$A$776,$A137,СВЦЭМ!$B$33:$B$776,I$119)+'СЕТ СН'!$I$14+СВЦЭМ!$D$10+'СЕТ СН'!$I$5-'СЕТ СН'!$I$24</f>
        <v>3663.7448690800002</v>
      </c>
      <c r="J137" s="36">
        <f>SUMIFS(СВЦЭМ!$D$33:$D$776,СВЦЭМ!$A$33:$A$776,$A137,СВЦЭМ!$B$33:$B$776,J$119)+'СЕТ СН'!$I$14+СВЦЭМ!$D$10+'СЕТ СН'!$I$5-'СЕТ СН'!$I$24</f>
        <v>3633.7822002299999</v>
      </c>
      <c r="K137" s="36">
        <f>SUMIFS(СВЦЭМ!$D$33:$D$776,СВЦЭМ!$A$33:$A$776,$A137,СВЦЭМ!$B$33:$B$776,K$119)+'СЕТ СН'!$I$14+СВЦЭМ!$D$10+'СЕТ СН'!$I$5-'СЕТ СН'!$I$24</f>
        <v>3602.6417751899999</v>
      </c>
      <c r="L137" s="36">
        <f>SUMIFS(СВЦЭМ!$D$33:$D$776,СВЦЭМ!$A$33:$A$776,$A137,СВЦЭМ!$B$33:$B$776,L$119)+'СЕТ СН'!$I$14+СВЦЭМ!$D$10+'СЕТ СН'!$I$5-'СЕТ СН'!$I$24</f>
        <v>3595.3888808900001</v>
      </c>
      <c r="M137" s="36">
        <f>SUMIFS(СВЦЭМ!$D$33:$D$776,СВЦЭМ!$A$33:$A$776,$A137,СВЦЭМ!$B$33:$B$776,M$119)+'СЕТ СН'!$I$14+СВЦЭМ!$D$10+'СЕТ СН'!$I$5-'СЕТ СН'!$I$24</f>
        <v>3602.93720192</v>
      </c>
      <c r="N137" s="36">
        <f>SUMIFS(СВЦЭМ!$D$33:$D$776,СВЦЭМ!$A$33:$A$776,$A137,СВЦЭМ!$B$33:$B$776,N$119)+'СЕТ СН'!$I$14+СВЦЭМ!$D$10+'СЕТ СН'!$I$5-'СЕТ СН'!$I$24</f>
        <v>3607.14465122</v>
      </c>
      <c r="O137" s="36">
        <f>SUMIFS(СВЦЭМ!$D$33:$D$776,СВЦЭМ!$A$33:$A$776,$A137,СВЦЭМ!$B$33:$B$776,O$119)+'СЕТ СН'!$I$14+СВЦЭМ!$D$10+'СЕТ СН'!$I$5-'СЕТ СН'!$I$24</f>
        <v>3617.2924754800001</v>
      </c>
      <c r="P137" s="36">
        <f>SUMIFS(СВЦЭМ!$D$33:$D$776,СВЦЭМ!$A$33:$A$776,$A137,СВЦЭМ!$B$33:$B$776,P$119)+'СЕТ СН'!$I$14+СВЦЭМ!$D$10+'СЕТ СН'!$I$5-'СЕТ СН'!$I$24</f>
        <v>3626.4630534099997</v>
      </c>
      <c r="Q137" s="36">
        <f>SUMIFS(СВЦЭМ!$D$33:$D$776,СВЦЭМ!$A$33:$A$776,$A137,СВЦЭМ!$B$33:$B$776,Q$119)+'СЕТ СН'!$I$14+СВЦЭМ!$D$10+'СЕТ СН'!$I$5-'СЕТ СН'!$I$24</f>
        <v>3627.3517895099999</v>
      </c>
      <c r="R137" s="36">
        <f>SUMIFS(СВЦЭМ!$D$33:$D$776,СВЦЭМ!$A$33:$A$776,$A137,СВЦЭМ!$B$33:$B$776,R$119)+'СЕТ СН'!$I$14+СВЦЭМ!$D$10+'СЕТ СН'!$I$5-'СЕТ СН'!$I$24</f>
        <v>3617.1038996799998</v>
      </c>
      <c r="S137" s="36">
        <f>SUMIFS(СВЦЭМ!$D$33:$D$776,СВЦЭМ!$A$33:$A$776,$A137,СВЦЭМ!$B$33:$B$776,S$119)+'СЕТ СН'!$I$14+СВЦЭМ!$D$10+'СЕТ СН'!$I$5-'СЕТ СН'!$I$24</f>
        <v>3603.7892574799998</v>
      </c>
      <c r="T137" s="36">
        <f>SUMIFS(СВЦЭМ!$D$33:$D$776,СВЦЭМ!$A$33:$A$776,$A137,СВЦЭМ!$B$33:$B$776,T$119)+'СЕТ СН'!$I$14+СВЦЭМ!$D$10+'СЕТ СН'!$I$5-'СЕТ СН'!$I$24</f>
        <v>3574.0948082999998</v>
      </c>
      <c r="U137" s="36">
        <f>SUMIFS(СВЦЭМ!$D$33:$D$776,СВЦЭМ!$A$33:$A$776,$A137,СВЦЭМ!$B$33:$B$776,U$119)+'СЕТ СН'!$I$14+СВЦЭМ!$D$10+'СЕТ СН'!$I$5-'СЕТ СН'!$I$24</f>
        <v>3575.3676027399997</v>
      </c>
      <c r="V137" s="36">
        <f>SUMIFS(СВЦЭМ!$D$33:$D$776,СВЦЭМ!$A$33:$A$776,$A137,СВЦЭМ!$B$33:$B$776,V$119)+'СЕТ СН'!$I$14+СВЦЭМ!$D$10+'СЕТ СН'!$I$5-'СЕТ СН'!$I$24</f>
        <v>3582.9884109699997</v>
      </c>
      <c r="W137" s="36">
        <f>SUMIFS(СВЦЭМ!$D$33:$D$776,СВЦЭМ!$A$33:$A$776,$A137,СВЦЭМ!$B$33:$B$776,W$119)+'СЕТ СН'!$I$14+СВЦЭМ!$D$10+'СЕТ СН'!$I$5-'СЕТ СН'!$I$24</f>
        <v>3604.6691258999999</v>
      </c>
      <c r="X137" s="36">
        <f>SUMIFS(СВЦЭМ!$D$33:$D$776,СВЦЭМ!$A$33:$A$776,$A137,СВЦЭМ!$B$33:$B$776,X$119)+'СЕТ СН'!$I$14+СВЦЭМ!$D$10+'СЕТ СН'!$I$5-'СЕТ СН'!$I$24</f>
        <v>3609.3396799699999</v>
      </c>
      <c r="Y137" s="36">
        <f>SUMIFS(СВЦЭМ!$D$33:$D$776,СВЦЭМ!$A$33:$A$776,$A137,СВЦЭМ!$B$33:$B$776,Y$119)+'СЕТ СН'!$I$14+СВЦЭМ!$D$10+'СЕТ СН'!$I$5-'СЕТ СН'!$I$24</f>
        <v>3622.35868777</v>
      </c>
    </row>
    <row r="138" spans="1:25" ht="15.75" x14ac:dyDescent="0.2">
      <c r="A138" s="35">
        <f t="shared" si="3"/>
        <v>43818</v>
      </c>
      <c r="B138" s="36">
        <f>SUMIFS(СВЦЭМ!$D$33:$D$776,СВЦЭМ!$A$33:$A$776,$A138,СВЦЭМ!$B$33:$B$776,B$119)+'СЕТ СН'!$I$14+СВЦЭМ!$D$10+'СЕТ СН'!$I$5-'СЕТ СН'!$I$24</f>
        <v>3662.2986766099998</v>
      </c>
      <c r="C138" s="36">
        <f>SUMIFS(СВЦЭМ!$D$33:$D$776,СВЦЭМ!$A$33:$A$776,$A138,СВЦЭМ!$B$33:$B$776,C$119)+'СЕТ СН'!$I$14+СВЦЭМ!$D$10+'СЕТ СН'!$I$5-'СЕТ СН'!$I$24</f>
        <v>3691.3901133600002</v>
      </c>
      <c r="D138" s="36">
        <f>SUMIFS(СВЦЭМ!$D$33:$D$776,СВЦЭМ!$A$33:$A$776,$A138,СВЦЭМ!$B$33:$B$776,D$119)+'СЕТ СН'!$I$14+СВЦЭМ!$D$10+'СЕТ СН'!$I$5-'СЕТ СН'!$I$24</f>
        <v>3711.3669334099995</v>
      </c>
      <c r="E138" s="36">
        <f>SUMIFS(СВЦЭМ!$D$33:$D$776,СВЦЭМ!$A$33:$A$776,$A138,СВЦЭМ!$B$33:$B$776,E$119)+'СЕТ СН'!$I$14+СВЦЭМ!$D$10+'СЕТ СН'!$I$5-'СЕТ СН'!$I$24</f>
        <v>3737.9813171199999</v>
      </c>
      <c r="F138" s="36">
        <f>SUMIFS(СВЦЭМ!$D$33:$D$776,СВЦЭМ!$A$33:$A$776,$A138,СВЦЭМ!$B$33:$B$776,F$119)+'СЕТ СН'!$I$14+СВЦЭМ!$D$10+'СЕТ СН'!$I$5-'СЕТ СН'!$I$24</f>
        <v>3750.8083422099999</v>
      </c>
      <c r="G138" s="36">
        <f>SUMIFS(СВЦЭМ!$D$33:$D$776,СВЦЭМ!$A$33:$A$776,$A138,СВЦЭМ!$B$33:$B$776,G$119)+'СЕТ СН'!$I$14+СВЦЭМ!$D$10+'СЕТ СН'!$I$5-'СЕТ СН'!$I$24</f>
        <v>3725.9344588399999</v>
      </c>
      <c r="H138" s="36">
        <f>SUMIFS(СВЦЭМ!$D$33:$D$776,СВЦЭМ!$A$33:$A$776,$A138,СВЦЭМ!$B$33:$B$776,H$119)+'СЕТ СН'!$I$14+СВЦЭМ!$D$10+'СЕТ СН'!$I$5-'СЕТ СН'!$I$24</f>
        <v>3691.6618174499999</v>
      </c>
      <c r="I138" s="36">
        <f>SUMIFS(СВЦЭМ!$D$33:$D$776,СВЦЭМ!$A$33:$A$776,$A138,СВЦЭМ!$B$33:$B$776,I$119)+'СЕТ СН'!$I$14+СВЦЭМ!$D$10+'СЕТ СН'!$I$5-'СЕТ СН'!$I$24</f>
        <v>3655.5615314400002</v>
      </c>
      <c r="J138" s="36">
        <f>SUMIFS(СВЦЭМ!$D$33:$D$776,СВЦЭМ!$A$33:$A$776,$A138,СВЦЭМ!$B$33:$B$776,J$119)+'СЕТ СН'!$I$14+СВЦЭМ!$D$10+'СЕТ СН'!$I$5-'СЕТ СН'!$I$24</f>
        <v>3627.3425725899997</v>
      </c>
      <c r="K138" s="36">
        <f>SUMIFS(СВЦЭМ!$D$33:$D$776,СВЦЭМ!$A$33:$A$776,$A138,СВЦЭМ!$B$33:$B$776,K$119)+'СЕТ СН'!$I$14+СВЦЭМ!$D$10+'СЕТ СН'!$I$5-'СЕТ СН'!$I$24</f>
        <v>3607.3301284600002</v>
      </c>
      <c r="L138" s="36">
        <f>SUMIFS(СВЦЭМ!$D$33:$D$776,СВЦЭМ!$A$33:$A$776,$A138,СВЦЭМ!$B$33:$B$776,L$119)+'СЕТ СН'!$I$14+СВЦЭМ!$D$10+'СЕТ СН'!$I$5-'СЕТ СН'!$I$24</f>
        <v>3614.8879125100002</v>
      </c>
      <c r="M138" s="36">
        <f>SUMIFS(СВЦЭМ!$D$33:$D$776,СВЦЭМ!$A$33:$A$776,$A138,СВЦЭМ!$B$33:$B$776,M$119)+'СЕТ СН'!$I$14+СВЦЭМ!$D$10+'СЕТ СН'!$I$5-'СЕТ СН'!$I$24</f>
        <v>3629.47383597</v>
      </c>
      <c r="N138" s="36">
        <f>SUMIFS(СВЦЭМ!$D$33:$D$776,СВЦЭМ!$A$33:$A$776,$A138,СВЦЭМ!$B$33:$B$776,N$119)+'СЕТ СН'!$I$14+СВЦЭМ!$D$10+'СЕТ СН'!$I$5-'СЕТ СН'!$I$24</f>
        <v>3632.2693265600001</v>
      </c>
      <c r="O138" s="36">
        <f>SUMIFS(СВЦЭМ!$D$33:$D$776,СВЦЭМ!$A$33:$A$776,$A138,СВЦЭМ!$B$33:$B$776,O$119)+'СЕТ СН'!$I$14+СВЦЭМ!$D$10+'СЕТ СН'!$I$5-'СЕТ СН'!$I$24</f>
        <v>3652.6058643900001</v>
      </c>
      <c r="P138" s="36">
        <f>SUMIFS(СВЦЭМ!$D$33:$D$776,СВЦЭМ!$A$33:$A$776,$A138,СВЦЭМ!$B$33:$B$776,P$119)+'СЕТ СН'!$I$14+СВЦЭМ!$D$10+'СЕТ СН'!$I$5-'СЕТ СН'!$I$24</f>
        <v>3645.8845265199998</v>
      </c>
      <c r="Q138" s="36">
        <f>SUMIFS(СВЦЭМ!$D$33:$D$776,СВЦЭМ!$A$33:$A$776,$A138,СВЦЭМ!$B$33:$B$776,Q$119)+'СЕТ СН'!$I$14+СВЦЭМ!$D$10+'СЕТ СН'!$I$5-'СЕТ СН'!$I$24</f>
        <v>3649.64268335</v>
      </c>
      <c r="R138" s="36">
        <f>SUMIFS(СВЦЭМ!$D$33:$D$776,СВЦЭМ!$A$33:$A$776,$A138,СВЦЭМ!$B$33:$B$776,R$119)+'СЕТ СН'!$I$14+СВЦЭМ!$D$10+'СЕТ СН'!$I$5-'СЕТ СН'!$I$24</f>
        <v>3637.0544420000001</v>
      </c>
      <c r="S138" s="36">
        <f>SUMIFS(СВЦЭМ!$D$33:$D$776,СВЦЭМ!$A$33:$A$776,$A138,СВЦЭМ!$B$33:$B$776,S$119)+'СЕТ СН'!$I$14+СВЦЭМ!$D$10+'СЕТ СН'!$I$5-'СЕТ СН'!$I$24</f>
        <v>3616.5255505599998</v>
      </c>
      <c r="T138" s="36">
        <f>SUMIFS(СВЦЭМ!$D$33:$D$776,СВЦЭМ!$A$33:$A$776,$A138,СВЦЭМ!$B$33:$B$776,T$119)+'СЕТ СН'!$I$14+СВЦЭМ!$D$10+'СЕТ СН'!$I$5-'СЕТ СН'!$I$24</f>
        <v>3600.40684551</v>
      </c>
      <c r="U138" s="36">
        <f>SUMIFS(СВЦЭМ!$D$33:$D$776,СВЦЭМ!$A$33:$A$776,$A138,СВЦЭМ!$B$33:$B$776,U$119)+'СЕТ СН'!$I$14+СВЦЭМ!$D$10+'СЕТ СН'!$I$5-'СЕТ СН'!$I$24</f>
        <v>3612.39551295</v>
      </c>
      <c r="V138" s="36">
        <f>SUMIFS(СВЦЭМ!$D$33:$D$776,СВЦЭМ!$A$33:$A$776,$A138,СВЦЭМ!$B$33:$B$776,V$119)+'СЕТ СН'!$I$14+СВЦЭМ!$D$10+'СЕТ СН'!$I$5-'СЕТ СН'!$I$24</f>
        <v>3641.14634716</v>
      </c>
      <c r="W138" s="36">
        <f>SUMIFS(СВЦЭМ!$D$33:$D$776,СВЦЭМ!$A$33:$A$776,$A138,СВЦЭМ!$B$33:$B$776,W$119)+'СЕТ СН'!$I$14+СВЦЭМ!$D$10+'СЕТ СН'!$I$5-'СЕТ СН'!$I$24</f>
        <v>3672.1926436799999</v>
      </c>
      <c r="X138" s="36">
        <f>SUMIFS(СВЦЭМ!$D$33:$D$776,СВЦЭМ!$A$33:$A$776,$A138,СВЦЭМ!$B$33:$B$776,X$119)+'СЕТ СН'!$I$14+СВЦЭМ!$D$10+'СЕТ СН'!$I$5-'СЕТ СН'!$I$24</f>
        <v>3682.8367542599999</v>
      </c>
      <c r="Y138" s="36">
        <f>SUMIFS(СВЦЭМ!$D$33:$D$776,СВЦЭМ!$A$33:$A$776,$A138,СВЦЭМ!$B$33:$B$776,Y$119)+'СЕТ СН'!$I$14+СВЦЭМ!$D$10+'СЕТ СН'!$I$5-'СЕТ СН'!$I$24</f>
        <v>3712.5799077000001</v>
      </c>
    </row>
    <row r="139" spans="1:25" ht="15.75" x14ac:dyDescent="0.2">
      <c r="A139" s="35">
        <f t="shared" si="3"/>
        <v>43819</v>
      </c>
      <c r="B139" s="36">
        <f>SUMIFS(СВЦЭМ!$D$33:$D$776,СВЦЭМ!$A$33:$A$776,$A139,СВЦЭМ!$B$33:$B$776,B$119)+'СЕТ СН'!$I$14+СВЦЭМ!$D$10+'СЕТ СН'!$I$5-'СЕТ СН'!$I$24</f>
        <v>3653.1299623099999</v>
      </c>
      <c r="C139" s="36">
        <f>SUMIFS(СВЦЭМ!$D$33:$D$776,СВЦЭМ!$A$33:$A$776,$A139,СВЦЭМ!$B$33:$B$776,C$119)+'СЕТ СН'!$I$14+СВЦЭМ!$D$10+'СЕТ СН'!$I$5-'СЕТ СН'!$I$24</f>
        <v>3675.93839819</v>
      </c>
      <c r="D139" s="36">
        <f>SUMIFS(СВЦЭМ!$D$33:$D$776,СВЦЭМ!$A$33:$A$776,$A139,СВЦЭМ!$B$33:$B$776,D$119)+'СЕТ СН'!$I$14+СВЦЭМ!$D$10+'СЕТ СН'!$I$5-'СЕТ СН'!$I$24</f>
        <v>3689.6575851099997</v>
      </c>
      <c r="E139" s="36">
        <f>SUMIFS(СВЦЭМ!$D$33:$D$776,СВЦЭМ!$A$33:$A$776,$A139,СВЦЭМ!$B$33:$B$776,E$119)+'СЕТ СН'!$I$14+СВЦЭМ!$D$10+'СЕТ СН'!$I$5-'СЕТ СН'!$I$24</f>
        <v>3702.6326215700001</v>
      </c>
      <c r="F139" s="36">
        <f>SUMIFS(СВЦЭМ!$D$33:$D$776,СВЦЭМ!$A$33:$A$776,$A139,СВЦЭМ!$B$33:$B$776,F$119)+'СЕТ СН'!$I$14+СВЦЭМ!$D$10+'СЕТ СН'!$I$5-'СЕТ СН'!$I$24</f>
        <v>3696.4345290399997</v>
      </c>
      <c r="G139" s="36">
        <f>SUMIFS(СВЦЭМ!$D$33:$D$776,СВЦЭМ!$A$33:$A$776,$A139,СВЦЭМ!$B$33:$B$776,G$119)+'СЕТ СН'!$I$14+СВЦЭМ!$D$10+'СЕТ СН'!$I$5-'СЕТ СН'!$I$24</f>
        <v>3685.6649347699999</v>
      </c>
      <c r="H139" s="36">
        <f>SUMIFS(СВЦЭМ!$D$33:$D$776,СВЦЭМ!$A$33:$A$776,$A139,СВЦЭМ!$B$33:$B$776,H$119)+'СЕТ СН'!$I$14+СВЦЭМ!$D$10+'СЕТ СН'!$I$5-'СЕТ СН'!$I$24</f>
        <v>3635.14850247</v>
      </c>
      <c r="I139" s="36">
        <f>SUMIFS(СВЦЭМ!$D$33:$D$776,СВЦЭМ!$A$33:$A$776,$A139,СВЦЭМ!$B$33:$B$776,I$119)+'СЕТ СН'!$I$14+СВЦЭМ!$D$10+'СЕТ СН'!$I$5-'СЕТ СН'!$I$24</f>
        <v>3619.24676654</v>
      </c>
      <c r="J139" s="36">
        <f>SUMIFS(СВЦЭМ!$D$33:$D$776,СВЦЭМ!$A$33:$A$776,$A139,СВЦЭМ!$B$33:$B$776,J$119)+'СЕТ СН'!$I$14+СВЦЭМ!$D$10+'СЕТ СН'!$I$5-'СЕТ СН'!$I$24</f>
        <v>3597.54260333</v>
      </c>
      <c r="K139" s="36">
        <f>SUMIFS(СВЦЭМ!$D$33:$D$776,СВЦЭМ!$A$33:$A$776,$A139,СВЦЭМ!$B$33:$B$776,K$119)+'СЕТ СН'!$I$14+СВЦЭМ!$D$10+'СЕТ СН'!$I$5-'СЕТ СН'!$I$24</f>
        <v>3575.0399902099998</v>
      </c>
      <c r="L139" s="36">
        <f>SUMIFS(СВЦЭМ!$D$33:$D$776,СВЦЭМ!$A$33:$A$776,$A139,СВЦЭМ!$B$33:$B$776,L$119)+'СЕТ СН'!$I$14+СВЦЭМ!$D$10+'СЕТ СН'!$I$5-'СЕТ СН'!$I$24</f>
        <v>3575.2864035399998</v>
      </c>
      <c r="M139" s="36">
        <f>SUMIFS(СВЦЭМ!$D$33:$D$776,СВЦЭМ!$A$33:$A$776,$A139,СВЦЭМ!$B$33:$B$776,M$119)+'СЕТ СН'!$I$14+СВЦЭМ!$D$10+'СЕТ СН'!$I$5-'СЕТ СН'!$I$24</f>
        <v>3592.3106999800002</v>
      </c>
      <c r="N139" s="36">
        <f>SUMIFS(СВЦЭМ!$D$33:$D$776,СВЦЭМ!$A$33:$A$776,$A139,СВЦЭМ!$B$33:$B$776,N$119)+'СЕТ СН'!$I$14+СВЦЭМ!$D$10+'СЕТ СН'!$I$5-'СЕТ СН'!$I$24</f>
        <v>3593.0252640399999</v>
      </c>
      <c r="O139" s="36">
        <f>SUMIFS(СВЦЭМ!$D$33:$D$776,СВЦЭМ!$A$33:$A$776,$A139,СВЦЭМ!$B$33:$B$776,O$119)+'СЕТ СН'!$I$14+СВЦЭМ!$D$10+'СЕТ СН'!$I$5-'СЕТ СН'!$I$24</f>
        <v>3601.0679823400001</v>
      </c>
      <c r="P139" s="36">
        <f>SUMIFS(СВЦЭМ!$D$33:$D$776,СВЦЭМ!$A$33:$A$776,$A139,СВЦЭМ!$B$33:$B$776,P$119)+'СЕТ СН'!$I$14+СВЦЭМ!$D$10+'СЕТ СН'!$I$5-'СЕТ СН'!$I$24</f>
        <v>3606.6858277199999</v>
      </c>
      <c r="Q139" s="36">
        <f>SUMIFS(СВЦЭМ!$D$33:$D$776,СВЦЭМ!$A$33:$A$776,$A139,СВЦЭМ!$B$33:$B$776,Q$119)+'СЕТ СН'!$I$14+СВЦЭМ!$D$10+'СЕТ СН'!$I$5-'СЕТ СН'!$I$24</f>
        <v>3612.10792253</v>
      </c>
      <c r="R139" s="36">
        <f>SUMIFS(СВЦЭМ!$D$33:$D$776,СВЦЭМ!$A$33:$A$776,$A139,СВЦЭМ!$B$33:$B$776,R$119)+'СЕТ СН'!$I$14+СВЦЭМ!$D$10+'СЕТ СН'!$I$5-'СЕТ СН'!$I$24</f>
        <v>3614.8405014800001</v>
      </c>
      <c r="S139" s="36">
        <f>SUMIFS(СВЦЭМ!$D$33:$D$776,СВЦЭМ!$A$33:$A$776,$A139,СВЦЭМ!$B$33:$B$776,S$119)+'СЕТ СН'!$I$14+СВЦЭМ!$D$10+'СЕТ СН'!$I$5-'СЕТ СН'!$I$24</f>
        <v>3602.5142796199998</v>
      </c>
      <c r="T139" s="36">
        <f>SUMIFS(СВЦЭМ!$D$33:$D$776,СВЦЭМ!$A$33:$A$776,$A139,СВЦЭМ!$B$33:$B$776,T$119)+'СЕТ СН'!$I$14+СВЦЭМ!$D$10+'СЕТ СН'!$I$5-'СЕТ СН'!$I$24</f>
        <v>3591.5929250499998</v>
      </c>
      <c r="U139" s="36">
        <f>SUMIFS(СВЦЭМ!$D$33:$D$776,СВЦЭМ!$A$33:$A$776,$A139,СВЦЭМ!$B$33:$B$776,U$119)+'СЕТ СН'!$I$14+СВЦЭМ!$D$10+'СЕТ СН'!$I$5-'СЕТ СН'!$I$24</f>
        <v>3571.6994877100001</v>
      </c>
      <c r="V139" s="36">
        <f>SUMIFS(СВЦЭМ!$D$33:$D$776,СВЦЭМ!$A$33:$A$776,$A139,СВЦЭМ!$B$33:$B$776,V$119)+'СЕТ СН'!$I$14+СВЦЭМ!$D$10+'СЕТ СН'!$I$5-'СЕТ СН'!$I$24</f>
        <v>3553.4807615499999</v>
      </c>
      <c r="W139" s="36">
        <f>SUMIFS(СВЦЭМ!$D$33:$D$776,СВЦЭМ!$A$33:$A$776,$A139,СВЦЭМ!$B$33:$B$776,W$119)+'СЕТ СН'!$I$14+СВЦЭМ!$D$10+'СЕТ СН'!$I$5-'СЕТ СН'!$I$24</f>
        <v>3569.1174679400001</v>
      </c>
      <c r="X139" s="36">
        <f>SUMIFS(СВЦЭМ!$D$33:$D$776,СВЦЭМ!$A$33:$A$776,$A139,СВЦЭМ!$B$33:$B$776,X$119)+'СЕТ СН'!$I$14+СВЦЭМ!$D$10+'СЕТ СН'!$I$5-'СЕТ СН'!$I$24</f>
        <v>3570.4999791099999</v>
      </c>
      <c r="Y139" s="36">
        <f>SUMIFS(СВЦЭМ!$D$33:$D$776,СВЦЭМ!$A$33:$A$776,$A139,СВЦЭМ!$B$33:$B$776,Y$119)+'СЕТ СН'!$I$14+СВЦЭМ!$D$10+'СЕТ СН'!$I$5-'СЕТ СН'!$I$24</f>
        <v>3581.4324719900001</v>
      </c>
    </row>
    <row r="140" spans="1:25" ht="15.75" x14ac:dyDescent="0.2">
      <c r="A140" s="35">
        <f t="shared" si="3"/>
        <v>43820</v>
      </c>
      <c r="B140" s="36">
        <f>SUMIFS(СВЦЭМ!$D$33:$D$776,СВЦЭМ!$A$33:$A$776,$A140,СВЦЭМ!$B$33:$B$776,B$119)+'СЕТ СН'!$I$14+СВЦЭМ!$D$10+'СЕТ СН'!$I$5-'СЕТ СН'!$I$24</f>
        <v>3586.8248661299999</v>
      </c>
      <c r="C140" s="36">
        <f>SUMIFS(СВЦЭМ!$D$33:$D$776,СВЦЭМ!$A$33:$A$776,$A140,СВЦЭМ!$B$33:$B$776,C$119)+'СЕТ СН'!$I$14+СВЦЭМ!$D$10+'СЕТ СН'!$I$5-'СЕТ СН'!$I$24</f>
        <v>3622.98925366</v>
      </c>
      <c r="D140" s="36">
        <f>SUMIFS(СВЦЭМ!$D$33:$D$776,СВЦЭМ!$A$33:$A$776,$A140,СВЦЭМ!$B$33:$B$776,D$119)+'СЕТ СН'!$I$14+СВЦЭМ!$D$10+'СЕТ СН'!$I$5-'СЕТ СН'!$I$24</f>
        <v>3645.3708151400001</v>
      </c>
      <c r="E140" s="36">
        <f>SUMIFS(СВЦЭМ!$D$33:$D$776,СВЦЭМ!$A$33:$A$776,$A140,СВЦЭМ!$B$33:$B$776,E$119)+'СЕТ СН'!$I$14+СВЦЭМ!$D$10+'СЕТ СН'!$I$5-'СЕТ СН'!$I$24</f>
        <v>3680.3645952899997</v>
      </c>
      <c r="F140" s="36">
        <f>SUMIFS(СВЦЭМ!$D$33:$D$776,СВЦЭМ!$A$33:$A$776,$A140,СВЦЭМ!$B$33:$B$776,F$119)+'СЕТ СН'!$I$14+СВЦЭМ!$D$10+'СЕТ СН'!$I$5-'СЕТ СН'!$I$24</f>
        <v>3703.3813241500002</v>
      </c>
      <c r="G140" s="36">
        <f>SUMIFS(СВЦЭМ!$D$33:$D$776,СВЦЭМ!$A$33:$A$776,$A140,СВЦЭМ!$B$33:$B$776,G$119)+'СЕТ СН'!$I$14+СВЦЭМ!$D$10+'СЕТ СН'!$I$5-'СЕТ СН'!$I$24</f>
        <v>3693.9928018999999</v>
      </c>
      <c r="H140" s="36">
        <f>SUMIFS(СВЦЭМ!$D$33:$D$776,СВЦЭМ!$A$33:$A$776,$A140,СВЦЭМ!$B$33:$B$776,H$119)+'СЕТ СН'!$I$14+СВЦЭМ!$D$10+'СЕТ СН'!$I$5-'СЕТ СН'!$I$24</f>
        <v>3673.75327956</v>
      </c>
      <c r="I140" s="36">
        <f>SUMIFS(СВЦЭМ!$D$33:$D$776,СВЦЭМ!$A$33:$A$776,$A140,СВЦЭМ!$B$33:$B$776,I$119)+'СЕТ СН'!$I$14+СВЦЭМ!$D$10+'СЕТ СН'!$I$5-'СЕТ СН'!$I$24</f>
        <v>3670.9526712799998</v>
      </c>
      <c r="J140" s="36">
        <f>SUMIFS(СВЦЭМ!$D$33:$D$776,СВЦЭМ!$A$33:$A$776,$A140,СВЦЭМ!$B$33:$B$776,J$119)+'СЕТ СН'!$I$14+СВЦЭМ!$D$10+'СЕТ СН'!$I$5-'СЕТ СН'!$I$24</f>
        <v>3627.7499834</v>
      </c>
      <c r="K140" s="36">
        <f>SUMIFS(СВЦЭМ!$D$33:$D$776,СВЦЭМ!$A$33:$A$776,$A140,СВЦЭМ!$B$33:$B$776,K$119)+'СЕТ СН'!$I$14+СВЦЭМ!$D$10+'СЕТ СН'!$I$5-'СЕТ СН'!$I$24</f>
        <v>3585.1460576499999</v>
      </c>
      <c r="L140" s="36">
        <f>SUMIFS(СВЦЭМ!$D$33:$D$776,СВЦЭМ!$A$33:$A$776,$A140,СВЦЭМ!$B$33:$B$776,L$119)+'СЕТ СН'!$I$14+СВЦЭМ!$D$10+'СЕТ СН'!$I$5-'СЕТ СН'!$I$24</f>
        <v>3574.7887041099998</v>
      </c>
      <c r="M140" s="36">
        <f>SUMIFS(СВЦЭМ!$D$33:$D$776,СВЦЭМ!$A$33:$A$776,$A140,СВЦЭМ!$B$33:$B$776,M$119)+'СЕТ СН'!$I$14+СВЦЭМ!$D$10+'СЕТ СН'!$I$5-'СЕТ СН'!$I$24</f>
        <v>3584.36332683</v>
      </c>
      <c r="N140" s="36">
        <f>SUMIFS(СВЦЭМ!$D$33:$D$776,СВЦЭМ!$A$33:$A$776,$A140,СВЦЭМ!$B$33:$B$776,N$119)+'СЕТ СН'!$I$14+СВЦЭМ!$D$10+'СЕТ СН'!$I$5-'СЕТ СН'!$I$24</f>
        <v>3581.8907797800002</v>
      </c>
      <c r="O140" s="36">
        <f>SUMIFS(СВЦЭМ!$D$33:$D$776,СВЦЭМ!$A$33:$A$776,$A140,СВЦЭМ!$B$33:$B$776,O$119)+'СЕТ СН'!$I$14+СВЦЭМ!$D$10+'СЕТ СН'!$I$5-'СЕТ СН'!$I$24</f>
        <v>3595.5873703299999</v>
      </c>
      <c r="P140" s="36">
        <f>SUMIFS(СВЦЭМ!$D$33:$D$776,СВЦЭМ!$A$33:$A$776,$A140,СВЦЭМ!$B$33:$B$776,P$119)+'СЕТ СН'!$I$14+СВЦЭМ!$D$10+'СЕТ СН'!$I$5-'СЕТ СН'!$I$24</f>
        <v>3607.5169579399999</v>
      </c>
      <c r="Q140" s="36">
        <f>SUMIFS(СВЦЭМ!$D$33:$D$776,СВЦЭМ!$A$33:$A$776,$A140,СВЦЭМ!$B$33:$B$776,Q$119)+'СЕТ СН'!$I$14+СВЦЭМ!$D$10+'СЕТ СН'!$I$5-'СЕТ СН'!$I$24</f>
        <v>3613.8207248099998</v>
      </c>
      <c r="R140" s="36">
        <f>SUMIFS(СВЦЭМ!$D$33:$D$776,СВЦЭМ!$A$33:$A$776,$A140,СВЦЭМ!$B$33:$B$776,R$119)+'СЕТ СН'!$I$14+СВЦЭМ!$D$10+'СЕТ СН'!$I$5-'СЕТ СН'!$I$24</f>
        <v>3624.41518369</v>
      </c>
      <c r="S140" s="36">
        <f>SUMIFS(СВЦЭМ!$D$33:$D$776,СВЦЭМ!$A$33:$A$776,$A140,СВЦЭМ!$B$33:$B$776,S$119)+'СЕТ СН'!$I$14+СВЦЭМ!$D$10+'СЕТ СН'!$I$5-'СЕТ СН'!$I$24</f>
        <v>3614.1646091799998</v>
      </c>
      <c r="T140" s="36">
        <f>SUMIFS(СВЦЭМ!$D$33:$D$776,СВЦЭМ!$A$33:$A$776,$A140,СВЦЭМ!$B$33:$B$776,T$119)+'СЕТ СН'!$I$14+СВЦЭМ!$D$10+'СЕТ СН'!$I$5-'СЕТ СН'!$I$24</f>
        <v>3587.7833677799999</v>
      </c>
      <c r="U140" s="36">
        <f>SUMIFS(СВЦЭМ!$D$33:$D$776,СВЦЭМ!$A$33:$A$776,$A140,СВЦЭМ!$B$33:$B$776,U$119)+'СЕТ СН'!$I$14+СВЦЭМ!$D$10+'СЕТ СН'!$I$5-'СЕТ СН'!$I$24</f>
        <v>3584.5342673800001</v>
      </c>
      <c r="V140" s="36">
        <f>SUMIFS(СВЦЭМ!$D$33:$D$776,СВЦЭМ!$A$33:$A$776,$A140,СВЦЭМ!$B$33:$B$776,V$119)+'СЕТ СН'!$I$14+СВЦЭМ!$D$10+'СЕТ СН'!$I$5-'СЕТ СН'!$I$24</f>
        <v>3600.33643424</v>
      </c>
      <c r="W140" s="36">
        <f>SUMIFS(СВЦЭМ!$D$33:$D$776,СВЦЭМ!$A$33:$A$776,$A140,СВЦЭМ!$B$33:$B$776,W$119)+'СЕТ СН'!$I$14+СВЦЭМ!$D$10+'СЕТ СН'!$I$5-'СЕТ СН'!$I$24</f>
        <v>3610.4247780400001</v>
      </c>
      <c r="X140" s="36">
        <f>SUMIFS(СВЦЭМ!$D$33:$D$776,СВЦЭМ!$A$33:$A$776,$A140,СВЦЭМ!$B$33:$B$776,X$119)+'СЕТ СН'!$I$14+СВЦЭМ!$D$10+'СЕТ СН'!$I$5-'СЕТ СН'!$I$24</f>
        <v>3629.54187434</v>
      </c>
      <c r="Y140" s="36">
        <f>SUMIFS(СВЦЭМ!$D$33:$D$776,СВЦЭМ!$A$33:$A$776,$A140,СВЦЭМ!$B$33:$B$776,Y$119)+'СЕТ СН'!$I$14+СВЦЭМ!$D$10+'СЕТ СН'!$I$5-'СЕТ СН'!$I$24</f>
        <v>3639.2327916599997</v>
      </c>
    </row>
    <row r="141" spans="1:25" ht="15.75" x14ac:dyDescent="0.2">
      <c r="A141" s="35">
        <f t="shared" si="3"/>
        <v>43821</v>
      </c>
      <c r="B141" s="36">
        <f>SUMIFS(СВЦЭМ!$D$33:$D$776,СВЦЭМ!$A$33:$A$776,$A141,СВЦЭМ!$B$33:$B$776,B$119)+'СЕТ СН'!$I$14+СВЦЭМ!$D$10+'СЕТ СН'!$I$5-'СЕТ СН'!$I$24</f>
        <v>3655.4154128299997</v>
      </c>
      <c r="C141" s="36">
        <f>SUMIFS(СВЦЭМ!$D$33:$D$776,СВЦЭМ!$A$33:$A$776,$A141,СВЦЭМ!$B$33:$B$776,C$119)+'СЕТ СН'!$I$14+СВЦЭМ!$D$10+'СЕТ СН'!$I$5-'СЕТ СН'!$I$24</f>
        <v>3679.3613413600001</v>
      </c>
      <c r="D141" s="36">
        <f>SUMIFS(СВЦЭМ!$D$33:$D$776,СВЦЭМ!$A$33:$A$776,$A141,СВЦЭМ!$B$33:$B$776,D$119)+'СЕТ СН'!$I$14+СВЦЭМ!$D$10+'СЕТ СН'!$I$5-'СЕТ СН'!$I$24</f>
        <v>3698.3310781499995</v>
      </c>
      <c r="E141" s="36">
        <f>SUMIFS(СВЦЭМ!$D$33:$D$776,СВЦЭМ!$A$33:$A$776,$A141,СВЦЭМ!$B$33:$B$776,E$119)+'СЕТ СН'!$I$14+СВЦЭМ!$D$10+'СЕТ СН'!$I$5-'СЕТ СН'!$I$24</f>
        <v>3712.4453662999995</v>
      </c>
      <c r="F141" s="36">
        <f>SUMIFS(СВЦЭМ!$D$33:$D$776,СВЦЭМ!$A$33:$A$776,$A141,СВЦЭМ!$B$33:$B$776,F$119)+'СЕТ СН'!$I$14+СВЦЭМ!$D$10+'СЕТ СН'!$I$5-'СЕТ СН'!$I$24</f>
        <v>3710.7262360300001</v>
      </c>
      <c r="G141" s="36">
        <f>SUMIFS(СВЦЭМ!$D$33:$D$776,СВЦЭМ!$A$33:$A$776,$A141,СВЦЭМ!$B$33:$B$776,G$119)+'СЕТ СН'!$I$14+СВЦЭМ!$D$10+'СЕТ СН'!$I$5-'СЕТ СН'!$I$24</f>
        <v>3698.7315931399999</v>
      </c>
      <c r="H141" s="36">
        <f>SUMIFS(СВЦЭМ!$D$33:$D$776,СВЦЭМ!$A$33:$A$776,$A141,СВЦЭМ!$B$33:$B$776,H$119)+'СЕТ СН'!$I$14+СВЦЭМ!$D$10+'СЕТ СН'!$I$5-'СЕТ СН'!$I$24</f>
        <v>3673.8381489200001</v>
      </c>
      <c r="I141" s="36">
        <f>SUMIFS(СВЦЭМ!$D$33:$D$776,СВЦЭМ!$A$33:$A$776,$A141,СВЦЭМ!$B$33:$B$776,I$119)+'СЕТ СН'!$I$14+СВЦЭМ!$D$10+'СЕТ СН'!$I$5-'СЕТ СН'!$I$24</f>
        <v>3671.7583017400002</v>
      </c>
      <c r="J141" s="36">
        <f>SUMIFS(СВЦЭМ!$D$33:$D$776,СВЦЭМ!$A$33:$A$776,$A141,СВЦЭМ!$B$33:$B$776,J$119)+'СЕТ СН'!$I$14+СВЦЭМ!$D$10+'СЕТ СН'!$I$5-'СЕТ СН'!$I$24</f>
        <v>3632.1655732899999</v>
      </c>
      <c r="K141" s="36">
        <f>SUMIFS(СВЦЭМ!$D$33:$D$776,СВЦЭМ!$A$33:$A$776,$A141,СВЦЭМ!$B$33:$B$776,K$119)+'СЕТ СН'!$I$14+СВЦЭМ!$D$10+'СЕТ СН'!$I$5-'СЕТ СН'!$I$24</f>
        <v>3596.4978960899998</v>
      </c>
      <c r="L141" s="36">
        <f>SUMIFS(СВЦЭМ!$D$33:$D$776,СВЦЭМ!$A$33:$A$776,$A141,СВЦЭМ!$B$33:$B$776,L$119)+'СЕТ СН'!$I$14+СВЦЭМ!$D$10+'СЕТ СН'!$I$5-'СЕТ СН'!$I$24</f>
        <v>3579.8880188799999</v>
      </c>
      <c r="M141" s="36">
        <f>SUMIFS(СВЦЭМ!$D$33:$D$776,СВЦЭМ!$A$33:$A$776,$A141,СВЦЭМ!$B$33:$B$776,M$119)+'СЕТ СН'!$I$14+СВЦЭМ!$D$10+'СЕТ СН'!$I$5-'СЕТ СН'!$I$24</f>
        <v>3593.8060736100001</v>
      </c>
      <c r="N141" s="36">
        <f>SUMIFS(СВЦЭМ!$D$33:$D$776,СВЦЭМ!$A$33:$A$776,$A141,СВЦЭМ!$B$33:$B$776,N$119)+'СЕТ СН'!$I$14+СВЦЭМ!$D$10+'СЕТ СН'!$I$5-'СЕТ СН'!$I$24</f>
        <v>3603.6539051999998</v>
      </c>
      <c r="O141" s="36">
        <f>SUMIFS(СВЦЭМ!$D$33:$D$776,СВЦЭМ!$A$33:$A$776,$A141,СВЦЭМ!$B$33:$B$776,O$119)+'СЕТ СН'!$I$14+СВЦЭМ!$D$10+'СЕТ СН'!$I$5-'СЕТ СН'!$I$24</f>
        <v>3620.3826933700002</v>
      </c>
      <c r="P141" s="36">
        <f>SUMIFS(СВЦЭМ!$D$33:$D$776,СВЦЭМ!$A$33:$A$776,$A141,СВЦЭМ!$B$33:$B$776,P$119)+'СЕТ СН'!$I$14+СВЦЭМ!$D$10+'СЕТ СН'!$I$5-'СЕТ СН'!$I$24</f>
        <v>3631.5412447799999</v>
      </c>
      <c r="Q141" s="36">
        <f>SUMIFS(СВЦЭМ!$D$33:$D$776,СВЦЭМ!$A$33:$A$776,$A141,СВЦЭМ!$B$33:$B$776,Q$119)+'СЕТ СН'!$I$14+СВЦЭМ!$D$10+'СЕТ СН'!$I$5-'СЕТ СН'!$I$24</f>
        <v>3629.5490543999999</v>
      </c>
      <c r="R141" s="36">
        <f>SUMIFS(СВЦЭМ!$D$33:$D$776,СВЦЭМ!$A$33:$A$776,$A141,СВЦЭМ!$B$33:$B$776,R$119)+'СЕТ СН'!$I$14+СВЦЭМ!$D$10+'СЕТ СН'!$I$5-'СЕТ СН'!$I$24</f>
        <v>3641.8136123599998</v>
      </c>
      <c r="S141" s="36">
        <f>SUMIFS(СВЦЭМ!$D$33:$D$776,СВЦЭМ!$A$33:$A$776,$A141,СВЦЭМ!$B$33:$B$776,S$119)+'СЕТ СН'!$I$14+СВЦЭМ!$D$10+'СЕТ СН'!$I$5-'СЕТ СН'!$I$24</f>
        <v>3630.4503173600001</v>
      </c>
      <c r="T141" s="36">
        <f>SUMIFS(СВЦЭМ!$D$33:$D$776,СВЦЭМ!$A$33:$A$776,$A141,СВЦЭМ!$B$33:$B$776,T$119)+'СЕТ СН'!$I$14+СВЦЭМ!$D$10+'СЕТ СН'!$I$5-'СЕТ СН'!$I$24</f>
        <v>3600.6449264499997</v>
      </c>
      <c r="U141" s="36">
        <f>SUMIFS(СВЦЭМ!$D$33:$D$776,СВЦЭМ!$A$33:$A$776,$A141,СВЦЭМ!$B$33:$B$776,U$119)+'СЕТ СН'!$I$14+СВЦЭМ!$D$10+'СЕТ СН'!$I$5-'СЕТ СН'!$I$24</f>
        <v>3603.4225529400001</v>
      </c>
      <c r="V141" s="36">
        <f>SUMIFS(СВЦЭМ!$D$33:$D$776,СВЦЭМ!$A$33:$A$776,$A141,СВЦЭМ!$B$33:$B$776,V$119)+'СЕТ СН'!$I$14+СВЦЭМ!$D$10+'СЕТ СН'!$I$5-'СЕТ СН'!$I$24</f>
        <v>3618.93322008</v>
      </c>
      <c r="W141" s="36">
        <f>SUMIFS(СВЦЭМ!$D$33:$D$776,СВЦЭМ!$A$33:$A$776,$A141,СВЦЭМ!$B$33:$B$776,W$119)+'СЕТ СН'!$I$14+СВЦЭМ!$D$10+'СЕТ СН'!$I$5-'СЕТ СН'!$I$24</f>
        <v>3637.99877922</v>
      </c>
      <c r="X141" s="36">
        <f>SUMIFS(СВЦЭМ!$D$33:$D$776,СВЦЭМ!$A$33:$A$776,$A141,СВЦЭМ!$B$33:$B$776,X$119)+'СЕТ СН'!$I$14+СВЦЭМ!$D$10+'СЕТ СН'!$I$5-'СЕТ СН'!$I$24</f>
        <v>3653.6802703799999</v>
      </c>
      <c r="Y141" s="36">
        <f>SUMIFS(СВЦЭМ!$D$33:$D$776,СВЦЭМ!$A$33:$A$776,$A141,СВЦЭМ!$B$33:$B$776,Y$119)+'СЕТ СН'!$I$14+СВЦЭМ!$D$10+'СЕТ СН'!$I$5-'СЕТ СН'!$I$24</f>
        <v>3665.1152480700002</v>
      </c>
    </row>
    <row r="142" spans="1:25" ht="15.75" x14ac:dyDescent="0.2">
      <c r="A142" s="35">
        <f t="shared" si="3"/>
        <v>43822</v>
      </c>
      <c r="B142" s="36">
        <f>SUMIFS(СВЦЭМ!$D$33:$D$776,СВЦЭМ!$A$33:$A$776,$A142,СВЦЭМ!$B$33:$B$776,B$119)+'СЕТ СН'!$I$14+СВЦЭМ!$D$10+'СЕТ СН'!$I$5-'СЕТ СН'!$I$24</f>
        <v>3650.0774076099997</v>
      </c>
      <c r="C142" s="36">
        <f>SUMIFS(СВЦЭМ!$D$33:$D$776,СВЦЭМ!$A$33:$A$776,$A142,СВЦЭМ!$B$33:$B$776,C$119)+'СЕТ СН'!$I$14+СВЦЭМ!$D$10+'СЕТ СН'!$I$5-'СЕТ СН'!$I$24</f>
        <v>3662.7737882299998</v>
      </c>
      <c r="D142" s="36">
        <f>SUMIFS(СВЦЭМ!$D$33:$D$776,СВЦЭМ!$A$33:$A$776,$A142,СВЦЭМ!$B$33:$B$776,D$119)+'СЕТ СН'!$I$14+СВЦЭМ!$D$10+'СЕТ СН'!$I$5-'СЕТ СН'!$I$24</f>
        <v>3693.8326241</v>
      </c>
      <c r="E142" s="36">
        <f>SUMIFS(СВЦЭМ!$D$33:$D$776,СВЦЭМ!$A$33:$A$776,$A142,СВЦЭМ!$B$33:$B$776,E$119)+'СЕТ СН'!$I$14+СВЦЭМ!$D$10+'СЕТ СН'!$I$5-'СЕТ СН'!$I$24</f>
        <v>3712.1703681499998</v>
      </c>
      <c r="F142" s="36">
        <f>SUMIFS(СВЦЭМ!$D$33:$D$776,СВЦЭМ!$A$33:$A$776,$A142,СВЦЭМ!$B$33:$B$776,F$119)+'СЕТ СН'!$I$14+СВЦЭМ!$D$10+'СЕТ СН'!$I$5-'СЕТ СН'!$I$24</f>
        <v>3707.6227950399998</v>
      </c>
      <c r="G142" s="36">
        <f>SUMIFS(СВЦЭМ!$D$33:$D$776,СВЦЭМ!$A$33:$A$776,$A142,СВЦЭМ!$B$33:$B$776,G$119)+'СЕТ СН'!$I$14+СВЦЭМ!$D$10+'СЕТ СН'!$I$5-'СЕТ СН'!$I$24</f>
        <v>3706.1792433000001</v>
      </c>
      <c r="H142" s="36">
        <f>SUMIFS(СВЦЭМ!$D$33:$D$776,СВЦЭМ!$A$33:$A$776,$A142,СВЦЭМ!$B$33:$B$776,H$119)+'СЕТ СН'!$I$14+СВЦЭМ!$D$10+'СЕТ СН'!$I$5-'СЕТ СН'!$I$24</f>
        <v>3664.2408046700002</v>
      </c>
      <c r="I142" s="36">
        <f>SUMIFS(СВЦЭМ!$D$33:$D$776,СВЦЭМ!$A$33:$A$776,$A142,СВЦЭМ!$B$33:$B$776,I$119)+'СЕТ СН'!$I$14+СВЦЭМ!$D$10+'СЕТ СН'!$I$5-'СЕТ СН'!$I$24</f>
        <v>3637.1116938</v>
      </c>
      <c r="J142" s="36">
        <f>SUMIFS(СВЦЭМ!$D$33:$D$776,СВЦЭМ!$A$33:$A$776,$A142,СВЦЭМ!$B$33:$B$776,J$119)+'СЕТ СН'!$I$14+СВЦЭМ!$D$10+'СЕТ СН'!$I$5-'СЕТ СН'!$I$24</f>
        <v>3608.7271011600001</v>
      </c>
      <c r="K142" s="36">
        <f>SUMIFS(СВЦЭМ!$D$33:$D$776,СВЦЭМ!$A$33:$A$776,$A142,СВЦЭМ!$B$33:$B$776,K$119)+'СЕТ СН'!$I$14+СВЦЭМ!$D$10+'СЕТ СН'!$I$5-'СЕТ СН'!$I$24</f>
        <v>3580.8895684399999</v>
      </c>
      <c r="L142" s="36">
        <f>SUMIFS(СВЦЭМ!$D$33:$D$776,СВЦЭМ!$A$33:$A$776,$A142,СВЦЭМ!$B$33:$B$776,L$119)+'СЕТ СН'!$I$14+СВЦЭМ!$D$10+'СЕТ СН'!$I$5-'СЕТ СН'!$I$24</f>
        <v>3582.76664188</v>
      </c>
      <c r="M142" s="36">
        <f>SUMIFS(СВЦЭМ!$D$33:$D$776,СВЦЭМ!$A$33:$A$776,$A142,СВЦЭМ!$B$33:$B$776,M$119)+'СЕТ СН'!$I$14+СВЦЭМ!$D$10+'СЕТ СН'!$I$5-'СЕТ СН'!$I$24</f>
        <v>3596.7291829699998</v>
      </c>
      <c r="N142" s="36">
        <f>SUMIFS(СВЦЭМ!$D$33:$D$776,СВЦЭМ!$A$33:$A$776,$A142,СВЦЭМ!$B$33:$B$776,N$119)+'СЕТ СН'!$I$14+СВЦЭМ!$D$10+'СЕТ СН'!$I$5-'СЕТ СН'!$I$24</f>
        <v>3608.4773540199999</v>
      </c>
      <c r="O142" s="36">
        <f>SUMIFS(СВЦЭМ!$D$33:$D$776,СВЦЭМ!$A$33:$A$776,$A142,СВЦЭМ!$B$33:$B$776,O$119)+'СЕТ СН'!$I$14+СВЦЭМ!$D$10+'СЕТ СН'!$I$5-'СЕТ СН'!$I$24</f>
        <v>3618.0894537899999</v>
      </c>
      <c r="P142" s="36">
        <f>SUMIFS(СВЦЭМ!$D$33:$D$776,СВЦЭМ!$A$33:$A$776,$A142,СВЦЭМ!$B$33:$B$776,P$119)+'СЕТ СН'!$I$14+СВЦЭМ!$D$10+'СЕТ СН'!$I$5-'СЕТ СН'!$I$24</f>
        <v>3626.6907827300001</v>
      </c>
      <c r="Q142" s="36">
        <f>SUMIFS(СВЦЭМ!$D$33:$D$776,СВЦЭМ!$A$33:$A$776,$A142,СВЦЭМ!$B$33:$B$776,Q$119)+'СЕТ СН'!$I$14+СВЦЭМ!$D$10+'СЕТ СН'!$I$5-'СЕТ СН'!$I$24</f>
        <v>3627.2047277399997</v>
      </c>
      <c r="R142" s="36">
        <f>SUMIFS(СВЦЭМ!$D$33:$D$776,СВЦЭМ!$A$33:$A$776,$A142,СВЦЭМ!$B$33:$B$776,R$119)+'СЕТ СН'!$I$14+СВЦЭМ!$D$10+'СЕТ СН'!$I$5-'СЕТ СН'!$I$24</f>
        <v>3615.2279864799998</v>
      </c>
      <c r="S142" s="36">
        <f>SUMIFS(СВЦЭМ!$D$33:$D$776,СВЦЭМ!$A$33:$A$776,$A142,СВЦЭМ!$B$33:$B$776,S$119)+'СЕТ СН'!$I$14+СВЦЭМ!$D$10+'СЕТ СН'!$I$5-'СЕТ СН'!$I$24</f>
        <v>3603.23889173</v>
      </c>
      <c r="T142" s="36">
        <f>SUMIFS(СВЦЭМ!$D$33:$D$776,СВЦЭМ!$A$33:$A$776,$A142,СВЦЭМ!$B$33:$B$776,T$119)+'СЕТ СН'!$I$14+СВЦЭМ!$D$10+'СЕТ СН'!$I$5-'СЕТ СН'!$I$24</f>
        <v>3577.7431932700001</v>
      </c>
      <c r="U142" s="36">
        <f>SUMIFS(СВЦЭМ!$D$33:$D$776,СВЦЭМ!$A$33:$A$776,$A142,СВЦЭМ!$B$33:$B$776,U$119)+'СЕТ СН'!$I$14+СВЦЭМ!$D$10+'СЕТ СН'!$I$5-'СЕТ СН'!$I$24</f>
        <v>3578.7624645300002</v>
      </c>
      <c r="V142" s="36">
        <f>SUMIFS(СВЦЭМ!$D$33:$D$776,СВЦЭМ!$A$33:$A$776,$A142,СВЦЭМ!$B$33:$B$776,V$119)+'СЕТ СН'!$I$14+СВЦЭМ!$D$10+'СЕТ СН'!$I$5-'СЕТ СН'!$I$24</f>
        <v>3591.7248093500002</v>
      </c>
      <c r="W142" s="36">
        <f>SUMIFS(СВЦЭМ!$D$33:$D$776,СВЦЭМ!$A$33:$A$776,$A142,СВЦЭМ!$B$33:$B$776,W$119)+'СЕТ СН'!$I$14+СВЦЭМ!$D$10+'СЕТ СН'!$I$5-'СЕТ СН'!$I$24</f>
        <v>3611.8257174999999</v>
      </c>
      <c r="X142" s="36">
        <f>SUMIFS(СВЦЭМ!$D$33:$D$776,СВЦЭМ!$A$33:$A$776,$A142,СВЦЭМ!$B$33:$B$776,X$119)+'СЕТ СН'!$I$14+СВЦЭМ!$D$10+'СЕТ СН'!$I$5-'СЕТ СН'!$I$24</f>
        <v>3620.8158751699998</v>
      </c>
      <c r="Y142" s="36">
        <f>SUMIFS(СВЦЭМ!$D$33:$D$776,СВЦЭМ!$A$33:$A$776,$A142,СВЦЭМ!$B$33:$B$776,Y$119)+'СЕТ СН'!$I$14+СВЦЭМ!$D$10+'СЕТ СН'!$I$5-'СЕТ СН'!$I$24</f>
        <v>3639.67019157</v>
      </c>
    </row>
    <row r="143" spans="1:25" ht="15.75" x14ac:dyDescent="0.2">
      <c r="A143" s="35">
        <f t="shared" si="3"/>
        <v>43823</v>
      </c>
      <c r="B143" s="36">
        <f>SUMIFS(СВЦЭМ!$D$33:$D$776,СВЦЭМ!$A$33:$A$776,$A143,СВЦЭМ!$B$33:$B$776,B$119)+'СЕТ СН'!$I$14+СВЦЭМ!$D$10+'СЕТ СН'!$I$5-'СЕТ СН'!$I$24</f>
        <v>3655.1369044900002</v>
      </c>
      <c r="C143" s="36">
        <f>SUMIFS(СВЦЭМ!$D$33:$D$776,СВЦЭМ!$A$33:$A$776,$A143,СВЦЭМ!$B$33:$B$776,C$119)+'СЕТ СН'!$I$14+СВЦЭМ!$D$10+'СЕТ СН'!$I$5-'СЕТ СН'!$I$24</f>
        <v>3691.0245988500001</v>
      </c>
      <c r="D143" s="36">
        <f>SUMIFS(СВЦЭМ!$D$33:$D$776,СВЦЭМ!$A$33:$A$776,$A143,СВЦЭМ!$B$33:$B$776,D$119)+'СЕТ СН'!$I$14+СВЦЭМ!$D$10+'СЕТ СН'!$I$5-'СЕТ СН'!$I$24</f>
        <v>3710.9173542899998</v>
      </c>
      <c r="E143" s="36">
        <f>SUMIFS(СВЦЭМ!$D$33:$D$776,СВЦЭМ!$A$33:$A$776,$A143,СВЦЭМ!$B$33:$B$776,E$119)+'СЕТ СН'!$I$14+СВЦЭМ!$D$10+'СЕТ СН'!$I$5-'СЕТ СН'!$I$24</f>
        <v>3720.1635537399998</v>
      </c>
      <c r="F143" s="36">
        <f>SUMIFS(СВЦЭМ!$D$33:$D$776,СВЦЭМ!$A$33:$A$776,$A143,СВЦЭМ!$B$33:$B$776,F$119)+'СЕТ СН'!$I$14+СВЦЭМ!$D$10+'СЕТ СН'!$I$5-'СЕТ СН'!$I$24</f>
        <v>3716.6982883299997</v>
      </c>
      <c r="G143" s="36">
        <f>SUMIFS(СВЦЭМ!$D$33:$D$776,СВЦЭМ!$A$33:$A$776,$A143,СВЦЭМ!$B$33:$B$776,G$119)+'СЕТ СН'!$I$14+СВЦЭМ!$D$10+'СЕТ СН'!$I$5-'СЕТ СН'!$I$24</f>
        <v>3697.7616397900001</v>
      </c>
      <c r="H143" s="36">
        <f>SUMIFS(СВЦЭМ!$D$33:$D$776,СВЦЭМ!$A$33:$A$776,$A143,СВЦЭМ!$B$33:$B$776,H$119)+'СЕТ СН'!$I$14+СВЦЭМ!$D$10+'СЕТ СН'!$I$5-'СЕТ СН'!$I$24</f>
        <v>3654.2236534100002</v>
      </c>
      <c r="I143" s="36">
        <f>SUMIFS(СВЦЭМ!$D$33:$D$776,СВЦЭМ!$A$33:$A$776,$A143,СВЦЭМ!$B$33:$B$776,I$119)+'СЕТ СН'!$I$14+СВЦЭМ!$D$10+'СЕТ СН'!$I$5-'СЕТ СН'!$I$24</f>
        <v>3616.73247799</v>
      </c>
      <c r="J143" s="36">
        <f>SUMIFS(СВЦЭМ!$D$33:$D$776,СВЦЭМ!$A$33:$A$776,$A143,СВЦЭМ!$B$33:$B$776,J$119)+'СЕТ СН'!$I$14+СВЦЭМ!$D$10+'СЕТ СН'!$I$5-'СЕТ СН'!$I$24</f>
        <v>3590.4006671299999</v>
      </c>
      <c r="K143" s="36">
        <f>SUMIFS(СВЦЭМ!$D$33:$D$776,СВЦЭМ!$A$33:$A$776,$A143,СВЦЭМ!$B$33:$B$776,K$119)+'СЕТ СН'!$I$14+СВЦЭМ!$D$10+'СЕТ СН'!$I$5-'СЕТ СН'!$I$24</f>
        <v>3576.05096542</v>
      </c>
      <c r="L143" s="36">
        <f>SUMIFS(СВЦЭМ!$D$33:$D$776,СВЦЭМ!$A$33:$A$776,$A143,СВЦЭМ!$B$33:$B$776,L$119)+'СЕТ СН'!$I$14+СВЦЭМ!$D$10+'СЕТ СН'!$I$5-'СЕТ СН'!$I$24</f>
        <v>3577.68965041</v>
      </c>
      <c r="M143" s="36">
        <f>SUMIFS(СВЦЭМ!$D$33:$D$776,СВЦЭМ!$A$33:$A$776,$A143,СВЦЭМ!$B$33:$B$776,M$119)+'СЕТ СН'!$I$14+СВЦЭМ!$D$10+'СЕТ СН'!$I$5-'СЕТ СН'!$I$24</f>
        <v>3586.7739987999998</v>
      </c>
      <c r="N143" s="36">
        <f>SUMIFS(СВЦЭМ!$D$33:$D$776,СВЦЭМ!$A$33:$A$776,$A143,СВЦЭМ!$B$33:$B$776,N$119)+'СЕТ СН'!$I$14+СВЦЭМ!$D$10+'СЕТ СН'!$I$5-'СЕТ СН'!$I$24</f>
        <v>3589.0082056000001</v>
      </c>
      <c r="O143" s="36">
        <f>SUMIFS(СВЦЭМ!$D$33:$D$776,СВЦЭМ!$A$33:$A$776,$A143,СВЦЭМ!$B$33:$B$776,O$119)+'СЕТ СН'!$I$14+СВЦЭМ!$D$10+'СЕТ СН'!$I$5-'СЕТ СН'!$I$24</f>
        <v>3598.31796528</v>
      </c>
      <c r="P143" s="36">
        <f>SUMIFS(СВЦЭМ!$D$33:$D$776,СВЦЭМ!$A$33:$A$776,$A143,СВЦЭМ!$B$33:$B$776,P$119)+'СЕТ СН'!$I$14+СВЦЭМ!$D$10+'СЕТ СН'!$I$5-'СЕТ СН'!$I$24</f>
        <v>3610.04915093</v>
      </c>
      <c r="Q143" s="36">
        <f>SUMIFS(СВЦЭМ!$D$33:$D$776,СВЦЭМ!$A$33:$A$776,$A143,СВЦЭМ!$B$33:$B$776,Q$119)+'СЕТ СН'!$I$14+СВЦЭМ!$D$10+'СЕТ СН'!$I$5-'СЕТ СН'!$I$24</f>
        <v>3612.2296911200001</v>
      </c>
      <c r="R143" s="36">
        <f>SUMIFS(СВЦЭМ!$D$33:$D$776,СВЦЭМ!$A$33:$A$776,$A143,СВЦЭМ!$B$33:$B$776,R$119)+'СЕТ СН'!$I$14+СВЦЭМ!$D$10+'СЕТ СН'!$I$5-'СЕТ СН'!$I$24</f>
        <v>3606.6822174999998</v>
      </c>
      <c r="S143" s="36">
        <f>SUMIFS(СВЦЭМ!$D$33:$D$776,СВЦЭМ!$A$33:$A$776,$A143,СВЦЭМ!$B$33:$B$776,S$119)+'СЕТ СН'!$I$14+СВЦЭМ!$D$10+'СЕТ СН'!$I$5-'СЕТ СН'!$I$24</f>
        <v>3604.5902404200001</v>
      </c>
      <c r="T143" s="36">
        <f>SUMIFS(СВЦЭМ!$D$33:$D$776,СВЦЭМ!$A$33:$A$776,$A143,СВЦЭМ!$B$33:$B$776,T$119)+'СЕТ СН'!$I$14+СВЦЭМ!$D$10+'СЕТ СН'!$I$5-'СЕТ СН'!$I$24</f>
        <v>3603.7839106500001</v>
      </c>
      <c r="U143" s="36">
        <f>SUMIFS(СВЦЭМ!$D$33:$D$776,СВЦЭМ!$A$33:$A$776,$A143,СВЦЭМ!$B$33:$B$776,U$119)+'СЕТ СН'!$I$14+СВЦЭМ!$D$10+'СЕТ СН'!$I$5-'СЕТ СН'!$I$24</f>
        <v>3591.32083539</v>
      </c>
      <c r="V143" s="36">
        <f>SUMIFS(СВЦЭМ!$D$33:$D$776,СВЦЭМ!$A$33:$A$776,$A143,СВЦЭМ!$B$33:$B$776,V$119)+'СЕТ СН'!$I$14+СВЦЭМ!$D$10+'СЕТ СН'!$I$5-'СЕТ СН'!$I$24</f>
        <v>3595.3679551</v>
      </c>
      <c r="W143" s="36">
        <f>SUMIFS(СВЦЭМ!$D$33:$D$776,СВЦЭМ!$A$33:$A$776,$A143,СВЦЭМ!$B$33:$B$776,W$119)+'СЕТ СН'!$I$14+СВЦЭМ!$D$10+'СЕТ СН'!$I$5-'СЕТ СН'!$I$24</f>
        <v>3611.1306955499999</v>
      </c>
      <c r="X143" s="36">
        <f>SUMIFS(СВЦЭМ!$D$33:$D$776,СВЦЭМ!$A$33:$A$776,$A143,СВЦЭМ!$B$33:$B$776,X$119)+'СЕТ СН'!$I$14+СВЦЭМ!$D$10+'СЕТ СН'!$I$5-'СЕТ СН'!$I$24</f>
        <v>3633.7287326400001</v>
      </c>
      <c r="Y143" s="36">
        <f>SUMIFS(СВЦЭМ!$D$33:$D$776,СВЦЭМ!$A$33:$A$776,$A143,СВЦЭМ!$B$33:$B$776,Y$119)+'СЕТ СН'!$I$14+СВЦЭМ!$D$10+'СЕТ СН'!$I$5-'СЕТ СН'!$I$24</f>
        <v>3648.0503550399999</v>
      </c>
    </row>
    <row r="144" spans="1:25" ht="15.75" x14ac:dyDescent="0.2">
      <c r="A144" s="35">
        <f t="shared" si="3"/>
        <v>43824</v>
      </c>
      <c r="B144" s="36">
        <f>SUMIFS(СВЦЭМ!$D$33:$D$776,СВЦЭМ!$A$33:$A$776,$A144,СВЦЭМ!$B$33:$B$776,B$119)+'СЕТ СН'!$I$14+СВЦЭМ!$D$10+'СЕТ СН'!$I$5-'СЕТ СН'!$I$24</f>
        <v>3665.2125131600001</v>
      </c>
      <c r="C144" s="36">
        <f>SUMIFS(СВЦЭМ!$D$33:$D$776,СВЦЭМ!$A$33:$A$776,$A144,СВЦЭМ!$B$33:$B$776,C$119)+'СЕТ СН'!$I$14+СВЦЭМ!$D$10+'СЕТ СН'!$I$5-'СЕТ СН'!$I$24</f>
        <v>3699.14667465</v>
      </c>
      <c r="D144" s="36">
        <f>SUMIFS(СВЦЭМ!$D$33:$D$776,СВЦЭМ!$A$33:$A$776,$A144,СВЦЭМ!$B$33:$B$776,D$119)+'СЕТ СН'!$I$14+СВЦЭМ!$D$10+'СЕТ СН'!$I$5-'СЕТ СН'!$I$24</f>
        <v>3718.46353972</v>
      </c>
      <c r="E144" s="36">
        <f>SUMIFS(СВЦЭМ!$D$33:$D$776,СВЦЭМ!$A$33:$A$776,$A144,СВЦЭМ!$B$33:$B$776,E$119)+'СЕТ СН'!$I$14+СВЦЭМ!$D$10+'СЕТ СН'!$I$5-'СЕТ СН'!$I$24</f>
        <v>3729.9698617799995</v>
      </c>
      <c r="F144" s="36">
        <f>SUMIFS(СВЦЭМ!$D$33:$D$776,СВЦЭМ!$A$33:$A$776,$A144,СВЦЭМ!$B$33:$B$776,F$119)+'СЕТ СН'!$I$14+СВЦЭМ!$D$10+'СЕТ СН'!$I$5-'СЕТ СН'!$I$24</f>
        <v>3733.9197151199996</v>
      </c>
      <c r="G144" s="36">
        <f>SUMIFS(СВЦЭМ!$D$33:$D$776,СВЦЭМ!$A$33:$A$776,$A144,СВЦЭМ!$B$33:$B$776,G$119)+'СЕТ СН'!$I$14+СВЦЭМ!$D$10+'СЕТ СН'!$I$5-'СЕТ СН'!$I$24</f>
        <v>3712.1387264099999</v>
      </c>
      <c r="H144" s="36">
        <f>SUMIFS(СВЦЭМ!$D$33:$D$776,СВЦЭМ!$A$33:$A$776,$A144,СВЦЭМ!$B$33:$B$776,H$119)+'СЕТ СН'!$I$14+СВЦЭМ!$D$10+'СЕТ СН'!$I$5-'СЕТ СН'!$I$24</f>
        <v>3668.3060381599998</v>
      </c>
      <c r="I144" s="36">
        <f>SUMIFS(СВЦЭМ!$D$33:$D$776,СВЦЭМ!$A$33:$A$776,$A144,СВЦЭМ!$B$33:$B$776,I$119)+'СЕТ СН'!$I$14+СВЦЭМ!$D$10+'СЕТ СН'!$I$5-'СЕТ СН'!$I$24</f>
        <v>3640.85097993</v>
      </c>
      <c r="J144" s="36">
        <f>SUMIFS(СВЦЭМ!$D$33:$D$776,СВЦЭМ!$A$33:$A$776,$A144,СВЦЭМ!$B$33:$B$776,J$119)+'СЕТ СН'!$I$14+СВЦЭМ!$D$10+'СЕТ СН'!$I$5-'СЕТ СН'!$I$24</f>
        <v>3620.12082964</v>
      </c>
      <c r="K144" s="36">
        <f>SUMIFS(СВЦЭМ!$D$33:$D$776,СВЦЭМ!$A$33:$A$776,$A144,СВЦЭМ!$B$33:$B$776,K$119)+'СЕТ СН'!$I$14+СВЦЭМ!$D$10+'СЕТ СН'!$I$5-'СЕТ СН'!$I$24</f>
        <v>3598.1706002299998</v>
      </c>
      <c r="L144" s="36">
        <f>SUMIFS(СВЦЭМ!$D$33:$D$776,СВЦЭМ!$A$33:$A$776,$A144,СВЦЭМ!$B$33:$B$776,L$119)+'СЕТ СН'!$I$14+СВЦЭМ!$D$10+'СЕТ СН'!$I$5-'СЕТ СН'!$I$24</f>
        <v>3593.1929102599997</v>
      </c>
      <c r="M144" s="36">
        <f>SUMIFS(СВЦЭМ!$D$33:$D$776,СВЦЭМ!$A$33:$A$776,$A144,СВЦЭМ!$B$33:$B$776,M$119)+'СЕТ СН'!$I$14+СВЦЭМ!$D$10+'СЕТ СН'!$I$5-'СЕТ СН'!$I$24</f>
        <v>3598.5671812400001</v>
      </c>
      <c r="N144" s="36">
        <f>SUMIFS(СВЦЭМ!$D$33:$D$776,СВЦЭМ!$A$33:$A$776,$A144,СВЦЭМ!$B$33:$B$776,N$119)+'СЕТ СН'!$I$14+СВЦЭМ!$D$10+'СЕТ СН'!$I$5-'СЕТ СН'!$I$24</f>
        <v>3598.2994611300001</v>
      </c>
      <c r="O144" s="36">
        <f>SUMIFS(СВЦЭМ!$D$33:$D$776,СВЦЭМ!$A$33:$A$776,$A144,СВЦЭМ!$B$33:$B$776,O$119)+'СЕТ СН'!$I$14+СВЦЭМ!$D$10+'СЕТ СН'!$I$5-'СЕТ СН'!$I$24</f>
        <v>3601.6694582499999</v>
      </c>
      <c r="P144" s="36">
        <f>SUMIFS(СВЦЭМ!$D$33:$D$776,СВЦЭМ!$A$33:$A$776,$A144,СВЦЭМ!$B$33:$B$776,P$119)+'СЕТ СН'!$I$14+СВЦЭМ!$D$10+'СЕТ СН'!$I$5-'СЕТ СН'!$I$24</f>
        <v>3609.0159421500002</v>
      </c>
      <c r="Q144" s="36">
        <f>SUMIFS(СВЦЭМ!$D$33:$D$776,СВЦЭМ!$A$33:$A$776,$A144,СВЦЭМ!$B$33:$B$776,Q$119)+'СЕТ СН'!$I$14+СВЦЭМ!$D$10+'СЕТ СН'!$I$5-'СЕТ СН'!$I$24</f>
        <v>3612.4664121699998</v>
      </c>
      <c r="R144" s="36">
        <f>SUMIFS(СВЦЭМ!$D$33:$D$776,СВЦЭМ!$A$33:$A$776,$A144,СВЦЭМ!$B$33:$B$776,R$119)+'СЕТ СН'!$I$14+СВЦЭМ!$D$10+'СЕТ СН'!$I$5-'СЕТ СН'!$I$24</f>
        <v>3610.8478668399998</v>
      </c>
      <c r="S144" s="36">
        <f>SUMIFS(СВЦЭМ!$D$33:$D$776,СВЦЭМ!$A$33:$A$776,$A144,СВЦЭМ!$B$33:$B$776,S$119)+'СЕТ СН'!$I$14+СВЦЭМ!$D$10+'СЕТ СН'!$I$5-'СЕТ СН'!$I$24</f>
        <v>3610.1959114000001</v>
      </c>
      <c r="T144" s="36">
        <f>SUMIFS(СВЦЭМ!$D$33:$D$776,СВЦЭМ!$A$33:$A$776,$A144,СВЦЭМ!$B$33:$B$776,T$119)+'СЕТ СН'!$I$14+СВЦЭМ!$D$10+'СЕТ СН'!$I$5-'СЕТ СН'!$I$24</f>
        <v>3597.6276332100001</v>
      </c>
      <c r="U144" s="36">
        <f>SUMIFS(СВЦЭМ!$D$33:$D$776,СВЦЭМ!$A$33:$A$776,$A144,СВЦЭМ!$B$33:$B$776,U$119)+'СЕТ СН'!$I$14+СВЦЭМ!$D$10+'СЕТ СН'!$I$5-'СЕТ СН'!$I$24</f>
        <v>3598.0133029200001</v>
      </c>
      <c r="V144" s="36">
        <f>SUMIFS(СВЦЭМ!$D$33:$D$776,СВЦЭМ!$A$33:$A$776,$A144,СВЦЭМ!$B$33:$B$776,V$119)+'СЕТ СН'!$I$14+СВЦЭМ!$D$10+'СЕТ СН'!$I$5-'СЕТ СН'!$I$24</f>
        <v>3606.1548959399997</v>
      </c>
      <c r="W144" s="36">
        <f>SUMIFS(СВЦЭМ!$D$33:$D$776,СВЦЭМ!$A$33:$A$776,$A144,СВЦЭМ!$B$33:$B$776,W$119)+'СЕТ СН'!$I$14+СВЦЭМ!$D$10+'СЕТ СН'!$I$5-'СЕТ СН'!$I$24</f>
        <v>3616.28295888</v>
      </c>
      <c r="X144" s="36">
        <f>SUMIFS(СВЦЭМ!$D$33:$D$776,СВЦЭМ!$A$33:$A$776,$A144,СВЦЭМ!$B$33:$B$776,X$119)+'СЕТ СН'!$I$14+СВЦЭМ!$D$10+'СЕТ СН'!$I$5-'СЕТ СН'!$I$24</f>
        <v>3628.6420232400001</v>
      </c>
      <c r="Y144" s="36">
        <f>SUMIFS(СВЦЭМ!$D$33:$D$776,СВЦЭМ!$A$33:$A$776,$A144,СВЦЭМ!$B$33:$B$776,Y$119)+'СЕТ СН'!$I$14+СВЦЭМ!$D$10+'СЕТ СН'!$I$5-'СЕТ СН'!$I$24</f>
        <v>3629.47119595</v>
      </c>
    </row>
    <row r="145" spans="1:27" ht="15.75" x14ac:dyDescent="0.2">
      <c r="A145" s="35">
        <f t="shared" si="3"/>
        <v>43825</v>
      </c>
      <c r="B145" s="36">
        <f>SUMIFS(СВЦЭМ!$D$33:$D$776,СВЦЭМ!$A$33:$A$776,$A145,СВЦЭМ!$B$33:$B$776,B$119)+'СЕТ СН'!$I$14+СВЦЭМ!$D$10+'СЕТ СН'!$I$5-'СЕТ СН'!$I$24</f>
        <v>3666.5626570700001</v>
      </c>
      <c r="C145" s="36">
        <f>SUMIFS(СВЦЭМ!$D$33:$D$776,СВЦЭМ!$A$33:$A$776,$A145,СВЦЭМ!$B$33:$B$776,C$119)+'СЕТ СН'!$I$14+СВЦЭМ!$D$10+'СЕТ СН'!$I$5-'СЕТ СН'!$I$24</f>
        <v>3702.5769537400001</v>
      </c>
      <c r="D145" s="36">
        <f>SUMIFS(СВЦЭМ!$D$33:$D$776,СВЦЭМ!$A$33:$A$776,$A145,СВЦЭМ!$B$33:$B$776,D$119)+'СЕТ СН'!$I$14+СВЦЭМ!$D$10+'СЕТ СН'!$I$5-'СЕТ СН'!$I$24</f>
        <v>3716.1469549100002</v>
      </c>
      <c r="E145" s="36">
        <f>SUMIFS(СВЦЭМ!$D$33:$D$776,СВЦЭМ!$A$33:$A$776,$A145,СВЦЭМ!$B$33:$B$776,E$119)+'СЕТ СН'!$I$14+СВЦЭМ!$D$10+'СЕТ СН'!$I$5-'СЕТ СН'!$I$24</f>
        <v>3725.6478315200002</v>
      </c>
      <c r="F145" s="36">
        <f>SUMIFS(СВЦЭМ!$D$33:$D$776,СВЦЭМ!$A$33:$A$776,$A145,СВЦЭМ!$B$33:$B$776,F$119)+'СЕТ СН'!$I$14+СВЦЭМ!$D$10+'СЕТ СН'!$I$5-'СЕТ СН'!$I$24</f>
        <v>3723.7483641700001</v>
      </c>
      <c r="G145" s="36">
        <f>SUMIFS(СВЦЭМ!$D$33:$D$776,СВЦЭМ!$A$33:$A$776,$A145,СВЦЭМ!$B$33:$B$776,G$119)+'СЕТ СН'!$I$14+СВЦЭМ!$D$10+'СЕТ СН'!$I$5-'СЕТ СН'!$I$24</f>
        <v>3703.6451025799997</v>
      </c>
      <c r="H145" s="36">
        <f>SUMIFS(СВЦЭМ!$D$33:$D$776,СВЦЭМ!$A$33:$A$776,$A145,СВЦЭМ!$B$33:$B$776,H$119)+'СЕТ СН'!$I$14+СВЦЭМ!$D$10+'СЕТ СН'!$I$5-'СЕТ СН'!$I$24</f>
        <v>3665.9503443599997</v>
      </c>
      <c r="I145" s="36">
        <f>SUMIFS(СВЦЭМ!$D$33:$D$776,СВЦЭМ!$A$33:$A$776,$A145,СВЦЭМ!$B$33:$B$776,I$119)+'СЕТ СН'!$I$14+СВЦЭМ!$D$10+'СЕТ СН'!$I$5-'СЕТ СН'!$I$24</f>
        <v>3653.3492493599997</v>
      </c>
      <c r="J145" s="36">
        <f>SUMIFS(СВЦЭМ!$D$33:$D$776,СВЦЭМ!$A$33:$A$776,$A145,СВЦЭМ!$B$33:$B$776,J$119)+'СЕТ СН'!$I$14+СВЦЭМ!$D$10+'СЕТ СН'!$I$5-'СЕТ СН'!$I$24</f>
        <v>3624.7771603699998</v>
      </c>
      <c r="K145" s="36">
        <f>SUMIFS(СВЦЭМ!$D$33:$D$776,СВЦЭМ!$A$33:$A$776,$A145,СВЦЭМ!$B$33:$B$776,K$119)+'СЕТ СН'!$I$14+СВЦЭМ!$D$10+'СЕТ СН'!$I$5-'СЕТ СН'!$I$24</f>
        <v>3604.8553491299999</v>
      </c>
      <c r="L145" s="36">
        <f>SUMIFS(СВЦЭМ!$D$33:$D$776,СВЦЭМ!$A$33:$A$776,$A145,СВЦЭМ!$B$33:$B$776,L$119)+'СЕТ СН'!$I$14+СВЦЭМ!$D$10+'СЕТ СН'!$I$5-'СЕТ СН'!$I$24</f>
        <v>3603.1775693099999</v>
      </c>
      <c r="M145" s="36">
        <f>SUMIFS(СВЦЭМ!$D$33:$D$776,СВЦЭМ!$A$33:$A$776,$A145,СВЦЭМ!$B$33:$B$776,M$119)+'СЕТ СН'!$I$14+СВЦЭМ!$D$10+'СЕТ СН'!$I$5-'СЕТ СН'!$I$24</f>
        <v>3612.6839105700001</v>
      </c>
      <c r="N145" s="36">
        <f>SUMIFS(СВЦЭМ!$D$33:$D$776,СВЦЭМ!$A$33:$A$776,$A145,СВЦЭМ!$B$33:$B$776,N$119)+'СЕТ СН'!$I$14+СВЦЭМ!$D$10+'СЕТ СН'!$I$5-'СЕТ СН'!$I$24</f>
        <v>3621.2478828799999</v>
      </c>
      <c r="O145" s="36">
        <f>SUMIFS(СВЦЭМ!$D$33:$D$776,СВЦЭМ!$A$33:$A$776,$A145,СВЦЭМ!$B$33:$B$776,O$119)+'СЕТ СН'!$I$14+СВЦЭМ!$D$10+'СЕТ СН'!$I$5-'СЕТ СН'!$I$24</f>
        <v>3626.7913861299999</v>
      </c>
      <c r="P145" s="36">
        <f>SUMIFS(СВЦЭМ!$D$33:$D$776,СВЦЭМ!$A$33:$A$776,$A145,СВЦЭМ!$B$33:$B$776,P$119)+'СЕТ СН'!$I$14+СВЦЭМ!$D$10+'СЕТ СН'!$I$5-'СЕТ СН'!$I$24</f>
        <v>3627.05974049</v>
      </c>
      <c r="Q145" s="36">
        <f>SUMIFS(СВЦЭМ!$D$33:$D$776,СВЦЭМ!$A$33:$A$776,$A145,СВЦЭМ!$B$33:$B$776,Q$119)+'СЕТ СН'!$I$14+СВЦЭМ!$D$10+'СЕТ СН'!$I$5-'СЕТ СН'!$I$24</f>
        <v>3628.5974480200002</v>
      </c>
      <c r="R145" s="36">
        <f>SUMIFS(СВЦЭМ!$D$33:$D$776,СВЦЭМ!$A$33:$A$776,$A145,СВЦЭМ!$B$33:$B$776,R$119)+'СЕТ СН'!$I$14+СВЦЭМ!$D$10+'СЕТ СН'!$I$5-'СЕТ СН'!$I$24</f>
        <v>3624.5825097699999</v>
      </c>
      <c r="S145" s="36">
        <f>SUMIFS(СВЦЭМ!$D$33:$D$776,СВЦЭМ!$A$33:$A$776,$A145,СВЦЭМ!$B$33:$B$776,S$119)+'СЕТ СН'!$I$14+СВЦЭМ!$D$10+'СЕТ СН'!$I$5-'СЕТ СН'!$I$24</f>
        <v>3623.8128899799999</v>
      </c>
      <c r="T145" s="36">
        <f>SUMIFS(СВЦЭМ!$D$33:$D$776,СВЦЭМ!$A$33:$A$776,$A145,СВЦЭМ!$B$33:$B$776,T$119)+'СЕТ СН'!$I$14+СВЦЭМ!$D$10+'СЕТ СН'!$I$5-'СЕТ СН'!$I$24</f>
        <v>3595.0184510300001</v>
      </c>
      <c r="U145" s="36">
        <f>SUMIFS(СВЦЭМ!$D$33:$D$776,СВЦЭМ!$A$33:$A$776,$A145,СВЦЭМ!$B$33:$B$776,U$119)+'СЕТ СН'!$I$14+СВЦЭМ!$D$10+'СЕТ СН'!$I$5-'СЕТ СН'!$I$24</f>
        <v>3594.8426337999999</v>
      </c>
      <c r="V145" s="36">
        <f>SUMIFS(СВЦЭМ!$D$33:$D$776,СВЦЭМ!$A$33:$A$776,$A145,СВЦЭМ!$B$33:$B$776,V$119)+'СЕТ СН'!$I$14+СВЦЭМ!$D$10+'СЕТ СН'!$I$5-'СЕТ СН'!$I$24</f>
        <v>3610.8258894700002</v>
      </c>
      <c r="W145" s="36">
        <f>SUMIFS(СВЦЭМ!$D$33:$D$776,СВЦЭМ!$A$33:$A$776,$A145,СВЦЭМ!$B$33:$B$776,W$119)+'СЕТ СН'!$I$14+СВЦЭМ!$D$10+'СЕТ СН'!$I$5-'СЕТ СН'!$I$24</f>
        <v>3629.3343905299998</v>
      </c>
      <c r="X145" s="36">
        <f>SUMIFS(СВЦЭМ!$D$33:$D$776,СВЦЭМ!$A$33:$A$776,$A145,СВЦЭМ!$B$33:$B$776,X$119)+'СЕТ СН'!$I$14+СВЦЭМ!$D$10+'СЕТ СН'!$I$5-'СЕТ СН'!$I$24</f>
        <v>3632.1702455</v>
      </c>
      <c r="Y145" s="36">
        <f>SUMIFS(СВЦЭМ!$D$33:$D$776,СВЦЭМ!$A$33:$A$776,$A145,СВЦЭМ!$B$33:$B$776,Y$119)+'СЕТ СН'!$I$14+СВЦЭМ!$D$10+'СЕТ СН'!$I$5-'СЕТ СН'!$I$24</f>
        <v>3634.5322228499999</v>
      </c>
    </row>
    <row r="146" spans="1:27" ht="15.75" x14ac:dyDescent="0.2">
      <c r="A146" s="35">
        <f t="shared" si="3"/>
        <v>43826</v>
      </c>
      <c r="B146" s="36">
        <f>SUMIFS(СВЦЭМ!$D$33:$D$776,СВЦЭМ!$A$33:$A$776,$A146,СВЦЭМ!$B$33:$B$776,B$119)+'СЕТ СН'!$I$14+СВЦЭМ!$D$10+'СЕТ СН'!$I$5-'СЕТ СН'!$I$24</f>
        <v>3625.82794827</v>
      </c>
      <c r="C146" s="36">
        <f>SUMIFS(СВЦЭМ!$D$33:$D$776,СВЦЭМ!$A$33:$A$776,$A146,СВЦЭМ!$B$33:$B$776,C$119)+'СЕТ СН'!$I$14+СВЦЭМ!$D$10+'СЕТ СН'!$I$5-'СЕТ СН'!$I$24</f>
        <v>3660.47914421</v>
      </c>
      <c r="D146" s="36">
        <f>SUMIFS(СВЦЭМ!$D$33:$D$776,СВЦЭМ!$A$33:$A$776,$A146,СВЦЭМ!$B$33:$B$776,D$119)+'СЕТ СН'!$I$14+СВЦЭМ!$D$10+'СЕТ СН'!$I$5-'СЕТ СН'!$I$24</f>
        <v>3668.87577999</v>
      </c>
      <c r="E146" s="36">
        <f>SUMIFS(СВЦЭМ!$D$33:$D$776,СВЦЭМ!$A$33:$A$776,$A146,СВЦЭМ!$B$33:$B$776,E$119)+'СЕТ СН'!$I$14+СВЦЭМ!$D$10+'СЕТ СН'!$I$5-'СЕТ СН'!$I$24</f>
        <v>3685.6624679799997</v>
      </c>
      <c r="F146" s="36">
        <f>SUMIFS(СВЦЭМ!$D$33:$D$776,СВЦЭМ!$A$33:$A$776,$A146,СВЦЭМ!$B$33:$B$776,F$119)+'СЕТ СН'!$I$14+СВЦЭМ!$D$10+'СЕТ СН'!$I$5-'СЕТ СН'!$I$24</f>
        <v>3690.8658502099997</v>
      </c>
      <c r="G146" s="36">
        <f>SUMIFS(СВЦЭМ!$D$33:$D$776,СВЦЭМ!$A$33:$A$776,$A146,СВЦЭМ!$B$33:$B$776,G$119)+'СЕТ СН'!$I$14+СВЦЭМ!$D$10+'СЕТ СН'!$I$5-'СЕТ СН'!$I$24</f>
        <v>3674.1166064600002</v>
      </c>
      <c r="H146" s="36">
        <f>SUMIFS(СВЦЭМ!$D$33:$D$776,СВЦЭМ!$A$33:$A$776,$A146,СВЦЭМ!$B$33:$B$776,H$119)+'СЕТ СН'!$I$14+СВЦЭМ!$D$10+'СЕТ СН'!$I$5-'СЕТ СН'!$I$24</f>
        <v>3637.6370856899998</v>
      </c>
      <c r="I146" s="36">
        <f>SUMIFS(СВЦЭМ!$D$33:$D$776,СВЦЭМ!$A$33:$A$776,$A146,СВЦЭМ!$B$33:$B$776,I$119)+'СЕТ СН'!$I$14+СВЦЭМ!$D$10+'СЕТ СН'!$I$5-'СЕТ СН'!$I$24</f>
        <v>3612.45580763</v>
      </c>
      <c r="J146" s="36">
        <f>SUMIFS(СВЦЭМ!$D$33:$D$776,СВЦЭМ!$A$33:$A$776,$A146,СВЦЭМ!$B$33:$B$776,J$119)+'СЕТ СН'!$I$14+СВЦЭМ!$D$10+'СЕТ СН'!$I$5-'СЕТ СН'!$I$24</f>
        <v>3584.0882159799999</v>
      </c>
      <c r="K146" s="36">
        <f>SUMIFS(СВЦЭМ!$D$33:$D$776,СВЦЭМ!$A$33:$A$776,$A146,СВЦЭМ!$B$33:$B$776,K$119)+'СЕТ СН'!$I$14+СВЦЭМ!$D$10+'СЕТ СН'!$I$5-'СЕТ СН'!$I$24</f>
        <v>3555.0148287500001</v>
      </c>
      <c r="L146" s="36">
        <f>SUMIFS(СВЦЭМ!$D$33:$D$776,СВЦЭМ!$A$33:$A$776,$A146,СВЦЭМ!$B$33:$B$776,L$119)+'СЕТ СН'!$I$14+СВЦЭМ!$D$10+'СЕТ СН'!$I$5-'СЕТ СН'!$I$24</f>
        <v>3554.1775494799999</v>
      </c>
      <c r="M146" s="36">
        <f>SUMIFS(СВЦЭМ!$D$33:$D$776,СВЦЭМ!$A$33:$A$776,$A146,СВЦЭМ!$B$33:$B$776,M$119)+'СЕТ СН'!$I$14+СВЦЭМ!$D$10+'СЕТ СН'!$I$5-'СЕТ СН'!$I$24</f>
        <v>3565.6135992899999</v>
      </c>
      <c r="N146" s="36">
        <f>SUMIFS(СВЦЭМ!$D$33:$D$776,СВЦЭМ!$A$33:$A$776,$A146,СВЦЭМ!$B$33:$B$776,N$119)+'СЕТ СН'!$I$14+СВЦЭМ!$D$10+'СЕТ СН'!$I$5-'СЕТ СН'!$I$24</f>
        <v>3565.3723126599998</v>
      </c>
      <c r="O146" s="36">
        <f>SUMIFS(СВЦЭМ!$D$33:$D$776,СВЦЭМ!$A$33:$A$776,$A146,СВЦЭМ!$B$33:$B$776,O$119)+'СЕТ СН'!$I$14+СВЦЭМ!$D$10+'СЕТ СН'!$I$5-'СЕТ СН'!$I$24</f>
        <v>3570.6191100999999</v>
      </c>
      <c r="P146" s="36">
        <f>SUMIFS(СВЦЭМ!$D$33:$D$776,СВЦЭМ!$A$33:$A$776,$A146,СВЦЭМ!$B$33:$B$776,P$119)+'СЕТ СН'!$I$14+СВЦЭМ!$D$10+'СЕТ СН'!$I$5-'СЕТ СН'!$I$24</f>
        <v>3580.07739025</v>
      </c>
      <c r="Q146" s="36">
        <f>SUMIFS(СВЦЭМ!$D$33:$D$776,СВЦЭМ!$A$33:$A$776,$A146,СВЦЭМ!$B$33:$B$776,Q$119)+'СЕТ СН'!$I$14+СВЦЭМ!$D$10+'СЕТ СН'!$I$5-'СЕТ СН'!$I$24</f>
        <v>3599.8244852299999</v>
      </c>
      <c r="R146" s="36">
        <f>SUMIFS(СВЦЭМ!$D$33:$D$776,СВЦЭМ!$A$33:$A$776,$A146,СВЦЭМ!$B$33:$B$776,R$119)+'СЕТ СН'!$I$14+СВЦЭМ!$D$10+'СЕТ СН'!$I$5-'СЕТ СН'!$I$24</f>
        <v>3603.4546329200002</v>
      </c>
      <c r="S146" s="36">
        <f>SUMIFS(СВЦЭМ!$D$33:$D$776,СВЦЭМ!$A$33:$A$776,$A146,СВЦЭМ!$B$33:$B$776,S$119)+'СЕТ СН'!$I$14+СВЦЭМ!$D$10+'СЕТ СН'!$I$5-'СЕТ СН'!$I$24</f>
        <v>3604.84535839</v>
      </c>
      <c r="T146" s="36">
        <f>SUMIFS(СВЦЭМ!$D$33:$D$776,СВЦЭМ!$A$33:$A$776,$A146,СВЦЭМ!$B$33:$B$776,T$119)+'СЕТ СН'!$I$14+СВЦЭМ!$D$10+'СЕТ СН'!$I$5-'СЕТ СН'!$I$24</f>
        <v>3576.19617591</v>
      </c>
      <c r="U146" s="36">
        <f>SUMIFS(СВЦЭМ!$D$33:$D$776,СВЦЭМ!$A$33:$A$776,$A146,СВЦЭМ!$B$33:$B$776,U$119)+'СЕТ СН'!$I$14+СВЦЭМ!$D$10+'СЕТ СН'!$I$5-'СЕТ СН'!$I$24</f>
        <v>3575.8053786299997</v>
      </c>
      <c r="V146" s="36">
        <f>SUMIFS(СВЦЭМ!$D$33:$D$776,СВЦЭМ!$A$33:$A$776,$A146,СВЦЭМ!$B$33:$B$776,V$119)+'СЕТ СН'!$I$14+СВЦЭМ!$D$10+'СЕТ СН'!$I$5-'СЕТ СН'!$I$24</f>
        <v>3584.2966649999998</v>
      </c>
      <c r="W146" s="36">
        <f>SUMIFS(СВЦЭМ!$D$33:$D$776,СВЦЭМ!$A$33:$A$776,$A146,СВЦЭМ!$B$33:$B$776,W$119)+'СЕТ СН'!$I$14+СВЦЭМ!$D$10+'СЕТ СН'!$I$5-'СЕТ СН'!$I$24</f>
        <v>3587.7320287399998</v>
      </c>
      <c r="X146" s="36">
        <f>SUMIFS(СВЦЭМ!$D$33:$D$776,СВЦЭМ!$A$33:$A$776,$A146,СВЦЭМ!$B$33:$B$776,X$119)+'СЕТ СН'!$I$14+СВЦЭМ!$D$10+'СЕТ СН'!$I$5-'СЕТ СН'!$I$24</f>
        <v>3599.4190098099998</v>
      </c>
      <c r="Y146" s="36">
        <f>SUMIFS(СВЦЭМ!$D$33:$D$776,СВЦЭМ!$A$33:$A$776,$A146,СВЦЭМ!$B$33:$B$776,Y$119)+'СЕТ СН'!$I$14+СВЦЭМ!$D$10+'СЕТ СН'!$I$5-'СЕТ СН'!$I$24</f>
        <v>3610.2384980799998</v>
      </c>
    </row>
    <row r="147" spans="1:27" ht="15.75" x14ac:dyDescent="0.2">
      <c r="A147" s="35">
        <f t="shared" si="3"/>
        <v>43827</v>
      </c>
      <c r="B147" s="36">
        <f>SUMIFS(СВЦЭМ!$D$33:$D$776,СВЦЭМ!$A$33:$A$776,$A147,СВЦЭМ!$B$33:$B$776,B$119)+'СЕТ СН'!$I$14+СВЦЭМ!$D$10+'СЕТ СН'!$I$5-'СЕТ СН'!$I$24</f>
        <v>3629.7948484999997</v>
      </c>
      <c r="C147" s="36">
        <f>SUMIFS(СВЦЭМ!$D$33:$D$776,СВЦЭМ!$A$33:$A$776,$A147,СВЦЭМ!$B$33:$B$776,C$119)+'СЕТ СН'!$I$14+СВЦЭМ!$D$10+'СЕТ СН'!$I$5-'СЕТ СН'!$I$24</f>
        <v>3661.8224150599999</v>
      </c>
      <c r="D147" s="36">
        <f>SUMIFS(СВЦЭМ!$D$33:$D$776,СВЦЭМ!$A$33:$A$776,$A147,СВЦЭМ!$B$33:$B$776,D$119)+'СЕТ СН'!$I$14+СВЦЭМ!$D$10+'СЕТ СН'!$I$5-'СЕТ СН'!$I$24</f>
        <v>3674.7796254099999</v>
      </c>
      <c r="E147" s="36">
        <f>SUMIFS(СВЦЭМ!$D$33:$D$776,СВЦЭМ!$A$33:$A$776,$A147,СВЦЭМ!$B$33:$B$776,E$119)+'СЕТ СН'!$I$14+СВЦЭМ!$D$10+'СЕТ СН'!$I$5-'СЕТ СН'!$I$24</f>
        <v>3687.4187433500001</v>
      </c>
      <c r="F147" s="36">
        <f>SUMIFS(СВЦЭМ!$D$33:$D$776,СВЦЭМ!$A$33:$A$776,$A147,СВЦЭМ!$B$33:$B$776,F$119)+'СЕТ СН'!$I$14+СВЦЭМ!$D$10+'СЕТ СН'!$I$5-'СЕТ СН'!$I$24</f>
        <v>3689.25570513</v>
      </c>
      <c r="G147" s="36">
        <f>SUMIFS(СВЦЭМ!$D$33:$D$776,СВЦЭМ!$A$33:$A$776,$A147,СВЦЭМ!$B$33:$B$776,G$119)+'СЕТ СН'!$I$14+СВЦЭМ!$D$10+'СЕТ СН'!$I$5-'СЕТ СН'!$I$24</f>
        <v>3682.8927051800001</v>
      </c>
      <c r="H147" s="36">
        <f>SUMIFS(СВЦЭМ!$D$33:$D$776,СВЦЭМ!$A$33:$A$776,$A147,СВЦЭМ!$B$33:$B$776,H$119)+'СЕТ СН'!$I$14+СВЦЭМ!$D$10+'СЕТ СН'!$I$5-'СЕТ СН'!$I$24</f>
        <v>3663.7063478499999</v>
      </c>
      <c r="I147" s="36">
        <f>SUMIFS(СВЦЭМ!$D$33:$D$776,СВЦЭМ!$A$33:$A$776,$A147,СВЦЭМ!$B$33:$B$776,I$119)+'СЕТ СН'!$I$14+СВЦЭМ!$D$10+'СЕТ СН'!$I$5-'СЕТ СН'!$I$24</f>
        <v>3647.9266117299999</v>
      </c>
      <c r="J147" s="36">
        <f>SUMIFS(СВЦЭМ!$D$33:$D$776,СВЦЭМ!$A$33:$A$776,$A147,СВЦЭМ!$B$33:$B$776,J$119)+'СЕТ СН'!$I$14+СВЦЭМ!$D$10+'СЕТ СН'!$I$5-'СЕТ СН'!$I$24</f>
        <v>3606.8361944799999</v>
      </c>
      <c r="K147" s="36">
        <f>SUMIFS(СВЦЭМ!$D$33:$D$776,СВЦЭМ!$A$33:$A$776,$A147,СВЦЭМ!$B$33:$B$776,K$119)+'СЕТ СН'!$I$14+СВЦЭМ!$D$10+'СЕТ СН'!$I$5-'СЕТ СН'!$I$24</f>
        <v>3570.17503803</v>
      </c>
      <c r="L147" s="36">
        <f>SUMIFS(СВЦЭМ!$D$33:$D$776,СВЦЭМ!$A$33:$A$776,$A147,СВЦЭМ!$B$33:$B$776,L$119)+'СЕТ СН'!$I$14+СВЦЭМ!$D$10+'СЕТ СН'!$I$5-'СЕТ СН'!$I$24</f>
        <v>3566.8178519200001</v>
      </c>
      <c r="M147" s="36">
        <f>SUMIFS(СВЦЭМ!$D$33:$D$776,СВЦЭМ!$A$33:$A$776,$A147,СВЦЭМ!$B$33:$B$776,M$119)+'СЕТ СН'!$I$14+СВЦЭМ!$D$10+'СЕТ СН'!$I$5-'СЕТ СН'!$I$24</f>
        <v>3569.6382546599998</v>
      </c>
      <c r="N147" s="36">
        <f>SUMIFS(СВЦЭМ!$D$33:$D$776,СВЦЭМ!$A$33:$A$776,$A147,СВЦЭМ!$B$33:$B$776,N$119)+'СЕТ СН'!$I$14+СВЦЭМ!$D$10+'СЕТ СН'!$I$5-'СЕТ СН'!$I$24</f>
        <v>3566.9435702599999</v>
      </c>
      <c r="O147" s="36">
        <f>SUMIFS(СВЦЭМ!$D$33:$D$776,СВЦЭМ!$A$33:$A$776,$A147,СВЦЭМ!$B$33:$B$776,O$119)+'СЕТ СН'!$I$14+СВЦЭМ!$D$10+'СЕТ СН'!$I$5-'СЕТ СН'!$I$24</f>
        <v>3583.0574258199999</v>
      </c>
      <c r="P147" s="36">
        <f>SUMIFS(СВЦЭМ!$D$33:$D$776,СВЦЭМ!$A$33:$A$776,$A147,СВЦЭМ!$B$33:$B$776,P$119)+'СЕТ СН'!$I$14+СВЦЭМ!$D$10+'СЕТ СН'!$I$5-'СЕТ СН'!$I$24</f>
        <v>3594.0700812499999</v>
      </c>
      <c r="Q147" s="36">
        <f>SUMIFS(СВЦЭМ!$D$33:$D$776,СВЦЭМ!$A$33:$A$776,$A147,СВЦЭМ!$B$33:$B$776,Q$119)+'СЕТ СН'!$I$14+СВЦЭМ!$D$10+'СЕТ СН'!$I$5-'СЕТ СН'!$I$24</f>
        <v>3597.7523965400001</v>
      </c>
      <c r="R147" s="36">
        <f>SUMIFS(СВЦЭМ!$D$33:$D$776,СВЦЭМ!$A$33:$A$776,$A147,СВЦЭМ!$B$33:$B$776,R$119)+'СЕТ СН'!$I$14+СВЦЭМ!$D$10+'СЕТ СН'!$I$5-'СЕТ СН'!$I$24</f>
        <v>3593.45394829</v>
      </c>
      <c r="S147" s="36">
        <f>SUMIFS(СВЦЭМ!$D$33:$D$776,СВЦЭМ!$A$33:$A$776,$A147,СВЦЭМ!$B$33:$B$776,S$119)+'СЕТ СН'!$I$14+СВЦЭМ!$D$10+'СЕТ СН'!$I$5-'СЕТ СН'!$I$24</f>
        <v>3585.7899379099999</v>
      </c>
      <c r="T147" s="36">
        <f>SUMIFS(СВЦЭМ!$D$33:$D$776,СВЦЭМ!$A$33:$A$776,$A147,СВЦЭМ!$B$33:$B$776,T$119)+'СЕТ СН'!$I$14+СВЦЭМ!$D$10+'СЕТ СН'!$I$5-'СЕТ СН'!$I$24</f>
        <v>3569.70010998</v>
      </c>
      <c r="U147" s="36">
        <f>SUMIFS(СВЦЭМ!$D$33:$D$776,СВЦЭМ!$A$33:$A$776,$A147,СВЦЭМ!$B$33:$B$776,U$119)+'СЕТ СН'!$I$14+СВЦЭМ!$D$10+'СЕТ СН'!$I$5-'СЕТ СН'!$I$24</f>
        <v>3571.48574207</v>
      </c>
      <c r="V147" s="36">
        <f>SUMIFS(СВЦЭМ!$D$33:$D$776,СВЦЭМ!$A$33:$A$776,$A147,СВЦЭМ!$B$33:$B$776,V$119)+'СЕТ СН'!$I$14+СВЦЭМ!$D$10+'СЕТ СН'!$I$5-'СЕТ СН'!$I$24</f>
        <v>3581.3531703999997</v>
      </c>
      <c r="W147" s="36">
        <f>SUMIFS(СВЦЭМ!$D$33:$D$776,СВЦЭМ!$A$33:$A$776,$A147,СВЦЭМ!$B$33:$B$776,W$119)+'СЕТ СН'!$I$14+СВЦЭМ!$D$10+'СЕТ СН'!$I$5-'СЕТ СН'!$I$24</f>
        <v>3594.0724695700001</v>
      </c>
      <c r="X147" s="36">
        <f>SUMIFS(СВЦЭМ!$D$33:$D$776,СВЦЭМ!$A$33:$A$776,$A147,СВЦЭМ!$B$33:$B$776,X$119)+'СЕТ СН'!$I$14+СВЦЭМ!$D$10+'СЕТ СН'!$I$5-'СЕТ СН'!$I$24</f>
        <v>3609.3763542500001</v>
      </c>
      <c r="Y147" s="36">
        <f>SUMIFS(СВЦЭМ!$D$33:$D$776,СВЦЭМ!$A$33:$A$776,$A147,СВЦЭМ!$B$33:$B$776,Y$119)+'СЕТ СН'!$I$14+СВЦЭМ!$D$10+'СЕТ СН'!$I$5-'СЕТ СН'!$I$24</f>
        <v>3616.5414283599998</v>
      </c>
    </row>
    <row r="148" spans="1:27" ht="15.75" x14ac:dyDescent="0.2">
      <c r="A148" s="35">
        <f t="shared" si="3"/>
        <v>43828</v>
      </c>
      <c r="B148" s="36">
        <f>SUMIFS(СВЦЭМ!$D$33:$D$776,СВЦЭМ!$A$33:$A$776,$A148,СВЦЭМ!$B$33:$B$776,B$119)+'СЕТ СН'!$I$14+СВЦЭМ!$D$10+'СЕТ СН'!$I$5-'СЕТ СН'!$I$24</f>
        <v>3506.7244497399997</v>
      </c>
      <c r="C148" s="36">
        <f>SUMIFS(СВЦЭМ!$D$33:$D$776,СВЦЭМ!$A$33:$A$776,$A148,СВЦЭМ!$B$33:$B$776,C$119)+'СЕТ СН'!$I$14+СВЦЭМ!$D$10+'СЕТ СН'!$I$5-'СЕТ СН'!$I$24</f>
        <v>3517.4067790600002</v>
      </c>
      <c r="D148" s="36">
        <f>SUMIFS(СВЦЭМ!$D$33:$D$776,СВЦЭМ!$A$33:$A$776,$A148,СВЦЭМ!$B$33:$B$776,D$119)+'СЕТ СН'!$I$14+СВЦЭМ!$D$10+'СЕТ СН'!$I$5-'СЕТ СН'!$I$24</f>
        <v>3553.0548225799998</v>
      </c>
      <c r="E148" s="36">
        <f>SUMIFS(СВЦЭМ!$D$33:$D$776,СВЦЭМ!$A$33:$A$776,$A148,СВЦЭМ!$B$33:$B$776,E$119)+'СЕТ СН'!$I$14+СВЦЭМ!$D$10+'СЕТ СН'!$I$5-'СЕТ СН'!$I$24</f>
        <v>3574.8200565799998</v>
      </c>
      <c r="F148" s="36">
        <f>SUMIFS(СВЦЭМ!$D$33:$D$776,СВЦЭМ!$A$33:$A$776,$A148,СВЦЭМ!$B$33:$B$776,F$119)+'СЕТ СН'!$I$14+СВЦЭМ!$D$10+'СЕТ СН'!$I$5-'СЕТ СН'!$I$24</f>
        <v>3575.5438474600001</v>
      </c>
      <c r="G148" s="36">
        <f>SUMIFS(СВЦЭМ!$D$33:$D$776,СВЦЭМ!$A$33:$A$776,$A148,СВЦЭМ!$B$33:$B$776,G$119)+'СЕТ СН'!$I$14+СВЦЭМ!$D$10+'СЕТ СН'!$I$5-'СЕТ СН'!$I$24</f>
        <v>3574.85919552</v>
      </c>
      <c r="H148" s="36">
        <f>SUMIFS(СВЦЭМ!$D$33:$D$776,СВЦЭМ!$A$33:$A$776,$A148,СВЦЭМ!$B$33:$B$776,H$119)+'СЕТ СН'!$I$14+СВЦЭМ!$D$10+'СЕТ СН'!$I$5-'СЕТ СН'!$I$24</f>
        <v>3561.8509962600001</v>
      </c>
      <c r="I148" s="36">
        <f>SUMIFS(СВЦЭМ!$D$33:$D$776,СВЦЭМ!$A$33:$A$776,$A148,СВЦЭМ!$B$33:$B$776,I$119)+'СЕТ СН'!$I$14+СВЦЭМ!$D$10+'СЕТ СН'!$I$5-'СЕТ СН'!$I$24</f>
        <v>3553.1689636800002</v>
      </c>
      <c r="J148" s="36">
        <f>SUMIFS(СВЦЭМ!$D$33:$D$776,СВЦЭМ!$A$33:$A$776,$A148,СВЦЭМ!$B$33:$B$776,J$119)+'СЕТ СН'!$I$14+СВЦЭМ!$D$10+'СЕТ СН'!$I$5-'СЕТ СН'!$I$24</f>
        <v>3507.0678673799998</v>
      </c>
      <c r="K148" s="36">
        <f>SUMIFS(СВЦЭМ!$D$33:$D$776,СВЦЭМ!$A$33:$A$776,$A148,СВЦЭМ!$B$33:$B$776,K$119)+'СЕТ СН'!$I$14+СВЦЭМ!$D$10+'СЕТ СН'!$I$5-'СЕТ СН'!$I$24</f>
        <v>3497.6495370799998</v>
      </c>
      <c r="L148" s="36">
        <f>SUMIFS(СВЦЭМ!$D$33:$D$776,СВЦЭМ!$A$33:$A$776,$A148,СВЦЭМ!$B$33:$B$776,L$119)+'СЕТ СН'!$I$14+СВЦЭМ!$D$10+'СЕТ СН'!$I$5-'СЕТ СН'!$I$24</f>
        <v>3502.4401208099998</v>
      </c>
      <c r="M148" s="36">
        <f>SUMIFS(СВЦЭМ!$D$33:$D$776,СВЦЭМ!$A$33:$A$776,$A148,СВЦЭМ!$B$33:$B$776,M$119)+'СЕТ СН'!$I$14+СВЦЭМ!$D$10+'СЕТ СН'!$I$5-'СЕТ СН'!$I$24</f>
        <v>3503.57542315</v>
      </c>
      <c r="N148" s="36">
        <f>SUMIFS(СВЦЭМ!$D$33:$D$776,СВЦЭМ!$A$33:$A$776,$A148,СВЦЭМ!$B$33:$B$776,N$119)+'СЕТ СН'!$I$14+СВЦЭМ!$D$10+'СЕТ СН'!$I$5-'СЕТ СН'!$I$24</f>
        <v>3504.24594871</v>
      </c>
      <c r="O148" s="36">
        <f>SUMIFS(СВЦЭМ!$D$33:$D$776,СВЦЭМ!$A$33:$A$776,$A148,СВЦЭМ!$B$33:$B$776,O$119)+'СЕТ СН'!$I$14+СВЦЭМ!$D$10+'СЕТ СН'!$I$5-'СЕТ СН'!$I$24</f>
        <v>3507.3815663300002</v>
      </c>
      <c r="P148" s="36">
        <f>SUMIFS(СВЦЭМ!$D$33:$D$776,СВЦЭМ!$A$33:$A$776,$A148,СВЦЭМ!$B$33:$B$776,P$119)+'СЕТ СН'!$I$14+СВЦЭМ!$D$10+'СЕТ СН'!$I$5-'СЕТ СН'!$I$24</f>
        <v>3513.6399802300002</v>
      </c>
      <c r="Q148" s="36">
        <f>SUMIFS(СВЦЭМ!$D$33:$D$776,СВЦЭМ!$A$33:$A$776,$A148,СВЦЭМ!$B$33:$B$776,Q$119)+'СЕТ СН'!$I$14+СВЦЭМ!$D$10+'СЕТ СН'!$I$5-'СЕТ СН'!$I$24</f>
        <v>3508.6394680399999</v>
      </c>
      <c r="R148" s="36">
        <f>SUMIFS(СВЦЭМ!$D$33:$D$776,СВЦЭМ!$A$33:$A$776,$A148,СВЦЭМ!$B$33:$B$776,R$119)+'СЕТ СН'!$I$14+СВЦЭМ!$D$10+'СЕТ СН'!$I$5-'СЕТ СН'!$I$24</f>
        <v>3509.5462236600001</v>
      </c>
      <c r="S148" s="36">
        <f>SUMIFS(СВЦЭМ!$D$33:$D$776,СВЦЭМ!$A$33:$A$776,$A148,СВЦЭМ!$B$33:$B$776,S$119)+'СЕТ СН'!$I$14+СВЦЭМ!$D$10+'СЕТ СН'!$I$5-'СЕТ СН'!$I$24</f>
        <v>3517.7040103099998</v>
      </c>
      <c r="T148" s="36">
        <f>SUMIFS(СВЦЭМ!$D$33:$D$776,СВЦЭМ!$A$33:$A$776,$A148,СВЦЭМ!$B$33:$B$776,T$119)+'СЕТ СН'!$I$14+СВЦЭМ!$D$10+'СЕТ СН'!$I$5-'СЕТ СН'!$I$24</f>
        <v>3516.97172903</v>
      </c>
      <c r="U148" s="36">
        <f>SUMIFS(СВЦЭМ!$D$33:$D$776,СВЦЭМ!$A$33:$A$776,$A148,СВЦЭМ!$B$33:$B$776,U$119)+'СЕТ СН'!$I$14+СВЦЭМ!$D$10+'СЕТ СН'!$I$5-'СЕТ СН'!$I$24</f>
        <v>3546.8153660200001</v>
      </c>
      <c r="V148" s="36">
        <f>SUMIFS(СВЦЭМ!$D$33:$D$776,СВЦЭМ!$A$33:$A$776,$A148,СВЦЭМ!$B$33:$B$776,V$119)+'СЕТ СН'!$I$14+СВЦЭМ!$D$10+'СЕТ СН'!$I$5-'СЕТ СН'!$I$24</f>
        <v>3540.72290462</v>
      </c>
      <c r="W148" s="36">
        <f>SUMIFS(СВЦЭМ!$D$33:$D$776,СВЦЭМ!$A$33:$A$776,$A148,СВЦЭМ!$B$33:$B$776,W$119)+'СЕТ СН'!$I$14+СВЦЭМ!$D$10+'СЕТ СН'!$I$5-'СЕТ СН'!$I$24</f>
        <v>3535.13613596</v>
      </c>
      <c r="X148" s="36">
        <f>SUMIFS(СВЦЭМ!$D$33:$D$776,СВЦЭМ!$A$33:$A$776,$A148,СВЦЭМ!$B$33:$B$776,X$119)+'СЕТ СН'!$I$14+СВЦЭМ!$D$10+'СЕТ СН'!$I$5-'СЕТ СН'!$I$24</f>
        <v>3522.25472064</v>
      </c>
      <c r="Y148" s="36">
        <f>SUMIFS(СВЦЭМ!$D$33:$D$776,СВЦЭМ!$A$33:$A$776,$A148,СВЦЭМ!$B$33:$B$776,Y$119)+'СЕТ СН'!$I$14+СВЦЭМ!$D$10+'СЕТ СН'!$I$5-'СЕТ СН'!$I$24</f>
        <v>3500.61607478</v>
      </c>
    </row>
    <row r="149" spans="1:27" ht="15.75" x14ac:dyDescent="0.2">
      <c r="A149" s="35">
        <f t="shared" si="3"/>
        <v>43829</v>
      </c>
      <c r="B149" s="36">
        <f>SUMIFS(СВЦЭМ!$D$33:$D$776,СВЦЭМ!$A$33:$A$776,$A149,СВЦЭМ!$B$33:$B$776,B$119)+'СЕТ СН'!$I$14+СВЦЭМ!$D$10+'СЕТ СН'!$I$5-'СЕТ СН'!$I$24</f>
        <v>3661.81768023</v>
      </c>
      <c r="C149" s="36">
        <f>SUMIFS(СВЦЭМ!$D$33:$D$776,СВЦЭМ!$A$33:$A$776,$A149,СВЦЭМ!$B$33:$B$776,C$119)+'СЕТ СН'!$I$14+СВЦЭМ!$D$10+'СЕТ СН'!$I$5-'СЕТ СН'!$I$24</f>
        <v>3694.75620445</v>
      </c>
      <c r="D149" s="36">
        <f>SUMIFS(СВЦЭМ!$D$33:$D$776,СВЦЭМ!$A$33:$A$776,$A149,СВЦЭМ!$B$33:$B$776,D$119)+'СЕТ СН'!$I$14+СВЦЭМ!$D$10+'СЕТ СН'!$I$5-'СЕТ СН'!$I$24</f>
        <v>3695.7190347799997</v>
      </c>
      <c r="E149" s="36">
        <f>SUMIFS(СВЦЭМ!$D$33:$D$776,СВЦЭМ!$A$33:$A$776,$A149,СВЦЭМ!$B$33:$B$776,E$119)+'СЕТ СН'!$I$14+СВЦЭМ!$D$10+'СЕТ СН'!$I$5-'СЕТ СН'!$I$24</f>
        <v>3720.1765062899995</v>
      </c>
      <c r="F149" s="36">
        <f>SUMIFS(СВЦЭМ!$D$33:$D$776,СВЦЭМ!$A$33:$A$776,$A149,СВЦЭМ!$B$33:$B$776,F$119)+'СЕТ СН'!$I$14+СВЦЭМ!$D$10+'СЕТ СН'!$I$5-'СЕТ СН'!$I$24</f>
        <v>3717.3864123200001</v>
      </c>
      <c r="G149" s="36">
        <f>SUMIFS(СВЦЭМ!$D$33:$D$776,СВЦЭМ!$A$33:$A$776,$A149,СВЦЭМ!$B$33:$B$776,G$119)+'СЕТ СН'!$I$14+СВЦЭМ!$D$10+'СЕТ СН'!$I$5-'СЕТ СН'!$I$24</f>
        <v>3706.0242752699996</v>
      </c>
      <c r="H149" s="36">
        <f>SUMIFS(СВЦЭМ!$D$33:$D$776,СВЦЭМ!$A$33:$A$776,$A149,СВЦЭМ!$B$33:$B$776,H$119)+'СЕТ СН'!$I$14+СВЦЭМ!$D$10+'СЕТ СН'!$I$5-'СЕТ СН'!$I$24</f>
        <v>3671.49956978</v>
      </c>
      <c r="I149" s="36">
        <f>SUMIFS(СВЦЭМ!$D$33:$D$776,СВЦЭМ!$A$33:$A$776,$A149,СВЦЭМ!$B$33:$B$776,I$119)+'СЕТ СН'!$I$14+СВЦЭМ!$D$10+'СЕТ СН'!$I$5-'СЕТ СН'!$I$24</f>
        <v>3647.64288949</v>
      </c>
      <c r="J149" s="36">
        <f>SUMIFS(СВЦЭМ!$D$33:$D$776,СВЦЭМ!$A$33:$A$776,$A149,СВЦЭМ!$B$33:$B$776,J$119)+'СЕТ СН'!$I$14+СВЦЭМ!$D$10+'СЕТ СН'!$I$5-'СЕТ СН'!$I$24</f>
        <v>3622.5059213200002</v>
      </c>
      <c r="K149" s="36">
        <f>SUMIFS(СВЦЭМ!$D$33:$D$776,СВЦЭМ!$A$33:$A$776,$A149,СВЦЭМ!$B$33:$B$776,K$119)+'СЕТ СН'!$I$14+СВЦЭМ!$D$10+'СЕТ СН'!$I$5-'СЕТ СН'!$I$24</f>
        <v>3595.50909469</v>
      </c>
      <c r="L149" s="36">
        <f>SUMIFS(СВЦЭМ!$D$33:$D$776,СВЦЭМ!$A$33:$A$776,$A149,СВЦЭМ!$B$33:$B$776,L$119)+'СЕТ СН'!$I$14+СВЦЭМ!$D$10+'СЕТ СН'!$I$5-'СЕТ СН'!$I$24</f>
        <v>3593.7357807500002</v>
      </c>
      <c r="M149" s="36">
        <f>SUMIFS(СВЦЭМ!$D$33:$D$776,СВЦЭМ!$A$33:$A$776,$A149,СВЦЭМ!$B$33:$B$776,M$119)+'СЕТ СН'!$I$14+СВЦЭМ!$D$10+'СЕТ СН'!$I$5-'СЕТ СН'!$I$24</f>
        <v>3591.7476376200002</v>
      </c>
      <c r="N149" s="36">
        <f>SUMIFS(СВЦЭМ!$D$33:$D$776,СВЦЭМ!$A$33:$A$776,$A149,СВЦЭМ!$B$33:$B$776,N$119)+'СЕТ СН'!$I$14+СВЦЭМ!$D$10+'СЕТ СН'!$I$5-'СЕТ СН'!$I$24</f>
        <v>3598.9360887900002</v>
      </c>
      <c r="O149" s="36">
        <f>SUMIFS(СВЦЭМ!$D$33:$D$776,СВЦЭМ!$A$33:$A$776,$A149,СВЦЭМ!$B$33:$B$776,O$119)+'СЕТ СН'!$I$14+СВЦЭМ!$D$10+'СЕТ СН'!$I$5-'СЕТ СН'!$I$24</f>
        <v>3608.4695122100002</v>
      </c>
      <c r="P149" s="36">
        <f>SUMIFS(СВЦЭМ!$D$33:$D$776,СВЦЭМ!$A$33:$A$776,$A149,СВЦЭМ!$B$33:$B$776,P$119)+'СЕТ СН'!$I$14+СВЦЭМ!$D$10+'СЕТ СН'!$I$5-'СЕТ СН'!$I$24</f>
        <v>3621.8660300399997</v>
      </c>
      <c r="Q149" s="36">
        <f>SUMIFS(СВЦЭМ!$D$33:$D$776,СВЦЭМ!$A$33:$A$776,$A149,СВЦЭМ!$B$33:$B$776,Q$119)+'СЕТ СН'!$I$14+СВЦЭМ!$D$10+'СЕТ СН'!$I$5-'СЕТ СН'!$I$24</f>
        <v>3624.3231027000002</v>
      </c>
      <c r="R149" s="36">
        <f>SUMIFS(СВЦЭМ!$D$33:$D$776,СВЦЭМ!$A$33:$A$776,$A149,СВЦЭМ!$B$33:$B$776,R$119)+'СЕТ СН'!$I$14+СВЦЭМ!$D$10+'СЕТ СН'!$I$5-'СЕТ СН'!$I$24</f>
        <v>3617.4007481899998</v>
      </c>
      <c r="S149" s="36">
        <f>SUMIFS(СВЦЭМ!$D$33:$D$776,СВЦЭМ!$A$33:$A$776,$A149,СВЦЭМ!$B$33:$B$776,S$119)+'СЕТ СН'!$I$14+СВЦЭМ!$D$10+'СЕТ СН'!$I$5-'СЕТ СН'!$I$24</f>
        <v>3607.7302842099998</v>
      </c>
      <c r="T149" s="36">
        <f>SUMIFS(СВЦЭМ!$D$33:$D$776,СВЦЭМ!$A$33:$A$776,$A149,СВЦЭМ!$B$33:$B$776,T$119)+'СЕТ СН'!$I$14+СВЦЭМ!$D$10+'СЕТ СН'!$I$5-'СЕТ СН'!$I$24</f>
        <v>3599.7452674000001</v>
      </c>
      <c r="U149" s="36">
        <f>SUMIFS(СВЦЭМ!$D$33:$D$776,СВЦЭМ!$A$33:$A$776,$A149,СВЦЭМ!$B$33:$B$776,U$119)+'СЕТ СН'!$I$14+СВЦЭМ!$D$10+'СЕТ СН'!$I$5-'СЕТ СН'!$I$24</f>
        <v>3599.1718867899999</v>
      </c>
      <c r="V149" s="36">
        <f>SUMIFS(СВЦЭМ!$D$33:$D$776,СВЦЭМ!$A$33:$A$776,$A149,СВЦЭМ!$B$33:$B$776,V$119)+'СЕТ СН'!$I$14+СВЦЭМ!$D$10+'СЕТ СН'!$I$5-'СЕТ СН'!$I$24</f>
        <v>3595.9313541699998</v>
      </c>
      <c r="W149" s="36">
        <f>SUMIFS(СВЦЭМ!$D$33:$D$776,СВЦЭМ!$A$33:$A$776,$A149,СВЦЭМ!$B$33:$B$776,W$119)+'СЕТ СН'!$I$14+СВЦЭМ!$D$10+'СЕТ СН'!$I$5-'СЕТ СН'!$I$24</f>
        <v>3605.69456317</v>
      </c>
      <c r="X149" s="36">
        <f>SUMIFS(СВЦЭМ!$D$33:$D$776,СВЦЭМ!$A$33:$A$776,$A149,СВЦЭМ!$B$33:$B$776,X$119)+'СЕТ СН'!$I$14+СВЦЭМ!$D$10+'СЕТ СН'!$I$5-'СЕТ СН'!$I$24</f>
        <v>3624.3292387299998</v>
      </c>
      <c r="Y149" s="36">
        <f>SUMIFS(СВЦЭМ!$D$33:$D$776,СВЦЭМ!$A$33:$A$776,$A149,СВЦЭМ!$B$33:$B$776,Y$119)+'СЕТ СН'!$I$14+СВЦЭМ!$D$10+'СЕТ СН'!$I$5-'СЕТ СН'!$I$24</f>
        <v>3642.6196638199999</v>
      </c>
    </row>
    <row r="150" spans="1:27" ht="15.75" x14ac:dyDescent="0.2">
      <c r="A150" s="35">
        <f t="shared" si="3"/>
        <v>43830</v>
      </c>
      <c r="B150" s="36">
        <f>SUMIFS(СВЦЭМ!$D$33:$D$776,СВЦЭМ!$A$33:$A$776,$A150,СВЦЭМ!$B$33:$B$776,B$119)+'СЕТ СН'!$I$14+СВЦЭМ!$D$10+'СЕТ СН'!$I$5-'СЕТ СН'!$I$24</f>
        <v>3646.5618670099998</v>
      </c>
      <c r="C150" s="36">
        <f>SUMIFS(СВЦЭМ!$D$33:$D$776,СВЦЭМ!$A$33:$A$776,$A150,СВЦЭМ!$B$33:$B$776,C$119)+'СЕТ СН'!$I$14+СВЦЭМ!$D$10+'СЕТ СН'!$I$5-'СЕТ СН'!$I$24</f>
        <v>3664.9026687</v>
      </c>
      <c r="D150" s="36">
        <f>SUMIFS(СВЦЭМ!$D$33:$D$776,СВЦЭМ!$A$33:$A$776,$A150,СВЦЭМ!$B$33:$B$776,D$119)+'СЕТ СН'!$I$14+СВЦЭМ!$D$10+'СЕТ СН'!$I$5-'СЕТ СН'!$I$24</f>
        <v>3670.3625044800001</v>
      </c>
      <c r="E150" s="36">
        <f>SUMIFS(СВЦЭМ!$D$33:$D$776,СВЦЭМ!$A$33:$A$776,$A150,СВЦЭМ!$B$33:$B$776,E$119)+'СЕТ СН'!$I$14+СВЦЭМ!$D$10+'СЕТ СН'!$I$5-'СЕТ СН'!$I$24</f>
        <v>3674.1777240800002</v>
      </c>
      <c r="F150" s="36">
        <f>SUMIFS(СВЦЭМ!$D$33:$D$776,СВЦЭМ!$A$33:$A$776,$A150,СВЦЭМ!$B$33:$B$776,F$119)+'СЕТ СН'!$I$14+СВЦЭМ!$D$10+'СЕТ СН'!$I$5-'СЕТ СН'!$I$24</f>
        <v>3676.1909138400001</v>
      </c>
      <c r="G150" s="36">
        <f>SUMIFS(СВЦЭМ!$D$33:$D$776,СВЦЭМ!$A$33:$A$776,$A150,СВЦЭМ!$B$33:$B$776,G$119)+'СЕТ СН'!$I$14+СВЦЭМ!$D$10+'СЕТ СН'!$I$5-'СЕТ СН'!$I$24</f>
        <v>3668.35243502</v>
      </c>
      <c r="H150" s="36">
        <f>SUMIFS(СВЦЭМ!$D$33:$D$776,СВЦЭМ!$A$33:$A$776,$A150,СВЦЭМ!$B$33:$B$776,H$119)+'СЕТ СН'!$I$14+СВЦЭМ!$D$10+'СЕТ СН'!$I$5-'СЕТ СН'!$I$24</f>
        <v>3643.66444916</v>
      </c>
      <c r="I150" s="36">
        <f>SUMIFS(СВЦЭМ!$D$33:$D$776,СВЦЭМ!$A$33:$A$776,$A150,СВЦЭМ!$B$33:$B$776,I$119)+'СЕТ СН'!$I$14+СВЦЭМ!$D$10+'СЕТ СН'!$I$5-'СЕТ СН'!$I$24</f>
        <v>3626.8530433000001</v>
      </c>
      <c r="J150" s="36">
        <f>SUMIFS(СВЦЭМ!$D$33:$D$776,СВЦЭМ!$A$33:$A$776,$A150,СВЦЭМ!$B$33:$B$776,J$119)+'СЕТ СН'!$I$14+СВЦЭМ!$D$10+'СЕТ СН'!$I$5-'СЕТ СН'!$I$24</f>
        <v>3615.7092702800001</v>
      </c>
      <c r="K150" s="36">
        <f>SUMIFS(СВЦЭМ!$D$33:$D$776,СВЦЭМ!$A$33:$A$776,$A150,СВЦЭМ!$B$33:$B$776,K$119)+'СЕТ СН'!$I$14+СВЦЭМ!$D$10+'СЕТ СН'!$I$5-'СЕТ СН'!$I$24</f>
        <v>3593.6924999100002</v>
      </c>
      <c r="L150" s="36">
        <f>SUMIFS(СВЦЭМ!$D$33:$D$776,СВЦЭМ!$A$33:$A$776,$A150,СВЦЭМ!$B$33:$B$776,L$119)+'СЕТ СН'!$I$14+СВЦЭМ!$D$10+'СЕТ СН'!$I$5-'СЕТ СН'!$I$24</f>
        <v>3591.8068524700002</v>
      </c>
      <c r="M150" s="36">
        <f>SUMIFS(СВЦЭМ!$D$33:$D$776,СВЦЭМ!$A$33:$A$776,$A150,СВЦЭМ!$B$33:$B$776,M$119)+'СЕТ СН'!$I$14+СВЦЭМ!$D$10+'СЕТ СН'!$I$5-'СЕТ СН'!$I$24</f>
        <v>3613.9014903899997</v>
      </c>
      <c r="N150" s="36">
        <f>SUMIFS(СВЦЭМ!$D$33:$D$776,СВЦЭМ!$A$33:$A$776,$A150,СВЦЭМ!$B$33:$B$776,N$119)+'СЕТ СН'!$I$14+СВЦЭМ!$D$10+'СЕТ СН'!$I$5-'СЕТ СН'!$I$24</f>
        <v>3606.4767930099997</v>
      </c>
      <c r="O150" s="36">
        <f>SUMIFS(СВЦЭМ!$D$33:$D$776,СВЦЭМ!$A$33:$A$776,$A150,СВЦЭМ!$B$33:$B$776,O$119)+'СЕТ СН'!$I$14+СВЦЭМ!$D$10+'СЕТ СН'!$I$5-'СЕТ СН'!$I$24</f>
        <v>3613.9462020400001</v>
      </c>
      <c r="P150" s="36">
        <f>SUMIFS(СВЦЭМ!$D$33:$D$776,СВЦЭМ!$A$33:$A$776,$A150,СВЦЭМ!$B$33:$B$776,P$119)+'СЕТ СН'!$I$14+СВЦЭМ!$D$10+'СЕТ СН'!$I$5-'СЕТ СН'!$I$24</f>
        <v>3618.3815825000001</v>
      </c>
      <c r="Q150" s="36">
        <f>SUMIFS(СВЦЭМ!$D$33:$D$776,СВЦЭМ!$A$33:$A$776,$A150,СВЦЭМ!$B$33:$B$776,Q$119)+'СЕТ СН'!$I$14+СВЦЭМ!$D$10+'СЕТ СН'!$I$5-'СЕТ СН'!$I$24</f>
        <v>3621.0403490399999</v>
      </c>
      <c r="R150" s="36">
        <f>SUMIFS(СВЦЭМ!$D$33:$D$776,СВЦЭМ!$A$33:$A$776,$A150,СВЦЭМ!$B$33:$B$776,R$119)+'СЕТ СН'!$I$14+СВЦЭМ!$D$10+'СЕТ СН'!$I$5-'СЕТ СН'!$I$24</f>
        <v>3618.4196577499997</v>
      </c>
      <c r="S150" s="36">
        <f>SUMIFS(СВЦЭМ!$D$33:$D$776,СВЦЭМ!$A$33:$A$776,$A150,СВЦЭМ!$B$33:$B$776,S$119)+'СЕТ СН'!$I$14+СВЦЭМ!$D$10+'СЕТ СН'!$I$5-'СЕТ СН'!$I$24</f>
        <v>3626.6103256900001</v>
      </c>
      <c r="T150" s="36">
        <f>SUMIFS(СВЦЭМ!$D$33:$D$776,СВЦЭМ!$A$33:$A$776,$A150,СВЦЭМ!$B$33:$B$776,T$119)+'СЕТ СН'!$I$14+СВЦЭМ!$D$10+'СЕТ СН'!$I$5-'СЕТ СН'!$I$24</f>
        <v>3636.1792334800002</v>
      </c>
      <c r="U150" s="36">
        <f>SUMIFS(СВЦЭМ!$D$33:$D$776,СВЦЭМ!$A$33:$A$776,$A150,СВЦЭМ!$B$33:$B$776,U$119)+'СЕТ СН'!$I$14+СВЦЭМ!$D$10+'СЕТ СН'!$I$5-'СЕТ СН'!$I$24</f>
        <v>3629.4041324199998</v>
      </c>
      <c r="V150" s="36">
        <f>SUMIFS(СВЦЭМ!$D$33:$D$776,СВЦЭМ!$A$33:$A$776,$A150,СВЦЭМ!$B$33:$B$776,V$119)+'СЕТ СН'!$I$14+СВЦЭМ!$D$10+'СЕТ СН'!$I$5-'СЕТ СН'!$I$24</f>
        <v>3642.09042279</v>
      </c>
      <c r="W150" s="36">
        <f>SUMIFS(СВЦЭМ!$D$33:$D$776,СВЦЭМ!$A$33:$A$776,$A150,СВЦЭМ!$B$33:$B$776,W$119)+'СЕТ СН'!$I$14+СВЦЭМ!$D$10+'СЕТ СН'!$I$5-'СЕТ СН'!$I$24</f>
        <v>3646.7045858500001</v>
      </c>
      <c r="X150" s="36">
        <f>SUMIFS(СВЦЭМ!$D$33:$D$776,СВЦЭМ!$A$33:$A$776,$A150,СВЦЭМ!$B$33:$B$776,X$119)+'СЕТ СН'!$I$14+СВЦЭМ!$D$10+'СЕТ СН'!$I$5-'СЕТ СН'!$I$24</f>
        <v>3635.8206462200001</v>
      </c>
      <c r="Y150" s="36">
        <f>SUMIFS(СВЦЭМ!$D$33:$D$776,СВЦЭМ!$A$33:$A$776,$A150,СВЦЭМ!$B$33:$B$776,Y$119)+'СЕТ СН'!$I$14+СВЦЭМ!$D$10+'СЕТ СН'!$I$5-'СЕТ СН'!$I$24</f>
        <v>3635.2167520900002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6" t="s">
        <v>7</v>
      </c>
      <c r="B153" s="129" t="s">
        <v>150</v>
      </c>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1"/>
    </row>
    <row r="154" spans="1:27" ht="12.75" customHeight="1" x14ac:dyDescent="0.2">
      <c r="A154" s="127"/>
      <c r="B154" s="132"/>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4"/>
    </row>
    <row r="155" spans="1:27" s="46" customFormat="1" ht="12.75" customHeight="1" x14ac:dyDescent="0.2">
      <c r="A155" s="12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01.12.2019</v>
      </c>
      <c r="B156" s="36">
        <f>SUMIFS(СВЦЭМ!$E$33:$E$776,СВЦЭМ!$A$33:$A$776,$A156,СВЦЭМ!$B$33:$B$776,B$155)+'СЕТ СН'!$F$15</f>
        <v>134.49042001000001</v>
      </c>
      <c r="C156" s="36">
        <f>SUMIFS(СВЦЭМ!$E$33:$E$776,СВЦЭМ!$A$33:$A$776,$A156,СВЦЭМ!$B$33:$B$776,C$155)+'СЕТ СН'!$F$15</f>
        <v>135.75569644999999</v>
      </c>
      <c r="D156" s="36">
        <f>SUMIFS(СВЦЭМ!$E$33:$E$776,СВЦЭМ!$A$33:$A$776,$A156,СВЦЭМ!$B$33:$B$776,D$155)+'СЕТ СН'!$F$15</f>
        <v>140.83869978000001</v>
      </c>
      <c r="E156" s="36">
        <f>SUMIFS(СВЦЭМ!$E$33:$E$776,СВЦЭМ!$A$33:$A$776,$A156,СВЦЭМ!$B$33:$B$776,E$155)+'СЕТ СН'!$F$15</f>
        <v>140.54402421</v>
      </c>
      <c r="F156" s="36">
        <f>SUMIFS(СВЦЭМ!$E$33:$E$776,СВЦЭМ!$A$33:$A$776,$A156,СВЦЭМ!$B$33:$B$776,F$155)+'СЕТ СН'!$F$15</f>
        <v>139.44732087</v>
      </c>
      <c r="G156" s="36">
        <f>SUMIFS(СВЦЭМ!$E$33:$E$776,СВЦЭМ!$A$33:$A$776,$A156,СВЦЭМ!$B$33:$B$776,G$155)+'СЕТ СН'!$F$15</f>
        <v>139.19143826000001</v>
      </c>
      <c r="H156" s="36">
        <f>SUMIFS(СВЦЭМ!$E$33:$E$776,СВЦЭМ!$A$33:$A$776,$A156,СВЦЭМ!$B$33:$B$776,H$155)+'СЕТ СН'!$F$15</f>
        <v>138.85908053</v>
      </c>
      <c r="I156" s="36">
        <f>SUMIFS(СВЦЭМ!$E$33:$E$776,СВЦЭМ!$A$33:$A$776,$A156,СВЦЭМ!$B$33:$B$776,I$155)+'СЕТ СН'!$F$15</f>
        <v>137.96231194999999</v>
      </c>
      <c r="J156" s="36">
        <f>SUMIFS(СВЦЭМ!$E$33:$E$776,СВЦЭМ!$A$33:$A$776,$A156,СВЦЭМ!$B$33:$B$776,J$155)+'СЕТ СН'!$F$15</f>
        <v>132.29983677999999</v>
      </c>
      <c r="K156" s="36">
        <f>SUMIFS(СВЦЭМ!$E$33:$E$776,СВЦЭМ!$A$33:$A$776,$A156,СВЦЭМ!$B$33:$B$776,K$155)+'СЕТ СН'!$F$15</f>
        <v>126.26095598000001</v>
      </c>
      <c r="L156" s="36">
        <f>SUMIFS(СВЦЭМ!$E$33:$E$776,СВЦЭМ!$A$33:$A$776,$A156,СВЦЭМ!$B$33:$B$776,L$155)+'СЕТ СН'!$F$15</f>
        <v>123.2851782</v>
      </c>
      <c r="M156" s="36">
        <f>SUMIFS(СВЦЭМ!$E$33:$E$776,СВЦЭМ!$A$33:$A$776,$A156,СВЦЭМ!$B$33:$B$776,M$155)+'СЕТ СН'!$F$15</f>
        <v>123.04697253000001</v>
      </c>
      <c r="N156" s="36">
        <f>SUMIFS(СВЦЭМ!$E$33:$E$776,СВЦЭМ!$A$33:$A$776,$A156,СВЦЭМ!$B$33:$B$776,N$155)+'СЕТ СН'!$F$15</f>
        <v>126.96266957</v>
      </c>
      <c r="O156" s="36">
        <f>SUMIFS(СВЦЭМ!$E$33:$E$776,СВЦЭМ!$A$33:$A$776,$A156,СВЦЭМ!$B$33:$B$776,O$155)+'СЕТ СН'!$F$15</f>
        <v>128.51199575999999</v>
      </c>
      <c r="P156" s="36">
        <f>SUMIFS(СВЦЭМ!$E$33:$E$776,СВЦЭМ!$A$33:$A$776,$A156,СВЦЭМ!$B$33:$B$776,P$155)+'СЕТ СН'!$F$15</f>
        <v>129.60063521000001</v>
      </c>
      <c r="Q156" s="36">
        <f>SUMIFS(СВЦЭМ!$E$33:$E$776,СВЦЭМ!$A$33:$A$776,$A156,СВЦЭМ!$B$33:$B$776,Q$155)+'СЕТ СН'!$F$15</f>
        <v>130.49069850999999</v>
      </c>
      <c r="R156" s="36">
        <f>SUMIFS(СВЦЭМ!$E$33:$E$776,СВЦЭМ!$A$33:$A$776,$A156,СВЦЭМ!$B$33:$B$776,R$155)+'СЕТ СН'!$F$15</f>
        <v>128.93007953</v>
      </c>
      <c r="S156" s="36">
        <f>SUMIFS(СВЦЭМ!$E$33:$E$776,СВЦЭМ!$A$33:$A$776,$A156,СВЦЭМ!$B$33:$B$776,S$155)+'СЕТ СН'!$F$15</f>
        <v>126.46024477</v>
      </c>
      <c r="T156" s="36">
        <f>SUMIFS(СВЦЭМ!$E$33:$E$776,СВЦЭМ!$A$33:$A$776,$A156,СВЦЭМ!$B$33:$B$776,T$155)+'СЕТ СН'!$F$15</f>
        <v>123.46772418</v>
      </c>
      <c r="U156" s="36">
        <f>SUMIFS(СВЦЭМ!$E$33:$E$776,СВЦЭМ!$A$33:$A$776,$A156,СВЦЭМ!$B$33:$B$776,U$155)+'СЕТ СН'!$F$15</f>
        <v>123.39667937999999</v>
      </c>
      <c r="V156" s="36">
        <f>SUMIFS(СВЦЭМ!$E$33:$E$776,СВЦЭМ!$A$33:$A$776,$A156,СВЦЭМ!$B$33:$B$776,V$155)+'СЕТ СН'!$F$15</f>
        <v>125.84802199000001</v>
      </c>
      <c r="W156" s="36">
        <f>SUMIFS(СВЦЭМ!$E$33:$E$776,СВЦЭМ!$A$33:$A$776,$A156,СВЦЭМ!$B$33:$B$776,W$155)+'СЕТ СН'!$F$15</f>
        <v>129.29478691</v>
      </c>
      <c r="X156" s="36">
        <f>SUMIFS(СВЦЭМ!$E$33:$E$776,СВЦЭМ!$A$33:$A$776,$A156,СВЦЭМ!$B$33:$B$776,X$155)+'СЕТ СН'!$F$15</f>
        <v>128.32828756999999</v>
      </c>
      <c r="Y156" s="36">
        <f>SUMIFS(СВЦЭМ!$E$33:$E$776,СВЦЭМ!$A$33:$A$776,$A156,СВЦЭМ!$B$33:$B$776,Y$155)+'СЕТ СН'!$F$15</f>
        <v>132.46198369999999</v>
      </c>
      <c r="AA156" s="45"/>
    </row>
    <row r="157" spans="1:27" ht="15.75" x14ac:dyDescent="0.2">
      <c r="A157" s="35">
        <f>A156+1</f>
        <v>43801</v>
      </c>
      <c r="B157" s="36">
        <f>SUMIFS(СВЦЭМ!$E$33:$E$776,СВЦЭМ!$A$33:$A$776,$A157,СВЦЭМ!$B$33:$B$776,B$155)+'СЕТ СН'!$F$15</f>
        <v>132.23020872000001</v>
      </c>
      <c r="C157" s="36">
        <f>SUMIFS(СВЦЭМ!$E$33:$E$776,СВЦЭМ!$A$33:$A$776,$A157,СВЦЭМ!$B$33:$B$776,C$155)+'СЕТ СН'!$F$15</f>
        <v>137.01618457000001</v>
      </c>
      <c r="D157" s="36">
        <f>SUMIFS(СВЦЭМ!$E$33:$E$776,СВЦЭМ!$A$33:$A$776,$A157,СВЦЭМ!$B$33:$B$776,D$155)+'СЕТ СН'!$F$15</f>
        <v>139.77601035999999</v>
      </c>
      <c r="E157" s="36">
        <f>SUMIFS(СВЦЭМ!$E$33:$E$776,СВЦЭМ!$A$33:$A$776,$A157,СВЦЭМ!$B$33:$B$776,E$155)+'СЕТ СН'!$F$15</f>
        <v>141.85613531000001</v>
      </c>
      <c r="F157" s="36">
        <f>SUMIFS(СВЦЭМ!$E$33:$E$776,СВЦЭМ!$A$33:$A$776,$A157,СВЦЭМ!$B$33:$B$776,F$155)+'СЕТ СН'!$F$15</f>
        <v>141.97221368999999</v>
      </c>
      <c r="G157" s="36">
        <f>SUMIFS(СВЦЭМ!$E$33:$E$776,СВЦЭМ!$A$33:$A$776,$A157,СВЦЭМ!$B$33:$B$776,G$155)+'СЕТ СН'!$F$15</f>
        <v>138.79442127999999</v>
      </c>
      <c r="H157" s="36">
        <f>SUMIFS(СВЦЭМ!$E$33:$E$776,СВЦЭМ!$A$33:$A$776,$A157,СВЦЭМ!$B$33:$B$776,H$155)+'СЕТ СН'!$F$15</f>
        <v>131.87853195</v>
      </c>
      <c r="I157" s="36">
        <f>SUMIFS(СВЦЭМ!$E$33:$E$776,СВЦЭМ!$A$33:$A$776,$A157,СВЦЭМ!$B$33:$B$776,I$155)+'СЕТ СН'!$F$15</f>
        <v>124.73762056</v>
      </c>
      <c r="J157" s="36">
        <f>SUMIFS(СВЦЭМ!$E$33:$E$776,СВЦЭМ!$A$33:$A$776,$A157,СВЦЭМ!$B$33:$B$776,J$155)+'СЕТ СН'!$F$15</f>
        <v>124.22097601</v>
      </c>
      <c r="K157" s="36">
        <f>SUMIFS(СВЦЭМ!$E$33:$E$776,СВЦЭМ!$A$33:$A$776,$A157,СВЦЭМ!$B$33:$B$776,K$155)+'СЕТ СН'!$F$15</f>
        <v>122.18790980999999</v>
      </c>
      <c r="L157" s="36">
        <f>SUMIFS(СВЦЭМ!$E$33:$E$776,СВЦЭМ!$A$33:$A$776,$A157,СВЦЭМ!$B$33:$B$776,L$155)+'СЕТ СН'!$F$15</f>
        <v>124.95679441</v>
      </c>
      <c r="M157" s="36">
        <f>SUMIFS(СВЦЭМ!$E$33:$E$776,СВЦЭМ!$A$33:$A$776,$A157,СВЦЭМ!$B$33:$B$776,M$155)+'СЕТ СН'!$F$15</f>
        <v>128.01438031999999</v>
      </c>
      <c r="N157" s="36">
        <f>SUMIFS(СВЦЭМ!$E$33:$E$776,СВЦЭМ!$A$33:$A$776,$A157,СВЦЭМ!$B$33:$B$776,N$155)+'СЕТ СН'!$F$15</f>
        <v>129.52313957999999</v>
      </c>
      <c r="O157" s="36">
        <f>SUMIFS(СВЦЭМ!$E$33:$E$776,СВЦЭМ!$A$33:$A$776,$A157,СВЦЭМ!$B$33:$B$776,O$155)+'СЕТ СН'!$F$15</f>
        <v>129.68167299000001</v>
      </c>
      <c r="P157" s="36">
        <f>SUMIFS(СВЦЭМ!$E$33:$E$776,СВЦЭМ!$A$33:$A$776,$A157,СВЦЭМ!$B$33:$B$776,P$155)+'СЕТ СН'!$F$15</f>
        <v>131.19609614999999</v>
      </c>
      <c r="Q157" s="36">
        <f>SUMIFS(СВЦЭМ!$E$33:$E$776,СВЦЭМ!$A$33:$A$776,$A157,СВЦЭМ!$B$33:$B$776,Q$155)+'СЕТ СН'!$F$15</f>
        <v>132.33621323</v>
      </c>
      <c r="R157" s="36">
        <f>SUMIFS(СВЦЭМ!$E$33:$E$776,СВЦЭМ!$A$33:$A$776,$A157,СВЦЭМ!$B$33:$B$776,R$155)+'СЕТ СН'!$F$15</f>
        <v>132.03192974999999</v>
      </c>
      <c r="S157" s="36">
        <f>SUMIFS(СВЦЭМ!$E$33:$E$776,СВЦЭМ!$A$33:$A$776,$A157,СВЦЭМ!$B$33:$B$776,S$155)+'СЕТ СН'!$F$15</f>
        <v>127.44481764</v>
      </c>
      <c r="T157" s="36">
        <f>SUMIFS(СВЦЭМ!$E$33:$E$776,СВЦЭМ!$A$33:$A$776,$A157,СВЦЭМ!$B$33:$B$776,T$155)+'СЕТ СН'!$F$15</f>
        <v>126.23337921</v>
      </c>
      <c r="U157" s="36">
        <f>SUMIFS(СВЦЭМ!$E$33:$E$776,СВЦЭМ!$A$33:$A$776,$A157,СВЦЭМ!$B$33:$B$776,U$155)+'СЕТ СН'!$F$15</f>
        <v>125.74585688000001</v>
      </c>
      <c r="V157" s="36">
        <f>SUMIFS(СВЦЭМ!$E$33:$E$776,СВЦЭМ!$A$33:$A$776,$A157,СВЦЭМ!$B$33:$B$776,V$155)+'СЕТ СН'!$F$15</f>
        <v>127.17551933</v>
      </c>
      <c r="W157" s="36">
        <f>SUMIFS(СВЦЭМ!$E$33:$E$776,СВЦЭМ!$A$33:$A$776,$A157,СВЦЭМ!$B$33:$B$776,W$155)+'СЕТ СН'!$F$15</f>
        <v>127.14890243000001</v>
      </c>
      <c r="X157" s="36">
        <f>SUMIFS(СВЦЭМ!$E$33:$E$776,СВЦЭМ!$A$33:$A$776,$A157,СВЦЭМ!$B$33:$B$776,X$155)+'СЕТ СН'!$F$15</f>
        <v>127.75555226</v>
      </c>
      <c r="Y157" s="36">
        <f>SUMIFS(СВЦЭМ!$E$33:$E$776,СВЦЭМ!$A$33:$A$776,$A157,СВЦЭМ!$B$33:$B$776,Y$155)+'СЕТ СН'!$F$15</f>
        <v>132.88246315999999</v>
      </c>
    </row>
    <row r="158" spans="1:27" ht="15.75" x14ac:dyDescent="0.2">
      <c r="A158" s="35">
        <f t="shared" ref="A158:A186" si="4">A157+1</f>
        <v>43802</v>
      </c>
      <c r="B158" s="36">
        <f>SUMIFS(СВЦЭМ!$E$33:$E$776,СВЦЭМ!$A$33:$A$776,$A158,СВЦЭМ!$B$33:$B$776,B$155)+'СЕТ СН'!$F$15</f>
        <v>135.48511422999999</v>
      </c>
      <c r="C158" s="36">
        <f>SUMIFS(СВЦЭМ!$E$33:$E$776,СВЦЭМ!$A$33:$A$776,$A158,СВЦЭМ!$B$33:$B$776,C$155)+'СЕТ СН'!$F$15</f>
        <v>141.25965618000001</v>
      </c>
      <c r="D158" s="36">
        <f>SUMIFS(СВЦЭМ!$E$33:$E$776,СВЦЭМ!$A$33:$A$776,$A158,СВЦЭМ!$B$33:$B$776,D$155)+'СЕТ СН'!$F$15</f>
        <v>143.48446557</v>
      </c>
      <c r="E158" s="36">
        <f>SUMIFS(СВЦЭМ!$E$33:$E$776,СВЦЭМ!$A$33:$A$776,$A158,СВЦЭМ!$B$33:$B$776,E$155)+'СЕТ СН'!$F$15</f>
        <v>144.57356919</v>
      </c>
      <c r="F158" s="36">
        <f>SUMIFS(СВЦЭМ!$E$33:$E$776,СВЦЭМ!$A$33:$A$776,$A158,СВЦЭМ!$B$33:$B$776,F$155)+'СЕТ СН'!$F$15</f>
        <v>146.35712695000001</v>
      </c>
      <c r="G158" s="36">
        <f>SUMIFS(СВЦЭМ!$E$33:$E$776,СВЦЭМ!$A$33:$A$776,$A158,СВЦЭМ!$B$33:$B$776,G$155)+'СЕТ СН'!$F$15</f>
        <v>144.86755065</v>
      </c>
      <c r="H158" s="36">
        <f>SUMIFS(СВЦЭМ!$E$33:$E$776,СВЦЭМ!$A$33:$A$776,$A158,СВЦЭМ!$B$33:$B$776,H$155)+'СЕТ СН'!$F$15</f>
        <v>137.82081464999999</v>
      </c>
      <c r="I158" s="36">
        <f>SUMIFS(СВЦЭМ!$E$33:$E$776,СВЦЭМ!$A$33:$A$776,$A158,СВЦЭМ!$B$33:$B$776,I$155)+'СЕТ СН'!$F$15</f>
        <v>130.36475035999999</v>
      </c>
      <c r="J158" s="36">
        <f>SUMIFS(СВЦЭМ!$E$33:$E$776,СВЦЭМ!$A$33:$A$776,$A158,СВЦЭМ!$B$33:$B$776,J$155)+'СЕТ СН'!$F$15</f>
        <v>127.80907568000001</v>
      </c>
      <c r="K158" s="36">
        <f>SUMIFS(СВЦЭМ!$E$33:$E$776,СВЦЭМ!$A$33:$A$776,$A158,СВЦЭМ!$B$33:$B$776,K$155)+'СЕТ СН'!$F$15</f>
        <v>123.30735461</v>
      </c>
      <c r="L158" s="36">
        <f>SUMIFS(СВЦЭМ!$E$33:$E$776,СВЦЭМ!$A$33:$A$776,$A158,СВЦЭМ!$B$33:$B$776,L$155)+'СЕТ СН'!$F$15</f>
        <v>123.19914998</v>
      </c>
      <c r="M158" s="36">
        <f>SUMIFS(СВЦЭМ!$E$33:$E$776,СВЦЭМ!$A$33:$A$776,$A158,СВЦЭМ!$B$33:$B$776,M$155)+'СЕТ СН'!$F$15</f>
        <v>129.35930167000001</v>
      </c>
      <c r="N158" s="36">
        <f>SUMIFS(СВЦЭМ!$E$33:$E$776,СВЦЭМ!$A$33:$A$776,$A158,СВЦЭМ!$B$33:$B$776,N$155)+'СЕТ СН'!$F$15</f>
        <v>131.47903540999999</v>
      </c>
      <c r="O158" s="36">
        <f>SUMIFS(СВЦЭМ!$E$33:$E$776,СВЦЭМ!$A$33:$A$776,$A158,СВЦЭМ!$B$33:$B$776,O$155)+'СЕТ СН'!$F$15</f>
        <v>132.62972805999999</v>
      </c>
      <c r="P158" s="36">
        <f>SUMIFS(СВЦЭМ!$E$33:$E$776,СВЦЭМ!$A$33:$A$776,$A158,СВЦЭМ!$B$33:$B$776,P$155)+'СЕТ СН'!$F$15</f>
        <v>133.81188967</v>
      </c>
      <c r="Q158" s="36">
        <f>SUMIFS(СВЦЭМ!$E$33:$E$776,СВЦЭМ!$A$33:$A$776,$A158,СВЦЭМ!$B$33:$B$776,Q$155)+'СЕТ СН'!$F$15</f>
        <v>134.83373048000001</v>
      </c>
      <c r="R158" s="36">
        <f>SUMIFS(СВЦЭМ!$E$33:$E$776,СВЦЭМ!$A$33:$A$776,$A158,СВЦЭМ!$B$33:$B$776,R$155)+'СЕТ СН'!$F$15</f>
        <v>135.22100971</v>
      </c>
      <c r="S158" s="36">
        <f>SUMIFS(СВЦЭМ!$E$33:$E$776,СВЦЭМ!$A$33:$A$776,$A158,СВЦЭМ!$B$33:$B$776,S$155)+'СЕТ СН'!$F$15</f>
        <v>129.89706178</v>
      </c>
      <c r="T158" s="36">
        <f>SUMIFS(СВЦЭМ!$E$33:$E$776,СВЦЭМ!$A$33:$A$776,$A158,СВЦЭМ!$B$33:$B$776,T$155)+'СЕТ СН'!$F$15</f>
        <v>125.84685884</v>
      </c>
      <c r="U158" s="36">
        <f>SUMIFS(СВЦЭМ!$E$33:$E$776,СВЦЭМ!$A$33:$A$776,$A158,СВЦЭМ!$B$33:$B$776,U$155)+'СЕТ СН'!$F$15</f>
        <v>125.51509607</v>
      </c>
      <c r="V158" s="36">
        <f>SUMIFS(СВЦЭМ!$E$33:$E$776,СВЦЭМ!$A$33:$A$776,$A158,СВЦЭМ!$B$33:$B$776,V$155)+'СЕТ СН'!$F$15</f>
        <v>125.95861625000001</v>
      </c>
      <c r="W158" s="36">
        <f>SUMIFS(СВЦЭМ!$E$33:$E$776,СВЦЭМ!$A$33:$A$776,$A158,СВЦЭМ!$B$33:$B$776,W$155)+'СЕТ СН'!$F$15</f>
        <v>128.48448457999999</v>
      </c>
      <c r="X158" s="36">
        <f>SUMIFS(СВЦЭМ!$E$33:$E$776,СВЦЭМ!$A$33:$A$776,$A158,СВЦЭМ!$B$33:$B$776,X$155)+'СЕТ СН'!$F$15</f>
        <v>129.10396822000001</v>
      </c>
      <c r="Y158" s="36">
        <f>SUMIFS(СВЦЭМ!$E$33:$E$776,СВЦЭМ!$A$33:$A$776,$A158,СВЦЭМ!$B$33:$B$776,Y$155)+'СЕТ СН'!$F$15</f>
        <v>131.40537681999999</v>
      </c>
    </row>
    <row r="159" spans="1:27" ht="15.75" x14ac:dyDescent="0.2">
      <c r="A159" s="35">
        <f t="shared" si="4"/>
        <v>43803</v>
      </c>
      <c r="B159" s="36">
        <f>SUMIFS(СВЦЭМ!$E$33:$E$776,СВЦЭМ!$A$33:$A$776,$A159,СВЦЭМ!$B$33:$B$776,B$155)+'СЕТ СН'!$F$15</f>
        <v>139.80651207</v>
      </c>
      <c r="C159" s="36">
        <f>SUMIFS(СВЦЭМ!$E$33:$E$776,СВЦЭМ!$A$33:$A$776,$A159,СВЦЭМ!$B$33:$B$776,C$155)+'СЕТ СН'!$F$15</f>
        <v>143.37741385999999</v>
      </c>
      <c r="D159" s="36">
        <f>SUMIFS(СВЦЭМ!$E$33:$E$776,СВЦЭМ!$A$33:$A$776,$A159,СВЦЭМ!$B$33:$B$776,D$155)+'СЕТ СН'!$F$15</f>
        <v>146.68983688</v>
      </c>
      <c r="E159" s="36">
        <f>SUMIFS(СВЦЭМ!$E$33:$E$776,СВЦЭМ!$A$33:$A$776,$A159,СВЦЭМ!$B$33:$B$776,E$155)+'СЕТ СН'!$F$15</f>
        <v>148.00411331000001</v>
      </c>
      <c r="F159" s="36">
        <f>SUMIFS(СВЦЭМ!$E$33:$E$776,СВЦЭМ!$A$33:$A$776,$A159,СВЦЭМ!$B$33:$B$776,F$155)+'СЕТ СН'!$F$15</f>
        <v>147.5693934</v>
      </c>
      <c r="G159" s="36">
        <f>SUMIFS(СВЦЭМ!$E$33:$E$776,СВЦЭМ!$A$33:$A$776,$A159,СВЦЭМ!$B$33:$B$776,G$155)+'СЕТ СН'!$F$15</f>
        <v>144.77334526000001</v>
      </c>
      <c r="H159" s="36">
        <f>SUMIFS(СВЦЭМ!$E$33:$E$776,СВЦЭМ!$A$33:$A$776,$A159,СВЦЭМ!$B$33:$B$776,H$155)+'СЕТ СН'!$F$15</f>
        <v>139.44091405</v>
      </c>
      <c r="I159" s="36">
        <f>SUMIFS(СВЦЭМ!$E$33:$E$776,СВЦЭМ!$A$33:$A$776,$A159,СВЦЭМ!$B$33:$B$776,I$155)+'СЕТ СН'!$F$15</f>
        <v>134.33869200999999</v>
      </c>
      <c r="J159" s="36">
        <f>SUMIFS(СВЦЭМ!$E$33:$E$776,СВЦЭМ!$A$33:$A$776,$A159,СВЦЭМ!$B$33:$B$776,J$155)+'СЕТ СН'!$F$15</f>
        <v>131.4376853</v>
      </c>
      <c r="K159" s="36">
        <f>SUMIFS(СВЦЭМ!$E$33:$E$776,СВЦЭМ!$A$33:$A$776,$A159,СВЦЭМ!$B$33:$B$776,K$155)+'СЕТ СН'!$F$15</f>
        <v>127.98291422</v>
      </c>
      <c r="L159" s="36">
        <f>SUMIFS(СВЦЭМ!$E$33:$E$776,СВЦЭМ!$A$33:$A$776,$A159,СВЦЭМ!$B$33:$B$776,L$155)+'СЕТ СН'!$F$15</f>
        <v>128.00681718999999</v>
      </c>
      <c r="M159" s="36">
        <f>SUMIFS(СВЦЭМ!$E$33:$E$776,СВЦЭМ!$A$33:$A$776,$A159,СВЦЭМ!$B$33:$B$776,M$155)+'СЕТ СН'!$F$15</f>
        <v>130.78186872000001</v>
      </c>
      <c r="N159" s="36">
        <f>SUMIFS(СВЦЭМ!$E$33:$E$776,СВЦЭМ!$A$33:$A$776,$A159,СВЦЭМ!$B$33:$B$776,N$155)+'СЕТ СН'!$F$15</f>
        <v>131.17640205999999</v>
      </c>
      <c r="O159" s="36">
        <f>SUMIFS(СВЦЭМ!$E$33:$E$776,СВЦЭМ!$A$33:$A$776,$A159,СВЦЭМ!$B$33:$B$776,O$155)+'СЕТ СН'!$F$15</f>
        <v>131.49728686</v>
      </c>
      <c r="P159" s="36">
        <f>SUMIFS(СВЦЭМ!$E$33:$E$776,СВЦЭМ!$A$33:$A$776,$A159,СВЦЭМ!$B$33:$B$776,P$155)+'СЕТ СН'!$F$15</f>
        <v>132.53756645000001</v>
      </c>
      <c r="Q159" s="36">
        <f>SUMIFS(СВЦЭМ!$E$33:$E$776,СВЦЭМ!$A$33:$A$776,$A159,СВЦЭМ!$B$33:$B$776,Q$155)+'СЕТ СН'!$F$15</f>
        <v>133.66874127</v>
      </c>
      <c r="R159" s="36">
        <f>SUMIFS(СВЦЭМ!$E$33:$E$776,СВЦЭМ!$A$33:$A$776,$A159,СВЦЭМ!$B$33:$B$776,R$155)+'СЕТ СН'!$F$15</f>
        <v>131.84766672999999</v>
      </c>
      <c r="S159" s="36">
        <f>SUMIFS(СВЦЭМ!$E$33:$E$776,СВЦЭМ!$A$33:$A$776,$A159,СВЦЭМ!$B$33:$B$776,S$155)+'СЕТ СН'!$F$15</f>
        <v>128.37320573</v>
      </c>
      <c r="T159" s="36">
        <f>SUMIFS(СВЦЭМ!$E$33:$E$776,СВЦЭМ!$A$33:$A$776,$A159,СВЦЭМ!$B$33:$B$776,T$155)+'СЕТ СН'!$F$15</f>
        <v>125.02150588000001</v>
      </c>
      <c r="U159" s="36">
        <f>SUMIFS(СВЦЭМ!$E$33:$E$776,СВЦЭМ!$A$33:$A$776,$A159,СВЦЭМ!$B$33:$B$776,U$155)+'СЕТ СН'!$F$15</f>
        <v>125.54929987</v>
      </c>
      <c r="V159" s="36">
        <f>SUMIFS(СВЦЭМ!$E$33:$E$776,СВЦЭМ!$A$33:$A$776,$A159,СВЦЭМ!$B$33:$B$776,V$155)+'СЕТ СН'!$F$15</f>
        <v>127.15507263000001</v>
      </c>
      <c r="W159" s="36">
        <f>SUMIFS(СВЦЭМ!$E$33:$E$776,СВЦЭМ!$A$33:$A$776,$A159,СВЦЭМ!$B$33:$B$776,W$155)+'СЕТ СН'!$F$15</f>
        <v>128.35197595</v>
      </c>
      <c r="X159" s="36">
        <f>SUMIFS(СВЦЭМ!$E$33:$E$776,СВЦЭМ!$A$33:$A$776,$A159,СВЦЭМ!$B$33:$B$776,X$155)+'СЕТ СН'!$F$15</f>
        <v>128.37450236999999</v>
      </c>
      <c r="Y159" s="36">
        <f>SUMIFS(СВЦЭМ!$E$33:$E$776,СВЦЭМ!$A$33:$A$776,$A159,СВЦЭМ!$B$33:$B$776,Y$155)+'СЕТ СН'!$F$15</f>
        <v>132.90255945000001</v>
      </c>
    </row>
    <row r="160" spans="1:27" ht="15.75" x14ac:dyDescent="0.2">
      <c r="A160" s="35">
        <f t="shared" si="4"/>
        <v>43804</v>
      </c>
      <c r="B160" s="36">
        <f>SUMIFS(СВЦЭМ!$E$33:$E$776,СВЦЭМ!$A$33:$A$776,$A160,СВЦЭМ!$B$33:$B$776,B$155)+'СЕТ СН'!$F$15</f>
        <v>141.10139212000001</v>
      </c>
      <c r="C160" s="36">
        <f>SUMIFS(СВЦЭМ!$E$33:$E$776,СВЦЭМ!$A$33:$A$776,$A160,СВЦЭМ!$B$33:$B$776,C$155)+'СЕТ СН'!$F$15</f>
        <v>141.89059841</v>
      </c>
      <c r="D160" s="36">
        <f>SUMIFS(СВЦЭМ!$E$33:$E$776,СВЦЭМ!$A$33:$A$776,$A160,СВЦЭМ!$B$33:$B$776,D$155)+'СЕТ СН'!$F$15</f>
        <v>142.43706041999999</v>
      </c>
      <c r="E160" s="36">
        <f>SUMIFS(СВЦЭМ!$E$33:$E$776,СВЦЭМ!$A$33:$A$776,$A160,СВЦЭМ!$B$33:$B$776,E$155)+'СЕТ СН'!$F$15</f>
        <v>145.57600955999999</v>
      </c>
      <c r="F160" s="36">
        <f>SUMIFS(СВЦЭМ!$E$33:$E$776,СВЦЭМ!$A$33:$A$776,$A160,СВЦЭМ!$B$33:$B$776,F$155)+'СЕТ СН'!$F$15</f>
        <v>144.42849133999999</v>
      </c>
      <c r="G160" s="36">
        <f>SUMIFS(СВЦЭМ!$E$33:$E$776,СВЦЭМ!$A$33:$A$776,$A160,СВЦЭМ!$B$33:$B$776,G$155)+'СЕТ СН'!$F$15</f>
        <v>142.34075197999999</v>
      </c>
      <c r="H160" s="36">
        <f>SUMIFS(СВЦЭМ!$E$33:$E$776,СВЦЭМ!$A$33:$A$776,$A160,СВЦЭМ!$B$33:$B$776,H$155)+'СЕТ СН'!$F$15</f>
        <v>140.06104945000001</v>
      </c>
      <c r="I160" s="36">
        <f>SUMIFS(СВЦЭМ!$E$33:$E$776,СВЦЭМ!$A$33:$A$776,$A160,СВЦЭМ!$B$33:$B$776,I$155)+'СЕТ СН'!$F$15</f>
        <v>134.28930210999999</v>
      </c>
      <c r="J160" s="36">
        <f>SUMIFS(СВЦЭМ!$E$33:$E$776,СВЦЭМ!$A$33:$A$776,$A160,СВЦЭМ!$B$33:$B$776,J$155)+'СЕТ СН'!$F$15</f>
        <v>130.21426197</v>
      </c>
      <c r="K160" s="36">
        <f>SUMIFS(СВЦЭМ!$E$33:$E$776,СВЦЭМ!$A$33:$A$776,$A160,СВЦЭМ!$B$33:$B$776,K$155)+'СЕТ СН'!$F$15</f>
        <v>129.80899959000001</v>
      </c>
      <c r="L160" s="36">
        <f>SUMIFS(СВЦЭМ!$E$33:$E$776,СВЦЭМ!$A$33:$A$776,$A160,СВЦЭМ!$B$33:$B$776,L$155)+'СЕТ СН'!$F$15</f>
        <v>131.06439928</v>
      </c>
      <c r="M160" s="36">
        <f>SUMIFS(СВЦЭМ!$E$33:$E$776,СВЦЭМ!$A$33:$A$776,$A160,СВЦЭМ!$B$33:$B$776,M$155)+'СЕТ СН'!$F$15</f>
        <v>131.91408071000001</v>
      </c>
      <c r="N160" s="36">
        <f>SUMIFS(СВЦЭМ!$E$33:$E$776,СВЦЭМ!$A$33:$A$776,$A160,СВЦЭМ!$B$33:$B$776,N$155)+'СЕТ СН'!$F$15</f>
        <v>132.45930311000001</v>
      </c>
      <c r="O160" s="36">
        <f>SUMIFS(СВЦЭМ!$E$33:$E$776,СВЦЭМ!$A$33:$A$776,$A160,СВЦЭМ!$B$33:$B$776,O$155)+'СЕТ СН'!$F$15</f>
        <v>132.81315795</v>
      </c>
      <c r="P160" s="36">
        <f>SUMIFS(СВЦЭМ!$E$33:$E$776,СВЦЭМ!$A$33:$A$776,$A160,СВЦЭМ!$B$33:$B$776,P$155)+'СЕТ СН'!$F$15</f>
        <v>133.18512686</v>
      </c>
      <c r="Q160" s="36">
        <f>SUMIFS(СВЦЭМ!$E$33:$E$776,СВЦЭМ!$A$33:$A$776,$A160,СВЦЭМ!$B$33:$B$776,Q$155)+'СЕТ СН'!$F$15</f>
        <v>134.64723230000001</v>
      </c>
      <c r="R160" s="36">
        <f>SUMIFS(СВЦЭМ!$E$33:$E$776,СВЦЭМ!$A$33:$A$776,$A160,СВЦЭМ!$B$33:$B$776,R$155)+'СЕТ СН'!$F$15</f>
        <v>137.17189855999999</v>
      </c>
      <c r="S160" s="36">
        <f>SUMIFS(СВЦЭМ!$E$33:$E$776,СВЦЭМ!$A$33:$A$776,$A160,СВЦЭМ!$B$33:$B$776,S$155)+'СЕТ СН'!$F$15</f>
        <v>139.14365863</v>
      </c>
      <c r="T160" s="36">
        <f>SUMIFS(СВЦЭМ!$E$33:$E$776,СВЦЭМ!$A$33:$A$776,$A160,СВЦЭМ!$B$33:$B$776,T$155)+'СЕТ СН'!$F$15</f>
        <v>137.07646138000001</v>
      </c>
      <c r="U160" s="36">
        <f>SUMIFS(СВЦЭМ!$E$33:$E$776,СВЦЭМ!$A$33:$A$776,$A160,СВЦЭМ!$B$33:$B$776,U$155)+'СЕТ СН'!$F$15</f>
        <v>133.35371713000001</v>
      </c>
      <c r="V160" s="36">
        <f>SUMIFS(СВЦЭМ!$E$33:$E$776,СВЦЭМ!$A$33:$A$776,$A160,СВЦЭМ!$B$33:$B$776,V$155)+'СЕТ СН'!$F$15</f>
        <v>132.88763109000001</v>
      </c>
      <c r="W160" s="36">
        <f>SUMIFS(СВЦЭМ!$E$33:$E$776,СВЦЭМ!$A$33:$A$776,$A160,СВЦЭМ!$B$33:$B$776,W$155)+'СЕТ СН'!$F$15</f>
        <v>133.83514482000001</v>
      </c>
      <c r="X160" s="36">
        <f>SUMIFS(СВЦЭМ!$E$33:$E$776,СВЦЭМ!$A$33:$A$776,$A160,СВЦЭМ!$B$33:$B$776,X$155)+'СЕТ СН'!$F$15</f>
        <v>137.06558876</v>
      </c>
      <c r="Y160" s="36">
        <f>SUMIFS(СВЦЭМ!$E$33:$E$776,СВЦЭМ!$A$33:$A$776,$A160,СВЦЭМ!$B$33:$B$776,Y$155)+'СЕТ СН'!$F$15</f>
        <v>140.34311890999999</v>
      </c>
    </row>
    <row r="161" spans="1:25" ht="15.75" x14ac:dyDescent="0.2">
      <c r="A161" s="35">
        <f t="shared" si="4"/>
        <v>43805</v>
      </c>
      <c r="B161" s="36">
        <f>SUMIFS(СВЦЭМ!$E$33:$E$776,СВЦЭМ!$A$33:$A$776,$A161,СВЦЭМ!$B$33:$B$776,B$155)+'СЕТ СН'!$F$15</f>
        <v>140.98849554</v>
      </c>
      <c r="C161" s="36">
        <f>SUMIFS(СВЦЭМ!$E$33:$E$776,СВЦЭМ!$A$33:$A$776,$A161,СВЦЭМ!$B$33:$B$776,C$155)+'СЕТ СН'!$F$15</f>
        <v>146.83135271</v>
      </c>
      <c r="D161" s="36">
        <f>SUMIFS(СВЦЭМ!$E$33:$E$776,СВЦЭМ!$A$33:$A$776,$A161,СВЦЭМ!$B$33:$B$776,D$155)+'СЕТ СН'!$F$15</f>
        <v>149.28387612</v>
      </c>
      <c r="E161" s="36">
        <f>SUMIFS(СВЦЭМ!$E$33:$E$776,СВЦЭМ!$A$33:$A$776,$A161,СВЦЭМ!$B$33:$B$776,E$155)+'СЕТ СН'!$F$15</f>
        <v>150.19982077</v>
      </c>
      <c r="F161" s="36">
        <f>SUMIFS(СВЦЭМ!$E$33:$E$776,СВЦЭМ!$A$33:$A$776,$A161,СВЦЭМ!$B$33:$B$776,F$155)+'СЕТ СН'!$F$15</f>
        <v>149.74934223</v>
      </c>
      <c r="G161" s="36">
        <f>SUMIFS(СВЦЭМ!$E$33:$E$776,СВЦЭМ!$A$33:$A$776,$A161,СВЦЭМ!$B$33:$B$776,G$155)+'СЕТ СН'!$F$15</f>
        <v>147.76932834999999</v>
      </c>
      <c r="H161" s="36">
        <f>SUMIFS(СВЦЭМ!$E$33:$E$776,СВЦЭМ!$A$33:$A$776,$A161,СВЦЭМ!$B$33:$B$776,H$155)+'СЕТ СН'!$F$15</f>
        <v>141.0262338</v>
      </c>
      <c r="I161" s="36">
        <f>SUMIFS(СВЦЭМ!$E$33:$E$776,СВЦЭМ!$A$33:$A$776,$A161,СВЦЭМ!$B$33:$B$776,I$155)+'СЕТ СН'!$F$15</f>
        <v>135.39550367999999</v>
      </c>
      <c r="J161" s="36">
        <f>SUMIFS(СВЦЭМ!$E$33:$E$776,СВЦЭМ!$A$33:$A$776,$A161,СВЦЭМ!$B$33:$B$776,J$155)+'СЕТ СН'!$F$15</f>
        <v>132.80292652</v>
      </c>
      <c r="K161" s="36">
        <f>SUMIFS(СВЦЭМ!$E$33:$E$776,СВЦЭМ!$A$33:$A$776,$A161,СВЦЭМ!$B$33:$B$776,K$155)+'СЕТ СН'!$F$15</f>
        <v>131.09464715999999</v>
      </c>
      <c r="L161" s="36">
        <f>SUMIFS(СВЦЭМ!$E$33:$E$776,СВЦЭМ!$A$33:$A$776,$A161,СВЦЭМ!$B$33:$B$776,L$155)+'СЕТ СН'!$F$15</f>
        <v>130.52869769</v>
      </c>
      <c r="M161" s="36">
        <f>SUMIFS(СВЦЭМ!$E$33:$E$776,СВЦЭМ!$A$33:$A$776,$A161,СВЦЭМ!$B$33:$B$776,M$155)+'СЕТ СН'!$F$15</f>
        <v>130.94016551000001</v>
      </c>
      <c r="N161" s="36">
        <f>SUMIFS(СВЦЭМ!$E$33:$E$776,СВЦЭМ!$A$33:$A$776,$A161,СВЦЭМ!$B$33:$B$776,N$155)+'СЕТ СН'!$F$15</f>
        <v>130.87828224</v>
      </c>
      <c r="O161" s="36">
        <f>SUMIFS(СВЦЭМ!$E$33:$E$776,СВЦЭМ!$A$33:$A$776,$A161,СВЦЭМ!$B$33:$B$776,O$155)+'СЕТ СН'!$F$15</f>
        <v>131.81007041999999</v>
      </c>
      <c r="P161" s="36">
        <f>SUMIFS(СВЦЭМ!$E$33:$E$776,СВЦЭМ!$A$33:$A$776,$A161,СВЦЭМ!$B$33:$B$776,P$155)+'СЕТ СН'!$F$15</f>
        <v>132.05353223</v>
      </c>
      <c r="Q161" s="36">
        <f>SUMIFS(СВЦЭМ!$E$33:$E$776,СВЦЭМ!$A$33:$A$776,$A161,СВЦЭМ!$B$33:$B$776,Q$155)+'СЕТ СН'!$F$15</f>
        <v>131.70444474000001</v>
      </c>
      <c r="R161" s="36">
        <f>SUMIFS(СВЦЭМ!$E$33:$E$776,СВЦЭМ!$A$33:$A$776,$A161,СВЦЭМ!$B$33:$B$776,R$155)+'СЕТ СН'!$F$15</f>
        <v>131.66280388000001</v>
      </c>
      <c r="S161" s="36">
        <f>SUMIFS(СВЦЭМ!$E$33:$E$776,СВЦЭМ!$A$33:$A$776,$A161,СВЦЭМ!$B$33:$B$776,S$155)+'СЕТ СН'!$F$15</f>
        <v>131.61677280000001</v>
      </c>
      <c r="T161" s="36">
        <f>SUMIFS(СВЦЭМ!$E$33:$E$776,СВЦЭМ!$A$33:$A$776,$A161,СВЦЭМ!$B$33:$B$776,T$155)+'СЕТ СН'!$F$15</f>
        <v>130.42468131000001</v>
      </c>
      <c r="U161" s="36">
        <f>SUMIFS(СВЦЭМ!$E$33:$E$776,СВЦЭМ!$A$33:$A$776,$A161,СВЦЭМ!$B$33:$B$776,U$155)+'СЕТ СН'!$F$15</f>
        <v>130.40140975</v>
      </c>
      <c r="V161" s="36">
        <f>SUMIFS(СВЦЭМ!$E$33:$E$776,СВЦЭМ!$A$33:$A$776,$A161,СВЦЭМ!$B$33:$B$776,V$155)+'СЕТ СН'!$F$15</f>
        <v>129.42402637999999</v>
      </c>
      <c r="W161" s="36">
        <f>SUMIFS(СВЦЭМ!$E$33:$E$776,СВЦЭМ!$A$33:$A$776,$A161,СВЦЭМ!$B$33:$B$776,W$155)+'СЕТ СН'!$F$15</f>
        <v>130.02592386000001</v>
      </c>
      <c r="X161" s="36">
        <f>SUMIFS(СВЦЭМ!$E$33:$E$776,СВЦЭМ!$A$33:$A$776,$A161,СВЦЭМ!$B$33:$B$776,X$155)+'СЕТ СН'!$F$15</f>
        <v>129.59733159000001</v>
      </c>
      <c r="Y161" s="36">
        <f>SUMIFS(СВЦЭМ!$E$33:$E$776,СВЦЭМ!$A$33:$A$776,$A161,СВЦЭМ!$B$33:$B$776,Y$155)+'СЕТ СН'!$F$15</f>
        <v>131.7750844</v>
      </c>
    </row>
    <row r="162" spans="1:25" ht="15.75" x14ac:dyDescent="0.2">
      <c r="A162" s="35">
        <f t="shared" si="4"/>
        <v>43806</v>
      </c>
      <c r="B162" s="36">
        <f>SUMIFS(СВЦЭМ!$E$33:$E$776,СВЦЭМ!$A$33:$A$776,$A162,СВЦЭМ!$B$33:$B$776,B$155)+'СЕТ СН'!$F$15</f>
        <v>135.16510636000001</v>
      </c>
      <c r="C162" s="36">
        <f>SUMIFS(СВЦЭМ!$E$33:$E$776,СВЦЭМ!$A$33:$A$776,$A162,СВЦЭМ!$B$33:$B$776,C$155)+'СЕТ СН'!$F$15</f>
        <v>136.85527402</v>
      </c>
      <c r="D162" s="36">
        <f>SUMIFS(СВЦЭМ!$E$33:$E$776,СВЦЭМ!$A$33:$A$776,$A162,СВЦЭМ!$B$33:$B$776,D$155)+'СЕТ СН'!$F$15</f>
        <v>137.33775734</v>
      </c>
      <c r="E162" s="36">
        <f>SUMIFS(СВЦЭМ!$E$33:$E$776,СВЦЭМ!$A$33:$A$776,$A162,СВЦЭМ!$B$33:$B$776,E$155)+'СЕТ СН'!$F$15</f>
        <v>138.18548211999999</v>
      </c>
      <c r="F162" s="36">
        <f>SUMIFS(СВЦЭМ!$E$33:$E$776,СВЦЭМ!$A$33:$A$776,$A162,СВЦЭМ!$B$33:$B$776,F$155)+'СЕТ СН'!$F$15</f>
        <v>135.34690211</v>
      </c>
      <c r="G162" s="36">
        <f>SUMIFS(СВЦЭМ!$E$33:$E$776,СВЦЭМ!$A$33:$A$776,$A162,СВЦЭМ!$B$33:$B$776,G$155)+'СЕТ СН'!$F$15</f>
        <v>137.33342307000001</v>
      </c>
      <c r="H162" s="36">
        <f>SUMIFS(СВЦЭМ!$E$33:$E$776,СВЦЭМ!$A$33:$A$776,$A162,СВЦЭМ!$B$33:$B$776,H$155)+'СЕТ СН'!$F$15</f>
        <v>134.74793936</v>
      </c>
      <c r="I162" s="36">
        <f>SUMIFS(СВЦЭМ!$E$33:$E$776,СВЦЭМ!$A$33:$A$776,$A162,СВЦЭМ!$B$33:$B$776,I$155)+'СЕТ СН'!$F$15</f>
        <v>130.48430052000001</v>
      </c>
      <c r="J162" s="36">
        <f>SUMIFS(СВЦЭМ!$E$33:$E$776,СВЦЭМ!$A$33:$A$776,$A162,СВЦЭМ!$B$33:$B$776,J$155)+'СЕТ СН'!$F$15</f>
        <v>123.85579576000001</v>
      </c>
      <c r="K162" s="36">
        <f>SUMIFS(СВЦЭМ!$E$33:$E$776,СВЦЭМ!$A$33:$A$776,$A162,СВЦЭМ!$B$33:$B$776,K$155)+'СЕТ СН'!$F$15</f>
        <v>121.69967746</v>
      </c>
      <c r="L162" s="36">
        <f>SUMIFS(СВЦЭМ!$E$33:$E$776,СВЦЭМ!$A$33:$A$776,$A162,СВЦЭМ!$B$33:$B$776,L$155)+'СЕТ СН'!$F$15</f>
        <v>121.88714182</v>
      </c>
      <c r="M162" s="36">
        <f>SUMIFS(СВЦЭМ!$E$33:$E$776,СВЦЭМ!$A$33:$A$776,$A162,СВЦЭМ!$B$33:$B$776,M$155)+'СЕТ СН'!$F$15</f>
        <v>120.80665358</v>
      </c>
      <c r="N162" s="36">
        <f>SUMIFS(СВЦЭМ!$E$33:$E$776,СВЦЭМ!$A$33:$A$776,$A162,СВЦЭМ!$B$33:$B$776,N$155)+'СЕТ СН'!$F$15</f>
        <v>121.69641197</v>
      </c>
      <c r="O162" s="36">
        <f>SUMIFS(СВЦЭМ!$E$33:$E$776,СВЦЭМ!$A$33:$A$776,$A162,СВЦЭМ!$B$33:$B$776,O$155)+'СЕТ СН'!$F$15</f>
        <v>122.9903874</v>
      </c>
      <c r="P162" s="36">
        <f>SUMIFS(СВЦЭМ!$E$33:$E$776,СВЦЭМ!$A$33:$A$776,$A162,СВЦЭМ!$B$33:$B$776,P$155)+'СЕТ СН'!$F$15</f>
        <v>124.01919012</v>
      </c>
      <c r="Q162" s="36">
        <f>SUMIFS(СВЦЭМ!$E$33:$E$776,СВЦЭМ!$A$33:$A$776,$A162,СВЦЭМ!$B$33:$B$776,Q$155)+'СЕТ СН'!$F$15</f>
        <v>124.19688551</v>
      </c>
      <c r="R162" s="36">
        <f>SUMIFS(СВЦЭМ!$E$33:$E$776,СВЦЭМ!$A$33:$A$776,$A162,СВЦЭМ!$B$33:$B$776,R$155)+'СЕТ СН'!$F$15</f>
        <v>122.97708779</v>
      </c>
      <c r="S162" s="36">
        <f>SUMIFS(СВЦЭМ!$E$33:$E$776,СВЦЭМ!$A$33:$A$776,$A162,СВЦЭМ!$B$33:$B$776,S$155)+'СЕТ СН'!$F$15</f>
        <v>121.42985168</v>
      </c>
      <c r="T162" s="36">
        <f>SUMIFS(СВЦЭМ!$E$33:$E$776,СВЦЭМ!$A$33:$A$776,$A162,СВЦЭМ!$B$33:$B$776,T$155)+'СЕТ СН'!$F$15</f>
        <v>120.32466079</v>
      </c>
      <c r="U162" s="36">
        <f>SUMIFS(СВЦЭМ!$E$33:$E$776,СВЦЭМ!$A$33:$A$776,$A162,СВЦЭМ!$B$33:$B$776,U$155)+'СЕТ СН'!$F$15</f>
        <v>120.23219257</v>
      </c>
      <c r="V162" s="36">
        <f>SUMIFS(СВЦЭМ!$E$33:$E$776,СВЦЭМ!$A$33:$A$776,$A162,СВЦЭМ!$B$33:$B$776,V$155)+'СЕТ СН'!$F$15</f>
        <v>120.99121328</v>
      </c>
      <c r="W162" s="36">
        <f>SUMIFS(СВЦЭМ!$E$33:$E$776,СВЦЭМ!$A$33:$A$776,$A162,СВЦЭМ!$B$33:$B$776,W$155)+'СЕТ СН'!$F$15</f>
        <v>122.95156497000001</v>
      </c>
      <c r="X162" s="36">
        <f>SUMIFS(СВЦЭМ!$E$33:$E$776,СВЦЭМ!$A$33:$A$776,$A162,СВЦЭМ!$B$33:$B$776,X$155)+'СЕТ СН'!$F$15</f>
        <v>122.69693866999999</v>
      </c>
      <c r="Y162" s="36">
        <f>SUMIFS(СВЦЭМ!$E$33:$E$776,СВЦЭМ!$A$33:$A$776,$A162,СВЦЭМ!$B$33:$B$776,Y$155)+'СЕТ СН'!$F$15</f>
        <v>127.41393334999999</v>
      </c>
    </row>
    <row r="163" spans="1:25" ht="15.75" x14ac:dyDescent="0.2">
      <c r="A163" s="35">
        <f t="shared" si="4"/>
        <v>43807</v>
      </c>
      <c r="B163" s="36">
        <f>SUMIFS(СВЦЭМ!$E$33:$E$776,СВЦЭМ!$A$33:$A$776,$A163,СВЦЭМ!$B$33:$B$776,B$155)+'СЕТ СН'!$F$15</f>
        <v>136.79389112000001</v>
      </c>
      <c r="C163" s="36">
        <f>SUMIFS(СВЦЭМ!$E$33:$E$776,СВЦЭМ!$A$33:$A$776,$A163,СВЦЭМ!$B$33:$B$776,C$155)+'СЕТ СН'!$F$15</f>
        <v>140.83469658000001</v>
      </c>
      <c r="D163" s="36">
        <f>SUMIFS(СВЦЭМ!$E$33:$E$776,СВЦЭМ!$A$33:$A$776,$A163,СВЦЭМ!$B$33:$B$776,D$155)+'СЕТ СН'!$F$15</f>
        <v>143.4829934</v>
      </c>
      <c r="E163" s="36">
        <f>SUMIFS(СВЦЭМ!$E$33:$E$776,СВЦЭМ!$A$33:$A$776,$A163,СВЦЭМ!$B$33:$B$776,E$155)+'СЕТ СН'!$F$15</f>
        <v>146.79161877000001</v>
      </c>
      <c r="F163" s="36">
        <f>SUMIFS(СВЦЭМ!$E$33:$E$776,СВЦЭМ!$A$33:$A$776,$A163,СВЦЭМ!$B$33:$B$776,F$155)+'СЕТ СН'!$F$15</f>
        <v>148.42080382</v>
      </c>
      <c r="G163" s="36">
        <f>SUMIFS(СВЦЭМ!$E$33:$E$776,СВЦЭМ!$A$33:$A$776,$A163,СВЦЭМ!$B$33:$B$776,G$155)+'СЕТ СН'!$F$15</f>
        <v>148.32295103999999</v>
      </c>
      <c r="H163" s="36">
        <f>SUMIFS(СВЦЭМ!$E$33:$E$776,СВЦЭМ!$A$33:$A$776,$A163,СВЦЭМ!$B$33:$B$776,H$155)+'СЕТ СН'!$F$15</f>
        <v>146.82338938999999</v>
      </c>
      <c r="I163" s="36">
        <f>SUMIFS(СВЦЭМ!$E$33:$E$776,СВЦЭМ!$A$33:$A$776,$A163,СВЦЭМ!$B$33:$B$776,I$155)+'СЕТ СН'!$F$15</f>
        <v>145.73467134000001</v>
      </c>
      <c r="J163" s="36">
        <f>SUMIFS(СВЦЭМ!$E$33:$E$776,СВЦЭМ!$A$33:$A$776,$A163,СВЦЭМ!$B$33:$B$776,J$155)+'СЕТ СН'!$F$15</f>
        <v>139.63078171999999</v>
      </c>
      <c r="K163" s="36">
        <f>SUMIFS(СВЦЭМ!$E$33:$E$776,СВЦЭМ!$A$33:$A$776,$A163,СВЦЭМ!$B$33:$B$776,K$155)+'СЕТ СН'!$F$15</f>
        <v>131.98375959000001</v>
      </c>
      <c r="L163" s="36">
        <f>SUMIFS(СВЦЭМ!$E$33:$E$776,СВЦЭМ!$A$33:$A$776,$A163,СВЦЭМ!$B$33:$B$776,L$155)+'СЕТ СН'!$F$15</f>
        <v>129.93802120000001</v>
      </c>
      <c r="M163" s="36">
        <f>SUMIFS(СВЦЭМ!$E$33:$E$776,СВЦЭМ!$A$33:$A$776,$A163,СВЦЭМ!$B$33:$B$776,M$155)+'СЕТ СН'!$F$15</f>
        <v>129.77319673</v>
      </c>
      <c r="N163" s="36">
        <f>SUMIFS(СВЦЭМ!$E$33:$E$776,СВЦЭМ!$A$33:$A$776,$A163,СВЦЭМ!$B$33:$B$776,N$155)+'СЕТ СН'!$F$15</f>
        <v>130.72724066999999</v>
      </c>
      <c r="O163" s="36">
        <f>SUMIFS(СВЦЭМ!$E$33:$E$776,СВЦЭМ!$A$33:$A$776,$A163,СВЦЭМ!$B$33:$B$776,O$155)+'СЕТ СН'!$F$15</f>
        <v>131.85264857999999</v>
      </c>
      <c r="P163" s="36">
        <f>SUMIFS(СВЦЭМ!$E$33:$E$776,СВЦЭМ!$A$33:$A$776,$A163,СВЦЭМ!$B$33:$B$776,P$155)+'СЕТ СН'!$F$15</f>
        <v>133.38642503</v>
      </c>
      <c r="Q163" s="36">
        <f>SUMIFS(СВЦЭМ!$E$33:$E$776,СВЦЭМ!$A$33:$A$776,$A163,СВЦЭМ!$B$33:$B$776,Q$155)+'СЕТ СН'!$F$15</f>
        <v>133.68340304</v>
      </c>
      <c r="R163" s="36">
        <f>SUMIFS(СВЦЭМ!$E$33:$E$776,СВЦЭМ!$A$33:$A$776,$A163,СВЦЭМ!$B$33:$B$776,R$155)+'СЕТ СН'!$F$15</f>
        <v>132.88349982</v>
      </c>
      <c r="S163" s="36">
        <f>SUMIFS(СВЦЭМ!$E$33:$E$776,СВЦЭМ!$A$33:$A$776,$A163,СВЦЭМ!$B$33:$B$776,S$155)+'СЕТ СН'!$F$15</f>
        <v>129.11297913999999</v>
      </c>
      <c r="T163" s="36">
        <f>SUMIFS(СВЦЭМ!$E$33:$E$776,СВЦЭМ!$A$33:$A$776,$A163,СВЦЭМ!$B$33:$B$776,T$155)+'СЕТ СН'!$F$15</f>
        <v>126.48632670000001</v>
      </c>
      <c r="U163" s="36">
        <f>SUMIFS(СВЦЭМ!$E$33:$E$776,СВЦЭМ!$A$33:$A$776,$A163,СВЦЭМ!$B$33:$B$776,U$155)+'СЕТ СН'!$F$15</f>
        <v>127.17547678</v>
      </c>
      <c r="V163" s="36">
        <f>SUMIFS(СВЦЭМ!$E$33:$E$776,СВЦЭМ!$A$33:$A$776,$A163,СВЦЭМ!$B$33:$B$776,V$155)+'СЕТ СН'!$F$15</f>
        <v>128.87861961999999</v>
      </c>
      <c r="W163" s="36">
        <f>SUMIFS(СВЦЭМ!$E$33:$E$776,СВЦЭМ!$A$33:$A$776,$A163,СВЦЭМ!$B$33:$B$776,W$155)+'СЕТ СН'!$F$15</f>
        <v>130.6018512</v>
      </c>
      <c r="X163" s="36">
        <f>SUMIFS(СВЦЭМ!$E$33:$E$776,СВЦЭМ!$A$33:$A$776,$A163,СВЦЭМ!$B$33:$B$776,X$155)+'СЕТ СН'!$F$15</f>
        <v>133.41637069999999</v>
      </c>
      <c r="Y163" s="36">
        <f>SUMIFS(СВЦЭМ!$E$33:$E$776,СВЦЭМ!$A$33:$A$776,$A163,СВЦЭМ!$B$33:$B$776,Y$155)+'СЕТ СН'!$F$15</f>
        <v>136.07160553</v>
      </c>
    </row>
    <row r="164" spans="1:25" ht="15.75" x14ac:dyDescent="0.2">
      <c r="A164" s="35">
        <f t="shared" si="4"/>
        <v>43808</v>
      </c>
      <c r="B164" s="36">
        <f>SUMIFS(СВЦЭМ!$E$33:$E$776,СВЦЭМ!$A$33:$A$776,$A164,СВЦЭМ!$B$33:$B$776,B$155)+'СЕТ СН'!$F$15</f>
        <v>139.25860098000001</v>
      </c>
      <c r="C164" s="36">
        <f>SUMIFS(СВЦЭМ!$E$33:$E$776,СВЦЭМ!$A$33:$A$776,$A164,СВЦЭМ!$B$33:$B$776,C$155)+'СЕТ СН'!$F$15</f>
        <v>144.21045079000001</v>
      </c>
      <c r="D164" s="36">
        <f>SUMIFS(СВЦЭМ!$E$33:$E$776,СВЦЭМ!$A$33:$A$776,$A164,СВЦЭМ!$B$33:$B$776,D$155)+'СЕТ СН'!$F$15</f>
        <v>145.81843330999999</v>
      </c>
      <c r="E164" s="36">
        <f>SUMIFS(СВЦЭМ!$E$33:$E$776,СВЦЭМ!$A$33:$A$776,$A164,СВЦЭМ!$B$33:$B$776,E$155)+'СЕТ СН'!$F$15</f>
        <v>145.72420789</v>
      </c>
      <c r="F164" s="36">
        <f>SUMIFS(СВЦЭМ!$E$33:$E$776,СВЦЭМ!$A$33:$A$776,$A164,СВЦЭМ!$B$33:$B$776,F$155)+'СЕТ СН'!$F$15</f>
        <v>145.83747908000001</v>
      </c>
      <c r="G164" s="36">
        <f>SUMIFS(СВЦЭМ!$E$33:$E$776,СВЦЭМ!$A$33:$A$776,$A164,СВЦЭМ!$B$33:$B$776,G$155)+'СЕТ СН'!$F$15</f>
        <v>148.17071888000001</v>
      </c>
      <c r="H164" s="36">
        <f>SUMIFS(СВЦЭМ!$E$33:$E$776,СВЦЭМ!$A$33:$A$776,$A164,СВЦЭМ!$B$33:$B$776,H$155)+'СЕТ СН'!$F$15</f>
        <v>144.10368073999999</v>
      </c>
      <c r="I164" s="36">
        <f>SUMIFS(СВЦЭМ!$E$33:$E$776,СВЦЭМ!$A$33:$A$776,$A164,СВЦЭМ!$B$33:$B$776,I$155)+'СЕТ СН'!$F$15</f>
        <v>139.67138154</v>
      </c>
      <c r="J164" s="36">
        <f>SUMIFS(СВЦЭМ!$E$33:$E$776,СВЦЭМ!$A$33:$A$776,$A164,СВЦЭМ!$B$33:$B$776,J$155)+'СЕТ СН'!$F$15</f>
        <v>135.246094</v>
      </c>
      <c r="K164" s="36">
        <f>SUMIFS(СВЦЭМ!$E$33:$E$776,СВЦЭМ!$A$33:$A$776,$A164,СВЦЭМ!$B$33:$B$776,K$155)+'СЕТ СН'!$F$15</f>
        <v>130.9930147</v>
      </c>
      <c r="L164" s="36">
        <f>SUMIFS(СВЦЭМ!$E$33:$E$776,СВЦЭМ!$A$33:$A$776,$A164,СВЦЭМ!$B$33:$B$776,L$155)+'СЕТ СН'!$F$15</f>
        <v>130.68456363000001</v>
      </c>
      <c r="M164" s="36">
        <f>SUMIFS(СВЦЭМ!$E$33:$E$776,СВЦЭМ!$A$33:$A$776,$A164,СВЦЭМ!$B$33:$B$776,M$155)+'СЕТ СН'!$F$15</f>
        <v>131.68125230000001</v>
      </c>
      <c r="N164" s="36">
        <f>SUMIFS(СВЦЭМ!$E$33:$E$776,СВЦЭМ!$A$33:$A$776,$A164,СВЦЭМ!$B$33:$B$776,N$155)+'СЕТ СН'!$F$15</f>
        <v>133.01875229999999</v>
      </c>
      <c r="O164" s="36">
        <f>SUMIFS(СВЦЭМ!$E$33:$E$776,СВЦЭМ!$A$33:$A$776,$A164,СВЦЭМ!$B$33:$B$776,O$155)+'СЕТ СН'!$F$15</f>
        <v>134.19607212</v>
      </c>
      <c r="P164" s="36">
        <f>SUMIFS(СВЦЭМ!$E$33:$E$776,СВЦЭМ!$A$33:$A$776,$A164,СВЦЭМ!$B$33:$B$776,P$155)+'СЕТ СН'!$F$15</f>
        <v>135.15026449999999</v>
      </c>
      <c r="Q164" s="36">
        <f>SUMIFS(СВЦЭМ!$E$33:$E$776,СВЦЭМ!$A$33:$A$776,$A164,СВЦЭМ!$B$33:$B$776,Q$155)+'СЕТ СН'!$F$15</f>
        <v>134.76961116999999</v>
      </c>
      <c r="R164" s="36">
        <f>SUMIFS(СВЦЭМ!$E$33:$E$776,СВЦЭМ!$A$33:$A$776,$A164,СВЦЭМ!$B$33:$B$776,R$155)+'СЕТ СН'!$F$15</f>
        <v>134.33370553</v>
      </c>
      <c r="S164" s="36">
        <f>SUMIFS(СВЦЭМ!$E$33:$E$776,СВЦЭМ!$A$33:$A$776,$A164,СВЦЭМ!$B$33:$B$776,S$155)+'СЕТ СН'!$F$15</f>
        <v>131.86178905</v>
      </c>
      <c r="T164" s="36">
        <f>SUMIFS(СВЦЭМ!$E$33:$E$776,СВЦЭМ!$A$33:$A$776,$A164,СВЦЭМ!$B$33:$B$776,T$155)+'СЕТ СН'!$F$15</f>
        <v>128.44181578999999</v>
      </c>
      <c r="U164" s="36">
        <f>SUMIFS(СВЦЭМ!$E$33:$E$776,СВЦЭМ!$A$33:$A$776,$A164,СВЦЭМ!$B$33:$B$776,U$155)+'СЕТ СН'!$F$15</f>
        <v>128.45444608</v>
      </c>
      <c r="V164" s="36">
        <f>SUMIFS(СВЦЭМ!$E$33:$E$776,СВЦЭМ!$A$33:$A$776,$A164,СВЦЭМ!$B$33:$B$776,V$155)+'СЕТ СН'!$F$15</f>
        <v>131.30934167000001</v>
      </c>
      <c r="W164" s="36">
        <f>SUMIFS(СВЦЭМ!$E$33:$E$776,СВЦЭМ!$A$33:$A$776,$A164,СВЦЭМ!$B$33:$B$776,W$155)+'СЕТ СН'!$F$15</f>
        <v>134.15023822000001</v>
      </c>
      <c r="X164" s="36">
        <f>SUMIFS(СВЦЭМ!$E$33:$E$776,СВЦЭМ!$A$33:$A$776,$A164,СВЦЭМ!$B$33:$B$776,X$155)+'СЕТ СН'!$F$15</f>
        <v>135.04656209999999</v>
      </c>
      <c r="Y164" s="36">
        <f>SUMIFS(СВЦЭМ!$E$33:$E$776,СВЦЭМ!$A$33:$A$776,$A164,СВЦЭМ!$B$33:$B$776,Y$155)+'СЕТ СН'!$F$15</f>
        <v>138.20884520999999</v>
      </c>
    </row>
    <row r="165" spans="1:25" ht="15.75" x14ac:dyDescent="0.2">
      <c r="A165" s="35">
        <f t="shared" si="4"/>
        <v>43809</v>
      </c>
      <c r="B165" s="36">
        <f>SUMIFS(СВЦЭМ!$E$33:$E$776,СВЦЭМ!$A$33:$A$776,$A165,СВЦЭМ!$B$33:$B$776,B$155)+'СЕТ СН'!$F$15</f>
        <v>140.15901027999999</v>
      </c>
      <c r="C165" s="36">
        <f>SUMIFS(СВЦЭМ!$E$33:$E$776,СВЦЭМ!$A$33:$A$776,$A165,СВЦЭМ!$B$33:$B$776,C$155)+'СЕТ СН'!$F$15</f>
        <v>148.80556023</v>
      </c>
      <c r="D165" s="36">
        <f>SUMIFS(СВЦЭМ!$E$33:$E$776,СВЦЭМ!$A$33:$A$776,$A165,СВЦЭМ!$B$33:$B$776,D$155)+'СЕТ СН'!$F$15</f>
        <v>152.59736832999999</v>
      </c>
      <c r="E165" s="36">
        <f>SUMIFS(СВЦЭМ!$E$33:$E$776,СВЦЭМ!$A$33:$A$776,$A165,СВЦЭМ!$B$33:$B$776,E$155)+'СЕТ СН'!$F$15</f>
        <v>151.93477931999999</v>
      </c>
      <c r="F165" s="36">
        <f>SUMIFS(СВЦЭМ!$E$33:$E$776,СВЦЭМ!$A$33:$A$776,$A165,СВЦЭМ!$B$33:$B$776,F$155)+'СЕТ СН'!$F$15</f>
        <v>144.70972338999999</v>
      </c>
      <c r="G165" s="36">
        <f>SUMIFS(СВЦЭМ!$E$33:$E$776,СВЦЭМ!$A$33:$A$776,$A165,СВЦЭМ!$B$33:$B$776,G$155)+'СЕТ СН'!$F$15</f>
        <v>142.55018301000001</v>
      </c>
      <c r="H165" s="36">
        <f>SUMIFS(СВЦЭМ!$E$33:$E$776,СВЦЭМ!$A$33:$A$776,$A165,СВЦЭМ!$B$33:$B$776,H$155)+'СЕТ СН'!$F$15</f>
        <v>137.05975681999999</v>
      </c>
      <c r="I165" s="36">
        <f>SUMIFS(СВЦЭМ!$E$33:$E$776,СВЦЭМ!$A$33:$A$776,$A165,СВЦЭМ!$B$33:$B$776,I$155)+'СЕТ СН'!$F$15</f>
        <v>132.36218732</v>
      </c>
      <c r="J165" s="36">
        <f>SUMIFS(СВЦЭМ!$E$33:$E$776,СВЦЭМ!$A$33:$A$776,$A165,СВЦЭМ!$B$33:$B$776,J$155)+'СЕТ СН'!$F$15</f>
        <v>129.12065819</v>
      </c>
      <c r="K165" s="36">
        <f>SUMIFS(СВЦЭМ!$E$33:$E$776,СВЦЭМ!$A$33:$A$776,$A165,СВЦЭМ!$B$33:$B$776,K$155)+'СЕТ СН'!$F$15</f>
        <v>126.95946565</v>
      </c>
      <c r="L165" s="36">
        <f>SUMIFS(СВЦЭМ!$E$33:$E$776,СВЦЭМ!$A$33:$A$776,$A165,СВЦЭМ!$B$33:$B$776,L$155)+'СЕТ СН'!$F$15</f>
        <v>127.24814957</v>
      </c>
      <c r="M165" s="36">
        <f>SUMIFS(СВЦЭМ!$E$33:$E$776,СВЦЭМ!$A$33:$A$776,$A165,СВЦЭМ!$B$33:$B$776,M$155)+'СЕТ СН'!$F$15</f>
        <v>135.73874194000001</v>
      </c>
      <c r="N165" s="36">
        <f>SUMIFS(СВЦЭМ!$E$33:$E$776,СВЦЭМ!$A$33:$A$776,$A165,СВЦЭМ!$B$33:$B$776,N$155)+'СЕТ СН'!$F$15</f>
        <v>137.80256793999999</v>
      </c>
      <c r="O165" s="36">
        <f>SUMIFS(СВЦЭМ!$E$33:$E$776,СВЦЭМ!$A$33:$A$776,$A165,СВЦЭМ!$B$33:$B$776,O$155)+'СЕТ СН'!$F$15</f>
        <v>138.53929568000001</v>
      </c>
      <c r="P165" s="36">
        <f>SUMIFS(СВЦЭМ!$E$33:$E$776,СВЦЭМ!$A$33:$A$776,$A165,СВЦЭМ!$B$33:$B$776,P$155)+'СЕТ СН'!$F$15</f>
        <v>138.21685746</v>
      </c>
      <c r="Q165" s="36">
        <f>SUMIFS(СВЦЭМ!$E$33:$E$776,СВЦЭМ!$A$33:$A$776,$A165,СВЦЭМ!$B$33:$B$776,Q$155)+'СЕТ СН'!$F$15</f>
        <v>137.88289349999999</v>
      </c>
      <c r="R165" s="36">
        <f>SUMIFS(СВЦЭМ!$E$33:$E$776,СВЦЭМ!$A$33:$A$776,$A165,СВЦЭМ!$B$33:$B$776,R$155)+'СЕТ СН'!$F$15</f>
        <v>137.45418755</v>
      </c>
      <c r="S165" s="36">
        <f>SUMIFS(СВЦЭМ!$E$33:$E$776,СВЦЭМ!$A$33:$A$776,$A165,СВЦЭМ!$B$33:$B$776,S$155)+'СЕТ СН'!$F$15</f>
        <v>135.75700882999999</v>
      </c>
      <c r="T165" s="36">
        <f>SUMIFS(СВЦЭМ!$E$33:$E$776,СВЦЭМ!$A$33:$A$776,$A165,СВЦЭМ!$B$33:$B$776,T$155)+'СЕТ СН'!$F$15</f>
        <v>133.21580202999999</v>
      </c>
      <c r="U165" s="36">
        <f>SUMIFS(СВЦЭМ!$E$33:$E$776,СВЦЭМ!$A$33:$A$776,$A165,СВЦЭМ!$B$33:$B$776,U$155)+'СЕТ СН'!$F$15</f>
        <v>132.85507501999999</v>
      </c>
      <c r="V165" s="36">
        <f>SUMIFS(СВЦЭМ!$E$33:$E$776,СВЦЭМ!$A$33:$A$776,$A165,СВЦЭМ!$B$33:$B$776,V$155)+'СЕТ СН'!$F$15</f>
        <v>131.01367612999999</v>
      </c>
      <c r="W165" s="36">
        <f>SUMIFS(СВЦЭМ!$E$33:$E$776,СВЦЭМ!$A$33:$A$776,$A165,СВЦЭМ!$B$33:$B$776,W$155)+'СЕТ СН'!$F$15</f>
        <v>126.76649126</v>
      </c>
      <c r="X165" s="36">
        <f>SUMIFS(СВЦЭМ!$E$33:$E$776,СВЦЭМ!$A$33:$A$776,$A165,СВЦЭМ!$B$33:$B$776,X$155)+'СЕТ СН'!$F$15</f>
        <v>125.4281647</v>
      </c>
      <c r="Y165" s="36">
        <f>SUMIFS(СВЦЭМ!$E$33:$E$776,СВЦЭМ!$A$33:$A$776,$A165,СВЦЭМ!$B$33:$B$776,Y$155)+'СЕТ СН'!$F$15</f>
        <v>127.23941035999999</v>
      </c>
    </row>
    <row r="166" spans="1:25" ht="15.75" x14ac:dyDescent="0.2">
      <c r="A166" s="35">
        <f t="shared" si="4"/>
        <v>43810</v>
      </c>
      <c r="B166" s="36">
        <f>SUMIFS(СВЦЭМ!$E$33:$E$776,СВЦЭМ!$A$33:$A$776,$A166,СВЦЭМ!$B$33:$B$776,B$155)+'СЕТ СН'!$F$15</f>
        <v>134.17016816</v>
      </c>
      <c r="C166" s="36">
        <f>SUMIFS(СВЦЭМ!$E$33:$E$776,СВЦЭМ!$A$33:$A$776,$A166,СВЦЭМ!$B$33:$B$776,C$155)+'СЕТ СН'!$F$15</f>
        <v>139.66455540000001</v>
      </c>
      <c r="D166" s="36">
        <f>SUMIFS(СВЦЭМ!$E$33:$E$776,СВЦЭМ!$A$33:$A$776,$A166,СВЦЭМ!$B$33:$B$776,D$155)+'СЕТ СН'!$F$15</f>
        <v>140.9730988</v>
      </c>
      <c r="E166" s="36">
        <f>SUMIFS(СВЦЭМ!$E$33:$E$776,СВЦЭМ!$A$33:$A$776,$A166,СВЦЭМ!$B$33:$B$776,E$155)+'СЕТ СН'!$F$15</f>
        <v>142.30757707000001</v>
      </c>
      <c r="F166" s="36">
        <f>SUMIFS(СВЦЭМ!$E$33:$E$776,СВЦЭМ!$A$33:$A$776,$A166,СВЦЭМ!$B$33:$B$776,F$155)+'СЕТ СН'!$F$15</f>
        <v>141.38968513</v>
      </c>
      <c r="G166" s="36">
        <f>SUMIFS(СВЦЭМ!$E$33:$E$776,СВЦЭМ!$A$33:$A$776,$A166,СВЦЭМ!$B$33:$B$776,G$155)+'СЕТ СН'!$F$15</f>
        <v>138.84085551999999</v>
      </c>
      <c r="H166" s="36">
        <f>SUMIFS(СВЦЭМ!$E$33:$E$776,СВЦЭМ!$A$33:$A$776,$A166,СВЦЭМ!$B$33:$B$776,H$155)+'СЕТ СН'!$F$15</f>
        <v>132.62562227999999</v>
      </c>
      <c r="I166" s="36">
        <f>SUMIFS(СВЦЭМ!$E$33:$E$776,СВЦЭМ!$A$33:$A$776,$A166,СВЦЭМ!$B$33:$B$776,I$155)+'СЕТ СН'!$F$15</f>
        <v>130.64476845999999</v>
      </c>
      <c r="J166" s="36">
        <f>SUMIFS(СВЦЭМ!$E$33:$E$776,СВЦЭМ!$A$33:$A$776,$A166,СВЦЭМ!$B$33:$B$776,J$155)+'СЕТ СН'!$F$15</f>
        <v>126.58950575999999</v>
      </c>
      <c r="K166" s="36">
        <f>SUMIFS(СВЦЭМ!$E$33:$E$776,СВЦЭМ!$A$33:$A$776,$A166,СВЦЭМ!$B$33:$B$776,K$155)+'СЕТ СН'!$F$15</f>
        <v>125.27971683</v>
      </c>
      <c r="L166" s="36">
        <f>SUMIFS(СВЦЭМ!$E$33:$E$776,СВЦЭМ!$A$33:$A$776,$A166,СВЦЭМ!$B$33:$B$776,L$155)+'СЕТ СН'!$F$15</f>
        <v>125.73808321</v>
      </c>
      <c r="M166" s="36">
        <f>SUMIFS(СВЦЭМ!$E$33:$E$776,СВЦЭМ!$A$33:$A$776,$A166,СВЦЭМ!$B$33:$B$776,M$155)+'СЕТ СН'!$F$15</f>
        <v>126.10539088</v>
      </c>
      <c r="N166" s="36">
        <f>SUMIFS(СВЦЭМ!$E$33:$E$776,СВЦЭМ!$A$33:$A$776,$A166,СВЦЭМ!$B$33:$B$776,N$155)+'СЕТ СН'!$F$15</f>
        <v>125.75640423999999</v>
      </c>
      <c r="O166" s="36">
        <f>SUMIFS(СВЦЭМ!$E$33:$E$776,СВЦЭМ!$A$33:$A$776,$A166,СВЦЭМ!$B$33:$B$776,O$155)+'СЕТ СН'!$F$15</f>
        <v>127.57087806</v>
      </c>
      <c r="P166" s="36">
        <f>SUMIFS(СВЦЭМ!$E$33:$E$776,СВЦЭМ!$A$33:$A$776,$A166,СВЦЭМ!$B$33:$B$776,P$155)+'СЕТ СН'!$F$15</f>
        <v>127.98382853</v>
      </c>
      <c r="Q166" s="36">
        <f>SUMIFS(СВЦЭМ!$E$33:$E$776,СВЦЭМ!$A$33:$A$776,$A166,СВЦЭМ!$B$33:$B$776,Q$155)+'СЕТ СН'!$F$15</f>
        <v>128.67337886999999</v>
      </c>
      <c r="R166" s="36">
        <f>SUMIFS(СВЦЭМ!$E$33:$E$776,СВЦЭМ!$A$33:$A$776,$A166,СВЦЭМ!$B$33:$B$776,R$155)+'СЕТ СН'!$F$15</f>
        <v>129.44063281999999</v>
      </c>
      <c r="S166" s="36">
        <f>SUMIFS(СВЦЭМ!$E$33:$E$776,СВЦЭМ!$A$33:$A$776,$A166,СВЦЭМ!$B$33:$B$776,S$155)+'СЕТ СН'!$F$15</f>
        <v>127.19439229</v>
      </c>
      <c r="T166" s="36">
        <f>SUMIFS(СВЦЭМ!$E$33:$E$776,СВЦЭМ!$A$33:$A$776,$A166,СВЦЭМ!$B$33:$B$776,T$155)+'СЕТ СН'!$F$15</f>
        <v>125.53625961</v>
      </c>
      <c r="U166" s="36">
        <f>SUMIFS(СВЦЭМ!$E$33:$E$776,СВЦЭМ!$A$33:$A$776,$A166,СВЦЭМ!$B$33:$B$776,U$155)+'СЕТ СН'!$F$15</f>
        <v>125.93032796999999</v>
      </c>
      <c r="V166" s="36">
        <f>SUMIFS(СВЦЭМ!$E$33:$E$776,СВЦЭМ!$A$33:$A$776,$A166,СВЦЭМ!$B$33:$B$776,V$155)+'СЕТ СН'!$F$15</f>
        <v>126.80338365</v>
      </c>
      <c r="W166" s="36">
        <f>SUMIFS(СВЦЭМ!$E$33:$E$776,СВЦЭМ!$A$33:$A$776,$A166,СВЦЭМ!$B$33:$B$776,W$155)+'СЕТ СН'!$F$15</f>
        <v>128.72134320000001</v>
      </c>
      <c r="X166" s="36">
        <f>SUMIFS(СВЦЭМ!$E$33:$E$776,СВЦЭМ!$A$33:$A$776,$A166,СВЦЭМ!$B$33:$B$776,X$155)+'СЕТ СН'!$F$15</f>
        <v>129.99300819000001</v>
      </c>
      <c r="Y166" s="36">
        <f>SUMIFS(СВЦЭМ!$E$33:$E$776,СВЦЭМ!$A$33:$A$776,$A166,СВЦЭМ!$B$33:$B$776,Y$155)+'СЕТ СН'!$F$15</f>
        <v>132.30458292</v>
      </c>
    </row>
    <row r="167" spans="1:25" ht="15.75" x14ac:dyDescent="0.2">
      <c r="A167" s="35">
        <f t="shared" si="4"/>
        <v>43811</v>
      </c>
      <c r="B167" s="36">
        <f>SUMIFS(СВЦЭМ!$E$33:$E$776,СВЦЭМ!$A$33:$A$776,$A167,СВЦЭМ!$B$33:$B$776,B$155)+'СЕТ СН'!$F$15</f>
        <v>136.65979179000001</v>
      </c>
      <c r="C167" s="36">
        <f>SUMIFS(СВЦЭМ!$E$33:$E$776,СВЦЭМ!$A$33:$A$776,$A167,СВЦЭМ!$B$33:$B$776,C$155)+'СЕТ СН'!$F$15</f>
        <v>142.55156201</v>
      </c>
      <c r="D167" s="36">
        <f>SUMIFS(СВЦЭМ!$E$33:$E$776,СВЦЭМ!$A$33:$A$776,$A167,СВЦЭМ!$B$33:$B$776,D$155)+'СЕТ СН'!$F$15</f>
        <v>144.77185682000001</v>
      </c>
      <c r="E167" s="36">
        <f>SUMIFS(СВЦЭМ!$E$33:$E$776,СВЦЭМ!$A$33:$A$776,$A167,СВЦЭМ!$B$33:$B$776,E$155)+'СЕТ СН'!$F$15</f>
        <v>146.42284882000001</v>
      </c>
      <c r="F167" s="36">
        <f>SUMIFS(СВЦЭМ!$E$33:$E$776,СВЦЭМ!$A$33:$A$776,$A167,СВЦЭМ!$B$33:$B$776,F$155)+'СЕТ СН'!$F$15</f>
        <v>146.29587236</v>
      </c>
      <c r="G167" s="36">
        <f>SUMIFS(СВЦЭМ!$E$33:$E$776,СВЦЭМ!$A$33:$A$776,$A167,СВЦЭМ!$B$33:$B$776,G$155)+'СЕТ СН'!$F$15</f>
        <v>143.19127563000001</v>
      </c>
      <c r="H167" s="36">
        <f>SUMIFS(СВЦЭМ!$E$33:$E$776,СВЦЭМ!$A$33:$A$776,$A167,СВЦЭМ!$B$33:$B$776,H$155)+'СЕТ СН'!$F$15</f>
        <v>137.04456221000001</v>
      </c>
      <c r="I167" s="36">
        <f>SUMIFS(СВЦЭМ!$E$33:$E$776,СВЦЭМ!$A$33:$A$776,$A167,СВЦЭМ!$B$33:$B$776,I$155)+'СЕТ СН'!$F$15</f>
        <v>133.81884029</v>
      </c>
      <c r="J167" s="36">
        <f>SUMIFS(СВЦЭМ!$E$33:$E$776,СВЦЭМ!$A$33:$A$776,$A167,СВЦЭМ!$B$33:$B$776,J$155)+'СЕТ СН'!$F$15</f>
        <v>130.16307929000001</v>
      </c>
      <c r="K167" s="36">
        <f>SUMIFS(СВЦЭМ!$E$33:$E$776,СВЦЭМ!$A$33:$A$776,$A167,СВЦЭМ!$B$33:$B$776,K$155)+'СЕТ СН'!$F$15</f>
        <v>128.37276205000001</v>
      </c>
      <c r="L167" s="36">
        <f>SUMIFS(СВЦЭМ!$E$33:$E$776,СВЦЭМ!$A$33:$A$776,$A167,СВЦЭМ!$B$33:$B$776,L$155)+'СЕТ СН'!$F$15</f>
        <v>128.86644494000001</v>
      </c>
      <c r="M167" s="36">
        <f>SUMIFS(СВЦЭМ!$E$33:$E$776,СВЦЭМ!$A$33:$A$776,$A167,СВЦЭМ!$B$33:$B$776,M$155)+'СЕТ СН'!$F$15</f>
        <v>128.07133232999999</v>
      </c>
      <c r="N167" s="36">
        <f>SUMIFS(СВЦЭМ!$E$33:$E$776,СВЦЭМ!$A$33:$A$776,$A167,СВЦЭМ!$B$33:$B$776,N$155)+'СЕТ СН'!$F$15</f>
        <v>128.10526666999999</v>
      </c>
      <c r="O167" s="36">
        <f>SUMIFS(СВЦЭМ!$E$33:$E$776,СВЦЭМ!$A$33:$A$776,$A167,СВЦЭМ!$B$33:$B$776,O$155)+'СЕТ СН'!$F$15</f>
        <v>128.68784274999999</v>
      </c>
      <c r="P167" s="36">
        <f>SUMIFS(СВЦЭМ!$E$33:$E$776,СВЦЭМ!$A$33:$A$776,$A167,СВЦЭМ!$B$33:$B$776,P$155)+'СЕТ СН'!$F$15</f>
        <v>128.23435534999999</v>
      </c>
      <c r="Q167" s="36">
        <f>SUMIFS(СВЦЭМ!$E$33:$E$776,СВЦЭМ!$A$33:$A$776,$A167,СВЦЭМ!$B$33:$B$776,Q$155)+'СЕТ СН'!$F$15</f>
        <v>128.26687748000001</v>
      </c>
      <c r="R167" s="36">
        <f>SUMIFS(СВЦЭМ!$E$33:$E$776,СВЦЭМ!$A$33:$A$776,$A167,СВЦЭМ!$B$33:$B$776,R$155)+'СЕТ СН'!$F$15</f>
        <v>127.71898947</v>
      </c>
      <c r="S167" s="36">
        <f>SUMIFS(СВЦЭМ!$E$33:$E$776,СВЦЭМ!$A$33:$A$776,$A167,СВЦЭМ!$B$33:$B$776,S$155)+'СЕТ СН'!$F$15</f>
        <v>129.43111508000001</v>
      </c>
      <c r="T167" s="36">
        <f>SUMIFS(СВЦЭМ!$E$33:$E$776,СВЦЭМ!$A$33:$A$776,$A167,СВЦЭМ!$B$33:$B$776,T$155)+'СЕТ СН'!$F$15</f>
        <v>127.68180753</v>
      </c>
      <c r="U167" s="36">
        <f>SUMIFS(СВЦЭМ!$E$33:$E$776,СВЦЭМ!$A$33:$A$776,$A167,СВЦЭМ!$B$33:$B$776,U$155)+'СЕТ СН'!$F$15</f>
        <v>127.23625558000001</v>
      </c>
      <c r="V167" s="36">
        <f>SUMIFS(СВЦЭМ!$E$33:$E$776,СВЦЭМ!$A$33:$A$776,$A167,СВЦЭМ!$B$33:$B$776,V$155)+'СЕТ СН'!$F$15</f>
        <v>127.30738216</v>
      </c>
      <c r="W167" s="36">
        <f>SUMIFS(СВЦЭМ!$E$33:$E$776,СВЦЭМ!$A$33:$A$776,$A167,СВЦЭМ!$B$33:$B$776,W$155)+'СЕТ СН'!$F$15</f>
        <v>129.70409746000001</v>
      </c>
      <c r="X167" s="36">
        <f>SUMIFS(СВЦЭМ!$E$33:$E$776,СВЦЭМ!$A$33:$A$776,$A167,СВЦЭМ!$B$33:$B$776,X$155)+'СЕТ СН'!$F$15</f>
        <v>130.84604335</v>
      </c>
      <c r="Y167" s="36">
        <f>SUMIFS(СВЦЭМ!$E$33:$E$776,СВЦЭМ!$A$33:$A$776,$A167,СВЦЭМ!$B$33:$B$776,Y$155)+'СЕТ СН'!$F$15</f>
        <v>133.12208586</v>
      </c>
    </row>
    <row r="168" spans="1:25" ht="15.75" x14ac:dyDescent="0.2">
      <c r="A168" s="35">
        <f t="shared" si="4"/>
        <v>43812</v>
      </c>
      <c r="B168" s="36">
        <f>SUMIFS(СВЦЭМ!$E$33:$E$776,СВЦЭМ!$A$33:$A$776,$A168,СВЦЭМ!$B$33:$B$776,B$155)+'СЕТ СН'!$F$15</f>
        <v>137.3736452</v>
      </c>
      <c r="C168" s="36">
        <f>SUMIFS(СВЦЭМ!$E$33:$E$776,СВЦЭМ!$A$33:$A$776,$A168,СВЦЭМ!$B$33:$B$776,C$155)+'СЕТ СН'!$F$15</f>
        <v>143.73996255</v>
      </c>
      <c r="D168" s="36">
        <f>SUMIFS(СВЦЭМ!$E$33:$E$776,СВЦЭМ!$A$33:$A$776,$A168,СВЦЭМ!$B$33:$B$776,D$155)+'СЕТ СН'!$F$15</f>
        <v>147.85091754999999</v>
      </c>
      <c r="E168" s="36">
        <f>SUMIFS(СВЦЭМ!$E$33:$E$776,СВЦЭМ!$A$33:$A$776,$A168,СВЦЭМ!$B$33:$B$776,E$155)+'СЕТ СН'!$F$15</f>
        <v>146.99958849000001</v>
      </c>
      <c r="F168" s="36">
        <f>SUMIFS(СВЦЭМ!$E$33:$E$776,СВЦЭМ!$A$33:$A$776,$A168,СВЦЭМ!$B$33:$B$776,F$155)+'СЕТ СН'!$F$15</f>
        <v>143.40447327999999</v>
      </c>
      <c r="G168" s="36">
        <f>SUMIFS(СВЦЭМ!$E$33:$E$776,СВЦЭМ!$A$33:$A$776,$A168,СВЦЭМ!$B$33:$B$776,G$155)+'СЕТ СН'!$F$15</f>
        <v>140.4413859</v>
      </c>
      <c r="H168" s="36">
        <f>SUMIFS(СВЦЭМ!$E$33:$E$776,СВЦЭМ!$A$33:$A$776,$A168,СВЦЭМ!$B$33:$B$776,H$155)+'СЕТ СН'!$F$15</f>
        <v>134.26052055</v>
      </c>
      <c r="I168" s="36">
        <f>SUMIFS(СВЦЭМ!$E$33:$E$776,СВЦЭМ!$A$33:$A$776,$A168,СВЦЭМ!$B$33:$B$776,I$155)+'СЕТ СН'!$F$15</f>
        <v>131.89366555999999</v>
      </c>
      <c r="J168" s="36">
        <f>SUMIFS(СВЦЭМ!$E$33:$E$776,СВЦЭМ!$A$33:$A$776,$A168,СВЦЭМ!$B$33:$B$776,J$155)+'СЕТ СН'!$F$15</f>
        <v>127.63215821</v>
      </c>
      <c r="K168" s="36">
        <f>SUMIFS(СВЦЭМ!$E$33:$E$776,СВЦЭМ!$A$33:$A$776,$A168,СВЦЭМ!$B$33:$B$776,K$155)+'СЕТ СН'!$F$15</f>
        <v>123.4371775</v>
      </c>
      <c r="L168" s="36">
        <f>SUMIFS(СВЦЭМ!$E$33:$E$776,СВЦЭМ!$A$33:$A$776,$A168,СВЦЭМ!$B$33:$B$776,L$155)+'СЕТ СН'!$F$15</f>
        <v>124.39656488</v>
      </c>
      <c r="M168" s="36">
        <f>SUMIFS(СВЦЭМ!$E$33:$E$776,СВЦЭМ!$A$33:$A$776,$A168,СВЦЭМ!$B$33:$B$776,M$155)+'СЕТ СН'!$F$15</f>
        <v>126.48872256999999</v>
      </c>
      <c r="N168" s="36">
        <f>SUMIFS(СВЦЭМ!$E$33:$E$776,СВЦЭМ!$A$33:$A$776,$A168,СВЦЭМ!$B$33:$B$776,N$155)+'СЕТ СН'!$F$15</f>
        <v>127.26815508999999</v>
      </c>
      <c r="O168" s="36">
        <f>SUMIFS(СВЦЭМ!$E$33:$E$776,СВЦЭМ!$A$33:$A$776,$A168,СВЦЭМ!$B$33:$B$776,O$155)+'СЕТ СН'!$F$15</f>
        <v>128.75200674000001</v>
      </c>
      <c r="P168" s="36">
        <f>SUMIFS(СВЦЭМ!$E$33:$E$776,СВЦЭМ!$A$33:$A$776,$A168,СВЦЭМ!$B$33:$B$776,P$155)+'СЕТ СН'!$F$15</f>
        <v>129.42300757999999</v>
      </c>
      <c r="Q168" s="36">
        <f>SUMIFS(СВЦЭМ!$E$33:$E$776,СВЦЭМ!$A$33:$A$776,$A168,СВЦЭМ!$B$33:$B$776,Q$155)+'СЕТ СН'!$F$15</f>
        <v>128.79105686</v>
      </c>
      <c r="R168" s="36">
        <f>SUMIFS(СВЦЭМ!$E$33:$E$776,СВЦЭМ!$A$33:$A$776,$A168,СВЦЭМ!$B$33:$B$776,R$155)+'СЕТ СН'!$F$15</f>
        <v>127.74016837000001</v>
      </c>
      <c r="S168" s="36">
        <f>SUMIFS(СВЦЭМ!$E$33:$E$776,СВЦЭМ!$A$33:$A$776,$A168,СВЦЭМ!$B$33:$B$776,S$155)+'СЕТ СН'!$F$15</f>
        <v>126.60401306</v>
      </c>
      <c r="T168" s="36">
        <f>SUMIFS(СВЦЭМ!$E$33:$E$776,СВЦЭМ!$A$33:$A$776,$A168,СВЦЭМ!$B$33:$B$776,T$155)+'СЕТ СН'!$F$15</f>
        <v>124.03614138</v>
      </c>
      <c r="U168" s="36">
        <f>SUMIFS(СВЦЭМ!$E$33:$E$776,СВЦЭМ!$A$33:$A$776,$A168,СВЦЭМ!$B$33:$B$776,U$155)+'СЕТ СН'!$F$15</f>
        <v>124.58606939000001</v>
      </c>
      <c r="V168" s="36">
        <f>SUMIFS(СВЦЭМ!$E$33:$E$776,СВЦЭМ!$A$33:$A$776,$A168,СВЦЭМ!$B$33:$B$776,V$155)+'СЕТ СН'!$F$15</f>
        <v>126.65020513</v>
      </c>
      <c r="W168" s="36">
        <f>SUMIFS(СВЦЭМ!$E$33:$E$776,СВЦЭМ!$A$33:$A$776,$A168,СВЦЭМ!$B$33:$B$776,W$155)+'СЕТ СН'!$F$15</f>
        <v>130.37719279999999</v>
      </c>
      <c r="X168" s="36">
        <f>SUMIFS(СВЦЭМ!$E$33:$E$776,СВЦЭМ!$A$33:$A$776,$A168,СВЦЭМ!$B$33:$B$776,X$155)+'СЕТ СН'!$F$15</f>
        <v>131.99344686000001</v>
      </c>
      <c r="Y168" s="36">
        <f>SUMIFS(СВЦЭМ!$E$33:$E$776,СВЦЭМ!$A$33:$A$776,$A168,СВЦЭМ!$B$33:$B$776,Y$155)+'СЕТ СН'!$F$15</f>
        <v>132.82626393000001</v>
      </c>
    </row>
    <row r="169" spans="1:25" ht="15.75" x14ac:dyDescent="0.2">
      <c r="A169" s="35">
        <f t="shared" si="4"/>
        <v>43813</v>
      </c>
      <c r="B169" s="36">
        <f>SUMIFS(СВЦЭМ!$E$33:$E$776,СВЦЭМ!$A$33:$A$776,$A169,СВЦЭМ!$B$33:$B$776,B$155)+'СЕТ СН'!$F$15</f>
        <v>137.29387899</v>
      </c>
      <c r="C169" s="36">
        <f>SUMIFS(СВЦЭМ!$E$33:$E$776,СВЦЭМ!$A$33:$A$776,$A169,СВЦЭМ!$B$33:$B$776,C$155)+'СЕТ СН'!$F$15</f>
        <v>143.73659434999999</v>
      </c>
      <c r="D169" s="36">
        <f>SUMIFS(СВЦЭМ!$E$33:$E$776,СВЦЭМ!$A$33:$A$776,$A169,СВЦЭМ!$B$33:$B$776,D$155)+'СЕТ СН'!$F$15</f>
        <v>145.8511488</v>
      </c>
      <c r="E169" s="36">
        <f>SUMIFS(СВЦЭМ!$E$33:$E$776,СВЦЭМ!$A$33:$A$776,$A169,СВЦЭМ!$B$33:$B$776,E$155)+'СЕТ СН'!$F$15</f>
        <v>147.10260557999999</v>
      </c>
      <c r="F169" s="36">
        <f>SUMIFS(СВЦЭМ!$E$33:$E$776,СВЦЭМ!$A$33:$A$776,$A169,СВЦЭМ!$B$33:$B$776,F$155)+'СЕТ СН'!$F$15</f>
        <v>147.43706624000001</v>
      </c>
      <c r="G169" s="36">
        <f>SUMIFS(СВЦЭМ!$E$33:$E$776,СВЦЭМ!$A$33:$A$776,$A169,СВЦЭМ!$B$33:$B$776,G$155)+'СЕТ СН'!$F$15</f>
        <v>146.64233353</v>
      </c>
      <c r="H169" s="36">
        <f>SUMIFS(СВЦЭМ!$E$33:$E$776,СВЦЭМ!$A$33:$A$776,$A169,СВЦЭМ!$B$33:$B$776,H$155)+'СЕТ СН'!$F$15</f>
        <v>143.06948822999999</v>
      </c>
      <c r="I169" s="36">
        <f>SUMIFS(СВЦЭМ!$E$33:$E$776,СВЦЭМ!$A$33:$A$776,$A169,СВЦЭМ!$B$33:$B$776,I$155)+'СЕТ СН'!$F$15</f>
        <v>140.66225871</v>
      </c>
      <c r="J169" s="36">
        <f>SUMIFS(СВЦЭМ!$E$33:$E$776,СВЦЭМ!$A$33:$A$776,$A169,СВЦЭМ!$B$33:$B$776,J$155)+'СЕТ СН'!$F$15</f>
        <v>132.60135595</v>
      </c>
      <c r="K169" s="36">
        <f>SUMIFS(СВЦЭМ!$E$33:$E$776,СВЦЭМ!$A$33:$A$776,$A169,СВЦЭМ!$B$33:$B$776,K$155)+'СЕТ СН'!$F$15</f>
        <v>127.04939444999999</v>
      </c>
      <c r="L169" s="36">
        <f>SUMIFS(СВЦЭМ!$E$33:$E$776,СВЦЭМ!$A$33:$A$776,$A169,СВЦЭМ!$B$33:$B$776,L$155)+'СЕТ СН'!$F$15</f>
        <v>125.82332135999999</v>
      </c>
      <c r="M169" s="36">
        <f>SUMIFS(СВЦЭМ!$E$33:$E$776,СВЦЭМ!$A$33:$A$776,$A169,СВЦЭМ!$B$33:$B$776,M$155)+'СЕТ СН'!$F$15</f>
        <v>126.73521717</v>
      </c>
      <c r="N169" s="36">
        <f>SUMIFS(СВЦЭМ!$E$33:$E$776,СВЦЭМ!$A$33:$A$776,$A169,СВЦЭМ!$B$33:$B$776,N$155)+'СЕТ СН'!$F$15</f>
        <v>127.86481755</v>
      </c>
      <c r="O169" s="36">
        <f>SUMIFS(СВЦЭМ!$E$33:$E$776,СВЦЭМ!$A$33:$A$776,$A169,СВЦЭМ!$B$33:$B$776,O$155)+'СЕТ СН'!$F$15</f>
        <v>129.87017212999999</v>
      </c>
      <c r="P169" s="36">
        <f>SUMIFS(СВЦЭМ!$E$33:$E$776,СВЦЭМ!$A$33:$A$776,$A169,СВЦЭМ!$B$33:$B$776,P$155)+'СЕТ СН'!$F$15</f>
        <v>131.56894926000001</v>
      </c>
      <c r="Q169" s="36">
        <f>SUMIFS(СВЦЭМ!$E$33:$E$776,СВЦЭМ!$A$33:$A$776,$A169,СВЦЭМ!$B$33:$B$776,Q$155)+'СЕТ СН'!$F$15</f>
        <v>131.77301044000001</v>
      </c>
      <c r="R169" s="36">
        <f>SUMIFS(СВЦЭМ!$E$33:$E$776,СВЦЭМ!$A$33:$A$776,$A169,СВЦЭМ!$B$33:$B$776,R$155)+'СЕТ СН'!$F$15</f>
        <v>129.09782307</v>
      </c>
      <c r="S169" s="36">
        <f>SUMIFS(СВЦЭМ!$E$33:$E$776,СВЦЭМ!$A$33:$A$776,$A169,СВЦЭМ!$B$33:$B$776,S$155)+'СЕТ СН'!$F$15</f>
        <v>127.02674125999999</v>
      </c>
      <c r="T169" s="36">
        <f>SUMIFS(СВЦЭМ!$E$33:$E$776,СВЦЭМ!$A$33:$A$776,$A169,СВЦЭМ!$B$33:$B$776,T$155)+'СЕТ СН'!$F$15</f>
        <v>124.52547926</v>
      </c>
      <c r="U169" s="36">
        <f>SUMIFS(СВЦЭМ!$E$33:$E$776,СВЦЭМ!$A$33:$A$776,$A169,СВЦЭМ!$B$33:$B$776,U$155)+'СЕТ СН'!$F$15</f>
        <v>125.4094683</v>
      </c>
      <c r="V169" s="36">
        <f>SUMIFS(СВЦЭМ!$E$33:$E$776,СВЦЭМ!$A$33:$A$776,$A169,СВЦЭМ!$B$33:$B$776,V$155)+'СЕТ СН'!$F$15</f>
        <v>127.50383339</v>
      </c>
      <c r="W169" s="36">
        <f>SUMIFS(СВЦЭМ!$E$33:$E$776,СВЦЭМ!$A$33:$A$776,$A169,СВЦЭМ!$B$33:$B$776,W$155)+'СЕТ СН'!$F$15</f>
        <v>130.30660352000001</v>
      </c>
      <c r="X169" s="36">
        <f>SUMIFS(СВЦЭМ!$E$33:$E$776,СВЦЭМ!$A$33:$A$776,$A169,СВЦЭМ!$B$33:$B$776,X$155)+'СЕТ СН'!$F$15</f>
        <v>133.15852563999999</v>
      </c>
      <c r="Y169" s="36">
        <f>SUMIFS(СВЦЭМ!$E$33:$E$776,СВЦЭМ!$A$33:$A$776,$A169,СВЦЭМ!$B$33:$B$776,Y$155)+'СЕТ СН'!$F$15</f>
        <v>134.43037749999999</v>
      </c>
    </row>
    <row r="170" spans="1:25" ht="15.75" x14ac:dyDescent="0.2">
      <c r="A170" s="35">
        <f t="shared" si="4"/>
        <v>43814</v>
      </c>
      <c r="B170" s="36">
        <f>SUMIFS(СВЦЭМ!$E$33:$E$776,СВЦЭМ!$A$33:$A$776,$A170,СВЦЭМ!$B$33:$B$776,B$155)+'СЕТ СН'!$F$15</f>
        <v>137.22715969000001</v>
      </c>
      <c r="C170" s="36">
        <f>SUMIFS(СВЦЭМ!$E$33:$E$776,СВЦЭМ!$A$33:$A$776,$A170,СВЦЭМ!$B$33:$B$776,C$155)+'СЕТ СН'!$F$15</f>
        <v>139.33765772000001</v>
      </c>
      <c r="D170" s="36">
        <f>SUMIFS(СВЦЭМ!$E$33:$E$776,СВЦЭМ!$A$33:$A$776,$A170,СВЦЭМ!$B$33:$B$776,D$155)+'СЕТ СН'!$F$15</f>
        <v>140.31227053000001</v>
      </c>
      <c r="E170" s="36">
        <f>SUMIFS(СВЦЭМ!$E$33:$E$776,СВЦЭМ!$A$33:$A$776,$A170,СВЦЭМ!$B$33:$B$776,E$155)+'СЕТ СН'!$F$15</f>
        <v>143.71819070000001</v>
      </c>
      <c r="F170" s="36">
        <f>SUMIFS(СВЦЭМ!$E$33:$E$776,СВЦЭМ!$A$33:$A$776,$A170,СВЦЭМ!$B$33:$B$776,F$155)+'СЕТ СН'!$F$15</f>
        <v>144.61859421</v>
      </c>
      <c r="G170" s="36">
        <f>SUMIFS(СВЦЭМ!$E$33:$E$776,СВЦЭМ!$A$33:$A$776,$A170,СВЦЭМ!$B$33:$B$776,G$155)+'СЕТ СН'!$F$15</f>
        <v>145.24156553</v>
      </c>
      <c r="H170" s="36">
        <f>SUMIFS(СВЦЭМ!$E$33:$E$776,СВЦЭМ!$A$33:$A$776,$A170,СВЦЭМ!$B$33:$B$776,H$155)+'СЕТ СН'!$F$15</f>
        <v>142.86161981000001</v>
      </c>
      <c r="I170" s="36">
        <f>SUMIFS(СВЦЭМ!$E$33:$E$776,СВЦЭМ!$A$33:$A$776,$A170,СВЦЭМ!$B$33:$B$776,I$155)+'СЕТ СН'!$F$15</f>
        <v>139.90635137000001</v>
      </c>
      <c r="J170" s="36">
        <f>SUMIFS(СВЦЭМ!$E$33:$E$776,СВЦЭМ!$A$33:$A$776,$A170,СВЦЭМ!$B$33:$B$776,J$155)+'СЕТ СН'!$F$15</f>
        <v>134.75644499000001</v>
      </c>
      <c r="K170" s="36">
        <f>SUMIFS(СВЦЭМ!$E$33:$E$776,СВЦЭМ!$A$33:$A$776,$A170,СВЦЭМ!$B$33:$B$776,K$155)+'СЕТ СН'!$F$15</f>
        <v>130.06152445000001</v>
      </c>
      <c r="L170" s="36">
        <f>SUMIFS(СВЦЭМ!$E$33:$E$776,СВЦЭМ!$A$33:$A$776,$A170,СВЦЭМ!$B$33:$B$776,L$155)+'СЕТ СН'!$F$15</f>
        <v>128.75707222</v>
      </c>
      <c r="M170" s="36">
        <f>SUMIFS(СВЦЭМ!$E$33:$E$776,СВЦЭМ!$A$33:$A$776,$A170,СВЦЭМ!$B$33:$B$776,M$155)+'СЕТ СН'!$F$15</f>
        <v>129.63680413</v>
      </c>
      <c r="N170" s="36">
        <f>SUMIFS(СВЦЭМ!$E$33:$E$776,СВЦЭМ!$A$33:$A$776,$A170,СВЦЭМ!$B$33:$B$776,N$155)+'СЕТ СН'!$F$15</f>
        <v>129.96103366</v>
      </c>
      <c r="O170" s="36">
        <f>SUMIFS(СВЦЭМ!$E$33:$E$776,СВЦЭМ!$A$33:$A$776,$A170,СВЦЭМ!$B$33:$B$776,O$155)+'СЕТ СН'!$F$15</f>
        <v>132.83452054</v>
      </c>
      <c r="P170" s="36">
        <f>SUMIFS(СВЦЭМ!$E$33:$E$776,СВЦЭМ!$A$33:$A$776,$A170,СВЦЭМ!$B$33:$B$776,P$155)+'СЕТ СН'!$F$15</f>
        <v>134.72301701000001</v>
      </c>
      <c r="Q170" s="36">
        <f>SUMIFS(СВЦЭМ!$E$33:$E$776,СВЦЭМ!$A$33:$A$776,$A170,СВЦЭМ!$B$33:$B$776,Q$155)+'СЕТ СН'!$F$15</f>
        <v>134.77449569999999</v>
      </c>
      <c r="R170" s="36">
        <f>SUMIFS(СВЦЭМ!$E$33:$E$776,СВЦЭМ!$A$33:$A$776,$A170,СВЦЭМ!$B$33:$B$776,R$155)+'СЕТ СН'!$F$15</f>
        <v>132.73797905999999</v>
      </c>
      <c r="S170" s="36">
        <f>SUMIFS(СВЦЭМ!$E$33:$E$776,СВЦЭМ!$A$33:$A$776,$A170,СВЦЭМ!$B$33:$B$776,S$155)+'СЕТ СН'!$F$15</f>
        <v>129.68809644000001</v>
      </c>
      <c r="T170" s="36">
        <f>SUMIFS(СВЦЭМ!$E$33:$E$776,СВЦЭМ!$A$33:$A$776,$A170,СВЦЭМ!$B$33:$B$776,T$155)+'СЕТ СН'!$F$15</f>
        <v>125.11822247000001</v>
      </c>
      <c r="U170" s="36">
        <f>SUMIFS(СВЦЭМ!$E$33:$E$776,СВЦЭМ!$A$33:$A$776,$A170,СВЦЭМ!$B$33:$B$776,U$155)+'СЕТ СН'!$F$15</f>
        <v>124.53755465</v>
      </c>
      <c r="V170" s="36">
        <f>SUMIFS(СВЦЭМ!$E$33:$E$776,СВЦЭМ!$A$33:$A$776,$A170,СВЦЭМ!$B$33:$B$776,V$155)+'СЕТ СН'!$F$15</f>
        <v>126.07728709</v>
      </c>
      <c r="W170" s="36">
        <f>SUMIFS(СВЦЭМ!$E$33:$E$776,СВЦЭМ!$A$33:$A$776,$A170,СВЦЭМ!$B$33:$B$776,W$155)+'СЕТ СН'!$F$15</f>
        <v>128.13345258000001</v>
      </c>
      <c r="X170" s="36">
        <f>SUMIFS(СВЦЭМ!$E$33:$E$776,СВЦЭМ!$A$33:$A$776,$A170,СВЦЭМ!$B$33:$B$776,X$155)+'СЕТ СН'!$F$15</f>
        <v>129.52210479999999</v>
      </c>
      <c r="Y170" s="36">
        <f>SUMIFS(СВЦЭМ!$E$33:$E$776,СВЦЭМ!$A$33:$A$776,$A170,СВЦЭМ!$B$33:$B$776,Y$155)+'СЕТ СН'!$F$15</f>
        <v>134.40645982000001</v>
      </c>
    </row>
    <row r="171" spans="1:25" ht="15.75" x14ac:dyDescent="0.2">
      <c r="A171" s="35">
        <f t="shared" si="4"/>
        <v>43815</v>
      </c>
      <c r="B171" s="36">
        <f>SUMIFS(СВЦЭМ!$E$33:$E$776,СВЦЭМ!$A$33:$A$776,$A171,СВЦЭМ!$B$33:$B$776,B$155)+'СЕТ СН'!$F$15</f>
        <v>138.51624419000001</v>
      </c>
      <c r="C171" s="36">
        <f>SUMIFS(СВЦЭМ!$E$33:$E$776,СВЦЭМ!$A$33:$A$776,$A171,СВЦЭМ!$B$33:$B$776,C$155)+'СЕТ СН'!$F$15</f>
        <v>140.8593138</v>
      </c>
      <c r="D171" s="36">
        <f>SUMIFS(СВЦЭМ!$E$33:$E$776,СВЦЭМ!$A$33:$A$776,$A171,СВЦЭМ!$B$33:$B$776,D$155)+'СЕТ СН'!$F$15</f>
        <v>143.36408313999999</v>
      </c>
      <c r="E171" s="36">
        <f>SUMIFS(СВЦЭМ!$E$33:$E$776,СВЦЭМ!$A$33:$A$776,$A171,СВЦЭМ!$B$33:$B$776,E$155)+'СЕТ СН'!$F$15</f>
        <v>146.44250692</v>
      </c>
      <c r="F171" s="36">
        <f>SUMIFS(СВЦЭМ!$E$33:$E$776,СВЦЭМ!$A$33:$A$776,$A171,СВЦЭМ!$B$33:$B$776,F$155)+'СЕТ СН'!$F$15</f>
        <v>145.80209264999999</v>
      </c>
      <c r="G171" s="36">
        <f>SUMIFS(СВЦЭМ!$E$33:$E$776,СВЦЭМ!$A$33:$A$776,$A171,СВЦЭМ!$B$33:$B$776,G$155)+'СЕТ СН'!$F$15</f>
        <v>142.64215862</v>
      </c>
      <c r="H171" s="36">
        <f>SUMIFS(СВЦЭМ!$E$33:$E$776,СВЦЭМ!$A$33:$A$776,$A171,СВЦЭМ!$B$33:$B$776,H$155)+'СЕТ СН'!$F$15</f>
        <v>136.11549531</v>
      </c>
      <c r="I171" s="36">
        <f>SUMIFS(СВЦЭМ!$E$33:$E$776,СВЦЭМ!$A$33:$A$776,$A171,СВЦЭМ!$B$33:$B$776,I$155)+'СЕТ СН'!$F$15</f>
        <v>132.86525700999999</v>
      </c>
      <c r="J171" s="36">
        <f>SUMIFS(СВЦЭМ!$E$33:$E$776,СВЦЭМ!$A$33:$A$776,$A171,СВЦЭМ!$B$33:$B$776,J$155)+'СЕТ СН'!$F$15</f>
        <v>129.38301845000001</v>
      </c>
      <c r="K171" s="36">
        <f>SUMIFS(СВЦЭМ!$E$33:$E$776,СВЦЭМ!$A$33:$A$776,$A171,СВЦЭМ!$B$33:$B$776,K$155)+'СЕТ СН'!$F$15</f>
        <v>125.72145497</v>
      </c>
      <c r="L171" s="36">
        <f>SUMIFS(СВЦЭМ!$E$33:$E$776,СВЦЭМ!$A$33:$A$776,$A171,СВЦЭМ!$B$33:$B$776,L$155)+'СЕТ СН'!$F$15</f>
        <v>126.46602566999999</v>
      </c>
      <c r="M171" s="36">
        <f>SUMIFS(СВЦЭМ!$E$33:$E$776,СВЦЭМ!$A$33:$A$776,$A171,СВЦЭМ!$B$33:$B$776,M$155)+'СЕТ СН'!$F$15</f>
        <v>128.49763634999999</v>
      </c>
      <c r="N171" s="36">
        <f>SUMIFS(СВЦЭМ!$E$33:$E$776,СВЦЭМ!$A$33:$A$776,$A171,СВЦЭМ!$B$33:$B$776,N$155)+'СЕТ СН'!$F$15</f>
        <v>129.78654573</v>
      </c>
      <c r="O171" s="36">
        <f>SUMIFS(СВЦЭМ!$E$33:$E$776,СВЦЭМ!$A$33:$A$776,$A171,СВЦЭМ!$B$33:$B$776,O$155)+'СЕТ СН'!$F$15</f>
        <v>131.49622217999999</v>
      </c>
      <c r="P171" s="36">
        <f>SUMIFS(СВЦЭМ!$E$33:$E$776,СВЦЭМ!$A$33:$A$776,$A171,СВЦЭМ!$B$33:$B$776,P$155)+'СЕТ СН'!$F$15</f>
        <v>134.29791327000001</v>
      </c>
      <c r="Q171" s="36">
        <f>SUMIFS(СВЦЭМ!$E$33:$E$776,СВЦЭМ!$A$33:$A$776,$A171,СВЦЭМ!$B$33:$B$776,Q$155)+'СЕТ СН'!$F$15</f>
        <v>129.28854023</v>
      </c>
      <c r="R171" s="36">
        <f>SUMIFS(СВЦЭМ!$E$33:$E$776,СВЦЭМ!$A$33:$A$776,$A171,СВЦЭМ!$B$33:$B$776,R$155)+'СЕТ СН'!$F$15</f>
        <v>130.63305505</v>
      </c>
      <c r="S171" s="36">
        <f>SUMIFS(СВЦЭМ!$E$33:$E$776,СВЦЭМ!$A$33:$A$776,$A171,СВЦЭМ!$B$33:$B$776,S$155)+'СЕТ СН'!$F$15</f>
        <v>128.86777149</v>
      </c>
      <c r="T171" s="36">
        <f>SUMIFS(СВЦЭМ!$E$33:$E$776,СВЦЭМ!$A$33:$A$776,$A171,СВЦЭМ!$B$33:$B$776,T$155)+'СЕТ СН'!$F$15</f>
        <v>128.14218911</v>
      </c>
      <c r="U171" s="36">
        <f>SUMIFS(СВЦЭМ!$E$33:$E$776,СВЦЭМ!$A$33:$A$776,$A171,СВЦЭМ!$B$33:$B$776,U$155)+'СЕТ СН'!$F$15</f>
        <v>128.64142444000001</v>
      </c>
      <c r="V171" s="36">
        <f>SUMIFS(СВЦЭМ!$E$33:$E$776,СВЦЭМ!$A$33:$A$776,$A171,СВЦЭМ!$B$33:$B$776,V$155)+'СЕТ СН'!$F$15</f>
        <v>131.33531318000001</v>
      </c>
      <c r="W171" s="36">
        <f>SUMIFS(СВЦЭМ!$E$33:$E$776,СВЦЭМ!$A$33:$A$776,$A171,СВЦЭМ!$B$33:$B$776,W$155)+'СЕТ СН'!$F$15</f>
        <v>134.04054325999999</v>
      </c>
      <c r="X171" s="36">
        <f>SUMIFS(СВЦЭМ!$E$33:$E$776,СВЦЭМ!$A$33:$A$776,$A171,СВЦЭМ!$B$33:$B$776,X$155)+'СЕТ СН'!$F$15</f>
        <v>135.34408951</v>
      </c>
      <c r="Y171" s="36">
        <f>SUMIFS(СВЦЭМ!$E$33:$E$776,СВЦЭМ!$A$33:$A$776,$A171,СВЦЭМ!$B$33:$B$776,Y$155)+'СЕТ СН'!$F$15</f>
        <v>137.67540597000001</v>
      </c>
    </row>
    <row r="172" spans="1:25" ht="15.75" x14ac:dyDescent="0.2">
      <c r="A172" s="35">
        <f t="shared" si="4"/>
        <v>43816</v>
      </c>
      <c r="B172" s="36">
        <f>SUMIFS(СВЦЭМ!$E$33:$E$776,СВЦЭМ!$A$33:$A$776,$A172,СВЦЭМ!$B$33:$B$776,B$155)+'СЕТ СН'!$F$15</f>
        <v>143.62332723</v>
      </c>
      <c r="C172" s="36">
        <f>SUMIFS(СВЦЭМ!$E$33:$E$776,СВЦЭМ!$A$33:$A$776,$A172,СВЦЭМ!$B$33:$B$776,C$155)+'СЕТ СН'!$F$15</f>
        <v>147.12516184</v>
      </c>
      <c r="D172" s="36">
        <f>SUMIFS(СВЦЭМ!$E$33:$E$776,СВЦЭМ!$A$33:$A$776,$A172,СВЦЭМ!$B$33:$B$776,D$155)+'СЕТ СН'!$F$15</f>
        <v>148.65361687999999</v>
      </c>
      <c r="E172" s="36">
        <f>SUMIFS(СВЦЭМ!$E$33:$E$776,СВЦЭМ!$A$33:$A$776,$A172,СВЦЭМ!$B$33:$B$776,E$155)+'СЕТ СН'!$F$15</f>
        <v>149.28404465</v>
      </c>
      <c r="F172" s="36">
        <f>SUMIFS(СВЦЭМ!$E$33:$E$776,СВЦЭМ!$A$33:$A$776,$A172,СВЦЭМ!$B$33:$B$776,F$155)+'СЕТ СН'!$F$15</f>
        <v>148.05168298000001</v>
      </c>
      <c r="G172" s="36">
        <f>SUMIFS(СВЦЭМ!$E$33:$E$776,СВЦЭМ!$A$33:$A$776,$A172,СВЦЭМ!$B$33:$B$776,G$155)+'СЕТ СН'!$F$15</f>
        <v>143.83577721</v>
      </c>
      <c r="H172" s="36">
        <f>SUMIFS(СВЦЭМ!$E$33:$E$776,СВЦЭМ!$A$33:$A$776,$A172,СВЦЭМ!$B$33:$B$776,H$155)+'СЕТ СН'!$F$15</f>
        <v>138.02290464000001</v>
      </c>
      <c r="I172" s="36">
        <f>SUMIFS(СВЦЭМ!$E$33:$E$776,СВЦЭМ!$A$33:$A$776,$A172,СВЦЭМ!$B$33:$B$776,I$155)+'СЕТ СН'!$F$15</f>
        <v>133.76031971</v>
      </c>
      <c r="J172" s="36">
        <f>SUMIFS(СВЦЭМ!$E$33:$E$776,СВЦЭМ!$A$33:$A$776,$A172,СВЦЭМ!$B$33:$B$776,J$155)+'СЕТ СН'!$F$15</f>
        <v>128.60454199</v>
      </c>
      <c r="K172" s="36">
        <f>SUMIFS(СВЦЭМ!$E$33:$E$776,СВЦЭМ!$A$33:$A$776,$A172,СВЦЭМ!$B$33:$B$776,K$155)+'СЕТ СН'!$F$15</f>
        <v>126.23097242</v>
      </c>
      <c r="L172" s="36">
        <f>SUMIFS(СВЦЭМ!$E$33:$E$776,СВЦЭМ!$A$33:$A$776,$A172,СВЦЭМ!$B$33:$B$776,L$155)+'СЕТ СН'!$F$15</f>
        <v>127.07462437</v>
      </c>
      <c r="M172" s="36">
        <f>SUMIFS(СВЦЭМ!$E$33:$E$776,СВЦЭМ!$A$33:$A$776,$A172,СВЦЭМ!$B$33:$B$776,M$155)+'СЕТ СН'!$F$15</f>
        <v>128.55258441000001</v>
      </c>
      <c r="N172" s="36">
        <f>SUMIFS(СВЦЭМ!$E$33:$E$776,СВЦЭМ!$A$33:$A$776,$A172,СВЦЭМ!$B$33:$B$776,N$155)+'СЕТ СН'!$F$15</f>
        <v>129.91635994999999</v>
      </c>
      <c r="O172" s="36">
        <f>SUMIFS(СВЦЭМ!$E$33:$E$776,СВЦЭМ!$A$33:$A$776,$A172,СВЦЭМ!$B$33:$B$776,O$155)+'СЕТ СН'!$F$15</f>
        <v>131.40081594</v>
      </c>
      <c r="P172" s="36">
        <f>SUMIFS(СВЦЭМ!$E$33:$E$776,СВЦЭМ!$A$33:$A$776,$A172,СВЦЭМ!$B$33:$B$776,P$155)+'СЕТ СН'!$F$15</f>
        <v>132.55279116</v>
      </c>
      <c r="Q172" s="36">
        <f>SUMIFS(СВЦЭМ!$E$33:$E$776,СВЦЭМ!$A$33:$A$776,$A172,СВЦЭМ!$B$33:$B$776,Q$155)+'СЕТ СН'!$F$15</f>
        <v>132.76015975999999</v>
      </c>
      <c r="R172" s="36">
        <f>SUMIFS(СВЦЭМ!$E$33:$E$776,СВЦЭМ!$A$33:$A$776,$A172,СВЦЭМ!$B$33:$B$776,R$155)+'СЕТ СН'!$F$15</f>
        <v>131.11259849999999</v>
      </c>
      <c r="S172" s="36">
        <f>SUMIFS(СВЦЭМ!$E$33:$E$776,СВЦЭМ!$A$33:$A$776,$A172,СВЦЭМ!$B$33:$B$776,S$155)+'СЕТ СН'!$F$15</f>
        <v>130.26733426999999</v>
      </c>
      <c r="T172" s="36">
        <f>SUMIFS(СВЦЭМ!$E$33:$E$776,СВЦЭМ!$A$33:$A$776,$A172,СВЦЭМ!$B$33:$B$776,T$155)+'СЕТ СН'!$F$15</f>
        <v>127.17170872</v>
      </c>
      <c r="U172" s="36">
        <f>SUMIFS(СВЦЭМ!$E$33:$E$776,СВЦЭМ!$A$33:$A$776,$A172,СВЦЭМ!$B$33:$B$776,U$155)+'СЕТ СН'!$F$15</f>
        <v>126.05787759</v>
      </c>
      <c r="V172" s="36">
        <f>SUMIFS(СВЦЭМ!$E$33:$E$776,СВЦЭМ!$A$33:$A$776,$A172,СВЦЭМ!$B$33:$B$776,V$155)+'СЕТ СН'!$F$15</f>
        <v>125.90849753000001</v>
      </c>
      <c r="W172" s="36">
        <f>SUMIFS(СВЦЭМ!$E$33:$E$776,СВЦЭМ!$A$33:$A$776,$A172,СВЦЭМ!$B$33:$B$776,W$155)+'СЕТ СН'!$F$15</f>
        <v>128.6603408</v>
      </c>
      <c r="X172" s="36">
        <f>SUMIFS(СВЦЭМ!$E$33:$E$776,СВЦЭМ!$A$33:$A$776,$A172,СВЦЭМ!$B$33:$B$776,X$155)+'СЕТ СН'!$F$15</f>
        <v>130.80557467</v>
      </c>
      <c r="Y172" s="36">
        <f>SUMIFS(СВЦЭМ!$E$33:$E$776,СВЦЭМ!$A$33:$A$776,$A172,СВЦЭМ!$B$33:$B$776,Y$155)+'СЕТ СН'!$F$15</f>
        <v>134.19602151000001</v>
      </c>
    </row>
    <row r="173" spans="1:25" ht="15.75" x14ac:dyDescent="0.2">
      <c r="A173" s="35">
        <f t="shared" si="4"/>
        <v>43817</v>
      </c>
      <c r="B173" s="36">
        <f>SUMIFS(СВЦЭМ!$E$33:$E$776,СВЦЭМ!$A$33:$A$776,$A173,СВЦЭМ!$B$33:$B$776,B$155)+'СЕТ СН'!$F$15</f>
        <v>135.61677320999999</v>
      </c>
      <c r="C173" s="36">
        <f>SUMIFS(СВЦЭМ!$E$33:$E$776,СВЦЭМ!$A$33:$A$776,$A173,СВЦЭМ!$B$33:$B$776,C$155)+'СЕТ СН'!$F$15</f>
        <v>144.05973205000001</v>
      </c>
      <c r="D173" s="36">
        <f>SUMIFS(СВЦЭМ!$E$33:$E$776,СВЦЭМ!$A$33:$A$776,$A173,СВЦЭМ!$B$33:$B$776,D$155)+'СЕТ СН'!$F$15</f>
        <v>147.71758707999999</v>
      </c>
      <c r="E173" s="36">
        <f>SUMIFS(СВЦЭМ!$E$33:$E$776,СВЦЭМ!$A$33:$A$776,$A173,СВЦЭМ!$B$33:$B$776,E$155)+'СЕТ СН'!$F$15</f>
        <v>147.61763163000001</v>
      </c>
      <c r="F173" s="36">
        <f>SUMIFS(СВЦЭМ!$E$33:$E$776,СВЦЭМ!$A$33:$A$776,$A173,СВЦЭМ!$B$33:$B$776,F$155)+'СЕТ СН'!$F$15</f>
        <v>146.45218113999999</v>
      </c>
      <c r="G173" s="36">
        <f>SUMIFS(СВЦЭМ!$E$33:$E$776,СВЦЭМ!$A$33:$A$776,$A173,СВЦЭМ!$B$33:$B$776,G$155)+'СЕТ СН'!$F$15</f>
        <v>143.40399077999999</v>
      </c>
      <c r="H173" s="36">
        <f>SUMIFS(СВЦЭМ!$E$33:$E$776,СВЦЭМ!$A$33:$A$776,$A173,СВЦЭМ!$B$33:$B$776,H$155)+'СЕТ СН'!$F$15</f>
        <v>138.83089795000001</v>
      </c>
      <c r="I173" s="36">
        <f>SUMIFS(СВЦЭМ!$E$33:$E$776,СВЦЭМ!$A$33:$A$776,$A173,СВЦЭМ!$B$33:$B$776,I$155)+'СЕТ СН'!$F$15</f>
        <v>136.38003713000001</v>
      </c>
      <c r="J173" s="36">
        <f>SUMIFS(СВЦЭМ!$E$33:$E$776,СВЦЭМ!$A$33:$A$776,$A173,СВЦЭМ!$B$33:$B$776,J$155)+'СЕТ СН'!$F$15</f>
        <v>132.04372437000001</v>
      </c>
      <c r="K173" s="36">
        <f>SUMIFS(СВЦЭМ!$E$33:$E$776,СВЦЭМ!$A$33:$A$776,$A173,СВЦЭМ!$B$33:$B$776,K$155)+'СЕТ СН'!$F$15</f>
        <v>127.53696221</v>
      </c>
      <c r="L173" s="36">
        <f>SUMIFS(СВЦЭМ!$E$33:$E$776,СВЦЭМ!$A$33:$A$776,$A173,СВЦЭМ!$B$33:$B$776,L$155)+'СЕТ СН'!$F$15</f>
        <v>126.48729543</v>
      </c>
      <c r="M173" s="36">
        <f>SUMIFS(СВЦЭМ!$E$33:$E$776,СВЦЭМ!$A$33:$A$776,$A173,СВЦЭМ!$B$33:$B$776,M$155)+'СЕТ СН'!$F$15</f>
        <v>127.5797175</v>
      </c>
      <c r="N173" s="36">
        <f>SUMIFS(СВЦЭМ!$E$33:$E$776,СВЦЭМ!$A$33:$A$776,$A173,СВЦЭМ!$B$33:$B$776,N$155)+'СЕТ СН'!$F$15</f>
        <v>128.18863576000001</v>
      </c>
      <c r="O173" s="36">
        <f>SUMIFS(СВЦЭМ!$E$33:$E$776,СВЦЭМ!$A$33:$A$776,$A173,СВЦЭМ!$B$33:$B$776,O$155)+'СЕТ СН'!$F$15</f>
        <v>129.65726794</v>
      </c>
      <c r="P173" s="36">
        <f>SUMIFS(СВЦЭМ!$E$33:$E$776,СВЦЭМ!$A$33:$A$776,$A173,СВЦЭМ!$B$33:$B$776,P$155)+'СЕТ СН'!$F$15</f>
        <v>130.98446927000001</v>
      </c>
      <c r="Q173" s="36">
        <f>SUMIFS(СВЦЭМ!$E$33:$E$776,СВЦЭМ!$A$33:$A$776,$A173,СВЦЭМ!$B$33:$B$776,Q$155)+'СЕТ СН'!$F$15</f>
        <v>131.11309058000001</v>
      </c>
      <c r="R173" s="36">
        <f>SUMIFS(СВЦЭМ!$E$33:$E$776,СВЦЭМ!$A$33:$A$776,$A173,СВЦЭМ!$B$33:$B$776,R$155)+'СЕТ СН'!$F$15</f>
        <v>129.62997652999999</v>
      </c>
      <c r="S173" s="36">
        <f>SUMIFS(СВЦЭМ!$E$33:$E$776,СВЦЭМ!$A$33:$A$776,$A173,СВЦЭМ!$B$33:$B$776,S$155)+'СЕТ СН'!$F$15</f>
        <v>127.70303026000001</v>
      </c>
      <c r="T173" s="36">
        <f>SUMIFS(СВЦЭМ!$E$33:$E$776,СВЦЭМ!$A$33:$A$776,$A173,СВЦЭМ!$B$33:$B$776,T$155)+'СЕТ СН'!$F$15</f>
        <v>123.40553529</v>
      </c>
      <c r="U173" s="36">
        <f>SUMIFS(СВЦЭМ!$E$33:$E$776,СВЦЭМ!$A$33:$A$776,$A173,СВЦЭМ!$B$33:$B$776,U$155)+'СЕТ СН'!$F$15</f>
        <v>123.58973899999999</v>
      </c>
      <c r="V173" s="36">
        <f>SUMIFS(СВЦЭМ!$E$33:$E$776,СВЦЭМ!$A$33:$A$776,$A173,СВЦЭМ!$B$33:$B$776,V$155)+'СЕТ СН'!$F$15</f>
        <v>124.6926517</v>
      </c>
      <c r="W173" s="36">
        <f>SUMIFS(СВЦЭМ!$E$33:$E$776,СВЦЭМ!$A$33:$A$776,$A173,СВЦЭМ!$B$33:$B$776,W$155)+'СЕТ СН'!$F$15</f>
        <v>127.83036821</v>
      </c>
      <c r="X173" s="36">
        <f>SUMIFS(СВЦЭМ!$E$33:$E$776,СВЦЭМ!$A$33:$A$776,$A173,СВЦЭМ!$B$33:$B$776,X$155)+'СЕТ СН'!$F$15</f>
        <v>128.50630877</v>
      </c>
      <c r="Y173" s="36">
        <f>SUMIFS(СВЦЭМ!$E$33:$E$776,СВЦЭМ!$A$33:$A$776,$A173,СВЦЭМ!$B$33:$B$776,Y$155)+'СЕТ СН'!$F$15</f>
        <v>130.39046968</v>
      </c>
    </row>
    <row r="174" spans="1:25" ht="15.75" x14ac:dyDescent="0.2">
      <c r="A174" s="35">
        <f t="shared" si="4"/>
        <v>43818</v>
      </c>
      <c r="B174" s="36">
        <f>SUMIFS(СВЦЭМ!$E$33:$E$776,СВЦЭМ!$A$33:$A$776,$A174,СВЦЭМ!$B$33:$B$776,B$155)+'СЕТ СН'!$F$15</f>
        <v>136.17073859000001</v>
      </c>
      <c r="C174" s="36">
        <f>SUMIFS(СВЦЭМ!$E$33:$E$776,СВЦЭМ!$A$33:$A$776,$A174,СВЦЭМ!$B$33:$B$776,C$155)+'СЕТ СН'!$F$15</f>
        <v>140.38096328</v>
      </c>
      <c r="D174" s="36">
        <f>SUMIFS(СВЦЭМ!$E$33:$E$776,СВЦЭМ!$A$33:$A$776,$A174,СВЦЭМ!$B$33:$B$776,D$155)+'СЕТ СН'!$F$15</f>
        <v>143.27208555999999</v>
      </c>
      <c r="E174" s="36">
        <f>SUMIFS(СВЦЭМ!$E$33:$E$776,СВЦЭМ!$A$33:$A$776,$A174,СВЦЭМ!$B$33:$B$776,E$155)+'СЕТ СН'!$F$15</f>
        <v>147.12382160000001</v>
      </c>
      <c r="F174" s="36">
        <f>SUMIFS(СВЦЭМ!$E$33:$E$776,СВЦЭМ!$A$33:$A$776,$A174,СВЦЭМ!$B$33:$B$776,F$155)+'СЕТ СН'!$F$15</f>
        <v>148.98019804</v>
      </c>
      <c r="G174" s="36">
        <f>SUMIFS(СВЦЭМ!$E$33:$E$776,СВЦЭМ!$A$33:$A$776,$A174,СВЦЭМ!$B$33:$B$776,G$155)+'СЕТ СН'!$F$15</f>
        <v>145.38035391</v>
      </c>
      <c r="H174" s="36">
        <f>SUMIFS(СВЦЭМ!$E$33:$E$776,СВЦЭМ!$A$33:$A$776,$A174,СВЦЭМ!$B$33:$B$776,H$155)+'СЕТ СН'!$F$15</f>
        <v>140.42028533999999</v>
      </c>
      <c r="I174" s="36">
        <f>SUMIFS(СВЦЭМ!$E$33:$E$776,СВЦЭМ!$A$33:$A$776,$A174,СВЦЭМ!$B$33:$B$776,I$155)+'СЕТ СН'!$F$15</f>
        <v>135.19571300999999</v>
      </c>
      <c r="J174" s="36">
        <f>SUMIFS(СВЦЭМ!$E$33:$E$776,СВЦЭМ!$A$33:$A$776,$A174,СВЦЭМ!$B$33:$B$776,J$155)+'СЕТ СН'!$F$15</f>
        <v>131.11175668000001</v>
      </c>
      <c r="K174" s="36">
        <f>SUMIFS(СВЦЭМ!$E$33:$E$776,СВЦЭМ!$A$33:$A$776,$A174,СВЦЭМ!$B$33:$B$776,K$155)+'СЕТ СН'!$F$15</f>
        <v>128.21547874000001</v>
      </c>
      <c r="L174" s="36">
        <f>SUMIFS(СВЦЭМ!$E$33:$E$776,СВЦЭМ!$A$33:$A$776,$A174,СВЦЭМ!$B$33:$B$776,L$155)+'СЕТ СН'!$F$15</f>
        <v>129.30927033</v>
      </c>
      <c r="M174" s="36">
        <f>SUMIFS(СВЦЭМ!$E$33:$E$776,СВЦЭМ!$A$33:$A$776,$A174,СВЦЭМ!$B$33:$B$776,M$155)+'СЕТ СН'!$F$15</f>
        <v>131.42020131000001</v>
      </c>
      <c r="N174" s="36">
        <f>SUMIFS(СВЦЭМ!$E$33:$E$776,СВЦЭМ!$A$33:$A$776,$A174,СВЦЭМ!$B$33:$B$776,N$155)+'СЕТ СН'!$F$15</f>
        <v>131.82477546999999</v>
      </c>
      <c r="O174" s="36">
        <f>SUMIFS(СВЦЭМ!$E$33:$E$776,СВЦЭМ!$A$33:$A$776,$A174,СВЦЭМ!$B$33:$B$776,O$155)+'СЕТ СН'!$F$15</f>
        <v>134.76795749999999</v>
      </c>
      <c r="P174" s="36">
        <f>SUMIFS(СВЦЭМ!$E$33:$E$776,СВЦЭМ!$A$33:$A$776,$A174,СВЦЭМ!$B$33:$B$776,P$155)+'СЕТ СН'!$F$15</f>
        <v>133.79521961</v>
      </c>
      <c r="Q174" s="36">
        <f>SUMIFS(СВЦЭМ!$E$33:$E$776,СВЦЭМ!$A$33:$A$776,$A174,СВЦЭМ!$B$33:$B$776,Q$155)+'СЕТ СН'!$F$15</f>
        <v>134.33911452999999</v>
      </c>
      <c r="R174" s="36">
        <f>SUMIFS(СВЦЭМ!$E$33:$E$776,СВЦЭМ!$A$33:$A$776,$A174,СВЦЭМ!$B$33:$B$776,R$155)+'СЕТ СН'!$F$15</f>
        <v>132.5172958</v>
      </c>
      <c r="S174" s="36">
        <f>SUMIFS(СВЦЭМ!$E$33:$E$776,СВЦЭМ!$A$33:$A$776,$A174,СВЦЭМ!$B$33:$B$776,S$155)+'СЕТ СН'!$F$15</f>
        <v>129.54627561999999</v>
      </c>
      <c r="T174" s="36">
        <f>SUMIFS(СВЦЭМ!$E$33:$E$776,СВЦЭМ!$A$33:$A$776,$A174,СВЦЭМ!$B$33:$B$776,T$155)+'СЕТ СН'!$F$15</f>
        <v>127.21351457999999</v>
      </c>
      <c r="U174" s="36">
        <f>SUMIFS(СВЦЭМ!$E$33:$E$776,СВЦЭМ!$A$33:$A$776,$A174,СВЦЭМ!$B$33:$B$776,U$155)+'СЕТ СН'!$F$15</f>
        <v>128.94856068000001</v>
      </c>
      <c r="V174" s="36">
        <f>SUMIFS(СВЦЭМ!$E$33:$E$776,СВЦЭМ!$A$33:$A$776,$A174,СВЦЭМ!$B$33:$B$776,V$155)+'СЕТ СН'!$F$15</f>
        <v>133.10949206000001</v>
      </c>
      <c r="W174" s="36">
        <f>SUMIFS(СВЦЭМ!$E$33:$E$776,СВЦЭМ!$A$33:$A$776,$A174,СВЦЭМ!$B$33:$B$776,W$155)+'СЕТ СН'!$F$15</f>
        <v>137.60263158000001</v>
      </c>
      <c r="X174" s="36">
        <f>SUMIFS(СВЦЭМ!$E$33:$E$776,СВЦЭМ!$A$33:$A$776,$A174,СВЦЭМ!$B$33:$B$776,X$155)+'СЕТ СН'!$F$15</f>
        <v>139.14308822999999</v>
      </c>
      <c r="Y174" s="36">
        <f>SUMIFS(СВЦЭМ!$E$33:$E$776,СВЦЭМ!$A$33:$A$776,$A174,СВЦЭМ!$B$33:$B$776,Y$155)+'СЕТ СН'!$F$15</f>
        <v>143.44763187000001</v>
      </c>
    </row>
    <row r="175" spans="1:25" ht="15.75" x14ac:dyDescent="0.2">
      <c r="A175" s="35">
        <f t="shared" si="4"/>
        <v>43819</v>
      </c>
      <c r="B175" s="36">
        <f>SUMIFS(СВЦЭМ!$E$33:$E$776,СВЦЭМ!$A$33:$A$776,$A175,СВЦЭМ!$B$33:$B$776,B$155)+'СЕТ СН'!$F$15</f>
        <v>134.84380695999999</v>
      </c>
      <c r="C175" s="36">
        <f>SUMIFS(СВЦЭМ!$E$33:$E$776,СВЦЭМ!$A$33:$A$776,$A175,СВЦЭМ!$B$33:$B$776,C$155)+'СЕТ СН'!$F$15</f>
        <v>138.14473158999999</v>
      </c>
      <c r="D175" s="36">
        <f>SUMIFS(СВЦЭМ!$E$33:$E$776,СВЦЭМ!$A$33:$A$776,$A175,СВЦЭМ!$B$33:$B$776,D$155)+'СЕТ СН'!$F$15</f>
        <v>140.13022512000001</v>
      </c>
      <c r="E175" s="36">
        <f>SUMIFS(СВЦЭМ!$E$33:$E$776,СВЦЭМ!$A$33:$A$776,$A175,СВЦЭМ!$B$33:$B$776,E$155)+'СЕТ СН'!$F$15</f>
        <v>142.00802234</v>
      </c>
      <c r="F175" s="36">
        <f>SUMIFS(СВЦЭМ!$E$33:$E$776,СВЦЭМ!$A$33:$A$776,$A175,СВЦЭМ!$B$33:$B$776,F$155)+'СЕТ СН'!$F$15</f>
        <v>141.11101052999999</v>
      </c>
      <c r="G175" s="36">
        <f>SUMIFS(СВЦЭМ!$E$33:$E$776,СВЦЭМ!$A$33:$A$776,$A175,СВЦЭМ!$B$33:$B$776,G$155)+'СЕТ СН'!$F$15</f>
        <v>139.5523934</v>
      </c>
      <c r="H175" s="36">
        <f>SUMIFS(СВЦЭМ!$E$33:$E$776,СВЦЭМ!$A$33:$A$776,$A175,СВЦЭМ!$B$33:$B$776,H$155)+'СЕТ СН'!$F$15</f>
        <v>132.24146089000001</v>
      </c>
      <c r="I175" s="36">
        <f>SUMIFS(СВЦЭМ!$E$33:$E$776,СВЦЭМ!$A$33:$A$776,$A175,СВЦЭМ!$B$33:$B$776,I$155)+'СЕТ СН'!$F$15</f>
        <v>129.94010047</v>
      </c>
      <c r="J175" s="36">
        <f>SUMIFS(СВЦЭМ!$E$33:$E$776,СВЦЭМ!$A$33:$A$776,$A175,СВЦЭМ!$B$33:$B$776,J$155)+'СЕТ СН'!$F$15</f>
        <v>126.79899043</v>
      </c>
      <c r="K175" s="36">
        <f>SUMIFS(СВЦЭМ!$E$33:$E$776,СВЦЭМ!$A$33:$A$776,$A175,СВЦЭМ!$B$33:$B$776,K$155)+'СЕТ СН'!$F$15</f>
        <v>123.54232565</v>
      </c>
      <c r="L175" s="36">
        <f>SUMIFS(СВЦЭМ!$E$33:$E$776,СВЦЭМ!$A$33:$A$776,$A175,СВЦЭМ!$B$33:$B$776,L$155)+'СЕТ СН'!$F$15</f>
        <v>123.57798754</v>
      </c>
      <c r="M175" s="36">
        <f>SUMIFS(СВЦЭМ!$E$33:$E$776,СВЦЭМ!$A$33:$A$776,$A175,СВЦЭМ!$B$33:$B$776,M$155)+'СЕТ СН'!$F$15</f>
        <v>126.04180924000001</v>
      </c>
      <c r="N175" s="36">
        <f>SUMIFS(СВЦЭМ!$E$33:$E$776,СВЦЭМ!$A$33:$A$776,$A175,СВЦЭМ!$B$33:$B$776,N$155)+'СЕТ СН'!$F$15</f>
        <v>126.1452237</v>
      </c>
      <c r="O175" s="36">
        <f>SUMIFS(СВЦЭМ!$E$33:$E$776,СВЦЭМ!$A$33:$A$776,$A175,СВЦЭМ!$B$33:$B$776,O$155)+'СЕТ СН'!$F$15</f>
        <v>127.30919685000001</v>
      </c>
      <c r="P175" s="36">
        <f>SUMIFS(СВЦЭМ!$E$33:$E$776,СВЦЭМ!$A$33:$A$776,$A175,СВЦЭМ!$B$33:$B$776,P$155)+'СЕТ СН'!$F$15</f>
        <v>128.12223306000001</v>
      </c>
      <c r="Q175" s="36">
        <f>SUMIFS(СВЦЭМ!$E$33:$E$776,СВЦЭМ!$A$33:$A$776,$A175,СВЦЭМ!$B$33:$B$776,Q$155)+'СЕТ СН'!$F$15</f>
        <v>128.90693948000001</v>
      </c>
      <c r="R175" s="36">
        <f>SUMIFS(СВЦЭМ!$E$33:$E$776,СВЦЭМ!$A$33:$A$776,$A175,СВЦЭМ!$B$33:$B$776,R$155)+'СЕТ СН'!$F$15</f>
        <v>129.30240882999999</v>
      </c>
      <c r="S175" s="36">
        <f>SUMIFS(СВЦЭМ!$E$33:$E$776,СВЦЭМ!$A$33:$A$776,$A175,СВЦЭМ!$B$33:$B$776,S$155)+'СЕТ СН'!$F$15</f>
        <v>127.51851056</v>
      </c>
      <c r="T175" s="36">
        <f>SUMIFS(СВЦЭМ!$E$33:$E$776,СВЦЭМ!$A$33:$A$776,$A175,СВЦЭМ!$B$33:$B$776,T$155)+'СЕТ СН'!$F$15</f>
        <v>125.93793008999999</v>
      </c>
      <c r="U175" s="36">
        <f>SUMIFS(СВЦЭМ!$E$33:$E$776,СВЦЭМ!$A$33:$A$776,$A175,СВЦЭМ!$B$33:$B$776,U$155)+'СЕТ СН'!$F$15</f>
        <v>123.05887528</v>
      </c>
      <c r="V175" s="36">
        <f>SUMIFS(СВЦЭМ!$E$33:$E$776,СВЦЭМ!$A$33:$A$776,$A175,СВЦЭМ!$B$33:$B$776,V$155)+'СЕТ СН'!$F$15</f>
        <v>120.42219111</v>
      </c>
      <c r="W175" s="36">
        <f>SUMIFS(СВЦЭМ!$E$33:$E$776,СВЦЭМ!$A$33:$A$776,$A175,СВЦЭМ!$B$33:$B$776,W$155)+'СЕТ СН'!$F$15</f>
        <v>122.68519544</v>
      </c>
      <c r="X175" s="36">
        <f>SUMIFS(СВЦЭМ!$E$33:$E$776,СВЦЭМ!$A$33:$A$776,$A175,СВЦЭМ!$B$33:$B$776,X$155)+'СЕТ СН'!$F$15</f>
        <v>122.88527778</v>
      </c>
      <c r="Y175" s="36">
        <f>SUMIFS(СВЦЭМ!$E$33:$E$776,СВЦЭМ!$A$33:$A$776,$A175,СВЦЭМ!$B$33:$B$776,Y$155)+'СЕТ СН'!$F$15</f>
        <v>124.46747022</v>
      </c>
    </row>
    <row r="176" spans="1:25" ht="15.75" x14ac:dyDescent="0.2">
      <c r="A176" s="35">
        <f t="shared" si="4"/>
        <v>43820</v>
      </c>
      <c r="B176" s="36">
        <f>SUMIFS(СВЦЭМ!$E$33:$E$776,СВЦЭМ!$A$33:$A$776,$A176,СВЦЭМ!$B$33:$B$776,B$155)+'СЕТ СН'!$F$15</f>
        <v>125.24787825</v>
      </c>
      <c r="C176" s="36">
        <f>SUMIFS(СВЦЭМ!$E$33:$E$776,СВЦЭМ!$A$33:$A$776,$A176,СВЦЭМ!$B$33:$B$776,C$155)+'СЕТ СН'!$F$15</f>
        <v>130.48172761000001</v>
      </c>
      <c r="D176" s="36">
        <f>SUMIFS(СВЦЭМ!$E$33:$E$776,СВЦЭМ!$A$33:$A$776,$A176,СВЦЭМ!$B$33:$B$776,D$155)+'СЕТ СН'!$F$15</f>
        <v>133.72087332000001</v>
      </c>
      <c r="E176" s="36">
        <f>SUMIFS(СВЦЭМ!$E$33:$E$776,СВЦЭМ!$A$33:$A$776,$A176,СВЦЭМ!$B$33:$B$776,E$155)+'СЕТ СН'!$F$15</f>
        <v>138.78530787</v>
      </c>
      <c r="F176" s="36">
        <f>SUMIFS(СВЦЭМ!$E$33:$E$776,СВЦЭМ!$A$33:$A$776,$A176,СВЦЭМ!$B$33:$B$776,F$155)+'СЕТ СН'!$F$15</f>
        <v>142.11637744999999</v>
      </c>
      <c r="G176" s="36">
        <f>SUMIFS(СВЦЭМ!$E$33:$E$776,СВЦЭМ!$A$33:$A$776,$A176,СВЦЭМ!$B$33:$B$776,G$155)+'СЕТ СН'!$F$15</f>
        <v>140.75763438000001</v>
      </c>
      <c r="H176" s="36">
        <f>SUMIFS(СВЦЭМ!$E$33:$E$776,СВЦЭМ!$A$33:$A$776,$A176,СВЦЭМ!$B$33:$B$776,H$155)+'СЕТ СН'!$F$15</f>
        <v>137.82849281</v>
      </c>
      <c r="I176" s="36">
        <f>SUMIFS(СВЦЭМ!$E$33:$E$776,СВЦЭМ!$A$33:$A$776,$A176,СВЦЭМ!$B$33:$B$776,I$155)+'СЕТ СН'!$F$15</f>
        <v>137.42317800000001</v>
      </c>
      <c r="J176" s="36">
        <f>SUMIFS(СВЦЭМ!$E$33:$E$776,СВЦЭМ!$A$33:$A$776,$A176,СВЦЭМ!$B$33:$B$776,J$155)+'СЕТ СН'!$F$15</f>
        <v>131.17071874000001</v>
      </c>
      <c r="K176" s="36">
        <f>SUMIFS(СВЦЭМ!$E$33:$E$776,СВЦЭМ!$A$33:$A$776,$A176,СВЦЭМ!$B$33:$B$776,K$155)+'СЕТ СН'!$F$15</f>
        <v>125.00491463</v>
      </c>
      <c r="L176" s="36">
        <f>SUMIFS(СВЦЭМ!$E$33:$E$776,СВЦЭМ!$A$33:$A$776,$A176,СВЦЭМ!$B$33:$B$776,L$155)+'СЕТ СН'!$F$15</f>
        <v>123.50595856</v>
      </c>
      <c r="M176" s="36">
        <f>SUMIFS(СВЦЭМ!$E$33:$E$776,СВЦЭМ!$A$33:$A$776,$A176,СВЦЭМ!$B$33:$B$776,M$155)+'СЕТ СН'!$F$15</f>
        <v>124.89163481</v>
      </c>
      <c r="N176" s="36">
        <f>SUMIFS(СВЦЭМ!$E$33:$E$776,СВЦЭМ!$A$33:$A$776,$A176,СВЦЭМ!$B$33:$B$776,N$155)+'СЕТ СН'!$F$15</f>
        <v>124.53379828999999</v>
      </c>
      <c r="O176" s="36">
        <f>SUMIFS(СВЦЭМ!$E$33:$E$776,СВЦЭМ!$A$33:$A$776,$A176,СВЦЭМ!$B$33:$B$776,O$155)+'СЕТ СН'!$F$15</f>
        <v>126.51602158999999</v>
      </c>
      <c r="P176" s="36">
        <f>SUMIFS(СВЦЭМ!$E$33:$E$776,СВЦЭМ!$A$33:$A$776,$A176,СВЦЭМ!$B$33:$B$776,P$155)+'СЕТ СН'!$F$15</f>
        <v>128.24251742000001</v>
      </c>
      <c r="Q176" s="36">
        <f>SUMIFS(СВЦЭМ!$E$33:$E$776,СВЦЭМ!$A$33:$A$776,$A176,СВЦЭМ!$B$33:$B$776,Q$155)+'СЕТ СН'!$F$15</f>
        <v>129.15482281999999</v>
      </c>
      <c r="R176" s="36">
        <f>SUMIFS(СВЦЭМ!$E$33:$E$776,СВЦЭМ!$A$33:$A$776,$A176,СВЦЭМ!$B$33:$B$776,R$155)+'СЕТ СН'!$F$15</f>
        <v>130.68809368999999</v>
      </c>
      <c r="S176" s="36">
        <f>SUMIFS(СВЦЭМ!$E$33:$E$776,СВЦЭМ!$A$33:$A$776,$A176,СВЦЭМ!$B$33:$B$776,S$155)+'СЕТ СН'!$F$15</f>
        <v>129.20459109000001</v>
      </c>
      <c r="T176" s="36">
        <f>SUMIFS(СВЦЭМ!$E$33:$E$776,СВЦЭМ!$A$33:$A$776,$A176,СВЦЭМ!$B$33:$B$776,T$155)+'СЕТ СН'!$F$15</f>
        <v>125.38659629999999</v>
      </c>
      <c r="U176" s="36">
        <f>SUMIFS(СВЦЭМ!$E$33:$E$776,СВЦЭМ!$A$33:$A$776,$A176,СВЦЭМ!$B$33:$B$776,U$155)+'СЕТ СН'!$F$15</f>
        <v>124.91637399</v>
      </c>
      <c r="V176" s="36">
        <f>SUMIFS(СВЦЭМ!$E$33:$E$776,СВЦЭМ!$A$33:$A$776,$A176,СВЦЭМ!$B$33:$B$776,V$155)+'СЕТ СН'!$F$15</f>
        <v>127.20332439000001</v>
      </c>
      <c r="W176" s="36">
        <f>SUMIFS(СВЦЭМ!$E$33:$E$776,СВЦЭМ!$A$33:$A$776,$A176,СВЦЭМ!$B$33:$B$776,W$155)+'СЕТ СН'!$F$15</f>
        <v>128.66334834</v>
      </c>
      <c r="X176" s="36">
        <f>SUMIFS(СВЦЭМ!$E$33:$E$776,СВЦЭМ!$A$33:$A$776,$A176,СВЦЭМ!$B$33:$B$776,X$155)+'СЕТ СН'!$F$15</f>
        <v>131.43004809000001</v>
      </c>
      <c r="Y176" s="36">
        <f>SUMIFS(СВЦЭМ!$E$33:$E$776,СВЦЭМ!$A$33:$A$776,$A176,СВЦЭМ!$B$33:$B$776,Y$155)+'СЕТ СН'!$F$15</f>
        <v>132.83255493999999</v>
      </c>
    </row>
    <row r="177" spans="1:27" ht="15.75" x14ac:dyDescent="0.2">
      <c r="A177" s="35">
        <f t="shared" si="4"/>
        <v>43821</v>
      </c>
      <c r="B177" s="36">
        <f>SUMIFS(СВЦЭМ!$E$33:$E$776,СВЦЭМ!$A$33:$A$776,$A177,СВЦЭМ!$B$33:$B$776,B$155)+'СЕТ СН'!$F$15</f>
        <v>135.17456616000001</v>
      </c>
      <c r="C177" s="36">
        <f>SUMIFS(СВЦЭМ!$E$33:$E$776,СВЦЭМ!$A$33:$A$776,$A177,СВЦЭМ!$B$33:$B$776,C$155)+'СЕТ СН'!$F$15</f>
        <v>138.64011310000001</v>
      </c>
      <c r="D177" s="36">
        <f>SUMIFS(СВЦЭМ!$E$33:$E$776,СВЦЭМ!$A$33:$A$776,$A177,СВЦЭМ!$B$33:$B$776,D$155)+'СЕТ СН'!$F$15</f>
        <v>141.38548642000001</v>
      </c>
      <c r="E177" s="36">
        <f>SUMIFS(СВЦЭМ!$E$33:$E$776,СВЦЭМ!$A$33:$A$776,$A177,СВЦЭМ!$B$33:$B$776,E$155)+'СЕТ СН'!$F$15</f>
        <v>143.42816052000001</v>
      </c>
      <c r="F177" s="36">
        <f>SUMIFS(СВЦЭМ!$E$33:$E$776,СВЦЭМ!$A$33:$A$776,$A177,СВЦЭМ!$B$33:$B$776,F$155)+'СЕТ СН'!$F$15</f>
        <v>143.17936137000001</v>
      </c>
      <c r="G177" s="36">
        <f>SUMIFS(СВЦЭМ!$E$33:$E$776,СВЦЭМ!$A$33:$A$776,$A177,СВЦЭМ!$B$33:$B$776,G$155)+'СЕТ СН'!$F$15</f>
        <v>141.44345049</v>
      </c>
      <c r="H177" s="36">
        <f>SUMIFS(СВЦЭМ!$E$33:$E$776,СВЦЭМ!$A$33:$A$776,$A177,СВЦЭМ!$B$33:$B$776,H$155)+'СЕТ СН'!$F$15</f>
        <v>137.84077543000001</v>
      </c>
      <c r="I177" s="36">
        <f>SUMIFS(СВЦЭМ!$E$33:$E$776,СВЦЭМ!$A$33:$A$776,$A177,СВЦЭМ!$B$33:$B$776,I$155)+'СЕТ СН'!$F$15</f>
        <v>137.53977194000001</v>
      </c>
      <c r="J177" s="36">
        <f>SUMIFS(СВЦЭМ!$E$33:$E$776,СВЦЭМ!$A$33:$A$776,$A177,СВЦЭМ!$B$33:$B$776,J$155)+'СЕТ СН'!$F$15</f>
        <v>131.80975989999999</v>
      </c>
      <c r="K177" s="36">
        <f>SUMIFS(СВЦЭМ!$E$33:$E$776,СВЦЭМ!$A$33:$A$776,$A177,СВЦЭМ!$B$33:$B$776,K$155)+'СЕТ СН'!$F$15</f>
        <v>126.64779638</v>
      </c>
      <c r="L177" s="36">
        <f>SUMIFS(СВЦЭМ!$E$33:$E$776,СВЦЭМ!$A$33:$A$776,$A177,СВЦЭМ!$B$33:$B$776,L$155)+'СЕТ СН'!$F$15</f>
        <v>124.24395102</v>
      </c>
      <c r="M177" s="36">
        <f>SUMIFS(СВЦЭМ!$E$33:$E$776,СВЦЭМ!$A$33:$A$776,$A177,СВЦЭМ!$B$33:$B$776,M$155)+'СЕТ СН'!$F$15</f>
        <v>126.25822547</v>
      </c>
      <c r="N177" s="36">
        <f>SUMIFS(СВЦЭМ!$E$33:$E$776,СВЦЭМ!$A$33:$A$776,$A177,СВЦЭМ!$B$33:$B$776,N$155)+'СЕТ СН'!$F$15</f>
        <v>127.68344156000001</v>
      </c>
      <c r="O177" s="36">
        <f>SUMIFS(СВЦЭМ!$E$33:$E$776,СВЦЭМ!$A$33:$A$776,$A177,СВЦЭМ!$B$33:$B$776,O$155)+'СЕТ СН'!$F$15</f>
        <v>130.10449617</v>
      </c>
      <c r="P177" s="36">
        <f>SUMIFS(СВЦЭМ!$E$33:$E$776,СВЦЭМ!$A$33:$A$776,$A177,СВЦЭМ!$B$33:$B$776,P$155)+'СЕТ СН'!$F$15</f>
        <v>131.71940466999999</v>
      </c>
      <c r="Q177" s="36">
        <f>SUMIFS(СВЦЭМ!$E$33:$E$776,СВЦЭМ!$A$33:$A$776,$A177,СВЦЭМ!$B$33:$B$776,Q$155)+'СЕТ СН'!$F$15</f>
        <v>131.43108721999999</v>
      </c>
      <c r="R177" s="36">
        <f>SUMIFS(СВЦЭМ!$E$33:$E$776,СВЦЭМ!$A$33:$A$776,$A177,СВЦЭМ!$B$33:$B$776,R$155)+'СЕТ СН'!$F$15</f>
        <v>133.20606125</v>
      </c>
      <c r="S177" s="36">
        <f>SUMIFS(СВЦЭМ!$E$33:$E$776,СВЦЭМ!$A$33:$A$776,$A177,СВЦЭМ!$B$33:$B$776,S$155)+'СЕТ СН'!$F$15</f>
        <v>131.56152145999999</v>
      </c>
      <c r="T177" s="36">
        <f>SUMIFS(СВЦЭМ!$E$33:$E$776,СВЦЭМ!$A$33:$A$776,$A177,СВЦЭМ!$B$33:$B$776,T$155)+'СЕТ СН'!$F$15</f>
        <v>127.24797057000001</v>
      </c>
      <c r="U177" s="36">
        <f>SUMIFS(СВЦЭМ!$E$33:$E$776,СВЦЭМ!$A$33:$A$776,$A177,СВЦЭМ!$B$33:$B$776,U$155)+'СЕТ СН'!$F$15</f>
        <v>127.64995937</v>
      </c>
      <c r="V177" s="36">
        <f>SUMIFS(СВЦЭМ!$E$33:$E$776,СВЦЭМ!$A$33:$A$776,$A177,СВЦЭМ!$B$33:$B$776,V$155)+'СЕТ СН'!$F$15</f>
        <v>129.89472282</v>
      </c>
      <c r="W177" s="36">
        <f>SUMIFS(СВЦЭМ!$E$33:$E$776,СВЦЭМ!$A$33:$A$776,$A177,СВЦЭМ!$B$33:$B$776,W$155)+'СЕТ СН'!$F$15</f>
        <v>132.65396390999999</v>
      </c>
      <c r="X177" s="36">
        <f>SUMIFS(СВЦЭМ!$E$33:$E$776,СВЦЭМ!$A$33:$A$776,$A177,СВЦЭМ!$B$33:$B$776,X$155)+'СЕТ СН'!$F$15</f>
        <v>134.92344967</v>
      </c>
      <c r="Y177" s="36">
        <f>SUMIFS(СВЦЭМ!$E$33:$E$776,СВЦЭМ!$A$33:$A$776,$A177,СВЦЭМ!$B$33:$B$776,Y$155)+'СЕТ СН'!$F$15</f>
        <v>136.57836365</v>
      </c>
    </row>
    <row r="178" spans="1:27" ht="15.75" x14ac:dyDescent="0.2">
      <c r="A178" s="35">
        <f t="shared" si="4"/>
        <v>43822</v>
      </c>
      <c r="B178" s="36">
        <f>SUMIFS(СВЦЭМ!$E$33:$E$776,СВЦЭМ!$A$33:$A$776,$A178,СВЦЭМ!$B$33:$B$776,B$155)+'СЕТ СН'!$F$15</f>
        <v>134.4020295</v>
      </c>
      <c r="C178" s="36">
        <f>SUMIFS(СВЦЭМ!$E$33:$E$776,СВЦЭМ!$A$33:$A$776,$A178,СВЦЭМ!$B$33:$B$776,C$155)+'СЕТ СН'!$F$15</f>
        <v>136.23949856999999</v>
      </c>
      <c r="D178" s="36">
        <f>SUMIFS(СВЦЭМ!$E$33:$E$776,СВЦЭМ!$A$33:$A$776,$A178,СВЦЭМ!$B$33:$B$776,D$155)+'СЕТ СН'!$F$15</f>
        <v>140.73445283000001</v>
      </c>
      <c r="E178" s="36">
        <f>SUMIFS(СВЦЭМ!$E$33:$E$776,СВЦЭМ!$A$33:$A$776,$A178,СВЦЭМ!$B$33:$B$776,E$155)+'СЕТ СН'!$F$15</f>
        <v>143.38836173000001</v>
      </c>
      <c r="F178" s="36">
        <f>SUMIFS(СВЦЭМ!$E$33:$E$776,СВЦЭМ!$A$33:$A$776,$A178,СВЦЭМ!$B$33:$B$776,F$155)+'СЕТ СН'!$F$15</f>
        <v>142.73021944999999</v>
      </c>
      <c r="G178" s="36">
        <f>SUMIFS(СВЦЭМ!$E$33:$E$776,СВЦЭМ!$A$33:$A$776,$A178,СВЦЭМ!$B$33:$B$776,G$155)+'СЕТ СН'!$F$15</f>
        <v>142.52130308</v>
      </c>
      <c r="H178" s="36">
        <f>SUMIFS(СВЦЭМ!$E$33:$E$776,СВЦЭМ!$A$33:$A$776,$A178,СВЦЭМ!$B$33:$B$776,H$155)+'СЕТ СН'!$F$15</f>
        <v>136.45181083</v>
      </c>
      <c r="I178" s="36">
        <f>SUMIFS(СВЦЭМ!$E$33:$E$776,СВЦЭМ!$A$33:$A$776,$A178,СВЦЭМ!$B$33:$B$776,I$155)+'СЕТ СН'!$F$15</f>
        <v>132.52558149999999</v>
      </c>
      <c r="J178" s="36">
        <f>SUMIFS(СВЦЭМ!$E$33:$E$776,СВЦЭМ!$A$33:$A$776,$A178,СВЦЭМ!$B$33:$B$776,J$155)+'СЕТ СН'!$F$15</f>
        <v>128.417654</v>
      </c>
      <c r="K178" s="36">
        <f>SUMIFS(СВЦЭМ!$E$33:$E$776,СВЦЭМ!$A$33:$A$776,$A178,СВЦЭМ!$B$33:$B$776,K$155)+'СЕТ СН'!$F$15</f>
        <v>124.38889913</v>
      </c>
      <c r="L178" s="36">
        <f>SUMIFS(СВЦЭМ!$E$33:$E$776,СВЦЭМ!$A$33:$A$776,$A178,СВЦЭМ!$B$33:$B$776,L$155)+'СЕТ СН'!$F$15</f>
        <v>124.66055642000001</v>
      </c>
      <c r="M178" s="36">
        <f>SUMIFS(СВЦЭМ!$E$33:$E$776,СВЦЭМ!$A$33:$A$776,$A178,СВЦЭМ!$B$33:$B$776,M$155)+'СЕТ СН'!$F$15</f>
        <v>126.68126911</v>
      </c>
      <c r="N178" s="36">
        <f>SUMIFS(СВЦЭМ!$E$33:$E$776,СВЦЭМ!$A$33:$A$776,$A178,СВЦЭМ!$B$33:$B$776,N$155)+'СЕТ СН'!$F$15</f>
        <v>128.38150963999999</v>
      </c>
      <c r="O178" s="36">
        <f>SUMIFS(СВЦЭМ!$E$33:$E$776,СВЦЭМ!$A$33:$A$776,$A178,СВЦЭМ!$B$33:$B$776,O$155)+'СЕТ СН'!$F$15</f>
        <v>129.77260971000001</v>
      </c>
      <c r="P178" s="36">
        <f>SUMIFS(СВЦЭМ!$E$33:$E$776,СВЦЭМ!$A$33:$A$776,$A178,СВЦЭМ!$B$33:$B$776,P$155)+'СЕТ СН'!$F$15</f>
        <v>131.01742714</v>
      </c>
      <c r="Q178" s="36">
        <f>SUMIFS(СВЦЭМ!$E$33:$E$776,СВЦЭМ!$A$33:$A$776,$A178,СВЦЭМ!$B$33:$B$776,Q$155)+'СЕТ СН'!$F$15</f>
        <v>131.09180724000001</v>
      </c>
      <c r="R178" s="36">
        <f>SUMIFS(СВЦЭМ!$E$33:$E$776,СВЦЭМ!$A$33:$A$776,$A178,СВЦЭМ!$B$33:$B$776,R$155)+'СЕТ СН'!$F$15</f>
        <v>129.35848715</v>
      </c>
      <c r="S178" s="36">
        <f>SUMIFS(СВЦЭМ!$E$33:$E$776,СВЦЭМ!$A$33:$A$776,$A178,СВЦЭМ!$B$33:$B$776,S$155)+'СЕТ СН'!$F$15</f>
        <v>127.62337921</v>
      </c>
      <c r="T178" s="36">
        <f>SUMIFS(СВЦЭМ!$E$33:$E$776,СВЦЭМ!$A$33:$A$776,$A178,СВЦЭМ!$B$33:$B$776,T$155)+'СЕТ СН'!$F$15</f>
        <v>123.93354361</v>
      </c>
      <c r="U178" s="36">
        <f>SUMIFS(СВЦЭМ!$E$33:$E$776,СВЦЭМ!$A$33:$A$776,$A178,СВЦЭМ!$B$33:$B$776,U$155)+'СЕТ СН'!$F$15</f>
        <v>124.08105646999999</v>
      </c>
      <c r="V178" s="36">
        <f>SUMIFS(СВЦЭМ!$E$33:$E$776,СВЦЭМ!$A$33:$A$776,$A178,СВЦЭМ!$B$33:$B$776,V$155)+'СЕТ СН'!$F$15</f>
        <v>125.9570169</v>
      </c>
      <c r="W178" s="36">
        <f>SUMIFS(СВЦЭМ!$E$33:$E$776,СВЦЭМ!$A$33:$A$776,$A178,СВЦЭМ!$B$33:$B$776,W$155)+'СЕТ СН'!$F$15</f>
        <v>128.86609769</v>
      </c>
      <c r="X178" s="36">
        <f>SUMIFS(СВЦЭМ!$E$33:$E$776,СВЦЭМ!$A$33:$A$776,$A178,СВЦЭМ!$B$33:$B$776,X$155)+'СЕТ СН'!$F$15</f>
        <v>130.16718791</v>
      </c>
      <c r="Y178" s="36">
        <f>SUMIFS(СВЦЭМ!$E$33:$E$776,СВЦЭМ!$A$33:$A$776,$A178,СВЦЭМ!$B$33:$B$776,Y$155)+'СЕТ СН'!$F$15</f>
        <v>132.89585714</v>
      </c>
    </row>
    <row r="179" spans="1:27" ht="15.75" x14ac:dyDescent="0.2">
      <c r="A179" s="35">
        <f t="shared" si="4"/>
        <v>43823</v>
      </c>
      <c r="B179" s="36">
        <f>SUMIFS(СВЦЭМ!$E$33:$E$776,СВЦЭМ!$A$33:$A$776,$A179,СВЦЭМ!$B$33:$B$776,B$155)+'СЕТ СН'!$F$15</f>
        <v>135.13425935999999</v>
      </c>
      <c r="C179" s="36">
        <f>SUMIFS(СВЦЭМ!$E$33:$E$776,СВЦЭМ!$A$33:$A$776,$A179,СВЦЭМ!$B$33:$B$776,C$155)+'СЕТ СН'!$F$15</f>
        <v>140.32806461000001</v>
      </c>
      <c r="D179" s="36">
        <f>SUMIFS(СВЦЭМ!$E$33:$E$776,СВЦЭМ!$A$33:$A$776,$A179,СВЦЭМ!$B$33:$B$776,D$155)+'СЕТ СН'!$F$15</f>
        <v>143.20702073999999</v>
      </c>
      <c r="E179" s="36">
        <f>SUMIFS(СВЦЭМ!$E$33:$E$776,СВЦЭМ!$A$33:$A$776,$A179,СВЦЭМ!$B$33:$B$776,E$155)+'СЕТ СН'!$F$15</f>
        <v>144.54516631000001</v>
      </c>
      <c r="F179" s="36">
        <f>SUMIFS(СВЦЭМ!$E$33:$E$776,СВЦЭМ!$A$33:$A$776,$A179,СВЦЭМ!$B$33:$B$776,F$155)+'СЕТ СН'!$F$15</f>
        <v>144.04365976</v>
      </c>
      <c r="G179" s="36">
        <f>SUMIFS(СВЦЭМ!$E$33:$E$776,СВЦЭМ!$A$33:$A$776,$A179,СВЦЭМ!$B$33:$B$776,G$155)+'СЕТ СН'!$F$15</f>
        <v>141.30307511000001</v>
      </c>
      <c r="H179" s="36">
        <f>SUMIFS(СВЦЭМ!$E$33:$E$776,СВЦЭМ!$A$33:$A$776,$A179,СВЦЭМ!$B$33:$B$776,H$155)+'СЕТ СН'!$F$15</f>
        <v>135.00209014999999</v>
      </c>
      <c r="I179" s="36">
        <f>SUMIFS(СВЦЭМ!$E$33:$E$776,СВЦЭМ!$A$33:$A$776,$A179,СВЦЭМ!$B$33:$B$776,I$155)+'СЕТ СН'!$F$15</f>
        <v>129.57622294999999</v>
      </c>
      <c r="J179" s="36">
        <f>SUMIFS(СВЦЭМ!$E$33:$E$776,СВЦЭМ!$A$33:$A$776,$A179,СВЦЭМ!$B$33:$B$776,J$155)+'СЕТ СН'!$F$15</f>
        <v>125.76538194</v>
      </c>
      <c r="K179" s="36">
        <f>SUMIFS(СВЦЭМ!$E$33:$E$776,СВЦЭМ!$A$33:$A$776,$A179,СВЦЭМ!$B$33:$B$776,K$155)+'СЕТ СН'!$F$15</f>
        <v>123.68863788</v>
      </c>
      <c r="L179" s="36">
        <f>SUMIFS(СВЦЭМ!$E$33:$E$776,СВЦЭМ!$A$33:$A$776,$A179,СВЦЭМ!$B$33:$B$776,L$155)+'СЕТ СН'!$F$15</f>
        <v>123.92579468</v>
      </c>
      <c r="M179" s="36">
        <f>SUMIFS(СВЦЭМ!$E$33:$E$776,СВЦЭМ!$A$33:$A$776,$A179,СВЦЭМ!$B$33:$B$776,M$155)+'СЕТ СН'!$F$15</f>
        <v>125.24051654</v>
      </c>
      <c r="N179" s="36">
        <f>SUMIFS(СВЦЭМ!$E$33:$E$776,СВЦЭМ!$A$33:$A$776,$A179,СВЦЭМ!$B$33:$B$776,N$155)+'СЕТ СН'!$F$15</f>
        <v>125.56385955</v>
      </c>
      <c r="O179" s="36">
        <f>SUMIFS(СВЦЭМ!$E$33:$E$776,СВЦЭМ!$A$33:$A$776,$A179,СВЦЭМ!$B$33:$B$776,O$155)+'СЕТ СН'!$F$15</f>
        <v>126.9112038</v>
      </c>
      <c r="P179" s="36">
        <f>SUMIFS(СВЦЭМ!$E$33:$E$776,СВЦЭМ!$A$33:$A$776,$A179,СВЦЭМ!$B$33:$B$776,P$155)+'СЕТ СН'!$F$15</f>
        <v>128.60898614000001</v>
      </c>
      <c r="Q179" s="36">
        <f>SUMIFS(СВЦЭМ!$E$33:$E$776,СВЦЭМ!$A$33:$A$776,$A179,СВЦЭМ!$B$33:$B$776,Q$155)+'СЕТ СН'!$F$15</f>
        <v>128.92456229999999</v>
      </c>
      <c r="R179" s="36">
        <f>SUMIFS(СВЦЭМ!$E$33:$E$776,СВЦЭМ!$A$33:$A$776,$A179,СВЦЭМ!$B$33:$B$776,R$155)+'СЕТ СН'!$F$15</f>
        <v>128.12171057</v>
      </c>
      <c r="S179" s="36">
        <f>SUMIFS(СВЦЭМ!$E$33:$E$776,СВЦЭМ!$A$33:$A$776,$A179,СВЦЭМ!$B$33:$B$776,S$155)+'СЕТ СН'!$F$15</f>
        <v>127.81895160000001</v>
      </c>
      <c r="T179" s="36">
        <f>SUMIFS(СВЦЭМ!$E$33:$E$776,СВЦЭМ!$A$33:$A$776,$A179,СВЦЭМ!$B$33:$B$776,T$155)+'СЕТ СН'!$F$15</f>
        <v>127.70225644999999</v>
      </c>
      <c r="U179" s="36">
        <f>SUMIFS(СВЦЭМ!$E$33:$E$776,СВЦЭМ!$A$33:$A$776,$A179,СВЦЭМ!$B$33:$B$776,U$155)+'СЕТ СН'!$F$15</f>
        <v>125.89855223000001</v>
      </c>
      <c r="V179" s="36">
        <f>SUMIFS(СВЦЭМ!$E$33:$E$776,СВЦЭМ!$A$33:$A$776,$A179,СВЦЭМ!$B$33:$B$776,V$155)+'СЕТ СН'!$F$15</f>
        <v>126.48426696999999</v>
      </c>
      <c r="W179" s="36">
        <f>SUMIFS(СВЦЭМ!$E$33:$E$776,СВЦЭМ!$A$33:$A$776,$A179,СВЦЭМ!$B$33:$B$776,W$155)+'СЕТ СН'!$F$15</f>
        <v>128.76551144000001</v>
      </c>
      <c r="X179" s="36">
        <f>SUMIFS(СВЦЭМ!$E$33:$E$776,СВЦЭМ!$A$33:$A$776,$A179,СВЦЭМ!$B$33:$B$776,X$155)+'СЕТ СН'!$F$15</f>
        <v>132.03598633999999</v>
      </c>
      <c r="Y179" s="36">
        <f>SUMIFS(СВЦЭМ!$E$33:$E$776,СВЦЭМ!$A$33:$A$776,$A179,СВЦЭМ!$B$33:$B$776,Y$155)+'СЕТ СН'!$F$15</f>
        <v>134.10866665</v>
      </c>
    </row>
    <row r="180" spans="1:27" ht="15.75" x14ac:dyDescent="0.2">
      <c r="A180" s="35">
        <f t="shared" si="4"/>
        <v>43824</v>
      </c>
      <c r="B180" s="36">
        <f>SUMIFS(СВЦЭМ!$E$33:$E$776,СВЦЭМ!$A$33:$A$776,$A180,СВЦЭМ!$B$33:$B$776,B$155)+'СЕТ СН'!$F$15</f>
        <v>136.59244022999999</v>
      </c>
      <c r="C180" s="36">
        <f>SUMIFS(СВЦЭМ!$E$33:$E$776,СВЦЭМ!$A$33:$A$776,$A180,СВЦЭМ!$B$33:$B$776,C$155)+'СЕТ СН'!$F$15</f>
        <v>141.50352268</v>
      </c>
      <c r="D180" s="36">
        <f>SUMIFS(СВЦЭМ!$E$33:$E$776,СВЦЭМ!$A$33:$A$776,$A180,СВЦЭМ!$B$33:$B$776,D$155)+'СЕТ СН'!$F$15</f>
        <v>144.29913374</v>
      </c>
      <c r="E180" s="36">
        <f>SUMIFS(СВЦЭМ!$E$33:$E$776,СВЦЭМ!$A$33:$A$776,$A180,СВЦЭМ!$B$33:$B$776,E$155)+'СЕТ СН'!$F$15</f>
        <v>145.96437295000001</v>
      </c>
      <c r="F180" s="36">
        <f>SUMIFS(СВЦЭМ!$E$33:$E$776,СВЦЭМ!$A$33:$A$776,$A180,СВЦЭМ!$B$33:$B$776,F$155)+'СЕТ СН'!$F$15</f>
        <v>146.53601093</v>
      </c>
      <c r="G180" s="36">
        <f>SUMIFS(СВЦЭМ!$E$33:$E$776,СВЦЭМ!$A$33:$A$776,$A180,СВЦЭМ!$B$33:$B$776,G$155)+'СЕТ СН'!$F$15</f>
        <v>143.38378241000001</v>
      </c>
      <c r="H180" s="36">
        <f>SUMIFS(СВЦЭМ!$E$33:$E$776,СВЦЭМ!$A$33:$A$776,$A180,СВЦЭМ!$B$33:$B$776,H$155)+'СЕТ СН'!$F$15</f>
        <v>137.04014706999999</v>
      </c>
      <c r="I180" s="36">
        <f>SUMIFS(СВЦЭМ!$E$33:$E$776,СВЦЭМ!$A$33:$A$776,$A180,СВЦЭМ!$B$33:$B$776,I$155)+'СЕТ СН'!$F$15</f>
        <v>133.06674537999999</v>
      </c>
      <c r="J180" s="36">
        <f>SUMIFS(СВЦЭМ!$E$33:$E$776,СВЦЭМ!$A$33:$A$776,$A180,СВЦЭМ!$B$33:$B$776,J$155)+'СЕТ СН'!$F$15</f>
        <v>130.06659823999999</v>
      </c>
      <c r="K180" s="36">
        <f>SUMIFS(СВЦЭМ!$E$33:$E$776,СВЦЭМ!$A$33:$A$776,$A180,СВЦЭМ!$B$33:$B$776,K$155)+'СЕТ СН'!$F$15</f>
        <v>126.88987656</v>
      </c>
      <c r="L180" s="36">
        <f>SUMIFS(СВЦЭМ!$E$33:$E$776,СВЦЭМ!$A$33:$A$776,$A180,СВЦЭМ!$B$33:$B$776,L$155)+'СЕТ СН'!$F$15</f>
        <v>126.16948610999999</v>
      </c>
      <c r="M180" s="36">
        <f>SUMIFS(СВЦЭМ!$E$33:$E$776,СВЦЭМ!$A$33:$A$776,$A180,СВЦЭМ!$B$33:$B$776,M$155)+'СЕТ СН'!$F$15</f>
        <v>126.94727129</v>
      </c>
      <c r="N180" s="36">
        <f>SUMIFS(СВЦЭМ!$E$33:$E$776,СВЦЭМ!$A$33:$A$776,$A180,СВЦЭМ!$B$33:$B$776,N$155)+'СЕТ СН'!$F$15</f>
        <v>126.90852581</v>
      </c>
      <c r="O180" s="36">
        <f>SUMIFS(СВЦЭМ!$E$33:$E$776,СВЦЭМ!$A$33:$A$776,$A180,СВЦЭМ!$B$33:$B$776,O$155)+'СЕТ СН'!$F$15</f>
        <v>127.39624476</v>
      </c>
      <c r="P180" s="36">
        <f>SUMIFS(СВЦЭМ!$E$33:$E$776,СВЦЭМ!$A$33:$A$776,$A180,СВЦЭМ!$B$33:$B$776,P$155)+'СЕТ СН'!$F$15</f>
        <v>128.45945617999999</v>
      </c>
      <c r="Q180" s="36">
        <f>SUMIFS(СВЦЭМ!$E$33:$E$776,СВЦЭМ!$A$33:$A$776,$A180,СВЦЭМ!$B$33:$B$776,Q$155)+'СЕТ СН'!$F$15</f>
        <v>128.95882148999999</v>
      </c>
      <c r="R180" s="36">
        <f>SUMIFS(СВЦЭМ!$E$33:$E$776,СВЦЭМ!$A$33:$A$776,$A180,СВЦЭМ!$B$33:$B$776,R$155)+'СЕТ СН'!$F$15</f>
        <v>128.72457937999999</v>
      </c>
      <c r="S180" s="36">
        <f>SUMIFS(СВЦЭМ!$E$33:$E$776,СВЦЭМ!$A$33:$A$776,$A180,СВЦЭМ!$B$33:$B$776,S$155)+'СЕТ СН'!$F$15</f>
        <v>128.63022588000001</v>
      </c>
      <c r="T180" s="36">
        <f>SUMIFS(СВЦЭМ!$E$33:$E$776,СВЦЭМ!$A$33:$A$776,$A180,СВЦЭМ!$B$33:$B$776,T$155)+'СЕТ СН'!$F$15</f>
        <v>126.81129627999999</v>
      </c>
      <c r="U180" s="36">
        <f>SUMIFS(СВЦЭМ!$E$33:$E$776,СВЦЭМ!$A$33:$A$776,$A180,СВЦЭМ!$B$33:$B$776,U$155)+'СЕТ СН'!$F$15</f>
        <v>126.86711189</v>
      </c>
      <c r="V180" s="36">
        <f>SUMIFS(СВЦЭМ!$E$33:$E$776,СВЦЭМ!$A$33:$A$776,$A180,СВЦЭМ!$B$33:$B$776,V$155)+'СЕТ СН'!$F$15</f>
        <v>128.04539457000001</v>
      </c>
      <c r="W180" s="36">
        <f>SUMIFS(СВЦЭМ!$E$33:$E$776,СВЦЭМ!$A$33:$A$776,$A180,СВЦЭМ!$B$33:$B$776,W$155)+'СЕТ СН'!$F$15</f>
        <v>129.51116680999999</v>
      </c>
      <c r="X180" s="36">
        <f>SUMIFS(СВЦЭМ!$E$33:$E$776,СВЦЭМ!$A$33:$A$776,$A180,СВЦЭМ!$B$33:$B$776,X$155)+'СЕТ СН'!$F$15</f>
        <v>131.29981817000001</v>
      </c>
      <c r="Y180" s="36">
        <f>SUMIFS(СВЦЭМ!$E$33:$E$776,СВЦЭМ!$A$33:$A$776,$A180,СВЦЭМ!$B$33:$B$776,Y$155)+'СЕТ СН'!$F$15</f>
        <v>131.41981924000001</v>
      </c>
    </row>
    <row r="181" spans="1:27" ht="15.75" x14ac:dyDescent="0.2">
      <c r="A181" s="35">
        <f t="shared" si="4"/>
        <v>43825</v>
      </c>
      <c r="B181" s="36">
        <f>SUMIFS(СВЦЭМ!$E$33:$E$776,СВЦЭМ!$A$33:$A$776,$A181,СВЦЭМ!$B$33:$B$776,B$155)+'СЕТ СН'!$F$15</f>
        <v>136.78783824999999</v>
      </c>
      <c r="C181" s="36">
        <f>SUMIFS(СВЦЭМ!$E$33:$E$776,СВЦЭМ!$A$33:$A$776,$A181,СВЦЭМ!$B$33:$B$776,C$155)+'СЕТ СН'!$F$15</f>
        <v>141.99996587000001</v>
      </c>
      <c r="D181" s="36">
        <f>SUMIFS(СВЦЭМ!$E$33:$E$776,СВЦЭМ!$A$33:$A$776,$A181,СВЦЭМ!$B$33:$B$776,D$155)+'СЕТ СН'!$F$15</f>
        <v>143.96386867000001</v>
      </c>
      <c r="E181" s="36">
        <f>SUMIFS(СВЦЭМ!$E$33:$E$776,СВЦЭМ!$A$33:$A$776,$A181,СВЦЭМ!$B$33:$B$776,E$155)+'СЕТ СН'!$F$15</f>
        <v>145.3388721</v>
      </c>
      <c r="F181" s="36">
        <f>SUMIFS(СВЦЭМ!$E$33:$E$776,СВЦЭМ!$A$33:$A$776,$A181,СВЦЭМ!$B$33:$B$776,F$155)+'СЕТ СН'!$F$15</f>
        <v>145.06397387000001</v>
      </c>
      <c r="G181" s="36">
        <f>SUMIFS(СВЦЭМ!$E$33:$E$776,СВЦЭМ!$A$33:$A$776,$A181,СВЦЭМ!$B$33:$B$776,G$155)+'СЕТ СН'!$F$15</f>
        <v>142.15455248000001</v>
      </c>
      <c r="H181" s="36">
        <f>SUMIFS(СВЦЭМ!$E$33:$E$776,СВЦЭМ!$A$33:$A$776,$A181,СВЦЭМ!$B$33:$B$776,H$155)+'СЕТ СН'!$F$15</f>
        <v>136.69922199999999</v>
      </c>
      <c r="I181" s="36">
        <f>SUMIFS(СВЦЭМ!$E$33:$E$776,СВЦЭМ!$A$33:$A$776,$A181,СВЦЭМ!$B$33:$B$776,I$155)+'СЕТ СН'!$F$15</f>
        <v>134.87554302999999</v>
      </c>
      <c r="J181" s="36">
        <f>SUMIFS(СВЦЭМ!$E$33:$E$776,СВЦЭМ!$A$33:$A$776,$A181,СВЦЭМ!$B$33:$B$776,J$155)+'СЕТ СН'!$F$15</f>
        <v>130.74048035000001</v>
      </c>
      <c r="K181" s="36">
        <f>SUMIFS(СВЦЭМ!$E$33:$E$776,СВЦЭМ!$A$33:$A$776,$A181,СВЦЭМ!$B$33:$B$776,K$155)+'СЕТ СН'!$F$15</f>
        <v>127.85731915</v>
      </c>
      <c r="L181" s="36">
        <f>SUMIFS(СВЦЭМ!$E$33:$E$776,СВЦЭМ!$A$33:$A$776,$A181,СВЦЭМ!$B$33:$B$776,L$155)+'СЕТ СН'!$F$15</f>
        <v>127.6145044</v>
      </c>
      <c r="M181" s="36">
        <f>SUMIFS(СВЦЭМ!$E$33:$E$776,СВЦЭМ!$A$33:$A$776,$A181,СВЦЭМ!$B$33:$B$776,M$155)+'СЕТ СН'!$F$15</f>
        <v>128.99029869</v>
      </c>
      <c r="N181" s="36">
        <f>SUMIFS(СВЦЭМ!$E$33:$E$776,СВЦЭМ!$A$33:$A$776,$A181,СВЦЭМ!$B$33:$B$776,N$155)+'СЕТ СН'!$F$15</f>
        <v>130.22970971999999</v>
      </c>
      <c r="O181" s="36">
        <f>SUMIFS(СВЦЭМ!$E$33:$E$776,СВЦЭМ!$A$33:$A$776,$A181,СВЦЭМ!$B$33:$B$776,O$155)+'СЕТ СН'!$F$15</f>
        <v>131.03198685000001</v>
      </c>
      <c r="P181" s="36">
        <f>SUMIFS(СВЦЭМ!$E$33:$E$776,СВЦЭМ!$A$33:$A$776,$A181,СВЦЭМ!$B$33:$B$776,P$155)+'СЕТ СН'!$F$15</f>
        <v>131.07082413000001</v>
      </c>
      <c r="Q181" s="36">
        <f>SUMIFS(СВЦЭМ!$E$33:$E$776,СВЦЭМ!$A$33:$A$776,$A181,СВЦЭМ!$B$33:$B$776,Q$155)+'СЕТ СН'!$F$15</f>
        <v>131.29336708</v>
      </c>
      <c r="R181" s="36">
        <f>SUMIFS(СВЦЭМ!$E$33:$E$776,СВЦЭМ!$A$33:$A$776,$A181,СВЦЭМ!$B$33:$B$776,R$155)+'СЕТ СН'!$F$15</f>
        <v>130.71230976000001</v>
      </c>
      <c r="S181" s="36">
        <f>SUMIFS(СВЦЭМ!$E$33:$E$776,СВЦЭМ!$A$33:$A$776,$A181,СВЦЭМ!$B$33:$B$776,S$155)+'СЕТ СН'!$F$15</f>
        <v>130.60092742</v>
      </c>
      <c r="T181" s="36">
        <f>SUMIFS(СВЦЭМ!$E$33:$E$776,СВЦЭМ!$A$33:$A$776,$A181,СВЦЭМ!$B$33:$B$776,T$155)+'СЕТ СН'!$F$15</f>
        <v>126.4336854</v>
      </c>
      <c r="U181" s="36">
        <f>SUMIFS(СВЦЭМ!$E$33:$E$776,СВЦЭМ!$A$33:$A$776,$A181,СВЦЭМ!$B$33:$B$776,U$155)+'СЕТ СН'!$F$15</f>
        <v>126.40824044999999</v>
      </c>
      <c r="V181" s="36">
        <f>SUMIFS(СВЦЭМ!$E$33:$E$776,СВЦЭМ!$A$33:$A$776,$A181,СВЦЭМ!$B$33:$B$776,V$155)+'СЕТ СН'!$F$15</f>
        <v>128.72139873</v>
      </c>
      <c r="W181" s="36">
        <f>SUMIFS(СВЦЭМ!$E$33:$E$776,СВЦЭМ!$A$33:$A$776,$A181,СВЦЭМ!$B$33:$B$776,W$155)+'СЕТ СН'!$F$15</f>
        <v>131.40002023</v>
      </c>
      <c r="X181" s="36">
        <f>SUMIFS(СВЦЭМ!$E$33:$E$776,СВЦЭМ!$A$33:$A$776,$A181,СВЦЭМ!$B$33:$B$776,X$155)+'СЕТ СН'!$F$15</f>
        <v>131.81043607999999</v>
      </c>
      <c r="Y181" s="36">
        <f>SUMIFS(СВЦЭМ!$E$33:$E$776,СВЦЭМ!$A$33:$A$776,$A181,СВЦЭМ!$B$33:$B$776,Y$155)+'СЕТ СН'!$F$15</f>
        <v>132.15227053000001</v>
      </c>
    </row>
    <row r="182" spans="1:27" ht="15.75" x14ac:dyDescent="0.2">
      <c r="A182" s="35">
        <f t="shared" si="4"/>
        <v>43826</v>
      </c>
      <c r="B182" s="36">
        <f>SUMIFS(СВЦЭМ!$E$33:$E$776,СВЦЭМ!$A$33:$A$776,$A182,СВЦЭМ!$B$33:$B$776,B$155)+'СЕТ СН'!$F$15</f>
        <v>130.89255441</v>
      </c>
      <c r="C182" s="36">
        <f>SUMIFS(СВЦЭМ!$E$33:$E$776,СВЦЭМ!$A$33:$A$776,$A182,СВЦЭМ!$B$33:$B$776,C$155)+'СЕТ СН'!$F$15</f>
        <v>135.90740885</v>
      </c>
      <c r="D182" s="36">
        <f>SUMIFS(СВЦЭМ!$E$33:$E$776,СВЦЭМ!$A$33:$A$776,$A182,СВЦЭМ!$B$33:$B$776,D$155)+'СЕТ СН'!$F$15</f>
        <v>137.12260230000001</v>
      </c>
      <c r="E182" s="36">
        <f>SUMIFS(СВЦЭМ!$E$33:$E$776,СВЦЭМ!$A$33:$A$776,$A182,СВЦЭМ!$B$33:$B$776,E$155)+'СЕТ СН'!$F$15</f>
        <v>139.55203639000001</v>
      </c>
      <c r="F182" s="36">
        <f>SUMIFS(СВЦЭМ!$E$33:$E$776,СВЦЭМ!$A$33:$A$776,$A182,СВЦЭМ!$B$33:$B$776,F$155)+'СЕТ СН'!$F$15</f>
        <v>140.30508990000001</v>
      </c>
      <c r="G182" s="36">
        <f>SUMIFS(СВЦЭМ!$E$33:$E$776,СВЦЭМ!$A$33:$A$776,$A182,СВЦЭМ!$B$33:$B$776,G$155)+'СЕТ СН'!$F$15</f>
        <v>137.88107488</v>
      </c>
      <c r="H182" s="36">
        <f>SUMIFS(СВЦЭМ!$E$33:$E$776,СВЦЭМ!$A$33:$A$776,$A182,СВЦЭМ!$B$33:$B$776,H$155)+'СЕТ СН'!$F$15</f>
        <v>132.60161823000001</v>
      </c>
      <c r="I182" s="36">
        <f>SUMIFS(СВЦЭМ!$E$33:$E$776,СВЦЭМ!$A$33:$A$776,$A182,СВЦЭМ!$B$33:$B$776,I$155)+'СЕТ СН'!$F$15</f>
        <v>128.95728675999999</v>
      </c>
      <c r="J182" s="36">
        <f>SUMIFS(СВЦЭМ!$E$33:$E$776,СВЦЭМ!$A$33:$A$776,$A182,СВЦЭМ!$B$33:$B$776,J$155)+'СЕТ СН'!$F$15</f>
        <v>124.85181971</v>
      </c>
      <c r="K182" s="36">
        <f>SUMIFS(СВЦЭМ!$E$33:$E$776,СВЦЭМ!$A$33:$A$776,$A182,СВЦЭМ!$B$33:$B$776,K$155)+'СЕТ СН'!$F$15</f>
        <v>120.64420722</v>
      </c>
      <c r="L182" s="36">
        <f>SUMIFS(СВЦЭМ!$E$33:$E$776,СВЦЭМ!$A$33:$A$776,$A182,СВЦЭМ!$B$33:$B$776,L$155)+'СЕТ СН'!$F$15</f>
        <v>120.52303293999999</v>
      </c>
      <c r="M182" s="36">
        <f>SUMIFS(СВЦЭМ!$E$33:$E$776,СВЦЭМ!$A$33:$A$776,$A182,СВЦЭМ!$B$33:$B$776,M$155)+'СЕТ СН'!$F$15</f>
        <v>122.17810208</v>
      </c>
      <c r="N182" s="36">
        <f>SUMIFS(СВЦЭМ!$E$33:$E$776,СВЦЭМ!$A$33:$A$776,$A182,СВЦЭМ!$B$33:$B$776,N$155)+'СЕТ СН'!$F$15</f>
        <v>122.14318215</v>
      </c>
      <c r="O182" s="36">
        <f>SUMIFS(СВЦЭМ!$E$33:$E$776,СВЦЭМ!$A$33:$A$776,$A182,СВЦЭМ!$B$33:$B$776,O$155)+'СЕТ СН'!$F$15</f>
        <v>122.90251886999999</v>
      </c>
      <c r="P182" s="36">
        <f>SUMIFS(СВЦЭМ!$E$33:$E$776,СВЦЭМ!$A$33:$A$776,$A182,СВЦЭМ!$B$33:$B$776,P$155)+'СЕТ СН'!$F$15</f>
        <v>124.27135758</v>
      </c>
      <c r="Q182" s="36">
        <f>SUMIFS(СВЦЭМ!$E$33:$E$776,СВЦЭМ!$A$33:$A$776,$A182,СВЦЭМ!$B$33:$B$776,Q$155)+'СЕТ СН'!$F$15</f>
        <v>127.12923316</v>
      </c>
      <c r="R182" s="36">
        <f>SUMIFS(СВЦЭМ!$E$33:$E$776,СВЦЭМ!$A$33:$A$776,$A182,СВЦЭМ!$B$33:$B$776,R$155)+'СЕТ СН'!$F$15</f>
        <v>127.65460211</v>
      </c>
      <c r="S182" s="36">
        <f>SUMIFS(СВЦЭМ!$E$33:$E$776,СВЦЭМ!$A$33:$A$776,$A182,СВЦЭМ!$B$33:$B$776,S$155)+'СЕТ СН'!$F$15</f>
        <v>127.85587325</v>
      </c>
      <c r="T182" s="36">
        <f>SUMIFS(СВЦЭМ!$E$33:$E$776,СВЦЭМ!$A$33:$A$776,$A182,СВЦЭМ!$B$33:$B$776,T$155)+'СЕТ СН'!$F$15</f>
        <v>123.7096533</v>
      </c>
      <c r="U182" s="36">
        <f>SUMIFS(СВЦЭМ!$E$33:$E$776,СВЦЭМ!$A$33:$A$776,$A182,СВЦЭМ!$B$33:$B$776,U$155)+'СЕТ СН'!$F$15</f>
        <v>123.65309560999999</v>
      </c>
      <c r="V182" s="36">
        <f>SUMIFS(СВЦЭМ!$E$33:$E$776,СВЦЭМ!$A$33:$A$776,$A182,СВЦЭМ!$B$33:$B$776,V$155)+'СЕТ СН'!$F$15</f>
        <v>124.88198726</v>
      </c>
      <c r="W182" s="36">
        <f>SUMIFS(СВЦЭМ!$E$33:$E$776,СВЦЭМ!$A$33:$A$776,$A182,СВЦЭМ!$B$33:$B$776,W$155)+'СЕТ СН'!$F$15</f>
        <v>125.37916632</v>
      </c>
      <c r="X182" s="36">
        <f>SUMIFS(СВЦЭМ!$E$33:$E$776,СВЦЭМ!$A$33:$A$776,$A182,СВЦЭМ!$B$33:$B$776,X$155)+'СЕТ СН'!$F$15</f>
        <v>127.0705512</v>
      </c>
      <c r="Y182" s="36">
        <f>SUMIFS(СВЦЭМ!$E$33:$E$776,СВЦЭМ!$A$33:$A$776,$A182,СВЦЭМ!$B$33:$B$776,Y$155)+'СЕТ СН'!$F$15</f>
        <v>128.63638918000001</v>
      </c>
    </row>
    <row r="183" spans="1:27" ht="15.75" x14ac:dyDescent="0.2">
      <c r="A183" s="35">
        <f t="shared" si="4"/>
        <v>43827</v>
      </c>
      <c r="B183" s="36">
        <f>SUMIFS(СВЦЭМ!$E$33:$E$776,СВЦЭМ!$A$33:$A$776,$A183,СВЦЭМ!$B$33:$B$776,B$155)+'СЕТ СН'!$F$15</f>
        <v>131.46665948</v>
      </c>
      <c r="C183" s="36">
        <f>SUMIFS(СВЦЭМ!$E$33:$E$776,СВЦЭМ!$A$33:$A$776,$A183,СВЦЭМ!$B$33:$B$776,C$155)+'СЕТ СН'!$F$15</f>
        <v>136.10181218</v>
      </c>
      <c r="D183" s="36">
        <f>SUMIFS(СВЦЭМ!$E$33:$E$776,СВЦЭМ!$A$33:$A$776,$A183,СВЦЭМ!$B$33:$B$776,D$155)+'СЕТ СН'!$F$15</f>
        <v>137.97702953000001</v>
      </c>
      <c r="E183" s="36">
        <f>SUMIFS(СВЦЭМ!$E$33:$E$776,СВЦЭМ!$A$33:$A$776,$A183,СВЦЭМ!$B$33:$B$776,E$155)+'СЕТ СН'!$F$15</f>
        <v>139.80621133</v>
      </c>
      <c r="F183" s="36">
        <f>SUMIFS(СВЦЭМ!$E$33:$E$776,СВЦЭМ!$A$33:$A$776,$A183,СВЦЭМ!$B$33:$B$776,F$155)+'СЕТ СН'!$F$15</f>
        <v>140.07206350000001</v>
      </c>
      <c r="G183" s="36">
        <f>SUMIFS(СВЦЭМ!$E$33:$E$776,СВЦЭМ!$A$33:$A$776,$A183,СВЦЭМ!$B$33:$B$776,G$155)+'СЕТ СН'!$F$15</f>
        <v>139.15118566000001</v>
      </c>
      <c r="H183" s="36">
        <f>SUMIFS(СВЦЭМ!$E$33:$E$776,СВЦЭМ!$A$33:$A$776,$A183,СВЦЭМ!$B$33:$B$776,H$155)+'СЕТ СН'!$F$15</f>
        <v>136.37446219</v>
      </c>
      <c r="I183" s="36">
        <f>SUMIFS(СВЦЭМ!$E$33:$E$776,СВЦЭМ!$A$33:$A$776,$A183,СВЦЭМ!$B$33:$B$776,I$155)+'СЕТ СН'!$F$15</f>
        <v>134.09075804</v>
      </c>
      <c r="J183" s="36">
        <f>SUMIFS(СВЦЭМ!$E$33:$E$776,СВЦЭМ!$A$33:$A$776,$A183,СВЦЭМ!$B$33:$B$776,J$155)+'СЕТ СН'!$F$15</f>
        <v>128.14399470999999</v>
      </c>
      <c r="K183" s="36">
        <f>SUMIFS(СВЦЭМ!$E$33:$E$776,СВЦЭМ!$A$33:$A$776,$A183,СВЦЭМ!$B$33:$B$776,K$155)+'СЕТ СН'!$F$15</f>
        <v>122.83825105</v>
      </c>
      <c r="L183" s="36">
        <f>SUMIFS(СВЦЭМ!$E$33:$E$776,СВЦЭМ!$A$33:$A$776,$A183,СВЦЭМ!$B$33:$B$776,L$155)+'СЕТ СН'!$F$15</f>
        <v>122.35238615999999</v>
      </c>
      <c r="M183" s="36">
        <f>SUMIFS(СВЦЭМ!$E$33:$E$776,СВЦЭМ!$A$33:$A$776,$A183,СВЦЭМ!$B$33:$B$776,M$155)+'СЕТ СН'!$F$15</f>
        <v>122.7605657</v>
      </c>
      <c r="N183" s="36">
        <f>SUMIFS(СВЦЭМ!$E$33:$E$776,СВЦЭМ!$A$33:$A$776,$A183,СВЦЭМ!$B$33:$B$776,N$155)+'СЕТ СН'!$F$15</f>
        <v>122.3705806</v>
      </c>
      <c r="O183" s="36">
        <f>SUMIFS(СВЦЭМ!$E$33:$E$776,СВЦЭМ!$A$33:$A$776,$A183,СВЦЭМ!$B$33:$B$776,O$155)+'СЕТ СН'!$F$15</f>
        <v>124.70263979000001</v>
      </c>
      <c r="P183" s="36">
        <f>SUMIFS(СВЦЭМ!$E$33:$E$776,СВЦЭМ!$A$33:$A$776,$A183,СВЦЭМ!$B$33:$B$776,P$155)+'СЕТ СН'!$F$15</f>
        <v>126.29643367</v>
      </c>
      <c r="Q183" s="36">
        <f>SUMIFS(СВЦЭМ!$E$33:$E$776,СВЦЭМ!$A$33:$A$776,$A183,СВЦЭМ!$B$33:$B$776,Q$155)+'СЕТ СН'!$F$15</f>
        <v>126.82935251000001</v>
      </c>
      <c r="R183" s="36">
        <f>SUMIFS(СВЦЭМ!$E$33:$E$776,СВЦЭМ!$A$33:$A$776,$A183,СВЦЭМ!$B$33:$B$776,R$155)+'СЕТ СН'!$F$15</f>
        <v>126.20726454</v>
      </c>
      <c r="S183" s="36">
        <f>SUMIFS(СВЦЭМ!$E$33:$E$776,СВЦЭМ!$A$33:$A$776,$A183,СВЦЭМ!$B$33:$B$776,S$155)+'СЕТ СН'!$F$15</f>
        <v>125.09809946</v>
      </c>
      <c r="T183" s="36">
        <f>SUMIFS(СВЦЭМ!$E$33:$E$776,СВЦЭМ!$A$33:$A$776,$A183,СВЦЭМ!$B$33:$B$776,T$155)+'СЕТ СН'!$F$15</f>
        <v>122.76951764</v>
      </c>
      <c r="U183" s="36">
        <f>SUMIFS(СВЦЭМ!$E$33:$E$776,СВЦЭМ!$A$33:$A$776,$A183,СВЦЭМ!$B$33:$B$776,U$155)+'СЕТ СН'!$F$15</f>
        <v>123.02794118</v>
      </c>
      <c r="V183" s="36">
        <f>SUMIFS(СВЦЭМ!$E$33:$E$776,СВЦЭМ!$A$33:$A$776,$A183,СВЦЭМ!$B$33:$B$776,V$155)+'СЕТ СН'!$F$15</f>
        <v>124.45599339</v>
      </c>
      <c r="W183" s="36">
        <f>SUMIFS(СВЦЭМ!$E$33:$E$776,СВЦЭМ!$A$33:$A$776,$A183,СВЦЭМ!$B$33:$B$776,W$155)+'СЕТ СН'!$F$15</f>
        <v>126.29677932</v>
      </c>
      <c r="X183" s="36">
        <f>SUMIFS(СВЦЭМ!$E$33:$E$776,СВЦЭМ!$A$33:$A$776,$A183,СВЦЭМ!$B$33:$B$776,X$155)+'СЕТ СН'!$F$15</f>
        <v>128.51161640999999</v>
      </c>
      <c r="Y183" s="36">
        <f>SUMIFS(СВЦЭМ!$E$33:$E$776,СВЦЭМ!$A$33:$A$776,$A183,СВЦЭМ!$B$33:$B$776,Y$155)+'СЕТ СН'!$F$15</f>
        <v>129.54857351000001</v>
      </c>
    </row>
    <row r="184" spans="1:27" ht="15.75" x14ac:dyDescent="0.2">
      <c r="A184" s="35">
        <f t="shared" si="4"/>
        <v>43828</v>
      </c>
      <c r="B184" s="36">
        <f>SUMIFS(СВЦЭМ!$E$33:$E$776,СВЦЭМ!$A$33:$A$776,$A184,СВЦЭМ!$B$33:$B$776,B$155)+'СЕТ СН'!$F$15</f>
        <v>113.65543771</v>
      </c>
      <c r="C184" s="36">
        <f>SUMIFS(СВЦЭМ!$E$33:$E$776,СВЦЭМ!$A$33:$A$776,$A184,СВЦЭМ!$B$33:$B$776,C$155)+'СЕТ СН'!$F$15</f>
        <v>115.20142552</v>
      </c>
      <c r="D184" s="36">
        <f>SUMIFS(СВЦЭМ!$E$33:$E$776,СВЦЭМ!$A$33:$A$776,$A184,СВЦЭМ!$B$33:$B$776,D$155)+'СЕТ СН'!$F$15</f>
        <v>120.36054758</v>
      </c>
      <c r="E184" s="36">
        <f>SUMIFS(СВЦЭМ!$E$33:$E$776,СВЦЭМ!$A$33:$A$776,$A184,СВЦЭМ!$B$33:$B$776,E$155)+'СЕТ СН'!$F$15</f>
        <v>123.51049601</v>
      </c>
      <c r="F184" s="36">
        <f>SUMIFS(СВЦЭМ!$E$33:$E$776,СВЦЭМ!$A$33:$A$776,$A184,СВЦЭМ!$B$33:$B$776,F$155)+'СЕТ СН'!$F$15</f>
        <v>123.61524582</v>
      </c>
      <c r="G184" s="36">
        <f>SUMIFS(СВЦЭМ!$E$33:$E$776,СВЦЭМ!$A$33:$A$776,$A184,СВЦЭМ!$B$33:$B$776,G$155)+'СЕТ СН'!$F$15</f>
        <v>123.51616035000001</v>
      </c>
      <c r="H184" s="36">
        <f>SUMIFS(СВЦЭМ!$E$33:$E$776,СВЦЭМ!$A$33:$A$776,$A184,СВЦЭМ!$B$33:$B$776,H$155)+'СЕТ СН'!$F$15</f>
        <v>121.63356369</v>
      </c>
      <c r="I184" s="36">
        <f>SUMIFS(СВЦЭМ!$E$33:$E$776,СВЦЭМ!$A$33:$A$776,$A184,СВЦЭМ!$B$33:$B$776,I$155)+'СЕТ СН'!$F$15</f>
        <v>120.37706652</v>
      </c>
      <c r="J184" s="36">
        <f>SUMIFS(СВЦЭМ!$E$33:$E$776,СВЦЭМ!$A$33:$A$776,$A184,СВЦЭМ!$B$33:$B$776,J$155)+'СЕТ СН'!$F$15</f>
        <v>113.70513843000001</v>
      </c>
      <c r="K184" s="36">
        <f>SUMIFS(СВЦЭМ!$E$33:$E$776,СВЦЭМ!$A$33:$A$776,$A184,СВЦЭМ!$B$33:$B$776,K$155)+'СЕТ СН'!$F$15</f>
        <v>112.34208142</v>
      </c>
      <c r="L184" s="36">
        <f>SUMIFS(СВЦЭМ!$E$33:$E$776,СВЦЭМ!$A$33:$A$776,$A184,СВЦЭМ!$B$33:$B$776,L$155)+'СЕТ СН'!$F$15</f>
        <v>113.03539314</v>
      </c>
      <c r="M184" s="36">
        <f>SUMIFS(СВЦЭМ!$E$33:$E$776,СВЦЭМ!$A$33:$A$776,$A184,СВЦЭМ!$B$33:$B$776,M$155)+'СЕТ СН'!$F$15</f>
        <v>113.19969845999999</v>
      </c>
      <c r="N184" s="36">
        <f>SUMIFS(СВЦЭМ!$E$33:$E$776,СВЦЭМ!$A$33:$A$776,$A184,СВЦЭМ!$B$33:$B$776,N$155)+'СЕТ СН'!$F$15</f>
        <v>113.2967395</v>
      </c>
      <c r="O184" s="36">
        <f>SUMIFS(СВЦЭМ!$E$33:$E$776,СВЦЭМ!$A$33:$A$776,$A184,СВЦЭМ!$B$33:$B$776,O$155)+'СЕТ СН'!$F$15</f>
        <v>113.75053815</v>
      </c>
      <c r="P184" s="36">
        <f>SUMIFS(СВЦЭМ!$E$33:$E$776,СВЦЭМ!$A$33:$A$776,$A184,СВЦЭМ!$B$33:$B$776,P$155)+'СЕТ СН'!$F$15</f>
        <v>114.6562799</v>
      </c>
      <c r="Q184" s="36">
        <f>SUMIFS(СВЦЭМ!$E$33:$E$776,СВЦЭМ!$A$33:$A$776,$A184,СВЦЭМ!$B$33:$B$776,Q$155)+'СЕТ СН'!$F$15</f>
        <v>113.93258652999999</v>
      </c>
      <c r="R184" s="36">
        <f>SUMIFS(СВЦЭМ!$E$33:$E$776,СВЦЭМ!$A$33:$A$776,$A184,СВЦЭМ!$B$33:$B$776,R$155)+'СЕТ СН'!$F$15</f>
        <v>114.06381569</v>
      </c>
      <c r="S184" s="36">
        <f>SUMIFS(СВЦЭМ!$E$33:$E$776,СВЦЭМ!$A$33:$A$776,$A184,СВЦЭМ!$B$33:$B$776,S$155)+'СЕТ СН'!$F$15</f>
        <v>115.24444197</v>
      </c>
      <c r="T184" s="36">
        <f>SUMIFS(СВЦЭМ!$E$33:$E$776,СВЦЭМ!$A$33:$A$776,$A184,СВЦЭМ!$B$33:$B$776,T$155)+'СЕТ СН'!$F$15</f>
        <v>115.13846341</v>
      </c>
      <c r="U184" s="36">
        <f>SUMIFS(СВЦЭМ!$E$33:$E$776,СВЦЭМ!$A$33:$A$776,$A184,СВЦЭМ!$B$33:$B$776,U$155)+'СЕТ СН'!$F$15</f>
        <v>119.45754941</v>
      </c>
      <c r="V184" s="36">
        <f>SUMIFS(СВЦЭМ!$E$33:$E$776,СВЦЭМ!$A$33:$A$776,$A184,СВЦЭМ!$B$33:$B$776,V$155)+'СЕТ СН'!$F$15</f>
        <v>118.57582495</v>
      </c>
      <c r="W184" s="36">
        <f>SUMIFS(СВЦЭМ!$E$33:$E$776,СВЦЭМ!$A$33:$A$776,$A184,СВЦЭМ!$B$33:$B$776,W$155)+'СЕТ СН'!$F$15</f>
        <v>117.76728629</v>
      </c>
      <c r="X184" s="36">
        <f>SUMIFS(СВЦЭМ!$E$33:$E$776,СВЦЭМ!$A$33:$A$776,$A184,СВЦЭМ!$B$33:$B$776,X$155)+'СЕТ СН'!$F$15</f>
        <v>115.90303829</v>
      </c>
      <c r="Y184" s="36">
        <f>SUMIFS(СВЦЭМ!$E$33:$E$776,СВЦЭМ!$A$33:$A$776,$A184,СВЦЭМ!$B$33:$B$776,Y$155)+'СЕТ СН'!$F$15</f>
        <v>112.77141018</v>
      </c>
    </row>
    <row r="185" spans="1:27" ht="15.75" x14ac:dyDescent="0.2">
      <c r="A185" s="35">
        <f t="shared" si="4"/>
        <v>43829</v>
      </c>
      <c r="B185" s="36">
        <f>SUMIFS(СВЦЭМ!$E$33:$E$776,СВЦЭМ!$A$33:$A$776,$A185,СВЦЭМ!$B$33:$B$776,B$155)+'СЕТ СН'!$F$15</f>
        <v>136.10112694</v>
      </c>
      <c r="C185" s="36">
        <f>SUMIFS(СВЦЭМ!$E$33:$E$776,СВЦЭМ!$A$33:$A$776,$A185,СВЦЭМ!$B$33:$B$776,C$155)+'СЕТ СН'!$F$15</f>
        <v>140.86811693999999</v>
      </c>
      <c r="D185" s="36">
        <f>SUMIFS(СВЦЭМ!$E$33:$E$776,СВЦЭМ!$A$33:$A$776,$A185,СВЦЭМ!$B$33:$B$776,D$155)+'СЕТ СН'!$F$15</f>
        <v>141.00746144999999</v>
      </c>
      <c r="E185" s="36">
        <f>SUMIFS(СВЦЭМ!$E$33:$E$776,СВЦЭМ!$A$33:$A$776,$A185,СВЦЭМ!$B$33:$B$776,E$155)+'СЕТ СН'!$F$15</f>
        <v>144.54704085</v>
      </c>
      <c r="F185" s="36">
        <f>SUMIFS(СВЦЭМ!$E$33:$E$776,СВЦЭМ!$A$33:$A$776,$A185,СВЦЭМ!$B$33:$B$776,F$155)+'СЕТ СН'!$F$15</f>
        <v>144.14324772000001</v>
      </c>
      <c r="G185" s="36">
        <f>SUMIFS(СВЦЭМ!$E$33:$E$776,СВЦЭМ!$A$33:$A$776,$A185,СВЦЭМ!$B$33:$B$776,G$155)+'СЕТ СН'!$F$15</f>
        <v>142.49887551</v>
      </c>
      <c r="H185" s="36">
        <f>SUMIFS(СВЦЭМ!$E$33:$E$776,СВЦЭМ!$A$33:$A$776,$A185,СВЦЭМ!$B$33:$B$776,H$155)+'СЕТ СН'!$F$15</f>
        <v>137.50232725999999</v>
      </c>
      <c r="I185" s="36">
        <f>SUMIFS(СВЦЭМ!$E$33:$E$776,СВЦЭМ!$A$33:$A$776,$A185,СВЦЭМ!$B$33:$B$776,I$155)+'СЕТ СН'!$F$15</f>
        <v>134.04969667</v>
      </c>
      <c r="J185" s="36">
        <f>SUMIFS(СВЦЭМ!$E$33:$E$776,СВЦЭМ!$A$33:$A$776,$A185,СВЦЭМ!$B$33:$B$776,J$155)+'СЕТ СН'!$F$15</f>
        <v>130.41177789</v>
      </c>
      <c r="K185" s="36">
        <f>SUMIFS(СВЦЭМ!$E$33:$E$776,СВЦЭМ!$A$33:$A$776,$A185,СВЦЭМ!$B$33:$B$776,K$155)+'СЕТ СН'!$F$15</f>
        <v>126.50469323999999</v>
      </c>
      <c r="L185" s="36">
        <f>SUMIFS(СВЦЭМ!$E$33:$E$776,СВЦЭМ!$A$33:$A$776,$A185,СВЦЭМ!$B$33:$B$776,L$155)+'СЕТ СН'!$F$15</f>
        <v>126.24805241999999</v>
      </c>
      <c r="M185" s="36">
        <f>SUMIFS(СВЦЭМ!$E$33:$E$776,СВЦЭМ!$A$33:$A$776,$A185,СВЦЭМ!$B$33:$B$776,M$155)+'СЕТ СН'!$F$15</f>
        <v>125.96032069</v>
      </c>
      <c r="N185" s="36">
        <f>SUMIFS(СВЦЭМ!$E$33:$E$776,СВЦЭМ!$A$33:$A$776,$A185,СВЦЭМ!$B$33:$B$776,N$155)+'СЕТ СН'!$F$15</f>
        <v>127.00066101</v>
      </c>
      <c r="O185" s="36">
        <f>SUMIFS(СВЦЭМ!$E$33:$E$776,СВЦЭМ!$A$33:$A$776,$A185,СВЦЭМ!$B$33:$B$776,O$155)+'СЕТ СН'!$F$15</f>
        <v>128.38037474000001</v>
      </c>
      <c r="P185" s="36">
        <f>SUMIFS(СВЦЭМ!$E$33:$E$776,СВЦЭМ!$A$33:$A$776,$A185,СВЦЭМ!$B$33:$B$776,P$155)+'СЕТ СН'!$F$15</f>
        <v>130.31917035999999</v>
      </c>
      <c r="Q185" s="36">
        <f>SUMIFS(СВЦЭМ!$E$33:$E$776,СВЦЭМ!$A$33:$A$776,$A185,СВЦЭМ!$B$33:$B$776,Q$155)+'СЕТ СН'!$F$15</f>
        <v>130.67476737000001</v>
      </c>
      <c r="R185" s="36">
        <f>SUMIFS(СВЦЭМ!$E$33:$E$776,СВЦЭМ!$A$33:$A$776,$A185,СВЦЭМ!$B$33:$B$776,R$155)+'СЕТ СН'!$F$15</f>
        <v>129.67293759</v>
      </c>
      <c r="S185" s="36">
        <f>SUMIFS(СВЦЭМ!$E$33:$E$776,СВЦЭМ!$A$33:$A$776,$A185,СВЦЭМ!$B$33:$B$776,S$155)+'СЕТ СН'!$F$15</f>
        <v>128.27339082</v>
      </c>
      <c r="T185" s="36">
        <f>SUMIFS(СВЦЭМ!$E$33:$E$776,СВЦЭМ!$A$33:$A$776,$A185,СВЦЭМ!$B$33:$B$776,T$155)+'СЕТ СН'!$F$15</f>
        <v>127.11776845</v>
      </c>
      <c r="U185" s="36">
        <f>SUMIFS(СВЦЭМ!$E$33:$E$776,СВЦЭМ!$A$33:$A$776,$A185,СВЦЭМ!$B$33:$B$776,U$155)+'СЕТ СН'!$F$15</f>
        <v>127.03478661</v>
      </c>
      <c r="V185" s="36">
        <f>SUMIFS(СВЦЭМ!$E$33:$E$776,СВЦЭМ!$A$33:$A$776,$A185,СВЦЭМ!$B$33:$B$776,V$155)+'СЕТ СН'!$F$15</f>
        <v>126.56580425</v>
      </c>
      <c r="W185" s="36">
        <f>SUMIFS(СВЦЭМ!$E$33:$E$776,СВЦЭМ!$A$33:$A$776,$A185,СВЦЭМ!$B$33:$B$776,W$155)+'СЕТ СН'!$F$15</f>
        <v>127.97877343</v>
      </c>
      <c r="X185" s="36">
        <f>SUMIFS(СВЦЭМ!$E$33:$E$776,СВЦЭМ!$A$33:$A$776,$A185,СВЦЭМ!$B$33:$B$776,X$155)+'СЕТ СН'!$F$15</f>
        <v>130.67565540000001</v>
      </c>
      <c r="Y185" s="36">
        <f>SUMIFS(СВЦЭМ!$E$33:$E$776,СВЦЭМ!$A$33:$A$776,$A185,СВЦЭМ!$B$33:$B$776,Y$155)+'СЕТ СН'!$F$15</f>
        <v>133.32271612</v>
      </c>
    </row>
    <row r="186" spans="1:27" ht="15.75" x14ac:dyDescent="0.2">
      <c r="A186" s="35">
        <f t="shared" si="4"/>
        <v>43830</v>
      </c>
      <c r="B186" s="36">
        <f>SUMIFS(СВЦЭМ!$E$33:$E$776,СВЦЭМ!$A$33:$A$776,$A186,СВЦЭМ!$B$33:$B$776,B$155)+'СЕТ СН'!$F$15</f>
        <v>133.89324693</v>
      </c>
      <c r="C186" s="36">
        <f>SUMIFS(СВЦЭМ!$E$33:$E$776,СВЦЭМ!$A$33:$A$776,$A186,СВЦЭМ!$B$33:$B$776,C$155)+'СЕТ СН'!$F$15</f>
        <v>136.54759834000001</v>
      </c>
      <c r="D186" s="36">
        <f>SUMIFS(СВЦЭМ!$E$33:$E$776,СВЦЭМ!$A$33:$A$776,$A186,СВЦЭМ!$B$33:$B$776,D$155)+'СЕТ СН'!$F$15</f>
        <v>137.33776678999999</v>
      </c>
      <c r="E186" s="36">
        <f>SUMIFS(СВЦЭМ!$E$33:$E$776,СВЦЭМ!$A$33:$A$776,$A186,СВЦЭМ!$B$33:$B$776,E$155)+'СЕТ СН'!$F$15</f>
        <v>137.88992006000001</v>
      </c>
      <c r="F186" s="36">
        <f>SUMIFS(СВЦЭМ!$E$33:$E$776,СВЦЭМ!$A$33:$A$776,$A186,СВЦЭМ!$B$33:$B$776,F$155)+'СЕТ СН'!$F$15</f>
        <v>138.18127663000001</v>
      </c>
      <c r="G186" s="36">
        <f>SUMIFS(СВЦЭМ!$E$33:$E$776,СВЦЭМ!$A$33:$A$776,$A186,СВЦЭМ!$B$33:$B$776,G$155)+'СЕТ СН'!$F$15</f>
        <v>137.04686179999999</v>
      </c>
      <c r="H186" s="36">
        <f>SUMIFS(СВЦЭМ!$E$33:$E$776,СВЦЭМ!$A$33:$A$776,$A186,СВЦЭМ!$B$33:$B$776,H$155)+'СЕТ СН'!$F$15</f>
        <v>133.47392146999999</v>
      </c>
      <c r="I186" s="36">
        <f>SUMIFS(СВЦЭМ!$E$33:$E$776,СВЦЭМ!$A$33:$A$776,$A186,СВЦЭМ!$B$33:$B$776,I$155)+'СЕТ СН'!$F$15</f>
        <v>131.04091011</v>
      </c>
      <c r="J186" s="36">
        <f>SUMIFS(СВЦЭМ!$E$33:$E$776,СВЦЭМ!$A$33:$A$776,$A186,СВЦЭМ!$B$33:$B$776,J$155)+'СЕТ СН'!$F$15</f>
        <v>129.42814039000001</v>
      </c>
      <c r="K186" s="36">
        <f>SUMIFS(СВЦЭМ!$E$33:$E$776,СВЦЭМ!$A$33:$A$776,$A186,СВЦЭМ!$B$33:$B$776,K$155)+'СЕТ СН'!$F$15</f>
        <v>126.24178865</v>
      </c>
      <c r="L186" s="36">
        <f>SUMIFS(СВЦЭМ!$E$33:$E$776,СВЦЭМ!$A$33:$A$776,$A186,СВЦЭМ!$B$33:$B$776,L$155)+'СЕТ СН'!$F$15</f>
        <v>125.96889049000001</v>
      </c>
      <c r="M186" s="36">
        <f>SUMIFS(СВЦЭМ!$E$33:$E$776,СВЦЭМ!$A$33:$A$776,$A186,СВЦЭМ!$B$33:$B$776,M$155)+'СЕТ СН'!$F$15</f>
        <v>129.16651153000001</v>
      </c>
      <c r="N186" s="36">
        <f>SUMIFS(СВЦЭМ!$E$33:$E$776,СВЦЭМ!$A$33:$A$776,$A186,СВЦЭМ!$B$33:$B$776,N$155)+'СЕТ СН'!$F$15</f>
        <v>128.09198075</v>
      </c>
      <c r="O186" s="36">
        <f>SUMIFS(СВЦЭМ!$E$33:$E$776,СВЦЭМ!$A$33:$A$776,$A186,СВЦЭМ!$B$33:$B$776,O$155)+'СЕТ СН'!$F$15</f>
        <v>129.17298237</v>
      </c>
      <c r="P186" s="36">
        <f>SUMIFS(СВЦЭМ!$E$33:$E$776,СВЦЭМ!$A$33:$A$776,$A186,СВЦЭМ!$B$33:$B$776,P$155)+'СЕТ СН'!$F$15</f>
        <v>129.81488770000001</v>
      </c>
      <c r="Q186" s="36">
        <f>SUMIFS(СВЦЭМ!$E$33:$E$776,СВЦЭМ!$A$33:$A$776,$A186,СВЦЭМ!$B$33:$B$776,Q$155)+'СЕТ СН'!$F$15</f>
        <v>130.19967463</v>
      </c>
      <c r="R186" s="36">
        <f>SUMIFS(СВЦЭМ!$E$33:$E$776,СВЦЭМ!$A$33:$A$776,$A186,СВЦЭМ!$B$33:$B$776,R$155)+'СЕТ СН'!$F$15</f>
        <v>129.82039810000001</v>
      </c>
      <c r="S186" s="36">
        <f>SUMIFS(СВЦЭМ!$E$33:$E$776,СВЦЭМ!$A$33:$A$776,$A186,СВЦЭМ!$B$33:$B$776,S$155)+'СЕТ СН'!$F$15</f>
        <v>131.00578308999999</v>
      </c>
      <c r="T186" s="36">
        <f>SUMIFS(СВЦЭМ!$E$33:$E$776,СВЦЭМ!$A$33:$A$776,$A186,СВЦЭМ!$B$33:$B$776,T$155)+'СЕТ СН'!$F$15</f>
        <v>132.39063225000001</v>
      </c>
      <c r="U186" s="36">
        <f>SUMIFS(СВЦЭМ!$E$33:$E$776,СВЦЭМ!$A$33:$A$776,$A186,СВЦЭМ!$B$33:$B$776,U$155)+'СЕТ СН'!$F$15</f>
        <v>131.41011355000001</v>
      </c>
      <c r="V186" s="36">
        <f>SUMIFS(СВЦЭМ!$E$33:$E$776,СВЦЭМ!$A$33:$A$776,$A186,СВЦЭМ!$B$33:$B$776,V$155)+'СЕТ СН'!$F$15</f>
        <v>133.24612232000001</v>
      </c>
      <c r="W186" s="36">
        <f>SUMIFS(СВЦЭМ!$E$33:$E$776,СВЦЭМ!$A$33:$A$776,$A186,СВЦЭМ!$B$33:$B$776,W$155)+'СЕТ СН'!$F$15</f>
        <v>133.91390175000001</v>
      </c>
      <c r="X186" s="36">
        <f>SUMIFS(СВЦЭМ!$E$33:$E$776,СВЦЭМ!$A$33:$A$776,$A186,СВЦЭМ!$B$33:$B$776,X$155)+'СЕТ СН'!$F$15</f>
        <v>132.33873611999999</v>
      </c>
      <c r="Y186" s="36">
        <f>SUMIFS(СВЦЭМ!$E$33:$E$776,СВЦЭМ!$A$33:$A$776,$A186,СВЦЭМ!$B$33:$B$776,Y$155)+'СЕТ СН'!$F$15</f>
        <v>132.25133824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6" t="s">
        <v>7</v>
      </c>
      <c r="B188" s="129" t="s">
        <v>149</v>
      </c>
      <c r="C188" s="130"/>
      <c r="D188" s="130"/>
      <c r="E188" s="130"/>
      <c r="F188" s="130"/>
      <c r="G188" s="130"/>
      <c r="H188" s="130"/>
      <c r="I188" s="130"/>
      <c r="J188" s="130"/>
      <c r="K188" s="130"/>
      <c r="L188" s="130"/>
      <c r="M188" s="130"/>
      <c r="N188" s="130"/>
      <c r="O188" s="130"/>
      <c r="P188" s="130"/>
      <c r="Q188" s="130"/>
      <c r="R188" s="130"/>
      <c r="S188" s="130"/>
      <c r="T188" s="130"/>
      <c r="U188" s="130"/>
      <c r="V188" s="130"/>
      <c r="W188" s="130"/>
      <c r="X188" s="130"/>
      <c r="Y188" s="131"/>
    </row>
    <row r="189" spans="1:27" ht="12.75" customHeight="1" x14ac:dyDescent="0.2">
      <c r="A189" s="127"/>
      <c r="B189" s="132"/>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s="46" customFormat="1" ht="12.75" customHeight="1" x14ac:dyDescent="0.2">
      <c r="A190" s="128"/>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01.12.2019</v>
      </c>
      <c r="B191" s="36">
        <f>SUMIFS(СВЦЭМ!$F$33:$F$776,СВЦЭМ!$A$33:$A$776,$A191,СВЦЭМ!$B$33:$B$776,B$190)+'СЕТ СН'!$F$15</f>
        <v>134.49042001000001</v>
      </c>
      <c r="C191" s="36">
        <f>SUMIFS(СВЦЭМ!$F$33:$F$776,СВЦЭМ!$A$33:$A$776,$A191,СВЦЭМ!$B$33:$B$776,C$190)+'СЕТ СН'!$F$15</f>
        <v>135.75569644999999</v>
      </c>
      <c r="D191" s="36">
        <f>SUMIFS(СВЦЭМ!$F$33:$F$776,СВЦЭМ!$A$33:$A$776,$A191,СВЦЭМ!$B$33:$B$776,D$190)+'СЕТ СН'!$F$15</f>
        <v>140.83869978000001</v>
      </c>
      <c r="E191" s="36">
        <f>SUMIFS(СВЦЭМ!$F$33:$F$776,СВЦЭМ!$A$33:$A$776,$A191,СВЦЭМ!$B$33:$B$776,E$190)+'СЕТ СН'!$F$15</f>
        <v>140.54402421</v>
      </c>
      <c r="F191" s="36">
        <f>SUMIFS(СВЦЭМ!$F$33:$F$776,СВЦЭМ!$A$33:$A$776,$A191,СВЦЭМ!$B$33:$B$776,F$190)+'СЕТ СН'!$F$15</f>
        <v>139.44732087</v>
      </c>
      <c r="G191" s="36">
        <f>SUMIFS(СВЦЭМ!$F$33:$F$776,СВЦЭМ!$A$33:$A$776,$A191,СВЦЭМ!$B$33:$B$776,G$190)+'СЕТ СН'!$F$15</f>
        <v>139.19143826000001</v>
      </c>
      <c r="H191" s="36">
        <f>SUMIFS(СВЦЭМ!$F$33:$F$776,СВЦЭМ!$A$33:$A$776,$A191,СВЦЭМ!$B$33:$B$776,H$190)+'СЕТ СН'!$F$15</f>
        <v>138.85908053</v>
      </c>
      <c r="I191" s="36">
        <f>SUMIFS(СВЦЭМ!$F$33:$F$776,СВЦЭМ!$A$33:$A$776,$A191,СВЦЭМ!$B$33:$B$776,I$190)+'СЕТ СН'!$F$15</f>
        <v>137.96231194999999</v>
      </c>
      <c r="J191" s="36">
        <f>SUMIFS(СВЦЭМ!$F$33:$F$776,СВЦЭМ!$A$33:$A$776,$A191,СВЦЭМ!$B$33:$B$776,J$190)+'СЕТ СН'!$F$15</f>
        <v>132.29983677999999</v>
      </c>
      <c r="K191" s="36">
        <f>SUMIFS(СВЦЭМ!$F$33:$F$776,СВЦЭМ!$A$33:$A$776,$A191,СВЦЭМ!$B$33:$B$776,K$190)+'СЕТ СН'!$F$15</f>
        <v>126.26095598000001</v>
      </c>
      <c r="L191" s="36">
        <f>SUMIFS(СВЦЭМ!$F$33:$F$776,СВЦЭМ!$A$33:$A$776,$A191,СВЦЭМ!$B$33:$B$776,L$190)+'СЕТ СН'!$F$15</f>
        <v>123.2851782</v>
      </c>
      <c r="M191" s="36">
        <f>SUMIFS(СВЦЭМ!$F$33:$F$776,СВЦЭМ!$A$33:$A$776,$A191,СВЦЭМ!$B$33:$B$776,M$190)+'СЕТ СН'!$F$15</f>
        <v>123.04697253000001</v>
      </c>
      <c r="N191" s="36">
        <f>SUMIFS(СВЦЭМ!$F$33:$F$776,СВЦЭМ!$A$33:$A$776,$A191,СВЦЭМ!$B$33:$B$776,N$190)+'СЕТ СН'!$F$15</f>
        <v>126.96266957</v>
      </c>
      <c r="O191" s="36">
        <f>SUMIFS(СВЦЭМ!$F$33:$F$776,СВЦЭМ!$A$33:$A$776,$A191,СВЦЭМ!$B$33:$B$776,O$190)+'СЕТ СН'!$F$15</f>
        <v>128.51199575999999</v>
      </c>
      <c r="P191" s="36">
        <f>SUMIFS(СВЦЭМ!$F$33:$F$776,СВЦЭМ!$A$33:$A$776,$A191,СВЦЭМ!$B$33:$B$776,P$190)+'СЕТ СН'!$F$15</f>
        <v>129.60063521000001</v>
      </c>
      <c r="Q191" s="36">
        <f>SUMIFS(СВЦЭМ!$F$33:$F$776,СВЦЭМ!$A$33:$A$776,$A191,СВЦЭМ!$B$33:$B$776,Q$190)+'СЕТ СН'!$F$15</f>
        <v>130.49069850999999</v>
      </c>
      <c r="R191" s="36">
        <f>SUMIFS(СВЦЭМ!$F$33:$F$776,СВЦЭМ!$A$33:$A$776,$A191,СВЦЭМ!$B$33:$B$776,R$190)+'СЕТ СН'!$F$15</f>
        <v>128.93007953</v>
      </c>
      <c r="S191" s="36">
        <f>SUMIFS(СВЦЭМ!$F$33:$F$776,СВЦЭМ!$A$33:$A$776,$A191,СВЦЭМ!$B$33:$B$776,S$190)+'СЕТ СН'!$F$15</f>
        <v>126.46024477</v>
      </c>
      <c r="T191" s="36">
        <f>SUMIFS(СВЦЭМ!$F$33:$F$776,СВЦЭМ!$A$33:$A$776,$A191,СВЦЭМ!$B$33:$B$776,T$190)+'СЕТ СН'!$F$15</f>
        <v>123.46772418</v>
      </c>
      <c r="U191" s="36">
        <f>SUMIFS(СВЦЭМ!$F$33:$F$776,СВЦЭМ!$A$33:$A$776,$A191,СВЦЭМ!$B$33:$B$776,U$190)+'СЕТ СН'!$F$15</f>
        <v>123.39667937999999</v>
      </c>
      <c r="V191" s="36">
        <f>SUMIFS(СВЦЭМ!$F$33:$F$776,СВЦЭМ!$A$33:$A$776,$A191,СВЦЭМ!$B$33:$B$776,V$190)+'СЕТ СН'!$F$15</f>
        <v>125.84802199000001</v>
      </c>
      <c r="W191" s="36">
        <f>SUMIFS(СВЦЭМ!$F$33:$F$776,СВЦЭМ!$A$33:$A$776,$A191,СВЦЭМ!$B$33:$B$776,W$190)+'СЕТ СН'!$F$15</f>
        <v>129.29478691</v>
      </c>
      <c r="X191" s="36">
        <f>SUMIFS(СВЦЭМ!$F$33:$F$776,СВЦЭМ!$A$33:$A$776,$A191,СВЦЭМ!$B$33:$B$776,X$190)+'СЕТ СН'!$F$15</f>
        <v>128.32828756999999</v>
      </c>
      <c r="Y191" s="36">
        <f>SUMIFS(СВЦЭМ!$F$33:$F$776,СВЦЭМ!$A$33:$A$776,$A191,СВЦЭМ!$B$33:$B$776,Y$190)+'СЕТ СН'!$F$15</f>
        <v>132.46198369999999</v>
      </c>
      <c r="AA191" s="45"/>
    </row>
    <row r="192" spans="1:27" ht="15.75" x14ac:dyDescent="0.2">
      <c r="A192" s="35">
        <f>A191+1</f>
        <v>43801</v>
      </c>
      <c r="B192" s="36">
        <f>SUMIFS(СВЦЭМ!$F$33:$F$776,СВЦЭМ!$A$33:$A$776,$A192,СВЦЭМ!$B$33:$B$776,B$190)+'СЕТ СН'!$F$15</f>
        <v>132.23020872000001</v>
      </c>
      <c r="C192" s="36">
        <f>SUMIFS(СВЦЭМ!$F$33:$F$776,СВЦЭМ!$A$33:$A$776,$A192,СВЦЭМ!$B$33:$B$776,C$190)+'СЕТ СН'!$F$15</f>
        <v>137.01618457000001</v>
      </c>
      <c r="D192" s="36">
        <f>SUMIFS(СВЦЭМ!$F$33:$F$776,СВЦЭМ!$A$33:$A$776,$A192,СВЦЭМ!$B$33:$B$776,D$190)+'СЕТ СН'!$F$15</f>
        <v>139.77601035999999</v>
      </c>
      <c r="E192" s="36">
        <f>SUMIFS(СВЦЭМ!$F$33:$F$776,СВЦЭМ!$A$33:$A$776,$A192,СВЦЭМ!$B$33:$B$776,E$190)+'СЕТ СН'!$F$15</f>
        <v>141.85613531000001</v>
      </c>
      <c r="F192" s="36">
        <f>SUMIFS(СВЦЭМ!$F$33:$F$776,СВЦЭМ!$A$33:$A$776,$A192,СВЦЭМ!$B$33:$B$776,F$190)+'СЕТ СН'!$F$15</f>
        <v>141.97221368999999</v>
      </c>
      <c r="G192" s="36">
        <f>SUMIFS(СВЦЭМ!$F$33:$F$776,СВЦЭМ!$A$33:$A$776,$A192,СВЦЭМ!$B$33:$B$776,G$190)+'СЕТ СН'!$F$15</f>
        <v>138.79442127999999</v>
      </c>
      <c r="H192" s="36">
        <f>SUMIFS(СВЦЭМ!$F$33:$F$776,СВЦЭМ!$A$33:$A$776,$A192,СВЦЭМ!$B$33:$B$776,H$190)+'СЕТ СН'!$F$15</f>
        <v>131.87853195</v>
      </c>
      <c r="I192" s="36">
        <f>SUMIFS(СВЦЭМ!$F$33:$F$776,СВЦЭМ!$A$33:$A$776,$A192,СВЦЭМ!$B$33:$B$776,I$190)+'СЕТ СН'!$F$15</f>
        <v>124.73762056</v>
      </c>
      <c r="J192" s="36">
        <f>SUMIFS(СВЦЭМ!$F$33:$F$776,СВЦЭМ!$A$33:$A$776,$A192,СВЦЭМ!$B$33:$B$776,J$190)+'СЕТ СН'!$F$15</f>
        <v>124.22097601</v>
      </c>
      <c r="K192" s="36">
        <f>SUMIFS(СВЦЭМ!$F$33:$F$776,СВЦЭМ!$A$33:$A$776,$A192,СВЦЭМ!$B$33:$B$776,K$190)+'СЕТ СН'!$F$15</f>
        <v>122.18790980999999</v>
      </c>
      <c r="L192" s="36">
        <f>SUMIFS(СВЦЭМ!$F$33:$F$776,СВЦЭМ!$A$33:$A$776,$A192,СВЦЭМ!$B$33:$B$776,L$190)+'СЕТ СН'!$F$15</f>
        <v>124.95679441</v>
      </c>
      <c r="M192" s="36">
        <f>SUMIFS(СВЦЭМ!$F$33:$F$776,СВЦЭМ!$A$33:$A$776,$A192,СВЦЭМ!$B$33:$B$776,M$190)+'СЕТ СН'!$F$15</f>
        <v>128.01438031999999</v>
      </c>
      <c r="N192" s="36">
        <f>SUMIFS(СВЦЭМ!$F$33:$F$776,СВЦЭМ!$A$33:$A$776,$A192,СВЦЭМ!$B$33:$B$776,N$190)+'СЕТ СН'!$F$15</f>
        <v>129.52313957999999</v>
      </c>
      <c r="O192" s="36">
        <f>SUMIFS(СВЦЭМ!$F$33:$F$776,СВЦЭМ!$A$33:$A$776,$A192,СВЦЭМ!$B$33:$B$776,O$190)+'СЕТ СН'!$F$15</f>
        <v>129.68167299000001</v>
      </c>
      <c r="P192" s="36">
        <f>SUMIFS(СВЦЭМ!$F$33:$F$776,СВЦЭМ!$A$33:$A$776,$A192,СВЦЭМ!$B$33:$B$776,P$190)+'СЕТ СН'!$F$15</f>
        <v>131.19609614999999</v>
      </c>
      <c r="Q192" s="36">
        <f>SUMIFS(СВЦЭМ!$F$33:$F$776,СВЦЭМ!$A$33:$A$776,$A192,СВЦЭМ!$B$33:$B$776,Q$190)+'СЕТ СН'!$F$15</f>
        <v>132.33621323</v>
      </c>
      <c r="R192" s="36">
        <f>SUMIFS(СВЦЭМ!$F$33:$F$776,СВЦЭМ!$A$33:$A$776,$A192,СВЦЭМ!$B$33:$B$776,R$190)+'СЕТ СН'!$F$15</f>
        <v>132.03192974999999</v>
      </c>
      <c r="S192" s="36">
        <f>SUMIFS(СВЦЭМ!$F$33:$F$776,СВЦЭМ!$A$33:$A$776,$A192,СВЦЭМ!$B$33:$B$776,S$190)+'СЕТ СН'!$F$15</f>
        <v>127.44481764</v>
      </c>
      <c r="T192" s="36">
        <f>SUMIFS(СВЦЭМ!$F$33:$F$776,СВЦЭМ!$A$33:$A$776,$A192,СВЦЭМ!$B$33:$B$776,T$190)+'СЕТ СН'!$F$15</f>
        <v>126.23337921</v>
      </c>
      <c r="U192" s="36">
        <f>SUMIFS(СВЦЭМ!$F$33:$F$776,СВЦЭМ!$A$33:$A$776,$A192,СВЦЭМ!$B$33:$B$776,U$190)+'СЕТ СН'!$F$15</f>
        <v>125.74585688000001</v>
      </c>
      <c r="V192" s="36">
        <f>SUMIFS(СВЦЭМ!$F$33:$F$776,СВЦЭМ!$A$33:$A$776,$A192,СВЦЭМ!$B$33:$B$776,V$190)+'СЕТ СН'!$F$15</f>
        <v>127.17551933</v>
      </c>
      <c r="W192" s="36">
        <f>SUMIFS(СВЦЭМ!$F$33:$F$776,СВЦЭМ!$A$33:$A$776,$A192,СВЦЭМ!$B$33:$B$776,W$190)+'СЕТ СН'!$F$15</f>
        <v>127.14890243000001</v>
      </c>
      <c r="X192" s="36">
        <f>SUMIFS(СВЦЭМ!$F$33:$F$776,СВЦЭМ!$A$33:$A$776,$A192,СВЦЭМ!$B$33:$B$776,X$190)+'СЕТ СН'!$F$15</f>
        <v>127.75555226</v>
      </c>
      <c r="Y192" s="36">
        <f>SUMIFS(СВЦЭМ!$F$33:$F$776,СВЦЭМ!$A$33:$A$776,$A192,СВЦЭМ!$B$33:$B$776,Y$190)+'СЕТ СН'!$F$15</f>
        <v>132.88246315999999</v>
      </c>
    </row>
    <row r="193" spans="1:25" ht="15.75" x14ac:dyDescent="0.2">
      <c r="A193" s="35">
        <f t="shared" ref="A193:A221" si="5">A192+1</f>
        <v>43802</v>
      </c>
      <c r="B193" s="36">
        <f>SUMIFS(СВЦЭМ!$F$33:$F$776,СВЦЭМ!$A$33:$A$776,$A193,СВЦЭМ!$B$33:$B$776,B$190)+'СЕТ СН'!$F$15</f>
        <v>135.48511422999999</v>
      </c>
      <c r="C193" s="36">
        <f>SUMIFS(СВЦЭМ!$F$33:$F$776,СВЦЭМ!$A$33:$A$776,$A193,СВЦЭМ!$B$33:$B$776,C$190)+'СЕТ СН'!$F$15</f>
        <v>141.25965618000001</v>
      </c>
      <c r="D193" s="36">
        <f>SUMIFS(СВЦЭМ!$F$33:$F$776,СВЦЭМ!$A$33:$A$776,$A193,СВЦЭМ!$B$33:$B$776,D$190)+'СЕТ СН'!$F$15</f>
        <v>143.48446557</v>
      </c>
      <c r="E193" s="36">
        <f>SUMIFS(СВЦЭМ!$F$33:$F$776,СВЦЭМ!$A$33:$A$776,$A193,СВЦЭМ!$B$33:$B$776,E$190)+'СЕТ СН'!$F$15</f>
        <v>144.57356919</v>
      </c>
      <c r="F193" s="36">
        <f>SUMIFS(СВЦЭМ!$F$33:$F$776,СВЦЭМ!$A$33:$A$776,$A193,СВЦЭМ!$B$33:$B$776,F$190)+'СЕТ СН'!$F$15</f>
        <v>146.35712695000001</v>
      </c>
      <c r="G193" s="36">
        <f>SUMIFS(СВЦЭМ!$F$33:$F$776,СВЦЭМ!$A$33:$A$776,$A193,СВЦЭМ!$B$33:$B$776,G$190)+'СЕТ СН'!$F$15</f>
        <v>144.86755065</v>
      </c>
      <c r="H193" s="36">
        <f>SUMIFS(СВЦЭМ!$F$33:$F$776,СВЦЭМ!$A$33:$A$776,$A193,СВЦЭМ!$B$33:$B$776,H$190)+'СЕТ СН'!$F$15</f>
        <v>137.82081464999999</v>
      </c>
      <c r="I193" s="36">
        <f>SUMIFS(СВЦЭМ!$F$33:$F$776,СВЦЭМ!$A$33:$A$776,$A193,СВЦЭМ!$B$33:$B$776,I$190)+'СЕТ СН'!$F$15</f>
        <v>130.36475035999999</v>
      </c>
      <c r="J193" s="36">
        <f>SUMIFS(СВЦЭМ!$F$33:$F$776,СВЦЭМ!$A$33:$A$776,$A193,СВЦЭМ!$B$33:$B$776,J$190)+'СЕТ СН'!$F$15</f>
        <v>127.80907568000001</v>
      </c>
      <c r="K193" s="36">
        <f>SUMIFS(СВЦЭМ!$F$33:$F$776,СВЦЭМ!$A$33:$A$776,$A193,СВЦЭМ!$B$33:$B$776,K$190)+'СЕТ СН'!$F$15</f>
        <v>123.30735461</v>
      </c>
      <c r="L193" s="36">
        <f>SUMIFS(СВЦЭМ!$F$33:$F$776,СВЦЭМ!$A$33:$A$776,$A193,СВЦЭМ!$B$33:$B$776,L$190)+'СЕТ СН'!$F$15</f>
        <v>123.19914998</v>
      </c>
      <c r="M193" s="36">
        <f>SUMIFS(СВЦЭМ!$F$33:$F$776,СВЦЭМ!$A$33:$A$776,$A193,СВЦЭМ!$B$33:$B$776,M$190)+'СЕТ СН'!$F$15</f>
        <v>129.35930167000001</v>
      </c>
      <c r="N193" s="36">
        <f>SUMIFS(СВЦЭМ!$F$33:$F$776,СВЦЭМ!$A$33:$A$776,$A193,СВЦЭМ!$B$33:$B$776,N$190)+'СЕТ СН'!$F$15</f>
        <v>131.47903540999999</v>
      </c>
      <c r="O193" s="36">
        <f>SUMIFS(СВЦЭМ!$F$33:$F$776,СВЦЭМ!$A$33:$A$776,$A193,СВЦЭМ!$B$33:$B$776,O$190)+'СЕТ СН'!$F$15</f>
        <v>132.62972805999999</v>
      </c>
      <c r="P193" s="36">
        <f>SUMIFS(СВЦЭМ!$F$33:$F$776,СВЦЭМ!$A$33:$A$776,$A193,СВЦЭМ!$B$33:$B$776,P$190)+'СЕТ СН'!$F$15</f>
        <v>133.81188967</v>
      </c>
      <c r="Q193" s="36">
        <f>SUMIFS(СВЦЭМ!$F$33:$F$776,СВЦЭМ!$A$33:$A$776,$A193,СВЦЭМ!$B$33:$B$776,Q$190)+'СЕТ СН'!$F$15</f>
        <v>134.83373048000001</v>
      </c>
      <c r="R193" s="36">
        <f>SUMIFS(СВЦЭМ!$F$33:$F$776,СВЦЭМ!$A$33:$A$776,$A193,СВЦЭМ!$B$33:$B$776,R$190)+'СЕТ СН'!$F$15</f>
        <v>135.22100971</v>
      </c>
      <c r="S193" s="36">
        <f>SUMIFS(СВЦЭМ!$F$33:$F$776,СВЦЭМ!$A$33:$A$776,$A193,СВЦЭМ!$B$33:$B$776,S$190)+'СЕТ СН'!$F$15</f>
        <v>129.89706178</v>
      </c>
      <c r="T193" s="36">
        <f>SUMIFS(СВЦЭМ!$F$33:$F$776,СВЦЭМ!$A$33:$A$776,$A193,СВЦЭМ!$B$33:$B$776,T$190)+'СЕТ СН'!$F$15</f>
        <v>125.84685884</v>
      </c>
      <c r="U193" s="36">
        <f>SUMIFS(СВЦЭМ!$F$33:$F$776,СВЦЭМ!$A$33:$A$776,$A193,СВЦЭМ!$B$33:$B$776,U$190)+'СЕТ СН'!$F$15</f>
        <v>125.51509607</v>
      </c>
      <c r="V193" s="36">
        <f>SUMIFS(СВЦЭМ!$F$33:$F$776,СВЦЭМ!$A$33:$A$776,$A193,СВЦЭМ!$B$33:$B$776,V$190)+'СЕТ СН'!$F$15</f>
        <v>125.95861625000001</v>
      </c>
      <c r="W193" s="36">
        <f>SUMIFS(СВЦЭМ!$F$33:$F$776,СВЦЭМ!$A$33:$A$776,$A193,СВЦЭМ!$B$33:$B$776,W$190)+'СЕТ СН'!$F$15</f>
        <v>128.48448457999999</v>
      </c>
      <c r="X193" s="36">
        <f>SUMIFS(СВЦЭМ!$F$33:$F$776,СВЦЭМ!$A$33:$A$776,$A193,СВЦЭМ!$B$33:$B$776,X$190)+'СЕТ СН'!$F$15</f>
        <v>129.10396822000001</v>
      </c>
      <c r="Y193" s="36">
        <f>SUMIFS(СВЦЭМ!$F$33:$F$776,СВЦЭМ!$A$33:$A$776,$A193,СВЦЭМ!$B$33:$B$776,Y$190)+'СЕТ СН'!$F$15</f>
        <v>131.40537681999999</v>
      </c>
    </row>
    <row r="194" spans="1:25" ht="15.75" x14ac:dyDescent="0.2">
      <c r="A194" s="35">
        <f t="shared" si="5"/>
        <v>43803</v>
      </c>
      <c r="B194" s="36">
        <f>SUMIFS(СВЦЭМ!$F$33:$F$776,СВЦЭМ!$A$33:$A$776,$A194,СВЦЭМ!$B$33:$B$776,B$190)+'СЕТ СН'!$F$15</f>
        <v>139.80651207</v>
      </c>
      <c r="C194" s="36">
        <f>SUMIFS(СВЦЭМ!$F$33:$F$776,СВЦЭМ!$A$33:$A$776,$A194,СВЦЭМ!$B$33:$B$776,C$190)+'СЕТ СН'!$F$15</f>
        <v>143.37741385999999</v>
      </c>
      <c r="D194" s="36">
        <f>SUMIFS(СВЦЭМ!$F$33:$F$776,СВЦЭМ!$A$33:$A$776,$A194,СВЦЭМ!$B$33:$B$776,D$190)+'СЕТ СН'!$F$15</f>
        <v>146.68983688</v>
      </c>
      <c r="E194" s="36">
        <f>SUMIFS(СВЦЭМ!$F$33:$F$776,СВЦЭМ!$A$33:$A$776,$A194,СВЦЭМ!$B$33:$B$776,E$190)+'СЕТ СН'!$F$15</f>
        <v>148.00411331000001</v>
      </c>
      <c r="F194" s="36">
        <f>SUMIFS(СВЦЭМ!$F$33:$F$776,СВЦЭМ!$A$33:$A$776,$A194,СВЦЭМ!$B$33:$B$776,F$190)+'СЕТ СН'!$F$15</f>
        <v>147.5693934</v>
      </c>
      <c r="G194" s="36">
        <f>SUMIFS(СВЦЭМ!$F$33:$F$776,СВЦЭМ!$A$33:$A$776,$A194,СВЦЭМ!$B$33:$B$776,G$190)+'СЕТ СН'!$F$15</f>
        <v>144.77334526000001</v>
      </c>
      <c r="H194" s="36">
        <f>SUMIFS(СВЦЭМ!$F$33:$F$776,СВЦЭМ!$A$33:$A$776,$A194,СВЦЭМ!$B$33:$B$776,H$190)+'СЕТ СН'!$F$15</f>
        <v>139.44091405</v>
      </c>
      <c r="I194" s="36">
        <f>SUMIFS(СВЦЭМ!$F$33:$F$776,СВЦЭМ!$A$33:$A$776,$A194,СВЦЭМ!$B$33:$B$776,I$190)+'СЕТ СН'!$F$15</f>
        <v>134.33869200999999</v>
      </c>
      <c r="J194" s="36">
        <f>SUMIFS(СВЦЭМ!$F$33:$F$776,СВЦЭМ!$A$33:$A$776,$A194,СВЦЭМ!$B$33:$B$776,J$190)+'СЕТ СН'!$F$15</f>
        <v>131.4376853</v>
      </c>
      <c r="K194" s="36">
        <f>SUMIFS(СВЦЭМ!$F$33:$F$776,СВЦЭМ!$A$33:$A$776,$A194,СВЦЭМ!$B$33:$B$776,K$190)+'СЕТ СН'!$F$15</f>
        <v>127.98291422</v>
      </c>
      <c r="L194" s="36">
        <f>SUMIFS(СВЦЭМ!$F$33:$F$776,СВЦЭМ!$A$33:$A$776,$A194,СВЦЭМ!$B$33:$B$776,L$190)+'СЕТ СН'!$F$15</f>
        <v>128.00681718999999</v>
      </c>
      <c r="M194" s="36">
        <f>SUMIFS(СВЦЭМ!$F$33:$F$776,СВЦЭМ!$A$33:$A$776,$A194,СВЦЭМ!$B$33:$B$776,M$190)+'СЕТ СН'!$F$15</f>
        <v>130.78186872000001</v>
      </c>
      <c r="N194" s="36">
        <f>SUMIFS(СВЦЭМ!$F$33:$F$776,СВЦЭМ!$A$33:$A$776,$A194,СВЦЭМ!$B$33:$B$776,N$190)+'СЕТ СН'!$F$15</f>
        <v>131.17640205999999</v>
      </c>
      <c r="O194" s="36">
        <f>SUMIFS(СВЦЭМ!$F$33:$F$776,СВЦЭМ!$A$33:$A$776,$A194,СВЦЭМ!$B$33:$B$776,O$190)+'СЕТ СН'!$F$15</f>
        <v>131.49728686</v>
      </c>
      <c r="P194" s="36">
        <f>SUMIFS(СВЦЭМ!$F$33:$F$776,СВЦЭМ!$A$33:$A$776,$A194,СВЦЭМ!$B$33:$B$776,P$190)+'СЕТ СН'!$F$15</f>
        <v>132.53756645000001</v>
      </c>
      <c r="Q194" s="36">
        <f>SUMIFS(СВЦЭМ!$F$33:$F$776,СВЦЭМ!$A$33:$A$776,$A194,СВЦЭМ!$B$33:$B$776,Q$190)+'СЕТ СН'!$F$15</f>
        <v>133.66874127</v>
      </c>
      <c r="R194" s="36">
        <f>SUMIFS(СВЦЭМ!$F$33:$F$776,СВЦЭМ!$A$33:$A$776,$A194,СВЦЭМ!$B$33:$B$776,R$190)+'СЕТ СН'!$F$15</f>
        <v>131.84766672999999</v>
      </c>
      <c r="S194" s="36">
        <f>SUMIFS(СВЦЭМ!$F$33:$F$776,СВЦЭМ!$A$33:$A$776,$A194,СВЦЭМ!$B$33:$B$776,S$190)+'СЕТ СН'!$F$15</f>
        <v>128.37320573</v>
      </c>
      <c r="T194" s="36">
        <f>SUMIFS(СВЦЭМ!$F$33:$F$776,СВЦЭМ!$A$33:$A$776,$A194,СВЦЭМ!$B$33:$B$776,T$190)+'СЕТ СН'!$F$15</f>
        <v>125.02150588000001</v>
      </c>
      <c r="U194" s="36">
        <f>SUMIFS(СВЦЭМ!$F$33:$F$776,СВЦЭМ!$A$33:$A$776,$A194,СВЦЭМ!$B$33:$B$776,U$190)+'СЕТ СН'!$F$15</f>
        <v>125.54929987</v>
      </c>
      <c r="V194" s="36">
        <f>SUMIFS(СВЦЭМ!$F$33:$F$776,СВЦЭМ!$A$33:$A$776,$A194,СВЦЭМ!$B$33:$B$776,V$190)+'СЕТ СН'!$F$15</f>
        <v>127.15507263000001</v>
      </c>
      <c r="W194" s="36">
        <f>SUMIFS(СВЦЭМ!$F$33:$F$776,СВЦЭМ!$A$33:$A$776,$A194,СВЦЭМ!$B$33:$B$776,W$190)+'СЕТ СН'!$F$15</f>
        <v>128.35197595</v>
      </c>
      <c r="X194" s="36">
        <f>SUMIFS(СВЦЭМ!$F$33:$F$776,СВЦЭМ!$A$33:$A$776,$A194,СВЦЭМ!$B$33:$B$776,X$190)+'СЕТ СН'!$F$15</f>
        <v>128.37450236999999</v>
      </c>
      <c r="Y194" s="36">
        <f>SUMIFS(СВЦЭМ!$F$33:$F$776,СВЦЭМ!$A$33:$A$776,$A194,СВЦЭМ!$B$33:$B$776,Y$190)+'СЕТ СН'!$F$15</f>
        <v>132.90255945000001</v>
      </c>
    </row>
    <row r="195" spans="1:25" ht="15.75" x14ac:dyDescent="0.2">
      <c r="A195" s="35">
        <f t="shared" si="5"/>
        <v>43804</v>
      </c>
      <c r="B195" s="36">
        <f>SUMIFS(СВЦЭМ!$F$33:$F$776,СВЦЭМ!$A$33:$A$776,$A195,СВЦЭМ!$B$33:$B$776,B$190)+'СЕТ СН'!$F$15</f>
        <v>141.10139212000001</v>
      </c>
      <c r="C195" s="36">
        <f>SUMIFS(СВЦЭМ!$F$33:$F$776,СВЦЭМ!$A$33:$A$776,$A195,СВЦЭМ!$B$33:$B$776,C$190)+'СЕТ СН'!$F$15</f>
        <v>141.89059841</v>
      </c>
      <c r="D195" s="36">
        <f>SUMIFS(СВЦЭМ!$F$33:$F$776,СВЦЭМ!$A$33:$A$776,$A195,СВЦЭМ!$B$33:$B$776,D$190)+'СЕТ СН'!$F$15</f>
        <v>142.43706041999999</v>
      </c>
      <c r="E195" s="36">
        <f>SUMIFS(СВЦЭМ!$F$33:$F$776,СВЦЭМ!$A$33:$A$776,$A195,СВЦЭМ!$B$33:$B$776,E$190)+'СЕТ СН'!$F$15</f>
        <v>145.57600955999999</v>
      </c>
      <c r="F195" s="36">
        <f>SUMIFS(СВЦЭМ!$F$33:$F$776,СВЦЭМ!$A$33:$A$776,$A195,СВЦЭМ!$B$33:$B$776,F$190)+'СЕТ СН'!$F$15</f>
        <v>144.42849133999999</v>
      </c>
      <c r="G195" s="36">
        <f>SUMIFS(СВЦЭМ!$F$33:$F$776,СВЦЭМ!$A$33:$A$776,$A195,СВЦЭМ!$B$33:$B$776,G$190)+'СЕТ СН'!$F$15</f>
        <v>142.34075197999999</v>
      </c>
      <c r="H195" s="36">
        <f>SUMIFS(СВЦЭМ!$F$33:$F$776,СВЦЭМ!$A$33:$A$776,$A195,СВЦЭМ!$B$33:$B$776,H$190)+'СЕТ СН'!$F$15</f>
        <v>140.06104945000001</v>
      </c>
      <c r="I195" s="36">
        <f>SUMIFS(СВЦЭМ!$F$33:$F$776,СВЦЭМ!$A$33:$A$776,$A195,СВЦЭМ!$B$33:$B$776,I$190)+'СЕТ СН'!$F$15</f>
        <v>134.28930210999999</v>
      </c>
      <c r="J195" s="36">
        <f>SUMIFS(СВЦЭМ!$F$33:$F$776,СВЦЭМ!$A$33:$A$776,$A195,СВЦЭМ!$B$33:$B$776,J$190)+'СЕТ СН'!$F$15</f>
        <v>130.21426197</v>
      </c>
      <c r="K195" s="36">
        <f>SUMIFS(СВЦЭМ!$F$33:$F$776,СВЦЭМ!$A$33:$A$776,$A195,СВЦЭМ!$B$33:$B$776,K$190)+'СЕТ СН'!$F$15</f>
        <v>129.80899959000001</v>
      </c>
      <c r="L195" s="36">
        <f>SUMIFS(СВЦЭМ!$F$33:$F$776,СВЦЭМ!$A$33:$A$776,$A195,СВЦЭМ!$B$33:$B$776,L$190)+'СЕТ СН'!$F$15</f>
        <v>131.06439928</v>
      </c>
      <c r="M195" s="36">
        <f>SUMIFS(СВЦЭМ!$F$33:$F$776,СВЦЭМ!$A$33:$A$776,$A195,СВЦЭМ!$B$33:$B$776,M$190)+'СЕТ СН'!$F$15</f>
        <v>131.91408071000001</v>
      </c>
      <c r="N195" s="36">
        <f>SUMIFS(СВЦЭМ!$F$33:$F$776,СВЦЭМ!$A$33:$A$776,$A195,СВЦЭМ!$B$33:$B$776,N$190)+'СЕТ СН'!$F$15</f>
        <v>132.45930311000001</v>
      </c>
      <c r="O195" s="36">
        <f>SUMIFS(СВЦЭМ!$F$33:$F$776,СВЦЭМ!$A$33:$A$776,$A195,СВЦЭМ!$B$33:$B$776,O$190)+'СЕТ СН'!$F$15</f>
        <v>132.81315795</v>
      </c>
      <c r="P195" s="36">
        <f>SUMIFS(СВЦЭМ!$F$33:$F$776,СВЦЭМ!$A$33:$A$776,$A195,СВЦЭМ!$B$33:$B$776,P$190)+'СЕТ СН'!$F$15</f>
        <v>133.18512686</v>
      </c>
      <c r="Q195" s="36">
        <f>SUMIFS(СВЦЭМ!$F$33:$F$776,СВЦЭМ!$A$33:$A$776,$A195,СВЦЭМ!$B$33:$B$776,Q$190)+'СЕТ СН'!$F$15</f>
        <v>134.64723230000001</v>
      </c>
      <c r="R195" s="36">
        <f>SUMIFS(СВЦЭМ!$F$33:$F$776,СВЦЭМ!$A$33:$A$776,$A195,СВЦЭМ!$B$33:$B$776,R$190)+'СЕТ СН'!$F$15</f>
        <v>137.17189855999999</v>
      </c>
      <c r="S195" s="36">
        <f>SUMIFS(СВЦЭМ!$F$33:$F$776,СВЦЭМ!$A$33:$A$776,$A195,СВЦЭМ!$B$33:$B$776,S$190)+'СЕТ СН'!$F$15</f>
        <v>139.14365863</v>
      </c>
      <c r="T195" s="36">
        <f>SUMIFS(СВЦЭМ!$F$33:$F$776,СВЦЭМ!$A$33:$A$776,$A195,СВЦЭМ!$B$33:$B$776,T$190)+'СЕТ СН'!$F$15</f>
        <v>137.07646138000001</v>
      </c>
      <c r="U195" s="36">
        <f>SUMIFS(СВЦЭМ!$F$33:$F$776,СВЦЭМ!$A$33:$A$776,$A195,СВЦЭМ!$B$33:$B$776,U$190)+'СЕТ СН'!$F$15</f>
        <v>133.35371713000001</v>
      </c>
      <c r="V195" s="36">
        <f>SUMIFS(СВЦЭМ!$F$33:$F$776,СВЦЭМ!$A$33:$A$776,$A195,СВЦЭМ!$B$33:$B$776,V$190)+'СЕТ СН'!$F$15</f>
        <v>132.88763109000001</v>
      </c>
      <c r="W195" s="36">
        <f>SUMIFS(СВЦЭМ!$F$33:$F$776,СВЦЭМ!$A$33:$A$776,$A195,СВЦЭМ!$B$33:$B$776,W$190)+'СЕТ СН'!$F$15</f>
        <v>133.83514482000001</v>
      </c>
      <c r="X195" s="36">
        <f>SUMIFS(СВЦЭМ!$F$33:$F$776,СВЦЭМ!$A$33:$A$776,$A195,СВЦЭМ!$B$33:$B$776,X$190)+'СЕТ СН'!$F$15</f>
        <v>137.06558876</v>
      </c>
      <c r="Y195" s="36">
        <f>SUMIFS(СВЦЭМ!$F$33:$F$776,СВЦЭМ!$A$33:$A$776,$A195,СВЦЭМ!$B$33:$B$776,Y$190)+'СЕТ СН'!$F$15</f>
        <v>140.34311890999999</v>
      </c>
    </row>
    <row r="196" spans="1:25" ht="15.75" x14ac:dyDescent="0.2">
      <c r="A196" s="35">
        <f t="shared" si="5"/>
        <v>43805</v>
      </c>
      <c r="B196" s="36">
        <f>SUMIFS(СВЦЭМ!$F$33:$F$776,СВЦЭМ!$A$33:$A$776,$A196,СВЦЭМ!$B$33:$B$776,B$190)+'СЕТ СН'!$F$15</f>
        <v>140.98849554</v>
      </c>
      <c r="C196" s="36">
        <f>SUMIFS(СВЦЭМ!$F$33:$F$776,СВЦЭМ!$A$33:$A$776,$A196,СВЦЭМ!$B$33:$B$776,C$190)+'СЕТ СН'!$F$15</f>
        <v>146.83135271</v>
      </c>
      <c r="D196" s="36">
        <f>SUMIFS(СВЦЭМ!$F$33:$F$776,СВЦЭМ!$A$33:$A$776,$A196,СВЦЭМ!$B$33:$B$776,D$190)+'СЕТ СН'!$F$15</f>
        <v>149.28387612</v>
      </c>
      <c r="E196" s="36">
        <f>SUMIFS(СВЦЭМ!$F$33:$F$776,СВЦЭМ!$A$33:$A$776,$A196,СВЦЭМ!$B$33:$B$776,E$190)+'СЕТ СН'!$F$15</f>
        <v>150.19982077</v>
      </c>
      <c r="F196" s="36">
        <f>SUMIFS(СВЦЭМ!$F$33:$F$776,СВЦЭМ!$A$33:$A$776,$A196,СВЦЭМ!$B$33:$B$776,F$190)+'СЕТ СН'!$F$15</f>
        <v>149.74934223</v>
      </c>
      <c r="G196" s="36">
        <f>SUMIFS(СВЦЭМ!$F$33:$F$776,СВЦЭМ!$A$33:$A$776,$A196,СВЦЭМ!$B$33:$B$776,G$190)+'СЕТ СН'!$F$15</f>
        <v>147.76932834999999</v>
      </c>
      <c r="H196" s="36">
        <f>SUMIFS(СВЦЭМ!$F$33:$F$776,СВЦЭМ!$A$33:$A$776,$A196,СВЦЭМ!$B$33:$B$776,H$190)+'СЕТ СН'!$F$15</f>
        <v>141.0262338</v>
      </c>
      <c r="I196" s="36">
        <f>SUMIFS(СВЦЭМ!$F$33:$F$776,СВЦЭМ!$A$33:$A$776,$A196,СВЦЭМ!$B$33:$B$776,I$190)+'СЕТ СН'!$F$15</f>
        <v>135.39550367999999</v>
      </c>
      <c r="J196" s="36">
        <f>SUMIFS(СВЦЭМ!$F$33:$F$776,СВЦЭМ!$A$33:$A$776,$A196,СВЦЭМ!$B$33:$B$776,J$190)+'СЕТ СН'!$F$15</f>
        <v>132.80292652</v>
      </c>
      <c r="K196" s="36">
        <f>SUMIFS(СВЦЭМ!$F$33:$F$776,СВЦЭМ!$A$33:$A$776,$A196,СВЦЭМ!$B$33:$B$776,K$190)+'СЕТ СН'!$F$15</f>
        <v>131.09464715999999</v>
      </c>
      <c r="L196" s="36">
        <f>SUMIFS(СВЦЭМ!$F$33:$F$776,СВЦЭМ!$A$33:$A$776,$A196,СВЦЭМ!$B$33:$B$776,L$190)+'СЕТ СН'!$F$15</f>
        <v>130.52869769</v>
      </c>
      <c r="M196" s="36">
        <f>SUMIFS(СВЦЭМ!$F$33:$F$776,СВЦЭМ!$A$33:$A$776,$A196,СВЦЭМ!$B$33:$B$776,M$190)+'СЕТ СН'!$F$15</f>
        <v>130.94016551000001</v>
      </c>
      <c r="N196" s="36">
        <f>SUMIFS(СВЦЭМ!$F$33:$F$776,СВЦЭМ!$A$33:$A$776,$A196,СВЦЭМ!$B$33:$B$776,N$190)+'СЕТ СН'!$F$15</f>
        <v>130.87828224</v>
      </c>
      <c r="O196" s="36">
        <f>SUMIFS(СВЦЭМ!$F$33:$F$776,СВЦЭМ!$A$33:$A$776,$A196,СВЦЭМ!$B$33:$B$776,O$190)+'СЕТ СН'!$F$15</f>
        <v>131.81007041999999</v>
      </c>
      <c r="P196" s="36">
        <f>SUMIFS(СВЦЭМ!$F$33:$F$776,СВЦЭМ!$A$33:$A$776,$A196,СВЦЭМ!$B$33:$B$776,P$190)+'СЕТ СН'!$F$15</f>
        <v>132.05353223</v>
      </c>
      <c r="Q196" s="36">
        <f>SUMIFS(СВЦЭМ!$F$33:$F$776,СВЦЭМ!$A$33:$A$776,$A196,СВЦЭМ!$B$33:$B$776,Q$190)+'СЕТ СН'!$F$15</f>
        <v>131.70444474000001</v>
      </c>
      <c r="R196" s="36">
        <f>SUMIFS(СВЦЭМ!$F$33:$F$776,СВЦЭМ!$A$33:$A$776,$A196,СВЦЭМ!$B$33:$B$776,R$190)+'СЕТ СН'!$F$15</f>
        <v>131.66280388000001</v>
      </c>
      <c r="S196" s="36">
        <f>SUMIFS(СВЦЭМ!$F$33:$F$776,СВЦЭМ!$A$33:$A$776,$A196,СВЦЭМ!$B$33:$B$776,S$190)+'СЕТ СН'!$F$15</f>
        <v>131.61677280000001</v>
      </c>
      <c r="T196" s="36">
        <f>SUMIFS(СВЦЭМ!$F$33:$F$776,СВЦЭМ!$A$33:$A$776,$A196,СВЦЭМ!$B$33:$B$776,T$190)+'СЕТ СН'!$F$15</f>
        <v>130.42468131000001</v>
      </c>
      <c r="U196" s="36">
        <f>SUMIFS(СВЦЭМ!$F$33:$F$776,СВЦЭМ!$A$33:$A$776,$A196,СВЦЭМ!$B$33:$B$776,U$190)+'СЕТ СН'!$F$15</f>
        <v>130.40140975</v>
      </c>
      <c r="V196" s="36">
        <f>SUMIFS(СВЦЭМ!$F$33:$F$776,СВЦЭМ!$A$33:$A$776,$A196,СВЦЭМ!$B$33:$B$776,V$190)+'СЕТ СН'!$F$15</f>
        <v>129.42402637999999</v>
      </c>
      <c r="W196" s="36">
        <f>SUMIFS(СВЦЭМ!$F$33:$F$776,СВЦЭМ!$A$33:$A$776,$A196,СВЦЭМ!$B$33:$B$776,W$190)+'СЕТ СН'!$F$15</f>
        <v>130.02592386000001</v>
      </c>
      <c r="X196" s="36">
        <f>SUMIFS(СВЦЭМ!$F$33:$F$776,СВЦЭМ!$A$33:$A$776,$A196,СВЦЭМ!$B$33:$B$776,X$190)+'СЕТ СН'!$F$15</f>
        <v>129.59733159000001</v>
      </c>
      <c r="Y196" s="36">
        <f>SUMIFS(СВЦЭМ!$F$33:$F$776,СВЦЭМ!$A$33:$A$776,$A196,СВЦЭМ!$B$33:$B$776,Y$190)+'СЕТ СН'!$F$15</f>
        <v>131.7750844</v>
      </c>
    </row>
    <row r="197" spans="1:25" ht="15.75" x14ac:dyDescent="0.2">
      <c r="A197" s="35">
        <f t="shared" si="5"/>
        <v>43806</v>
      </c>
      <c r="B197" s="36">
        <f>SUMIFS(СВЦЭМ!$F$33:$F$776,СВЦЭМ!$A$33:$A$776,$A197,СВЦЭМ!$B$33:$B$776,B$190)+'СЕТ СН'!$F$15</f>
        <v>135.16510636000001</v>
      </c>
      <c r="C197" s="36">
        <f>SUMIFS(СВЦЭМ!$F$33:$F$776,СВЦЭМ!$A$33:$A$776,$A197,СВЦЭМ!$B$33:$B$776,C$190)+'СЕТ СН'!$F$15</f>
        <v>136.85527402</v>
      </c>
      <c r="D197" s="36">
        <f>SUMIFS(СВЦЭМ!$F$33:$F$776,СВЦЭМ!$A$33:$A$776,$A197,СВЦЭМ!$B$33:$B$776,D$190)+'СЕТ СН'!$F$15</f>
        <v>137.33775734</v>
      </c>
      <c r="E197" s="36">
        <f>SUMIFS(СВЦЭМ!$F$33:$F$776,СВЦЭМ!$A$33:$A$776,$A197,СВЦЭМ!$B$33:$B$776,E$190)+'СЕТ СН'!$F$15</f>
        <v>138.18548211999999</v>
      </c>
      <c r="F197" s="36">
        <f>SUMIFS(СВЦЭМ!$F$33:$F$776,СВЦЭМ!$A$33:$A$776,$A197,СВЦЭМ!$B$33:$B$776,F$190)+'СЕТ СН'!$F$15</f>
        <v>135.34690211</v>
      </c>
      <c r="G197" s="36">
        <f>SUMIFS(СВЦЭМ!$F$33:$F$776,СВЦЭМ!$A$33:$A$776,$A197,СВЦЭМ!$B$33:$B$776,G$190)+'СЕТ СН'!$F$15</f>
        <v>137.33342307000001</v>
      </c>
      <c r="H197" s="36">
        <f>SUMIFS(СВЦЭМ!$F$33:$F$776,СВЦЭМ!$A$33:$A$776,$A197,СВЦЭМ!$B$33:$B$776,H$190)+'СЕТ СН'!$F$15</f>
        <v>134.74793936</v>
      </c>
      <c r="I197" s="36">
        <f>SUMIFS(СВЦЭМ!$F$33:$F$776,СВЦЭМ!$A$33:$A$776,$A197,СВЦЭМ!$B$33:$B$776,I$190)+'СЕТ СН'!$F$15</f>
        <v>130.48430052000001</v>
      </c>
      <c r="J197" s="36">
        <f>SUMIFS(СВЦЭМ!$F$33:$F$776,СВЦЭМ!$A$33:$A$776,$A197,СВЦЭМ!$B$33:$B$776,J$190)+'СЕТ СН'!$F$15</f>
        <v>123.85579576000001</v>
      </c>
      <c r="K197" s="36">
        <f>SUMIFS(СВЦЭМ!$F$33:$F$776,СВЦЭМ!$A$33:$A$776,$A197,СВЦЭМ!$B$33:$B$776,K$190)+'СЕТ СН'!$F$15</f>
        <v>121.69967746</v>
      </c>
      <c r="L197" s="36">
        <f>SUMIFS(СВЦЭМ!$F$33:$F$776,СВЦЭМ!$A$33:$A$776,$A197,СВЦЭМ!$B$33:$B$776,L$190)+'СЕТ СН'!$F$15</f>
        <v>121.88714182</v>
      </c>
      <c r="M197" s="36">
        <f>SUMIFS(СВЦЭМ!$F$33:$F$776,СВЦЭМ!$A$33:$A$776,$A197,СВЦЭМ!$B$33:$B$776,M$190)+'СЕТ СН'!$F$15</f>
        <v>120.80665358</v>
      </c>
      <c r="N197" s="36">
        <f>SUMIFS(СВЦЭМ!$F$33:$F$776,СВЦЭМ!$A$33:$A$776,$A197,СВЦЭМ!$B$33:$B$776,N$190)+'СЕТ СН'!$F$15</f>
        <v>121.69641197</v>
      </c>
      <c r="O197" s="36">
        <f>SUMIFS(СВЦЭМ!$F$33:$F$776,СВЦЭМ!$A$33:$A$776,$A197,СВЦЭМ!$B$33:$B$776,O$190)+'СЕТ СН'!$F$15</f>
        <v>122.9903874</v>
      </c>
      <c r="P197" s="36">
        <f>SUMIFS(СВЦЭМ!$F$33:$F$776,СВЦЭМ!$A$33:$A$776,$A197,СВЦЭМ!$B$33:$B$776,P$190)+'СЕТ СН'!$F$15</f>
        <v>124.01919012</v>
      </c>
      <c r="Q197" s="36">
        <f>SUMIFS(СВЦЭМ!$F$33:$F$776,СВЦЭМ!$A$33:$A$776,$A197,СВЦЭМ!$B$33:$B$776,Q$190)+'СЕТ СН'!$F$15</f>
        <v>124.19688551</v>
      </c>
      <c r="R197" s="36">
        <f>SUMIFS(СВЦЭМ!$F$33:$F$776,СВЦЭМ!$A$33:$A$776,$A197,СВЦЭМ!$B$33:$B$776,R$190)+'СЕТ СН'!$F$15</f>
        <v>122.97708779</v>
      </c>
      <c r="S197" s="36">
        <f>SUMIFS(СВЦЭМ!$F$33:$F$776,СВЦЭМ!$A$33:$A$776,$A197,СВЦЭМ!$B$33:$B$776,S$190)+'СЕТ СН'!$F$15</f>
        <v>121.42985168</v>
      </c>
      <c r="T197" s="36">
        <f>SUMIFS(СВЦЭМ!$F$33:$F$776,СВЦЭМ!$A$33:$A$776,$A197,СВЦЭМ!$B$33:$B$776,T$190)+'СЕТ СН'!$F$15</f>
        <v>120.32466079</v>
      </c>
      <c r="U197" s="36">
        <f>SUMIFS(СВЦЭМ!$F$33:$F$776,СВЦЭМ!$A$33:$A$776,$A197,СВЦЭМ!$B$33:$B$776,U$190)+'СЕТ СН'!$F$15</f>
        <v>120.23219257</v>
      </c>
      <c r="V197" s="36">
        <f>SUMIFS(СВЦЭМ!$F$33:$F$776,СВЦЭМ!$A$33:$A$776,$A197,СВЦЭМ!$B$33:$B$776,V$190)+'СЕТ СН'!$F$15</f>
        <v>120.99121328</v>
      </c>
      <c r="W197" s="36">
        <f>SUMIFS(СВЦЭМ!$F$33:$F$776,СВЦЭМ!$A$33:$A$776,$A197,СВЦЭМ!$B$33:$B$776,W$190)+'СЕТ СН'!$F$15</f>
        <v>122.95156497000001</v>
      </c>
      <c r="X197" s="36">
        <f>SUMIFS(СВЦЭМ!$F$33:$F$776,СВЦЭМ!$A$33:$A$776,$A197,СВЦЭМ!$B$33:$B$776,X$190)+'СЕТ СН'!$F$15</f>
        <v>122.69693866999999</v>
      </c>
      <c r="Y197" s="36">
        <f>SUMIFS(СВЦЭМ!$F$33:$F$776,СВЦЭМ!$A$33:$A$776,$A197,СВЦЭМ!$B$33:$B$776,Y$190)+'СЕТ СН'!$F$15</f>
        <v>127.41393334999999</v>
      </c>
    </row>
    <row r="198" spans="1:25" ht="15.75" x14ac:dyDescent="0.2">
      <c r="A198" s="35">
        <f t="shared" si="5"/>
        <v>43807</v>
      </c>
      <c r="B198" s="36">
        <f>SUMIFS(СВЦЭМ!$F$33:$F$776,СВЦЭМ!$A$33:$A$776,$A198,СВЦЭМ!$B$33:$B$776,B$190)+'СЕТ СН'!$F$15</f>
        <v>136.79389112000001</v>
      </c>
      <c r="C198" s="36">
        <f>SUMIFS(СВЦЭМ!$F$33:$F$776,СВЦЭМ!$A$33:$A$776,$A198,СВЦЭМ!$B$33:$B$776,C$190)+'СЕТ СН'!$F$15</f>
        <v>140.83469658000001</v>
      </c>
      <c r="D198" s="36">
        <f>SUMIFS(СВЦЭМ!$F$33:$F$776,СВЦЭМ!$A$33:$A$776,$A198,СВЦЭМ!$B$33:$B$776,D$190)+'СЕТ СН'!$F$15</f>
        <v>143.4829934</v>
      </c>
      <c r="E198" s="36">
        <f>SUMIFS(СВЦЭМ!$F$33:$F$776,СВЦЭМ!$A$33:$A$776,$A198,СВЦЭМ!$B$33:$B$776,E$190)+'СЕТ СН'!$F$15</f>
        <v>146.79161877000001</v>
      </c>
      <c r="F198" s="36">
        <f>SUMIFS(СВЦЭМ!$F$33:$F$776,СВЦЭМ!$A$33:$A$776,$A198,СВЦЭМ!$B$33:$B$776,F$190)+'СЕТ СН'!$F$15</f>
        <v>148.42080382</v>
      </c>
      <c r="G198" s="36">
        <f>SUMIFS(СВЦЭМ!$F$33:$F$776,СВЦЭМ!$A$33:$A$776,$A198,СВЦЭМ!$B$33:$B$776,G$190)+'СЕТ СН'!$F$15</f>
        <v>148.32295103999999</v>
      </c>
      <c r="H198" s="36">
        <f>SUMIFS(СВЦЭМ!$F$33:$F$776,СВЦЭМ!$A$33:$A$776,$A198,СВЦЭМ!$B$33:$B$776,H$190)+'СЕТ СН'!$F$15</f>
        <v>146.82338938999999</v>
      </c>
      <c r="I198" s="36">
        <f>SUMIFS(СВЦЭМ!$F$33:$F$776,СВЦЭМ!$A$33:$A$776,$A198,СВЦЭМ!$B$33:$B$776,I$190)+'СЕТ СН'!$F$15</f>
        <v>145.73467134000001</v>
      </c>
      <c r="J198" s="36">
        <f>SUMIFS(СВЦЭМ!$F$33:$F$776,СВЦЭМ!$A$33:$A$776,$A198,СВЦЭМ!$B$33:$B$776,J$190)+'СЕТ СН'!$F$15</f>
        <v>139.63078171999999</v>
      </c>
      <c r="K198" s="36">
        <f>SUMIFS(СВЦЭМ!$F$33:$F$776,СВЦЭМ!$A$33:$A$776,$A198,СВЦЭМ!$B$33:$B$776,K$190)+'СЕТ СН'!$F$15</f>
        <v>131.98375959000001</v>
      </c>
      <c r="L198" s="36">
        <f>SUMIFS(СВЦЭМ!$F$33:$F$776,СВЦЭМ!$A$33:$A$776,$A198,СВЦЭМ!$B$33:$B$776,L$190)+'СЕТ СН'!$F$15</f>
        <v>129.93802120000001</v>
      </c>
      <c r="M198" s="36">
        <f>SUMIFS(СВЦЭМ!$F$33:$F$776,СВЦЭМ!$A$33:$A$776,$A198,СВЦЭМ!$B$33:$B$776,M$190)+'СЕТ СН'!$F$15</f>
        <v>129.77319673</v>
      </c>
      <c r="N198" s="36">
        <f>SUMIFS(СВЦЭМ!$F$33:$F$776,СВЦЭМ!$A$33:$A$776,$A198,СВЦЭМ!$B$33:$B$776,N$190)+'СЕТ СН'!$F$15</f>
        <v>130.72724066999999</v>
      </c>
      <c r="O198" s="36">
        <f>SUMIFS(СВЦЭМ!$F$33:$F$776,СВЦЭМ!$A$33:$A$776,$A198,СВЦЭМ!$B$33:$B$776,O$190)+'СЕТ СН'!$F$15</f>
        <v>131.85264857999999</v>
      </c>
      <c r="P198" s="36">
        <f>SUMIFS(СВЦЭМ!$F$33:$F$776,СВЦЭМ!$A$33:$A$776,$A198,СВЦЭМ!$B$33:$B$776,P$190)+'СЕТ СН'!$F$15</f>
        <v>133.38642503</v>
      </c>
      <c r="Q198" s="36">
        <f>SUMIFS(СВЦЭМ!$F$33:$F$776,СВЦЭМ!$A$33:$A$776,$A198,СВЦЭМ!$B$33:$B$776,Q$190)+'СЕТ СН'!$F$15</f>
        <v>133.68340304</v>
      </c>
      <c r="R198" s="36">
        <f>SUMIFS(СВЦЭМ!$F$33:$F$776,СВЦЭМ!$A$33:$A$776,$A198,СВЦЭМ!$B$33:$B$776,R$190)+'СЕТ СН'!$F$15</f>
        <v>132.88349982</v>
      </c>
      <c r="S198" s="36">
        <f>SUMIFS(СВЦЭМ!$F$33:$F$776,СВЦЭМ!$A$33:$A$776,$A198,СВЦЭМ!$B$33:$B$776,S$190)+'СЕТ СН'!$F$15</f>
        <v>129.11297913999999</v>
      </c>
      <c r="T198" s="36">
        <f>SUMIFS(СВЦЭМ!$F$33:$F$776,СВЦЭМ!$A$33:$A$776,$A198,СВЦЭМ!$B$33:$B$776,T$190)+'СЕТ СН'!$F$15</f>
        <v>126.48632670000001</v>
      </c>
      <c r="U198" s="36">
        <f>SUMIFS(СВЦЭМ!$F$33:$F$776,СВЦЭМ!$A$33:$A$776,$A198,СВЦЭМ!$B$33:$B$776,U$190)+'СЕТ СН'!$F$15</f>
        <v>127.17547678</v>
      </c>
      <c r="V198" s="36">
        <f>SUMIFS(СВЦЭМ!$F$33:$F$776,СВЦЭМ!$A$33:$A$776,$A198,СВЦЭМ!$B$33:$B$776,V$190)+'СЕТ СН'!$F$15</f>
        <v>128.87861961999999</v>
      </c>
      <c r="W198" s="36">
        <f>SUMIFS(СВЦЭМ!$F$33:$F$776,СВЦЭМ!$A$33:$A$776,$A198,СВЦЭМ!$B$33:$B$776,W$190)+'СЕТ СН'!$F$15</f>
        <v>130.6018512</v>
      </c>
      <c r="X198" s="36">
        <f>SUMIFS(СВЦЭМ!$F$33:$F$776,СВЦЭМ!$A$33:$A$776,$A198,СВЦЭМ!$B$33:$B$776,X$190)+'СЕТ СН'!$F$15</f>
        <v>133.41637069999999</v>
      </c>
      <c r="Y198" s="36">
        <f>SUMIFS(СВЦЭМ!$F$33:$F$776,СВЦЭМ!$A$33:$A$776,$A198,СВЦЭМ!$B$33:$B$776,Y$190)+'СЕТ СН'!$F$15</f>
        <v>136.07160553</v>
      </c>
    </row>
    <row r="199" spans="1:25" ht="15.75" x14ac:dyDescent="0.2">
      <c r="A199" s="35">
        <f t="shared" si="5"/>
        <v>43808</v>
      </c>
      <c r="B199" s="36">
        <f>SUMIFS(СВЦЭМ!$F$33:$F$776,СВЦЭМ!$A$33:$A$776,$A199,СВЦЭМ!$B$33:$B$776,B$190)+'СЕТ СН'!$F$15</f>
        <v>139.25860098000001</v>
      </c>
      <c r="C199" s="36">
        <f>SUMIFS(СВЦЭМ!$F$33:$F$776,СВЦЭМ!$A$33:$A$776,$A199,СВЦЭМ!$B$33:$B$776,C$190)+'СЕТ СН'!$F$15</f>
        <v>144.21045079000001</v>
      </c>
      <c r="D199" s="36">
        <f>SUMIFS(СВЦЭМ!$F$33:$F$776,СВЦЭМ!$A$33:$A$776,$A199,СВЦЭМ!$B$33:$B$776,D$190)+'СЕТ СН'!$F$15</f>
        <v>145.81843330999999</v>
      </c>
      <c r="E199" s="36">
        <f>SUMIFS(СВЦЭМ!$F$33:$F$776,СВЦЭМ!$A$33:$A$776,$A199,СВЦЭМ!$B$33:$B$776,E$190)+'СЕТ СН'!$F$15</f>
        <v>145.72420789</v>
      </c>
      <c r="F199" s="36">
        <f>SUMIFS(СВЦЭМ!$F$33:$F$776,СВЦЭМ!$A$33:$A$776,$A199,СВЦЭМ!$B$33:$B$776,F$190)+'СЕТ СН'!$F$15</f>
        <v>145.83747908000001</v>
      </c>
      <c r="G199" s="36">
        <f>SUMIFS(СВЦЭМ!$F$33:$F$776,СВЦЭМ!$A$33:$A$776,$A199,СВЦЭМ!$B$33:$B$776,G$190)+'СЕТ СН'!$F$15</f>
        <v>148.17071888000001</v>
      </c>
      <c r="H199" s="36">
        <f>SUMIFS(СВЦЭМ!$F$33:$F$776,СВЦЭМ!$A$33:$A$776,$A199,СВЦЭМ!$B$33:$B$776,H$190)+'СЕТ СН'!$F$15</f>
        <v>144.10368073999999</v>
      </c>
      <c r="I199" s="36">
        <f>SUMIFS(СВЦЭМ!$F$33:$F$776,СВЦЭМ!$A$33:$A$776,$A199,СВЦЭМ!$B$33:$B$776,I$190)+'СЕТ СН'!$F$15</f>
        <v>139.67138154</v>
      </c>
      <c r="J199" s="36">
        <f>SUMIFS(СВЦЭМ!$F$33:$F$776,СВЦЭМ!$A$33:$A$776,$A199,СВЦЭМ!$B$33:$B$776,J$190)+'СЕТ СН'!$F$15</f>
        <v>135.246094</v>
      </c>
      <c r="K199" s="36">
        <f>SUMIFS(СВЦЭМ!$F$33:$F$776,СВЦЭМ!$A$33:$A$776,$A199,СВЦЭМ!$B$33:$B$776,K$190)+'СЕТ СН'!$F$15</f>
        <v>130.9930147</v>
      </c>
      <c r="L199" s="36">
        <f>SUMIFS(СВЦЭМ!$F$33:$F$776,СВЦЭМ!$A$33:$A$776,$A199,СВЦЭМ!$B$33:$B$776,L$190)+'СЕТ СН'!$F$15</f>
        <v>130.68456363000001</v>
      </c>
      <c r="M199" s="36">
        <f>SUMIFS(СВЦЭМ!$F$33:$F$776,СВЦЭМ!$A$33:$A$776,$A199,СВЦЭМ!$B$33:$B$776,M$190)+'СЕТ СН'!$F$15</f>
        <v>131.68125230000001</v>
      </c>
      <c r="N199" s="36">
        <f>SUMIFS(СВЦЭМ!$F$33:$F$776,СВЦЭМ!$A$33:$A$776,$A199,СВЦЭМ!$B$33:$B$776,N$190)+'СЕТ СН'!$F$15</f>
        <v>133.01875229999999</v>
      </c>
      <c r="O199" s="36">
        <f>SUMIFS(СВЦЭМ!$F$33:$F$776,СВЦЭМ!$A$33:$A$776,$A199,СВЦЭМ!$B$33:$B$776,O$190)+'СЕТ СН'!$F$15</f>
        <v>134.19607212</v>
      </c>
      <c r="P199" s="36">
        <f>SUMIFS(СВЦЭМ!$F$33:$F$776,СВЦЭМ!$A$33:$A$776,$A199,СВЦЭМ!$B$33:$B$776,P$190)+'СЕТ СН'!$F$15</f>
        <v>135.15026449999999</v>
      </c>
      <c r="Q199" s="36">
        <f>SUMIFS(СВЦЭМ!$F$33:$F$776,СВЦЭМ!$A$33:$A$776,$A199,СВЦЭМ!$B$33:$B$776,Q$190)+'СЕТ СН'!$F$15</f>
        <v>134.76961116999999</v>
      </c>
      <c r="R199" s="36">
        <f>SUMIFS(СВЦЭМ!$F$33:$F$776,СВЦЭМ!$A$33:$A$776,$A199,СВЦЭМ!$B$33:$B$776,R$190)+'СЕТ СН'!$F$15</f>
        <v>134.33370553</v>
      </c>
      <c r="S199" s="36">
        <f>SUMIFS(СВЦЭМ!$F$33:$F$776,СВЦЭМ!$A$33:$A$776,$A199,СВЦЭМ!$B$33:$B$776,S$190)+'СЕТ СН'!$F$15</f>
        <v>131.86178905</v>
      </c>
      <c r="T199" s="36">
        <f>SUMIFS(СВЦЭМ!$F$33:$F$776,СВЦЭМ!$A$33:$A$776,$A199,СВЦЭМ!$B$33:$B$776,T$190)+'СЕТ СН'!$F$15</f>
        <v>128.44181578999999</v>
      </c>
      <c r="U199" s="36">
        <f>SUMIFS(СВЦЭМ!$F$33:$F$776,СВЦЭМ!$A$33:$A$776,$A199,СВЦЭМ!$B$33:$B$776,U$190)+'СЕТ СН'!$F$15</f>
        <v>128.45444608</v>
      </c>
      <c r="V199" s="36">
        <f>SUMIFS(СВЦЭМ!$F$33:$F$776,СВЦЭМ!$A$33:$A$776,$A199,СВЦЭМ!$B$33:$B$776,V$190)+'СЕТ СН'!$F$15</f>
        <v>131.30934167000001</v>
      </c>
      <c r="W199" s="36">
        <f>SUMIFS(СВЦЭМ!$F$33:$F$776,СВЦЭМ!$A$33:$A$776,$A199,СВЦЭМ!$B$33:$B$776,W$190)+'СЕТ СН'!$F$15</f>
        <v>134.15023822000001</v>
      </c>
      <c r="X199" s="36">
        <f>SUMIFS(СВЦЭМ!$F$33:$F$776,СВЦЭМ!$A$33:$A$776,$A199,СВЦЭМ!$B$33:$B$776,X$190)+'СЕТ СН'!$F$15</f>
        <v>135.04656209999999</v>
      </c>
      <c r="Y199" s="36">
        <f>SUMIFS(СВЦЭМ!$F$33:$F$776,СВЦЭМ!$A$33:$A$776,$A199,СВЦЭМ!$B$33:$B$776,Y$190)+'СЕТ СН'!$F$15</f>
        <v>138.20884520999999</v>
      </c>
    </row>
    <row r="200" spans="1:25" ht="15.75" x14ac:dyDescent="0.2">
      <c r="A200" s="35">
        <f t="shared" si="5"/>
        <v>43809</v>
      </c>
      <c r="B200" s="36">
        <f>SUMIFS(СВЦЭМ!$F$33:$F$776,СВЦЭМ!$A$33:$A$776,$A200,СВЦЭМ!$B$33:$B$776,B$190)+'СЕТ СН'!$F$15</f>
        <v>140.15901027999999</v>
      </c>
      <c r="C200" s="36">
        <f>SUMIFS(СВЦЭМ!$F$33:$F$776,СВЦЭМ!$A$33:$A$776,$A200,СВЦЭМ!$B$33:$B$776,C$190)+'СЕТ СН'!$F$15</f>
        <v>148.80556023</v>
      </c>
      <c r="D200" s="36">
        <f>SUMIFS(СВЦЭМ!$F$33:$F$776,СВЦЭМ!$A$33:$A$776,$A200,СВЦЭМ!$B$33:$B$776,D$190)+'СЕТ СН'!$F$15</f>
        <v>152.59736832999999</v>
      </c>
      <c r="E200" s="36">
        <f>SUMIFS(СВЦЭМ!$F$33:$F$776,СВЦЭМ!$A$33:$A$776,$A200,СВЦЭМ!$B$33:$B$776,E$190)+'СЕТ СН'!$F$15</f>
        <v>151.93477931999999</v>
      </c>
      <c r="F200" s="36">
        <f>SUMIFS(СВЦЭМ!$F$33:$F$776,СВЦЭМ!$A$33:$A$776,$A200,СВЦЭМ!$B$33:$B$776,F$190)+'СЕТ СН'!$F$15</f>
        <v>144.70972338999999</v>
      </c>
      <c r="G200" s="36">
        <f>SUMIFS(СВЦЭМ!$F$33:$F$776,СВЦЭМ!$A$33:$A$776,$A200,СВЦЭМ!$B$33:$B$776,G$190)+'СЕТ СН'!$F$15</f>
        <v>142.55018301000001</v>
      </c>
      <c r="H200" s="36">
        <f>SUMIFS(СВЦЭМ!$F$33:$F$776,СВЦЭМ!$A$33:$A$776,$A200,СВЦЭМ!$B$33:$B$776,H$190)+'СЕТ СН'!$F$15</f>
        <v>137.05975681999999</v>
      </c>
      <c r="I200" s="36">
        <f>SUMIFS(СВЦЭМ!$F$33:$F$776,СВЦЭМ!$A$33:$A$776,$A200,СВЦЭМ!$B$33:$B$776,I$190)+'СЕТ СН'!$F$15</f>
        <v>132.36218732</v>
      </c>
      <c r="J200" s="36">
        <f>SUMIFS(СВЦЭМ!$F$33:$F$776,СВЦЭМ!$A$33:$A$776,$A200,СВЦЭМ!$B$33:$B$776,J$190)+'СЕТ СН'!$F$15</f>
        <v>129.12065819</v>
      </c>
      <c r="K200" s="36">
        <f>SUMIFS(СВЦЭМ!$F$33:$F$776,СВЦЭМ!$A$33:$A$776,$A200,СВЦЭМ!$B$33:$B$776,K$190)+'СЕТ СН'!$F$15</f>
        <v>126.95946565</v>
      </c>
      <c r="L200" s="36">
        <f>SUMIFS(СВЦЭМ!$F$33:$F$776,СВЦЭМ!$A$33:$A$776,$A200,СВЦЭМ!$B$33:$B$776,L$190)+'СЕТ СН'!$F$15</f>
        <v>127.24814957</v>
      </c>
      <c r="M200" s="36">
        <f>SUMIFS(СВЦЭМ!$F$33:$F$776,СВЦЭМ!$A$33:$A$776,$A200,СВЦЭМ!$B$33:$B$776,M$190)+'СЕТ СН'!$F$15</f>
        <v>135.73874194000001</v>
      </c>
      <c r="N200" s="36">
        <f>SUMIFS(СВЦЭМ!$F$33:$F$776,СВЦЭМ!$A$33:$A$776,$A200,СВЦЭМ!$B$33:$B$776,N$190)+'СЕТ СН'!$F$15</f>
        <v>137.80256793999999</v>
      </c>
      <c r="O200" s="36">
        <f>SUMIFS(СВЦЭМ!$F$33:$F$776,СВЦЭМ!$A$33:$A$776,$A200,СВЦЭМ!$B$33:$B$776,O$190)+'СЕТ СН'!$F$15</f>
        <v>138.53929568000001</v>
      </c>
      <c r="P200" s="36">
        <f>SUMIFS(СВЦЭМ!$F$33:$F$776,СВЦЭМ!$A$33:$A$776,$A200,СВЦЭМ!$B$33:$B$776,P$190)+'СЕТ СН'!$F$15</f>
        <v>138.21685746</v>
      </c>
      <c r="Q200" s="36">
        <f>SUMIFS(СВЦЭМ!$F$33:$F$776,СВЦЭМ!$A$33:$A$776,$A200,СВЦЭМ!$B$33:$B$776,Q$190)+'СЕТ СН'!$F$15</f>
        <v>137.88289349999999</v>
      </c>
      <c r="R200" s="36">
        <f>SUMIFS(СВЦЭМ!$F$33:$F$776,СВЦЭМ!$A$33:$A$776,$A200,СВЦЭМ!$B$33:$B$776,R$190)+'СЕТ СН'!$F$15</f>
        <v>137.45418755</v>
      </c>
      <c r="S200" s="36">
        <f>SUMIFS(СВЦЭМ!$F$33:$F$776,СВЦЭМ!$A$33:$A$776,$A200,СВЦЭМ!$B$33:$B$776,S$190)+'СЕТ СН'!$F$15</f>
        <v>135.75700882999999</v>
      </c>
      <c r="T200" s="36">
        <f>SUMIFS(СВЦЭМ!$F$33:$F$776,СВЦЭМ!$A$33:$A$776,$A200,СВЦЭМ!$B$33:$B$776,T$190)+'СЕТ СН'!$F$15</f>
        <v>133.21580202999999</v>
      </c>
      <c r="U200" s="36">
        <f>SUMIFS(СВЦЭМ!$F$33:$F$776,СВЦЭМ!$A$33:$A$776,$A200,СВЦЭМ!$B$33:$B$776,U$190)+'СЕТ СН'!$F$15</f>
        <v>132.85507501999999</v>
      </c>
      <c r="V200" s="36">
        <f>SUMIFS(СВЦЭМ!$F$33:$F$776,СВЦЭМ!$A$33:$A$776,$A200,СВЦЭМ!$B$33:$B$776,V$190)+'СЕТ СН'!$F$15</f>
        <v>131.01367612999999</v>
      </c>
      <c r="W200" s="36">
        <f>SUMIFS(СВЦЭМ!$F$33:$F$776,СВЦЭМ!$A$33:$A$776,$A200,СВЦЭМ!$B$33:$B$776,W$190)+'СЕТ СН'!$F$15</f>
        <v>126.76649126</v>
      </c>
      <c r="X200" s="36">
        <f>SUMIFS(СВЦЭМ!$F$33:$F$776,СВЦЭМ!$A$33:$A$776,$A200,СВЦЭМ!$B$33:$B$776,X$190)+'СЕТ СН'!$F$15</f>
        <v>125.4281647</v>
      </c>
      <c r="Y200" s="36">
        <f>SUMIFS(СВЦЭМ!$F$33:$F$776,СВЦЭМ!$A$33:$A$776,$A200,СВЦЭМ!$B$33:$B$776,Y$190)+'СЕТ СН'!$F$15</f>
        <v>127.23941035999999</v>
      </c>
    </row>
    <row r="201" spans="1:25" ht="15.75" x14ac:dyDescent="0.2">
      <c r="A201" s="35">
        <f t="shared" si="5"/>
        <v>43810</v>
      </c>
      <c r="B201" s="36">
        <f>SUMIFS(СВЦЭМ!$F$33:$F$776,СВЦЭМ!$A$33:$A$776,$A201,СВЦЭМ!$B$33:$B$776,B$190)+'СЕТ СН'!$F$15</f>
        <v>134.17016816</v>
      </c>
      <c r="C201" s="36">
        <f>SUMIFS(СВЦЭМ!$F$33:$F$776,СВЦЭМ!$A$33:$A$776,$A201,СВЦЭМ!$B$33:$B$776,C$190)+'СЕТ СН'!$F$15</f>
        <v>139.66455540000001</v>
      </c>
      <c r="D201" s="36">
        <f>SUMIFS(СВЦЭМ!$F$33:$F$776,СВЦЭМ!$A$33:$A$776,$A201,СВЦЭМ!$B$33:$B$776,D$190)+'СЕТ СН'!$F$15</f>
        <v>140.9730988</v>
      </c>
      <c r="E201" s="36">
        <f>SUMIFS(СВЦЭМ!$F$33:$F$776,СВЦЭМ!$A$33:$A$776,$A201,СВЦЭМ!$B$33:$B$776,E$190)+'СЕТ СН'!$F$15</f>
        <v>142.30757707000001</v>
      </c>
      <c r="F201" s="36">
        <f>SUMIFS(СВЦЭМ!$F$33:$F$776,СВЦЭМ!$A$33:$A$776,$A201,СВЦЭМ!$B$33:$B$776,F$190)+'СЕТ СН'!$F$15</f>
        <v>141.38968513</v>
      </c>
      <c r="G201" s="36">
        <f>SUMIFS(СВЦЭМ!$F$33:$F$776,СВЦЭМ!$A$33:$A$776,$A201,СВЦЭМ!$B$33:$B$776,G$190)+'СЕТ СН'!$F$15</f>
        <v>138.84085551999999</v>
      </c>
      <c r="H201" s="36">
        <f>SUMIFS(СВЦЭМ!$F$33:$F$776,СВЦЭМ!$A$33:$A$776,$A201,СВЦЭМ!$B$33:$B$776,H$190)+'СЕТ СН'!$F$15</f>
        <v>132.62562227999999</v>
      </c>
      <c r="I201" s="36">
        <f>SUMIFS(СВЦЭМ!$F$33:$F$776,СВЦЭМ!$A$33:$A$776,$A201,СВЦЭМ!$B$33:$B$776,I$190)+'СЕТ СН'!$F$15</f>
        <v>130.64476845999999</v>
      </c>
      <c r="J201" s="36">
        <f>SUMIFS(СВЦЭМ!$F$33:$F$776,СВЦЭМ!$A$33:$A$776,$A201,СВЦЭМ!$B$33:$B$776,J$190)+'СЕТ СН'!$F$15</f>
        <v>126.58950575999999</v>
      </c>
      <c r="K201" s="36">
        <f>SUMIFS(СВЦЭМ!$F$33:$F$776,СВЦЭМ!$A$33:$A$776,$A201,СВЦЭМ!$B$33:$B$776,K$190)+'СЕТ СН'!$F$15</f>
        <v>125.27971683</v>
      </c>
      <c r="L201" s="36">
        <f>SUMIFS(СВЦЭМ!$F$33:$F$776,СВЦЭМ!$A$33:$A$776,$A201,СВЦЭМ!$B$33:$B$776,L$190)+'СЕТ СН'!$F$15</f>
        <v>125.73808321</v>
      </c>
      <c r="M201" s="36">
        <f>SUMIFS(СВЦЭМ!$F$33:$F$776,СВЦЭМ!$A$33:$A$776,$A201,СВЦЭМ!$B$33:$B$776,M$190)+'СЕТ СН'!$F$15</f>
        <v>126.10539088</v>
      </c>
      <c r="N201" s="36">
        <f>SUMIFS(СВЦЭМ!$F$33:$F$776,СВЦЭМ!$A$33:$A$776,$A201,СВЦЭМ!$B$33:$B$776,N$190)+'СЕТ СН'!$F$15</f>
        <v>125.75640423999999</v>
      </c>
      <c r="O201" s="36">
        <f>SUMIFS(СВЦЭМ!$F$33:$F$776,СВЦЭМ!$A$33:$A$776,$A201,СВЦЭМ!$B$33:$B$776,O$190)+'СЕТ СН'!$F$15</f>
        <v>127.57087806</v>
      </c>
      <c r="P201" s="36">
        <f>SUMIFS(СВЦЭМ!$F$33:$F$776,СВЦЭМ!$A$33:$A$776,$A201,СВЦЭМ!$B$33:$B$776,P$190)+'СЕТ СН'!$F$15</f>
        <v>127.98382853</v>
      </c>
      <c r="Q201" s="36">
        <f>SUMIFS(СВЦЭМ!$F$33:$F$776,СВЦЭМ!$A$33:$A$776,$A201,СВЦЭМ!$B$33:$B$776,Q$190)+'СЕТ СН'!$F$15</f>
        <v>128.67337886999999</v>
      </c>
      <c r="R201" s="36">
        <f>SUMIFS(СВЦЭМ!$F$33:$F$776,СВЦЭМ!$A$33:$A$776,$A201,СВЦЭМ!$B$33:$B$776,R$190)+'СЕТ СН'!$F$15</f>
        <v>129.44063281999999</v>
      </c>
      <c r="S201" s="36">
        <f>SUMIFS(СВЦЭМ!$F$33:$F$776,СВЦЭМ!$A$33:$A$776,$A201,СВЦЭМ!$B$33:$B$776,S$190)+'СЕТ СН'!$F$15</f>
        <v>127.19439229</v>
      </c>
      <c r="T201" s="36">
        <f>SUMIFS(СВЦЭМ!$F$33:$F$776,СВЦЭМ!$A$33:$A$776,$A201,СВЦЭМ!$B$33:$B$776,T$190)+'СЕТ СН'!$F$15</f>
        <v>125.53625961</v>
      </c>
      <c r="U201" s="36">
        <f>SUMIFS(СВЦЭМ!$F$33:$F$776,СВЦЭМ!$A$33:$A$776,$A201,СВЦЭМ!$B$33:$B$776,U$190)+'СЕТ СН'!$F$15</f>
        <v>125.93032796999999</v>
      </c>
      <c r="V201" s="36">
        <f>SUMIFS(СВЦЭМ!$F$33:$F$776,СВЦЭМ!$A$33:$A$776,$A201,СВЦЭМ!$B$33:$B$776,V$190)+'СЕТ СН'!$F$15</f>
        <v>126.80338365</v>
      </c>
      <c r="W201" s="36">
        <f>SUMIFS(СВЦЭМ!$F$33:$F$776,СВЦЭМ!$A$33:$A$776,$A201,СВЦЭМ!$B$33:$B$776,W$190)+'СЕТ СН'!$F$15</f>
        <v>128.72134320000001</v>
      </c>
      <c r="X201" s="36">
        <f>SUMIFS(СВЦЭМ!$F$33:$F$776,СВЦЭМ!$A$33:$A$776,$A201,СВЦЭМ!$B$33:$B$776,X$190)+'СЕТ СН'!$F$15</f>
        <v>129.99300819000001</v>
      </c>
      <c r="Y201" s="36">
        <f>SUMIFS(СВЦЭМ!$F$33:$F$776,СВЦЭМ!$A$33:$A$776,$A201,СВЦЭМ!$B$33:$B$776,Y$190)+'СЕТ СН'!$F$15</f>
        <v>132.30458292</v>
      </c>
    </row>
    <row r="202" spans="1:25" ht="15.75" x14ac:dyDescent="0.2">
      <c r="A202" s="35">
        <f t="shared" si="5"/>
        <v>43811</v>
      </c>
      <c r="B202" s="36">
        <f>SUMIFS(СВЦЭМ!$F$33:$F$776,СВЦЭМ!$A$33:$A$776,$A202,СВЦЭМ!$B$33:$B$776,B$190)+'СЕТ СН'!$F$15</f>
        <v>136.65979179000001</v>
      </c>
      <c r="C202" s="36">
        <f>SUMIFS(СВЦЭМ!$F$33:$F$776,СВЦЭМ!$A$33:$A$776,$A202,СВЦЭМ!$B$33:$B$776,C$190)+'СЕТ СН'!$F$15</f>
        <v>142.55156201</v>
      </c>
      <c r="D202" s="36">
        <f>SUMIFS(СВЦЭМ!$F$33:$F$776,СВЦЭМ!$A$33:$A$776,$A202,СВЦЭМ!$B$33:$B$776,D$190)+'СЕТ СН'!$F$15</f>
        <v>144.77185682000001</v>
      </c>
      <c r="E202" s="36">
        <f>SUMIFS(СВЦЭМ!$F$33:$F$776,СВЦЭМ!$A$33:$A$776,$A202,СВЦЭМ!$B$33:$B$776,E$190)+'СЕТ СН'!$F$15</f>
        <v>146.42284882000001</v>
      </c>
      <c r="F202" s="36">
        <f>SUMIFS(СВЦЭМ!$F$33:$F$776,СВЦЭМ!$A$33:$A$776,$A202,СВЦЭМ!$B$33:$B$776,F$190)+'СЕТ СН'!$F$15</f>
        <v>146.29587236</v>
      </c>
      <c r="G202" s="36">
        <f>SUMIFS(СВЦЭМ!$F$33:$F$776,СВЦЭМ!$A$33:$A$776,$A202,СВЦЭМ!$B$33:$B$776,G$190)+'СЕТ СН'!$F$15</f>
        <v>143.19127563000001</v>
      </c>
      <c r="H202" s="36">
        <f>SUMIFS(СВЦЭМ!$F$33:$F$776,СВЦЭМ!$A$33:$A$776,$A202,СВЦЭМ!$B$33:$B$776,H$190)+'СЕТ СН'!$F$15</f>
        <v>137.04456221000001</v>
      </c>
      <c r="I202" s="36">
        <f>SUMIFS(СВЦЭМ!$F$33:$F$776,СВЦЭМ!$A$33:$A$776,$A202,СВЦЭМ!$B$33:$B$776,I$190)+'СЕТ СН'!$F$15</f>
        <v>133.81884029</v>
      </c>
      <c r="J202" s="36">
        <f>SUMIFS(СВЦЭМ!$F$33:$F$776,СВЦЭМ!$A$33:$A$776,$A202,СВЦЭМ!$B$33:$B$776,J$190)+'СЕТ СН'!$F$15</f>
        <v>130.16307929000001</v>
      </c>
      <c r="K202" s="36">
        <f>SUMIFS(СВЦЭМ!$F$33:$F$776,СВЦЭМ!$A$33:$A$776,$A202,СВЦЭМ!$B$33:$B$776,K$190)+'СЕТ СН'!$F$15</f>
        <v>128.37276205000001</v>
      </c>
      <c r="L202" s="36">
        <f>SUMIFS(СВЦЭМ!$F$33:$F$776,СВЦЭМ!$A$33:$A$776,$A202,СВЦЭМ!$B$33:$B$776,L$190)+'СЕТ СН'!$F$15</f>
        <v>128.86644494000001</v>
      </c>
      <c r="M202" s="36">
        <f>SUMIFS(СВЦЭМ!$F$33:$F$776,СВЦЭМ!$A$33:$A$776,$A202,СВЦЭМ!$B$33:$B$776,M$190)+'СЕТ СН'!$F$15</f>
        <v>128.07133232999999</v>
      </c>
      <c r="N202" s="36">
        <f>SUMIFS(СВЦЭМ!$F$33:$F$776,СВЦЭМ!$A$33:$A$776,$A202,СВЦЭМ!$B$33:$B$776,N$190)+'СЕТ СН'!$F$15</f>
        <v>128.10526666999999</v>
      </c>
      <c r="O202" s="36">
        <f>SUMIFS(СВЦЭМ!$F$33:$F$776,СВЦЭМ!$A$33:$A$776,$A202,СВЦЭМ!$B$33:$B$776,O$190)+'СЕТ СН'!$F$15</f>
        <v>128.68784274999999</v>
      </c>
      <c r="P202" s="36">
        <f>SUMIFS(СВЦЭМ!$F$33:$F$776,СВЦЭМ!$A$33:$A$776,$A202,СВЦЭМ!$B$33:$B$776,P$190)+'СЕТ СН'!$F$15</f>
        <v>128.23435534999999</v>
      </c>
      <c r="Q202" s="36">
        <f>SUMIFS(СВЦЭМ!$F$33:$F$776,СВЦЭМ!$A$33:$A$776,$A202,СВЦЭМ!$B$33:$B$776,Q$190)+'СЕТ СН'!$F$15</f>
        <v>128.26687748000001</v>
      </c>
      <c r="R202" s="36">
        <f>SUMIFS(СВЦЭМ!$F$33:$F$776,СВЦЭМ!$A$33:$A$776,$A202,СВЦЭМ!$B$33:$B$776,R$190)+'СЕТ СН'!$F$15</f>
        <v>127.71898947</v>
      </c>
      <c r="S202" s="36">
        <f>SUMIFS(СВЦЭМ!$F$33:$F$776,СВЦЭМ!$A$33:$A$776,$A202,СВЦЭМ!$B$33:$B$776,S$190)+'СЕТ СН'!$F$15</f>
        <v>129.43111508000001</v>
      </c>
      <c r="T202" s="36">
        <f>SUMIFS(СВЦЭМ!$F$33:$F$776,СВЦЭМ!$A$33:$A$776,$A202,СВЦЭМ!$B$33:$B$776,T$190)+'СЕТ СН'!$F$15</f>
        <v>127.68180753</v>
      </c>
      <c r="U202" s="36">
        <f>SUMIFS(СВЦЭМ!$F$33:$F$776,СВЦЭМ!$A$33:$A$776,$A202,СВЦЭМ!$B$33:$B$776,U$190)+'СЕТ СН'!$F$15</f>
        <v>127.23625558000001</v>
      </c>
      <c r="V202" s="36">
        <f>SUMIFS(СВЦЭМ!$F$33:$F$776,СВЦЭМ!$A$33:$A$776,$A202,СВЦЭМ!$B$33:$B$776,V$190)+'СЕТ СН'!$F$15</f>
        <v>127.30738216</v>
      </c>
      <c r="W202" s="36">
        <f>SUMIFS(СВЦЭМ!$F$33:$F$776,СВЦЭМ!$A$33:$A$776,$A202,СВЦЭМ!$B$33:$B$776,W$190)+'СЕТ СН'!$F$15</f>
        <v>129.70409746000001</v>
      </c>
      <c r="X202" s="36">
        <f>SUMIFS(СВЦЭМ!$F$33:$F$776,СВЦЭМ!$A$33:$A$776,$A202,СВЦЭМ!$B$33:$B$776,X$190)+'СЕТ СН'!$F$15</f>
        <v>130.84604335</v>
      </c>
      <c r="Y202" s="36">
        <f>SUMIFS(СВЦЭМ!$F$33:$F$776,СВЦЭМ!$A$33:$A$776,$A202,СВЦЭМ!$B$33:$B$776,Y$190)+'СЕТ СН'!$F$15</f>
        <v>133.12208586</v>
      </c>
    </row>
    <row r="203" spans="1:25" ht="15.75" x14ac:dyDescent="0.2">
      <c r="A203" s="35">
        <f t="shared" si="5"/>
        <v>43812</v>
      </c>
      <c r="B203" s="36">
        <f>SUMIFS(СВЦЭМ!$F$33:$F$776,СВЦЭМ!$A$33:$A$776,$A203,СВЦЭМ!$B$33:$B$776,B$190)+'СЕТ СН'!$F$15</f>
        <v>137.3736452</v>
      </c>
      <c r="C203" s="36">
        <f>SUMIFS(СВЦЭМ!$F$33:$F$776,СВЦЭМ!$A$33:$A$776,$A203,СВЦЭМ!$B$33:$B$776,C$190)+'СЕТ СН'!$F$15</f>
        <v>143.73996255</v>
      </c>
      <c r="D203" s="36">
        <f>SUMIFS(СВЦЭМ!$F$33:$F$776,СВЦЭМ!$A$33:$A$776,$A203,СВЦЭМ!$B$33:$B$776,D$190)+'СЕТ СН'!$F$15</f>
        <v>147.85091754999999</v>
      </c>
      <c r="E203" s="36">
        <f>SUMIFS(СВЦЭМ!$F$33:$F$776,СВЦЭМ!$A$33:$A$776,$A203,СВЦЭМ!$B$33:$B$776,E$190)+'СЕТ СН'!$F$15</f>
        <v>146.99958849000001</v>
      </c>
      <c r="F203" s="36">
        <f>SUMIFS(СВЦЭМ!$F$33:$F$776,СВЦЭМ!$A$33:$A$776,$A203,СВЦЭМ!$B$33:$B$776,F$190)+'СЕТ СН'!$F$15</f>
        <v>143.40447327999999</v>
      </c>
      <c r="G203" s="36">
        <f>SUMIFS(СВЦЭМ!$F$33:$F$776,СВЦЭМ!$A$33:$A$776,$A203,СВЦЭМ!$B$33:$B$776,G$190)+'СЕТ СН'!$F$15</f>
        <v>140.4413859</v>
      </c>
      <c r="H203" s="36">
        <f>SUMIFS(СВЦЭМ!$F$33:$F$776,СВЦЭМ!$A$33:$A$776,$A203,СВЦЭМ!$B$33:$B$776,H$190)+'СЕТ СН'!$F$15</f>
        <v>134.26052055</v>
      </c>
      <c r="I203" s="36">
        <f>SUMIFS(СВЦЭМ!$F$33:$F$776,СВЦЭМ!$A$33:$A$776,$A203,СВЦЭМ!$B$33:$B$776,I$190)+'СЕТ СН'!$F$15</f>
        <v>131.89366555999999</v>
      </c>
      <c r="J203" s="36">
        <f>SUMIFS(СВЦЭМ!$F$33:$F$776,СВЦЭМ!$A$33:$A$776,$A203,СВЦЭМ!$B$33:$B$776,J$190)+'СЕТ СН'!$F$15</f>
        <v>127.63215821</v>
      </c>
      <c r="K203" s="36">
        <f>SUMIFS(СВЦЭМ!$F$33:$F$776,СВЦЭМ!$A$33:$A$776,$A203,СВЦЭМ!$B$33:$B$776,K$190)+'СЕТ СН'!$F$15</f>
        <v>123.4371775</v>
      </c>
      <c r="L203" s="36">
        <f>SUMIFS(СВЦЭМ!$F$33:$F$776,СВЦЭМ!$A$33:$A$776,$A203,СВЦЭМ!$B$33:$B$776,L$190)+'СЕТ СН'!$F$15</f>
        <v>124.39656488</v>
      </c>
      <c r="M203" s="36">
        <f>SUMIFS(СВЦЭМ!$F$33:$F$776,СВЦЭМ!$A$33:$A$776,$A203,СВЦЭМ!$B$33:$B$776,M$190)+'СЕТ СН'!$F$15</f>
        <v>126.48872256999999</v>
      </c>
      <c r="N203" s="36">
        <f>SUMIFS(СВЦЭМ!$F$33:$F$776,СВЦЭМ!$A$33:$A$776,$A203,СВЦЭМ!$B$33:$B$776,N$190)+'СЕТ СН'!$F$15</f>
        <v>127.26815508999999</v>
      </c>
      <c r="O203" s="36">
        <f>SUMIFS(СВЦЭМ!$F$33:$F$776,СВЦЭМ!$A$33:$A$776,$A203,СВЦЭМ!$B$33:$B$776,O$190)+'СЕТ СН'!$F$15</f>
        <v>128.75200674000001</v>
      </c>
      <c r="P203" s="36">
        <f>SUMIFS(СВЦЭМ!$F$33:$F$776,СВЦЭМ!$A$33:$A$776,$A203,СВЦЭМ!$B$33:$B$776,P$190)+'СЕТ СН'!$F$15</f>
        <v>129.42300757999999</v>
      </c>
      <c r="Q203" s="36">
        <f>SUMIFS(СВЦЭМ!$F$33:$F$776,СВЦЭМ!$A$33:$A$776,$A203,СВЦЭМ!$B$33:$B$776,Q$190)+'СЕТ СН'!$F$15</f>
        <v>128.79105686</v>
      </c>
      <c r="R203" s="36">
        <f>SUMIFS(СВЦЭМ!$F$33:$F$776,СВЦЭМ!$A$33:$A$776,$A203,СВЦЭМ!$B$33:$B$776,R$190)+'СЕТ СН'!$F$15</f>
        <v>127.74016837000001</v>
      </c>
      <c r="S203" s="36">
        <f>SUMIFS(СВЦЭМ!$F$33:$F$776,СВЦЭМ!$A$33:$A$776,$A203,СВЦЭМ!$B$33:$B$776,S$190)+'СЕТ СН'!$F$15</f>
        <v>126.60401306</v>
      </c>
      <c r="T203" s="36">
        <f>SUMIFS(СВЦЭМ!$F$33:$F$776,СВЦЭМ!$A$33:$A$776,$A203,СВЦЭМ!$B$33:$B$776,T$190)+'СЕТ СН'!$F$15</f>
        <v>124.03614138</v>
      </c>
      <c r="U203" s="36">
        <f>SUMIFS(СВЦЭМ!$F$33:$F$776,СВЦЭМ!$A$33:$A$776,$A203,СВЦЭМ!$B$33:$B$776,U$190)+'СЕТ СН'!$F$15</f>
        <v>124.58606939000001</v>
      </c>
      <c r="V203" s="36">
        <f>SUMIFS(СВЦЭМ!$F$33:$F$776,СВЦЭМ!$A$33:$A$776,$A203,СВЦЭМ!$B$33:$B$776,V$190)+'СЕТ СН'!$F$15</f>
        <v>126.65020513</v>
      </c>
      <c r="W203" s="36">
        <f>SUMIFS(СВЦЭМ!$F$33:$F$776,СВЦЭМ!$A$33:$A$776,$A203,СВЦЭМ!$B$33:$B$776,W$190)+'СЕТ СН'!$F$15</f>
        <v>130.37719279999999</v>
      </c>
      <c r="X203" s="36">
        <f>SUMIFS(СВЦЭМ!$F$33:$F$776,СВЦЭМ!$A$33:$A$776,$A203,СВЦЭМ!$B$33:$B$776,X$190)+'СЕТ СН'!$F$15</f>
        <v>131.99344686000001</v>
      </c>
      <c r="Y203" s="36">
        <f>SUMIFS(СВЦЭМ!$F$33:$F$776,СВЦЭМ!$A$33:$A$776,$A203,СВЦЭМ!$B$33:$B$776,Y$190)+'СЕТ СН'!$F$15</f>
        <v>132.82626393000001</v>
      </c>
    </row>
    <row r="204" spans="1:25" ht="15.75" x14ac:dyDescent="0.2">
      <c r="A204" s="35">
        <f t="shared" si="5"/>
        <v>43813</v>
      </c>
      <c r="B204" s="36">
        <f>SUMIFS(СВЦЭМ!$F$33:$F$776,СВЦЭМ!$A$33:$A$776,$A204,СВЦЭМ!$B$33:$B$776,B$190)+'СЕТ СН'!$F$15</f>
        <v>137.29387899</v>
      </c>
      <c r="C204" s="36">
        <f>SUMIFS(СВЦЭМ!$F$33:$F$776,СВЦЭМ!$A$33:$A$776,$A204,СВЦЭМ!$B$33:$B$776,C$190)+'СЕТ СН'!$F$15</f>
        <v>143.73659434999999</v>
      </c>
      <c r="D204" s="36">
        <f>SUMIFS(СВЦЭМ!$F$33:$F$776,СВЦЭМ!$A$33:$A$776,$A204,СВЦЭМ!$B$33:$B$776,D$190)+'СЕТ СН'!$F$15</f>
        <v>145.8511488</v>
      </c>
      <c r="E204" s="36">
        <f>SUMIFS(СВЦЭМ!$F$33:$F$776,СВЦЭМ!$A$33:$A$776,$A204,СВЦЭМ!$B$33:$B$776,E$190)+'СЕТ СН'!$F$15</f>
        <v>147.10260557999999</v>
      </c>
      <c r="F204" s="36">
        <f>SUMIFS(СВЦЭМ!$F$33:$F$776,СВЦЭМ!$A$33:$A$776,$A204,СВЦЭМ!$B$33:$B$776,F$190)+'СЕТ СН'!$F$15</f>
        <v>147.43706624000001</v>
      </c>
      <c r="G204" s="36">
        <f>SUMIFS(СВЦЭМ!$F$33:$F$776,СВЦЭМ!$A$33:$A$776,$A204,СВЦЭМ!$B$33:$B$776,G$190)+'СЕТ СН'!$F$15</f>
        <v>146.64233353</v>
      </c>
      <c r="H204" s="36">
        <f>SUMIFS(СВЦЭМ!$F$33:$F$776,СВЦЭМ!$A$33:$A$776,$A204,СВЦЭМ!$B$33:$B$776,H$190)+'СЕТ СН'!$F$15</f>
        <v>143.06948822999999</v>
      </c>
      <c r="I204" s="36">
        <f>SUMIFS(СВЦЭМ!$F$33:$F$776,СВЦЭМ!$A$33:$A$776,$A204,СВЦЭМ!$B$33:$B$776,I$190)+'СЕТ СН'!$F$15</f>
        <v>140.66225871</v>
      </c>
      <c r="J204" s="36">
        <f>SUMIFS(СВЦЭМ!$F$33:$F$776,СВЦЭМ!$A$33:$A$776,$A204,СВЦЭМ!$B$33:$B$776,J$190)+'СЕТ СН'!$F$15</f>
        <v>132.60135595</v>
      </c>
      <c r="K204" s="36">
        <f>SUMIFS(СВЦЭМ!$F$33:$F$776,СВЦЭМ!$A$33:$A$776,$A204,СВЦЭМ!$B$33:$B$776,K$190)+'СЕТ СН'!$F$15</f>
        <v>127.04939444999999</v>
      </c>
      <c r="L204" s="36">
        <f>SUMIFS(СВЦЭМ!$F$33:$F$776,СВЦЭМ!$A$33:$A$776,$A204,СВЦЭМ!$B$33:$B$776,L$190)+'СЕТ СН'!$F$15</f>
        <v>125.82332135999999</v>
      </c>
      <c r="M204" s="36">
        <f>SUMIFS(СВЦЭМ!$F$33:$F$776,СВЦЭМ!$A$33:$A$776,$A204,СВЦЭМ!$B$33:$B$776,M$190)+'СЕТ СН'!$F$15</f>
        <v>126.73521717</v>
      </c>
      <c r="N204" s="36">
        <f>SUMIFS(СВЦЭМ!$F$33:$F$776,СВЦЭМ!$A$33:$A$776,$A204,СВЦЭМ!$B$33:$B$776,N$190)+'СЕТ СН'!$F$15</f>
        <v>127.86481755</v>
      </c>
      <c r="O204" s="36">
        <f>SUMIFS(СВЦЭМ!$F$33:$F$776,СВЦЭМ!$A$33:$A$776,$A204,СВЦЭМ!$B$33:$B$776,O$190)+'СЕТ СН'!$F$15</f>
        <v>129.87017212999999</v>
      </c>
      <c r="P204" s="36">
        <f>SUMIFS(СВЦЭМ!$F$33:$F$776,СВЦЭМ!$A$33:$A$776,$A204,СВЦЭМ!$B$33:$B$776,P$190)+'СЕТ СН'!$F$15</f>
        <v>131.56894926000001</v>
      </c>
      <c r="Q204" s="36">
        <f>SUMIFS(СВЦЭМ!$F$33:$F$776,СВЦЭМ!$A$33:$A$776,$A204,СВЦЭМ!$B$33:$B$776,Q$190)+'СЕТ СН'!$F$15</f>
        <v>131.77301044000001</v>
      </c>
      <c r="R204" s="36">
        <f>SUMIFS(СВЦЭМ!$F$33:$F$776,СВЦЭМ!$A$33:$A$776,$A204,СВЦЭМ!$B$33:$B$776,R$190)+'СЕТ СН'!$F$15</f>
        <v>129.09782307</v>
      </c>
      <c r="S204" s="36">
        <f>SUMIFS(СВЦЭМ!$F$33:$F$776,СВЦЭМ!$A$33:$A$776,$A204,СВЦЭМ!$B$33:$B$776,S$190)+'СЕТ СН'!$F$15</f>
        <v>127.02674125999999</v>
      </c>
      <c r="T204" s="36">
        <f>SUMIFS(СВЦЭМ!$F$33:$F$776,СВЦЭМ!$A$33:$A$776,$A204,СВЦЭМ!$B$33:$B$776,T$190)+'СЕТ СН'!$F$15</f>
        <v>124.52547926</v>
      </c>
      <c r="U204" s="36">
        <f>SUMIFS(СВЦЭМ!$F$33:$F$776,СВЦЭМ!$A$33:$A$776,$A204,СВЦЭМ!$B$33:$B$776,U$190)+'СЕТ СН'!$F$15</f>
        <v>125.4094683</v>
      </c>
      <c r="V204" s="36">
        <f>SUMIFS(СВЦЭМ!$F$33:$F$776,СВЦЭМ!$A$33:$A$776,$A204,СВЦЭМ!$B$33:$B$776,V$190)+'СЕТ СН'!$F$15</f>
        <v>127.50383339</v>
      </c>
      <c r="W204" s="36">
        <f>SUMIFS(СВЦЭМ!$F$33:$F$776,СВЦЭМ!$A$33:$A$776,$A204,СВЦЭМ!$B$33:$B$776,W$190)+'СЕТ СН'!$F$15</f>
        <v>130.30660352000001</v>
      </c>
      <c r="X204" s="36">
        <f>SUMIFS(СВЦЭМ!$F$33:$F$776,СВЦЭМ!$A$33:$A$776,$A204,СВЦЭМ!$B$33:$B$776,X$190)+'СЕТ СН'!$F$15</f>
        <v>133.15852563999999</v>
      </c>
      <c r="Y204" s="36">
        <f>SUMIFS(СВЦЭМ!$F$33:$F$776,СВЦЭМ!$A$33:$A$776,$A204,СВЦЭМ!$B$33:$B$776,Y$190)+'СЕТ СН'!$F$15</f>
        <v>134.43037749999999</v>
      </c>
    </row>
    <row r="205" spans="1:25" ht="15.75" x14ac:dyDescent="0.2">
      <c r="A205" s="35">
        <f t="shared" si="5"/>
        <v>43814</v>
      </c>
      <c r="B205" s="36">
        <f>SUMIFS(СВЦЭМ!$F$33:$F$776,СВЦЭМ!$A$33:$A$776,$A205,СВЦЭМ!$B$33:$B$776,B$190)+'СЕТ СН'!$F$15</f>
        <v>137.22715969000001</v>
      </c>
      <c r="C205" s="36">
        <f>SUMIFS(СВЦЭМ!$F$33:$F$776,СВЦЭМ!$A$33:$A$776,$A205,СВЦЭМ!$B$33:$B$776,C$190)+'СЕТ СН'!$F$15</f>
        <v>139.33765772000001</v>
      </c>
      <c r="D205" s="36">
        <f>SUMIFS(СВЦЭМ!$F$33:$F$776,СВЦЭМ!$A$33:$A$776,$A205,СВЦЭМ!$B$33:$B$776,D$190)+'СЕТ СН'!$F$15</f>
        <v>140.31227053000001</v>
      </c>
      <c r="E205" s="36">
        <f>SUMIFS(СВЦЭМ!$F$33:$F$776,СВЦЭМ!$A$33:$A$776,$A205,СВЦЭМ!$B$33:$B$776,E$190)+'СЕТ СН'!$F$15</f>
        <v>143.71819070000001</v>
      </c>
      <c r="F205" s="36">
        <f>SUMIFS(СВЦЭМ!$F$33:$F$776,СВЦЭМ!$A$33:$A$776,$A205,СВЦЭМ!$B$33:$B$776,F$190)+'СЕТ СН'!$F$15</f>
        <v>144.61859421</v>
      </c>
      <c r="G205" s="36">
        <f>SUMIFS(СВЦЭМ!$F$33:$F$776,СВЦЭМ!$A$33:$A$776,$A205,СВЦЭМ!$B$33:$B$776,G$190)+'СЕТ СН'!$F$15</f>
        <v>145.24156553</v>
      </c>
      <c r="H205" s="36">
        <f>SUMIFS(СВЦЭМ!$F$33:$F$776,СВЦЭМ!$A$33:$A$776,$A205,СВЦЭМ!$B$33:$B$776,H$190)+'СЕТ СН'!$F$15</f>
        <v>142.86161981000001</v>
      </c>
      <c r="I205" s="36">
        <f>SUMIFS(СВЦЭМ!$F$33:$F$776,СВЦЭМ!$A$33:$A$776,$A205,СВЦЭМ!$B$33:$B$776,I$190)+'СЕТ СН'!$F$15</f>
        <v>139.90635137000001</v>
      </c>
      <c r="J205" s="36">
        <f>SUMIFS(СВЦЭМ!$F$33:$F$776,СВЦЭМ!$A$33:$A$776,$A205,СВЦЭМ!$B$33:$B$776,J$190)+'СЕТ СН'!$F$15</f>
        <v>134.75644499000001</v>
      </c>
      <c r="K205" s="36">
        <f>SUMIFS(СВЦЭМ!$F$33:$F$776,СВЦЭМ!$A$33:$A$776,$A205,СВЦЭМ!$B$33:$B$776,K$190)+'СЕТ СН'!$F$15</f>
        <v>130.06152445000001</v>
      </c>
      <c r="L205" s="36">
        <f>SUMIFS(СВЦЭМ!$F$33:$F$776,СВЦЭМ!$A$33:$A$776,$A205,СВЦЭМ!$B$33:$B$776,L$190)+'СЕТ СН'!$F$15</f>
        <v>128.75707222</v>
      </c>
      <c r="M205" s="36">
        <f>SUMIFS(СВЦЭМ!$F$33:$F$776,СВЦЭМ!$A$33:$A$776,$A205,СВЦЭМ!$B$33:$B$776,M$190)+'СЕТ СН'!$F$15</f>
        <v>129.63680413</v>
      </c>
      <c r="N205" s="36">
        <f>SUMIFS(СВЦЭМ!$F$33:$F$776,СВЦЭМ!$A$33:$A$776,$A205,СВЦЭМ!$B$33:$B$776,N$190)+'СЕТ СН'!$F$15</f>
        <v>129.96103366</v>
      </c>
      <c r="O205" s="36">
        <f>SUMIFS(СВЦЭМ!$F$33:$F$776,СВЦЭМ!$A$33:$A$776,$A205,СВЦЭМ!$B$33:$B$776,O$190)+'СЕТ СН'!$F$15</f>
        <v>132.83452054</v>
      </c>
      <c r="P205" s="36">
        <f>SUMIFS(СВЦЭМ!$F$33:$F$776,СВЦЭМ!$A$33:$A$776,$A205,СВЦЭМ!$B$33:$B$776,P$190)+'СЕТ СН'!$F$15</f>
        <v>134.72301701000001</v>
      </c>
      <c r="Q205" s="36">
        <f>SUMIFS(СВЦЭМ!$F$33:$F$776,СВЦЭМ!$A$33:$A$776,$A205,СВЦЭМ!$B$33:$B$776,Q$190)+'СЕТ СН'!$F$15</f>
        <v>134.77449569999999</v>
      </c>
      <c r="R205" s="36">
        <f>SUMIFS(СВЦЭМ!$F$33:$F$776,СВЦЭМ!$A$33:$A$776,$A205,СВЦЭМ!$B$33:$B$776,R$190)+'СЕТ СН'!$F$15</f>
        <v>132.73797905999999</v>
      </c>
      <c r="S205" s="36">
        <f>SUMIFS(СВЦЭМ!$F$33:$F$776,СВЦЭМ!$A$33:$A$776,$A205,СВЦЭМ!$B$33:$B$776,S$190)+'СЕТ СН'!$F$15</f>
        <v>129.68809644000001</v>
      </c>
      <c r="T205" s="36">
        <f>SUMIFS(СВЦЭМ!$F$33:$F$776,СВЦЭМ!$A$33:$A$776,$A205,СВЦЭМ!$B$33:$B$776,T$190)+'СЕТ СН'!$F$15</f>
        <v>125.11822247000001</v>
      </c>
      <c r="U205" s="36">
        <f>SUMIFS(СВЦЭМ!$F$33:$F$776,СВЦЭМ!$A$33:$A$776,$A205,СВЦЭМ!$B$33:$B$776,U$190)+'СЕТ СН'!$F$15</f>
        <v>124.53755465</v>
      </c>
      <c r="V205" s="36">
        <f>SUMIFS(СВЦЭМ!$F$33:$F$776,СВЦЭМ!$A$33:$A$776,$A205,СВЦЭМ!$B$33:$B$776,V$190)+'СЕТ СН'!$F$15</f>
        <v>126.07728709</v>
      </c>
      <c r="W205" s="36">
        <f>SUMIFS(СВЦЭМ!$F$33:$F$776,СВЦЭМ!$A$33:$A$776,$A205,СВЦЭМ!$B$33:$B$776,W$190)+'СЕТ СН'!$F$15</f>
        <v>128.13345258000001</v>
      </c>
      <c r="X205" s="36">
        <f>SUMIFS(СВЦЭМ!$F$33:$F$776,СВЦЭМ!$A$33:$A$776,$A205,СВЦЭМ!$B$33:$B$776,X$190)+'СЕТ СН'!$F$15</f>
        <v>129.52210479999999</v>
      </c>
      <c r="Y205" s="36">
        <f>SUMIFS(СВЦЭМ!$F$33:$F$776,СВЦЭМ!$A$33:$A$776,$A205,СВЦЭМ!$B$33:$B$776,Y$190)+'СЕТ СН'!$F$15</f>
        <v>134.40645982000001</v>
      </c>
    </row>
    <row r="206" spans="1:25" ht="15.75" x14ac:dyDescent="0.2">
      <c r="A206" s="35">
        <f t="shared" si="5"/>
        <v>43815</v>
      </c>
      <c r="B206" s="36">
        <f>SUMIFS(СВЦЭМ!$F$33:$F$776,СВЦЭМ!$A$33:$A$776,$A206,СВЦЭМ!$B$33:$B$776,B$190)+'СЕТ СН'!$F$15</f>
        <v>138.51624419000001</v>
      </c>
      <c r="C206" s="36">
        <f>SUMIFS(СВЦЭМ!$F$33:$F$776,СВЦЭМ!$A$33:$A$776,$A206,СВЦЭМ!$B$33:$B$776,C$190)+'СЕТ СН'!$F$15</f>
        <v>140.8593138</v>
      </c>
      <c r="D206" s="36">
        <f>SUMIFS(СВЦЭМ!$F$33:$F$776,СВЦЭМ!$A$33:$A$776,$A206,СВЦЭМ!$B$33:$B$776,D$190)+'СЕТ СН'!$F$15</f>
        <v>143.36408313999999</v>
      </c>
      <c r="E206" s="36">
        <f>SUMIFS(СВЦЭМ!$F$33:$F$776,СВЦЭМ!$A$33:$A$776,$A206,СВЦЭМ!$B$33:$B$776,E$190)+'СЕТ СН'!$F$15</f>
        <v>146.44250692</v>
      </c>
      <c r="F206" s="36">
        <f>SUMIFS(СВЦЭМ!$F$33:$F$776,СВЦЭМ!$A$33:$A$776,$A206,СВЦЭМ!$B$33:$B$776,F$190)+'СЕТ СН'!$F$15</f>
        <v>145.80209264999999</v>
      </c>
      <c r="G206" s="36">
        <f>SUMIFS(СВЦЭМ!$F$33:$F$776,СВЦЭМ!$A$33:$A$776,$A206,СВЦЭМ!$B$33:$B$776,G$190)+'СЕТ СН'!$F$15</f>
        <v>142.64215862</v>
      </c>
      <c r="H206" s="36">
        <f>SUMIFS(СВЦЭМ!$F$33:$F$776,СВЦЭМ!$A$33:$A$776,$A206,СВЦЭМ!$B$33:$B$776,H$190)+'СЕТ СН'!$F$15</f>
        <v>136.11549531</v>
      </c>
      <c r="I206" s="36">
        <f>SUMIFS(СВЦЭМ!$F$33:$F$776,СВЦЭМ!$A$33:$A$776,$A206,СВЦЭМ!$B$33:$B$776,I$190)+'СЕТ СН'!$F$15</f>
        <v>132.86525700999999</v>
      </c>
      <c r="J206" s="36">
        <f>SUMIFS(СВЦЭМ!$F$33:$F$776,СВЦЭМ!$A$33:$A$776,$A206,СВЦЭМ!$B$33:$B$776,J$190)+'СЕТ СН'!$F$15</f>
        <v>129.38301845000001</v>
      </c>
      <c r="K206" s="36">
        <f>SUMIFS(СВЦЭМ!$F$33:$F$776,СВЦЭМ!$A$33:$A$776,$A206,СВЦЭМ!$B$33:$B$776,K$190)+'СЕТ СН'!$F$15</f>
        <v>125.72145497</v>
      </c>
      <c r="L206" s="36">
        <f>SUMIFS(СВЦЭМ!$F$33:$F$776,СВЦЭМ!$A$33:$A$776,$A206,СВЦЭМ!$B$33:$B$776,L$190)+'СЕТ СН'!$F$15</f>
        <v>126.46602566999999</v>
      </c>
      <c r="M206" s="36">
        <f>SUMIFS(СВЦЭМ!$F$33:$F$776,СВЦЭМ!$A$33:$A$776,$A206,СВЦЭМ!$B$33:$B$776,M$190)+'СЕТ СН'!$F$15</f>
        <v>128.49763634999999</v>
      </c>
      <c r="N206" s="36">
        <f>SUMIFS(СВЦЭМ!$F$33:$F$776,СВЦЭМ!$A$33:$A$776,$A206,СВЦЭМ!$B$33:$B$776,N$190)+'СЕТ СН'!$F$15</f>
        <v>129.78654573</v>
      </c>
      <c r="O206" s="36">
        <f>SUMIFS(СВЦЭМ!$F$33:$F$776,СВЦЭМ!$A$33:$A$776,$A206,СВЦЭМ!$B$33:$B$776,O$190)+'СЕТ СН'!$F$15</f>
        <v>131.49622217999999</v>
      </c>
      <c r="P206" s="36">
        <f>SUMIFS(СВЦЭМ!$F$33:$F$776,СВЦЭМ!$A$33:$A$776,$A206,СВЦЭМ!$B$33:$B$776,P$190)+'СЕТ СН'!$F$15</f>
        <v>134.29791327000001</v>
      </c>
      <c r="Q206" s="36">
        <f>SUMIFS(СВЦЭМ!$F$33:$F$776,СВЦЭМ!$A$33:$A$776,$A206,СВЦЭМ!$B$33:$B$776,Q$190)+'СЕТ СН'!$F$15</f>
        <v>129.28854023</v>
      </c>
      <c r="R206" s="36">
        <f>SUMIFS(СВЦЭМ!$F$33:$F$776,СВЦЭМ!$A$33:$A$776,$A206,СВЦЭМ!$B$33:$B$776,R$190)+'СЕТ СН'!$F$15</f>
        <v>130.63305505</v>
      </c>
      <c r="S206" s="36">
        <f>SUMIFS(СВЦЭМ!$F$33:$F$776,СВЦЭМ!$A$33:$A$776,$A206,СВЦЭМ!$B$33:$B$776,S$190)+'СЕТ СН'!$F$15</f>
        <v>128.86777149</v>
      </c>
      <c r="T206" s="36">
        <f>SUMIFS(СВЦЭМ!$F$33:$F$776,СВЦЭМ!$A$33:$A$776,$A206,СВЦЭМ!$B$33:$B$776,T$190)+'СЕТ СН'!$F$15</f>
        <v>128.14218911</v>
      </c>
      <c r="U206" s="36">
        <f>SUMIFS(СВЦЭМ!$F$33:$F$776,СВЦЭМ!$A$33:$A$776,$A206,СВЦЭМ!$B$33:$B$776,U$190)+'СЕТ СН'!$F$15</f>
        <v>128.64142444000001</v>
      </c>
      <c r="V206" s="36">
        <f>SUMIFS(СВЦЭМ!$F$33:$F$776,СВЦЭМ!$A$33:$A$776,$A206,СВЦЭМ!$B$33:$B$776,V$190)+'СЕТ СН'!$F$15</f>
        <v>131.33531318000001</v>
      </c>
      <c r="W206" s="36">
        <f>SUMIFS(СВЦЭМ!$F$33:$F$776,СВЦЭМ!$A$33:$A$776,$A206,СВЦЭМ!$B$33:$B$776,W$190)+'СЕТ СН'!$F$15</f>
        <v>134.04054325999999</v>
      </c>
      <c r="X206" s="36">
        <f>SUMIFS(СВЦЭМ!$F$33:$F$776,СВЦЭМ!$A$33:$A$776,$A206,СВЦЭМ!$B$33:$B$776,X$190)+'СЕТ СН'!$F$15</f>
        <v>135.34408951</v>
      </c>
      <c r="Y206" s="36">
        <f>SUMIFS(СВЦЭМ!$F$33:$F$776,СВЦЭМ!$A$33:$A$776,$A206,СВЦЭМ!$B$33:$B$776,Y$190)+'СЕТ СН'!$F$15</f>
        <v>137.67540597000001</v>
      </c>
    </row>
    <row r="207" spans="1:25" ht="15.75" x14ac:dyDescent="0.2">
      <c r="A207" s="35">
        <f t="shared" si="5"/>
        <v>43816</v>
      </c>
      <c r="B207" s="36">
        <f>SUMIFS(СВЦЭМ!$F$33:$F$776,СВЦЭМ!$A$33:$A$776,$A207,СВЦЭМ!$B$33:$B$776,B$190)+'СЕТ СН'!$F$15</f>
        <v>143.62332723</v>
      </c>
      <c r="C207" s="36">
        <f>SUMIFS(СВЦЭМ!$F$33:$F$776,СВЦЭМ!$A$33:$A$776,$A207,СВЦЭМ!$B$33:$B$776,C$190)+'СЕТ СН'!$F$15</f>
        <v>147.12516184</v>
      </c>
      <c r="D207" s="36">
        <f>SUMIFS(СВЦЭМ!$F$33:$F$776,СВЦЭМ!$A$33:$A$776,$A207,СВЦЭМ!$B$33:$B$776,D$190)+'СЕТ СН'!$F$15</f>
        <v>148.65361687999999</v>
      </c>
      <c r="E207" s="36">
        <f>SUMIFS(СВЦЭМ!$F$33:$F$776,СВЦЭМ!$A$33:$A$776,$A207,СВЦЭМ!$B$33:$B$776,E$190)+'СЕТ СН'!$F$15</f>
        <v>149.28404465</v>
      </c>
      <c r="F207" s="36">
        <f>SUMIFS(СВЦЭМ!$F$33:$F$776,СВЦЭМ!$A$33:$A$776,$A207,СВЦЭМ!$B$33:$B$776,F$190)+'СЕТ СН'!$F$15</f>
        <v>148.05168298000001</v>
      </c>
      <c r="G207" s="36">
        <f>SUMIFS(СВЦЭМ!$F$33:$F$776,СВЦЭМ!$A$33:$A$776,$A207,СВЦЭМ!$B$33:$B$776,G$190)+'СЕТ СН'!$F$15</f>
        <v>143.83577721</v>
      </c>
      <c r="H207" s="36">
        <f>SUMIFS(СВЦЭМ!$F$33:$F$776,СВЦЭМ!$A$33:$A$776,$A207,СВЦЭМ!$B$33:$B$776,H$190)+'СЕТ СН'!$F$15</f>
        <v>138.02290464000001</v>
      </c>
      <c r="I207" s="36">
        <f>SUMIFS(СВЦЭМ!$F$33:$F$776,СВЦЭМ!$A$33:$A$776,$A207,СВЦЭМ!$B$33:$B$776,I$190)+'СЕТ СН'!$F$15</f>
        <v>133.76031971</v>
      </c>
      <c r="J207" s="36">
        <f>SUMIFS(СВЦЭМ!$F$33:$F$776,СВЦЭМ!$A$33:$A$776,$A207,СВЦЭМ!$B$33:$B$776,J$190)+'СЕТ СН'!$F$15</f>
        <v>128.60454199</v>
      </c>
      <c r="K207" s="36">
        <f>SUMIFS(СВЦЭМ!$F$33:$F$776,СВЦЭМ!$A$33:$A$776,$A207,СВЦЭМ!$B$33:$B$776,K$190)+'СЕТ СН'!$F$15</f>
        <v>126.23097242</v>
      </c>
      <c r="L207" s="36">
        <f>SUMIFS(СВЦЭМ!$F$33:$F$776,СВЦЭМ!$A$33:$A$776,$A207,СВЦЭМ!$B$33:$B$776,L$190)+'СЕТ СН'!$F$15</f>
        <v>127.07462437</v>
      </c>
      <c r="M207" s="36">
        <f>SUMIFS(СВЦЭМ!$F$33:$F$776,СВЦЭМ!$A$33:$A$776,$A207,СВЦЭМ!$B$33:$B$776,M$190)+'СЕТ СН'!$F$15</f>
        <v>128.55258441000001</v>
      </c>
      <c r="N207" s="36">
        <f>SUMIFS(СВЦЭМ!$F$33:$F$776,СВЦЭМ!$A$33:$A$776,$A207,СВЦЭМ!$B$33:$B$776,N$190)+'СЕТ СН'!$F$15</f>
        <v>129.91635994999999</v>
      </c>
      <c r="O207" s="36">
        <f>SUMIFS(СВЦЭМ!$F$33:$F$776,СВЦЭМ!$A$33:$A$776,$A207,СВЦЭМ!$B$33:$B$776,O$190)+'СЕТ СН'!$F$15</f>
        <v>131.40081594</v>
      </c>
      <c r="P207" s="36">
        <f>SUMIFS(СВЦЭМ!$F$33:$F$776,СВЦЭМ!$A$33:$A$776,$A207,СВЦЭМ!$B$33:$B$776,P$190)+'СЕТ СН'!$F$15</f>
        <v>132.55279116</v>
      </c>
      <c r="Q207" s="36">
        <f>SUMIFS(СВЦЭМ!$F$33:$F$776,СВЦЭМ!$A$33:$A$776,$A207,СВЦЭМ!$B$33:$B$776,Q$190)+'СЕТ СН'!$F$15</f>
        <v>132.76015975999999</v>
      </c>
      <c r="R207" s="36">
        <f>SUMIFS(СВЦЭМ!$F$33:$F$776,СВЦЭМ!$A$33:$A$776,$A207,СВЦЭМ!$B$33:$B$776,R$190)+'СЕТ СН'!$F$15</f>
        <v>131.11259849999999</v>
      </c>
      <c r="S207" s="36">
        <f>SUMIFS(СВЦЭМ!$F$33:$F$776,СВЦЭМ!$A$33:$A$776,$A207,СВЦЭМ!$B$33:$B$776,S$190)+'СЕТ СН'!$F$15</f>
        <v>130.26733426999999</v>
      </c>
      <c r="T207" s="36">
        <f>SUMIFS(СВЦЭМ!$F$33:$F$776,СВЦЭМ!$A$33:$A$776,$A207,СВЦЭМ!$B$33:$B$776,T$190)+'СЕТ СН'!$F$15</f>
        <v>127.17170872</v>
      </c>
      <c r="U207" s="36">
        <f>SUMIFS(СВЦЭМ!$F$33:$F$776,СВЦЭМ!$A$33:$A$776,$A207,СВЦЭМ!$B$33:$B$776,U$190)+'СЕТ СН'!$F$15</f>
        <v>126.05787759</v>
      </c>
      <c r="V207" s="36">
        <f>SUMIFS(СВЦЭМ!$F$33:$F$776,СВЦЭМ!$A$33:$A$776,$A207,СВЦЭМ!$B$33:$B$776,V$190)+'СЕТ СН'!$F$15</f>
        <v>125.90849753000001</v>
      </c>
      <c r="W207" s="36">
        <f>SUMIFS(СВЦЭМ!$F$33:$F$776,СВЦЭМ!$A$33:$A$776,$A207,СВЦЭМ!$B$33:$B$776,W$190)+'СЕТ СН'!$F$15</f>
        <v>128.6603408</v>
      </c>
      <c r="X207" s="36">
        <f>SUMIFS(СВЦЭМ!$F$33:$F$776,СВЦЭМ!$A$33:$A$776,$A207,СВЦЭМ!$B$33:$B$776,X$190)+'СЕТ СН'!$F$15</f>
        <v>130.80557467</v>
      </c>
      <c r="Y207" s="36">
        <f>SUMIFS(СВЦЭМ!$F$33:$F$776,СВЦЭМ!$A$33:$A$776,$A207,СВЦЭМ!$B$33:$B$776,Y$190)+'СЕТ СН'!$F$15</f>
        <v>134.19602151000001</v>
      </c>
    </row>
    <row r="208" spans="1:25" ht="15.75" x14ac:dyDescent="0.2">
      <c r="A208" s="35">
        <f t="shared" si="5"/>
        <v>43817</v>
      </c>
      <c r="B208" s="36">
        <f>SUMIFS(СВЦЭМ!$F$33:$F$776,СВЦЭМ!$A$33:$A$776,$A208,СВЦЭМ!$B$33:$B$776,B$190)+'СЕТ СН'!$F$15</f>
        <v>135.61677320999999</v>
      </c>
      <c r="C208" s="36">
        <f>SUMIFS(СВЦЭМ!$F$33:$F$776,СВЦЭМ!$A$33:$A$776,$A208,СВЦЭМ!$B$33:$B$776,C$190)+'СЕТ СН'!$F$15</f>
        <v>144.05973205000001</v>
      </c>
      <c r="D208" s="36">
        <f>SUMIFS(СВЦЭМ!$F$33:$F$776,СВЦЭМ!$A$33:$A$776,$A208,СВЦЭМ!$B$33:$B$776,D$190)+'СЕТ СН'!$F$15</f>
        <v>147.71758707999999</v>
      </c>
      <c r="E208" s="36">
        <f>SUMIFS(СВЦЭМ!$F$33:$F$776,СВЦЭМ!$A$33:$A$776,$A208,СВЦЭМ!$B$33:$B$776,E$190)+'СЕТ СН'!$F$15</f>
        <v>147.61763163000001</v>
      </c>
      <c r="F208" s="36">
        <f>SUMIFS(СВЦЭМ!$F$33:$F$776,СВЦЭМ!$A$33:$A$776,$A208,СВЦЭМ!$B$33:$B$776,F$190)+'СЕТ СН'!$F$15</f>
        <v>146.45218113999999</v>
      </c>
      <c r="G208" s="36">
        <f>SUMIFS(СВЦЭМ!$F$33:$F$776,СВЦЭМ!$A$33:$A$776,$A208,СВЦЭМ!$B$33:$B$776,G$190)+'СЕТ СН'!$F$15</f>
        <v>143.40399077999999</v>
      </c>
      <c r="H208" s="36">
        <f>SUMIFS(СВЦЭМ!$F$33:$F$776,СВЦЭМ!$A$33:$A$776,$A208,СВЦЭМ!$B$33:$B$776,H$190)+'СЕТ СН'!$F$15</f>
        <v>138.83089795000001</v>
      </c>
      <c r="I208" s="36">
        <f>SUMIFS(СВЦЭМ!$F$33:$F$776,СВЦЭМ!$A$33:$A$776,$A208,СВЦЭМ!$B$33:$B$776,I$190)+'СЕТ СН'!$F$15</f>
        <v>136.38003713000001</v>
      </c>
      <c r="J208" s="36">
        <f>SUMIFS(СВЦЭМ!$F$33:$F$776,СВЦЭМ!$A$33:$A$776,$A208,СВЦЭМ!$B$33:$B$776,J$190)+'СЕТ СН'!$F$15</f>
        <v>132.04372437000001</v>
      </c>
      <c r="K208" s="36">
        <f>SUMIFS(СВЦЭМ!$F$33:$F$776,СВЦЭМ!$A$33:$A$776,$A208,СВЦЭМ!$B$33:$B$776,K$190)+'СЕТ СН'!$F$15</f>
        <v>127.53696221</v>
      </c>
      <c r="L208" s="36">
        <f>SUMIFS(СВЦЭМ!$F$33:$F$776,СВЦЭМ!$A$33:$A$776,$A208,СВЦЭМ!$B$33:$B$776,L$190)+'СЕТ СН'!$F$15</f>
        <v>126.48729543</v>
      </c>
      <c r="M208" s="36">
        <f>SUMIFS(СВЦЭМ!$F$33:$F$776,СВЦЭМ!$A$33:$A$776,$A208,СВЦЭМ!$B$33:$B$776,M$190)+'СЕТ СН'!$F$15</f>
        <v>127.5797175</v>
      </c>
      <c r="N208" s="36">
        <f>SUMIFS(СВЦЭМ!$F$33:$F$776,СВЦЭМ!$A$33:$A$776,$A208,СВЦЭМ!$B$33:$B$776,N$190)+'СЕТ СН'!$F$15</f>
        <v>128.18863576000001</v>
      </c>
      <c r="O208" s="36">
        <f>SUMIFS(СВЦЭМ!$F$33:$F$776,СВЦЭМ!$A$33:$A$776,$A208,СВЦЭМ!$B$33:$B$776,O$190)+'СЕТ СН'!$F$15</f>
        <v>129.65726794</v>
      </c>
      <c r="P208" s="36">
        <f>SUMIFS(СВЦЭМ!$F$33:$F$776,СВЦЭМ!$A$33:$A$776,$A208,СВЦЭМ!$B$33:$B$776,P$190)+'СЕТ СН'!$F$15</f>
        <v>130.98446927000001</v>
      </c>
      <c r="Q208" s="36">
        <f>SUMIFS(СВЦЭМ!$F$33:$F$776,СВЦЭМ!$A$33:$A$776,$A208,СВЦЭМ!$B$33:$B$776,Q$190)+'СЕТ СН'!$F$15</f>
        <v>131.11309058000001</v>
      </c>
      <c r="R208" s="36">
        <f>SUMIFS(СВЦЭМ!$F$33:$F$776,СВЦЭМ!$A$33:$A$776,$A208,СВЦЭМ!$B$33:$B$776,R$190)+'СЕТ СН'!$F$15</f>
        <v>129.62997652999999</v>
      </c>
      <c r="S208" s="36">
        <f>SUMIFS(СВЦЭМ!$F$33:$F$776,СВЦЭМ!$A$33:$A$776,$A208,СВЦЭМ!$B$33:$B$776,S$190)+'СЕТ СН'!$F$15</f>
        <v>127.70303026000001</v>
      </c>
      <c r="T208" s="36">
        <f>SUMIFS(СВЦЭМ!$F$33:$F$776,СВЦЭМ!$A$33:$A$776,$A208,СВЦЭМ!$B$33:$B$776,T$190)+'СЕТ СН'!$F$15</f>
        <v>123.40553529</v>
      </c>
      <c r="U208" s="36">
        <f>SUMIFS(СВЦЭМ!$F$33:$F$776,СВЦЭМ!$A$33:$A$776,$A208,СВЦЭМ!$B$33:$B$776,U$190)+'СЕТ СН'!$F$15</f>
        <v>123.58973899999999</v>
      </c>
      <c r="V208" s="36">
        <f>SUMIFS(СВЦЭМ!$F$33:$F$776,СВЦЭМ!$A$33:$A$776,$A208,СВЦЭМ!$B$33:$B$776,V$190)+'СЕТ СН'!$F$15</f>
        <v>124.6926517</v>
      </c>
      <c r="W208" s="36">
        <f>SUMIFS(СВЦЭМ!$F$33:$F$776,СВЦЭМ!$A$33:$A$776,$A208,СВЦЭМ!$B$33:$B$776,W$190)+'СЕТ СН'!$F$15</f>
        <v>127.83036821</v>
      </c>
      <c r="X208" s="36">
        <f>SUMIFS(СВЦЭМ!$F$33:$F$776,СВЦЭМ!$A$33:$A$776,$A208,СВЦЭМ!$B$33:$B$776,X$190)+'СЕТ СН'!$F$15</f>
        <v>128.50630877</v>
      </c>
      <c r="Y208" s="36">
        <f>SUMIFS(СВЦЭМ!$F$33:$F$776,СВЦЭМ!$A$33:$A$776,$A208,СВЦЭМ!$B$33:$B$776,Y$190)+'СЕТ СН'!$F$15</f>
        <v>130.39046968</v>
      </c>
    </row>
    <row r="209" spans="1:25" ht="15.75" x14ac:dyDescent="0.2">
      <c r="A209" s="35">
        <f t="shared" si="5"/>
        <v>43818</v>
      </c>
      <c r="B209" s="36">
        <f>SUMIFS(СВЦЭМ!$F$33:$F$776,СВЦЭМ!$A$33:$A$776,$A209,СВЦЭМ!$B$33:$B$776,B$190)+'СЕТ СН'!$F$15</f>
        <v>136.17073859000001</v>
      </c>
      <c r="C209" s="36">
        <f>SUMIFS(СВЦЭМ!$F$33:$F$776,СВЦЭМ!$A$33:$A$776,$A209,СВЦЭМ!$B$33:$B$776,C$190)+'СЕТ СН'!$F$15</f>
        <v>140.38096328</v>
      </c>
      <c r="D209" s="36">
        <f>SUMIFS(СВЦЭМ!$F$33:$F$776,СВЦЭМ!$A$33:$A$776,$A209,СВЦЭМ!$B$33:$B$776,D$190)+'СЕТ СН'!$F$15</f>
        <v>143.27208555999999</v>
      </c>
      <c r="E209" s="36">
        <f>SUMIFS(СВЦЭМ!$F$33:$F$776,СВЦЭМ!$A$33:$A$776,$A209,СВЦЭМ!$B$33:$B$776,E$190)+'СЕТ СН'!$F$15</f>
        <v>147.12382160000001</v>
      </c>
      <c r="F209" s="36">
        <f>SUMIFS(СВЦЭМ!$F$33:$F$776,СВЦЭМ!$A$33:$A$776,$A209,СВЦЭМ!$B$33:$B$776,F$190)+'СЕТ СН'!$F$15</f>
        <v>148.98019804</v>
      </c>
      <c r="G209" s="36">
        <f>SUMIFS(СВЦЭМ!$F$33:$F$776,СВЦЭМ!$A$33:$A$776,$A209,СВЦЭМ!$B$33:$B$776,G$190)+'СЕТ СН'!$F$15</f>
        <v>145.38035391</v>
      </c>
      <c r="H209" s="36">
        <f>SUMIFS(СВЦЭМ!$F$33:$F$776,СВЦЭМ!$A$33:$A$776,$A209,СВЦЭМ!$B$33:$B$776,H$190)+'СЕТ СН'!$F$15</f>
        <v>140.42028533999999</v>
      </c>
      <c r="I209" s="36">
        <f>SUMIFS(СВЦЭМ!$F$33:$F$776,СВЦЭМ!$A$33:$A$776,$A209,СВЦЭМ!$B$33:$B$776,I$190)+'СЕТ СН'!$F$15</f>
        <v>135.19571300999999</v>
      </c>
      <c r="J209" s="36">
        <f>SUMIFS(СВЦЭМ!$F$33:$F$776,СВЦЭМ!$A$33:$A$776,$A209,СВЦЭМ!$B$33:$B$776,J$190)+'СЕТ СН'!$F$15</f>
        <v>131.11175668000001</v>
      </c>
      <c r="K209" s="36">
        <f>SUMIFS(СВЦЭМ!$F$33:$F$776,СВЦЭМ!$A$33:$A$776,$A209,СВЦЭМ!$B$33:$B$776,K$190)+'СЕТ СН'!$F$15</f>
        <v>128.21547874000001</v>
      </c>
      <c r="L209" s="36">
        <f>SUMIFS(СВЦЭМ!$F$33:$F$776,СВЦЭМ!$A$33:$A$776,$A209,СВЦЭМ!$B$33:$B$776,L$190)+'СЕТ СН'!$F$15</f>
        <v>129.30927033</v>
      </c>
      <c r="M209" s="36">
        <f>SUMIFS(СВЦЭМ!$F$33:$F$776,СВЦЭМ!$A$33:$A$776,$A209,СВЦЭМ!$B$33:$B$776,M$190)+'СЕТ СН'!$F$15</f>
        <v>131.42020131000001</v>
      </c>
      <c r="N209" s="36">
        <f>SUMIFS(СВЦЭМ!$F$33:$F$776,СВЦЭМ!$A$33:$A$776,$A209,СВЦЭМ!$B$33:$B$776,N$190)+'СЕТ СН'!$F$15</f>
        <v>131.82477546999999</v>
      </c>
      <c r="O209" s="36">
        <f>SUMIFS(СВЦЭМ!$F$33:$F$776,СВЦЭМ!$A$33:$A$776,$A209,СВЦЭМ!$B$33:$B$776,O$190)+'СЕТ СН'!$F$15</f>
        <v>134.76795749999999</v>
      </c>
      <c r="P209" s="36">
        <f>SUMIFS(СВЦЭМ!$F$33:$F$776,СВЦЭМ!$A$33:$A$776,$A209,СВЦЭМ!$B$33:$B$776,P$190)+'СЕТ СН'!$F$15</f>
        <v>133.79521961</v>
      </c>
      <c r="Q209" s="36">
        <f>SUMIFS(СВЦЭМ!$F$33:$F$776,СВЦЭМ!$A$33:$A$776,$A209,СВЦЭМ!$B$33:$B$776,Q$190)+'СЕТ СН'!$F$15</f>
        <v>134.33911452999999</v>
      </c>
      <c r="R209" s="36">
        <f>SUMIFS(СВЦЭМ!$F$33:$F$776,СВЦЭМ!$A$33:$A$776,$A209,СВЦЭМ!$B$33:$B$776,R$190)+'СЕТ СН'!$F$15</f>
        <v>132.5172958</v>
      </c>
      <c r="S209" s="36">
        <f>SUMIFS(СВЦЭМ!$F$33:$F$776,СВЦЭМ!$A$33:$A$776,$A209,СВЦЭМ!$B$33:$B$776,S$190)+'СЕТ СН'!$F$15</f>
        <v>129.54627561999999</v>
      </c>
      <c r="T209" s="36">
        <f>SUMIFS(СВЦЭМ!$F$33:$F$776,СВЦЭМ!$A$33:$A$776,$A209,СВЦЭМ!$B$33:$B$776,T$190)+'СЕТ СН'!$F$15</f>
        <v>127.21351457999999</v>
      </c>
      <c r="U209" s="36">
        <f>SUMIFS(СВЦЭМ!$F$33:$F$776,СВЦЭМ!$A$33:$A$776,$A209,СВЦЭМ!$B$33:$B$776,U$190)+'СЕТ СН'!$F$15</f>
        <v>128.94856068000001</v>
      </c>
      <c r="V209" s="36">
        <f>SUMIFS(СВЦЭМ!$F$33:$F$776,СВЦЭМ!$A$33:$A$776,$A209,СВЦЭМ!$B$33:$B$776,V$190)+'СЕТ СН'!$F$15</f>
        <v>133.10949206000001</v>
      </c>
      <c r="W209" s="36">
        <f>SUMIFS(СВЦЭМ!$F$33:$F$776,СВЦЭМ!$A$33:$A$776,$A209,СВЦЭМ!$B$33:$B$776,W$190)+'СЕТ СН'!$F$15</f>
        <v>137.60263158000001</v>
      </c>
      <c r="X209" s="36">
        <f>SUMIFS(СВЦЭМ!$F$33:$F$776,СВЦЭМ!$A$33:$A$776,$A209,СВЦЭМ!$B$33:$B$776,X$190)+'СЕТ СН'!$F$15</f>
        <v>139.14308822999999</v>
      </c>
      <c r="Y209" s="36">
        <f>SUMIFS(СВЦЭМ!$F$33:$F$776,СВЦЭМ!$A$33:$A$776,$A209,СВЦЭМ!$B$33:$B$776,Y$190)+'СЕТ СН'!$F$15</f>
        <v>143.44763187000001</v>
      </c>
    </row>
    <row r="210" spans="1:25" ht="15.75" x14ac:dyDescent="0.2">
      <c r="A210" s="35">
        <f t="shared" si="5"/>
        <v>43819</v>
      </c>
      <c r="B210" s="36">
        <f>SUMIFS(СВЦЭМ!$F$33:$F$776,СВЦЭМ!$A$33:$A$776,$A210,СВЦЭМ!$B$33:$B$776,B$190)+'СЕТ СН'!$F$15</f>
        <v>134.84380695999999</v>
      </c>
      <c r="C210" s="36">
        <f>SUMIFS(СВЦЭМ!$F$33:$F$776,СВЦЭМ!$A$33:$A$776,$A210,СВЦЭМ!$B$33:$B$776,C$190)+'СЕТ СН'!$F$15</f>
        <v>138.14473158999999</v>
      </c>
      <c r="D210" s="36">
        <f>SUMIFS(СВЦЭМ!$F$33:$F$776,СВЦЭМ!$A$33:$A$776,$A210,СВЦЭМ!$B$33:$B$776,D$190)+'СЕТ СН'!$F$15</f>
        <v>140.13022512000001</v>
      </c>
      <c r="E210" s="36">
        <f>SUMIFS(СВЦЭМ!$F$33:$F$776,СВЦЭМ!$A$33:$A$776,$A210,СВЦЭМ!$B$33:$B$776,E$190)+'СЕТ СН'!$F$15</f>
        <v>142.00802234</v>
      </c>
      <c r="F210" s="36">
        <f>SUMIFS(СВЦЭМ!$F$33:$F$776,СВЦЭМ!$A$33:$A$776,$A210,СВЦЭМ!$B$33:$B$776,F$190)+'СЕТ СН'!$F$15</f>
        <v>141.11101052999999</v>
      </c>
      <c r="G210" s="36">
        <f>SUMIFS(СВЦЭМ!$F$33:$F$776,СВЦЭМ!$A$33:$A$776,$A210,СВЦЭМ!$B$33:$B$776,G$190)+'СЕТ СН'!$F$15</f>
        <v>139.5523934</v>
      </c>
      <c r="H210" s="36">
        <f>SUMIFS(СВЦЭМ!$F$33:$F$776,СВЦЭМ!$A$33:$A$776,$A210,СВЦЭМ!$B$33:$B$776,H$190)+'СЕТ СН'!$F$15</f>
        <v>132.24146089000001</v>
      </c>
      <c r="I210" s="36">
        <f>SUMIFS(СВЦЭМ!$F$33:$F$776,СВЦЭМ!$A$33:$A$776,$A210,СВЦЭМ!$B$33:$B$776,I$190)+'СЕТ СН'!$F$15</f>
        <v>129.94010047</v>
      </c>
      <c r="J210" s="36">
        <f>SUMIFS(СВЦЭМ!$F$33:$F$776,СВЦЭМ!$A$33:$A$776,$A210,СВЦЭМ!$B$33:$B$776,J$190)+'СЕТ СН'!$F$15</f>
        <v>126.79899043</v>
      </c>
      <c r="K210" s="36">
        <f>SUMIFS(СВЦЭМ!$F$33:$F$776,СВЦЭМ!$A$33:$A$776,$A210,СВЦЭМ!$B$33:$B$776,K$190)+'СЕТ СН'!$F$15</f>
        <v>123.54232565</v>
      </c>
      <c r="L210" s="36">
        <f>SUMIFS(СВЦЭМ!$F$33:$F$776,СВЦЭМ!$A$33:$A$776,$A210,СВЦЭМ!$B$33:$B$776,L$190)+'СЕТ СН'!$F$15</f>
        <v>123.57798754</v>
      </c>
      <c r="M210" s="36">
        <f>SUMIFS(СВЦЭМ!$F$33:$F$776,СВЦЭМ!$A$33:$A$776,$A210,СВЦЭМ!$B$33:$B$776,M$190)+'СЕТ СН'!$F$15</f>
        <v>126.04180924000001</v>
      </c>
      <c r="N210" s="36">
        <f>SUMIFS(СВЦЭМ!$F$33:$F$776,СВЦЭМ!$A$33:$A$776,$A210,СВЦЭМ!$B$33:$B$776,N$190)+'СЕТ СН'!$F$15</f>
        <v>126.1452237</v>
      </c>
      <c r="O210" s="36">
        <f>SUMIFS(СВЦЭМ!$F$33:$F$776,СВЦЭМ!$A$33:$A$776,$A210,СВЦЭМ!$B$33:$B$776,O$190)+'СЕТ СН'!$F$15</f>
        <v>127.30919685000001</v>
      </c>
      <c r="P210" s="36">
        <f>SUMIFS(СВЦЭМ!$F$33:$F$776,СВЦЭМ!$A$33:$A$776,$A210,СВЦЭМ!$B$33:$B$776,P$190)+'СЕТ СН'!$F$15</f>
        <v>128.12223306000001</v>
      </c>
      <c r="Q210" s="36">
        <f>SUMIFS(СВЦЭМ!$F$33:$F$776,СВЦЭМ!$A$33:$A$776,$A210,СВЦЭМ!$B$33:$B$776,Q$190)+'СЕТ СН'!$F$15</f>
        <v>128.90693948000001</v>
      </c>
      <c r="R210" s="36">
        <f>SUMIFS(СВЦЭМ!$F$33:$F$776,СВЦЭМ!$A$33:$A$776,$A210,СВЦЭМ!$B$33:$B$776,R$190)+'СЕТ СН'!$F$15</f>
        <v>129.30240882999999</v>
      </c>
      <c r="S210" s="36">
        <f>SUMIFS(СВЦЭМ!$F$33:$F$776,СВЦЭМ!$A$33:$A$776,$A210,СВЦЭМ!$B$33:$B$776,S$190)+'СЕТ СН'!$F$15</f>
        <v>127.51851056</v>
      </c>
      <c r="T210" s="36">
        <f>SUMIFS(СВЦЭМ!$F$33:$F$776,СВЦЭМ!$A$33:$A$776,$A210,СВЦЭМ!$B$33:$B$776,T$190)+'СЕТ СН'!$F$15</f>
        <v>125.93793008999999</v>
      </c>
      <c r="U210" s="36">
        <f>SUMIFS(СВЦЭМ!$F$33:$F$776,СВЦЭМ!$A$33:$A$776,$A210,СВЦЭМ!$B$33:$B$776,U$190)+'СЕТ СН'!$F$15</f>
        <v>123.05887528</v>
      </c>
      <c r="V210" s="36">
        <f>SUMIFS(СВЦЭМ!$F$33:$F$776,СВЦЭМ!$A$33:$A$776,$A210,СВЦЭМ!$B$33:$B$776,V$190)+'СЕТ СН'!$F$15</f>
        <v>120.42219111</v>
      </c>
      <c r="W210" s="36">
        <f>SUMIFS(СВЦЭМ!$F$33:$F$776,СВЦЭМ!$A$33:$A$776,$A210,СВЦЭМ!$B$33:$B$776,W$190)+'СЕТ СН'!$F$15</f>
        <v>122.68519544</v>
      </c>
      <c r="X210" s="36">
        <f>SUMIFS(СВЦЭМ!$F$33:$F$776,СВЦЭМ!$A$33:$A$776,$A210,СВЦЭМ!$B$33:$B$776,X$190)+'СЕТ СН'!$F$15</f>
        <v>122.88527778</v>
      </c>
      <c r="Y210" s="36">
        <f>SUMIFS(СВЦЭМ!$F$33:$F$776,СВЦЭМ!$A$33:$A$776,$A210,СВЦЭМ!$B$33:$B$776,Y$190)+'СЕТ СН'!$F$15</f>
        <v>124.46747022</v>
      </c>
    </row>
    <row r="211" spans="1:25" ht="15.75" x14ac:dyDescent="0.2">
      <c r="A211" s="35">
        <f t="shared" si="5"/>
        <v>43820</v>
      </c>
      <c r="B211" s="36">
        <f>SUMIFS(СВЦЭМ!$F$33:$F$776,СВЦЭМ!$A$33:$A$776,$A211,СВЦЭМ!$B$33:$B$776,B$190)+'СЕТ СН'!$F$15</f>
        <v>125.24787825</v>
      </c>
      <c r="C211" s="36">
        <f>SUMIFS(СВЦЭМ!$F$33:$F$776,СВЦЭМ!$A$33:$A$776,$A211,СВЦЭМ!$B$33:$B$776,C$190)+'СЕТ СН'!$F$15</f>
        <v>130.48172761000001</v>
      </c>
      <c r="D211" s="36">
        <f>SUMIFS(СВЦЭМ!$F$33:$F$776,СВЦЭМ!$A$33:$A$776,$A211,СВЦЭМ!$B$33:$B$776,D$190)+'СЕТ СН'!$F$15</f>
        <v>133.72087332000001</v>
      </c>
      <c r="E211" s="36">
        <f>SUMIFS(СВЦЭМ!$F$33:$F$776,СВЦЭМ!$A$33:$A$776,$A211,СВЦЭМ!$B$33:$B$776,E$190)+'СЕТ СН'!$F$15</f>
        <v>138.78530787</v>
      </c>
      <c r="F211" s="36">
        <f>SUMIFS(СВЦЭМ!$F$33:$F$776,СВЦЭМ!$A$33:$A$776,$A211,СВЦЭМ!$B$33:$B$776,F$190)+'СЕТ СН'!$F$15</f>
        <v>142.11637744999999</v>
      </c>
      <c r="G211" s="36">
        <f>SUMIFS(СВЦЭМ!$F$33:$F$776,СВЦЭМ!$A$33:$A$776,$A211,СВЦЭМ!$B$33:$B$776,G$190)+'СЕТ СН'!$F$15</f>
        <v>140.75763438000001</v>
      </c>
      <c r="H211" s="36">
        <f>SUMIFS(СВЦЭМ!$F$33:$F$776,СВЦЭМ!$A$33:$A$776,$A211,СВЦЭМ!$B$33:$B$776,H$190)+'СЕТ СН'!$F$15</f>
        <v>137.82849281</v>
      </c>
      <c r="I211" s="36">
        <f>SUMIFS(СВЦЭМ!$F$33:$F$776,СВЦЭМ!$A$33:$A$776,$A211,СВЦЭМ!$B$33:$B$776,I$190)+'СЕТ СН'!$F$15</f>
        <v>137.42317800000001</v>
      </c>
      <c r="J211" s="36">
        <f>SUMIFS(СВЦЭМ!$F$33:$F$776,СВЦЭМ!$A$33:$A$776,$A211,СВЦЭМ!$B$33:$B$776,J$190)+'СЕТ СН'!$F$15</f>
        <v>131.17071874000001</v>
      </c>
      <c r="K211" s="36">
        <f>SUMIFS(СВЦЭМ!$F$33:$F$776,СВЦЭМ!$A$33:$A$776,$A211,СВЦЭМ!$B$33:$B$776,K$190)+'СЕТ СН'!$F$15</f>
        <v>125.00491463</v>
      </c>
      <c r="L211" s="36">
        <f>SUMIFS(СВЦЭМ!$F$33:$F$776,СВЦЭМ!$A$33:$A$776,$A211,СВЦЭМ!$B$33:$B$776,L$190)+'СЕТ СН'!$F$15</f>
        <v>123.50595856</v>
      </c>
      <c r="M211" s="36">
        <f>SUMIFS(СВЦЭМ!$F$33:$F$776,СВЦЭМ!$A$33:$A$776,$A211,СВЦЭМ!$B$33:$B$776,M$190)+'СЕТ СН'!$F$15</f>
        <v>124.89163481</v>
      </c>
      <c r="N211" s="36">
        <f>SUMIFS(СВЦЭМ!$F$33:$F$776,СВЦЭМ!$A$33:$A$776,$A211,СВЦЭМ!$B$33:$B$776,N$190)+'СЕТ СН'!$F$15</f>
        <v>124.53379828999999</v>
      </c>
      <c r="O211" s="36">
        <f>SUMIFS(СВЦЭМ!$F$33:$F$776,СВЦЭМ!$A$33:$A$776,$A211,СВЦЭМ!$B$33:$B$776,O$190)+'СЕТ СН'!$F$15</f>
        <v>126.51602158999999</v>
      </c>
      <c r="P211" s="36">
        <f>SUMIFS(СВЦЭМ!$F$33:$F$776,СВЦЭМ!$A$33:$A$776,$A211,СВЦЭМ!$B$33:$B$776,P$190)+'СЕТ СН'!$F$15</f>
        <v>128.24251742000001</v>
      </c>
      <c r="Q211" s="36">
        <f>SUMIFS(СВЦЭМ!$F$33:$F$776,СВЦЭМ!$A$33:$A$776,$A211,СВЦЭМ!$B$33:$B$776,Q$190)+'СЕТ СН'!$F$15</f>
        <v>129.15482281999999</v>
      </c>
      <c r="R211" s="36">
        <f>SUMIFS(СВЦЭМ!$F$33:$F$776,СВЦЭМ!$A$33:$A$776,$A211,СВЦЭМ!$B$33:$B$776,R$190)+'СЕТ СН'!$F$15</f>
        <v>130.68809368999999</v>
      </c>
      <c r="S211" s="36">
        <f>SUMIFS(СВЦЭМ!$F$33:$F$776,СВЦЭМ!$A$33:$A$776,$A211,СВЦЭМ!$B$33:$B$776,S$190)+'СЕТ СН'!$F$15</f>
        <v>129.20459109000001</v>
      </c>
      <c r="T211" s="36">
        <f>SUMIFS(СВЦЭМ!$F$33:$F$776,СВЦЭМ!$A$33:$A$776,$A211,СВЦЭМ!$B$33:$B$776,T$190)+'СЕТ СН'!$F$15</f>
        <v>125.38659629999999</v>
      </c>
      <c r="U211" s="36">
        <f>SUMIFS(СВЦЭМ!$F$33:$F$776,СВЦЭМ!$A$33:$A$776,$A211,СВЦЭМ!$B$33:$B$776,U$190)+'СЕТ СН'!$F$15</f>
        <v>124.91637399</v>
      </c>
      <c r="V211" s="36">
        <f>SUMIFS(СВЦЭМ!$F$33:$F$776,СВЦЭМ!$A$33:$A$776,$A211,СВЦЭМ!$B$33:$B$776,V$190)+'СЕТ СН'!$F$15</f>
        <v>127.20332439000001</v>
      </c>
      <c r="W211" s="36">
        <f>SUMIFS(СВЦЭМ!$F$33:$F$776,СВЦЭМ!$A$33:$A$776,$A211,СВЦЭМ!$B$33:$B$776,W$190)+'СЕТ СН'!$F$15</f>
        <v>128.66334834</v>
      </c>
      <c r="X211" s="36">
        <f>SUMIFS(СВЦЭМ!$F$33:$F$776,СВЦЭМ!$A$33:$A$776,$A211,СВЦЭМ!$B$33:$B$776,X$190)+'СЕТ СН'!$F$15</f>
        <v>131.43004809000001</v>
      </c>
      <c r="Y211" s="36">
        <f>SUMIFS(СВЦЭМ!$F$33:$F$776,СВЦЭМ!$A$33:$A$776,$A211,СВЦЭМ!$B$33:$B$776,Y$190)+'СЕТ СН'!$F$15</f>
        <v>132.83255493999999</v>
      </c>
    </row>
    <row r="212" spans="1:25" ht="15.75" x14ac:dyDescent="0.2">
      <c r="A212" s="35">
        <f t="shared" si="5"/>
        <v>43821</v>
      </c>
      <c r="B212" s="36">
        <f>SUMIFS(СВЦЭМ!$F$33:$F$776,СВЦЭМ!$A$33:$A$776,$A212,СВЦЭМ!$B$33:$B$776,B$190)+'СЕТ СН'!$F$15</f>
        <v>135.17456616000001</v>
      </c>
      <c r="C212" s="36">
        <f>SUMIFS(СВЦЭМ!$F$33:$F$776,СВЦЭМ!$A$33:$A$776,$A212,СВЦЭМ!$B$33:$B$776,C$190)+'СЕТ СН'!$F$15</f>
        <v>138.64011310000001</v>
      </c>
      <c r="D212" s="36">
        <f>SUMIFS(СВЦЭМ!$F$33:$F$776,СВЦЭМ!$A$33:$A$776,$A212,СВЦЭМ!$B$33:$B$776,D$190)+'СЕТ СН'!$F$15</f>
        <v>141.38548642000001</v>
      </c>
      <c r="E212" s="36">
        <f>SUMIFS(СВЦЭМ!$F$33:$F$776,СВЦЭМ!$A$33:$A$776,$A212,СВЦЭМ!$B$33:$B$776,E$190)+'СЕТ СН'!$F$15</f>
        <v>143.42816052000001</v>
      </c>
      <c r="F212" s="36">
        <f>SUMIFS(СВЦЭМ!$F$33:$F$776,СВЦЭМ!$A$33:$A$776,$A212,СВЦЭМ!$B$33:$B$776,F$190)+'СЕТ СН'!$F$15</f>
        <v>143.17936137000001</v>
      </c>
      <c r="G212" s="36">
        <f>SUMIFS(СВЦЭМ!$F$33:$F$776,СВЦЭМ!$A$33:$A$776,$A212,СВЦЭМ!$B$33:$B$776,G$190)+'СЕТ СН'!$F$15</f>
        <v>141.44345049</v>
      </c>
      <c r="H212" s="36">
        <f>SUMIFS(СВЦЭМ!$F$33:$F$776,СВЦЭМ!$A$33:$A$776,$A212,СВЦЭМ!$B$33:$B$776,H$190)+'СЕТ СН'!$F$15</f>
        <v>137.84077543000001</v>
      </c>
      <c r="I212" s="36">
        <f>SUMIFS(СВЦЭМ!$F$33:$F$776,СВЦЭМ!$A$33:$A$776,$A212,СВЦЭМ!$B$33:$B$776,I$190)+'СЕТ СН'!$F$15</f>
        <v>137.53977194000001</v>
      </c>
      <c r="J212" s="36">
        <f>SUMIFS(СВЦЭМ!$F$33:$F$776,СВЦЭМ!$A$33:$A$776,$A212,СВЦЭМ!$B$33:$B$776,J$190)+'СЕТ СН'!$F$15</f>
        <v>131.80975989999999</v>
      </c>
      <c r="K212" s="36">
        <f>SUMIFS(СВЦЭМ!$F$33:$F$776,СВЦЭМ!$A$33:$A$776,$A212,СВЦЭМ!$B$33:$B$776,K$190)+'СЕТ СН'!$F$15</f>
        <v>126.64779638</v>
      </c>
      <c r="L212" s="36">
        <f>SUMIFS(СВЦЭМ!$F$33:$F$776,СВЦЭМ!$A$33:$A$776,$A212,СВЦЭМ!$B$33:$B$776,L$190)+'СЕТ СН'!$F$15</f>
        <v>124.24395102</v>
      </c>
      <c r="M212" s="36">
        <f>SUMIFS(СВЦЭМ!$F$33:$F$776,СВЦЭМ!$A$33:$A$776,$A212,СВЦЭМ!$B$33:$B$776,M$190)+'СЕТ СН'!$F$15</f>
        <v>126.25822547</v>
      </c>
      <c r="N212" s="36">
        <f>SUMIFS(СВЦЭМ!$F$33:$F$776,СВЦЭМ!$A$33:$A$776,$A212,СВЦЭМ!$B$33:$B$776,N$190)+'СЕТ СН'!$F$15</f>
        <v>127.68344156000001</v>
      </c>
      <c r="O212" s="36">
        <f>SUMIFS(СВЦЭМ!$F$33:$F$776,СВЦЭМ!$A$33:$A$776,$A212,СВЦЭМ!$B$33:$B$776,O$190)+'СЕТ СН'!$F$15</f>
        <v>130.10449617</v>
      </c>
      <c r="P212" s="36">
        <f>SUMIFS(СВЦЭМ!$F$33:$F$776,СВЦЭМ!$A$33:$A$776,$A212,СВЦЭМ!$B$33:$B$776,P$190)+'СЕТ СН'!$F$15</f>
        <v>131.71940466999999</v>
      </c>
      <c r="Q212" s="36">
        <f>SUMIFS(СВЦЭМ!$F$33:$F$776,СВЦЭМ!$A$33:$A$776,$A212,СВЦЭМ!$B$33:$B$776,Q$190)+'СЕТ СН'!$F$15</f>
        <v>131.43108721999999</v>
      </c>
      <c r="R212" s="36">
        <f>SUMIFS(СВЦЭМ!$F$33:$F$776,СВЦЭМ!$A$33:$A$776,$A212,СВЦЭМ!$B$33:$B$776,R$190)+'СЕТ СН'!$F$15</f>
        <v>133.20606125</v>
      </c>
      <c r="S212" s="36">
        <f>SUMIFS(СВЦЭМ!$F$33:$F$776,СВЦЭМ!$A$33:$A$776,$A212,СВЦЭМ!$B$33:$B$776,S$190)+'СЕТ СН'!$F$15</f>
        <v>131.56152145999999</v>
      </c>
      <c r="T212" s="36">
        <f>SUMIFS(СВЦЭМ!$F$33:$F$776,СВЦЭМ!$A$33:$A$776,$A212,СВЦЭМ!$B$33:$B$776,T$190)+'СЕТ СН'!$F$15</f>
        <v>127.24797057000001</v>
      </c>
      <c r="U212" s="36">
        <f>SUMIFS(СВЦЭМ!$F$33:$F$776,СВЦЭМ!$A$33:$A$776,$A212,СВЦЭМ!$B$33:$B$776,U$190)+'СЕТ СН'!$F$15</f>
        <v>127.64995937</v>
      </c>
      <c r="V212" s="36">
        <f>SUMIFS(СВЦЭМ!$F$33:$F$776,СВЦЭМ!$A$33:$A$776,$A212,СВЦЭМ!$B$33:$B$776,V$190)+'СЕТ СН'!$F$15</f>
        <v>129.89472282</v>
      </c>
      <c r="W212" s="36">
        <f>SUMIFS(СВЦЭМ!$F$33:$F$776,СВЦЭМ!$A$33:$A$776,$A212,СВЦЭМ!$B$33:$B$776,W$190)+'СЕТ СН'!$F$15</f>
        <v>132.65396390999999</v>
      </c>
      <c r="X212" s="36">
        <f>SUMIFS(СВЦЭМ!$F$33:$F$776,СВЦЭМ!$A$33:$A$776,$A212,СВЦЭМ!$B$33:$B$776,X$190)+'СЕТ СН'!$F$15</f>
        <v>134.92344967</v>
      </c>
      <c r="Y212" s="36">
        <f>SUMIFS(СВЦЭМ!$F$33:$F$776,СВЦЭМ!$A$33:$A$776,$A212,СВЦЭМ!$B$33:$B$776,Y$190)+'СЕТ СН'!$F$15</f>
        <v>136.57836365</v>
      </c>
    </row>
    <row r="213" spans="1:25" ht="15.75" x14ac:dyDescent="0.2">
      <c r="A213" s="35">
        <f t="shared" si="5"/>
        <v>43822</v>
      </c>
      <c r="B213" s="36">
        <f>SUMIFS(СВЦЭМ!$F$33:$F$776,СВЦЭМ!$A$33:$A$776,$A213,СВЦЭМ!$B$33:$B$776,B$190)+'СЕТ СН'!$F$15</f>
        <v>134.4020295</v>
      </c>
      <c r="C213" s="36">
        <f>SUMIFS(СВЦЭМ!$F$33:$F$776,СВЦЭМ!$A$33:$A$776,$A213,СВЦЭМ!$B$33:$B$776,C$190)+'СЕТ СН'!$F$15</f>
        <v>136.23949856999999</v>
      </c>
      <c r="D213" s="36">
        <f>SUMIFS(СВЦЭМ!$F$33:$F$776,СВЦЭМ!$A$33:$A$776,$A213,СВЦЭМ!$B$33:$B$776,D$190)+'СЕТ СН'!$F$15</f>
        <v>140.73445283000001</v>
      </c>
      <c r="E213" s="36">
        <f>SUMIFS(СВЦЭМ!$F$33:$F$776,СВЦЭМ!$A$33:$A$776,$A213,СВЦЭМ!$B$33:$B$776,E$190)+'СЕТ СН'!$F$15</f>
        <v>143.38836173000001</v>
      </c>
      <c r="F213" s="36">
        <f>SUMIFS(СВЦЭМ!$F$33:$F$776,СВЦЭМ!$A$33:$A$776,$A213,СВЦЭМ!$B$33:$B$776,F$190)+'СЕТ СН'!$F$15</f>
        <v>142.73021944999999</v>
      </c>
      <c r="G213" s="36">
        <f>SUMIFS(СВЦЭМ!$F$33:$F$776,СВЦЭМ!$A$33:$A$776,$A213,СВЦЭМ!$B$33:$B$776,G$190)+'СЕТ СН'!$F$15</f>
        <v>142.52130308</v>
      </c>
      <c r="H213" s="36">
        <f>SUMIFS(СВЦЭМ!$F$33:$F$776,СВЦЭМ!$A$33:$A$776,$A213,СВЦЭМ!$B$33:$B$776,H$190)+'СЕТ СН'!$F$15</f>
        <v>136.45181083</v>
      </c>
      <c r="I213" s="36">
        <f>SUMIFS(СВЦЭМ!$F$33:$F$776,СВЦЭМ!$A$33:$A$776,$A213,СВЦЭМ!$B$33:$B$776,I$190)+'СЕТ СН'!$F$15</f>
        <v>132.52558149999999</v>
      </c>
      <c r="J213" s="36">
        <f>SUMIFS(СВЦЭМ!$F$33:$F$776,СВЦЭМ!$A$33:$A$776,$A213,СВЦЭМ!$B$33:$B$776,J$190)+'СЕТ СН'!$F$15</f>
        <v>128.417654</v>
      </c>
      <c r="K213" s="36">
        <f>SUMIFS(СВЦЭМ!$F$33:$F$776,СВЦЭМ!$A$33:$A$776,$A213,СВЦЭМ!$B$33:$B$776,K$190)+'СЕТ СН'!$F$15</f>
        <v>124.38889913</v>
      </c>
      <c r="L213" s="36">
        <f>SUMIFS(СВЦЭМ!$F$33:$F$776,СВЦЭМ!$A$33:$A$776,$A213,СВЦЭМ!$B$33:$B$776,L$190)+'СЕТ СН'!$F$15</f>
        <v>124.66055642000001</v>
      </c>
      <c r="M213" s="36">
        <f>SUMIFS(СВЦЭМ!$F$33:$F$776,СВЦЭМ!$A$33:$A$776,$A213,СВЦЭМ!$B$33:$B$776,M$190)+'СЕТ СН'!$F$15</f>
        <v>126.68126911</v>
      </c>
      <c r="N213" s="36">
        <f>SUMIFS(СВЦЭМ!$F$33:$F$776,СВЦЭМ!$A$33:$A$776,$A213,СВЦЭМ!$B$33:$B$776,N$190)+'СЕТ СН'!$F$15</f>
        <v>128.38150963999999</v>
      </c>
      <c r="O213" s="36">
        <f>SUMIFS(СВЦЭМ!$F$33:$F$776,СВЦЭМ!$A$33:$A$776,$A213,СВЦЭМ!$B$33:$B$776,O$190)+'СЕТ СН'!$F$15</f>
        <v>129.77260971000001</v>
      </c>
      <c r="P213" s="36">
        <f>SUMIFS(СВЦЭМ!$F$33:$F$776,СВЦЭМ!$A$33:$A$776,$A213,СВЦЭМ!$B$33:$B$776,P$190)+'СЕТ СН'!$F$15</f>
        <v>131.01742714</v>
      </c>
      <c r="Q213" s="36">
        <f>SUMIFS(СВЦЭМ!$F$33:$F$776,СВЦЭМ!$A$33:$A$776,$A213,СВЦЭМ!$B$33:$B$776,Q$190)+'СЕТ СН'!$F$15</f>
        <v>131.09180724000001</v>
      </c>
      <c r="R213" s="36">
        <f>SUMIFS(СВЦЭМ!$F$33:$F$776,СВЦЭМ!$A$33:$A$776,$A213,СВЦЭМ!$B$33:$B$776,R$190)+'СЕТ СН'!$F$15</f>
        <v>129.35848715</v>
      </c>
      <c r="S213" s="36">
        <f>SUMIFS(СВЦЭМ!$F$33:$F$776,СВЦЭМ!$A$33:$A$776,$A213,СВЦЭМ!$B$33:$B$776,S$190)+'СЕТ СН'!$F$15</f>
        <v>127.62337921</v>
      </c>
      <c r="T213" s="36">
        <f>SUMIFS(СВЦЭМ!$F$33:$F$776,СВЦЭМ!$A$33:$A$776,$A213,СВЦЭМ!$B$33:$B$776,T$190)+'СЕТ СН'!$F$15</f>
        <v>123.93354361</v>
      </c>
      <c r="U213" s="36">
        <f>SUMIFS(СВЦЭМ!$F$33:$F$776,СВЦЭМ!$A$33:$A$776,$A213,СВЦЭМ!$B$33:$B$776,U$190)+'СЕТ СН'!$F$15</f>
        <v>124.08105646999999</v>
      </c>
      <c r="V213" s="36">
        <f>SUMIFS(СВЦЭМ!$F$33:$F$776,СВЦЭМ!$A$33:$A$776,$A213,СВЦЭМ!$B$33:$B$776,V$190)+'СЕТ СН'!$F$15</f>
        <v>125.9570169</v>
      </c>
      <c r="W213" s="36">
        <f>SUMIFS(СВЦЭМ!$F$33:$F$776,СВЦЭМ!$A$33:$A$776,$A213,СВЦЭМ!$B$33:$B$776,W$190)+'СЕТ СН'!$F$15</f>
        <v>128.86609769</v>
      </c>
      <c r="X213" s="36">
        <f>SUMIFS(СВЦЭМ!$F$33:$F$776,СВЦЭМ!$A$33:$A$776,$A213,СВЦЭМ!$B$33:$B$776,X$190)+'СЕТ СН'!$F$15</f>
        <v>130.16718791</v>
      </c>
      <c r="Y213" s="36">
        <f>SUMIFS(СВЦЭМ!$F$33:$F$776,СВЦЭМ!$A$33:$A$776,$A213,СВЦЭМ!$B$33:$B$776,Y$190)+'СЕТ СН'!$F$15</f>
        <v>132.89585714</v>
      </c>
    </row>
    <row r="214" spans="1:25" ht="15.75" x14ac:dyDescent="0.2">
      <c r="A214" s="35">
        <f t="shared" si="5"/>
        <v>43823</v>
      </c>
      <c r="B214" s="36">
        <f>SUMIFS(СВЦЭМ!$F$33:$F$776,СВЦЭМ!$A$33:$A$776,$A214,СВЦЭМ!$B$33:$B$776,B$190)+'СЕТ СН'!$F$15</f>
        <v>135.13425935999999</v>
      </c>
      <c r="C214" s="36">
        <f>SUMIFS(СВЦЭМ!$F$33:$F$776,СВЦЭМ!$A$33:$A$776,$A214,СВЦЭМ!$B$33:$B$776,C$190)+'СЕТ СН'!$F$15</f>
        <v>140.32806461000001</v>
      </c>
      <c r="D214" s="36">
        <f>SUMIFS(СВЦЭМ!$F$33:$F$776,СВЦЭМ!$A$33:$A$776,$A214,СВЦЭМ!$B$33:$B$776,D$190)+'СЕТ СН'!$F$15</f>
        <v>143.20702073999999</v>
      </c>
      <c r="E214" s="36">
        <f>SUMIFS(СВЦЭМ!$F$33:$F$776,СВЦЭМ!$A$33:$A$776,$A214,СВЦЭМ!$B$33:$B$776,E$190)+'СЕТ СН'!$F$15</f>
        <v>144.54516631000001</v>
      </c>
      <c r="F214" s="36">
        <f>SUMIFS(СВЦЭМ!$F$33:$F$776,СВЦЭМ!$A$33:$A$776,$A214,СВЦЭМ!$B$33:$B$776,F$190)+'СЕТ СН'!$F$15</f>
        <v>144.04365976</v>
      </c>
      <c r="G214" s="36">
        <f>SUMIFS(СВЦЭМ!$F$33:$F$776,СВЦЭМ!$A$33:$A$776,$A214,СВЦЭМ!$B$33:$B$776,G$190)+'СЕТ СН'!$F$15</f>
        <v>141.30307511000001</v>
      </c>
      <c r="H214" s="36">
        <f>SUMIFS(СВЦЭМ!$F$33:$F$776,СВЦЭМ!$A$33:$A$776,$A214,СВЦЭМ!$B$33:$B$776,H$190)+'СЕТ СН'!$F$15</f>
        <v>135.00209014999999</v>
      </c>
      <c r="I214" s="36">
        <f>SUMIFS(СВЦЭМ!$F$33:$F$776,СВЦЭМ!$A$33:$A$776,$A214,СВЦЭМ!$B$33:$B$776,I$190)+'СЕТ СН'!$F$15</f>
        <v>129.57622294999999</v>
      </c>
      <c r="J214" s="36">
        <f>SUMIFS(СВЦЭМ!$F$33:$F$776,СВЦЭМ!$A$33:$A$776,$A214,СВЦЭМ!$B$33:$B$776,J$190)+'СЕТ СН'!$F$15</f>
        <v>125.76538194</v>
      </c>
      <c r="K214" s="36">
        <f>SUMIFS(СВЦЭМ!$F$33:$F$776,СВЦЭМ!$A$33:$A$776,$A214,СВЦЭМ!$B$33:$B$776,K$190)+'СЕТ СН'!$F$15</f>
        <v>123.68863788</v>
      </c>
      <c r="L214" s="36">
        <f>SUMIFS(СВЦЭМ!$F$33:$F$776,СВЦЭМ!$A$33:$A$776,$A214,СВЦЭМ!$B$33:$B$776,L$190)+'СЕТ СН'!$F$15</f>
        <v>123.92579468</v>
      </c>
      <c r="M214" s="36">
        <f>SUMIFS(СВЦЭМ!$F$33:$F$776,СВЦЭМ!$A$33:$A$776,$A214,СВЦЭМ!$B$33:$B$776,M$190)+'СЕТ СН'!$F$15</f>
        <v>125.24051654</v>
      </c>
      <c r="N214" s="36">
        <f>SUMIFS(СВЦЭМ!$F$33:$F$776,СВЦЭМ!$A$33:$A$776,$A214,СВЦЭМ!$B$33:$B$776,N$190)+'СЕТ СН'!$F$15</f>
        <v>125.56385955</v>
      </c>
      <c r="O214" s="36">
        <f>SUMIFS(СВЦЭМ!$F$33:$F$776,СВЦЭМ!$A$33:$A$776,$A214,СВЦЭМ!$B$33:$B$776,O$190)+'СЕТ СН'!$F$15</f>
        <v>126.9112038</v>
      </c>
      <c r="P214" s="36">
        <f>SUMIFS(СВЦЭМ!$F$33:$F$776,СВЦЭМ!$A$33:$A$776,$A214,СВЦЭМ!$B$33:$B$776,P$190)+'СЕТ СН'!$F$15</f>
        <v>128.60898614000001</v>
      </c>
      <c r="Q214" s="36">
        <f>SUMIFS(СВЦЭМ!$F$33:$F$776,СВЦЭМ!$A$33:$A$776,$A214,СВЦЭМ!$B$33:$B$776,Q$190)+'СЕТ СН'!$F$15</f>
        <v>128.92456229999999</v>
      </c>
      <c r="R214" s="36">
        <f>SUMIFS(СВЦЭМ!$F$33:$F$776,СВЦЭМ!$A$33:$A$776,$A214,СВЦЭМ!$B$33:$B$776,R$190)+'СЕТ СН'!$F$15</f>
        <v>128.12171057</v>
      </c>
      <c r="S214" s="36">
        <f>SUMIFS(СВЦЭМ!$F$33:$F$776,СВЦЭМ!$A$33:$A$776,$A214,СВЦЭМ!$B$33:$B$776,S$190)+'СЕТ СН'!$F$15</f>
        <v>127.81895160000001</v>
      </c>
      <c r="T214" s="36">
        <f>SUMIFS(СВЦЭМ!$F$33:$F$776,СВЦЭМ!$A$33:$A$776,$A214,СВЦЭМ!$B$33:$B$776,T$190)+'СЕТ СН'!$F$15</f>
        <v>127.70225644999999</v>
      </c>
      <c r="U214" s="36">
        <f>SUMIFS(СВЦЭМ!$F$33:$F$776,СВЦЭМ!$A$33:$A$776,$A214,СВЦЭМ!$B$33:$B$776,U$190)+'СЕТ СН'!$F$15</f>
        <v>125.89855223000001</v>
      </c>
      <c r="V214" s="36">
        <f>SUMIFS(СВЦЭМ!$F$33:$F$776,СВЦЭМ!$A$33:$A$776,$A214,СВЦЭМ!$B$33:$B$776,V$190)+'СЕТ СН'!$F$15</f>
        <v>126.48426696999999</v>
      </c>
      <c r="W214" s="36">
        <f>SUMIFS(СВЦЭМ!$F$33:$F$776,СВЦЭМ!$A$33:$A$776,$A214,СВЦЭМ!$B$33:$B$776,W$190)+'СЕТ СН'!$F$15</f>
        <v>128.76551144000001</v>
      </c>
      <c r="X214" s="36">
        <f>SUMIFS(СВЦЭМ!$F$33:$F$776,СВЦЭМ!$A$33:$A$776,$A214,СВЦЭМ!$B$33:$B$776,X$190)+'СЕТ СН'!$F$15</f>
        <v>132.03598633999999</v>
      </c>
      <c r="Y214" s="36">
        <f>SUMIFS(СВЦЭМ!$F$33:$F$776,СВЦЭМ!$A$33:$A$776,$A214,СВЦЭМ!$B$33:$B$776,Y$190)+'СЕТ СН'!$F$15</f>
        <v>134.10866665</v>
      </c>
    </row>
    <row r="215" spans="1:25" ht="15.75" x14ac:dyDescent="0.2">
      <c r="A215" s="35">
        <f t="shared" si="5"/>
        <v>43824</v>
      </c>
      <c r="B215" s="36">
        <f>SUMIFS(СВЦЭМ!$F$33:$F$776,СВЦЭМ!$A$33:$A$776,$A215,СВЦЭМ!$B$33:$B$776,B$190)+'СЕТ СН'!$F$15</f>
        <v>136.59244022999999</v>
      </c>
      <c r="C215" s="36">
        <f>SUMIFS(СВЦЭМ!$F$33:$F$776,СВЦЭМ!$A$33:$A$776,$A215,СВЦЭМ!$B$33:$B$776,C$190)+'СЕТ СН'!$F$15</f>
        <v>141.50352268</v>
      </c>
      <c r="D215" s="36">
        <f>SUMIFS(СВЦЭМ!$F$33:$F$776,СВЦЭМ!$A$33:$A$776,$A215,СВЦЭМ!$B$33:$B$776,D$190)+'СЕТ СН'!$F$15</f>
        <v>144.29913374</v>
      </c>
      <c r="E215" s="36">
        <f>SUMIFS(СВЦЭМ!$F$33:$F$776,СВЦЭМ!$A$33:$A$776,$A215,СВЦЭМ!$B$33:$B$776,E$190)+'СЕТ СН'!$F$15</f>
        <v>145.96437295000001</v>
      </c>
      <c r="F215" s="36">
        <f>SUMIFS(СВЦЭМ!$F$33:$F$776,СВЦЭМ!$A$33:$A$776,$A215,СВЦЭМ!$B$33:$B$776,F$190)+'СЕТ СН'!$F$15</f>
        <v>146.53601093</v>
      </c>
      <c r="G215" s="36">
        <f>SUMIFS(СВЦЭМ!$F$33:$F$776,СВЦЭМ!$A$33:$A$776,$A215,СВЦЭМ!$B$33:$B$776,G$190)+'СЕТ СН'!$F$15</f>
        <v>143.38378241000001</v>
      </c>
      <c r="H215" s="36">
        <f>SUMIFS(СВЦЭМ!$F$33:$F$776,СВЦЭМ!$A$33:$A$776,$A215,СВЦЭМ!$B$33:$B$776,H$190)+'СЕТ СН'!$F$15</f>
        <v>137.04014706999999</v>
      </c>
      <c r="I215" s="36">
        <f>SUMIFS(СВЦЭМ!$F$33:$F$776,СВЦЭМ!$A$33:$A$776,$A215,СВЦЭМ!$B$33:$B$776,I$190)+'СЕТ СН'!$F$15</f>
        <v>133.06674537999999</v>
      </c>
      <c r="J215" s="36">
        <f>SUMIFS(СВЦЭМ!$F$33:$F$776,СВЦЭМ!$A$33:$A$776,$A215,СВЦЭМ!$B$33:$B$776,J$190)+'СЕТ СН'!$F$15</f>
        <v>130.06659823999999</v>
      </c>
      <c r="K215" s="36">
        <f>SUMIFS(СВЦЭМ!$F$33:$F$776,СВЦЭМ!$A$33:$A$776,$A215,СВЦЭМ!$B$33:$B$776,K$190)+'СЕТ СН'!$F$15</f>
        <v>126.88987656</v>
      </c>
      <c r="L215" s="36">
        <f>SUMIFS(СВЦЭМ!$F$33:$F$776,СВЦЭМ!$A$33:$A$776,$A215,СВЦЭМ!$B$33:$B$776,L$190)+'СЕТ СН'!$F$15</f>
        <v>126.16948610999999</v>
      </c>
      <c r="M215" s="36">
        <f>SUMIFS(СВЦЭМ!$F$33:$F$776,СВЦЭМ!$A$33:$A$776,$A215,СВЦЭМ!$B$33:$B$776,M$190)+'СЕТ СН'!$F$15</f>
        <v>126.94727129</v>
      </c>
      <c r="N215" s="36">
        <f>SUMIFS(СВЦЭМ!$F$33:$F$776,СВЦЭМ!$A$33:$A$776,$A215,СВЦЭМ!$B$33:$B$776,N$190)+'СЕТ СН'!$F$15</f>
        <v>126.90852581</v>
      </c>
      <c r="O215" s="36">
        <f>SUMIFS(СВЦЭМ!$F$33:$F$776,СВЦЭМ!$A$33:$A$776,$A215,СВЦЭМ!$B$33:$B$776,O$190)+'СЕТ СН'!$F$15</f>
        <v>127.39624476</v>
      </c>
      <c r="P215" s="36">
        <f>SUMIFS(СВЦЭМ!$F$33:$F$776,СВЦЭМ!$A$33:$A$776,$A215,СВЦЭМ!$B$33:$B$776,P$190)+'СЕТ СН'!$F$15</f>
        <v>128.45945617999999</v>
      </c>
      <c r="Q215" s="36">
        <f>SUMIFS(СВЦЭМ!$F$33:$F$776,СВЦЭМ!$A$33:$A$776,$A215,СВЦЭМ!$B$33:$B$776,Q$190)+'СЕТ СН'!$F$15</f>
        <v>128.95882148999999</v>
      </c>
      <c r="R215" s="36">
        <f>SUMIFS(СВЦЭМ!$F$33:$F$776,СВЦЭМ!$A$33:$A$776,$A215,СВЦЭМ!$B$33:$B$776,R$190)+'СЕТ СН'!$F$15</f>
        <v>128.72457937999999</v>
      </c>
      <c r="S215" s="36">
        <f>SUMIFS(СВЦЭМ!$F$33:$F$776,СВЦЭМ!$A$33:$A$776,$A215,СВЦЭМ!$B$33:$B$776,S$190)+'СЕТ СН'!$F$15</f>
        <v>128.63022588000001</v>
      </c>
      <c r="T215" s="36">
        <f>SUMIFS(СВЦЭМ!$F$33:$F$776,СВЦЭМ!$A$33:$A$776,$A215,СВЦЭМ!$B$33:$B$776,T$190)+'СЕТ СН'!$F$15</f>
        <v>126.81129627999999</v>
      </c>
      <c r="U215" s="36">
        <f>SUMIFS(СВЦЭМ!$F$33:$F$776,СВЦЭМ!$A$33:$A$776,$A215,СВЦЭМ!$B$33:$B$776,U$190)+'СЕТ СН'!$F$15</f>
        <v>126.86711189</v>
      </c>
      <c r="V215" s="36">
        <f>SUMIFS(СВЦЭМ!$F$33:$F$776,СВЦЭМ!$A$33:$A$776,$A215,СВЦЭМ!$B$33:$B$776,V$190)+'СЕТ СН'!$F$15</f>
        <v>128.04539457000001</v>
      </c>
      <c r="W215" s="36">
        <f>SUMIFS(СВЦЭМ!$F$33:$F$776,СВЦЭМ!$A$33:$A$776,$A215,СВЦЭМ!$B$33:$B$776,W$190)+'СЕТ СН'!$F$15</f>
        <v>129.51116680999999</v>
      </c>
      <c r="X215" s="36">
        <f>SUMIFS(СВЦЭМ!$F$33:$F$776,СВЦЭМ!$A$33:$A$776,$A215,СВЦЭМ!$B$33:$B$776,X$190)+'СЕТ СН'!$F$15</f>
        <v>131.29981817000001</v>
      </c>
      <c r="Y215" s="36">
        <f>SUMIFS(СВЦЭМ!$F$33:$F$776,СВЦЭМ!$A$33:$A$776,$A215,СВЦЭМ!$B$33:$B$776,Y$190)+'СЕТ СН'!$F$15</f>
        <v>131.41981924000001</v>
      </c>
    </row>
    <row r="216" spans="1:25" ht="15.75" x14ac:dyDescent="0.2">
      <c r="A216" s="35">
        <f t="shared" si="5"/>
        <v>43825</v>
      </c>
      <c r="B216" s="36">
        <f>SUMIFS(СВЦЭМ!$F$33:$F$776,СВЦЭМ!$A$33:$A$776,$A216,СВЦЭМ!$B$33:$B$776,B$190)+'СЕТ СН'!$F$15</f>
        <v>136.78783824999999</v>
      </c>
      <c r="C216" s="36">
        <f>SUMIFS(СВЦЭМ!$F$33:$F$776,СВЦЭМ!$A$33:$A$776,$A216,СВЦЭМ!$B$33:$B$776,C$190)+'СЕТ СН'!$F$15</f>
        <v>141.99996587000001</v>
      </c>
      <c r="D216" s="36">
        <f>SUMIFS(СВЦЭМ!$F$33:$F$776,СВЦЭМ!$A$33:$A$776,$A216,СВЦЭМ!$B$33:$B$776,D$190)+'СЕТ СН'!$F$15</f>
        <v>143.96386867000001</v>
      </c>
      <c r="E216" s="36">
        <f>SUMIFS(СВЦЭМ!$F$33:$F$776,СВЦЭМ!$A$33:$A$776,$A216,СВЦЭМ!$B$33:$B$776,E$190)+'СЕТ СН'!$F$15</f>
        <v>145.3388721</v>
      </c>
      <c r="F216" s="36">
        <f>SUMIFS(СВЦЭМ!$F$33:$F$776,СВЦЭМ!$A$33:$A$776,$A216,СВЦЭМ!$B$33:$B$776,F$190)+'СЕТ СН'!$F$15</f>
        <v>145.06397387000001</v>
      </c>
      <c r="G216" s="36">
        <f>SUMIFS(СВЦЭМ!$F$33:$F$776,СВЦЭМ!$A$33:$A$776,$A216,СВЦЭМ!$B$33:$B$776,G$190)+'СЕТ СН'!$F$15</f>
        <v>142.15455248000001</v>
      </c>
      <c r="H216" s="36">
        <f>SUMIFS(СВЦЭМ!$F$33:$F$776,СВЦЭМ!$A$33:$A$776,$A216,СВЦЭМ!$B$33:$B$776,H$190)+'СЕТ СН'!$F$15</f>
        <v>136.69922199999999</v>
      </c>
      <c r="I216" s="36">
        <f>SUMIFS(СВЦЭМ!$F$33:$F$776,СВЦЭМ!$A$33:$A$776,$A216,СВЦЭМ!$B$33:$B$776,I$190)+'СЕТ СН'!$F$15</f>
        <v>134.87554302999999</v>
      </c>
      <c r="J216" s="36">
        <f>SUMIFS(СВЦЭМ!$F$33:$F$776,СВЦЭМ!$A$33:$A$776,$A216,СВЦЭМ!$B$33:$B$776,J$190)+'СЕТ СН'!$F$15</f>
        <v>130.74048035000001</v>
      </c>
      <c r="K216" s="36">
        <f>SUMIFS(СВЦЭМ!$F$33:$F$776,СВЦЭМ!$A$33:$A$776,$A216,СВЦЭМ!$B$33:$B$776,K$190)+'СЕТ СН'!$F$15</f>
        <v>127.85731915</v>
      </c>
      <c r="L216" s="36">
        <f>SUMIFS(СВЦЭМ!$F$33:$F$776,СВЦЭМ!$A$33:$A$776,$A216,СВЦЭМ!$B$33:$B$776,L$190)+'СЕТ СН'!$F$15</f>
        <v>127.6145044</v>
      </c>
      <c r="M216" s="36">
        <f>SUMIFS(СВЦЭМ!$F$33:$F$776,СВЦЭМ!$A$33:$A$776,$A216,СВЦЭМ!$B$33:$B$776,M$190)+'СЕТ СН'!$F$15</f>
        <v>128.99029869</v>
      </c>
      <c r="N216" s="36">
        <f>SUMIFS(СВЦЭМ!$F$33:$F$776,СВЦЭМ!$A$33:$A$776,$A216,СВЦЭМ!$B$33:$B$776,N$190)+'СЕТ СН'!$F$15</f>
        <v>130.22970971999999</v>
      </c>
      <c r="O216" s="36">
        <f>SUMIFS(СВЦЭМ!$F$33:$F$776,СВЦЭМ!$A$33:$A$776,$A216,СВЦЭМ!$B$33:$B$776,O$190)+'СЕТ СН'!$F$15</f>
        <v>131.03198685000001</v>
      </c>
      <c r="P216" s="36">
        <f>SUMIFS(СВЦЭМ!$F$33:$F$776,СВЦЭМ!$A$33:$A$776,$A216,СВЦЭМ!$B$33:$B$776,P$190)+'СЕТ СН'!$F$15</f>
        <v>131.07082413000001</v>
      </c>
      <c r="Q216" s="36">
        <f>SUMIFS(СВЦЭМ!$F$33:$F$776,СВЦЭМ!$A$33:$A$776,$A216,СВЦЭМ!$B$33:$B$776,Q$190)+'СЕТ СН'!$F$15</f>
        <v>131.29336708</v>
      </c>
      <c r="R216" s="36">
        <f>SUMIFS(СВЦЭМ!$F$33:$F$776,СВЦЭМ!$A$33:$A$776,$A216,СВЦЭМ!$B$33:$B$776,R$190)+'СЕТ СН'!$F$15</f>
        <v>130.71230976000001</v>
      </c>
      <c r="S216" s="36">
        <f>SUMIFS(СВЦЭМ!$F$33:$F$776,СВЦЭМ!$A$33:$A$776,$A216,СВЦЭМ!$B$33:$B$776,S$190)+'СЕТ СН'!$F$15</f>
        <v>130.60092742</v>
      </c>
      <c r="T216" s="36">
        <f>SUMIFS(СВЦЭМ!$F$33:$F$776,СВЦЭМ!$A$33:$A$776,$A216,СВЦЭМ!$B$33:$B$776,T$190)+'СЕТ СН'!$F$15</f>
        <v>126.4336854</v>
      </c>
      <c r="U216" s="36">
        <f>SUMIFS(СВЦЭМ!$F$33:$F$776,СВЦЭМ!$A$33:$A$776,$A216,СВЦЭМ!$B$33:$B$776,U$190)+'СЕТ СН'!$F$15</f>
        <v>126.40824044999999</v>
      </c>
      <c r="V216" s="36">
        <f>SUMIFS(СВЦЭМ!$F$33:$F$776,СВЦЭМ!$A$33:$A$776,$A216,СВЦЭМ!$B$33:$B$776,V$190)+'СЕТ СН'!$F$15</f>
        <v>128.72139873</v>
      </c>
      <c r="W216" s="36">
        <f>SUMIFS(СВЦЭМ!$F$33:$F$776,СВЦЭМ!$A$33:$A$776,$A216,СВЦЭМ!$B$33:$B$776,W$190)+'СЕТ СН'!$F$15</f>
        <v>131.40002023</v>
      </c>
      <c r="X216" s="36">
        <f>SUMIFS(СВЦЭМ!$F$33:$F$776,СВЦЭМ!$A$33:$A$776,$A216,СВЦЭМ!$B$33:$B$776,X$190)+'СЕТ СН'!$F$15</f>
        <v>131.81043607999999</v>
      </c>
      <c r="Y216" s="36">
        <f>SUMIFS(СВЦЭМ!$F$33:$F$776,СВЦЭМ!$A$33:$A$776,$A216,СВЦЭМ!$B$33:$B$776,Y$190)+'СЕТ СН'!$F$15</f>
        <v>132.15227053000001</v>
      </c>
    </row>
    <row r="217" spans="1:25" ht="15.75" x14ac:dyDescent="0.2">
      <c r="A217" s="35">
        <f t="shared" si="5"/>
        <v>43826</v>
      </c>
      <c r="B217" s="36">
        <f>SUMIFS(СВЦЭМ!$F$33:$F$776,СВЦЭМ!$A$33:$A$776,$A217,СВЦЭМ!$B$33:$B$776,B$190)+'СЕТ СН'!$F$15</f>
        <v>130.89255441</v>
      </c>
      <c r="C217" s="36">
        <f>SUMIFS(СВЦЭМ!$F$33:$F$776,СВЦЭМ!$A$33:$A$776,$A217,СВЦЭМ!$B$33:$B$776,C$190)+'СЕТ СН'!$F$15</f>
        <v>135.90740885</v>
      </c>
      <c r="D217" s="36">
        <f>SUMIFS(СВЦЭМ!$F$33:$F$776,СВЦЭМ!$A$33:$A$776,$A217,СВЦЭМ!$B$33:$B$776,D$190)+'СЕТ СН'!$F$15</f>
        <v>137.12260230000001</v>
      </c>
      <c r="E217" s="36">
        <f>SUMIFS(СВЦЭМ!$F$33:$F$776,СВЦЭМ!$A$33:$A$776,$A217,СВЦЭМ!$B$33:$B$776,E$190)+'СЕТ СН'!$F$15</f>
        <v>139.55203639000001</v>
      </c>
      <c r="F217" s="36">
        <f>SUMIFS(СВЦЭМ!$F$33:$F$776,СВЦЭМ!$A$33:$A$776,$A217,СВЦЭМ!$B$33:$B$776,F$190)+'СЕТ СН'!$F$15</f>
        <v>140.30508990000001</v>
      </c>
      <c r="G217" s="36">
        <f>SUMIFS(СВЦЭМ!$F$33:$F$776,СВЦЭМ!$A$33:$A$776,$A217,СВЦЭМ!$B$33:$B$776,G$190)+'СЕТ СН'!$F$15</f>
        <v>137.88107488</v>
      </c>
      <c r="H217" s="36">
        <f>SUMIFS(СВЦЭМ!$F$33:$F$776,СВЦЭМ!$A$33:$A$776,$A217,СВЦЭМ!$B$33:$B$776,H$190)+'СЕТ СН'!$F$15</f>
        <v>132.60161823000001</v>
      </c>
      <c r="I217" s="36">
        <f>SUMIFS(СВЦЭМ!$F$33:$F$776,СВЦЭМ!$A$33:$A$776,$A217,СВЦЭМ!$B$33:$B$776,I$190)+'СЕТ СН'!$F$15</f>
        <v>128.95728675999999</v>
      </c>
      <c r="J217" s="36">
        <f>SUMIFS(СВЦЭМ!$F$33:$F$776,СВЦЭМ!$A$33:$A$776,$A217,СВЦЭМ!$B$33:$B$776,J$190)+'СЕТ СН'!$F$15</f>
        <v>124.85181971</v>
      </c>
      <c r="K217" s="36">
        <f>SUMIFS(СВЦЭМ!$F$33:$F$776,СВЦЭМ!$A$33:$A$776,$A217,СВЦЭМ!$B$33:$B$776,K$190)+'СЕТ СН'!$F$15</f>
        <v>120.64420722</v>
      </c>
      <c r="L217" s="36">
        <f>SUMIFS(СВЦЭМ!$F$33:$F$776,СВЦЭМ!$A$33:$A$776,$A217,СВЦЭМ!$B$33:$B$776,L$190)+'СЕТ СН'!$F$15</f>
        <v>120.52303293999999</v>
      </c>
      <c r="M217" s="36">
        <f>SUMIFS(СВЦЭМ!$F$33:$F$776,СВЦЭМ!$A$33:$A$776,$A217,СВЦЭМ!$B$33:$B$776,M$190)+'СЕТ СН'!$F$15</f>
        <v>122.17810208</v>
      </c>
      <c r="N217" s="36">
        <f>SUMIFS(СВЦЭМ!$F$33:$F$776,СВЦЭМ!$A$33:$A$776,$A217,СВЦЭМ!$B$33:$B$776,N$190)+'СЕТ СН'!$F$15</f>
        <v>122.14318215</v>
      </c>
      <c r="O217" s="36">
        <f>SUMIFS(СВЦЭМ!$F$33:$F$776,СВЦЭМ!$A$33:$A$776,$A217,СВЦЭМ!$B$33:$B$776,O$190)+'СЕТ СН'!$F$15</f>
        <v>122.90251886999999</v>
      </c>
      <c r="P217" s="36">
        <f>SUMIFS(СВЦЭМ!$F$33:$F$776,СВЦЭМ!$A$33:$A$776,$A217,СВЦЭМ!$B$33:$B$776,P$190)+'СЕТ СН'!$F$15</f>
        <v>124.27135758</v>
      </c>
      <c r="Q217" s="36">
        <f>SUMIFS(СВЦЭМ!$F$33:$F$776,СВЦЭМ!$A$33:$A$776,$A217,СВЦЭМ!$B$33:$B$776,Q$190)+'СЕТ СН'!$F$15</f>
        <v>127.12923316</v>
      </c>
      <c r="R217" s="36">
        <f>SUMIFS(СВЦЭМ!$F$33:$F$776,СВЦЭМ!$A$33:$A$776,$A217,СВЦЭМ!$B$33:$B$776,R$190)+'СЕТ СН'!$F$15</f>
        <v>127.65460211</v>
      </c>
      <c r="S217" s="36">
        <f>SUMIFS(СВЦЭМ!$F$33:$F$776,СВЦЭМ!$A$33:$A$776,$A217,СВЦЭМ!$B$33:$B$776,S$190)+'СЕТ СН'!$F$15</f>
        <v>127.85587325</v>
      </c>
      <c r="T217" s="36">
        <f>SUMIFS(СВЦЭМ!$F$33:$F$776,СВЦЭМ!$A$33:$A$776,$A217,СВЦЭМ!$B$33:$B$776,T$190)+'СЕТ СН'!$F$15</f>
        <v>123.7096533</v>
      </c>
      <c r="U217" s="36">
        <f>SUMIFS(СВЦЭМ!$F$33:$F$776,СВЦЭМ!$A$33:$A$776,$A217,СВЦЭМ!$B$33:$B$776,U$190)+'СЕТ СН'!$F$15</f>
        <v>123.65309560999999</v>
      </c>
      <c r="V217" s="36">
        <f>SUMIFS(СВЦЭМ!$F$33:$F$776,СВЦЭМ!$A$33:$A$776,$A217,СВЦЭМ!$B$33:$B$776,V$190)+'СЕТ СН'!$F$15</f>
        <v>124.88198726</v>
      </c>
      <c r="W217" s="36">
        <f>SUMIFS(СВЦЭМ!$F$33:$F$776,СВЦЭМ!$A$33:$A$776,$A217,СВЦЭМ!$B$33:$B$776,W$190)+'СЕТ СН'!$F$15</f>
        <v>125.37916632</v>
      </c>
      <c r="X217" s="36">
        <f>SUMIFS(СВЦЭМ!$F$33:$F$776,СВЦЭМ!$A$33:$A$776,$A217,СВЦЭМ!$B$33:$B$776,X$190)+'СЕТ СН'!$F$15</f>
        <v>127.0705512</v>
      </c>
      <c r="Y217" s="36">
        <f>SUMIFS(СВЦЭМ!$F$33:$F$776,СВЦЭМ!$A$33:$A$776,$A217,СВЦЭМ!$B$33:$B$776,Y$190)+'СЕТ СН'!$F$15</f>
        <v>128.63638918000001</v>
      </c>
    </row>
    <row r="218" spans="1:25" ht="15.75" x14ac:dyDescent="0.2">
      <c r="A218" s="35">
        <f t="shared" si="5"/>
        <v>43827</v>
      </c>
      <c r="B218" s="36">
        <f>SUMIFS(СВЦЭМ!$F$33:$F$776,СВЦЭМ!$A$33:$A$776,$A218,СВЦЭМ!$B$33:$B$776,B$190)+'СЕТ СН'!$F$15</f>
        <v>131.46665948</v>
      </c>
      <c r="C218" s="36">
        <f>SUMIFS(СВЦЭМ!$F$33:$F$776,СВЦЭМ!$A$33:$A$776,$A218,СВЦЭМ!$B$33:$B$776,C$190)+'СЕТ СН'!$F$15</f>
        <v>136.10181218</v>
      </c>
      <c r="D218" s="36">
        <f>SUMIFS(СВЦЭМ!$F$33:$F$776,СВЦЭМ!$A$33:$A$776,$A218,СВЦЭМ!$B$33:$B$776,D$190)+'СЕТ СН'!$F$15</f>
        <v>137.97702953000001</v>
      </c>
      <c r="E218" s="36">
        <f>SUMIFS(СВЦЭМ!$F$33:$F$776,СВЦЭМ!$A$33:$A$776,$A218,СВЦЭМ!$B$33:$B$776,E$190)+'СЕТ СН'!$F$15</f>
        <v>139.80621133</v>
      </c>
      <c r="F218" s="36">
        <f>SUMIFS(СВЦЭМ!$F$33:$F$776,СВЦЭМ!$A$33:$A$776,$A218,СВЦЭМ!$B$33:$B$776,F$190)+'СЕТ СН'!$F$15</f>
        <v>140.07206350000001</v>
      </c>
      <c r="G218" s="36">
        <f>SUMIFS(СВЦЭМ!$F$33:$F$776,СВЦЭМ!$A$33:$A$776,$A218,СВЦЭМ!$B$33:$B$776,G$190)+'СЕТ СН'!$F$15</f>
        <v>139.15118566000001</v>
      </c>
      <c r="H218" s="36">
        <f>SUMIFS(СВЦЭМ!$F$33:$F$776,СВЦЭМ!$A$33:$A$776,$A218,СВЦЭМ!$B$33:$B$776,H$190)+'СЕТ СН'!$F$15</f>
        <v>136.37446219</v>
      </c>
      <c r="I218" s="36">
        <f>SUMIFS(СВЦЭМ!$F$33:$F$776,СВЦЭМ!$A$33:$A$776,$A218,СВЦЭМ!$B$33:$B$776,I$190)+'СЕТ СН'!$F$15</f>
        <v>134.09075804</v>
      </c>
      <c r="J218" s="36">
        <f>SUMIFS(СВЦЭМ!$F$33:$F$776,СВЦЭМ!$A$33:$A$776,$A218,СВЦЭМ!$B$33:$B$776,J$190)+'СЕТ СН'!$F$15</f>
        <v>128.14399470999999</v>
      </c>
      <c r="K218" s="36">
        <f>SUMIFS(СВЦЭМ!$F$33:$F$776,СВЦЭМ!$A$33:$A$776,$A218,СВЦЭМ!$B$33:$B$776,K$190)+'СЕТ СН'!$F$15</f>
        <v>122.83825105</v>
      </c>
      <c r="L218" s="36">
        <f>SUMIFS(СВЦЭМ!$F$33:$F$776,СВЦЭМ!$A$33:$A$776,$A218,СВЦЭМ!$B$33:$B$776,L$190)+'СЕТ СН'!$F$15</f>
        <v>122.35238615999999</v>
      </c>
      <c r="M218" s="36">
        <f>SUMIFS(СВЦЭМ!$F$33:$F$776,СВЦЭМ!$A$33:$A$776,$A218,СВЦЭМ!$B$33:$B$776,M$190)+'СЕТ СН'!$F$15</f>
        <v>122.7605657</v>
      </c>
      <c r="N218" s="36">
        <f>SUMIFS(СВЦЭМ!$F$33:$F$776,СВЦЭМ!$A$33:$A$776,$A218,СВЦЭМ!$B$33:$B$776,N$190)+'СЕТ СН'!$F$15</f>
        <v>122.3705806</v>
      </c>
      <c r="O218" s="36">
        <f>SUMIFS(СВЦЭМ!$F$33:$F$776,СВЦЭМ!$A$33:$A$776,$A218,СВЦЭМ!$B$33:$B$776,O$190)+'СЕТ СН'!$F$15</f>
        <v>124.70263979000001</v>
      </c>
      <c r="P218" s="36">
        <f>SUMIFS(СВЦЭМ!$F$33:$F$776,СВЦЭМ!$A$33:$A$776,$A218,СВЦЭМ!$B$33:$B$776,P$190)+'СЕТ СН'!$F$15</f>
        <v>126.29643367</v>
      </c>
      <c r="Q218" s="36">
        <f>SUMIFS(СВЦЭМ!$F$33:$F$776,СВЦЭМ!$A$33:$A$776,$A218,СВЦЭМ!$B$33:$B$776,Q$190)+'СЕТ СН'!$F$15</f>
        <v>126.82935251000001</v>
      </c>
      <c r="R218" s="36">
        <f>SUMIFS(СВЦЭМ!$F$33:$F$776,СВЦЭМ!$A$33:$A$776,$A218,СВЦЭМ!$B$33:$B$776,R$190)+'СЕТ СН'!$F$15</f>
        <v>126.20726454</v>
      </c>
      <c r="S218" s="36">
        <f>SUMIFS(СВЦЭМ!$F$33:$F$776,СВЦЭМ!$A$33:$A$776,$A218,СВЦЭМ!$B$33:$B$776,S$190)+'СЕТ СН'!$F$15</f>
        <v>125.09809946</v>
      </c>
      <c r="T218" s="36">
        <f>SUMIFS(СВЦЭМ!$F$33:$F$776,СВЦЭМ!$A$33:$A$776,$A218,СВЦЭМ!$B$33:$B$776,T$190)+'СЕТ СН'!$F$15</f>
        <v>122.76951764</v>
      </c>
      <c r="U218" s="36">
        <f>SUMIFS(СВЦЭМ!$F$33:$F$776,СВЦЭМ!$A$33:$A$776,$A218,СВЦЭМ!$B$33:$B$776,U$190)+'СЕТ СН'!$F$15</f>
        <v>123.02794118</v>
      </c>
      <c r="V218" s="36">
        <f>SUMIFS(СВЦЭМ!$F$33:$F$776,СВЦЭМ!$A$33:$A$776,$A218,СВЦЭМ!$B$33:$B$776,V$190)+'СЕТ СН'!$F$15</f>
        <v>124.45599339</v>
      </c>
      <c r="W218" s="36">
        <f>SUMIFS(СВЦЭМ!$F$33:$F$776,СВЦЭМ!$A$33:$A$776,$A218,СВЦЭМ!$B$33:$B$776,W$190)+'СЕТ СН'!$F$15</f>
        <v>126.29677932</v>
      </c>
      <c r="X218" s="36">
        <f>SUMIFS(СВЦЭМ!$F$33:$F$776,СВЦЭМ!$A$33:$A$776,$A218,СВЦЭМ!$B$33:$B$776,X$190)+'СЕТ СН'!$F$15</f>
        <v>128.51161640999999</v>
      </c>
      <c r="Y218" s="36">
        <f>SUMIFS(СВЦЭМ!$F$33:$F$776,СВЦЭМ!$A$33:$A$776,$A218,СВЦЭМ!$B$33:$B$776,Y$190)+'СЕТ СН'!$F$15</f>
        <v>129.54857351000001</v>
      </c>
    </row>
    <row r="219" spans="1:25" ht="15.75" x14ac:dyDescent="0.2">
      <c r="A219" s="35">
        <f t="shared" si="5"/>
        <v>43828</v>
      </c>
      <c r="B219" s="36">
        <f>SUMIFS(СВЦЭМ!$F$33:$F$776,СВЦЭМ!$A$33:$A$776,$A219,СВЦЭМ!$B$33:$B$776,B$190)+'СЕТ СН'!$F$15</f>
        <v>113.65543771</v>
      </c>
      <c r="C219" s="36">
        <f>SUMIFS(СВЦЭМ!$F$33:$F$776,СВЦЭМ!$A$33:$A$776,$A219,СВЦЭМ!$B$33:$B$776,C$190)+'СЕТ СН'!$F$15</f>
        <v>115.20142552</v>
      </c>
      <c r="D219" s="36">
        <f>SUMIFS(СВЦЭМ!$F$33:$F$776,СВЦЭМ!$A$33:$A$776,$A219,СВЦЭМ!$B$33:$B$776,D$190)+'СЕТ СН'!$F$15</f>
        <v>120.36054758</v>
      </c>
      <c r="E219" s="36">
        <f>SUMIFS(СВЦЭМ!$F$33:$F$776,СВЦЭМ!$A$33:$A$776,$A219,СВЦЭМ!$B$33:$B$776,E$190)+'СЕТ СН'!$F$15</f>
        <v>123.51049601</v>
      </c>
      <c r="F219" s="36">
        <f>SUMIFS(СВЦЭМ!$F$33:$F$776,СВЦЭМ!$A$33:$A$776,$A219,СВЦЭМ!$B$33:$B$776,F$190)+'СЕТ СН'!$F$15</f>
        <v>123.61524582</v>
      </c>
      <c r="G219" s="36">
        <f>SUMIFS(СВЦЭМ!$F$33:$F$776,СВЦЭМ!$A$33:$A$776,$A219,СВЦЭМ!$B$33:$B$776,G$190)+'СЕТ СН'!$F$15</f>
        <v>123.51616035000001</v>
      </c>
      <c r="H219" s="36">
        <f>SUMIFS(СВЦЭМ!$F$33:$F$776,СВЦЭМ!$A$33:$A$776,$A219,СВЦЭМ!$B$33:$B$776,H$190)+'СЕТ СН'!$F$15</f>
        <v>121.63356369</v>
      </c>
      <c r="I219" s="36">
        <f>SUMIFS(СВЦЭМ!$F$33:$F$776,СВЦЭМ!$A$33:$A$776,$A219,СВЦЭМ!$B$33:$B$776,I$190)+'СЕТ СН'!$F$15</f>
        <v>120.37706652</v>
      </c>
      <c r="J219" s="36">
        <f>SUMIFS(СВЦЭМ!$F$33:$F$776,СВЦЭМ!$A$33:$A$776,$A219,СВЦЭМ!$B$33:$B$776,J$190)+'СЕТ СН'!$F$15</f>
        <v>113.70513843000001</v>
      </c>
      <c r="K219" s="36">
        <f>SUMIFS(СВЦЭМ!$F$33:$F$776,СВЦЭМ!$A$33:$A$776,$A219,СВЦЭМ!$B$33:$B$776,K$190)+'СЕТ СН'!$F$15</f>
        <v>112.34208142</v>
      </c>
      <c r="L219" s="36">
        <f>SUMIFS(СВЦЭМ!$F$33:$F$776,СВЦЭМ!$A$33:$A$776,$A219,СВЦЭМ!$B$33:$B$776,L$190)+'СЕТ СН'!$F$15</f>
        <v>113.03539314</v>
      </c>
      <c r="M219" s="36">
        <f>SUMIFS(СВЦЭМ!$F$33:$F$776,СВЦЭМ!$A$33:$A$776,$A219,СВЦЭМ!$B$33:$B$776,M$190)+'СЕТ СН'!$F$15</f>
        <v>113.19969845999999</v>
      </c>
      <c r="N219" s="36">
        <f>SUMIFS(СВЦЭМ!$F$33:$F$776,СВЦЭМ!$A$33:$A$776,$A219,СВЦЭМ!$B$33:$B$776,N$190)+'СЕТ СН'!$F$15</f>
        <v>113.2967395</v>
      </c>
      <c r="O219" s="36">
        <f>SUMIFS(СВЦЭМ!$F$33:$F$776,СВЦЭМ!$A$33:$A$776,$A219,СВЦЭМ!$B$33:$B$776,O$190)+'СЕТ СН'!$F$15</f>
        <v>113.75053815</v>
      </c>
      <c r="P219" s="36">
        <f>SUMIFS(СВЦЭМ!$F$33:$F$776,СВЦЭМ!$A$33:$A$776,$A219,СВЦЭМ!$B$33:$B$776,P$190)+'СЕТ СН'!$F$15</f>
        <v>114.6562799</v>
      </c>
      <c r="Q219" s="36">
        <f>SUMIFS(СВЦЭМ!$F$33:$F$776,СВЦЭМ!$A$33:$A$776,$A219,СВЦЭМ!$B$33:$B$776,Q$190)+'СЕТ СН'!$F$15</f>
        <v>113.93258652999999</v>
      </c>
      <c r="R219" s="36">
        <f>SUMIFS(СВЦЭМ!$F$33:$F$776,СВЦЭМ!$A$33:$A$776,$A219,СВЦЭМ!$B$33:$B$776,R$190)+'СЕТ СН'!$F$15</f>
        <v>114.06381569</v>
      </c>
      <c r="S219" s="36">
        <f>SUMIFS(СВЦЭМ!$F$33:$F$776,СВЦЭМ!$A$33:$A$776,$A219,СВЦЭМ!$B$33:$B$776,S$190)+'СЕТ СН'!$F$15</f>
        <v>115.24444197</v>
      </c>
      <c r="T219" s="36">
        <f>SUMIFS(СВЦЭМ!$F$33:$F$776,СВЦЭМ!$A$33:$A$776,$A219,СВЦЭМ!$B$33:$B$776,T$190)+'СЕТ СН'!$F$15</f>
        <v>115.13846341</v>
      </c>
      <c r="U219" s="36">
        <f>SUMIFS(СВЦЭМ!$F$33:$F$776,СВЦЭМ!$A$33:$A$776,$A219,СВЦЭМ!$B$33:$B$776,U$190)+'СЕТ СН'!$F$15</f>
        <v>119.45754941</v>
      </c>
      <c r="V219" s="36">
        <f>SUMIFS(СВЦЭМ!$F$33:$F$776,СВЦЭМ!$A$33:$A$776,$A219,СВЦЭМ!$B$33:$B$776,V$190)+'СЕТ СН'!$F$15</f>
        <v>118.57582495</v>
      </c>
      <c r="W219" s="36">
        <f>SUMIFS(СВЦЭМ!$F$33:$F$776,СВЦЭМ!$A$33:$A$776,$A219,СВЦЭМ!$B$33:$B$776,W$190)+'СЕТ СН'!$F$15</f>
        <v>117.76728629</v>
      </c>
      <c r="X219" s="36">
        <f>SUMIFS(СВЦЭМ!$F$33:$F$776,СВЦЭМ!$A$33:$A$776,$A219,СВЦЭМ!$B$33:$B$776,X$190)+'СЕТ СН'!$F$15</f>
        <v>115.90303829</v>
      </c>
      <c r="Y219" s="36">
        <f>SUMIFS(СВЦЭМ!$F$33:$F$776,СВЦЭМ!$A$33:$A$776,$A219,СВЦЭМ!$B$33:$B$776,Y$190)+'СЕТ СН'!$F$15</f>
        <v>112.77141018</v>
      </c>
    </row>
    <row r="220" spans="1:25" ht="15.75" x14ac:dyDescent="0.2">
      <c r="A220" s="35">
        <f t="shared" si="5"/>
        <v>43829</v>
      </c>
      <c r="B220" s="36">
        <f>SUMIFS(СВЦЭМ!$F$33:$F$776,СВЦЭМ!$A$33:$A$776,$A220,СВЦЭМ!$B$33:$B$776,B$190)+'СЕТ СН'!$F$15</f>
        <v>136.10112694</v>
      </c>
      <c r="C220" s="36">
        <f>SUMIFS(СВЦЭМ!$F$33:$F$776,СВЦЭМ!$A$33:$A$776,$A220,СВЦЭМ!$B$33:$B$776,C$190)+'СЕТ СН'!$F$15</f>
        <v>140.86811693999999</v>
      </c>
      <c r="D220" s="36">
        <f>SUMIFS(СВЦЭМ!$F$33:$F$776,СВЦЭМ!$A$33:$A$776,$A220,СВЦЭМ!$B$33:$B$776,D$190)+'СЕТ СН'!$F$15</f>
        <v>141.00746144999999</v>
      </c>
      <c r="E220" s="36">
        <f>SUMIFS(СВЦЭМ!$F$33:$F$776,СВЦЭМ!$A$33:$A$776,$A220,СВЦЭМ!$B$33:$B$776,E$190)+'СЕТ СН'!$F$15</f>
        <v>144.54704085</v>
      </c>
      <c r="F220" s="36">
        <f>SUMIFS(СВЦЭМ!$F$33:$F$776,СВЦЭМ!$A$33:$A$776,$A220,СВЦЭМ!$B$33:$B$776,F$190)+'СЕТ СН'!$F$15</f>
        <v>144.14324772000001</v>
      </c>
      <c r="G220" s="36">
        <f>SUMIFS(СВЦЭМ!$F$33:$F$776,СВЦЭМ!$A$33:$A$776,$A220,СВЦЭМ!$B$33:$B$776,G$190)+'СЕТ СН'!$F$15</f>
        <v>142.49887551</v>
      </c>
      <c r="H220" s="36">
        <f>SUMIFS(СВЦЭМ!$F$33:$F$776,СВЦЭМ!$A$33:$A$776,$A220,СВЦЭМ!$B$33:$B$776,H$190)+'СЕТ СН'!$F$15</f>
        <v>137.50232725999999</v>
      </c>
      <c r="I220" s="36">
        <f>SUMIFS(СВЦЭМ!$F$33:$F$776,СВЦЭМ!$A$33:$A$776,$A220,СВЦЭМ!$B$33:$B$776,I$190)+'СЕТ СН'!$F$15</f>
        <v>134.04969667</v>
      </c>
      <c r="J220" s="36">
        <f>SUMIFS(СВЦЭМ!$F$33:$F$776,СВЦЭМ!$A$33:$A$776,$A220,СВЦЭМ!$B$33:$B$776,J$190)+'СЕТ СН'!$F$15</f>
        <v>130.41177789</v>
      </c>
      <c r="K220" s="36">
        <f>SUMIFS(СВЦЭМ!$F$33:$F$776,СВЦЭМ!$A$33:$A$776,$A220,СВЦЭМ!$B$33:$B$776,K$190)+'СЕТ СН'!$F$15</f>
        <v>126.50469323999999</v>
      </c>
      <c r="L220" s="36">
        <f>SUMIFS(СВЦЭМ!$F$33:$F$776,СВЦЭМ!$A$33:$A$776,$A220,СВЦЭМ!$B$33:$B$776,L$190)+'СЕТ СН'!$F$15</f>
        <v>126.24805241999999</v>
      </c>
      <c r="M220" s="36">
        <f>SUMIFS(СВЦЭМ!$F$33:$F$776,СВЦЭМ!$A$33:$A$776,$A220,СВЦЭМ!$B$33:$B$776,M$190)+'СЕТ СН'!$F$15</f>
        <v>125.96032069</v>
      </c>
      <c r="N220" s="36">
        <f>SUMIFS(СВЦЭМ!$F$33:$F$776,СВЦЭМ!$A$33:$A$776,$A220,СВЦЭМ!$B$33:$B$776,N$190)+'СЕТ СН'!$F$15</f>
        <v>127.00066101</v>
      </c>
      <c r="O220" s="36">
        <f>SUMIFS(СВЦЭМ!$F$33:$F$776,СВЦЭМ!$A$33:$A$776,$A220,СВЦЭМ!$B$33:$B$776,O$190)+'СЕТ СН'!$F$15</f>
        <v>128.38037474000001</v>
      </c>
      <c r="P220" s="36">
        <f>SUMIFS(СВЦЭМ!$F$33:$F$776,СВЦЭМ!$A$33:$A$776,$A220,СВЦЭМ!$B$33:$B$776,P$190)+'СЕТ СН'!$F$15</f>
        <v>130.31917035999999</v>
      </c>
      <c r="Q220" s="36">
        <f>SUMIFS(СВЦЭМ!$F$33:$F$776,СВЦЭМ!$A$33:$A$776,$A220,СВЦЭМ!$B$33:$B$776,Q$190)+'СЕТ СН'!$F$15</f>
        <v>130.67476737000001</v>
      </c>
      <c r="R220" s="36">
        <f>SUMIFS(СВЦЭМ!$F$33:$F$776,СВЦЭМ!$A$33:$A$776,$A220,СВЦЭМ!$B$33:$B$776,R$190)+'СЕТ СН'!$F$15</f>
        <v>129.67293759</v>
      </c>
      <c r="S220" s="36">
        <f>SUMIFS(СВЦЭМ!$F$33:$F$776,СВЦЭМ!$A$33:$A$776,$A220,СВЦЭМ!$B$33:$B$776,S$190)+'СЕТ СН'!$F$15</f>
        <v>128.27339082</v>
      </c>
      <c r="T220" s="36">
        <f>SUMIFS(СВЦЭМ!$F$33:$F$776,СВЦЭМ!$A$33:$A$776,$A220,СВЦЭМ!$B$33:$B$776,T$190)+'СЕТ СН'!$F$15</f>
        <v>127.11776845</v>
      </c>
      <c r="U220" s="36">
        <f>SUMIFS(СВЦЭМ!$F$33:$F$776,СВЦЭМ!$A$33:$A$776,$A220,СВЦЭМ!$B$33:$B$776,U$190)+'СЕТ СН'!$F$15</f>
        <v>127.03478661</v>
      </c>
      <c r="V220" s="36">
        <f>SUMIFS(СВЦЭМ!$F$33:$F$776,СВЦЭМ!$A$33:$A$776,$A220,СВЦЭМ!$B$33:$B$776,V$190)+'СЕТ СН'!$F$15</f>
        <v>126.56580425</v>
      </c>
      <c r="W220" s="36">
        <f>SUMIFS(СВЦЭМ!$F$33:$F$776,СВЦЭМ!$A$33:$A$776,$A220,СВЦЭМ!$B$33:$B$776,W$190)+'СЕТ СН'!$F$15</f>
        <v>127.97877343</v>
      </c>
      <c r="X220" s="36">
        <f>SUMIFS(СВЦЭМ!$F$33:$F$776,СВЦЭМ!$A$33:$A$776,$A220,СВЦЭМ!$B$33:$B$776,X$190)+'СЕТ СН'!$F$15</f>
        <v>130.67565540000001</v>
      </c>
      <c r="Y220" s="36">
        <f>SUMIFS(СВЦЭМ!$F$33:$F$776,СВЦЭМ!$A$33:$A$776,$A220,СВЦЭМ!$B$33:$B$776,Y$190)+'СЕТ СН'!$F$15</f>
        <v>133.32271612</v>
      </c>
    </row>
    <row r="221" spans="1:25" ht="15.75" x14ac:dyDescent="0.2">
      <c r="A221" s="35">
        <f t="shared" si="5"/>
        <v>43830</v>
      </c>
      <c r="B221" s="36">
        <f>SUMIFS(СВЦЭМ!$F$33:$F$776,СВЦЭМ!$A$33:$A$776,$A221,СВЦЭМ!$B$33:$B$776,B$190)+'СЕТ СН'!$F$15</f>
        <v>133.89324693</v>
      </c>
      <c r="C221" s="36">
        <f>SUMIFS(СВЦЭМ!$F$33:$F$776,СВЦЭМ!$A$33:$A$776,$A221,СВЦЭМ!$B$33:$B$776,C$190)+'СЕТ СН'!$F$15</f>
        <v>136.54759834000001</v>
      </c>
      <c r="D221" s="36">
        <f>SUMIFS(СВЦЭМ!$F$33:$F$776,СВЦЭМ!$A$33:$A$776,$A221,СВЦЭМ!$B$33:$B$776,D$190)+'СЕТ СН'!$F$15</f>
        <v>137.33776678999999</v>
      </c>
      <c r="E221" s="36">
        <f>SUMIFS(СВЦЭМ!$F$33:$F$776,СВЦЭМ!$A$33:$A$776,$A221,СВЦЭМ!$B$33:$B$776,E$190)+'СЕТ СН'!$F$15</f>
        <v>137.88992006000001</v>
      </c>
      <c r="F221" s="36">
        <f>SUMIFS(СВЦЭМ!$F$33:$F$776,СВЦЭМ!$A$33:$A$776,$A221,СВЦЭМ!$B$33:$B$776,F$190)+'СЕТ СН'!$F$15</f>
        <v>138.18127663000001</v>
      </c>
      <c r="G221" s="36">
        <f>SUMIFS(СВЦЭМ!$F$33:$F$776,СВЦЭМ!$A$33:$A$776,$A221,СВЦЭМ!$B$33:$B$776,G$190)+'СЕТ СН'!$F$15</f>
        <v>137.04686179999999</v>
      </c>
      <c r="H221" s="36">
        <f>SUMIFS(СВЦЭМ!$F$33:$F$776,СВЦЭМ!$A$33:$A$776,$A221,СВЦЭМ!$B$33:$B$776,H$190)+'СЕТ СН'!$F$15</f>
        <v>133.47392146999999</v>
      </c>
      <c r="I221" s="36">
        <f>SUMIFS(СВЦЭМ!$F$33:$F$776,СВЦЭМ!$A$33:$A$776,$A221,СВЦЭМ!$B$33:$B$776,I$190)+'СЕТ СН'!$F$15</f>
        <v>131.04091011</v>
      </c>
      <c r="J221" s="36">
        <f>SUMIFS(СВЦЭМ!$F$33:$F$776,СВЦЭМ!$A$33:$A$776,$A221,СВЦЭМ!$B$33:$B$776,J$190)+'СЕТ СН'!$F$15</f>
        <v>129.42814039000001</v>
      </c>
      <c r="K221" s="36">
        <f>SUMIFS(СВЦЭМ!$F$33:$F$776,СВЦЭМ!$A$33:$A$776,$A221,СВЦЭМ!$B$33:$B$776,K$190)+'СЕТ СН'!$F$15</f>
        <v>126.24178865</v>
      </c>
      <c r="L221" s="36">
        <f>SUMIFS(СВЦЭМ!$F$33:$F$776,СВЦЭМ!$A$33:$A$776,$A221,СВЦЭМ!$B$33:$B$776,L$190)+'СЕТ СН'!$F$15</f>
        <v>125.96889049000001</v>
      </c>
      <c r="M221" s="36">
        <f>SUMIFS(СВЦЭМ!$F$33:$F$776,СВЦЭМ!$A$33:$A$776,$A221,СВЦЭМ!$B$33:$B$776,M$190)+'СЕТ СН'!$F$15</f>
        <v>129.16651153000001</v>
      </c>
      <c r="N221" s="36">
        <f>SUMIFS(СВЦЭМ!$F$33:$F$776,СВЦЭМ!$A$33:$A$776,$A221,СВЦЭМ!$B$33:$B$776,N$190)+'СЕТ СН'!$F$15</f>
        <v>128.09198075</v>
      </c>
      <c r="O221" s="36">
        <f>SUMIFS(СВЦЭМ!$F$33:$F$776,СВЦЭМ!$A$33:$A$776,$A221,СВЦЭМ!$B$33:$B$776,O$190)+'СЕТ СН'!$F$15</f>
        <v>129.17298237</v>
      </c>
      <c r="P221" s="36">
        <f>SUMIFS(СВЦЭМ!$F$33:$F$776,СВЦЭМ!$A$33:$A$776,$A221,СВЦЭМ!$B$33:$B$776,P$190)+'СЕТ СН'!$F$15</f>
        <v>129.81488770000001</v>
      </c>
      <c r="Q221" s="36">
        <f>SUMIFS(СВЦЭМ!$F$33:$F$776,СВЦЭМ!$A$33:$A$776,$A221,СВЦЭМ!$B$33:$B$776,Q$190)+'СЕТ СН'!$F$15</f>
        <v>130.19967463</v>
      </c>
      <c r="R221" s="36">
        <f>SUMIFS(СВЦЭМ!$F$33:$F$776,СВЦЭМ!$A$33:$A$776,$A221,СВЦЭМ!$B$33:$B$776,R$190)+'СЕТ СН'!$F$15</f>
        <v>129.82039810000001</v>
      </c>
      <c r="S221" s="36">
        <f>SUMIFS(СВЦЭМ!$F$33:$F$776,СВЦЭМ!$A$33:$A$776,$A221,СВЦЭМ!$B$33:$B$776,S$190)+'СЕТ СН'!$F$15</f>
        <v>131.00578308999999</v>
      </c>
      <c r="T221" s="36">
        <f>SUMIFS(СВЦЭМ!$F$33:$F$776,СВЦЭМ!$A$33:$A$776,$A221,СВЦЭМ!$B$33:$B$776,T$190)+'СЕТ СН'!$F$15</f>
        <v>132.39063225000001</v>
      </c>
      <c r="U221" s="36">
        <f>SUMIFS(СВЦЭМ!$F$33:$F$776,СВЦЭМ!$A$33:$A$776,$A221,СВЦЭМ!$B$33:$B$776,U$190)+'СЕТ СН'!$F$15</f>
        <v>131.41011355000001</v>
      </c>
      <c r="V221" s="36">
        <f>SUMIFS(СВЦЭМ!$F$33:$F$776,СВЦЭМ!$A$33:$A$776,$A221,СВЦЭМ!$B$33:$B$776,V$190)+'СЕТ СН'!$F$15</f>
        <v>133.24612232000001</v>
      </c>
      <c r="W221" s="36">
        <f>SUMIFS(СВЦЭМ!$F$33:$F$776,СВЦЭМ!$A$33:$A$776,$A221,СВЦЭМ!$B$33:$B$776,W$190)+'СЕТ СН'!$F$15</f>
        <v>133.91390175000001</v>
      </c>
      <c r="X221" s="36">
        <f>SUMIFS(СВЦЭМ!$F$33:$F$776,СВЦЭМ!$A$33:$A$776,$A221,СВЦЭМ!$B$33:$B$776,X$190)+'СЕТ СН'!$F$15</f>
        <v>132.33873611999999</v>
      </c>
      <c r="Y221" s="36">
        <f>SUMIFS(СВЦЭМ!$F$33:$F$776,СВЦЭМ!$A$33:$A$776,$A221,СВЦЭМ!$B$33:$B$776,Y$190)+'СЕТ СН'!$F$15</f>
        <v>132.25133824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6" t="s">
        <v>7</v>
      </c>
      <c r="B223" s="129" t="s">
        <v>116</v>
      </c>
      <c r="C223" s="130"/>
      <c r="D223" s="130"/>
      <c r="E223" s="130"/>
      <c r="F223" s="130"/>
      <c r="G223" s="130"/>
      <c r="H223" s="130"/>
      <c r="I223" s="130"/>
      <c r="J223" s="130"/>
      <c r="K223" s="130"/>
      <c r="L223" s="130"/>
      <c r="M223" s="130"/>
      <c r="N223" s="130"/>
      <c r="O223" s="130"/>
      <c r="P223" s="130"/>
      <c r="Q223" s="130"/>
      <c r="R223" s="130"/>
      <c r="S223" s="130"/>
      <c r="T223" s="130"/>
      <c r="U223" s="130"/>
      <c r="V223" s="130"/>
      <c r="W223" s="130"/>
      <c r="X223" s="130"/>
      <c r="Y223" s="131"/>
    </row>
    <row r="224" spans="1:25" ht="12.75" hidden="1" customHeight="1" x14ac:dyDescent="0.2">
      <c r="A224" s="127"/>
      <c r="B224" s="132"/>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s="46" customFormat="1" ht="12.75" hidden="1" customHeight="1" x14ac:dyDescent="0.2">
      <c r="A225" s="128"/>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01.12.2019</v>
      </c>
      <c r="B226" s="36">
        <f>SUMIFS(СВЦЭМ!$G$34:$G$777,СВЦЭМ!$A$34:$A$777,$A226,СВЦЭМ!$B$34:$B$777,B$225)+'СЕТ СН'!$F$15</f>
        <v>0</v>
      </c>
      <c r="C226" s="36">
        <f>SUMIFS(СВЦЭМ!$G$34:$G$777,СВЦЭМ!$A$34:$A$777,$A226,СВЦЭМ!$B$34:$B$777,C$225)+'СЕТ СН'!$F$15</f>
        <v>0</v>
      </c>
      <c r="D226" s="36">
        <f>SUMIFS(СВЦЭМ!$G$34:$G$777,СВЦЭМ!$A$34:$A$777,$A226,СВЦЭМ!$B$34:$B$777,D$225)+'СЕТ СН'!$F$15</f>
        <v>0</v>
      </c>
      <c r="E226" s="36">
        <f>SUMIFS(СВЦЭМ!$G$34:$G$777,СВЦЭМ!$A$34:$A$777,$A226,СВЦЭМ!$B$34:$B$777,E$225)+'СЕТ СН'!$F$15</f>
        <v>0</v>
      </c>
      <c r="F226" s="36">
        <f>SUMIFS(СВЦЭМ!$G$34:$G$777,СВЦЭМ!$A$34:$A$777,$A226,СВЦЭМ!$B$34:$B$777,F$225)+'СЕТ СН'!$F$15</f>
        <v>0</v>
      </c>
      <c r="G226" s="36">
        <f>SUMIFS(СВЦЭМ!$G$34:$G$777,СВЦЭМ!$A$34:$A$777,$A226,СВЦЭМ!$B$34:$B$777,G$225)+'СЕТ СН'!$F$15</f>
        <v>0</v>
      </c>
      <c r="H226" s="36">
        <f>SUMIFS(СВЦЭМ!$G$34:$G$777,СВЦЭМ!$A$34:$A$777,$A226,СВЦЭМ!$B$34:$B$777,H$225)+'СЕТ СН'!$F$15</f>
        <v>0</v>
      </c>
      <c r="I226" s="36">
        <f>SUMIFS(СВЦЭМ!$G$34:$G$777,СВЦЭМ!$A$34:$A$777,$A226,СВЦЭМ!$B$34:$B$777,I$225)+'СЕТ СН'!$F$15</f>
        <v>0</v>
      </c>
      <c r="J226" s="36">
        <f>SUMIFS(СВЦЭМ!$G$34:$G$777,СВЦЭМ!$A$34:$A$777,$A226,СВЦЭМ!$B$34:$B$777,J$225)+'СЕТ СН'!$F$15</f>
        <v>0</v>
      </c>
      <c r="K226" s="36">
        <f>SUMIFS(СВЦЭМ!$G$34:$G$777,СВЦЭМ!$A$34:$A$777,$A226,СВЦЭМ!$B$34:$B$777,K$225)+'СЕТ СН'!$F$15</f>
        <v>0</v>
      </c>
      <c r="L226" s="36">
        <f>SUMIFS(СВЦЭМ!$G$34:$G$777,СВЦЭМ!$A$34:$A$777,$A226,СВЦЭМ!$B$34:$B$777,L$225)+'СЕТ СН'!$F$15</f>
        <v>0</v>
      </c>
      <c r="M226" s="36">
        <f>SUMIFS(СВЦЭМ!$G$34:$G$777,СВЦЭМ!$A$34:$A$777,$A226,СВЦЭМ!$B$34:$B$777,M$225)+'СЕТ СН'!$F$15</f>
        <v>0</v>
      </c>
      <c r="N226" s="36">
        <f>SUMIFS(СВЦЭМ!$G$34:$G$777,СВЦЭМ!$A$34:$A$777,$A226,СВЦЭМ!$B$34:$B$777,N$225)+'СЕТ СН'!$F$15</f>
        <v>0</v>
      </c>
      <c r="O226" s="36">
        <f>SUMIFS(СВЦЭМ!$G$34:$G$777,СВЦЭМ!$A$34:$A$777,$A226,СВЦЭМ!$B$34:$B$777,O$225)+'СЕТ СН'!$F$15</f>
        <v>0</v>
      </c>
      <c r="P226" s="36">
        <f>SUMIFS(СВЦЭМ!$G$34:$G$777,СВЦЭМ!$A$34:$A$777,$A226,СВЦЭМ!$B$34:$B$777,P$225)+'СЕТ СН'!$F$15</f>
        <v>0</v>
      </c>
      <c r="Q226" s="36">
        <f>SUMIFS(СВЦЭМ!$G$34:$G$777,СВЦЭМ!$A$34:$A$777,$A226,СВЦЭМ!$B$34:$B$777,Q$225)+'СЕТ СН'!$F$15</f>
        <v>0</v>
      </c>
      <c r="R226" s="36">
        <f>SUMIFS(СВЦЭМ!$G$34:$G$777,СВЦЭМ!$A$34:$A$777,$A226,СВЦЭМ!$B$34:$B$777,R$225)+'СЕТ СН'!$F$15</f>
        <v>0</v>
      </c>
      <c r="S226" s="36">
        <f>SUMIFS(СВЦЭМ!$G$34:$G$777,СВЦЭМ!$A$34:$A$777,$A226,СВЦЭМ!$B$34:$B$777,S$225)+'СЕТ СН'!$F$15</f>
        <v>0</v>
      </c>
      <c r="T226" s="36">
        <f>SUMIFS(СВЦЭМ!$G$34:$G$777,СВЦЭМ!$A$34:$A$777,$A226,СВЦЭМ!$B$34:$B$777,T$225)+'СЕТ СН'!$F$15</f>
        <v>0</v>
      </c>
      <c r="U226" s="36">
        <f>SUMIFS(СВЦЭМ!$G$34:$G$777,СВЦЭМ!$A$34:$A$777,$A226,СВЦЭМ!$B$34:$B$777,U$225)+'СЕТ СН'!$F$15</f>
        <v>0</v>
      </c>
      <c r="V226" s="36">
        <f>SUMIFS(СВЦЭМ!$G$34:$G$777,СВЦЭМ!$A$34:$A$777,$A226,СВЦЭМ!$B$34:$B$777,V$225)+'СЕТ СН'!$F$15</f>
        <v>0</v>
      </c>
      <c r="W226" s="36">
        <f>SUMIFS(СВЦЭМ!$G$34:$G$777,СВЦЭМ!$A$34:$A$777,$A226,СВЦЭМ!$B$34:$B$777,W$225)+'СЕТ СН'!$F$15</f>
        <v>0</v>
      </c>
      <c r="X226" s="36">
        <f>SUMIFS(СВЦЭМ!$G$34:$G$777,СВЦЭМ!$A$34:$A$777,$A226,СВЦЭМ!$B$34:$B$777,X$225)+'СЕТ СН'!$F$15</f>
        <v>0</v>
      </c>
      <c r="Y226" s="36">
        <f>SUMIFS(СВЦЭМ!$G$34:$G$777,СВЦЭМ!$A$34:$A$777,$A226,СВЦЭМ!$B$34:$B$777,Y$225)+'СЕТ СН'!$F$15</f>
        <v>0</v>
      </c>
      <c r="AA226" s="45"/>
    </row>
    <row r="227" spans="1:27" ht="15.75" hidden="1" x14ac:dyDescent="0.2">
      <c r="A227" s="35">
        <f>A226+1</f>
        <v>43801</v>
      </c>
      <c r="B227" s="36">
        <f>SUMIFS(СВЦЭМ!$G$34:$G$777,СВЦЭМ!$A$34:$A$777,$A227,СВЦЭМ!$B$34:$B$777,B$225)+'СЕТ СН'!$F$15</f>
        <v>0</v>
      </c>
      <c r="C227" s="36">
        <f>SUMIFS(СВЦЭМ!$G$34:$G$777,СВЦЭМ!$A$34:$A$777,$A227,СВЦЭМ!$B$34:$B$777,C$225)+'СЕТ СН'!$F$15</f>
        <v>0</v>
      </c>
      <c r="D227" s="36">
        <f>SUMIFS(СВЦЭМ!$G$34:$G$777,СВЦЭМ!$A$34:$A$777,$A227,СВЦЭМ!$B$34:$B$777,D$225)+'СЕТ СН'!$F$15</f>
        <v>0</v>
      </c>
      <c r="E227" s="36">
        <f>SUMIFS(СВЦЭМ!$G$34:$G$777,СВЦЭМ!$A$34:$A$777,$A227,СВЦЭМ!$B$34:$B$777,E$225)+'СЕТ СН'!$F$15</f>
        <v>0</v>
      </c>
      <c r="F227" s="36">
        <f>SUMIFS(СВЦЭМ!$G$34:$G$777,СВЦЭМ!$A$34:$A$777,$A227,СВЦЭМ!$B$34:$B$777,F$225)+'СЕТ СН'!$F$15</f>
        <v>0</v>
      </c>
      <c r="G227" s="36">
        <f>SUMIFS(СВЦЭМ!$G$34:$G$777,СВЦЭМ!$A$34:$A$777,$A227,СВЦЭМ!$B$34:$B$777,G$225)+'СЕТ СН'!$F$15</f>
        <v>0</v>
      </c>
      <c r="H227" s="36">
        <f>SUMIFS(СВЦЭМ!$G$34:$G$777,СВЦЭМ!$A$34:$A$777,$A227,СВЦЭМ!$B$34:$B$777,H$225)+'СЕТ СН'!$F$15</f>
        <v>0</v>
      </c>
      <c r="I227" s="36">
        <f>SUMIFS(СВЦЭМ!$G$34:$G$777,СВЦЭМ!$A$34:$A$777,$A227,СВЦЭМ!$B$34:$B$777,I$225)+'СЕТ СН'!$F$15</f>
        <v>0</v>
      </c>
      <c r="J227" s="36">
        <f>SUMIFS(СВЦЭМ!$G$34:$G$777,СВЦЭМ!$A$34:$A$777,$A227,СВЦЭМ!$B$34:$B$777,J$225)+'СЕТ СН'!$F$15</f>
        <v>0</v>
      </c>
      <c r="K227" s="36">
        <f>SUMIFS(СВЦЭМ!$G$34:$G$777,СВЦЭМ!$A$34:$A$777,$A227,СВЦЭМ!$B$34:$B$777,K$225)+'СЕТ СН'!$F$15</f>
        <v>0</v>
      </c>
      <c r="L227" s="36">
        <f>SUMIFS(СВЦЭМ!$G$34:$G$777,СВЦЭМ!$A$34:$A$777,$A227,СВЦЭМ!$B$34:$B$777,L$225)+'СЕТ СН'!$F$15</f>
        <v>0</v>
      </c>
      <c r="M227" s="36">
        <f>SUMIFS(СВЦЭМ!$G$34:$G$777,СВЦЭМ!$A$34:$A$777,$A227,СВЦЭМ!$B$34:$B$777,M$225)+'СЕТ СН'!$F$15</f>
        <v>0</v>
      </c>
      <c r="N227" s="36">
        <f>SUMIFS(СВЦЭМ!$G$34:$G$777,СВЦЭМ!$A$34:$A$777,$A227,СВЦЭМ!$B$34:$B$777,N$225)+'СЕТ СН'!$F$15</f>
        <v>0</v>
      </c>
      <c r="O227" s="36">
        <f>SUMIFS(СВЦЭМ!$G$34:$G$777,СВЦЭМ!$A$34:$A$777,$A227,СВЦЭМ!$B$34:$B$777,O$225)+'СЕТ СН'!$F$15</f>
        <v>0</v>
      </c>
      <c r="P227" s="36">
        <f>SUMIFS(СВЦЭМ!$G$34:$G$777,СВЦЭМ!$A$34:$A$777,$A227,СВЦЭМ!$B$34:$B$777,P$225)+'СЕТ СН'!$F$15</f>
        <v>0</v>
      </c>
      <c r="Q227" s="36">
        <f>SUMIFS(СВЦЭМ!$G$34:$G$777,СВЦЭМ!$A$34:$A$777,$A227,СВЦЭМ!$B$34:$B$777,Q$225)+'СЕТ СН'!$F$15</f>
        <v>0</v>
      </c>
      <c r="R227" s="36">
        <f>SUMIFS(СВЦЭМ!$G$34:$G$777,СВЦЭМ!$A$34:$A$777,$A227,СВЦЭМ!$B$34:$B$777,R$225)+'СЕТ СН'!$F$15</f>
        <v>0</v>
      </c>
      <c r="S227" s="36">
        <f>SUMIFS(СВЦЭМ!$G$34:$G$777,СВЦЭМ!$A$34:$A$777,$A227,СВЦЭМ!$B$34:$B$777,S$225)+'СЕТ СН'!$F$15</f>
        <v>0</v>
      </c>
      <c r="T227" s="36">
        <f>SUMIFS(СВЦЭМ!$G$34:$G$777,СВЦЭМ!$A$34:$A$777,$A227,СВЦЭМ!$B$34:$B$777,T$225)+'СЕТ СН'!$F$15</f>
        <v>0</v>
      </c>
      <c r="U227" s="36">
        <f>SUMIFS(СВЦЭМ!$G$34:$G$777,СВЦЭМ!$A$34:$A$777,$A227,СВЦЭМ!$B$34:$B$777,U$225)+'СЕТ СН'!$F$15</f>
        <v>0</v>
      </c>
      <c r="V227" s="36">
        <f>SUMIFS(СВЦЭМ!$G$34:$G$777,СВЦЭМ!$A$34:$A$777,$A227,СВЦЭМ!$B$34:$B$777,V$225)+'СЕТ СН'!$F$15</f>
        <v>0</v>
      </c>
      <c r="W227" s="36">
        <f>SUMIFS(СВЦЭМ!$G$34:$G$777,СВЦЭМ!$A$34:$A$777,$A227,СВЦЭМ!$B$34:$B$777,W$225)+'СЕТ СН'!$F$15</f>
        <v>0</v>
      </c>
      <c r="X227" s="36">
        <f>SUMIFS(СВЦЭМ!$G$34:$G$777,СВЦЭМ!$A$34:$A$777,$A227,СВЦЭМ!$B$34:$B$777,X$225)+'СЕТ СН'!$F$15</f>
        <v>0</v>
      </c>
      <c r="Y227" s="36">
        <f>SUMIFS(СВЦЭМ!$G$34:$G$777,СВЦЭМ!$A$34:$A$777,$A227,СВЦЭМ!$B$34:$B$777,Y$225)+'СЕТ СН'!$F$15</f>
        <v>0</v>
      </c>
    </row>
    <row r="228" spans="1:27" ht="15.75" hidden="1" x14ac:dyDescent="0.2">
      <c r="A228" s="35">
        <f t="shared" ref="A228:A256" si="6">A227+1</f>
        <v>43802</v>
      </c>
      <c r="B228" s="36">
        <f>SUMIFS(СВЦЭМ!$G$34:$G$777,СВЦЭМ!$A$34:$A$777,$A228,СВЦЭМ!$B$34:$B$777,B$225)+'СЕТ СН'!$F$15</f>
        <v>0</v>
      </c>
      <c r="C228" s="36">
        <f>SUMIFS(СВЦЭМ!$G$34:$G$777,СВЦЭМ!$A$34:$A$777,$A228,СВЦЭМ!$B$34:$B$777,C$225)+'СЕТ СН'!$F$15</f>
        <v>0</v>
      </c>
      <c r="D228" s="36">
        <f>SUMIFS(СВЦЭМ!$G$34:$G$777,СВЦЭМ!$A$34:$A$777,$A228,СВЦЭМ!$B$34:$B$777,D$225)+'СЕТ СН'!$F$15</f>
        <v>0</v>
      </c>
      <c r="E228" s="36">
        <f>SUMIFS(СВЦЭМ!$G$34:$G$777,СВЦЭМ!$A$34:$A$777,$A228,СВЦЭМ!$B$34:$B$777,E$225)+'СЕТ СН'!$F$15</f>
        <v>0</v>
      </c>
      <c r="F228" s="36">
        <f>SUMIFS(СВЦЭМ!$G$34:$G$777,СВЦЭМ!$A$34:$A$777,$A228,СВЦЭМ!$B$34:$B$777,F$225)+'СЕТ СН'!$F$15</f>
        <v>0</v>
      </c>
      <c r="G228" s="36">
        <f>SUMIFS(СВЦЭМ!$G$34:$G$777,СВЦЭМ!$A$34:$A$777,$A228,СВЦЭМ!$B$34:$B$777,G$225)+'СЕТ СН'!$F$15</f>
        <v>0</v>
      </c>
      <c r="H228" s="36">
        <f>SUMIFS(СВЦЭМ!$G$34:$G$777,СВЦЭМ!$A$34:$A$777,$A228,СВЦЭМ!$B$34:$B$777,H$225)+'СЕТ СН'!$F$15</f>
        <v>0</v>
      </c>
      <c r="I228" s="36">
        <f>SUMIFS(СВЦЭМ!$G$34:$G$777,СВЦЭМ!$A$34:$A$777,$A228,СВЦЭМ!$B$34:$B$777,I$225)+'СЕТ СН'!$F$15</f>
        <v>0</v>
      </c>
      <c r="J228" s="36">
        <f>SUMIFS(СВЦЭМ!$G$34:$G$777,СВЦЭМ!$A$34:$A$777,$A228,СВЦЭМ!$B$34:$B$777,J$225)+'СЕТ СН'!$F$15</f>
        <v>0</v>
      </c>
      <c r="K228" s="36">
        <f>SUMIFS(СВЦЭМ!$G$34:$G$777,СВЦЭМ!$A$34:$A$777,$A228,СВЦЭМ!$B$34:$B$777,K$225)+'СЕТ СН'!$F$15</f>
        <v>0</v>
      </c>
      <c r="L228" s="36">
        <f>SUMIFS(СВЦЭМ!$G$34:$G$777,СВЦЭМ!$A$34:$A$777,$A228,СВЦЭМ!$B$34:$B$777,L$225)+'СЕТ СН'!$F$15</f>
        <v>0</v>
      </c>
      <c r="M228" s="36">
        <f>SUMIFS(СВЦЭМ!$G$34:$G$777,СВЦЭМ!$A$34:$A$777,$A228,СВЦЭМ!$B$34:$B$777,M$225)+'СЕТ СН'!$F$15</f>
        <v>0</v>
      </c>
      <c r="N228" s="36">
        <f>SUMIFS(СВЦЭМ!$G$34:$G$777,СВЦЭМ!$A$34:$A$777,$A228,СВЦЭМ!$B$34:$B$777,N$225)+'СЕТ СН'!$F$15</f>
        <v>0</v>
      </c>
      <c r="O228" s="36">
        <f>SUMIFS(СВЦЭМ!$G$34:$G$777,СВЦЭМ!$A$34:$A$777,$A228,СВЦЭМ!$B$34:$B$777,O$225)+'СЕТ СН'!$F$15</f>
        <v>0</v>
      </c>
      <c r="P228" s="36">
        <f>SUMIFS(СВЦЭМ!$G$34:$G$777,СВЦЭМ!$A$34:$A$777,$A228,СВЦЭМ!$B$34:$B$777,P$225)+'СЕТ СН'!$F$15</f>
        <v>0</v>
      </c>
      <c r="Q228" s="36">
        <f>SUMIFS(СВЦЭМ!$G$34:$G$777,СВЦЭМ!$A$34:$A$777,$A228,СВЦЭМ!$B$34:$B$777,Q$225)+'СЕТ СН'!$F$15</f>
        <v>0</v>
      </c>
      <c r="R228" s="36">
        <f>SUMIFS(СВЦЭМ!$G$34:$G$777,СВЦЭМ!$A$34:$A$777,$A228,СВЦЭМ!$B$34:$B$777,R$225)+'СЕТ СН'!$F$15</f>
        <v>0</v>
      </c>
      <c r="S228" s="36">
        <f>SUMIFS(СВЦЭМ!$G$34:$G$777,СВЦЭМ!$A$34:$A$777,$A228,СВЦЭМ!$B$34:$B$777,S$225)+'СЕТ СН'!$F$15</f>
        <v>0</v>
      </c>
      <c r="T228" s="36">
        <f>SUMIFS(СВЦЭМ!$G$34:$G$777,СВЦЭМ!$A$34:$A$777,$A228,СВЦЭМ!$B$34:$B$777,T$225)+'СЕТ СН'!$F$15</f>
        <v>0</v>
      </c>
      <c r="U228" s="36">
        <f>SUMIFS(СВЦЭМ!$G$34:$G$777,СВЦЭМ!$A$34:$A$777,$A228,СВЦЭМ!$B$34:$B$777,U$225)+'СЕТ СН'!$F$15</f>
        <v>0</v>
      </c>
      <c r="V228" s="36">
        <f>SUMIFS(СВЦЭМ!$G$34:$G$777,СВЦЭМ!$A$34:$A$777,$A228,СВЦЭМ!$B$34:$B$777,V$225)+'СЕТ СН'!$F$15</f>
        <v>0</v>
      </c>
      <c r="W228" s="36">
        <f>SUMIFS(СВЦЭМ!$G$34:$G$777,СВЦЭМ!$A$34:$A$777,$A228,СВЦЭМ!$B$34:$B$777,W$225)+'СЕТ СН'!$F$15</f>
        <v>0</v>
      </c>
      <c r="X228" s="36">
        <f>SUMIFS(СВЦЭМ!$G$34:$G$777,СВЦЭМ!$A$34:$A$777,$A228,СВЦЭМ!$B$34:$B$777,X$225)+'СЕТ СН'!$F$15</f>
        <v>0</v>
      </c>
      <c r="Y228" s="36">
        <f>SUMIFS(СВЦЭМ!$G$34:$G$777,СВЦЭМ!$A$34:$A$777,$A228,СВЦЭМ!$B$34:$B$777,Y$225)+'СЕТ СН'!$F$15</f>
        <v>0</v>
      </c>
    </row>
    <row r="229" spans="1:27" ht="15.75" hidden="1" x14ac:dyDescent="0.2">
      <c r="A229" s="35">
        <f t="shared" si="6"/>
        <v>43803</v>
      </c>
      <c r="B229" s="36">
        <f>SUMIFS(СВЦЭМ!$G$34:$G$777,СВЦЭМ!$A$34:$A$777,$A229,СВЦЭМ!$B$34:$B$777,B$225)+'СЕТ СН'!$F$15</f>
        <v>0</v>
      </c>
      <c r="C229" s="36">
        <f>SUMIFS(СВЦЭМ!$G$34:$G$777,СВЦЭМ!$A$34:$A$777,$A229,СВЦЭМ!$B$34:$B$777,C$225)+'СЕТ СН'!$F$15</f>
        <v>0</v>
      </c>
      <c r="D229" s="36">
        <f>SUMIFS(СВЦЭМ!$G$34:$G$777,СВЦЭМ!$A$34:$A$777,$A229,СВЦЭМ!$B$34:$B$777,D$225)+'СЕТ СН'!$F$15</f>
        <v>0</v>
      </c>
      <c r="E229" s="36">
        <f>SUMIFS(СВЦЭМ!$G$34:$G$777,СВЦЭМ!$A$34:$A$777,$A229,СВЦЭМ!$B$34:$B$777,E$225)+'СЕТ СН'!$F$15</f>
        <v>0</v>
      </c>
      <c r="F229" s="36">
        <f>SUMIFS(СВЦЭМ!$G$34:$G$777,СВЦЭМ!$A$34:$A$777,$A229,СВЦЭМ!$B$34:$B$777,F$225)+'СЕТ СН'!$F$15</f>
        <v>0</v>
      </c>
      <c r="G229" s="36">
        <f>SUMIFS(СВЦЭМ!$G$34:$G$777,СВЦЭМ!$A$34:$A$777,$A229,СВЦЭМ!$B$34:$B$777,G$225)+'СЕТ СН'!$F$15</f>
        <v>0</v>
      </c>
      <c r="H229" s="36">
        <f>SUMIFS(СВЦЭМ!$G$34:$G$777,СВЦЭМ!$A$34:$A$777,$A229,СВЦЭМ!$B$34:$B$777,H$225)+'СЕТ СН'!$F$15</f>
        <v>0</v>
      </c>
      <c r="I229" s="36">
        <f>SUMIFS(СВЦЭМ!$G$34:$G$777,СВЦЭМ!$A$34:$A$777,$A229,СВЦЭМ!$B$34:$B$777,I$225)+'СЕТ СН'!$F$15</f>
        <v>0</v>
      </c>
      <c r="J229" s="36">
        <f>SUMIFS(СВЦЭМ!$G$34:$G$777,СВЦЭМ!$A$34:$A$777,$A229,СВЦЭМ!$B$34:$B$777,J$225)+'СЕТ СН'!$F$15</f>
        <v>0</v>
      </c>
      <c r="K229" s="36">
        <f>SUMIFS(СВЦЭМ!$G$34:$G$777,СВЦЭМ!$A$34:$A$777,$A229,СВЦЭМ!$B$34:$B$777,K$225)+'СЕТ СН'!$F$15</f>
        <v>0</v>
      </c>
      <c r="L229" s="36">
        <f>SUMIFS(СВЦЭМ!$G$34:$G$777,СВЦЭМ!$A$34:$A$777,$A229,СВЦЭМ!$B$34:$B$777,L$225)+'СЕТ СН'!$F$15</f>
        <v>0</v>
      </c>
      <c r="M229" s="36">
        <f>SUMIFS(СВЦЭМ!$G$34:$G$777,СВЦЭМ!$A$34:$A$777,$A229,СВЦЭМ!$B$34:$B$777,M$225)+'СЕТ СН'!$F$15</f>
        <v>0</v>
      </c>
      <c r="N229" s="36">
        <f>SUMIFS(СВЦЭМ!$G$34:$G$777,СВЦЭМ!$A$34:$A$777,$A229,СВЦЭМ!$B$34:$B$777,N$225)+'СЕТ СН'!$F$15</f>
        <v>0</v>
      </c>
      <c r="O229" s="36">
        <f>SUMIFS(СВЦЭМ!$G$34:$G$777,СВЦЭМ!$A$34:$A$777,$A229,СВЦЭМ!$B$34:$B$777,O$225)+'СЕТ СН'!$F$15</f>
        <v>0</v>
      </c>
      <c r="P229" s="36">
        <f>SUMIFS(СВЦЭМ!$G$34:$G$777,СВЦЭМ!$A$34:$A$777,$A229,СВЦЭМ!$B$34:$B$777,P$225)+'СЕТ СН'!$F$15</f>
        <v>0</v>
      </c>
      <c r="Q229" s="36">
        <f>SUMIFS(СВЦЭМ!$G$34:$G$777,СВЦЭМ!$A$34:$A$777,$A229,СВЦЭМ!$B$34:$B$777,Q$225)+'СЕТ СН'!$F$15</f>
        <v>0</v>
      </c>
      <c r="R229" s="36">
        <f>SUMIFS(СВЦЭМ!$G$34:$G$777,СВЦЭМ!$A$34:$A$777,$A229,СВЦЭМ!$B$34:$B$777,R$225)+'СЕТ СН'!$F$15</f>
        <v>0</v>
      </c>
      <c r="S229" s="36">
        <f>SUMIFS(СВЦЭМ!$G$34:$G$777,СВЦЭМ!$A$34:$A$777,$A229,СВЦЭМ!$B$34:$B$777,S$225)+'СЕТ СН'!$F$15</f>
        <v>0</v>
      </c>
      <c r="T229" s="36">
        <f>SUMIFS(СВЦЭМ!$G$34:$G$777,СВЦЭМ!$A$34:$A$777,$A229,СВЦЭМ!$B$34:$B$777,T$225)+'СЕТ СН'!$F$15</f>
        <v>0</v>
      </c>
      <c r="U229" s="36">
        <f>SUMIFS(СВЦЭМ!$G$34:$G$777,СВЦЭМ!$A$34:$A$777,$A229,СВЦЭМ!$B$34:$B$777,U$225)+'СЕТ СН'!$F$15</f>
        <v>0</v>
      </c>
      <c r="V229" s="36">
        <f>SUMIFS(СВЦЭМ!$G$34:$G$777,СВЦЭМ!$A$34:$A$777,$A229,СВЦЭМ!$B$34:$B$777,V$225)+'СЕТ СН'!$F$15</f>
        <v>0</v>
      </c>
      <c r="W229" s="36">
        <f>SUMIFS(СВЦЭМ!$G$34:$G$777,СВЦЭМ!$A$34:$A$777,$A229,СВЦЭМ!$B$34:$B$777,W$225)+'СЕТ СН'!$F$15</f>
        <v>0</v>
      </c>
      <c r="X229" s="36">
        <f>SUMIFS(СВЦЭМ!$G$34:$G$777,СВЦЭМ!$A$34:$A$777,$A229,СВЦЭМ!$B$34:$B$777,X$225)+'СЕТ СН'!$F$15</f>
        <v>0</v>
      </c>
      <c r="Y229" s="36">
        <f>SUMIFS(СВЦЭМ!$G$34:$G$777,СВЦЭМ!$A$34:$A$777,$A229,СВЦЭМ!$B$34:$B$777,Y$225)+'СЕТ СН'!$F$15</f>
        <v>0</v>
      </c>
    </row>
    <row r="230" spans="1:27" ht="15.75" hidden="1" x14ac:dyDescent="0.2">
      <c r="A230" s="35">
        <f t="shared" si="6"/>
        <v>43804</v>
      </c>
      <c r="B230" s="36">
        <f>SUMIFS(СВЦЭМ!$G$34:$G$777,СВЦЭМ!$A$34:$A$777,$A230,СВЦЭМ!$B$34:$B$777,B$225)+'СЕТ СН'!$F$15</f>
        <v>0</v>
      </c>
      <c r="C230" s="36">
        <f>SUMIFS(СВЦЭМ!$G$34:$G$777,СВЦЭМ!$A$34:$A$777,$A230,СВЦЭМ!$B$34:$B$777,C$225)+'СЕТ СН'!$F$15</f>
        <v>0</v>
      </c>
      <c r="D230" s="36">
        <f>SUMIFS(СВЦЭМ!$G$34:$G$777,СВЦЭМ!$A$34:$A$777,$A230,СВЦЭМ!$B$34:$B$777,D$225)+'СЕТ СН'!$F$15</f>
        <v>0</v>
      </c>
      <c r="E230" s="36">
        <f>SUMIFS(СВЦЭМ!$G$34:$G$777,СВЦЭМ!$A$34:$A$777,$A230,СВЦЭМ!$B$34:$B$777,E$225)+'СЕТ СН'!$F$15</f>
        <v>0</v>
      </c>
      <c r="F230" s="36">
        <f>SUMIFS(СВЦЭМ!$G$34:$G$777,СВЦЭМ!$A$34:$A$777,$A230,СВЦЭМ!$B$34:$B$777,F$225)+'СЕТ СН'!$F$15</f>
        <v>0</v>
      </c>
      <c r="G230" s="36">
        <f>SUMIFS(СВЦЭМ!$G$34:$G$777,СВЦЭМ!$A$34:$A$777,$A230,СВЦЭМ!$B$34:$B$777,G$225)+'СЕТ СН'!$F$15</f>
        <v>0</v>
      </c>
      <c r="H230" s="36">
        <f>SUMIFS(СВЦЭМ!$G$34:$G$777,СВЦЭМ!$A$34:$A$777,$A230,СВЦЭМ!$B$34:$B$777,H$225)+'СЕТ СН'!$F$15</f>
        <v>0</v>
      </c>
      <c r="I230" s="36">
        <f>SUMIFS(СВЦЭМ!$G$34:$G$777,СВЦЭМ!$A$34:$A$777,$A230,СВЦЭМ!$B$34:$B$777,I$225)+'СЕТ СН'!$F$15</f>
        <v>0</v>
      </c>
      <c r="J230" s="36">
        <f>SUMIFS(СВЦЭМ!$G$34:$G$777,СВЦЭМ!$A$34:$A$777,$A230,СВЦЭМ!$B$34:$B$777,J$225)+'СЕТ СН'!$F$15</f>
        <v>0</v>
      </c>
      <c r="K230" s="36">
        <f>SUMIFS(СВЦЭМ!$G$34:$G$777,СВЦЭМ!$A$34:$A$777,$A230,СВЦЭМ!$B$34:$B$777,K$225)+'СЕТ СН'!$F$15</f>
        <v>0</v>
      </c>
      <c r="L230" s="36">
        <f>SUMIFS(СВЦЭМ!$G$34:$G$777,СВЦЭМ!$A$34:$A$777,$A230,СВЦЭМ!$B$34:$B$777,L$225)+'СЕТ СН'!$F$15</f>
        <v>0</v>
      </c>
      <c r="M230" s="36">
        <f>SUMIFS(СВЦЭМ!$G$34:$G$777,СВЦЭМ!$A$34:$A$777,$A230,СВЦЭМ!$B$34:$B$777,M$225)+'СЕТ СН'!$F$15</f>
        <v>0</v>
      </c>
      <c r="N230" s="36">
        <f>SUMIFS(СВЦЭМ!$G$34:$G$777,СВЦЭМ!$A$34:$A$777,$A230,СВЦЭМ!$B$34:$B$777,N$225)+'СЕТ СН'!$F$15</f>
        <v>0</v>
      </c>
      <c r="O230" s="36">
        <f>SUMIFS(СВЦЭМ!$G$34:$G$777,СВЦЭМ!$A$34:$A$777,$A230,СВЦЭМ!$B$34:$B$777,O$225)+'СЕТ СН'!$F$15</f>
        <v>0</v>
      </c>
      <c r="P230" s="36">
        <f>SUMIFS(СВЦЭМ!$G$34:$G$777,СВЦЭМ!$A$34:$A$777,$A230,СВЦЭМ!$B$34:$B$777,P$225)+'СЕТ СН'!$F$15</f>
        <v>0</v>
      </c>
      <c r="Q230" s="36">
        <f>SUMIFS(СВЦЭМ!$G$34:$G$777,СВЦЭМ!$A$34:$A$777,$A230,СВЦЭМ!$B$34:$B$777,Q$225)+'СЕТ СН'!$F$15</f>
        <v>0</v>
      </c>
      <c r="R230" s="36">
        <f>SUMIFS(СВЦЭМ!$G$34:$G$777,СВЦЭМ!$A$34:$A$777,$A230,СВЦЭМ!$B$34:$B$777,R$225)+'СЕТ СН'!$F$15</f>
        <v>0</v>
      </c>
      <c r="S230" s="36">
        <f>SUMIFS(СВЦЭМ!$G$34:$G$777,СВЦЭМ!$A$34:$A$777,$A230,СВЦЭМ!$B$34:$B$777,S$225)+'СЕТ СН'!$F$15</f>
        <v>0</v>
      </c>
      <c r="T230" s="36">
        <f>SUMIFS(СВЦЭМ!$G$34:$G$777,СВЦЭМ!$A$34:$A$777,$A230,СВЦЭМ!$B$34:$B$777,T$225)+'СЕТ СН'!$F$15</f>
        <v>0</v>
      </c>
      <c r="U230" s="36">
        <f>SUMIFS(СВЦЭМ!$G$34:$G$777,СВЦЭМ!$A$34:$A$777,$A230,СВЦЭМ!$B$34:$B$777,U$225)+'СЕТ СН'!$F$15</f>
        <v>0</v>
      </c>
      <c r="V230" s="36">
        <f>SUMIFS(СВЦЭМ!$G$34:$G$777,СВЦЭМ!$A$34:$A$777,$A230,СВЦЭМ!$B$34:$B$777,V$225)+'СЕТ СН'!$F$15</f>
        <v>0</v>
      </c>
      <c r="W230" s="36">
        <f>SUMIFS(СВЦЭМ!$G$34:$G$777,СВЦЭМ!$A$34:$A$777,$A230,СВЦЭМ!$B$34:$B$777,W$225)+'СЕТ СН'!$F$15</f>
        <v>0</v>
      </c>
      <c r="X230" s="36">
        <f>SUMIFS(СВЦЭМ!$G$34:$G$777,СВЦЭМ!$A$34:$A$777,$A230,СВЦЭМ!$B$34:$B$777,X$225)+'СЕТ СН'!$F$15</f>
        <v>0</v>
      </c>
      <c r="Y230" s="36">
        <f>SUMIFS(СВЦЭМ!$G$34:$G$777,СВЦЭМ!$A$34:$A$777,$A230,СВЦЭМ!$B$34:$B$777,Y$225)+'СЕТ СН'!$F$15</f>
        <v>0</v>
      </c>
    </row>
    <row r="231" spans="1:27" ht="15.75" hidden="1" x14ac:dyDescent="0.2">
      <c r="A231" s="35">
        <f t="shared" si="6"/>
        <v>43805</v>
      </c>
      <c r="B231" s="36">
        <f>SUMIFS(СВЦЭМ!$G$34:$G$777,СВЦЭМ!$A$34:$A$777,$A231,СВЦЭМ!$B$34:$B$777,B$225)+'СЕТ СН'!$F$15</f>
        <v>0</v>
      </c>
      <c r="C231" s="36">
        <f>SUMIFS(СВЦЭМ!$G$34:$G$777,СВЦЭМ!$A$34:$A$777,$A231,СВЦЭМ!$B$34:$B$777,C$225)+'СЕТ СН'!$F$15</f>
        <v>0</v>
      </c>
      <c r="D231" s="36">
        <f>SUMIFS(СВЦЭМ!$G$34:$G$777,СВЦЭМ!$A$34:$A$777,$A231,СВЦЭМ!$B$34:$B$777,D$225)+'СЕТ СН'!$F$15</f>
        <v>0</v>
      </c>
      <c r="E231" s="36">
        <f>SUMIFS(СВЦЭМ!$G$34:$G$777,СВЦЭМ!$A$34:$A$777,$A231,СВЦЭМ!$B$34:$B$777,E$225)+'СЕТ СН'!$F$15</f>
        <v>0</v>
      </c>
      <c r="F231" s="36">
        <f>SUMIFS(СВЦЭМ!$G$34:$G$777,СВЦЭМ!$A$34:$A$777,$A231,СВЦЭМ!$B$34:$B$777,F$225)+'СЕТ СН'!$F$15</f>
        <v>0</v>
      </c>
      <c r="G231" s="36">
        <f>SUMIFS(СВЦЭМ!$G$34:$G$777,СВЦЭМ!$A$34:$A$777,$A231,СВЦЭМ!$B$34:$B$777,G$225)+'СЕТ СН'!$F$15</f>
        <v>0</v>
      </c>
      <c r="H231" s="36">
        <f>SUMIFS(СВЦЭМ!$G$34:$G$777,СВЦЭМ!$A$34:$A$777,$A231,СВЦЭМ!$B$34:$B$777,H$225)+'СЕТ СН'!$F$15</f>
        <v>0</v>
      </c>
      <c r="I231" s="36">
        <f>SUMIFS(СВЦЭМ!$G$34:$G$777,СВЦЭМ!$A$34:$A$777,$A231,СВЦЭМ!$B$34:$B$777,I$225)+'СЕТ СН'!$F$15</f>
        <v>0</v>
      </c>
      <c r="J231" s="36">
        <f>SUMIFS(СВЦЭМ!$G$34:$G$777,СВЦЭМ!$A$34:$A$777,$A231,СВЦЭМ!$B$34:$B$777,J$225)+'СЕТ СН'!$F$15</f>
        <v>0</v>
      </c>
      <c r="K231" s="36">
        <f>SUMIFS(СВЦЭМ!$G$34:$G$777,СВЦЭМ!$A$34:$A$777,$A231,СВЦЭМ!$B$34:$B$777,K$225)+'СЕТ СН'!$F$15</f>
        <v>0</v>
      </c>
      <c r="L231" s="36">
        <f>SUMIFS(СВЦЭМ!$G$34:$G$777,СВЦЭМ!$A$34:$A$777,$A231,СВЦЭМ!$B$34:$B$777,L$225)+'СЕТ СН'!$F$15</f>
        <v>0</v>
      </c>
      <c r="M231" s="36">
        <f>SUMIFS(СВЦЭМ!$G$34:$G$777,СВЦЭМ!$A$34:$A$777,$A231,СВЦЭМ!$B$34:$B$777,M$225)+'СЕТ СН'!$F$15</f>
        <v>0</v>
      </c>
      <c r="N231" s="36">
        <f>SUMIFS(СВЦЭМ!$G$34:$G$777,СВЦЭМ!$A$34:$A$777,$A231,СВЦЭМ!$B$34:$B$777,N$225)+'СЕТ СН'!$F$15</f>
        <v>0</v>
      </c>
      <c r="O231" s="36">
        <f>SUMIFS(СВЦЭМ!$G$34:$G$777,СВЦЭМ!$A$34:$A$777,$A231,СВЦЭМ!$B$34:$B$777,O$225)+'СЕТ СН'!$F$15</f>
        <v>0</v>
      </c>
      <c r="P231" s="36">
        <f>SUMIFS(СВЦЭМ!$G$34:$G$777,СВЦЭМ!$A$34:$A$777,$A231,СВЦЭМ!$B$34:$B$777,P$225)+'СЕТ СН'!$F$15</f>
        <v>0</v>
      </c>
      <c r="Q231" s="36">
        <f>SUMIFS(СВЦЭМ!$G$34:$G$777,СВЦЭМ!$A$34:$A$777,$A231,СВЦЭМ!$B$34:$B$777,Q$225)+'СЕТ СН'!$F$15</f>
        <v>0</v>
      </c>
      <c r="R231" s="36">
        <f>SUMIFS(СВЦЭМ!$G$34:$G$777,СВЦЭМ!$A$34:$A$777,$A231,СВЦЭМ!$B$34:$B$777,R$225)+'СЕТ СН'!$F$15</f>
        <v>0</v>
      </c>
      <c r="S231" s="36">
        <f>SUMIFS(СВЦЭМ!$G$34:$G$777,СВЦЭМ!$A$34:$A$777,$A231,СВЦЭМ!$B$34:$B$777,S$225)+'СЕТ СН'!$F$15</f>
        <v>0</v>
      </c>
      <c r="T231" s="36">
        <f>SUMIFS(СВЦЭМ!$G$34:$G$777,СВЦЭМ!$A$34:$A$777,$A231,СВЦЭМ!$B$34:$B$777,T$225)+'СЕТ СН'!$F$15</f>
        <v>0</v>
      </c>
      <c r="U231" s="36">
        <f>SUMIFS(СВЦЭМ!$G$34:$G$777,СВЦЭМ!$A$34:$A$777,$A231,СВЦЭМ!$B$34:$B$777,U$225)+'СЕТ СН'!$F$15</f>
        <v>0</v>
      </c>
      <c r="V231" s="36">
        <f>SUMIFS(СВЦЭМ!$G$34:$G$777,СВЦЭМ!$A$34:$A$777,$A231,СВЦЭМ!$B$34:$B$777,V$225)+'СЕТ СН'!$F$15</f>
        <v>0</v>
      </c>
      <c r="W231" s="36">
        <f>SUMIFS(СВЦЭМ!$G$34:$G$777,СВЦЭМ!$A$34:$A$777,$A231,СВЦЭМ!$B$34:$B$777,W$225)+'СЕТ СН'!$F$15</f>
        <v>0</v>
      </c>
      <c r="X231" s="36">
        <f>SUMIFS(СВЦЭМ!$G$34:$G$777,СВЦЭМ!$A$34:$A$777,$A231,СВЦЭМ!$B$34:$B$777,X$225)+'СЕТ СН'!$F$15</f>
        <v>0</v>
      </c>
      <c r="Y231" s="36">
        <f>SUMIFS(СВЦЭМ!$G$34:$G$777,СВЦЭМ!$A$34:$A$777,$A231,СВЦЭМ!$B$34:$B$777,Y$225)+'СЕТ СН'!$F$15</f>
        <v>0</v>
      </c>
    </row>
    <row r="232" spans="1:27" ht="15.75" hidden="1" x14ac:dyDescent="0.2">
      <c r="A232" s="35">
        <f t="shared" si="6"/>
        <v>43806</v>
      </c>
      <c r="B232" s="36">
        <f>SUMIFS(СВЦЭМ!$G$34:$G$777,СВЦЭМ!$A$34:$A$777,$A232,СВЦЭМ!$B$34:$B$777,B$225)+'СЕТ СН'!$F$15</f>
        <v>0</v>
      </c>
      <c r="C232" s="36">
        <f>SUMIFS(СВЦЭМ!$G$34:$G$777,СВЦЭМ!$A$34:$A$777,$A232,СВЦЭМ!$B$34:$B$777,C$225)+'СЕТ СН'!$F$15</f>
        <v>0</v>
      </c>
      <c r="D232" s="36">
        <f>SUMIFS(СВЦЭМ!$G$34:$G$777,СВЦЭМ!$A$34:$A$777,$A232,СВЦЭМ!$B$34:$B$777,D$225)+'СЕТ СН'!$F$15</f>
        <v>0</v>
      </c>
      <c r="E232" s="36">
        <f>SUMIFS(СВЦЭМ!$G$34:$G$777,СВЦЭМ!$A$34:$A$777,$A232,СВЦЭМ!$B$34:$B$777,E$225)+'СЕТ СН'!$F$15</f>
        <v>0</v>
      </c>
      <c r="F232" s="36">
        <f>SUMIFS(СВЦЭМ!$G$34:$G$777,СВЦЭМ!$A$34:$A$777,$A232,СВЦЭМ!$B$34:$B$777,F$225)+'СЕТ СН'!$F$15</f>
        <v>0</v>
      </c>
      <c r="G232" s="36">
        <f>SUMIFS(СВЦЭМ!$G$34:$G$777,СВЦЭМ!$A$34:$A$777,$A232,СВЦЭМ!$B$34:$B$777,G$225)+'СЕТ СН'!$F$15</f>
        <v>0</v>
      </c>
      <c r="H232" s="36">
        <f>SUMIFS(СВЦЭМ!$G$34:$G$777,СВЦЭМ!$A$34:$A$777,$A232,СВЦЭМ!$B$34:$B$777,H$225)+'СЕТ СН'!$F$15</f>
        <v>0</v>
      </c>
      <c r="I232" s="36">
        <f>SUMIFS(СВЦЭМ!$G$34:$G$777,СВЦЭМ!$A$34:$A$777,$A232,СВЦЭМ!$B$34:$B$777,I$225)+'СЕТ СН'!$F$15</f>
        <v>0</v>
      </c>
      <c r="J232" s="36">
        <f>SUMIFS(СВЦЭМ!$G$34:$G$777,СВЦЭМ!$A$34:$A$777,$A232,СВЦЭМ!$B$34:$B$777,J$225)+'СЕТ СН'!$F$15</f>
        <v>0</v>
      </c>
      <c r="K232" s="36">
        <f>SUMIFS(СВЦЭМ!$G$34:$G$777,СВЦЭМ!$A$34:$A$777,$A232,СВЦЭМ!$B$34:$B$777,K$225)+'СЕТ СН'!$F$15</f>
        <v>0</v>
      </c>
      <c r="L232" s="36">
        <f>SUMIFS(СВЦЭМ!$G$34:$G$777,СВЦЭМ!$A$34:$A$777,$A232,СВЦЭМ!$B$34:$B$777,L$225)+'СЕТ СН'!$F$15</f>
        <v>0</v>
      </c>
      <c r="M232" s="36">
        <f>SUMIFS(СВЦЭМ!$G$34:$G$777,СВЦЭМ!$A$34:$A$777,$A232,СВЦЭМ!$B$34:$B$777,M$225)+'СЕТ СН'!$F$15</f>
        <v>0</v>
      </c>
      <c r="N232" s="36">
        <f>SUMIFS(СВЦЭМ!$G$34:$G$777,СВЦЭМ!$A$34:$A$777,$A232,СВЦЭМ!$B$34:$B$777,N$225)+'СЕТ СН'!$F$15</f>
        <v>0</v>
      </c>
      <c r="O232" s="36">
        <f>SUMIFS(СВЦЭМ!$G$34:$G$777,СВЦЭМ!$A$34:$A$777,$A232,СВЦЭМ!$B$34:$B$777,O$225)+'СЕТ СН'!$F$15</f>
        <v>0</v>
      </c>
      <c r="P232" s="36">
        <f>SUMIFS(СВЦЭМ!$G$34:$G$777,СВЦЭМ!$A$34:$A$777,$A232,СВЦЭМ!$B$34:$B$777,P$225)+'СЕТ СН'!$F$15</f>
        <v>0</v>
      </c>
      <c r="Q232" s="36">
        <f>SUMIFS(СВЦЭМ!$G$34:$G$777,СВЦЭМ!$A$34:$A$777,$A232,СВЦЭМ!$B$34:$B$777,Q$225)+'СЕТ СН'!$F$15</f>
        <v>0</v>
      </c>
      <c r="R232" s="36">
        <f>SUMIFS(СВЦЭМ!$G$34:$G$777,СВЦЭМ!$A$34:$A$777,$A232,СВЦЭМ!$B$34:$B$777,R$225)+'СЕТ СН'!$F$15</f>
        <v>0</v>
      </c>
      <c r="S232" s="36">
        <f>SUMIFS(СВЦЭМ!$G$34:$G$777,СВЦЭМ!$A$34:$A$777,$A232,СВЦЭМ!$B$34:$B$777,S$225)+'СЕТ СН'!$F$15</f>
        <v>0</v>
      </c>
      <c r="T232" s="36">
        <f>SUMIFS(СВЦЭМ!$G$34:$G$777,СВЦЭМ!$A$34:$A$777,$A232,СВЦЭМ!$B$34:$B$777,T$225)+'СЕТ СН'!$F$15</f>
        <v>0</v>
      </c>
      <c r="U232" s="36">
        <f>SUMIFS(СВЦЭМ!$G$34:$G$777,СВЦЭМ!$A$34:$A$777,$A232,СВЦЭМ!$B$34:$B$777,U$225)+'СЕТ СН'!$F$15</f>
        <v>0</v>
      </c>
      <c r="V232" s="36">
        <f>SUMIFS(СВЦЭМ!$G$34:$G$777,СВЦЭМ!$A$34:$A$777,$A232,СВЦЭМ!$B$34:$B$777,V$225)+'СЕТ СН'!$F$15</f>
        <v>0</v>
      </c>
      <c r="W232" s="36">
        <f>SUMIFS(СВЦЭМ!$G$34:$G$777,СВЦЭМ!$A$34:$A$777,$A232,СВЦЭМ!$B$34:$B$777,W$225)+'СЕТ СН'!$F$15</f>
        <v>0</v>
      </c>
      <c r="X232" s="36">
        <f>SUMIFS(СВЦЭМ!$G$34:$G$777,СВЦЭМ!$A$34:$A$777,$A232,СВЦЭМ!$B$34:$B$777,X$225)+'СЕТ СН'!$F$15</f>
        <v>0</v>
      </c>
      <c r="Y232" s="36">
        <f>SUMIFS(СВЦЭМ!$G$34:$G$777,СВЦЭМ!$A$34:$A$777,$A232,СВЦЭМ!$B$34:$B$777,Y$225)+'СЕТ СН'!$F$15</f>
        <v>0</v>
      </c>
    </row>
    <row r="233" spans="1:27" ht="15.75" hidden="1" x14ac:dyDescent="0.2">
      <c r="A233" s="35">
        <f t="shared" si="6"/>
        <v>43807</v>
      </c>
      <c r="B233" s="36">
        <f>SUMIFS(СВЦЭМ!$G$34:$G$777,СВЦЭМ!$A$34:$A$777,$A233,СВЦЭМ!$B$34:$B$777,B$225)+'СЕТ СН'!$F$15</f>
        <v>0</v>
      </c>
      <c r="C233" s="36">
        <f>SUMIFS(СВЦЭМ!$G$34:$G$777,СВЦЭМ!$A$34:$A$777,$A233,СВЦЭМ!$B$34:$B$777,C$225)+'СЕТ СН'!$F$15</f>
        <v>0</v>
      </c>
      <c r="D233" s="36">
        <f>SUMIFS(СВЦЭМ!$G$34:$G$777,СВЦЭМ!$A$34:$A$777,$A233,СВЦЭМ!$B$34:$B$777,D$225)+'СЕТ СН'!$F$15</f>
        <v>0</v>
      </c>
      <c r="E233" s="36">
        <f>SUMIFS(СВЦЭМ!$G$34:$G$777,СВЦЭМ!$A$34:$A$777,$A233,СВЦЭМ!$B$34:$B$777,E$225)+'СЕТ СН'!$F$15</f>
        <v>0</v>
      </c>
      <c r="F233" s="36">
        <f>SUMIFS(СВЦЭМ!$G$34:$G$777,СВЦЭМ!$A$34:$A$777,$A233,СВЦЭМ!$B$34:$B$777,F$225)+'СЕТ СН'!$F$15</f>
        <v>0</v>
      </c>
      <c r="G233" s="36">
        <f>SUMIFS(СВЦЭМ!$G$34:$G$777,СВЦЭМ!$A$34:$A$777,$A233,СВЦЭМ!$B$34:$B$777,G$225)+'СЕТ СН'!$F$15</f>
        <v>0</v>
      </c>
      <c r="H233" s="36">
        <f>SUMIFS(СВЦЭМ!$G$34:$G$777,СВЦЭМ!$A$34:$A$777,$A233,СВЦЭМ!$B$34:$B$777,H$225)+'СЕТ СН'!$F$15</f>
        <v>0</v>
      </c>
      <c r="I233" s="36">
        <f>SUMIFS(СВЦЭМ!$G$34:$G$777,СВЦЭМ!$A$34:$A$777,$A233,СВЦЭМ!$B$34:$B$777,I$225)+'СЕТ СН'!$F$15</f>
        <v>0</v>
      </c>
      <c r="J233" s="36">
        <f>SUMIFS(СВЦЭМ!$G$34:$G$777,СВЦЭМ!$A$34:$A$777,$A233,СВЦЭМ!$B$34:$B$777,J$225)+'СЕТ СН'!$F$15</f>
        <v>0</v>
      </c>
      <c r="K233" s="36">
        <f>SUMIFS(СВЦЭМ!$G$34:$G$777,СВЦЭМ!$A$34:$A$777,$A233,СВЦЭМ!$B$34:$B$777,K$225)+'СЕТ СН'!$F$15</f>
        <v>0</v>
      </c>
      <c r="L233" s="36">
        <f>SUMIFS(СВЦЭМ!$G$34:$G$777,СВЦЭМ!$A$34:$A$777,$A233,СВЦЭМ!$B$34:$B$777,L$225)+'СЕТ СН'!$F$15</f>
        <v>0</v>
      </c>
      <c r="M233" s="36">
        <f>SUMIFS(СВЦЭМ!$G$34:$G$777,СВЦЭМ!$A$34:$A$777,$A233,СВЦЭМ!$B$34:$B$777,M$225)+'СЕТ СН'!$F$15</f>
        <v>0</v>
      </c>
      <c r="N233" s="36">
        <f>SUMIFS(СВЦЭМ!$G$34:$G$777,СВЦЭМ!$A$34:$A$777,$A233,СВЦЭМ!$B$34:$B$777,N$225)+'СЕТ СН'!$F$15</f>
        <v>0</v>
      </c>
      <c r="O233" s="36">
        <f>SUMIFS(СВЦЭМ!$G$34:$G$777,СВЦЭМ!$A$34:$A$777,$A233,СВЦЭМ!$B$34:$B$777,O$225)+'СЕТ СН'!$F$15</f>
        <v>0</v>
      </c>
      <c r="P233" s="36">
        <f>SUMIFS(СВЦЭМ!$G$34:$G$777,СВЦЭМ!$A$34:$A$777,$A233,СВЦЭМ!$B$34:$B$777,P$225)+'СЕТ СН'!$F$15</f>
        <v>0</v>
      </c>
      <c r="Q233" s="36">
        <f>SUMIFS(СВЦЭМ!$G$34:$G$777,СВЦЭМ!$A$34:$A$777,$A233,СВЦЭМ!$B$34:$B$777,Q$225)+'СЕТ СН'!$F$15</f>
        <v>0</v>
      </c>
      <c r="R233" s="36">
        <f>SUMIFS(СВЦЭМ!$G$34:$G$777,СВЦЭМ!$A$34:$A$777,$A233,СВЦЭМ!$B$34:$B$777,R$225)+'СЕТ СН'!$F$15</f>
        <v>0</v>
      </c>
      <c r="S233" s="36">
        <f>SUMIFS(СВЦЭМ!$G$34:$G$777,СВЦЭМ!$A$34:$A$777,$A233,СВЦЭМ!$B$34:$B$777,S$225)+'СЕТ СН'!$F$15</f>
        <v>0</v>
      </c>
      <c r="T233" s="36">
        <f>SUMIFS(СВЦЭМ!$G$34:$G$777,СВЦЭМ!$A$34:$A$777,$A233,СВЦЭМ!$B$34:$B$777,T$225)+'СЕТ СН'!$F$15</f>
        <v>0</v>
      </c>
      <c r="U233" s="36">
        <f>SUMIFS(СВЦЭМ!$G$34:$G$777,СВЦЭМ!$A$34:$A$777,$A233,СВЦЭМ!$B$34:$B$777,U$225)+'СЕТ СН'!$F$15</f>
        <v>0</v>
      </c>
      <c r="V233" s="36">
        <f>SUMIFS(СВЦЭМ!$G$34:$G$777,СВЦЭМ!$A$34:$A$777,$A233,СВЦЭМ!$B$34:$B$777,V$225)+'СЕТ СН'!$F$15</f>
        <v>0</v>
      </c>
      <c r="W233" s="36">
        <f>SUMIFS(СВЦЭМ!$G$34:$G$777,СВЦЭМ!$A$34:$A$777,$A233,СВЦЭМ!$B$34:$B$777,W$225)+'СЕТ СН'!$F$15</f>
        <v>0</v>
      </c>
      <c r="X233" s="36">
        <f>SUMIFS(СВЦЭМ!$G$34:$G$777,СВЦЭМ!$A$34:$A$777,$A233,СВЦЭМ!$B$34:$B$777,X$225)+'СЕТ СН'!$F$15</f>
        <v>0</v>
      </c>
      <c r="Y233" s="36">
        <f>SUMIFS(СВЦЭМ!$G$34:$G$777,СВЦЭМ!$A$34:$A$777,$A233,СВЦЭМ!$B$34:$B$777,Y$225)+'СЕТ СН'!$F$15</f>
        <v>0</v>
      </c>
    </row>
    <row r="234" spans="1:27" ht="15.75" hidden="1" x14ac:dyDescent="0.2">
      <c r="A234" s="35">
        <f t="shared" si="6"/>
        <v>43808</v>
      </c>
      <c r="B234" s="36">
        <f>SUMIFS(СВЦЭМ!$G$34:$G$777,СВЦЭМ!$A$34:$A$777,$A234,СВЦЭМ!$B$34:$B$777,B$225)+'СЕТ СН'!$F$15</f>
        <v>0</v>
      </c>
      <c r="C234" s="36">
        <f>SUMIFS(СВЦЭМ!$G$34:$G$777,СВЦЭМ!$A$34:$A$777,$A234,СВЦЭМ!$B$34:$B$777,C$225)+'СЕТ СН'!$F$15</f>
        <v>0</v>
      </c>
      <c r="D234" s="36">
        <f>SUMIFS(СВЦЭМ!$G$34:$G$777,СВЦЭМ!$A$34:$A$777,$A234,СВЦЭМ!$B$34:$B$777,D$225)+'СЕТ СН'!$F$15</f>
        <v>0</v>
      </c>
      <c r="E234" s="36">
        <f>SUMIFS(СВЦЭМ!$G$34:$G$777,СВЦЭМ!$A$34:$A$777,$A234,СВЦЭМ!$B$34:$B$777,E$225)+'СЕТ СН'!$F$15</f>
        <v>0</v>
      </c>
      <c r="F234" s="36">
        <f>SUMIFS(СВЦЭМ!$G$34:$G$777,СВЦЭМ!$A$34:$A$777,$A234,СВЦЭМ!$B$34:$B$777,F$225)+'СЕТ СН'!$F$15</f>
        <v>0</v>
      </c>
      <c r="G234" s="36">
        <f>SUMIFS(СВЦЭМ!$G$34:$G$777,СВЦЭМ!$A$34:$A$777,$A234,СВЦЭМ!$B$34:$B$777,G$225)+'СЕТ СН'!$F$15</f>
        <v>0</v>
      </c>
      <c r="H234" s="36">
        <f>SUMIFS(СВЦЭМ!$G$34:$G$777,СВЦЭМ!$A$34:$A$777,$A234,СВЦЭМ!$B$34:$B$777,H$225)+'СЕТ СН'!$F$15</f>
        <v>0</v>
      </c>
      <c r="I234" s="36">
        <f>SUMIFS(СВЦЭМ!$G$34:$G$777,СВЦЭМ!$A$34:$A$777,$A234,СВЦЭМ!$B$34:$B$777,I$225)+'СЕТ СН'!$F$15</f>
        <v>0</v>
      </c>
      <c r="J234" s="36">
        <f>SUMIFS(СВЦЭМ!$G$34:$G$777,СВЦЭМ!$A$34:$A$777,$A234,СВЦЭМ!$B$34:$B$777,J$225)+'СЕТ СН'!$F$15</f>
        <v>0</v>
      </c>
      <c r="K234" s="36">
        <f>SUMIFS(СВЦЭМ!$G$34:$G$777,СВЦЭМ!$A$34:$A$777,$A234,СВЦЭМ!$B$34:$B$777,K$225)+'СЕТ СН'!$F$15</f>
        <v>0</v>
      </c>
      <c r="L234" s="36">
        <f>SUMIFS(СВЦЭМ!$G$34:$G$777,СВЦЭМ!$A$34:$A$777,$A234,СВЦЭМ!$B$34:$B$777,L$225)+'СЕТ СН'!$F$15</f>
        <v>0</v>
      </c>
      <c r="M234" s="36">
        <f>SUMIFS(СВЦЭМ!$G$34:$G$777,СВЦЭМ!$A$34:$A$777,$A234,СВЦЭМ!$B$34:$B$777,M$225)+'СЕТ СН'!$F$15</f>
        <v>0</v>
      </c>
      <c r="N234" s="36">
        <f>SUMIFS(СВЦЭМ!$G$34:$G$777,СВЦЭМ!$A$34:$A$777,$A234,СВЦЭМ!$B$34:$B$777,N$225)+'СЕТ СН'!$F$15</f>
        <v>0</v>
      </c>
      <c r="O234" s="36">
        <f>SUMIFS(СВЦЭМ!$G$34:$G$777,СВЦЭМ!$A$34:$A$777,$A234,СВЦЭМ!$B$34:$B$777,O$225)+'СЕТ СН'!$F$15</f>
        <v>0</v>
      </c>
      <c r="P234" s="36">
        <f>SUMIFS(СВЦЭМ!$G$34:$G$777,СВЦЭМ!$A$34:$A$777,$A234,СВЦЭМ!$B$34:$B$777,P$225)+'СЕТ СН'!$F$15</f>
        <v>0</v>
      </c>
      <c r="Q234" s="36">
        <f>SUMIFS(СВЦЭМ!$G$34:$G$777,СВЦЭМ!$A$34:$A$777,$A234,СВЦЭМ!$B$34:$B$777,Q$225)+'СЕТ СН'!$F$15</f>
        <v>0</v>
      </c>
      <c r="R234" s="36">
        <f>SUMIFS(СВЦЭМ!$G$34:$G$777,СВЦЭМ!$A$34:$A$777,$A234,СВЦЭМ!$B$34:$B$777,R$225)+'СЕТ СН'!$F$15</f>
        <v>0</v>
      </c>
      <c r="S234" s="36">
        <f>SUMIFS(СВЦЭМ!$G$34:$G$777,СВЦЭМ!$A$34:$A$777,$A234,СВЦЭМ!$B$34:$B$777,S$225)+'СЕТ СН'!$F$15</f>
        <v>0</v>
      </c>
      <c r="T234" s="36">
        <f>SUMIFS(СВЦЭМ!$G$34:$G$777,СВЦЭМ!$A$34:$A$777,$A234,СВЦЭМ!$B$34:$B$777,T$225)+'СЕТ СН'!$F$15</f>
        <v>0</v>
      </c>
      <c r="U234" s="36">
        <f>SUMIFS(СВЦЭМ!$G$34:$G$777,СВЦЭМ!$A$34:$A$777,$A234,СВЦЭМ!$B$34:$B$777,U$225)+'СЕТ СН'!$F$15</f>
        <v>0</v>
      </c>
      <c r="V234" s="36">
        <f>SUMIFS(СВЦЭМ!$G$34:$G$777,СВЦЭМ!$A$34:$A$777,$A234,СВЦЭМ!$B$34:$B$777,V$225)+'СЕТ СН'!$F$15</f>
        <v>0</v>
      </c>
      <c r="W234" s="36">
        <f>SUMIFS(СВЦЭМ!$G$34:$G$777,СВЦЭМ!$A$34:$A$777,$A234,СВЦЭМ!$B$34:$B$777,W$225)+'СЕТ СН'!$F$15</f>
        <v>0</v>
      </c>
      <c r="X234" s="36">
        <f>SUMIFS(СВЦЭМ!$G$34:$G$777,СВЦЭМ!$A$34:$A$777,$A234,СВЦЭМ!$B$34:$B$777,X$225)+'СЕТ СН'!$F$15</f>
        <v>0</v>
      </c>
      <c r="Y234" s="36">
        <f>SUMIFS(СВЦЭМ!$G$34:$G$777,СВЦЭМ!$A$34:$A$777,$A234,СВЦЭМ!$B$34:$B$777,Y$225)+'СЕТ СН'!$F$15</f>
        <v>0</v>
      </c>
    </row>
    <row r="235" spans="1:27" ht="15.75" hidden="1" x14ac:dyDescent="0.2">
      <c r="A235" s="35">
        <f t="shared" si="6"/>
        <v>43809</v>
      </c>
      <c r="B235" s="36">
        <f>SUMIFS(СВЦЭМ!$G$34:$G$777,СВЦЭМ!$A$34:$A$777,$A235,СВЦЭМ!$B$34:$B$777,B$225)+'СЕТ СН'!$F$15</f>
        <v>0</v>
      </c>
      <c r="C235" s="36">
        <f>SUMIFS(СВЦЭМ!$G$34:$G$777,СВЦЭМ!$A$34:$A$777,$A235,СВЦЭМ!$B$34:$B$777,C$225)+'СЕТ СН'!$F$15</f>
        <v>0</v>
      </c>
      <c r="D235" s="36">
        <f>SUMIFS(СВЦЭМ!$G$34:$G$777,СВЦЭМ!$A$34:$A$777,$A235,СВЦЭМ!$B$34:$B$777,D$225)+'СЕТ СН'!$F$15</f>
        <v>0</v>
      </c>
      <c r="E235" s="36">
        <f>SUMIFS(СВЦЭМ!$G$34:$G$777,СВЦЭМ!$A$34:$A$777,$A235,СВЦЭМ!$B$34:$B$777,E$225)+'СЕТ СН'!$F$15</f>
        <v>0</v>
      </c>
      <c r="F235" s="36">
        <f>SUMIFS(СВЦЭМ!$G$34:$G$777,СВЦЭМ!$A$34:$A$777,$A235,СВЦЭМ!$B$34:$B$777,F$225)+'СЕТ СН'!$F$15</f>
        <v>0</v>
      </c>
      <c r="G235" s="36">
        <f>SUMIFS(СВЦЭМ!$G$34:$G$777,СВЦЭМ!$A$34:$A$777,$A235,СВЦЭМ!$B$34:$B$777,G$225)+'СЕТ СН'!$F$15</f>
        <v>0</v>
      </c>
      <c r="H235" s="36">
        <f>SUMIFS(СВЦЭМ!$G$34:$G$777,СВЦЭМ!$A$34:$A$777,$A235,СВЦЭМ!$B$34:$B$777,H$225)+'СЕТ СН'!$F$15</f>
        <v>0</v>
      </c>
      <c r="I235" s="36">
        <f>SUMIFS(СВЦЭМ!$G$34:$G$777,СВЦЭМ!$A$34:$A$777,$A235,СВЦЭМ!$B$34:$B$777,I$225)+'СЕТ СН'!$F$15</f>
        <v>0</v>
      </c>
      <c r="J235" s="36">
        <f>SUMIFS(СВЦЭМ!$G$34:$G$777,СВЦЭМ!$A$34:$A$777,$A235,СВЦЭМ!$B$34:$B$777,J$225)+'СЕТ СН'!$F$15</f>
        <v>0</v>
      </c>
      <c r="K235" s="36">
        <f>SUMIFS(СВЦЭМ!$G$34:$G$777,СВЦЭМ!$A$34:$A$777,$A235,СВЦЭМ!$B$34:$B$777,K$225)+'СЕТ СН'!$F$15</f>
        <v>0</v>
      </c>
      <c r="L235" s="36">
        <f>SUMIFS(СВЦЭМ!$G$34:$G$777,СВЦЭМ!$A$34:$A$777,$A235,СВЦЭМ!$B$34:$B$777,L$225)+'СЕТ СН'!$F$15</f>
        <v>0</v>
      </c>
      <c r="M235" s="36">
        <f>SUMIFS(СВЦЭМ!$G$34:$G$777,СВЦЭМ!$A$34:$A$777,$A235,СВЦЭМ!$B$34:$B$777,M$225)+'СЕТ СН'!$F$15</f>
        <v>0</v>
      </c>
      <c r="N235" s="36">
        <f>SUMIFS(СВЦЭМ!$G$34:$G$777,СВЦЭМ!$A$34:$A$777,$A235,СВЦЭМ!$B$34:$B$777,N$225)+'СЕТ СН'!$F$15</f>
        <v>0</v>
      </c>
      <c r="O235" s="36">
        <f>SUMIFS(СВЦЭМ!$G$34:$G$777,СВЦЭМ!$A$34:$A$777,$A235,СВЦЭМ!$B$34:$B$777,O$225)+'СЕТ СН'!$F$15</f>
        <v>0</v>
      </c>
      <c r="P235" s="36">
        <f>SUMIFS(СВЦЭМ!$G$34:$G$777,СВЦЭМ!$A$34:$A$777,$A235,СВЦЭМ!$B$34:$B$777,P$225)+'СЕТ СН'!$F$15</f>
        <v>0</v>
      </c>
      <c r="Q235" s="36">
        <f>SUMIFS(СВЦЭМ!$G$34:$G$777,СВЦЭМ!$A$34:$A$777,$A235,СВЦЭМ!$B$34:$B$777,Q$225)+'СЕТ СН'!$F$15</f>
        <v>0</v>
      </c>
      <c r="R235" s="36">
        <f>SUMIFS(СВЦЭМ!$G$34:$G$777,СВЦЭМ!$A$34:$A$777,$A235,СВЦЭМ!$B$34:$B$777,R$225)+'СЕТ СН'!$F$15</f>
        <v>0</v>
      </c>
      <c r="S235" s="36">
        <f>SUMIFS(СВЦЭМ!$G$34:$G$777,СВЦЭМ!$A$34:$A$777,$A235,СВЦЭМ!$B$34:$B$777,S$225)+'СЕТ СН'!$F$15</f>
        <v>0</v>
      </c>
      <c r="T235" s="36">
        <f>SUMIFS(СВЦЭМ!$G$34:$G$777,СВЦЭМ!$A$34:$A$777,$A235,СВЦЭМ!$B$34:$B$777,T$225)+'СЕТ СН'!$F$15</f>
        <v>0</v>
      </c>
      <c r="U235" s="36">
        <f>SUMIFS(СВЦЭМ!$G$34:$G$777,СВЦЭМ!$A$34:$A$777,$A235,СВЦЭМ!$B$34:$B$777,U$225)+'СЕТ СН'!$F$15</f>
        <v>0</v>
      </c>
      <c r="V235" s="36">
        <f>SUMIFS(СВЦЭМ!$G$34:$G$777,СВЦЭМ!$A$34:$A$777,$A235,СВЦЭМ!$B$34:$B$777,V$225)+'СЕТ СН'!$F$15</f>
        <v>0</v>
      </c>
      <c r="W235" s="36">
        <f>SUMIFS(СВЦЭМ!$G$34:$G$777,СВЦЭМ!$A$34:$A$777,$A235,СВЦЭМ!$B$34:$B$777,W$225)+'СЕТ СН'!$F$15</f>
        <v>0</v>
      </c>
      <c r="X235" s="36">
        <f>SUMIFS(СВЦЭМ!$G$34:$G$777,СВЦЭМ!$A$34:$A$777,$A235,СВЦЭМ!$B$34:$B$777,X$225)+'СЕТ СН'!$F$15</f>
        <v>0</v>
      </c>
      <c r="Y235" s="36">
        <f>SUMIFS(СВЦЭМ!$G$34:$G$777,СВЦЭМ!$A$34:$A$777,$A235,СВЦЭМ!$B$34:$B$777,Y$225)+'СЕТ СН'!$F$15</f>
        <v>0</v>
      </c>
    </row>
    <row r="236" spans="1:27" ht="15.75" hidden="1" x14ac:dyDescent="0.2">
      <c r="A236" s="35">
        <f t="shared" si="6"/>
        <v>43810</v>
      </c>
      <c r="B236" s="36">
        <f>SUMIFS(СВЦЭМ!$G$34:$G$777,СВЦЭМ!$A$34:$A$777,$A236,СВЦЭМ!$B$34:$B$777,B$225)+'СЕТ СН'!$F$15</f>
        <v>0</v>
      </c>
      <c r="C236" s="36">
        <f>SUMIFS(СВЦЭМ!$G$34:$G$777,СВЦЭМ!$A$34:$A$777,$A236,СВЦЭМ!$B$34:$B$777,C$225)+'СЕТ СН'!$F$15</f>
        <v>0</v>
      </c>
      <c r="D236" s="36">
        <f>SUMIFS(СВЦЭМ!$G$34:$G$777,СВЦЭМ!$A$34:$A$777,$A236,СВЦЭМ!$B$34:$B$777,D$225)+'СЕТ СН'!$F$15</f>
        <v>0</v>
      </c>
      <c r="E236" s="36">
        <f>SUMIFS(СВЦЭМ!$G$34:$G$777,СВЦЭМ!$A$34:$A$777,$A236,СВЦЭМ!$B$34:$B$777,E$225)+'СЕТ СН'!$F$15</f>
        <v>0</v>
      </c>
      <c r="F236" s="36">
        <f>SUMIFS(СВЦЭМ!$G$34:$G$777,СВЦЭМ!$A$34:$A$777,$A236,СВЦЭМ!$B$34:$B$777,F$225)+'СЕТ СН'!$F$15</f>
        <v>0</v>
      </c>
      <c r="G236" s="36">
        <f>SUMIFS(СВЦЭМ!$G$34:$G$777,СВЦЭМ!$A$34:$A$777,$A236,СВЦЭМ!$B$34:$B$777,G$225)+'СЕТ СН'!$F$15</f>
        <v>0</v>
      </c>
      <c r="H236" s="36">
        <f>SUMIFS(СВЦЭМ!$G$34:$G$777,СВЦЭМ!$A$34:$A$777,$A236,СВЦЭМ!$B$34:$B$777,H$225)+'СЕТ СН'!$F$15</f>
        <v>0</v>
      </c>
      <c r="I236" s="36">
        <f>SUMIFS(СВЦЭМ!$G$34:$G$777,СВЦЭМ!$A$34:$A$777,$A236,СВЦЭМ!$B$34:$B$777,I$225)+'СЕТ СН'!$F$15</f>
        <v>0</v>
      </c>
      <c r="J236" s="36">
        <f>SUMIFS(СВЦЭМ!$G$34:$G$777,СВЦЭМ!$A$34:$A$777,$A236,СВЦЭМ!$B$34:$B$777,J$225)+'СЕТ СН'!$F$15</f>
        <v>0</v>
      </c>
      <c r="K236" s="36">
        <f>SUMIFS(СВЦЭМ!$G$34:$G$777,СВЦЭМ!$A$34:$A$777,$A236,СВЦЭМ!$B$34:$B$777,K$225)+'СЕТ СН'!$F$15</f>
        <v>0</v>
      </c>
      <c r="L236" s="36">
        <f>SUMIFS(СВЦЭМ!$G$34:$G$777,СВЦЭМ!$A$34:$A$777,$A236,СВЦЭМ!$B$34:$B$777,L$225)+'СЕТ СН'!$F$15</f>
        <v>0</v>
      </c>
      <c r="M236" s="36">
        <f>SUMIFS(СВЦЭМ!$G$34:$G$777,СВЦЭМ!$A$34:$A$777,$A236,СВЦЭМ!$B$34:$B$777,M$225)+'СЕТ СН'!$F$15</f>
        <v>0</v>
      </c>
      <c r="N236" s="36">
        <f>SUMIFS(СВЦЭМ!$G$34:$G$777,СВЦЭМ!$A$34:$A$777,$A236,СВЦЭМ!$B$34:$B$777,N$225)+'СЕТ СН'!$F$15</f>
        <v>0</v>
      </c>
      <c r="O236" s="36">
        <f>SUMIFS(СВЦЭМ!$G$34:$G$777,СВЦЭМ!$A$34:$A$777,$A236,СВЦЭМ!$B$34:$B$777,O$225)+'СЕТ СН'!$F$15</f>
        <v>0</v>
      </c>
      <c r="P236" s="36">
        <f>SUMIFS(СВЦЭМ!$G$34:$G$777,СВЦЭМ!$A$34:$A$777,$A236,СВЦЭМ!$B$34:$B$777,P$225)+'СЕТ СН'!$F$15</f>
        <v>0</v>
      </c>
      <c r="Q236" s="36">
        <f>SUMIFS(СВЦЭМ!$G$34:$G$777,СВЦЭМ!$A$34:$A$777,$A236,СВЦЭМ!$B$34:$B$777,Q$225)+'СЕТ СН'!$F$15</f>
        <v>0</v>
      </c>
      <c r="R236" s="36">
        <f>SUMIFS(СВЦЭМ!$G$34:$G$777,СВЦЭМ!$A$34:$A$777,$A236,СВЦЭМ!$B$34:$B$777,R$225)+'СЕТ СН'!$F$15</f>
        <v>0</v>
      </c>
      <c r="S236" s="36">
        <f>SUMIFS(СВЦЭМ!$G$34:$G$777,СВЦЭМ!$A$34:$A$777,$A236,СВЦЭМ!$B$34:$B$777,S$225)+'СЕТ СН'!$F$15</f>
        <v>0</v>
      </c>
      <c r="T236" s="36">
        <f>SUMIFS(СВЦЭМ!$G$34:$G$777,СВЦЭМ!$A$34:$A$777,$A236,СВЦЭМ!$B$34:$B$777,T$225)+'СЕТ СН'!$F$15</f>
        <v>0</v>
      </c>
      <c r="U236" s="36">
        <f>SUMIFS(СВЦЭМ!$G$34:$G$777,СВЦЭМ!$A$34:$A$777,$A236,СВЦЭМ!$B$34:$B$777,U$225)+'СЕТ СН'!$F$15</f>
        <v>0</v>
      </c>
      <c r="V236" s="36">
        <f>SUMIFS(СВЦЭМ!$G$34:$G$777,СВЦЭМ!$A$34:$A$777,$A236,СВЦЭМ!$B$34:$B$777,V$225)+'СЕТ СН'!$F$15</f>
        <v>0</v>
      </c>
      <c r="W236" s="36">
        <f>SUMIFS(СВЦЭМ!$G$34:$G$777,СВЦЭМ!$A$34:$A$777,$A236,СВЦЭМ!$B$34:$B$777,W$225)+'СЕТ СН'!$F$15</f>
        <v>0</v>
      </c>
      <c r="X236" s="36">
        <f>SUMIFS(СВЦЭМ!$G$34:$G$777,СВЦЭМ!$A$34:$A$777,$A236,СВЦЭМ!$B$34:$B$777,X$225)+'СЕТ СН'!$F$15</f>
        <v>0</v>
      </c>
      <c r="Y236" s="36">
        <f>SUMIFS(СВЦЭМ!$G$34:$G$777,СВЦЭМ!$A$34:$A$777,$A236,СВЦЭМ!$B$34:$B$777,Y$225)+'СЕТ СН'!$F$15</f>
        <v>0</v>
      </c>
    </row>
    <row r="237" spans="1:27" ht="15.75" hidden="1" x14ac:dyDescent="0.2">
      <c r="A237" s="35">
        <f t="shared" si="6"/>
        <v>43811</v>
      </c>
      <c r="B237" s="36">
        <f>SUMIFS(СВЦЭМ!$G$34:$G$777,СВЦЭМ!$A$34:$A$777,$A237,СВЦЭМ!$B$34:$B$777,B$225)+'СЕТ СН'!$F$15</f>
        <v>0</v>
      </c>
      <c r="C237" s="36">
        <f>SUMIFS(СВЦЭМ!$G$34:$G$777,СВЦЭМ!$A$34:$A$777,$A237,СВЦЭМ!$B$34:$B$777,C$225)+'СЕТ СН'!$F$15</f>
        <v>0</v>
      </c>
      <c r="D237" s="36">
        <f>SUMIFS(СВЦЭМ!$G$34:$G$777,СВЦЭМ!$A$34:$A$777,$A237,СВЦЭМ!$B$34:$B$777,D$225)+'СЕТ СН'!$F$15</f>
        <v>0</v>
      </c>
      <c r="E237" s="36">
        <f>SUMIFS(СВЦЭМ!$G$34:$G$777,СВЦЭМ!$A$34:$A$777,$A237,СВЦЭМ!$B$34:$B$777,E$225)+'СЕТ СН'!$F$15</f>
        <v>0</v>
      </c>
      <c r="F237" s="36">
        <f>SUMIFS(СВЦЭМ!$G$34:$G$777,СВЦЭМ!$A$34:$A$777,$A237,СВЦЭМ!$B$34:$B$777,F$225)+'СЕТ СН'!$F$15</f>
        <v>0</v>
      </c>
      <c r="G237" s="36">
        <f>SUMIFS(СВЦЭМ!$G$34:$G$777,СВЦЭМ!$A$34:$A$777,$A237,СВЦЭМ!$B$34:$B$777,G$225)+'СЕТ СН'!$F$15</f>
        <v>0</v>
      </c>
      <c r="H237" s="36">
        <f>SUMIFS(СВЦЭМ!$G$34:$G$777,СВЦЭМ!$A$34:$A$777,$A237,СВЦЭМ!$B$34:$B$777,H$225)+'СЕТ СН'!$F$15</f>
        <v>0</v>
      </c>
      <c r="I237" s="36">
        <f>SUMIFS(СВЦЭМ!$G$34:$G$777,СВЦЭМ!$A$34:$A$777,$A237,СВЦЭМ!$B$34:$B$777,I$225)+'СЕТ СН'!$F$15</f>
        <v>0</v>
      </c>
      <c r="J237" s="36">
        <f>SUMIFS(СВЦЭМ!$G$34:$G$777,СВЦЭМ!$A$34:$A$777,$A237,СВЦЭМ!$B$34:$B$777,J$225)+'СЕТ СН'!$F$15</f>
        <v>0</v>
      </c>
      <c r="K237" s="36">
        <f>SUMIFS(СВЦЭМ!$G$34:$G$777,СВЦЭМ!$A$34:$A$777,$A237,СВЦЭМ!$B$34:$B$777,K$225)+'СЕТ СН'!$F$15</f>
        <v>0</v>
      </c>
      <c r="L237" s="36">
        <f>SUMIFS(СВЦЭМ!$G$34:$G$777,СВЦЭМ!$A$34:$A$777,$A237,СВЦЭМ!$B$34:$B$777,L$225)+'СЕТ СН'!$F$15</f>
        <v>0</v>
      </c>
      <c r="M237" s="36">
        <f>SUMIFS(СВЦЭМ!$G$34:$G$777,СВЦЭМ!$A$34:$A$777,$A237,СВЦЭМ!$B$34:$B$777,M$225)+'СЕТ СН'!$F$15</f>
        <v>0</v>
      </c>
      <c r="N237" s="36">
        <f>SUMIFS(СВЦЭМ!$G$34:$G$777,СВЦЭМ!$A$34:$A$777,$A237,СВЦЭМ!$B$34:$B$777,N$225)+'СЕТ СН'!$F$15</f>
        <v>0</v>
      </c>
      <c r="O237" s="36">
        <f>SUMIFS(СВЦЭМ!$G$34:$G$777,СВЦЭМ!$A$34:$A$777,$A237,СВЦЭМ!$B$34:$B$777,O$225)+'СЕТ СН'!$F$15</f>
        <v>0</v>
      </c>
      <c r="P237" s="36">
        <f>SUMIFS(СВЦЭМ!$G$34:$G$777,СВЦЭМ!$A$34:$A$777,$A237,СВЦЭМ!$B$34:$B$777,P$225)+'СЕТ СН'!$F$15</f>
        <v>0</v>
      </c>
      <c r="Q237" s="36">
        <f>SUMIFS(СВЦЭМ!$G$34:$G$777,СВЦЭМ!$A$34:$A$777,$A237,СВЦЭМ!$B$34:$B$777,Q$225)+'СЕТ СН'!$F$15</f>
        <v>0</v>
      </c>
      <c r="R237" s="36">
        <f>SUMIFS(СВЦЭМ!$G$34:$G$777,СВЦЭМ!$A$34:$A$777,$A237,СВЦЭМ!$B$34:$B$777,R$225)+'СЕТ СН'!$F$15</f>
        <v>0</v>
      </c>
      <c r="S237" s="36">
        <f>SUMIFS(СВЦЭМ!$G$34:$G$777,СВЦЭМ!$A$34:$A$777,$A237,СВЦЭМ!$B$34:$B$777,S$225)+'СЕТ СН'!$F$15</f>
        <v>0</v>
      </c>
      <c r="T237" s="36">
        <f>SUMIFS(СВЦЭМ!$G$34:$G$777,СВЦЭМ!$A$34:$A$777,$A237,СВЦЭМ!$B$34:$B$777,T$225)+'СЕТ СН'!$F$15</f>
        <v>0</v>
      </c>
      <c r="U237" s="36">
        <f>SUMIFS(СВЦЭМ!$G$34:$G$777,СВЦЭМ!$A$34:$A$777,$A237,СВЦЭМ!$B$34:$B$777,U$225)+'СЕТ СН'!$F$15</f>
        <v>0</v>
      </c>
      <c r="V237" s="36">
        <f>SUMIFS(СВЦЭМ!$G$34:$G$777,СВЦЭМ!$A$34:$A$777,$A237,СВЦЭМ!$B$34:$B$777,V$225)+'СЕТ СН'!$F$15</f>
        <v>0</v>
      </c>
      <c r="W237" s="36">
        <f>SUMIFS(СВЦЭМ!$G$34:$G$777,СВЦЭМ!$A$34:$A$777,$A237,СВЦЭМ!$B$34:$B$777,W$225)+'СЕТ СН'!$F$15</f>
        <v>0</v>
      </c>
      <c r="X237" s="36">
        <f>SUMIFS(СВЦЭМ!$G$34:$G$777,СВЦЭМ!$A$34:$A$777,$A237,СВЦЭМ!$B$34:$B$777,X$225)+'СЕТ СН'!$F$15</f>
        <v>0</v>
      </c>
      <c r="Y237" s="36">
        <f>SUMIFS(СВЦЭМ!$G$34:$G$777,СВЦЭМ!$A$34:$A$777,$A237,СВЦЭМ!$B$34:$B$777,Y$225)+'СЕТ СН'!$F$15</f>
        <v>0</v>
      </c>
    </row>
    <row r="238" spans="1:27" ht="15.75" hidden="1" x14ac:dyDescent="0.2">
      <c r="A238" s="35">
        <f t="shared" si="6"/>
        <v>43812</v>
      </c>
      <c r="B238" s="36">
        <f>SUMIFS(СВЦЭМ!$G$34:$G$777,СВЦЭМ!$A$34:$A$777,$A238,СВЦЭМ!$B$34:$B$777,B$225)+'СЕТ СН'!$F$15</f>
        <v>0</v>
      </c>
      <c r="C238" s="36">
        <f>SUMIFS(СВЦЭМ!$G$34:$G$777,СВЦЭМ!$A$34:$A$777,$A238,СВЦЭМ!$B$34:$B$777,C$225)+'СЕТ СН'!$F$15</f>
        <v>0</v>
      </c>
      <c r="D238" s="36">
        <f>SUMIFS(СВЦЭМ!$G$34:$G$777,СВЦЭМ!$A$34:$A$777,$A238,СВЦЭМ!$B$34:$B$777,D$225)+'СЕТ СН'!$F$15</f>
        <v>0</v>
      </c>
      <c r="E238" s="36">
        <f>SUMIFS(СВЦЭМ!$G$34:$G$777,СВЦЭМ!$A$34:$A$777,$A238,СВЦЭМ!$B$34:$B$777,E$225)+'СЕТ СН'!$F$15</f>
        <v>0</v>
      </c>
      <c r="F238" s="36">
        <f>SUMIFS(СВЦЭМ!$G$34:$G$777,СВЦЭМ!$A$34:$A$777,$A238,СВЦЭМ!$B$34:$B$777,F$225)+'СЕТ СН'!$F$15</f>
        <v>0</v>
      </c>
      <c r="G238" s="36">
        <f>SUMIFS(СВЦЭМ!$G$34:$G$777,СВЦЭМ!$A$34:$A$777,$A238,СВЦЭМ!$B$34:$B$777,G$225)+'СЕТ СН'!$F$15</f>
        <v>0</v>
      </c>
      <c r="H238" s="36">
        <f>SUMIFS(СВЦЭМ!$G$34:$G$777,СВЦЭМ!$A$34:$A$777,$A238,СВЦЭМ!$B$34:$B$777,H$225)+'СЕТ СН'!$F$15</f>
        <v>0</v>
      </c>
      <c r="I238" s="36">
        <f>SUMIFS(СВЦЭМ!$G$34:$G$777,СВЦЭМ!$A$34:$A$777,$A238,СВЦЭМ!$B$34:$B$777,I$225)+'СЕТ СН'!$F$15</f>
        <v>0</v>
      </c>
      <c r="J238" s="36">
        <f>SUMIFS(СВЦЭМ!$G$34:$G$777,СВЦЭМ!$A$34:$A$777,$A238,СВЦЭМ!$B$34:$B$777,J$225)+'СЕТ СН'!$F$15</f>
        <v>0</v>
      </c>
      <c r="K238" s="36">
        <f>SUMIFS(СВЦЭМ!$G$34:$G$777,СВЦЭМ!$A$34:$A$777,$A238,СВЦЭМ!$B$34:$B$777,K$225)+'СЕТ СН'!$F$15</f>
        <v>0</v>
      </c>
      <c r="L238" s="36">
        <f>SUMIFS(СВЦЭМ!$G$34:$G$777,СВЦЭМ!$A$34:$A$777,$A238,СВЦЭМ!$B$34:$B$777,L$225)+'СЕТ СН'!$F$15</f>
        <v>0</v>
      </c>
      <c r="M238" s="36">
        <f>SUMIFS(СВЦЭМ!$G$34:$G$777,СВЦЭМ!$A$34:$A$777,$A238,СВЦЭМ!$B$34:$B$777,M$225)+'СЕТ СН'!$F$15</f>
        <v>0</v>
      </c>
      <c r="N238" s="36">
        <f>SUMIFS(СВЦЭМ!$G$34:$G$777,СВЦЭМ!$A$34:$A$777,$A238,СВЦЭМ!$B$34:$B$777,N$225)+'СЕТ СН'!$F$15</f>
        <v>0</v>
      </c>
      <c r="O238" s="36">
        <f>SUMIFS(СВЦЭМ!$G$34:$G$777,СВЦЭМ!$A$34:$A$777,$A238,СВЦЭМ!$B$34:$B$777,O$225)+'СЕТ СН'!$F$15</f>
        <v>0</v>
      </c>
      <c r="P238" s="36">
        <f>SUMIFS(СВЦЭМ!$G$34:$G$777,СВЦЭМ!$A$34:$A$777,$A238,СВЦЭМ!$B$34:$B$777,P$225)+'СЕТ СН'!$F$15</f>
        <v>0</v>
      </c>
      <c r="Q238" s="36">
        <f>SUMIFS(СВЦЭМ!$G$34:$G$777,СВЦЭМ!$A$34:$A$777,$A238,СВЦЭМ!$B$34:$B$777,Q$225)+'СЕТ СН'!$F$15</f>
        <v>0</v>
      </c>
      <c r="R238" s="36">
        <f>SUMIFS(СВЦЭМ!$G$34:$G$777,СВЦЭМ!$A$34:$A$777,$A238,СВЦЭМ!$B$34:$B$777,R$225)+'СЕТ СН'!$F$15</f>
        <v>0</v>
      </c>
      <c r="S238" s="36">
        <f>SUMIFS(СВЦЭМ!$G$34:$G$777,СВЦЭМ!$A$34:$A$777,$A238,СВЦЭМ!$B$34:$B$777,S$225)+'СЕТ СН'!$F$15</f>
        <v>0</v>
      </c>
      <c r="T238" s="36">
        <f>SUMIFS(СВЦЭМ!$G$34:$G$777,СВЦЭМ!$A$34:$A$777,$A238,СВЦЭМ!$B$34:$B$777,T$225)+'СЕТ СН'!$F$15</f>
        <v>0</v>
      </c>
      <c r="U238" s="36">
        <f>SUMIFS(СВЦЭМ!$G$34:$G$777,СВЦЭМ!$A$34:$A$777,$A238,СВЦЭМ!$B$34:$B$777,U$225)+'СЕТ СН'!$F$15</f>
        <v>0</v>
      </c>
      <c r="V238" s="36">
        <f>SUMIFS(СВЦЭМ!$G$34:$G$777,СВЦЭМ!$A$34:$A$777,$A238,СВЦЭМ!$B$34:$B$777,V$225)+'СЕТ СН'!$F$15</f>
        <v>0</v>
      </c>
      <c r="W238" s="36">
        <f>SUMIFS(СВЦЭМ!$G$34:$G$777,СВЦЭМ!$A$34:$A$777,$A238,СВЦЭМ!$B$34:$B$777,W$225)+'СЕТ СН'!$F$15</f>
        <v>0</v>
      </c>
      <c r="X238" s="36">
        <f>SUMIFS(СВЦЭМ!$G$34:$G$777,СВЦЭМ!$A$34:$A$777,$A238,СВЦЭМ!$B$34:$B$777,X$225)+'СЕТ СН'!$F$15</f>
        <v>0</v>
      </c>
      <c r="Y238" s="36">
        <f>SUMIFS(СВЦЭМ!$G$34:$G$777,СВЦЭМ!$A$34:$A$777,$A238,СВЦЭМ!$B$34:$B$777,Y$225)+'СЕТ СН'!$F$15</f>
        <v>0</v>
      </c>
    </row>
    <row r="239" spans="1:27" ht="15.75" hidden="1" x14ac:dyDescent="0.2">
      <c r="A239" s="35">
        <f t="shared" si="6"/>
        <v>43813</v>
      </c>
      <c r="B239" s="36">
        <f>SUMIFS(СВЦЭМ!$G$34:$G$777,СВЦЭМ!$A$34:$A$777,$A239,СВЦЭМ!$B$34:$B$777,B$225)+'СЕТ СН'!$F$15</f>
        <v>0</v>
      </c>
      <c r="C239" s="36">
        <f>SUMIFS(СВЦЭМ!$G$34:$G$777,СВЦЭМ!$A$34:$A$777,$A239,СВЦЭМ!$B$34:$B$777,C$225)+'СЕТ СН'!$F$15</f>
        <v>0</v>
      </c>
      <c r="D239" s="36">
        <f>SUMIFS(СВЦЭМ!$G$34:$G$777,СВЦЭМ!$A$34:$A$777,$A239,СВЦЭМ!$B$34:$B$777,D$225)+'СЕТ СН'!$F$15</f>
        <v>0</v>
      </c>
      <c r="E239" s="36">
        <f>SUMIFS(СВЦЭМ!$G$34:$G$777,СВЦЭМ!$A$34:$A$777,$A239,СВЦЭМ!$B$34:$B$777,E$225)+'СЕТ СН'!$F$15</f>
        <v>0</v>
      </c>
      <c r="F239" s="36">
        <f>SUMIFS(СВЦЭМ!$G$34:$G$777,СВЦЭМ!$A$34:$A$777,$A239,СВЦЭМ!$B$34:$B$777,F$225)+'СЕТ СН'!$F$15</f>
        <v>0</v>
      </c>
      <c r="G239" s="36">
        <f>SUMIFS(СВЦЭМ!$G$34:$G$777,СВЦЭМ!$A$34:$A$777,$A239,СВЦЭМ!$B$34:$B$777,G$225)+'СЕТ СН'!$F$15</f>
        <v>0</v>
      </c>
      <c r="H239" s="36">
        <f>SUMIFS(СВЦЭМ!$G$34:$G$777,СВЦЭМ!$A$34:$A$777,$A239,СВЦЭМ!$B$34:$B$777,H$225)+'СЕТ СН'!$F$15</f>
        <v>0</v>
      </c>
      <c r="I239" s="36">
        <f>SUMIFS(СВЦЭМ!$G$34:$G$777,СВЦЭМ!$A$34:$A$777,$A239,СВЦЭМ!$B$34:$B$777,I$225)+'СЕТ СН'!$F$15</f>
        <v>0</v>
      </c>
      <c r="J239" s="36">
        <f>SUMIFS(СВЦЭМ!$G$34:$G$777,СВЦЭМ!$A$34:$A$777,$A239,СВЦЭМ!$B$34:$B$777,J$225)+'СЕТ СН'!$F$15</f>
        <v>0</v>
      </c>
      <c r="K239" s="36">
        <f>SUMIFS(СВЦЭМ!$G$34:$G$777,СВЦЭМ!$A$34:$A$777,$A239,СВЦЭМ!$B$34:$B$777,K$225)+'СЕТ СН'!$F$15</f>
        <v>0</v>
      </c>
      <c r="L239" s="36">
        <f>SUMIFS(СВЦЭМ!$G$34:$G$777,СВЦЭМ!$A$34:$A$777,$A239,СВЦЭМ!$B$34:$B$777,L$225)+'СЕТ СН'!$F$15</f>
        <v>0</v>
      </c>
      <c r="M239" s="36">
        <f>SUMIFS(СВЦЭМ!$G$34:$G$777,СВЦЭМ!$A$34:$A$777,$A239,СВЦЭМ!$B$34:$B$777,M$225)+'СЕТ СН'!$F$15</f>
        <v>0</v>
      </c>
      <c r="N239" s="36">
        <f>SUMIFS(СВЦЭМ!$G$34:$G$777,СВЦЭМ!$A$34:$A$777,$A239,СВЦЭМ!$B$34:$B$777,N$225)+'СЕТ СН'!$F$15</f>
        <v>0</v>
      </c>
      <c r="O239" s="36">
        <f>SUMIFS(СВЦЭМ!$G$34:$G$777,СВЦЭМ!$A$34:$A$777,$A239,СВЦЭМ!$B$34:$B$777,O$225)+'СЕТ СН'!$F$15</f>
        <v>0</v>
      </c>
      <c r="P239" s="36">
        <f>SUMIFS(СВЦЭМ!$G$34:$G$777,СВЦЭМ!$A$34:$A$777,$A239,СВЦЭМ!$B$34:$B$777,P$225)+'СЕТ СН'!$F$15</f>
        <v>0</v>
      </c>
      <c r="Q239" s="36">
        <f>SUMIFS(СВЦЭМ!$G$34:$G$777,СВЦЭМ!$A$34:$A$777,$A239,СВЦЭМ!$B$34:$B$777,Q$225)+'СЕТ СН'!$F$15</f>
        <v>0</v>
      </c>
      <c r="R239" s="36">
        <f>SUMIFS(СВЦЭМ!$G$34:$G$777,СВЦЭМ!$A$34:$A$777,$A239,СВЦЭМ!$B$34:$B$777,R$225)+'СЕТ СН'!$F$15</f>
        <v>0</v>
      </c>
      <c r="S239" s="36">
        <f>SUMIFS(СВЦЭМ!$G$34:$G$777,СВЦЭМ!$A$34:$A$777,$A239,СВЦЭМ!$B$34:$B$777,S$225)+'СЕТ СН'!$F$15</f>
        <v>0</v>
      </c>
      <c r="T239" s="36">
        <f>SUMIFS(СВЦЭМ!$G$34:$G$777,СВЦЭМ!$A$34:$A$777,$A239,СВЦЭМ!$B$34:$B$777,T$225)+'СЕТ СН'!$F$15</f>
        <v>0</v>
      </c>
      <c r="U239" s="36">
        <f>SUMIFS(СВЦЭМ!$G$34:$G$777,СВЦЭМ!$A$34:$A$777,$A239,СВЦЭМ!$B$34:$B$777,U$225)+'СЕТ СН'!$F$15</f>
        <v>0</v>
      </c>
      <c r="V239" s="36">
        <f>SUMIFS(СВЦЭМ!$G$34:$G$777,СВЦЭМ!$A$34:$A$777,$A239,СВЦЭМ!$B$34:$B$777,V$225)+'СЕТ СН'!$F$15</f>
        <v>0</v>
      </c>
      <c r="W239" s="36">
        <f>SUMIFS(СВЦЭМ!$G$34:$G$777,СВЦЭМ!$A$34:$A$777,$A239,СВЦЭМ!$B$34:$B$777,W$225)+'СЕТ СН'!$F$15</f>
        <v>0</v>
      </c>
      <c r="X239" s="36">
        <f>SUMIFS(СВЦЭМ!$G$34:$G$777,СВЦЭМ!$A$34:$A$777,$A239,СВЦЭМ!$B$34:$B$777,X$225)+'СЕТ СН'!$F$15</f>
        <v>0</v>
      </c>
      <c r="Y239" s="36">
        <f>SUMIFS(СВЦЭМ!$G$34:$G$777,СВЦЭМ!$A$34:$A$777,$A239,СВЦЭМ!$B$34:$B$777,Y$225)+'СЕТ СН'!$F$15</f>
        <v>0</v>
      </c>
    </row>
    <row r="240" spans="1:27" ht="15.75" hidden="1" x14ac:dyDescent="0.2">
      <c r="A240" s="35">
        <f t="shared" si="6"/>
        <v>43814</v>
      </c>
      <c r="B240" s="36">
        <f>SUMIFS(СВЦЭМ!$G$34:$G$777,СВЦЭМ!$A$34:$A$777,$A240,СВЦЭМ!$B$34:$B$777,B$225)+'СЕТ СН'!$F$15</f>
        <v>0</v>
      </c>
      <c r="C240" s="36">
        <f>SUMIFS(СВЦЭМ!$G$34:$G$777,СВЦЭМ!$A$34:$A$777,$A240,СВЦЭМ!$B$34:$B$777,C$225)+'СЕТ СН'!$F$15</f>
        <v>0</v>
      </c>
      <c r="D240" s="36">
        <f>SUMIFS(СВЦЭМ!$G$34:$G$777,СВЦЭМ!$A$34:$A$777,$A240,СВЦЭМ!$B$34:$B$777,D$225)+'СЕТ СН'!$F$15</f>
        <v>0</v>
      </c>
      <c r="E240" s="36">
        <f>SUMIFS(СВЦЭМ!$G$34:$G$777,СВЦЭМ!$A$34:$A$777,$A240,СВЦЭМ!$B$34:$B$777,E$225)+'СЕТ СН'!$F$15</f>
        <v>0</v>
      </c>
      <c r="F240" s="36">
        <f>SUMIFS(СВЦЭМ!$G$34:$G$777,СВЦЭМ!$A$34:$A$777,$A240,СВЦЭМ!$B$34:$B$777,F$225)+'СЕТ СН'!$F$15</f>
        <v>0</v>
      </c>
      <c r="G240" s="36">
        <f>SUMIFS(СВЦЭМ!$G$34:$G$777,СВЦЭМ!$A$34:$A$777,$A240,СВЦЭМ!$B$34:$B$777,G$225)+'СЕТ СН'!$F$15</f>
        <v>0</v>
      </c>
      <c r="H240" s="36">
        <f>SUMIFS(СВЦЭМ!$G$34:$G$777,СВЦЭМ!$A$34:$A$777,$A240,СВЦЭМ!$B$34:$B$777,H$225)+'СЕТ СН'!$F$15</f>
        <v>0</v>
      </c>
      <c r="I240" s="36">
        <f>SUMIFS(СВЦЭМ!$G$34:$G$777,СВЦЭМ!$A$34:$A$777,$A240,СВЦЭМ!$B$34:$B$777,I$225)+'СЕТ СН'!$F$15</f>
        <v>0</v>
      </c>
      <c r="J240" s="36">
        <f>SUMIFS(СВЦЭМ!$G$34:$G$777,СВЦЭМ!$A$34:$A$777,$A240,СВЦЭМ!$B$34:$B$777,J$225)+'СЕТ СН'!$F$15</f>
        <v>0</v>
      </c>
      <c r="K240" s="36">
        <f>SUMIFS(СВЦЭМ!$G$34:$G$777,СВЦЭМ!$A$34:$A$777,$A240,СВЦЭМ!$B$34:$B$777,K$225)+'СЕТ СН'!$F$15</f>
        <v>0</v>
      </c>
      <c r="L240" s="36">
        <f>SUMIFS(СВЦЭМ!$G$34:$G$777,СВЦЭМ!$A$34:$A$777,$A240,СВЦЭМ!$B$34:$B$777,L$225)+'СЕТ СН'!$F$15</f>
        <v>0</v>
      </c>
      <c r="M240" s="36">
        <f>SUMIFS(СВЦЭМ!$G$34:$G$777,СВЦЭМ!$A$34:$A$777,$A240,СВЦЭМ!$B$34:$B$777,M$225)+'СЕТ СН'!$F$15</f>
        <v>0</v>
      </c>
      <c r="N240" s="36">
        <f>SUMIFS(СВЦЭМ!$G$34:$G$777,СВЦЭМ!$A$34:$A$777,$A240,СВЦЭМ!$B$34:$B$777,N$225)+'СЕТ СН'!$F$15</f>
        <v>0</v>
      </c>
      <c r="O240" s="36">
        <f>SUMIFS(СВЦЭМ!$G$34:$G$777,СВЦЭМ!$A$34:$A$777,$A240,СВЦЭМ!$B$34:$B$777,O$225)+'СЕТ СН'!$F$15</f>
        <v>0</v>
      </c>
      <c r="P240" s="36">
        <f>SUMIFS(СВЦЭМ!$G$34:$G$777,СВЦЭМ!$A$34:$A$777,$A240,СВЦЭМ!$B$34:$B$777,P$225)+'СЕТ СН'!$F$15</f>
        <v>0</v>
      </c>
      <c r="Q240" s="36">
        <f>SUMIFS(СВЦЭМ!$G$34:$G$777,СВЦЭМ!$A$34:$A$777,$A240,СВЦЭМ!$B$34:$B$777,Q$225)+'СЕТ СН'!$F$15</f>
        <v>0</v>
      </c>
      <c r="R240" s="36">
        <f>SUMIFS(СВЦЭМ!$G$34:$G$777,СВЦЭМ!$A$34:$A$777,$A240,СВЦЭМ!$B$34:$B$777,R$225)+'СЕТ СН'!$F$15</f>
        <v>0</v>
      </c>
      <c r="S240" s="36">
        <f>SUMIFS(СВЦЭМ!$G$34:$G$777,СВЦЭМ!$A$34:$A$777,$A240,СВЦЭМ!$B$34:$B$777,S$225)+'СЕТ СН'!$F$15</f>
        <v>0</v>
      </c>
      <c r="T240" s="36">
        <f>SUMIFS(СВЦЭМ!$G$34:$G$777,СВЦЭМ!$A$34:$A$777,$A240,СВЦЭМ!$B$34:$B$777,T$225)+'СЕТ СН'!$F$15</f>
        <v>0</v>
      </c>
      <c r="U240" s="36">
        <f>SUMIFS(СВЦЭМ!$G$34:$G$777,СВЦЭМ!$A$34:$A$777,$A240,СВЦЭМ!$B$34:$B$777,U$225)+'СЕТ СН'!$F$15</f>
        <v>0</v>
      </c>
      <c r="V240" s="36">
        <f>SUMIFS(СВЦЭМ!$G$34:$G$777,СВЦЭМ!$A$34:$A$777,$A240,СВЦЭМ!$B$34:$B$777,V$225)+'СЕТ СН'!$F$15</f>
        <v>0</v>
      </c>
      <c r="W240" s="36">
        <f>SUMIFS(СВЦЭМ!$G$34:$G$777,СВЦЭМ!$A$34:$A$777,$A240,СВЦЭМ!$B$34:$B$777,W$225)+'СЕТ СН'!$F$15</f>
        <v>0</v>
      </c>
      <c r="X240" s="36">
        <f>SUMIFS(СВЦЭМ!$G$34:$G$777,СВЦЭМ!$A$34:$A$777,$A240,СВЦЭМ!$B$34:$B$777,X$225)+'СЕТ СН'!$F$15</f>
        <v>0</v>
      </c>
      <c r="Y240" s="36">
        <f>SUMIFS(СВЦЭМ!$G$34:$G$777,СВЦЭМ!$A$34:$A$777,$A240,СВЦЭМ!$B$34:$B$777,Y$225)+'СЕТ СН'!$F$15</f>
        <v>0</v>
      </c>
    </row>
    <row r="241" spans="1:25" ht="15.75" hidden="1" x14ac:dyDescent="0.2">
      <c r="A241" s="35">
        <f t="shared" si="6"/>
        <v>43815</v>
      </c>
      <c r="B241" s="36">
        <f>SUMIFS(СВЦЭМ!$G$34:$G$777,СВЦЭМ!$A$34:$A$777,$A241,СВЦЭМ!$B$34:$B$777,B$225)+'СЕТ СН'!$F$15</f>
        <v>0</v>
      </c>
      <c r="C241" s="36">
        <f>SUMIFS(СВЦЭМ!$G$34:$G$777,СВЦЭМ!$A$34:$A$777,$A241,СВЦЭМ!$B$34:$B$777,C$225)+'СЕТ СН'!$F$15</f>
        <v>0</v>
      </c>
      <c r="D241" s="36">
        <f>SUMIFS(СВЦЭМ!$G$34:$G$777,СВЦЭМ!$A$34:$A$777,$A241,СВЦЭМ!$B$34:$B$777,D$225)+'СЕТ СН'!$F$15</f>
        <v>0</v>
      </c>
      <c r="E241" s="36">
        <f>SUMIFS(СВЦЭМ!$G$34:$G$777,СВЦЭМ!$A$34:$A$777,$A241,СВЦЭМ!$B$34:$B$777,E$225)+'СЕТ СН'!$F$15</f>
        <v>0</v>
      </c>
      <c r="F241" s="36">
        <f>SUMIFS(СВЦЭМ!$G$34:$G$777,СВЦЭМ!$A$34:$A$777,$A241,СВЦЭМ!$B$34:$B$777,F$225)+'СЕТ СН'!$F$15</f>
        <v>0</v>
      </c>
      <c r="G241" s="36">
        <f>SUMIFS(СВЦЭМ!$G$34:$G$777,СВЦЭМ!$A$34:$A$777,$A241,СВЦЭМ!$B$34:$B$777,G$225)+'СЕТ СН'!$F$15</f>
        <v>0</v>
      </c>
      <c r="H241" s="36">
        <f>SUMIFS(СВЦЭМ!$G$34:$G$777,СВЦЭМ!$A$34:$A$777,$A241,СВЦЭМ!$B$34:$B$777,H$225)+'СЕТ СН'!$F$15</f>
        <v>0</v>
      </c>
      <c r="I241" s="36">
        <f>SUMIFS(СВЦЭМ!$G$34:$G$777,СВЦЭМ!$A$34:$A$777,$A241,СВЦЭМ!$B$34:$B$777,I$225)+'СЕТ СН'!$F$15</f>
        <v>0</v>
      </c>
      <c r="J241" s="36">
        <f>SUMIFS(СВЦЭМ!$G$34:$G$777,СВЦЭМ!$A$34:$A$777,$A241,СВЦЭМ!$B$34:$B$777,J$225)+'СЕТ СН'!$F$15</f>
        <v>0</v>
      </c>
      <c r="K241" s="36">
        <f>SUMIFS(СВЦЭМ!$G$34:$G$777,СВЦЭМ!$A$34:$A$777,$A241,СВЦЭМ!$B$34:$B$777,K$225)+'СЕТ СН'!$F$15</f>
        <v>0</v>
      </c>
      <c r="L241" s="36">
        <f>SUMIFS(СВЦЭМ!$G$34:$G$777,СВЦЭМ!$A$34:$A$777,$A241,СВЦЭМ!$B$34:$B$777,L$225)+'СЕТ СН'!$F$15</f>
        <v>0</v>
      </c>
      <c r="M241" s="36">
        <f>SUMIFS(СВЦЭМ!$G$34:$G$777,СВЦЭМ!$A$34:$A$777,$A241,СВЦЭМ!$B$34:$B$777,M$225)+'СЕТ СН'!$F$15</f>
        <v>0</v>
      </c>
      <c r="N241" s="36">
        <f>SUMIFS(СВЦЭМ!$G$34:$G$777,СВЦЭМ!$A$34:$A$777,$A241,СВЦЭМ!$B$34:$B$777,N$225)+'СЕТ СН'!$F$15</f>
        <v>0</v>
      </c>
      <c r="O241" s="36">
        <f>SUMIFS(СВЦЭМ!$G$34:$G$777,СВЦЭМ!$A$34:$A$777,$A241,СВЦЭМ!$B$34:$B$777,O$225)+'СЕТ СН'!$F$15</f>
        <v>0</v>
      </c>
      <c r="P241" s="36">
        <f>SUMIFS(СВЦЭМ!$G$34:$G$777,СВЦЭМ!$A$34:$A$777,$A241,СВЦЭМ!$B$34:$B$777,P$225)+'СЕТ СН'!$F$15</f>
        <v>0</v>
      </c>
      <c r="Q241" s="36">
        <f>SUMIFS(СВЦЭМ!$G$34:$G$777,СВЦЭМ!$A$34:$A$777,$A241,СВЦЭМ!$B$34:$B$777,Q$225)+'СЕТ СН'!$F$15</f>
        <v>0</v>
      </c>
      <c r="R241" s="36">
        <f>SUMIFS(СВЦЭМ!$G$34:$G$777,СВЦЭМ!$A$34:$A$777,$A241,СВЦЭМ!$B$34:$B$777,R$225)+'СЕТ СН'!$F$15</f>
        <v>0</v>
      </c>
      <c r="S241" s="36">
        <f>SUMIFS(СВЦЭМ!$G$34:$G$777,СВЦЭМ!$A$34:$A$777,$A241,СВЦЭМ!$B$34:$B$777,S$225)+'СЕТ СН'!$F$15</f>
        <v>0</v>
      </c>
      <c r="T241" s="36">
        <f>SUMIFS(СВЦЭМ!$G$34:$G$777,СВЦЭМ!$A$34:$A$777,$A241,СВЦЭМ!$B$34:$B$777,T$225)+'СЕТ СН'!$F$15</f>
        <v>0</v>
      </c>
      <c r="U241" s="36">
        <f>SUMIFS(СВЦЭМ!$G$34:$G$777,СВЦЭМ!$A$34:$A$777,$A241,СВЦЭМ!$B$34:$B$777,U$225)+'СЕТ СН'!$F$15</f>
        <v>0</v>
      </c>
      <c r="V241" s="36">
        <f>SUMIFS(СВЦЭМ!$G$34:$G$777,СВЦЭМ!$A$34:$A$777,$A241,СВЦЭМ!$B$34:$B$777,V$225)+'СЕТ СН'!$F$15</f>
        <v>0</v>
      </c>
      <c r="W241" s="36">
        <f>SUMIFS(СВЦЭМ!$G$34:$G$777,СВЦЭМ!$A$34:$A$777,$A241,СВЦЭМ!$B$34:$B$777,W$225)+'СЕТ СН'!$F$15</f>
        <v>0</v>
      </c>
      <c r="X241" s="36">
        <f>SUMIFS(СВЦЭМ!$G$34:$G$777,СВЦЭМ!$A$34:$A$777,$A241,СВЦЭМ!$B$34:$B$777,X$225)+'СЕТ СН'!$F$15</f>
        <v>0</v>
      </c>
      <c r="Y241" s="36">
        <f>SUMIFS(СВЦЭМ!$G$34:$G$777,СВЦЭМ!$A$34:$A$777,$A241,СВЦЭМ!$B$34:$B$777,Y$225)+'СЕТ СН'!$F$15</f>
        <v>0</v>
      </c>
    </row>
    <row r="242" spans="1:25" ht="15.75" hidden="1" x14ac:dyDescent="0.2">
      <c r="A242" s="35">
        <f t="shared" si="6"/>
        <v>43816</v>
      </c>
      <c r="B242" s="36">
        <f>SUMIFS(СВЦЭМ!$G$34:$G$777,СВЦЭМ!$A$34:$A$777,$A242,СВЦЭМ!$B$34:$B$777,B$225)+'СЕТ СН'!$F$15</f>
        <v>0</v>
      </c>
      <c r="C242" s="36">
        <f>SUMIFS(СВЦЭМ!$G$34:$G$777,СВЦЭМ!$A$34:$A$777,$A242,СВЦЭМ!$B$34:$B$777,C$225)+'СЕТ СН'!$F$15</f>
        <v>0</v>
      </c>
      <c r="D242" s="36">
        <f>SUMIFS(СВЦЭМ!$G$34:$G$777,СВЦЭМ!$A$34:$A$777,$A242,СВЦЭМ!$B$34:$B$777,D$225)+'СЕТ СН'!$F$15</f>
        <v>0</v>
      </c>
      <c r="E242" s="36">
        <f>SUMIFS(СВЦЭМ!$G$34:$G$777,СВЦЭМ!$A$34:$A$777,$A242,СВЦЭМ!$B$34:$B$777,E$225)+'СЕТ СН'!$F$15</f>
        <v>0</v>
      </c>
      <c r="F242" s="36">
        <f>SUMIFS(СВЦЭМ!$G$34:$G$777,СВЦЭМ!$A$34:$A$777,$A242,СВЦЭМ!$B$34:$B$777,F$225)+'СЕТ СН'!$F$15</f>
        <v>0</v>
      </c>
      <c r="G242" s="36">
        <f>SUMIFS(СВЦЭМ!$G$34:$G$777,СВЦЭМ!$A$34:$A$777,$A242,СВЦЭМ!$B$34:$B$777,G$225)+'СЕТ СН'!$F$15</f>
        <v>0</v>
      </c>
      <c r="H242" s="36">
        <f>SUMIFS(СВЦЭМ!$G$34:$G$777,СВЦЭМ!$A$34:$A$777,$A242,СВЦЭМ!$B$34:$B$777,H$225)+'СЕТ СН'!$F$15</f>
        <v>0</v>
      </c>
      <c r="I242" s="36">
        <f>SUMIFS(СВЦЭМ!$G$34:$G$777,СВЦЭМ!$A$34:$A$777,$A242,СВЦЭМ!$B$34:$B$777,I$225)+'СЕТ СН'!$F$15</f>
        <v>0</v>
      </c>
      <c r="J242" s="36">
        <f>SUMIFS(СВЦЭМ!$G$34:$G$777,СВЦЭМ!$A$34:$A$777,$A242,СВЦЭМ!$B$34:$B$777,J$225)+'СЕТ СН'!$F$15</f>
        <v>0</v>
      </c>
      <c r="K242" s="36">
        <f>SUMIFS(СВЦЭМ!$G$34:$G$777,СВЦЭМ!$A$34:$A$777,$A242,СВЦЭМ!$B$34:$B$777,K$225)+'СЕТ СН'!$F$15</f>
        <v>0</v>
      </c>
      <c r="L242" s="36">
        <f>SUMIFS(СВЦЭМ!$G$34:$G$777,СВЦЭМ!$A$34:$A$777,$A242,СВЦЭМ!$B$34:$B$777,L$225)+'СЕТ СН'!$F$15</f>
        <v>0</v>
      </c>
      <c r="M242" s="36">
        <f>SUMIFS(СВЦЭМ!$G$34:$G$777,СВЦЭМ!$A$34:$A$777,$A242,СВЦЭМ!$B$34:$B$777,M$225)+'СЕТ СН'!$F$15</f>
        <v>0</v>
      </c>
      <c r="N242" s="36">
        <f>SUMIFS(СВЦЭМ!$G$34:$G$777,СВЦЭМ!$A$34:$A$777,$A242,СВЦЭМ!$B$34:$B$777,N$225)+'СЕТ СН'!$F$15</f>
        <v>0</v>
      </c>
      <c r="O242" s="36">
        <f>SUMIFS(СВЦЭМ!$G$34:$G$777,СВЦЭМ!$A$34:$A$777,$A242,СВЦЭМ!$B$34:$B$777,O$225)+'СЕТ СН'!$F$15</f>
        <v>0</v>
      </c>
      <c r="P242" s="36">
        <f>SUMIFS(СВЦЭМ!$G$34:$G$777,СВЦЭМ!$A$34:$A$777,$A242,СВЦЭМ!$B$34:$B$777,P$225)+'СЕТ СН'!$F$15</f>
        <v>0</v>
      </c>
      <c r="Q242" s="36">
        <f>SUMIFS(СВЦЭМ!$G$34:$G$777,СВЦЭМ!$A$34:$A$777,$A242,СВЦЭМ!$B$34:$B$777,Q$225)+'СЕТ СН'!$F$15</f>
        <v>0</v>
      </c>
      <c r="R242" s="36">
        <f>SUMIFS(СВЦЭМ!$G$34:$G$777,СВЦЭМ!$A$34:$A$777,$A242,СВЦЭМ!$B$34:$B$777,R$225)+'СЕТ СН'!$F$15</f>
        <v>0</v>
      </c>
      <c r="S242" s="36">
        <f>SUMIFS(СВЦЭМ!$G$34:$G$777,СВЦЭМ!$A$34:$A$777,$A242,СВЦЭМ!$B$34:$B$777,S$225)+'СЕТ СН'!$F$15</f>
        <v>0</v>
      </c>
      <c r="T242" s="36">
        <f>SUMIFS(СВЦЭМ!$G$34:$G$777,СВЦЭМ!$A$34:$A$777,$A242,СВЦЭМ!$B$34:$B$777,T$225)+'СЕТ СН'!$F$15</f>
        <v>0</v>
      </c>
      <c r="U242" s="36">
        <f>SUMIFS(СВЦЭМ!$G$34:$G$777,СВЦЭМ!$A$34:$A$777,$A242,СВЦЭМ!$B$34:$B$777,U$225)+'СЕТ СН'!$F$15</f>
        <v>0</v>
      </c>
      <c r="V242" s="36">
        <f>SUMIFS(СВЦЭМ!$G$34:$G$777,СВЦЭМ!$A$34:$A$777,$A242,СВЦЭМ!$B$34:$B$777,V$225)+'СЕТ СН'!$F$15</f>
        <v>0</v>
      </c>
      <c r="W242" s="36">
        <f>SUMIFS(СВЦЭМ!$G$34:$G$777,СВЦЭМ!$A$34:$A$777,$A242,СВЦЭМ!$B$34:$B$777,W$225)+'СЕТ СН'!$F$15</f>
        <v>0</v>
      </c>
      <c r="X242" s="36">
        <f>SUMIFS(СВЦЭМ!$G$34:$G$777,СВЦЭМ!$A$34:$A$777,$A242,СВЦЭМ!$B$34:$B$777,X$225)+'СЕТ СН'!$F$15</f>
        <v>0</v>
      </c>
      <c r="Y242" s="36">
        <f>SUMIFS(СВЦЭМ!$G$34:$G$777,СВЦЭМ!$A$34:$A$777,$A242,СВЦЭМ!$B$34:$B$777,Y$225)+'СЕТ СН'!$F$15</f>
        <v>0</v>
      </c>
    </row>
    <row r="243" spans="1:25" ht="15.75" hidden="1" x14ac:dyDescent="0.2">
      <c r="A243" s="35">
        <f t="shared" si="6"/>
        <v>43817</v>
      </c>
      <c r="B243" s="36">
        <f>SUMIFS(СВЦЭМ!$G$34:$G$777,СВЦЭМ!$A$34:$A$777,$A243,СВЦЭМ!$B$34:$B$777,B$225)+'СЕТ СН'!$F$15</f>
        <v>0</v>
      </c>
      <c r="C243" s="36">
        <f>SUMIFS(СВЦЭМ!$G$34:$G$777,СВЦЭМ!$A$34:$A$777,$A243,СВЦЭМ!$B$34:$B$777,C$225)+'СЕТ СН'!$F$15</f>
        <v>0</v>
      </c>
      <c r="D243" s="36">
        <f>SUMIFS(СВЦЭМ!$G$34:$G$777,СВЦЭМ!$A$34:$A$777,$A243,СВЦЭМ!$B$34:$B$777,D$225)+'СЕТ СН'!$F$15</f>
        <v>0</v>
      </c>
      <c r="E243" s="36">
        <f>SUMIFS(СВЦЭМ!$G$34:$G$777,СВЦЭМ!$A$34:$A$777,$A243,СВЦЭМ!$B$34:$B$777,E$225)+'СЕТ СН'!$F$15</f>
        <v>0</v>
      </c>
      <c r="F243" s="36">
        <f>SUMIFS(СВЦЭМ!$G$34:$G$777,СВЦЭМ!$A$34:$A$777,$A243,СВЦЭМ!$B$34:$B$777,F$225)+'СЕТ СН'!$F$15</f>
        <v>0</v>
      </c>
      <c r="G243" s="36">
        <f>SUMIFS(СВЦЭМ!$G$34:$G$777,СВЦЭМ!$A$34:$A$777,$A243,СВЦЭМ!$B$34:$B$777,G$225)+'СЕТ СН'!$F$15</f>
        <v>0</v>
      </c>
      <c r="H243" s="36">
        <f>SUMIFS(СВЦЭМ!$G$34:$G$777,СВЦЭМ!$A$34:$A$777,$A243,СВЦЭМ!$B$34:$B$777,H$225)+'СЕТ СН'!$F$15</f>
        <v>0</v>
      </c>
      <c r="I243" s="36">
        <f>SUMIFS(СВЦЭМ!$G$34:$G$777,СВЦЭМ!$A$34:$A$777,$A243,СВЦЭМ!$B$34:$B$777,I$225)+'СЕТ СН'!$F$15</f>
        <v>0</v>
      </c>
      <c r="J243" s="36">
        <f>SUMIFS(СВЦЭМ!$G$34:$G$777,СВЦЭМ!$A$34:$A$777,$A243,СВЦЭМ!$B$34:$B$777,J$225)+'СЕТ СН'!$F$15</f>
        <v>0</v>
      </c>
      <c r="K243" s="36">
        <f>SUMIFS(СВЦЭМ!$G$34:$G$777,СВЦЭМ!$A$34:$A$777,$A243,СВЦЭМ!$B$34:$B$777,K$225)+'СЕТ СН'!$F$15</f>
        <v>0</v>
      </c>
      <c r="L243" s="36">
        <f>SUMIFS(СВЦЭМ!$G$34:$G$777,СВЦЭМ!$A$34:$A$777,$A243,СВЦЭМ!$B$34:$B$777,L$225)+'СЕТ СН'!$F$15</f>
        <v>0</v>
      </c>
      <c r="M243" s="36">
        <f>SUMIFS(СВЦЭМ!$G$34:$G$777,СВЦЭМ!$A$34:$A$777,$A243,СВЦЭМ!$B$34:$B$777,M$225)+'СЕТ СН'!$F$15</f>
        <v>0</v>
      </c>
      <c r="N243" s="36">
        <f>SUMIFS(СВЦЭМ!$G$34:$G$777,СВЦЭМ!$A$34:$A$777,$A243,СВЦЭМ!$B$34:$B$777,N$225)+'СЕТ СН'!$F$15</f>
        <v>0</v>
      </c>
      <c r="O243" s="36">
        <f>SUMIFS(СВЦЭМ!$G$34:$G$777,СВЦЭМ!$A$34:$A$777,$A243,СВЦЭМ!$B$34:$B$777,O$225)+'СЕТ СН'!$F$15</f>
        <v>0</v>
      </c>
      <c r="P243" s="36">
        <f>SUMIFS(СВЦЭМ!$G$34:$G$777,СВЦЭМ!$A$34:$A$777,$A243,СВЦЭМ!$B$34:$B$777,P$225)+'СЕТ СН'!$F$15</f>
        <v>0</v>
      </c>
      <c r="Q243" s="36">
        <f>SUMIFS(СВЦЭМ!$G$34:$G$777,СВЦЭМ!$A$34:$A$777,$A243,СВЦЭМ!$B$34:$B$777,Q$225)+'СЕТ СН'!$F$15</f>
        <v>0</v>
      </c>
      <c r="R243" s="36">
        <f>SUMIFS(СВЦЭМ!$G$34:$G$777,СВЦЭМ!$A$34:$A$777,$A243,СВЦЭМ!$B$34:$B$777,R$225)+'СЕТ СН'!$F$15</f>
        <v>0</v>
      </c>
      <c r="S243" s="36">
        <f>SUMIFS(СВЦЭМ!$G$34:$G$777,СВЦЭМ!$A$34:$A$777,$A243,СВЦЭМ!$B$34:$B$777,S$225)+'СЕТ СН'!$F$15</f>
        <v>0</v>
      </c>
      <c r="T243" s="36">
        <f>SUMIFS(СВЦЭМ!$G$34:$G$777,СВЦЭМ!$A$34:$A$777,$A243,СВЦЭМ!$B$34:$B$777,T$225)+'СЕТ СН'!$F$15</f>
        <v>0</v>
      </c>
      <c r="U243" s="36">
        <f>SUMIFS(СВЦЭМ!$G$34:$G$777,СВЦЭМ!$A$34:$A$777,$A243,СВЦЭМ!$B$34:$B$777,U$225)+'СЕТ СН'!$F$15</f>
        <v>0</v>
      </c>
      <c r="V243" s="36">
        <f>SUMIFS(СВЦЭМ!$G$34:$G$777,СВЦЭМ!$A$34:$A$777,$A243,СВЦЭМ!$B$34:$B$777,V$225)+'СЕТ СН'!$F$15</f>
        <v>0</v>
      </c>
      <c r="W243" s="36">
        <f>SUMIFS(СВЦЭМ!$G$34:$G$777,СВЦЭМ!$A$34:$A$777,$A243,СВЦЭМ!$B$34:$B$777,W$225)+'СЕТ СН'!$F$15</f>
        <v>0</v>
      </c>
      <c r="X243" s="36">
        <f>SUMIFS(СВЦЭМ!$G$34:$G$777,СВЦЭМ!$A$34:$A$777,$A243,СВЦЭМ!$B$34:$B$777,X$225)+'СЕТ СН'!$F$15</f>
        <v>0</v>
      </c>
      <c r="Y243" s="36">
        <f>SUMIFS(СВЦЭМ!$G$34:$G$777,СВЦЭМ!$A$34:$A$777,$A243,СВЦЭМ!$B$34:$B$777,Y$225)+'СЕТ СН'!$F$15</f>
        <v>0</v>
      </c>
    </row>
    <row r="244" spans="1:25" ht="15.75" hidden="1" x14ac:dyDescent="0.2">
      <c r="A244" s="35">
        <f t="shared" si="6"/>
        <v>43818</v>
      </c>
      <c r="B244" s="36">
        <f>SUMIFS(СВЦЭМ!$G$34:$G$777,СВЦЭМ!$A$34:$A$777,$A244,СВЦЭМ!$B$34:$B$777,B$225)+'СЕТ СН'!$F$15</f>
        <v>0</v>
      </c>
      <c r="C244" s="36">
        <f>SUMIFS(СВЦЭМ!$G$34:$G$777,СВЦЭМ!$A$34:$A$777,$A244,СВЦЭМ!$B$34:$B$777,C$225)+'СЕТ СН'!$F$15</f>
        <v>0</v>
      </c>
      <c r="D244" s="36">
        <f>SUMIFS(СВЦЭМ!$G$34:$G$777,СВЦЭМ!$A$34:$A$777,$A244,СВЦЭМ!$B$34:$B$777,D$225)+'СЕТ СН'!$F$15</f>
        <v>0</v>
      </c>
      <c r="E244" s="36">
        <f>SUMIFS(СВЦЭМ!$G$34:$G$777,СВЦЭМ!$A$34:$A$777,$A244,СВЦЭМ!$B$34:$B$777,E$225)+'СЕТ СН'!$F$15</f>
        <v>0</v>
      </c>
      <c r="F244" s="36">
        <f>SUMIFS(СВЦЭМ!$G$34:$G$777,СВЦЭМ!$A$34:$A$777,$A244,СВЦЭМ!$B$34:$B$777,F$225)+'СЕТ СН'!$F$15</f>
        <v>0</v>
      </c>
      <c r="G244" s="36">
        <f>SUMIFS(СВЦЭМ!$G$34:$G$777,СВЦЭМ!$A$34:$A$777,$A244,СВЦЭМ!$B$34:$B$777,G$225)+'СЕТ СН'!$F$15</f>
        <v>0</v>
      </c>
      <c r="H244" s="36">
        <f>SUMIFS(СВЦЭМ!$G$34:$G$777,СВЦЭМ!$A$34:$A$777,$A244,СВЦЭМ!$B$34:$B$777,H$225)+'СЕТ СН'!$F$15</f>
        <v>0</v>
      </c>
      <c r="I244" s="36">
        <f>SUMIFS(СВЦЭМ!$G$34:$G$777,СВЦЭМ!$A$34:$A$777,$A244,СВЦЭМ!$B$34:$B$777,I$225)+'СЕТ СН'!$F$15</f>
        <v>0</v>
      </c>
      <c r="J244" s="36">
        <f>SUMIFS(СВЦЭМ!$G$34:$G$777,СВЦЭМ!$A$34:$A$777,$A244,СВЦЭМ!$B$34:$B$777,J$225)+'СЕТ СН'!$F$15</f>
        <v>0</v>
      </c>
      <c r="K244" s="36">
        <f>SUMIFS(СВЦЭМ!$G$34:$G$777,СВЦЭМ!$A$34:$A$777,$A244,СВЦЭМ!$B$34:$B$777,K$225)+'СЕТ СН'!$F$15</f>
        <v>0</v>
      </c>
      <c r="L244" s="36">
        <f>SUMIFS(СВЦЭМ!$G$34:$G$777,СВЦЭМ!$A$34:$A$777,$A244,СВЦЭМ!$B$34:$B$777,L$225)+'СЕТ СН'!$F$15</f>
        <v>0</v>
      </c>
      <c r="M244" s="36">
        <f>SUMIFS(СВЦЭМ!$G$34:$G$777,СВЦЭМ!$A$34:$A$777,$A244,СВЦЭМ!$B$34:$B$777,M$225)+'СЕТ СН'!$F$15</f>
        <v>0</v>
      </c>
      <c r="N244" s="36">
        <f>SUMIFS(СВЦЭМ!$G$34:$G$777,СВЦЭМ!$A$34:$A$777,$A244,СВЦЭМ!$B$34:$B$777,N$225)+'СЕТ СН'!$F$15</f>
        <v>0</v>
      </c>
      <c r="O244" s="36">
        <f>SUMIFS(СВЦЭМ!$G$34:$G$777,СВЦЭМ!$A$34:$A$777,$A244,СВЦЭМ!$B$34:$B$777,O$225)+'СЕТ СН'!$F$15</f>
        <v>0</v>
      </c>
      <c r="P244" s="36">
        <f>SUMIFS(СВЦЭМ!$G$34:$G$777,СВЦЭМ!$A$34:$A$777,$A244,СВЦЭМ!$B$34:$B$777,P$225)+'СЕТ СН'!$F$15</f>
        <v>0</v>
      </c>
      <c r="Q244" s="36">
        <f>SUMIFS(СВЦЭМ!$G$34:$G$777,СВЦЭМ!$A$34:$A$777,$A244,СВЦЭМ!$B$34:$B$777,Q$225)+'СЕТ СН'!$F$15</f>
        <v>0</v>
      </c>
      <c r="R244" s="36">
        <f>SUMIFS(СВЦЭМ!$G$34:$G$777,СВЦЭМ!$A$34:$A$777,$A244,СВЦЭМ!$B$34:$B$777,R$225)+'СЕТ СН'!$F$15</f>
        <v>0</v>
      </c>
      <c r="S244" s="36">
        <f>SUMIFS(СВЦЭМ!$G$34:$G$777,СВЦЭМ!$A$34:$A$777,$A244,СВЦЭМ!$B$34:$B$777,S$225)+'СЕТ СН'!$F$15</f>
        <v>0</v>
      </c>
      <c r="T244" s="36">
        <f>SUMIFS(СВЦЭМ!$G$34:$G$777,СВЦЭМ!$A$34:$A$777,$A244,СВЦЭМ!$B$34:$B$777,T$225)+'СЕТ СН'!$F$15</f>
        <v>0</v>
      </c>
      <c r="U244" s="36">
        <f>SUMIFS(СВЦЭМ!$G$34:$G$777,СВЦЭМ!$A$34:$A$777,$A244,СВЦЭМ!$B$34:$B$777,U$225)+'СЕТ СН'!$F$15</f>
        <v>0</v>
      </c>
      <c r="V244" s="36">
        <f>SUMIFS(СВЦЭМ!$G$34:$G$777,СВЦЭМ!$A$34:$A$777,$A244,СВЦЭМ!$B$34:$B$777,V$225)+'СЕТ СН'!$F$15</f>
        <v>0</v>
      </c>
      <c r="W244" s="36">
        <f>SUMIFS(СВЦЭМ!$G$34:$G$777,СВЦЭМ!$A$34:$A$777,$A244,СВЦЭМ!$B$34:$B$777,W$225)+'СЕТ СН'!$F$15</f>
        <v>0</v>
      </c>
      <c r="X244" s="36">
        <f>SUMIFS(СВЦЭМ!$G$34:$G$777,СВЦЭМ!$A$34:$A$777,$A244,СВЦЭМ!$B$34:$B$777,X$225)+'СЕТ СН'!$F$15</f>
        <v>0</v>
      </c>
      <c r="Y244" s="36">
        <f>SUMIFS(СВЦЭМ!$G$34:$G$777,СВЦЭМ!$A$34:$A$777,$A244,СВЦЭМ!$B$34:$B$777,Y$225)+'СЕТ СН'!$F$15</f>
        <v>0</v>
      </c>
    </row>
    <row r="245" spans="1:25" ht="15.75" hidden="1" x14ac:dyDescent="0.2">
      <c r="A245" s="35">
        <f t="shared" si="6"/>
        <v>43819</v>
      </c>
      <c r="B245" s="36">
        <f>SUMIFS(СВЦЭМ!$G$34:$G$777,СВЦЭМ!$A$34:$A$777,$A245,СВЦЭМ!$B$34:$B$777,B$225)+'СЕТ СН'!$F$15</f>
        <v>0</v>
      </c>
      <c r="C245" s="36">
        <f>SUMIFS(СВЦЭМ!$G$34:$G$777,СВЦЭМ!$A$34:$A$777,$A245,СВЦЭМ!$B$34:$B$777,C$225)+'СЕТ СН'!$F$15</f>
        <v>0</v>
      </c>
      <c r="D245" s="36">
        <f>SUMIFS(СВЦЭМ!$G$34:$G$777,СВЦЭМ!$A$34:$A$777,$A245,СВЦЭМ!$B$34:$B$777,D$225)+'СЕТ СН'!$F$15</f>
        <v>0</v>
      </c>
      <c r="E245" s="36">
        <f>SUMIFS(СВЦЭМ!$G$34:$G$777,СВЦЭМ!$A$34:$A$777,$A245,СВЦЭМ!$B$34:$B$777,E$225)+'СЕТ СН'!$F$15</f>
        <v>0</v>
      </c>
      <c r="F245" s="36">
        <f>SUMIFS(СВЦЭМ!$G$34:$G$777,СВЦЭМ!$A$34:$A$777,$A245,СВЦЭМ!$B$34:$B$777,F$225)+'СЕТ СН'!$F$15</f>
        <v>0</v>
      </c>
      <c r="G245" s="36">
        <f>SUMIFS(СВЦЭМ!$G$34:$G$777,СВЦЭМ!$A$34:$A$777,$A245,СВЦЭМ!$B$34:$B$777,G$225)+'СЕТ СН'!$F$15</f>
        <v>0</v>
      </c>
      <c r="H245" s="36">
        <f>SUMIFS(СВЦЭМ!$G$34:$G$777,СВЦЭМ!$A$34:$A$777,$A245,СВЦЭМ!$B$34:$B$777,H$225)+'СЕТ СН'!$F$15</f>
        <v>0</v>
      </c>
      <c r="I245" s="36">
        <f>SUMIFS(СВЦЭМ!$G$34:$G$777,СВЦЭМ!$A$34:$A$777,$A245,СВЦЭМ!$B$34:$B$777,I$225)+'СЕТ СН'!$F$15</f>
        <v>0</v>
      </c>
      <c r="J245" s="36">
        <f>SUMIFS(СВЦЭМ!$G$34:$G$777,СВЦЭМ!$A$34:$A$777,$A245,СВЦЭМ!$B$34:$B$777,J$225)+'СЕТ СН'!$F$15</f>
        <v>0</v>
      </c>
      <c r="K245" s="36">
        <f>SUMIFS(СВЦЭМ!$G$34:$G$777,СВЦЭМ!$A$34:$A$777,$A245,СВЦЭМ!$B$34:$B$777,K$225)+'СЕТ СН'!$F$15</f>
        <v>0</v>
      </c>
      <c r="L245" s="36">
        <f>SUMIFS(СВЦЭМ!$G$34:$G$777,СВЦЭМ!$A$34:$A$777,$A245,СВЦЭМ!$B$34:$B$777,L$225)+'СЕТ СН'!$F$15</f>
        <v>0</v>
      </c>
      <c r="M245" s="36">
        <f>SUMIFS(СВЦЭМ!$G$34:$G$777,СВЦЭМ!$A$34:$A$777,$A245,СВЦЭМ!$B$34:$B$777,M$225)+'СЕТ СН'!$F$15</f>
        <v>0</v>
      </c>
      <c r="N245" s="36">
        <f>SUMIFS(СВЦЭМ!$G$34:$G$777,СВЦЭМ!$A$34:$A$777,$A245,СВЦЭМ!$B$34:$B$777,N$225)+'СЕТ СН'!$F$15</f>
        <v>0</v>
      </c>
      <c r="O245" s="36">
        <f>SUMIFS(СВЦЭМ!$G$34:$G$777,СВЦЭМ!$A$34:$A$777,$A245,СВЦЭМ!$B$34:$B$777,O$225)+'СЕТ СН'!$F$15</f>
        <v>0</v>
      </c>
      <c r="P245" s="36">
        <f>SUMIFS(СВЦЭМ!$G$34:$G$777,СВЦЭМ!$A$34:$A$777,$A245,СВЦЭМ!$B$34:$B$777,P$225)+'СЕТ СН'!$F$15</f>
        <v>0</v>
      </c>
      <c r="Q245" s="36">
        <f>SUMIFS(СВЦЭМ!$G$34:$G$777,СВЦЭМ!$A$34:$A$777,$A245,СВЦЭМ!$B$34:$B$777,Q$225)+'СЕТ СН'!$F$15</f>
        <v>0</v>
      </c>
      <c r="R245" s="36">
        <f>SUMIFS(СВЦЭМ!$G$34:$G$777,СВЦЭМ!$A$34:$A$777,$A245,СВЦЭМ!$B$34:$B$777,R$225)+'СЕТ СН'!$F$15</f>
        <v>0</v>
      </c>
      <c r="S245" s="36">
        <f>SUMIFS(СВЦЭМ!$G$34:$G$777,СВЦЭМ!$A$34:$A$777,$A245,СВЦЭМ!$B$34:$B$777,S$225)+'СЕТ СН'!$F$15</f>
        <v>0</v>
      </c>
      <c r="T245" s="36">
        <f>SUMIFS(СВЦЭМ!$G$34:$G$777,СВЦЭМ!$A$34:$A$777,$A245,СВЦЭМ!$B$34:$B$777,T$225)+'СЕТ СН'!$F$15</f>
        <v>0</v>
      </c>
      <c r="U245" s="36">
        <f>SUMIFS(СВЦЭМ!$G$34:$G$777,СВЦЭМ!$A$34:$A$777,$A245,СВЦЭМ!$B$34:$B$777,U$225)+'СЕТ СН'!$F$15</f>
        <v>0</v>
      </c>
      <c r="V245" s="36">
        <f>SUMIFS(СВЦЭМ!$G$34:$G$777,СВЦЭМ!$A$34:$A$777,$A245,СВЦЭМ!$B$34:$B$777,V$225)+'СЕТ СН'!$F$15</f>
        <v>0</v>
      </c>
      <c r="W245" s="36">
        <f>SUMIFS(СВЦЭМ!$G$34:$G$777,СВЦЭМ!$A$34:$A$777,$A245,СВЦЭМ!$B$34:$B$777,W$225)+'СЕТ СН'!$F$15</f>
        <v>0</v>
      </c>
      <c r="X245" s="36">
        <f>SUMIFS(СВЦЭМ!$G$34:$G$777,СВЦЭМ!$A$34:$A$777,$A245,СВЦЭМ!$B$34:$B$777,X$225)+'СЕТ СН'!$F$15</f>
        <v>0</v>
      </c>
      <c r="Y245" s="36">
        <f>SUMIFS(СВЦЭМ!$G$34:$G$777,СВЦЭМ!$A$34:$A$777,$A245,СВЦЭМ!$B$34:$B$777,Y$225)+'СЕТ СН'!$F$15</f>
        <v>0</v>
      </c>
    </row>
    <row r="246" spans="1:25" ht="15.75" hidden="1" x14ac:dyDescent="0.2">
      <c r="A246" s="35">
        <f t="shared" si="6"/>
        <v>43820</v>
      </c>
      <c r="B246" s="36">
        <f>SUMIFS(СВЦЭМ!$G$34:$G$777,СВЦЭМ!$A$34:$A$777,$A246,СВЦЭМ!$B$34:$B$777,B$225)+'СЕТ СН'!$F$15</f>
        <v>0</v>
      </c>
      <c r="C246" s="36">
        <f>SUMIFS(СВЦЭМ!$G$34:$G$777,СВЦЭМ!$A$34:$A$777,$A246,СВЦЭМ!$B$34:$B$777,C$225)+'СЕТ СН'!$F$15</f>
        <v>0</v>
      </c>
      <c r="D246" s="36">
        <f>SUMIFS(СВЦЭМ!$G$34:$G$777,СВЦЭМ!$A$34:$A$777,$A246,СВЦЭМ!$B$34:$B$777,D$225)+'СЕТ СН'!$F$15</f>
        <v>0</v>
      </c>
      <c r="E246" s="36">
        <f>SUMIFS(СВЦЭМ!$G$34:$G$777,СВЦЭМ!$A$34:$A$777,$A246,СВЦЭМ!$B$34:$B$777,E$225)+'СЕТ СН'!$F$15</f>
        <v>0</v>
      </c>
      <c r="F246" s="36">
        <f>SUMIFS(СВЦЭМ!$G$34:$G$777,СВЦЭМ!$A$34:$A$777,$A246,СВЦЭМ!$B$34:$B$777,F$225)+'СЕТ СН'!$F$15</f>
        <v>0</v>
      </c>
      <c r="G246" s="36">
        <f>SUMIFS(СВЦЭМ!$G$34:$G$777,СВЦЭМ!$A$34:$A$777,$A246,СВЦЭМ!$B$34:$B$777,G$225)+'СЕТ СН'!$F$15</f>
        <v>0</v>
      </c>
      <c r="H246" s="36">
        <f>SUMIFS(СВЦЭМ!$G$34:$G$777,СВЦЭМ!$A$34:$A$777,$A246,СВЦЭМ!$B$34:$B$777,H$225)+'СЕТ СН'!$F$15</f>
        <v>0</v>
      </c>
      <c r="I246" s="36">
        <f>SUMIFS(СВЦЭМ!$G$34:$G$777,СВЦЭМ!$A$34:$A$777,$A246,СВЦЭМ!$B$34:$B$777,I$225)+'СЕТ СН'!$F$15</f>
        <v>0</v>
      </c>
      <c r="J246" s="36">
        <f>SUMIFS(СВЦЭМ!$G$34:$G$777,СВЦЭМ!$A$34:$A$777,$A246,СВЦЭМ!$B$34:$B$777,J$225)+'СЕТ СН'!$F$15</f>
        <v>0</v>
      </c>
      <c r="K246" s="36">
        <f>SUMIFS(СВЦЭМ!$G$34:$G$777,СВЦЭМ!$A$34:$A$777,$A246,СВЦЭМ!$B$34:$B$777,K$225)+'СЕТ СН'!$F$15</f>
        <v>0</v>
      </c>
      <c r="L246" s="36">
        <f>SUMIFS(СВЦЭМ!$G$34:$G$777,СВЦЭМ!$A$34:$A$777,$A246,СВЦЭМ!$B$34:$B$777,L$225)+'СЕТ СН'!$F$15</f>
        <v>0</v>
      </c>
      <c r="M246" s="36">
        <f>SUMIFS(СВЦЭМ!$G$34:$G$777,СВЦЭМ!$A$34:$A$777,$A246,СВЦЭМ!$B$34:$B$777,M$225)+'СЕТ СН'!$F$15</f>
        <v>0</v>
      </c>
      <c r="N246" s="36">
        <f>SUMIFS(СВЦЭМ!$G$34:$G$777,СВЦЭМ!$A$34:$A$777,$A246,СВЦЭМ!$B$34:$B$777,N$225)+'СЕТ СН'!$F$15</f>
        <v>0</v>
      </c>
      <c r="O246" s="36">
        <f>SUMIFS(СВЦЭМ!$G$34:$G$777,СВЦЭМ!$A$34:$A$777,$A246,СВЦЭМ!$B$34:$B$777,O$225)+'СЕТ СН'!$F$15</f>
        <v>0</v>
      </c>
      <c r="P246" s="36">
        <f>SUMIFS(СВЦЭМ!$G$34:$G$777,СВЦЭМ!$A$34:$A$777,$A246,СВЦЭМ!$B$34:$B$777,P$225)+'СЕТ СН'!$F$15</f>
        <v>0</v>
      </c>
      <c r="Q246" s="36">
        <f>SUMIFS(СВЦЭМ!$G$34:$G$777,СВЦЭМ!$A$34:$A$777,$A246,СВЦЭМ!$B$34:$B$777,Q$225)+'СЕТ СН'!$F$15</f>
        <v>0</v>
      </c>
      <c r="R246" s="36">
        <f>SUMIFS(СВЦЭМ!$G$34:$G$777,СВЦЭМ!$A$34:$A$777,$A246,СВЦЭМ!$B$34:$B$777,R$225)+'СЕТ СН'!$F$15</f>
        <v>0</v>
      </c>
      <c r="S246" s="36">
        <f>SUMIFS(СВЦЭМ!$G$34:$G$777,СВЦЭМ!$A$34:$A$777,$A246,СВЦЭМ!$B$34:$B$777,S$225)+'СЕТ СН'!$F$15</f>
        <v>0</v>
      </c>
      <c r="T246" s="36">
        <f>SUMIFS(СВЦЭМ!$G$34:$G$777,СВЦЭМ!$A$34:$A$777,$A246,СВЦЭМ!$B$34:$B$777,T$225)+'СЕТ СН'!$F$15</f>
        <v>0</v>
      </c>
      <c r="U246" s="36">
        <f>SUMIFS(СВЦЭМ!$G$34:$G$777,СВЦЭМ!$A$34:$A$777,$A246,СВЦЭМ!$B$34:$B$777,U$225)+'СЕТ СН'!$F$15</f>
        <v>0</v>
      </c>
      <c r="V246" s="36">
        <f>SUMIFS(СВЦЭМ!$G$34:$G$777,СВЦЭМ!$A$34:$A$777,$A246,СВЦЭМ!$B$34:$B$777,V$225)+'СЕТ СН'!$F$15</f>
        <v>0</v>
      </c>
      <c r="W246" s="36">
        <f>SUMIFS(СВЦЭМ!$G$34:$G$777,СВЦЭМ!$A$34:$A$777,$A246,СВЦЭМ!$B$34:$B$777,W$225)+'СЕТ СН'!$F$15</f>
        <v>0</v>
      </c>
      <c r="X246" s="36">
        <f>SUMIFS(СВЦЭМ!$G$34:$G$777,СВЦЭМ!$A$34:$A$777,$A246,СВЦЭМ!$B$34:$B$777,X$225)+'СЕТ СН'!$F$15</f>
        <v>0</v>
      </c>
      <c r="Y246" s="36">
        <f>SUMIFS(СВЦЭМ!$G$34:$G$777,СВЦЭМ!$A$34:$A$777,$A246,СВЦЭМ!$B$34:$B$777,Y$225)+'СЕТ СН'!$F$15</f>
        <v>0</v>
      </c>
    </row>
    <row r="247" spans="1:25" ht="15.75" hidden="1" x14ac:dyDescent="0.2">
      <c r="A247" s="35">
        <f t="shared" si="6"/>
        <v>43821</v>
      </c>
      <c r="B247" s="36">
        <f>SUMIFS(СВЦЭМ!$G$34:$G$777,СВЦЭМ!$A$34:$A$777,$A247,СВЦЭМ!$B$34:$B$777,B$225)+'СЕТ СН'!$F$15</f>
        <v>0</v>
      </c>
      <c r="C247" s="36">
        <f>SUMIFS(СВЦЭМ!$G$34:$G$777,СВЦЭМ!$A$34:$A$777,$A247,СВЦЭМ!$B$34:$B$777,C$225)+'СЕТ СН'!$F$15</f>
        <v>0</v>
      </c>
      <c r="D247" s="36">
        <f>SUMIFS(СВЦЭМ!$G$34:$G$777,СВЦЭМ!$A$34:$A$777,$A247,СВЦЭМ!$B$34:$B$777,D$225)+'СЕТ СН'!$F$15</f>
        <v>0</v>
      </c>
      <c r="E247" s="36">
        <f>SUMIFS(СВЦЭМ!$G$34:$G$777,СВЦЭМ!$A$34:$A$777,$A247,СВЦЭМ!$B$34:$B$777,E$225)+'СЕТ СН'!$F$15</f>
        <v>0</v>
      </c>
      <c r="F247" s="36">
        <f>SUMIFS(СВЦЭМ!$G$34:$G$777,СВЦЭМ!$A$34:$A$777,$A247,СВЦЭМ!$B$34:$B$777,F$225)+'СЕТ СН'!$F$15</f>
        <v>0</v>
      </c>
      <c r="G247" s="36">
        <f>SUMIFS(СВЦЭМ!$G$34:$G$777,СВЦЭМ!$A$34:$A$777,$A247,СВЦЭМ!$B$34:$B$777,G$225)+'СЕТ СН'!$F$15</f>
        <v>0</v>
      </c>
      <c r="H247" s="36">
        <f>SUMIFS(СВЦЭМ!$G$34:$G$777,СВЦЭМ!$A$34:$A$777,$A247,СВЦЭМ!$B$34:$B$777,H$225)+'СЕТ СН'!$F$15</f>
        <v>0</v>
      </c>
      <c r="I247" s="36">
        <f>SUMIFS(СВЦЭМ!$G$34:$G$777,СВЦЭМ!$A$34:$A$777,$A247,СВЦЭМ!$B$34:$B$777,I$225)+'СЕТ СН'!$F$15</f>
        <v>0</v>
      </c>
      <c r="J247" s="36">
        <f>SUMIFS(СВЦЭМ!$G$34:$G$777,СВЦЭМ!$A$34:$A$777,$A247,СВЦЭМ!$B$34:$B$777,J$225)+'СЕТ СН'!$F$15</f>
        <v>0</v>
      </c>
      <c r="K247" s="36">
        <f>SUMIFS(СВЦЭМ!$G$34:$G$777,СВЦЭМ!$A$34:$A$777,$A247,СВЦЭМ!$B$34:$B$777,K$225)+'СЕТ СН'!$F$15</f>
        <v>0</v>
      </c>
      <c r="L247" s="36">
        <f>SUMIFS(СВЦЭМ!$G$34:$G$777,СВЦЭМ!$A$34:$A$777,$A247,СВЦЭМ!$B$34:$B$777,L$225)+'СЕТ СН'!$F$15</f>
        <v>0</v>
      </c>
      <c r="M247" s="36">
        <f>SUMIFS(СВЦЭМ!$G$34:$G$777,СВЦЭМ!$A$34:$A$777,$A247,СВЦЭМ!$B$34:$B$777,M$225)+'СЕТ СН'!$F$15</f>
        <v>0</v>
      </c>
      <c r="N247" s="36">
        <f>SUMIFS(СВЦЭМ!$G$34:$G$777,СВЦЭМ!$A$34:$A$777,$A247,СВЦЭМ!$B$34:$B$777,N$225)+'СЕТ СН'!$F$15</f>
        <v>0</v>
      </c>
      <c r="O247" s="36">
        <f>SUMIFS(СВЦЭМ!$G$34:$G$777,СВЦЭМ!$A$34:$A$777,$A247,СВЦЭМ!$B$34:$B$777,O$225)+'СЕТ СН'!$F$15</f>
        <v>0</v>
      </c>
      <c r="P247" s="36">
        <f>SUMIFS(СВЦЭМ!$G$34:$G$777,СВЦЭМ!$A$34:$A$777,$A247,СВЦЭМ!$B$34:$B$777,P$225)+'СЕТ СН'!$F$15</f>
        <v>0</v>
      </c>
      <c r="Q247" s="36">
        <f>SUMIFS(СВЦЭМ!$G$34:$G$777,СВЦЭМ!$A$34:$A$777,$A247,СВЦЭМ!$B$34:$B$777,Q$225)+'СЕТ СН'!$F$15</f>
        <v>0</v>
      </c>
      <c r="R247" s="36">
        <f>SUMIFS(СВЦЭМ!$G$34:$G$777,СВЦЭМ!$A$34:$A$777,$A247,СВЦЭМ!$B$34:$B$777,R$225)+'СЕТ СН'!$F$15</f>
        <v>0</v>
      </c>
      <c r="S247" s="36">
        <f>SUMIFS(СВЦЭМ!$G$34:$G$777,СВЦЭМ!$A$34:$A$777,$A247,СВЦЭМ!$B$34:$B$777,S$225)+'СЕТ СН'!$F$15</f>
        <v>0</v>
      </c>
      <c r="T247" s="36">
        <f>SUMIFS(СВЦЭМ!$G$34:$G$777,СВЦЭМ!$A$34:$A$777,$A247,СВЦЭМ!$B$34:$B$777,T$225)+'СЕТ СН'!$F$15</f>
        <v>0</v>
      </c>
      <c r="U247" s="36">
        <f>SUMIFS(СВЦЭМ!$G$34:$G$777,СВЦЭМ!$A$34:$A$777,$A247,СВЦЭМ!$B$34:$B$777,U$225)+'СЕТ СН'!$F$15</f>
        <v>0</v>
      </c>
      <c r="V247" s="36">
        <f>SUMIFS(СВЦЭМ!$G$34:$G$777,СВЦЭМ!$A$34:$A$777,$A247,СВЦЭМ!$B$34:$B$777,V$225)+'СЕТ СН'!$F$15</f>
        <v>0</v>
      </c>
      <c r="W247" s="36">
        <f>SUMIFS(СВЦЭМ!$G$34:$G$777,СВЦЭМ!$A$34:$A$777,$A247,СВЦЭМ!$B$34:$B$777,W$225)+'СЕТ СН'!$F$15</f>
        <v>0</v>
      </c>
      <c r="X247" s="36">
        <f>SUMIFS(СВЦЭМ!$G$34:$G$777,СВЦЭМ!$A$34:$A$777,$A247,СВЦЭМ!$B$34:$B$777,X$225)+'СЕТ СН'!$F$15</f>
        <v>0</v>
      </c>
      <c r="Y247" s="36">
        <f>SUMIFS(СВЦЭМ!$G$34:$G$777,СВЦЭМ!$A$34:$A$777,$A247,СВЦЭМ!$B$34:$B$777,Y$225)+'СЕТ СН'!$F$15</f>
        <v>0</v>
      </c>
    </row>
    <row r="248" spans="1:25" ht="15.75" hidden="1" x14ac:dyDescent="0.2">
      <c r="A248" s="35">
        <f t="shared" si="6"/>
        <v>43822</v>
      </c>
      <c r="B248" s="36">
        <f>SUMIFS(СВЦЭМ!$G$34:$G$777,СВЦЭМ!$A$34:$A$777,$A248,СВЦЭМ!$B$34:$B$777,B$225)+'СЕТ СН'!$F$15</f>
        <v>0</v>
      </c>
      <c r="C248" s="36">
        <f>SUMIFS(СВЦЭМ!$G$34:$G$777,СВЦЭМ!$A$34:$A$777,$A248,СВЦЭМ!$B$34:$B$777,C$225)+'СЕТ СН'!$F$15</f>
        <v>0</v>
      </c>
      <c r="D248" s="36">
        <f>SUMIFS(СВЦЭМ!$G$34:$G$777,СВЦЭМ!$A$34:$A$777,$A248,СВЦЭМ!$B$34:$B$777,D$225)+'СЕТ СН'!$F$15</f>
        <v>0</v>
      </c>
      <c r="E248" s="36">
        <f>SUMIFS(СВЦЭМ!$G$34:$G$777,СВЦЭМ!$A$34:$A$777,$A248,СВЦЭМ!$B$34:$B$777,E$225)+'СЕТ СН'!$F$15</f>
        <v>0</v>
      </c>
      <c r="F248" s="36">
        <f>SUMIFS(СВЦЭМ!$G$34:$G$777,СВЦЭМ!$A$34:$A$777,$A248,СВЦЭМ!$B$34:$B$777,F$225)+'СЕТ СН'!$F$15</f>
        <v>0</v>
      </c>
      <c r="G248" s="36">
        <f>SUMIFS(СВЦЭМ!$G$34:$G$777,СВЦЭМ!$A$34:$A$777,$A248,СВЦЭМ!$B$34:$B$777,G$225)+'СЕТ СН'!$F$15</f>
        <v>0</v>
      </c>
      <c r="H248" s="36">
        <f>SUMIFS(СВЦЭМ!$G$34:$G$777,СВЦЭМ!$A$34:$A$777,$A248,СВЦЭМ!$B$34:$B$777,H$225)+'СЕТ СН'!$F$15</f>
        <v>0</v>
      </c>
      <c r="I248" s="36">
        <f>SUMIFS(СВЦЭМ!$G$34:$G$777,СВЦЭМ!$A$34:$A$777,$A248,СВЦЭМ!$B$34:$B$777,I$225)+'СЕТ СН'!$F$15</f>
        <v>0</v>
      </c>
      <c r="J248" s="36">
        <f>SUMIFS(СВЦЭМ!$G$34:$G$777,СВЦЭМ!$A$34:$A$777,$A248,СВЦЭМ!$B$34:$B$777,J$225)+'СЕТ СН'!$F$15</f>
        <v>0</v>
      </c>
      <c r="K248" s="36">
        <f>SUMIFS(СВЦЭМ!$G$34:$G$777,СВЦЭМ!$A$34:$A$777,$A248,СВЦЭМ!$B$34:$B$777,K$225)+'СЕТ СН'!$F$15</f>
        <v>0</v>
      </c>
      <c r="L248" s="36">
        <f>SUMIFS(СВЦЭМ!$G$34:$G$777,СВЦЭМ!$A$34:$A$777,$A248,СВЦЭМ!$B$34:$B$777,L$225)+'СЕТ СН'!$F$15</f>
        <v>0</v>
      </c>
      <c r="M248" s="36">
        <f>SUMIFS(СВЦЭМ!$G$34:$G$777,СВЦЭМ!$A$34:$A$777,$A248,СВЦЭМ!$B$34:$B$777,M$225)+'СЕТ СН'!$F$15</f>
        <v>0</v>
      </c>
      <c r="N248" s="36">
        <f>SUMIFS(СВЦЭМ!$G$34:$G$777,СВЦЭМ!$A$34:$A$777,$A248,СВЦЭМ!$B$34:$B$777,N$225)+'СЕТ СН'!$F$15</f>
        <v>0</v>
      </c>
      <c r="O248" s="36">
        <f>SUMIFS(СВЦЭМ!$G$34:$G$777,СВЦЭМ!$A$34:$A$777,$A248,СВЦЭМ!$B$34:$B$777,O$225)+'СЕТ СН'!$F$15</f>
        <v>0</v>
      </c>
      <c r="P248" s="36">
        <f>SUMIFS(СВЦЭМ!$G$34:$G$777,СВЦЭМ!$A$34:$A$777,$A248,СВЦЭМ!$B$34:$B$777,P$225)+'СЕТ СН'!$F$15</f>
        <v>0</v>
      </c>
      <c r="Q248" s="36">
        <f>SUMIFS(СВЦЭМ!$G$34:$G$777,СВЦЭМ!$A$34:$A$777,$A248,СВЦЭМ!$B$34:$B$777,Q$225)+'СЕТ СН'!$F$15</f>
        <v>0</v>
      </c>
      <c r="R248" s="36">
        <f>SUMIFS(СВЦЭМ!$G$34:$G$777,СВЦЭМ!$A$34:$A$777,$A248,СВЦЭМ!$B$34:$B$777,R$225)+'СЕТ СН'!$F$15</f>
        <v>0</v>
      </c>
      <c r="S248" s="36">
        <f>SUMIFS(СВЦЭМ!$G$34:$G$777,СВЦЭМ!$A$34:$A$777,$A248,СВЦЭМ!$B$34:$B$777,S$225)+'СЕТ СН'!$F$15</f>
        <v>0</v>
      </c>
      <c r="T248" s="36">
        <f>SUMIFS(СВЦЭМ!$G$34:$G$777,СВЦЭМ!$A$34:$A$777,$A248,СВЦЭМ!$B$34:$B$777,T$225)+'СЕТ СН'!$F$15</f>
        <v>0</v>
      </c>
      <c r="U248" s="36">
        <f>SUMIFS(СВЦЭМ!$G$34:$G$777,СВЦЭМ!$A$34:$A$777,$A248,СВЦЭМ!$B$34:$B$777,U$225)+'СЕТ СН'!$F$15</f>
        <v>0</v>
      </c>
      <c r="V248" s="36">
        <f>SUMIFS(СВЦЭМ!$G$34:$G$777,СВЦЭМ!$A$34:$A$777,$A248,СВЦЭМ!$B$34:$B$777,V$225)+'СЕТ СН'!$F$15</f>
        <v>0</v>
      </c>
      <c r="W248" s="36">
        <f>SUMIFS(СВЦЭМ!$G$34:$G$777,СВЦЭМ!$A$34:$A$777,$A248,СВЦЭМ!$B$34:$B$777,W$225)+'СЕТ СН'!$F$15</f>
        <v>0</v>
      </c>
      <c r="X248" s="36">
        <f>SUMIFS(СВЦЭМ!$G$34:$G$777,СВЦЭМ!$A$34:$A$777,$A248,СВЦЭМ!$B$34:$B$777,X$225)+'СЕТ СН'!$F$15</f>
        <v>0</v>
      </c>
      <c r="Y248" s="36">
        <f>SUMIFS(СВЦЭМ!$G$34:$G$777,СВЦЭМ!$A$34:$A$777,$A248,СВЦЭМ!$B$34:$B$777,Y$225)+'СЕТ СН'!$F$15</f>
        <v>0</v>
      </c>
    </row>
    <row r="249" spans="1:25" ht="15.75" hidden="1" x14ac:dyDescent="0.2">
      <c r="A249" s="35">
        <f t="shared" si="6"/>
        <v>43823</v>
      </c>
      <c r="B249" s="36">
        <f>SUMIFS(СВЦЭМ!$G$34:$G$777,СВЦЭМ!$A$34:$A$777,$A249,СВЦЭМ!$B$34:$B$777,B$225)+'СЕТ СН'!$F$15</f>
        <v>0</v>
      </c>
      <c r="C249" s="36">
        <f>SUMIFS(СВЦЭМ!$G$34:$G$777,СВЦЭМ!$A$34:$A$777,$A249,СВЦЭМ!$B$34:$B$777,C$225)+'СЕТ СН'!$F$15</f>
        <v>0</v>
      </c>
      <c r="D249" s="36">
        <f>SUMIFS(СВЦЭМ!$G$34:$G$777,СВЦЭМ!$A$34:$A$777,$A249,СВЦЭМ!$B$34:$B$777,D$225)+'СЕТ СН'!$F$15</f>
        <v>0</v>
      </c>
      <c r="E249" s="36">
        <f>SUMIFS(СВЦЭМ!$G$34:$G$777,СВЦЭМ!$A$34:$A$777,$A249,СВЦЭМ!$B$34:$B$777,E$225)+'СЕТ СН'!$F$15</f>
        <v>0</v>
      </c>
      <c r="F249" s="36">
        <f>SUMIFS(СВЦЭМ!$G$34:$G$777,СВЦЭМ!$A$34:$A$777,$A249,СВЦЭМ!$B$34:$B$777,F$225)+'СЕТ СН'!$F$15</f>
        <v>0</v>
      </c>
      <c r="G249" s="36">
        <f>SUMIFS(СВЦЭМ!$G$34:$G$777,СВЦЭМ!$A$34:$A$777,$A249,СВЦЭМ!$B$34:$B$777,G$225)+'СЕТ СН'!$F$15</f>
        <v>0</v>
      </c>
      <c r="H249" s="36">
        <f>SUMIFS(СВЦЭМ!$G$34:$G$777,СВЦЭМ!$A$34:$A$777,$A249,СВЦЭМ!$B$34:$B$777,H$225)+'СЕТ СН'!$F$15</f>
        <v>0</v>
      </c>
      <c r="I249" s="36">
        <f>SUMIFS(СВЦЭМ!$G$34:$G$777,СВЦЭМ!$A$34:$A$777,$A249,СВЦЭМ!$B$34:$B$777,I$225)+'СЕТ СН'!$F$15</f>
        <v>0</v>
      </c>
      <c r="J249" s="36">
        <f>SUMIFS(СВЦЭМ!$G$34:$G$777,СВЦЭМ!$A$34:$A$777,$A249,СВЦЭМ!$B$34:$B$777,J$225)+'СЕТ СН'!$F$15</f>
        <v>0</v>
      </c>
      <c r="K249" s="36">
        <f>SUMIFS(СВЦЭМ!$G$34:$G$777,СВЦЭМ!$A$34:$A$777,$A249,СВЦЭМ!$B$34:$B$777,K$225)+'СЕТ СН'!$F$15</f>
        <v>0</v>
      </c>
      <c r="L249" s="36">
        <f>SUMIFS(СВЦЭМ!$G$34:$G$777,СВЦЭМ!$A$34:$A$777,$A249,СВЦЭМ!$B$34:$B$777,L$225)+'СЕТ СН'!$F$15</f>
        <v>0</v>
      </c>
      <c r="M249" s="36">
        <f>SUMIFS(СВЦЭМ!$G$34:$G$777,СВЦЭМ!$A$34:$A$777,$A249,СВЦЭМ!$B$34:$B$777,M$225)+'СЕТ СН'!$F$15</f>
        <v>0</v>
      </c>
      <c r="N249" s="36">
        <f>SUMIFS(СВЦЭМ!$G$34:$G$777,СВЦЭМ!$A$34:$A$777,$A249,СВЦЭМ!$B$34:$B$777,N$225)+'СЕТ СН'!$F$15</f>
        <v>0</v>
      </c>
      <c r="O249" s="36">
        <f>SUMIFS(СВЦЭМ!$G$34:$G$777,СВЦЭМ!$A$34:$A$777,$A249,СВЦЭМ!$B$34:$B$777,O$225)+'СЕТ СН'!$F$15</f>
        <v>0</v>
      </c>
      <c r="P249" s="36">
        <f>SUMIFS(СВЦЭМ!$G$34:$G$777,СВЦЭМ!$A$34:$A$777,$A249,СВЦЭМ!$B$34:$B$777,P$225)+'СЕТ СН'!$F$15</f>
        <v>0</v>
      </c>
      <c r="Q249" s="36">
        <f>SUMIFS(СВЦЭМ!$G$34:$G$777,СВЦЭМ!$A$34:$A$777,$A249,СВЦЭМ!$B$34:$B$777,Q$225)+'СЕТ СН'!$F$15</f>
        <v>0</v>
      </c>
      <c r="R249" s="36">
        <f>SUMIFS(СВЦЭМ!$G$34:$G$777,СВЦЭМ!$A$34:$A$777,$A249,СВЦЭМ!$B$34:$B$777,R$225)+'СЕТ СН'!$F$15</f>
        <v>0</v>
      </c>
      <c r="S249" s="36">
        <f>SUMIFS(СВЦЭМ!$G$34:$G$777,СВЦЭМ!$A$34:$A$777,$A249,СВЦЭМ!$B$34:$B$777,S$225)+'СЕТ СН'!$F$15</f>
        <v>0</v>
      </c>
      <c r="T249" s="36">
        <f>SUMIFS(СВЦЭМ!$G$34:$G$777,СВЦЭМ!$A$34:$A$777,$A249,СВЦЭМ!$B$34:$B$777,T$225)+'СЕТ СН'!$F$15</f>
        <v>0</v>
      </c>
      <c r="U249" s="36">
        <f>SUMIFS(СВЦЭМ!$G$34:$G$777,СВЦЭМ!$A$34:$A$777,$A249,СВЦЭМ!$B$34:$B$777,U$225)+'СЕТ СН'!$F$15</f>
        <v>0</v>
      </c>
      <c r="V249" s="36">
        <f>SUMIFS(СВЦЭМ!$G$34:$G$777,СВЦЭМ!$A$34:$A$777,$A249,СВЦЭМ!$B$34:$B$777,V$225)+'СЕТ СН'!$F$15</f>
        <v>0</v>
      </c>
      <c r="W249" s="36">
        <f>SUMIFS(СВЦЭМ!$G$34:$G$777,СВЦЭМ!$A$34:$A$777,$A249,СВЦЭМ!$B$34:$B$777,W$225)+'СЕТ СН'!$F$15</f>
        <v>0</v>
      </c>
      <c r="X249" s="36">
        <f>SUMIFS(СВЦЭМ!$G$34:$G$777,СВЦЭМ!$A$34:$A$777,$A249,СВЦЭМ!$B$34:$B$777,X$225)+'СЕТ СН'!$F$15</f>
        <v>0</v>
      </c>
      <c r="Y249" s="36">
        <f>SUMIFS(СВЦЭМ!$G$34:$G$777,СВЦЭМ!$A$34:$A$777,$A249,СВЦЭМ!$B$34:$B$777,Y$225)+'СЕТ СН'!$F$15</f>
        <v>0</v>
      </c>
    </row>
    <row r="250" spans="1:25" ht="15.75" hidden="1" x14ac:dyDescent="0.2">
      <c r="A250" s="35">
        <f t="shared" si="6"/>
        <v>43824</v>
      </c>
      <c r="B250" s="36">
        <f>SUMIFS(СВЦЭМ!$G$34:$G$777,СВЦЭМ!$A$34:$A$777,$A250,СВЦЭМ!$B$34:$B$777,B$225)+'СЕТ СН'!$F$15</f>
        <v>0</v>
      </c>
      <c r="C250" s="36">
        <f>SUMIFS(СВЦЭМ!$G$34:$G$777,СВЦЭМ!$A$34:$A$777,$A250,СВЦЭМ!$B$34:$B$777,C$225)+'СЕТ СН'!$F$15</f>
        <v>0</v>
      </c>
      <c r="D250" s="36">
        <f>SUMIFS(СВЦЭМ!$G$34:$G$777,СВЦЭМ!$A$34:$A$777,$A250,СВЦЭМ!$B$34:$B$777,D$225)+'СЕТ СН'!$F$15</f>
        <v>0</v>
      </c>
      <c r="E250" s="36">
        <f>SUMIFS(СВЦЭМ!$G$34:$G$777,СВЦЭМ!$A$34:$A$777,$A250,СВЦЭМ!$B$34:$B$777,E$225)+'СЕТ СН'!$F$15</f>
        <v>0</v>
      </c>
      <c r="F250" s="36">
        <f>SUMIFS(СВЦЭМ!$G$34:$G$777,СВЦЭМ!$A$34:$A$777,$A250,СВЦЭМ!$B$34:$B$777,F$225)+'СЕТ СН'!$F$15</f>
        <v>0</v>
      </c>
      <c r="G250" s="36">
        <f>SUMIFS(СВЦЭМ!$G$34:$G$777,СВЦЭМ!$A$34:$A$777,$A250,СВЦЭМ!$B$34:$B$777,G$225)+'СЕТ СН'!$F$15</f>
        <v>0</v>
      </c>
      <c r="H250" s="36">
        <f>SUMIFS(СВЦЭМ!$G$34:$G$777,СВЦЭМ!$A$34:$A$777,$A250,СВЦЭМ!$B$34:$B$777,H$225)+'СЕТ СН'!$F$15</f>
        <v>0</v>
      </c>
      <c r="I250" s="36">
        <f>SUMIFS(СВЦЭМ!$G$34:$G$777,СВЦЭМ!$A$34:$A$777,$A250,СВЦЭМ!$B$34:$B$777,I$225)+'СЕТ СН'!$F$15</f>
        <v>0</v>
      </c>
      <c r="J250" s="36">
        <f>SUMIFS(СВЦЭМ!$G$34:$G$777,СВЦЭМ!$A$34:$A$777,$A250,СВЦЭМ!$B$34:$B$777,J$225)+'СЕТ СН'!$F$15</f>
        <v>0</v>
      </c>
      <c r="K250" s="36">
        <f>SUMIFS(СВЦЭМ!$G$34:$G$777,СВЦЭМ!$A$34:$A$777,$A250,СВЦЭМ!$B$34:$B$777,K$225)+'СЕТ СН'!$F$15</f>
        <v>0</v>
      </c>
      <c r="L250" s="36">
        <f>SUMIFS(СВЦЭМ!$G$34:$G$777,СВЦЭМ!$A$34:$A$777,$A250,СВЦЭМ!$B$34:$B$777,L$225)+'СЕТ СН'!$F$15</f>
        <v>0</v>
      </c>
      <c r="M250" s="36">
        <f>SUMIFS(СВЦЭМ!$G$34:$G$777,СВЦЭМ!$A$34:$A$777,$A250,СВЦЭМ!$B$34:$B$777,M$225)+'СЕТ СН'!$F$15</f>
        <v>0</v>
      </c>
      <c r="N250" s="36">
        <f>SUMIFS(СВЦЭМ!$G$34:$G$777,СВЦЭМ!$A$34:$A$777,$A250,СВЦЭМ!$B$34:$B$777,N$225)+'СЕТ СН'!$F$15</f>
        <v>0</v>
      </c>
      <c r="O250" s="36">
        <f>SUMIFS(СВЦЭМ!$G$34:$G$777,СВЦЭМ!$A$34:$A$777,$A250,СВЦЭМ!$B$34:$B$777,O$225)+'СЕТ СН'!$F$15</f>
        <v>0</v>
      </c>
      <c r="P250" s="36">
        <f>SUMIFS(СВЦЭМ!$G$34:$G$777,СВЦЭМ!$A$34:$A$777,$A250,СВЦЭМ!$B$34:$B$777,P$225)+'СЕТ СН'!$F$15</f>
        <v>0</v>
      </c>
      <c r="Q250" s="36">
        <f>SUMIFS(СВЦЭМ!$G$34:$G$777,СВЦЭМ!$A$34:$A$777,$A250,СВЦЭМ!$B$34:$B$777,Q$225)+'СЕТ СН'!$F$15</f>
        <v>0</v>
      </c>
      <c r="R250" s="36">
        <f>SUMIFS(СВЦЭМ!$G$34:$G$777,СВЦЭМ!$A$34:$A$777,$A250,СВЦЭМ!$B$34:$B$777,R$225)+'СЕТ СН'!$F$15</f>
        <v>0</v>
      </c>
      <c r="S250" s="36">
        <f>SUMIFS(СВЦЭМ!$G$34:$G$777,СВЦЭМ!$A$34:$A$777,$A250,СВЦЭМ!$B$34:$B$777,S$225)+'СЕТ СН'!$F$15</f>
        <v>0</v>
      </c>
      <c r="T250" s="36">
        <f>SUMIFS(СВЦЭМ!$G$34:$G$777,СВЦЭМ!$A$34:$A$777,$A250,СВЦЭМ!$B$34:$B$777,T$225)+'СЕТ СН'!$F$15</f>
        <v>0</v>
      </c>
      <c r="U250" s="36">
        <f>SUMIFS(СВЦЭМ!$G$34:$G$777,СВЦЭМ!$A$34:$A$777,$A250,СВЦЭМ!$B$34:$B$777,U$225)+'СЕТ СН'!$F$15</f>
        <v>0</v>
      </c>
      <c r="V250" s="36">
        <f>SUMIFS(СВЦЭМ!$G$34:$G$777,СВЦЭМ!$A$34:$A$777,$A250,СВЦЭМ!$B$34:$B$777,V$225)+'СЕТ СН'!$F$15</f>
        <v>0</v>
      </c>
      <c r="W250" s="36">
        <f>SUMIFS(СВЦЭМ!$G$34:$G$777,СВЦЭМ!$A$34:$A$777,$A250,СВЦЭМ!$B$34:$B$777,W$225)+'СЕТ СН'!$F$15</f>
        <v>0</v>
      </c>
      <c r="X250" s="36">
        <f>SUMIFS(СВЦЭМ!$G$34:$G$777,СВЦЭМ!$A$34:$A$777,$A250,СВЦЭМ!$B$34:$B$777,X$225)+'СЕТ СН'!$F$15</f>
        <v>0</v>
      </c>
      <c r="Y250" s="36">
        <f>SUMIFS(СВЦЭМ!$G$34:$G$777,СВЦЭМ!$A$34:$A$777,$A250,СВЦЭМ!$B$34:$B$777,Y$225)+'СЕТ СН'!$F$15</f>
        <v>0</v>
      </c>
    </row>
    <row r="251" spans="1:25" ht="15.75" hidden="1" x14ac:dyDescent="0.2">
      <c r="A251" s="35">
        <f t="shared" si="6"/>
        <v>43825</v>
      </c>
      <c r="B251" s="36">
        <f>SUMIFS(СВЦЭМ!$G$34:$G$777,СВЦЭМ!$A$34:$A$777,$A251,СВЦЭМ!$B$34:$B$777,B$225)+'СЕТ СН'!$F$15</f>
        <v>0</v>
      </c>
      <c r="C251" s="36">
        <f>SUMIFS(СВЦЭМ!$G$34:$G$777,СВЦЭМ!$A$34:$A$777,$A251,СВЦЭМ!$B$34:$B$777,C$225)+'СЕТ СН'!$F$15</f>
        <v>0</v>
      </c>
      <c r="D251" s="36">
        <f>SUMIFS(СВЦЭМ!$G$34:$G$777,СВЦЭМ!$A$34:$A$777,$A251,СВЦЭМ!$B$34:$B$777,D$225)+'СЕТ СН'!$F$15</f>
        <v>0</v>
      </c>
      <c r="E251" s="36">
        <f>SUMIFS(СВЦЭМ!$G$34:$G$777,СВЦЭМ!$A$34:$A$777,$A251,СВЦЭМ!$B$34:$B$777,E$225)+'СЕТ СН'!$F$15</f>
        <v>0</v>
      </c>
      <c r="F251" s="36">
        <f>SUMIFS(СВЦЭМ!$G$34:$G$777,СВЦЭМ!$A$34:$A$777,$A251,СВЦЭМ!$B$34:$B$777,F$225)+'СЕТ СН'!$F$15</f>
        <v>0</v>
      </c>
      <c r="G251" s="36">
        <f>SUMIFS(СВЦЭМ!$G$34:$G$777,СВЦЭМ!$A$34:$A$777,$A251,СВЦЭМ!$B$34:$B$777,G$225)+'СЕТ СН'!$F$15</f>
        <v>0</v>
      </c>
      <c r="H251" s="36">
        <f>SUMIFS(СВЦЭМ!$G$34:$G$777,СВЦЭМ!$A$34:$A$777,$A251,СВЦЭМ!$B$34:$B$777,H$225)+'СЕТ СН'!$F$15</f>
        <v>0</v>
      </c>
      <c r="I251" s="36">
        <f>SUMIFS(СВЦЭМ!$G$34:$G$777,СВЦЭМ!$A$34:$A$777,$A251,СВЦЭМ!$B$34:$B$777,I$225)+'СЕТ СН'!$F$15</f>
        <v>0</v>
      </c>
      <c r="J251" s="36">
        <f>SUMIFS(СВЦЭМ!$G$34:$G$777,СВЦЭМ!$A$34:$A$777,$A251,СВЦЭМ!$B$34:$B$777,J$225)+'СЕТ СН'!$F$15</f>
        <v>0</v>
      </c>
      <c r="K251" s="36">
        <f>SUMIFS(СВЦЭМ!$G$34:$G$777,СВЦЭМ!$A$34:$A$777,$A251,СВЦЭМ!$B$34:$B$777,K$225)+'СЕТ СН'!$F$15</f>
        <v>0</v>
      </c>
      <c r="L251" s="36">
        <f>SUMIFS(СВЦЭМ!$G$34:$G$777,СВЦЭМ!$A$34:$A$777,$A251,СВЦЭМ!$B$34:$B$777,L$225)+'СЕТ СН'!$F$15</f>
        <v>0</v>
      </c>
      <c r="M251" s="36">
        <f>SUMIFS(СВЦЭМ!$G$34:$G$777,СВЦЭМ!$A$34:$A$777,$A251,СВЦЭМ!$B$34:$B$777,M$225)+'СЕТ СН'!$F$15</f>
        <v>0</v>
      </c>
      <c r="N251" s="36">
        <f>SUMIFS(СВЦЭМ!$G$34:$G$777,СВЦЭМ!$A$34:$A$777,$A251,СВЦЭМ!$B$34:$B$777,N$225)+'СЕТ СН'!$F$15</f>
        <v>0</v>
      </c>
      <c r="O251" s="36">
        <f>SUMIFS(СВЦЭМ!$G$34:$G$777,СВЦЭМ!$A$34:$A$777,$A251,СВЦЭМ!$B$34:$B$777,O$225)+'СЕТ СН'!$F$15</f>
        <v>0</v>
      </c>
      <c r="P251" s="36">
        <f>SUMIFS(СВЦЭМ!$G$34:$G$777,СВЦЭМ!$A$34:$A$777,$A251,СВЦЭМ!$B$34:$B$777,P$225)+'СЕТ СН'!$F$15</f>
        <v>0</v>
      </c>
      <c r="Q251" s="36">
        <f>SUMIFS(СВЦЭМ!$G$34:$G$777,СВЦЭМ!$A$34:$A$777,$A251,СВЦЭМ!$B$34:$B$777,Q$225)+'СЕТ СН'!$F$15</f>
        <v>0</v>
      </c>
      <c r="R251" s="36">
        <f>SUMIFS(СВЦЭМ!$G$34:$G$777,СВЦЭМ!$A$34:$A$777,$A251,СВЦЭМ!$B$34:$B$777,R$225)+'СЕТ СН'!$F$15</f>
        <v>0</v>
      </c>
      <c r="S251" s="36">
        <f>SUMIFS(СВЦЭМ!$G$34:$G$777,СВЦЭМ!$A$34:$A$777,$A251,СВЦЭМ!$B$34:$B$777,S$225)+'СЕТ СН'!$F$15</f>
        <v>0</v>
      </c>
      <c r="T251" s="36">
        <f>SUMIFS(СВЦЭМ!$G$34:$G$777,СВЦЭМ!$A$34:$A$777,$A251,СВЦЭМ!$B$34:$B$777,T$225)+'СЕТ СН'!$F$15</f>
        <v>0</v>
      </c>
      <c r="U251" s="36">
        <f>SUMIFS(СВЦЭМ!$G$34:$G$777,СВЦЭМ!$A$34:$A$777,$A251,СВЦЭМ!$B$34:$B$777,U$225)+'СЕТ СН'!$F$15</f>
        <v>0</v>
      </c>
      <c r="V251" s="36">
        <f>SUMIFS(СВЦЭМ!$G$34:$G$777,СВЦЭМ!$A$34:$A$777,$A251,СВЦЭМ!$B$34:$B$777,V$225)+'СЕТ СН'!$F$15</f>
        <v>0</v>
      </c>
      <c r="W251" s="36">
        <f>SUMIFS(СВЦЭМ!$G$34:$G$777,СВЦЭМ!$A$34:$A$777,$A251,СВЦЭМ!$B$34:$B$777,W$225)+'СЕТ СН'!$F$15</f>
        <v>0</v>
      </c>
      <c r="X251" s="36">
        <f>SUMIFS(СВЦЭМ!$G$34:$G$777,СВЦЭМ!$A$34:$A$777,$A251,СВЦЭМ!$B$34:$B$777,X$225)+'СЕТ СН'!$F$15</f>
        <v>0</v>
      </c>
      <c r="Y251" s="36">
        <f>SUMIFS(СВЦЭМ!$G$34:$G$777,СВЦЭМ!$A$34:$A$777,$A251,СВЦЭМ!$B$34:$B$777,Y$225)+'СЕТ СН'!$F$15</f>
        <v>0</v>
      </c>
    </row>
    <row r="252" spans="1:25" ht="15.75" hidden="1" x14ac:dyDescent="0.2">
      <c r="A252" s="35">
        <f t="shared" si="6"/>
        <v>43826</v>
      </c>
      <c r="B252" s="36">
        <f>SUMIFS(СВЦЭМ!$G$34:$G$777,СВЦЭМ!$A$34:$A$777,$A252,СВЦЭМ!$B$34:$B$777,B$225)+'СЕТ СН'!$F$15</f>
        <v>0</v>
      </c>
      <c r="C252" s="36">
        <f>SUMIFS(СВЦЭМ!$G$34:$G$777,СВЦЭМ!$A$34:$A$777,$A252,СВЦЭМ!$B$34:$B$777,C$225)+'СЕТ СН'!$F$15</f>
        <v>0</v>
      </c>
      <c r="D252" s="36">
        <f>SUMIFS(СВЦЭМ!$G$34:$G$777,СВЦЭМ!$A$34:$A$777,$A252,СВЦЭМ!$B$34:$B$777,D$225)+'СЕТ СН'!$F$15</f>
        <v>0</v>
      </c>
      <c r="E252" s="36">
        <f>SUMIFS(СВЦЭМ!$G$34:$G$777,СВЦЭМ!$A$34:$A$777,$A252,СВЦЭМ!$B$34:$B$777,E$225)+'СЕТ СН'!$F$15</f>
        <v>0</v>
      </c>
      <c r="F252" s="36">
        <f>SUMIFS(СВЦЭМ!$G$34:$G$777,СВЦЭМ!$A$34:$A$777,$A252,СВЦЭМ!$B$34:$B$777,F$225)+'СЕТ СН'!$F$15</f>
        <v>0</v>
      </c>
      <c r="G252" s="36">
        <f>SUMIFS(СВЦЭМ!$G$34:$G$777,СВЦЭМ!$A$34:$A$777,$A252,СВЦЭМ!$B$34:$B$777,G$225)+'СЕТ СН'!$F$15</f>
        <v>0</v>
      </c>
      <c r="H252" s="36">
        <f>SUMIFS(СВЦЭМ!$G$34:$G$777,СВЦЭМ!$A$34:$A$777,$A252,СВЦЭМ!$B$34:$B$777,H$225)+'СЕТ СН'!$F$15</f>
        <v>0</v>
      </c>
      <c r="I252" s="36">
        <f>SUMIFS(СВЦЭМ!$G$34:$G$777,СВЦЭМ!$A$34:$A$777,$A252,СВЦЭМ!$B$34:$B$777,I$225)+'СЕТ СН'!$F$15</f>
        <v>0</v>
      </c>
      <c r="J252" s="36">
        <f>SUMIFS(СВЦЭМ!$G$34:$G$777,СВЦЭМ!$A$34:$A$777,$A252,СВЦЭМ!$B$34:$B$777,J$225)+'СЕТ СН'!$F$15</f>
        <v>0</v>
      </c>
      <c r="K252" s="36">
        <f>SUMIFS(СВЦЭМ!$G$34:$G$777,СВЦЭМ!$A$34:$A$777,$A252,СВЦЭМ!$B$34:$B$777,K$225)+'СЕТ СН'!$F$15</f>
        <v>0</v>
      </c>
      <c r="L252" s="36">
        <f>SUMIFS(СВЦЭМ!$G$34:$G$777,СВЦЭМ!$A$34:$A$777,$A252,СВЦЭМ!$B$34:$B$777,L$225)+'СЕТ СН'!$F$15</f>
        <v>0</v>
      </c>
      <c r="M252" s="36">
        <f>SUMIFS(СВЦЭМ!$G$34:$G$777,СВЦЭМ!$A$34:$A$777,$A252,СВЦЭМ!$B$34:$B$777,M$225)+'СЕТ СН'!$F$15</f>
        <v>0</v>
      </c>
      <c r="N252" s="36">
        <f>SUMIFS(СВЦЭМ!$G$34:$G$777,СВЦЭМ!$A$34:$A$777,$A252,СВЦЭМ!$B$34:$B$777,N$225)+'СЕТ СН'!$F$15</f>
        <v>0</v>
      </c>
      <c r="O252" s="36">
        <f>SUMIFS(СВЦЭМ!$G$34:$G$777,СВЦЭМ!$A$34:$A$777,$A252,СВЦЭМ!$B$34:$B$777,O$225)+'СЕТ СН'!$F$15</f>
        <v>0</v>
      </c>
      <c r="P252" s="36">
        <f>SUMIFS(СВЦЭМ!$G$34:$G$777,СВЦЭМ!$A$34:$A$777,$A252,СВЦЭМ!$B$34:$B$777,P$225)+'СЕТ СН'!$F$15</f>
        <v>0</v>
      </c>
      <c r="Q252" s="36">
        <f>SUMIFS(СВЦЭМ!$G$34:$G$777,СВЦЭМ!$A$34:$A$777,$A252,СВЦЭМ!$B$34:$B$777,Q$225)+'СЕТ СН'!$F$15</f>
        <v>0</v>
      </c>
      <c r="R252" s="36">
        <f>SUMIFS(СВЦЭМ!$G$34:$G$777,СВЦЭМ!$A$34:$A$777,$A252,СВЦЭМ!$B$34:$B$777,R$225)+'СЕТ СН'!$F$15</f>
        <v>0</v>
      </c>
      <c r="S252" s="36">
        <f>SUMIFS(СВЦЭМ!$G$34:$G$777,СВЦЭМ!$A$34:$A$777,$A252,СВЦЭМ!$B$34:$B$777,S$225)+'СЕТ СН'!$F$15</f>
        <v>0</v>
      </c>
      <c r="T252" s="36">
        <f>SUMIFS(СВЦЭМ!$G$34:$G$777,СВЦЭМ!$A$34:$A$777,$A252,СВЦЭМ!$B$34:$B$777,T$225)+'СЕТ СН'!$F$15</f>
        <v>0</v>
      </c>
      <c r="U252" s="36">
        <f>SUMIFS(СВЦЭМ!$G$34:$G$777,СВЦЭМ!$A$34:$A$777,$A252,СВЦЭМ!$B$34:$B$777,U$225)+'СЕТ СН'!$F$15</f>
        <v>0</v>
      </c>
      <c r="V252" s="36">
        <f>SUMIFS(СВЦЭМ!$G$34:$G$777,СВЦЭМ!$A$34:$A$777,$A252,СВЦЭМ!$B$34:$B$777,V$225)+'СЕТ СН'!$F$15</f>
        <v>0</v>
      </c>
      <c r="W252" s="36">
        <f>SUMIFS(СВЦЭМ!$G$34:$G$777,СВЦЭМ!$A$34:$A$777,$A252,СВЦЭМ!$B$34:$B$777,W$225)+'СЕТ СН'!$F$15</f>
        <v>0</v>
      </c>
      <c r="X252" s="36">
        <f>SUMIFS(СВЦЭМ!$G$34:$G$777,СВЦЭМ!$A$34:$A$777,$A252,СВЦЭМ!$B$34:$B$777,X$225)+'СЕТ СН'!$F$15</f>
        <v>0</v>
      </c>
      <c r="Y252" s="36">
        <f>SUMIFS(СВЦЭМ!$G$34:$G$777,СВЦЭМ!$A$34:$A$777,$A252,СВЦЭМ!$B$34:$B$777,Y$225)+'СЕТ СН'!$F$15</f>
        <v>0</v>
      </c>
    </row>
    <row r="253" spans="1:25" ht="15.75" hidden="1" x14ac:dyDescent="0.2">
      <c r="A253" s="35">
        <f t="shared" si="6"/>
        <v>43827</v>
      </c>
      <c r="B253" s="36">
        <f>SUMIFS(СВЦЭМ!$G$34:$G$777,СВЦЭМ!$A$34:$A$777,$A253,СВЦЭМ!$B$34:$B$777,B$225)+'СЕТ СН'!$F$15</f>
        <v>0</v>
      </c>
      <c r="C253" s="36">
        <f>SUMIFS(СВЦЭМ!$G$34:$G$777,СВЦЭМ!$A$34:$A$777,$A253,СВЦЭМ!$B$34:$B$777,C$225)+'СЕТ СН'!$F$15</f>
        <v>0</v>
      </c>
      <c r="D253" s="36">
        <f>SUMIFS(СВЦЭМ!$G$34:$G$777,СВЦЭМ!$A$34:$A$777,$A253,СВЦЭМ!$B$34:$B$777,D$225)+'СЕТ СН'!$F$15</f>
        <v>0</v>
      </c>
      <c r="E253" s="36">
        <f>SUMIFS(СВЦЭМ!$G$34:$G$777,СВЦЭМ!$A$34:$A$777,$A253,СВЦЭМ!$B$34:$B$777,E$225)+'СЕТ СН'!$F$15</f>
        <v>0</v>
      </c>
      <c r="F253" s="36">
        <f>SUMIFS(СВЦЭМ!$G$34:$G$777,СВЦЭМ!$A$34:$A$777,$A253,СВЦЭМ!$B$34:$B$777,F$225)+'СЕТ СН'!$F$15</f>
        <v>0</v>
      </c>
      <c r="G253" s="36">
        <f>SUMIFS(СВЦЭМ!$G$34:$G$777,СВЦЭМ!$A$34:$A$777,$A253,СВЦЭМ!$B$34:$B$777,G$225)+'СЕТ СН'!$F$15</f>
        <v>0</v>
      </c>
      <c r="H253" s="36">
        <f>SUMIFS(СВЦЭМ!$G$34:$G$777,СВЦЭМ!$A$34:$A$777,$A253,СВЦЭМ!$B$34:$B$777,H$225)+'СЕТ СН'!$F$15</f>
        <v>0</v>
      </c>
      <c r="I253" s="36">
        <f>SUMIFS(СВЦЭМ!$G$34:$G$777,СВЦЭМ!$A$34:$A$777,$A253,СВЦЭМ!$B$34:$B$777,I$225)+'СЕТ СН'!$F$15</f>
        <v>0</v>
      </c>
      <c r="J253" s="36">
        <f>SUMIFS(СВЦЭМ!$G$34:$G$777,СВЦЭМ!$A$34:$A$777,$A253,СВЦЭМ!$B$34:$B$777,J$225)+'СЕТ СН'!$F$15</f>
        <v>0</v>
      </c>
      <c r="K253" s="36">
        <f>SUMIFS(СВЦЭМ!$G$34:$G$777,СВЦЭМ!$A$34:$A$777,$A253,СВЦЭМ!$B$34:$B$777,K$225)+'СЕТ СН'!$F$15</f>
        <v>0</v>
      </c>
      <c r="L253" s="36">
        <f>SUMIFS(СВЦЭМ!$G$34:$G$777,СВЦЭМ!$A$34:$A$777,$A253,СВЦЭМ!$B$34:$B$777,L$225)+'СЕТ СН'!$F$15</f>
        <v>0</v>
      </c>
      <c r="M253" s="36">
        <f>SUMIFS(СВЦЭМ!$G$34:$G$777,СВЦЭМ!$A$34:$A$777,$A253,СВЦЭМ!$B$34:$B$777,M$225)+'СЕТ СН'!$F$15</f>
        <v>0</v>
      </c>
      <c r="N253" s="36">
        <f>SUMIFS(СВЦЭМ!$G$34:$G$777,СВЦЭМ!$A$34:$A$777,$A253,СВЦЭМ!$B$34:$B$777,N$225)+'СЕТ СН'!$F$15</f>
        <v>0</v>
      </c>
      <c r="O253" s="36">
        <f>SUMIFS(СВЦЭМ!$G$34:$G$777,СВЦЭМ!$A$34:$A$777,$A253,СВЦЭМ!$B$34:$B$777,O$225)+'СЕТ СН'!$F$15</f>
        <v>0</v>
      </c>
      <c r="P253" s="36">
        <f>SUMIFS(СВЦЭМ!$G$34:$G$777,СВЦЭМ!$A$34:$A$777,$A253,СВЦЭМ!$B$34:$B$777,P$225)+'СЕТ СН'!$F$15</f>
        <v>0</v>
      </c>
      <c r="Q253" s="36">
        <f>SUMIFS(СВЦЭМ!$G$34:$G$777,СВЦЭМ!$A$34:$A$777,$A253,СВЦЭМ!$B$34:$B$777,Q$225)+'СЕТ СН'!$F$15</f>
        <v>0</v>
      </c>
      <c r="R253" s="36">
        <f>SUMIFS(СВЦЭМ!$G$34:$G$777,СВЦЭМ!$A$34:$A$777,$A253,СВЦЭМ!$B$34:$B$777,R$225)+'СЕТ СН'!$F$15</f>
        <v>0</v>
      </c>
      <c r="S253" s="36">
        <f>SUMIFS(СВЦЭМ!$G$34:$G$777,СВЦЭМ!$A$34:$A$777,$A253,СВЦЭМ!$B$34:$B$777,S$225)+'СЕТ СН'!$F$15</f>
        <v>0</v>
      </c>
      <c r="T253" s="36">
        <f>SUMIFS(СВЦЭМ!$G$34:$G$777,СВЦЭМ!$A$34:$A$777,$A253,СВЦЭМ!$B$34:$B$777,T$225)+'СЕТ СН'!$F$15</f>
        <v>0</v>
      </c>
      <c r="U253" s="36">
        <f>SUMIFS(СВЦЭМ!$G$34:$G$777,СВЦЭМ!$A$34:$A$777,$A253,СВЦЭМ!$B$34:$B$777,U$225)+'СЕТ СН'!$F$15</f>
        <v>0</v>
      </c>
      <c r="V253" s="36">
        <f>SUMIFS(СВЦЭМ!$G$34:$G$777,СВЦЭМ!$A$34:$A$777,$A253,СВЦЭМ!$B$34:$B$777,V$225)+'СЕТ СН'!$F$15</f>
        <v>0</v>
      </c>
      <c r="W253" s="36">
        <f>SUMIFS(СВЦЭМ!$G$34:$G$777,СВЦЭМ!$A$34:$A$777,$A253,СВЦЭМ!$B$34:$B$777,W$225)+'СЕТ СН'!$F$15</f>
        <v>0</v>
      </c>
      <c r="X253" s="36">
        <f>SUMIFS(СВЦЭМ!$G$34:$G$777,СВЦЭМ!$A$34:$A$777,$A253,СВЦЭМ!$B$34:$B$777,X$225)+'СЕТ СН'!$F$15</f>
        <v>0</v>
      </c>
      <c r="Y253" s="36">
        <f>SUMIFS(СВЦЭМ!$G$34:$G$777,СВЦЭМ!$A$34:$A$777,$A253,СВЦЭМ!$B$34:$B$777,Y$225)+'СЕТ СН'!$F$15</f>
        <v>0</v>
      </c>
    </row>
    <row r="254" spans="1:25" ht="15.75" hidden="1" x14ac:dyDescent="0.2">
      <c r="A254" s="35">
        <f t="shared" si="6"/>
        <v>43828</v>
      </c>
      <c r="B254" s="36">
        <f>SUMIFS(СВЦЭМ!$G$34:$G$777,СВЦЭМ!$A$34:$A$777,$A254,СВЦЭМ!$B$34:$B$777,B$225)+'СЕТ СН'!$F$15</f>
        <v>0</v>
      </c>
      <c r="C254" s="36">
        <f>SUMIFS(СВЦЭМ!$G$34:$G$777,СВЦЭМ!$A$34:$A$777,$A254,СВЦЭМ!$B$34:$B$777,C$225)+'СЕТ СН'!$F$15</f>
        <v>0</v>
      </c>
      <c r="D254" s="36">
        <f>SUMIFS(СВЦЭМ!$G$34:$G$777,СВЦЭМ!$A$34:$A$777,$A254,СВЦЭМ!$B$34:$B$777,D$225)+'СЕТ СН'!$F$15</f>
        <v>0</v>
      </c>
      <c r="E254" s="36">
        <f>SUMIFS(СВЦЭМ!$G$34:$G$777,СВЦЭМ!$A$34:$A$777,$A254,СВЦЭМ!$B$34:$B$777,E$225)+'СЕТ СН'!$F$15</f>
        <v>0</v>
      </c>
      <c r="F254" s="36">
        <f>SUMIFS(СВЦЭМ!$G$34:$G$777,СВЦЭМ!$A$34:$A$777,$A254,СВЦЭМ!$B$34:$B$777,F$225)+'СЕТ СН'!$F$15</f>
        <v>0</v>
      </c>
      <c r="G254" s="36">
        <f>SUMIFS(СВЦЭМ!$G$34:$G$777,СВЦЭМ!$A$34:$A$777,$A254,СВЦЭМ!$B$34:$B$777,G$225)+'СЕТ СН'!$F$15</f>
        <v>0</v>
      </c>
      <c r="H254" s="36">
        <f>SUMIFS(СВЦЭМ!$G$34:$G$777,СВЦЭМ!$A$34:$A$777,$A254,СВЦЭМ!$B$34:$B$777,H$225)+'СЕТ СН'!$F$15</f>
        <v>0</v>
      </c>
      <c r="I254" s="36">
        <f>SUMIFS(СВЦЭМ!$G$34:$G$777,СВЦЭМ!$A$34:$A$777,$A254,СВЦЭМ!$B$34:$B$777,I$225)+'СЕТ СН'!$F$15</f>
        <v>0</v>
      </c>
      <c r="J254" s="36">
        <f>SUMIFS(СВЦЭМ!$G$34:$G$777,СВЦЭМ!$A$34:$A$777,$A254,СВЦЭМ!$B$34:$B$777,J$225)+'СЕТ СН'!$F$15</f>
        <v>0</v>
      </c>
      <c r="K254" s="36">
        <f>SUMIFS(СВЦЭМ!$G$34:$G$777,СВЦЭМ!$A$34:$A$777,$A254,СВЦЭМ!$B$34:$B$777,K$225)+'СЕТ СН'!$F$15</f>
        <v>0</v>
      </c>
      <c r="L254" s="36">
        <f>SUMIFS(СВЦЭМ!$G$34:$G$777,СВЦЭМ!$A$34:$A$777,$A254,СВЦЭМ!$B$34:$B$777,L$225)+'СЕТ СН'!$F$15</f>
        <v>0</v>
      </c>
      <c r="M254" s="36">
        <f>SUMIFS(СВЦЭМ!$G$34:$G$777,СВЦЭМ!$A$34:$A$777,$A254,СВЦЭМ!$B$34:$B$777,M$225)+'СЕТ СН'!$F$15</f>
        <v>0</v>
      </c>
      <c r="N254" s="36">
        <f>SUMIFS(СВЦЭМ!$G$34:$G$777,СВЦЭМ!$A$34:$A$777,$A254,СВЦЭМ!$B$34:$B$777,N$225)+'СЕТ СН'!$F$15</f>
        <v>0</v>
      </c>
      <c r="O254" s="36">
        <f>SUMIFS(СВЦЭМ!$G$34:$G$777,СВЦЭМ!$A$34:$A$777,$A254,СВЦЭМ!$B$34:$B$777,O$225)+'СЕТ СН'!$F$15</f>
        <v>0</v>
      </c>
      <c r="P254" s="36">
        <f>SUMIFS(СВЦЭМ!$G$34:$G$777,СВЦЭМ!$A$34:$A$777,$A254,СВЦЭМ!$B$34:$B$777,P$225)+'СЕТ СН'!$F$15</f>
        <v>0</v>
      </c>
      <c r="Q254" s="36">
        <f>SUMIFS(СВЦЭМ!$G$34:$G$777,СВЦЭМ!$A$34:$A$777,$A254,СВЦЭМ!$B$34:$B$777,Q$225)+'СЕТ СН'!$F$15</f>
        <v>0</v>
      </c>
      <c r="R254" s="36">
        <f>SUMIFS(СВЦЭМ!$G$34:$G$777,СВЦЭМ!$A$34:$A$777,$A254,СВЦЭМ!$B$34:$B$777,R$225)+'СЕТ СН'!$F$15</f>
        <v>0</v>
      </c>
      <c r="S254" s="36">
        <f>SUMIFS(СВЦЭМ!$G$34:$G$777,СВЦЭМ!$A$34:$A$777,$A254,СВЦЭМ!$B$34:$B$777,S$225)+'СЕТ СН'!$F$15</f>
        <v>0</v>
      </c>
      <c r="T254" s="36">
        <f>SUMIFS(СВЦЭМ!$G$34:$G$777,СВЦЭМ!$A$34:$A$777,$A254,СВЦЭМ!$B$34:$B$777,T$225)+'СЕТ СН'!$F$15</f>
        <v>0</v>
      </c>
      <c r="U254" s="36">
        <f>SUMIFS(СВЦЭМ!$G$34:$G$777,СВЦЭМ!$A$34:$A$777,$A254,СВЦЭМ!$B$34:$B$777,U$225)+'СЕТ СН'!$F$15</f>
        <v>0</v>
      </c>
      <c r="V254" s="36">
        <f>SUMIFS(СВЦЭМ!$G$34:$G$777,СВЦЭМ!$A$34:$A$777,$A254,СВЦЭМ!$B$34:$B$777,V$225)+'СЕТ СН'!$F$15</f>
        <v>0</v>
      </c>
      <c r="W254" s="36">
        <f>SUMIFS(СВЦЭМ!$G$34:$G$777,СВЦЭМ!$A$34:$A$777,$A254,СВЦЭМ!$B$34:$B$777,W$225)+'СЕТ СН'!$F$15</f>
        <v>0</v>
      </c>
      <c r="X254" s="36">
        <f>SUMIFS(СВЦЭМ!$G$34:$G$777,СВЦЭМ!$A$34:$A$777,$A254,СВЦЭМ!$B$34:$B$777,X$225)+'СЕТ СН'!$F$15</f>
        <v>0</v>
      </c>
      <c r="Y254" s="36">
        <f>SUMIFS(СВЦЭМ!$G$34:$G$777,СВЦЭМ!$A$34:$A$777,$A254,СВЦЭМ!$B$34:$B$777,Y$225)+'СЕТ СН'!$F$15</f>
        <v>0</v>
      </c>
    </row>
    <row r="255" spans="1:25" ht="15.75" hidden="1" x14ac:dyDescent="0.2">
      <c r="A255" s="35">
        <f t="shared" si="6"/>
        <v>43829</v>
      </c>
      <c r="B255" s="36">
        <f>SUMIFS(СВЦЭМ!$G$34:$G$777,СВЦЭМ!$A$34:$A$777,$A255,СВЦЭМ!$B$34:$B$777,B$225)+'СЕТ СН'!$F$15</f>
        <v>0</v>
      </c>
      <c r="C255" s="36">
        <f>SUMIFS(СВЦЭМ!$G$34:$G$777,СВЦЭМ!$A$34:$A$777,$A255,СВЦЭМ!$B$34:$B$777,C$225)+'СЕТ СН'!$F$15</f>
        <v>0</v>
      </c>
      <c r="D255" s="36">
        <f>SUMIFS(СВЦЭМ!$G$34:$G$777,СВЦЭМ!$A$34:$A$777,$A255,СВЦЭМ!$B$34:$B$777,D$225)+'СЕТ СН'!$F$15</f>
        <v>0</v>
      </c>
      <c r="E255" s="36">
        <f>SUMIFS(СВЦЭМ!$G$34:$G$777,СВЦЭМ!$A$34:$A$777,$A255,СВЦЭМ!$B$34:$B$777,E$225)+'СЕТ СН'!$F$15</f>
        <v>0</v>
      </c>
      <c r="F255" s="36">
        <f>SUMIFS(СВЦЭМ!$G$34:$G$777,СВЦЭМ!$A$34:$A$777,$A255,СВЦЭМ!$B$34:$B$777,F$225)+'СЕТ СН'!$F$15</f>
        <v>0</v>
      </c>
      <c r="G255" s="36">
        <f>SUMIFS(СВЦЭМ!$G$34:$G$777,СВЦЭМ!$A$34:$A$777,$A255,СВЦЭМ!$B$34:$B$777,G$225)+'СЕТ СН'!$F$15</f>
        <v>0</v>
      </c>
      <c r="H255" s="36">
        <f>SUMIFS(СВЦЭМ!$G$34:$G$777,СВЦЭМ!$A$34:$A$777,$A255,СВЦЭМ!$B$34:$B$777,H$225)+'СЕТ СН'!$F$15</f>
        <v>0</v>
      </c>
      <c r="I255" s="36">
        <f>SUMIFS(СВЦЭМ!$G$34:$G$777,СВЦЭМ!$A$34:$A$777,$A255,СВЦЭМ!$B$34:$B$777,I$225)+'СЕТ СН'!$F$15</f>
        <v>0</v>
      </c>
      <c r="J255" s="36">
        <f>SUMIFS(СВЦЭМ!$G$34:$G$777,СВЦЭМ!$A$34:$A$777,$A255,СВЦЭМ!$B$34:$B$777,J$225)+'СЕТ СН'!$F$15</f>
        <v>0</v>
      </c>
      <c r="K255" s="36">
        <f>SUMIFS(СВЦЭМ!$G$34:$G$777,СВЦЭМ!$A$34:$A$777,$A255,СВЦЭМ!$B$34:$B$777,K$225)+'СЕТ СН'!$F$15</f>
        <v>0</v>
      </c>
      <c r="L255" s="36">
        <f>SUMIFS(СВЦЭМ!$G$34:$G$777,СВЦЭМ!$A$34:$A$777,$A255,СВЦЭМ!$B$34:$B$777,L$225)+'СЕТ СН'!$F$15</f>
        <v>0</v>
      </c>
      <c r="M255" s="36">
        <f>SUMIFS(СВЦЭМ!$G$34:$G$777,СВЦЭМ!$A$34:$A$777,$A255,СВЦЭМ!$B$34:$B$777,M$225)+'СЕТ СН'!$F$15</f>
        <v>0</v>
      </c>
      <c r="N255" s="36">
        <f>SUMIFS(СВЦЭМ!$G$34:$G$777,СВЦЭМ!$A$34:$A$777,$A255,СВЦЭМ!$B$34:$B$777,N$225)+'СЕТ СН'!$F$15</f>
        <v>0</v>
      </c>
      <c r="O255" s="36">
        <f>SUMIFS(СВЦЭМ!$G$34:$G$777,СВЦЭМ!$A$34:$A$777,$A255,СВЦЭМ!$B$34:$B$777,O$225)+'СЕТ СН'!$F$15</f>
        <v>0</v>
      </c>
      <c r="P255" s="36">
        <f>SUMIFS(СВЦЭМ!$G$34:$G$777,СВЦЭМ!$A$34:$A$777,$A255,СВЦЭМ!$B$34:$B$777,P$225)+'СЕТ СН'!$F$15</f>
        <v>0</v>
      </c>
      <c r="Q255" s="36">
        <f>SUMIFS(СВЦЭМ!$G$34:$G$777,СВЦЭМ!$A$34:$A$777,$A255,СВЦЭМ!$B$34:$B$777,Q$225)+'СЕТ СН'!$F$15</f>
        <v>0</v>
      </c>
      <c r="R255" s="36">
        <f>SUMIFS(СВЦЭМ!$G$34:$G$777,СВЦЭМ!$A$34:$A$777,$A255,СВЦЭМ!$B$34:$B$777,R$225)+'СЕТ СН'!$F$15</f>
        <v>0</v>
      </c>
      <c r="S255" s="36">
        <f>SUMIFS(СВЦЭМ!$G$34:$G$777,СВЦЭМ!$A$34:$A$777,$A255,СВЦЭМ!$B$34:$B$777,S$225)+'СЕТ СН'!$F$15</f>
        <v>0</v>
      </c>
      <c r="T255" s="36">
        <f>SUMIFS(СВЦЭМ!$G$34:$G$777,СВЦЭМ!$A$34:$A$777,$A255,СВЦЭМ!$B$34:$B$777,T$225)+'СЕТ СН'!$F$15</f>
        <v>0</v>
      </c>
      <c r="U255" s="36">
        <f>SUMIFS(СВЦЭМ!$G$34:$G$777,СВЦЭМ!$A$34:$A$777,$A255,СВЦЭМ!$B$34:$B$777,U$225)+'СЕТ СН'!$F$15</f>
        <v>0</v>
      </c>
      <c r="V255" s="36">
        <f>SUMIFS(СВЦЭМ!$G$34:$G$777,СВЦЭМ!$A$34:$A$777,$A255,СВЦЭМ!$B$34:$B$777,V$225)+'СЕТ СН'!$F$15</f>
        <v>0</v>
      </c>
      <c r="W255" s="36">
        <f>SUMIFS(СВЦЭМ!$G$34:$G$777,СВЦЭМ!$A$34:$A$777,$A255,СВЦЭМ!$B$34:$B$777,W$225)+'СЕТ СН'!$F$15</f>
        <v>0</v>
      </c>
      <c r="X255" s="36">
        <f>SUMIFS(СВЦЭМ!$G$34:$G$777,СВЦЭМ!$A$34:$A$777,$A255,СВЦЭМ!$B$34:$B$777,X$225)+'СЕТ СН'!$F$15</f>
        <v>0</v>
      </c>
      <c r="Y255" s="36">
        <f>SUMIFS(СВЦЭМ!$G$34:$G$777,СВЦЭМ!$A$34:$A$777,$A255,СВЦЭМ!$B$34:$B$777,Y$225)+'СЕТ СН'!$F$15</f>
        <v>0</v>
      </c>
    </row>
    <row r="256" spans="1:25" ht="15.75" hidden="1" x14ac:dyDescent="0.2">
      <c r="A256" s="35">
        <f t="shared" si="6"/>
        <v>43830</v>
      </c>
      <c r="B256" s="36">
        <f>SUMIFS(СВЦЭМ!$G$34:$G$777,СВЦЭМ!$A$34:$A$777,$A256,СВЦЭМ!$B$34:$B$777,B$225)+'СЕТ СН'!$F$15</f>
        <v>0</v>
      </c>
      <c r="C256" s="36">
        <f>SUMIFS(СВЦЭМ!$G$34:$G$777,СВЦЭМ!$A$34:$A$777,$A256,СВЦЭМ!$B$34:$B$777,C$225)+'СЕТ СН'!$F$15</f>
        <v>0</v>
      </c>
      <c r="D256" s="36">
        <f>SUMIFS(СВЦЭМ!$G$34:$G$777,СВЦЭМ!$A$34:$A$777,$A256,СВЦЭМ!$B$34:$B$777,D$225)+'СЕТ СН'!$F$15</f>
        <v>0</v>
      </c>
      <c r="E256" s="36">
        <f>SUMIFS(СВЦЭМ!$G$34:$G$777,СВЦЭМ!$A$34:$A$777,$A256,СВЦЭМ!$B$34:$B$777,E$225)+'СЕТ СН'!$F$15</f>
        <v>0</v>
      </c>
      <c r="F256" s="36">
        <f>SUMIFS(СВЦЭМ!$G$34:$G$777,СВЦЭМ!$A$34:$A$777,$A256,СВЦЭМ!$B$34:$B$777,F$225)+'СЕТ СН'!$F$15</f>
        <v>0</v>
      </c>
      <c r="G256" s="36">
        <f>SUMIFS(СВЦЭМ!$G$34:$G$777,СВЦЭМ!$A$34:$A$777,$A256,СВЦЭМ!$B$34:$B$777,G$225)+'СЕТ СН'!$F$15</f>
        <v>0</v>
      </c>
      <c r="H256" s="36">
        <f>SUMIFS(СВЦЭМ!$G$34:$G$777,СВЦЭМ!$A$34:$A$777,$A256,СВЦЭМ!$B$34:$B$777,H$225)+'СЕТ СН'!$F$15</f>
        <v>0</v>
      </c>
      <c r="I256" s="36">
        <f>SUMIFS(СВЦЭМ!$G$34:$G$777,СВЦЭМ!$A$34:$A$777,$A256,СВЦЭМ!$B$34:$B$777,I$225)+'СЕТ СН'!$F$15</f>
        <v>0</v>
      </c>
      <c r="J256" s="36">
        <f>SUMIFS(СВЦЭМ!$G$34:$G$777,СВЦЭМ!$A$34:$A$777,$A256,СВЦЭМ!$B$34:$B$777,J$225)+'СЕТ СН'!$F$15</f>
        <v>0</v>
      </c>
      <c r="K256" s="36">
        <f>SUMIFS(СВЦЭМ!$G$34:$G$777,СВЦЭМ!$A$34:$A$777,$A256,СВЦЭМ!$B$34:$B$777,K$225)+'СЕТ СН'!$F$15</f>
        <v>0</v>
      </c>
      <c r="L256" s="36">
        <f>SUMIFS(СВЦЭМ!$G$34:$G$777,СВЦЭМ!$A$34:$A$777,$A256,СВЦЭМ!$B$34:$B$777,L$225)+'СЕТ СН'!$F$15</f>
        <v>0</v>
      </c>
      <c r="M256" s="36">
        <f>SUMIFS(СВЦЭМ!$G$34:$G$777,СВЦЭМ!$A$34:$A$777,$A256,СВЦЭМ!$B$34:$B$777,M$225)+'СЕТ СН'!$F$15</f>
        <v>0</v>
      </c>
      <c r="N256" s="36">
        <f>SUMIFS(СВЦЭМ!$G$34:$G$777,СВЦЭМ!$A$34:$A$777,$A256,СВЦЭМ!$B$34:$B$777,N$225)+'СЕТ СН'!$F$15</f>
        <v>0</v>
      </c>
      <c r="O256" s="36">
        <f>SUMIFS(СВЦЭМ!$G$34:$G$777,СВЦЭМ!$A$34:$A$777,$A256,СВЦЭМ!$B$34:$B$777,O$225)+'СЕТ СН'!$F$15</f>
        <v>0</v>
      </c>
      <c r="P256" s="36">
        <f>SUMIFS(СВЦЭМ!$G$34:$G$777,СВЦЭМ!$A$34:$A$777,$A256,СВЦЭМ!$B$34:$B$777,P$225)+'СЕТ СН'!$F$15</f>
        <v>0</v>
      </c>
      <c r="Q256" s="36">
        <f>SUMIFS(СВЦЭМ!$G$34:$G$777,СВЦЭМ!$A$34:$A$777,$A256,СВЦЭМ!$B$34:$B$777,Q$225)+'СЕТ СН'!$F$15</f>
        <v>0</v>
      </c>
      <c r="R256" s="36">
        <f>SUMIFS(СВЦЭМ!$G$34:$G$777,СВЦЭМ!$A$34:$A$777,$A256,СВЦЭМ!$B$34:$B$777,R$225)+'СЕТ СН'!$F$15</f>
        <v>0</v>
      </c>
      <c r="S256" s="36">
        <f>SUMIFS(СВЦЭМ!$G$34:$G$777,СВЦЭМ!$A$34:$A$777,$A256,СВЦЭМ!$B$34:$B$777,S$225)+'СЕТ СН'!$F$15</f>
        <v>0</v>
      </c>
      <c r="T256" s="36">
        <f>SUMIFS(СВЦЭМ!$G$34:$G$777,СВЦЭМ!$A$34:$A$777,$A256,СВЦЭМ!$B$34:$B$777,T$225)+'СЕТ СН'!$F$15</f>
        <v>0</v>
      </c>
      <c r="U256" s="36">
        <f>SUMIFS(СВЦЭМ!$G$34:$G$777,СВЦЭМ!$A$34:$A$777,$A256,СВЦЭМ!$B$34:$B$777,U$225)+'СЕТ СН'!$F$15</f>
        <v>0</v>
      </c>
      <c r="V256" s="36">
        <f>SUMIFS(СВЦЭМ!$G$34:$G$777,СВЦЭМ!$A$34:$A$777,$A256,СВЦЭМ!$B$34:$B$777,V$225)+'СЕТ СН'!$F$15</f>
        <v>0</v>
      </c>
      <c r="W256" s="36">
        <f>SUMIFS(СВЦЭМ!$G$34:$G$777,СВЦЭМ!$A$34:$A$777,$A256,СВЦЭМ!$B$34:$B$777,W$225)+'СЕТ СН'!$F$15</f>
        <v>0</v>
      </c>
      <c r="X256" s="36">
        <f>SUMIFS(СВЦЭМ!$G$34:$G$777,СВЦЭМ!$A$34:$A$777,$A256,СВЦЭМ!$B$34:$B$777,X$225)+'СЕТ СН'!$F$15</f>
        <v>0</v>
      </c>
      <c r="Y256" s="36">
        <f>SUMIFS(СВЦЭМ!$G$34:$G$777,СВЦЭМ!$A$34:$A$777,$A256,СВЦЭМ!$B$34:$B$777,Y$225)+'СЕТ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6" t="s">
        <v>7</v>
      </c>
      <c r="B258" s="129" t="s">
        <v>117</v>
      </c>
      <c r="C258" s="130"/>
      <c r="D258" s="130"/>
      <c r="E258" s="130"/>
      <c r="F258" s="130"/>
      <c r="G258" s="130"/>
      <c r="H258" s="130"/>
      <c r="I258" s="130"/>
      <c r="J258" s="130"/>
      <c r="K258" s="130"/>
      <c r="L258" s="130"/>
      <c r="M258" s="130"/>
      <c r="N258" s="130"/>
      <c r="O258" s="130"/>
      <c r="P258" s="130"/>
      <c r="Q258" s="130"/>
      <c r="R258" s="130"/>
      <c r="S258" s="130"/>
      <c r="T258" s="130"/>
      <c r="U258" s="130"/>
      <c r="V258" s="130"/>
      <c r="W258" s="130"/>
      <c r="X258" s="130"/>
      <c r="Y258" s="131"/>
    </row>
    <row r="259" spans="1:27" ht="12.75" hidden="1" customHeight="1" x14ac:dyDescent="0.2">
      <c r="A259" s="127"/>
      <c r="B259" s="132"/>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s="46" customFormat="1" ht="12.75" hidden="1" customHeight="1" x14ac:dyDescent="0.2">
      <c r="A260" s="128"/>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01.12.2019</v>
      </c>
      <c r="B261" s="36">
        <f>SUMIFS(СВЦЭМ!$H$34:$H$777,СВЦЭМ!$A$34:$A$777,$A261,СВЦЭМ!$B$34:$B$777,B$260)+'СЕТ СН'!$F$15</f>
        <v>0</v>
      </c>
      <c r="C261" s="36">
        <f>SUMIFS(СВЦЭМ!$H$34:$H$777,СВЦЭМ!$A$34:$A$777,$A261,СВЦЭМ!$B$34:$B$777,C$260)+'СЕТ СН'!$F$15</f>
        <v>0</v>
      </c>
      <c r="D261" s="36">
        <f>SUMIFS(СВЦЭМ!$H$34:$H$777,СВЦЭМ!$A$34:$A$777,$A261,СВЦЭМ!$B$34:$B$777,D$260)+'СЕТ СН'!$F$15</f>
        <v>0</v>
      </c>
      <c r="E261" s="36">
        <f>SUMIFS(СВЦЭМ!$H$34:$H$777,СВЦЭМ!$A$34:$A$777,$A261,СВЦЭМ!$B$34:$B$777,E$260)+'СЕТ СН'!$F$15</f>
        <v>0</v>
      </c>
      <c r="F261" s="36">
        <f>SUMIFS(СВЦЭМ!$H$34:$H$777,СВЦЭМ!$A$34:$A$777,$A261,СВЦЭМ!$B$34:$B$777,F$260)+'СЕТ СН'!$F$15</f>
        <v>0</v>
      </c>
      <c r="G261" s="36">
        <f>SUMIFS(СВЦЭМ!$H$34:$H$777,СВЦЭМ!$A$34:$A$777,$A261,СВЦЭМ!$B$34:$B$777,G$260)+'СЕТ СН'!$F$15</f>
        <v>0</v>
      </c>
      <c r="H261" s="36">
        <f>SUMIFS(СВЦЭМ!$H$34:$H$777,СВЦЭМ!$A$34:$A$777,$A261,СВЦЭМ!$B$34:$B$777,H$260)+'СЕТ СН'!$F$15</f>
        <v>0</v>
      </c>
      <c r="I261" s="36">
        <f>SUMIFS(СВЦЭМ!$H$34:$H$777,СВЦЭМ!$A$34:$A$777,$A261,СВЦЭМ!$B$34:$B$777,I$260)+'СЕТ СН'!$F$15</f>
        <v>0</v>
      </c>
      <c r="J261" s="36">
        <f>SUMIFS(СВЦЭМ!$H$34:$H$777,СВЦЭМ!$A$34:$A$777,$A261,СВЦЭМ!$B$34:$B$777,J$260)+'СЕТ СН'!$F$15</f>
        <v>0</v>
      </c>
      <c r="K261" s="36">
        <f>SUMIFS(СВЦЭМ!$H$34:$H$777,СВЦЭМ!$A$34:$A$777,$A261,СВЦЭМ!$B$34:$B$777,K$260)+'СЕТ СН'!$F$15</f>
        <v>0</v>
      </c>
      <c r="L261" s="36">
        <f>SUMIFS(СВЦЭМ!$H$34:$H$777,СВЦЭМ!$A$34:$A$777,$A261,СВЦЭМ!$B$34:$B$777,L$260)+'СЕТ СН'!$F$15</f>
        <v>0</v>
      </c>
      <c r="M261" s="36">
        <f>SUMIFS(СВЦЭМ!$H$34:$H$777,СВЦЭМ!$A$34:$A$777,$A261,СВЦЭМ!$B$34:$B$777,M$260)+'СЕТ СН'!$F$15</f>
        <v>0</v>
      </c>
      <c r="N261" s="36">
        <f>SUMIFS(СВЦЭМ!$H$34:$H$777,СВЦЭМ!$A$34:$A$777,$A261,СВЦЭМ!$B$34:$B$777,N$260)+'СЕТ СН'!$F$15</f>
        <v>0</v>
      </c>
      <c r="O261" s="36">
        <f>SUMIFS(СВЦЭМ!$H$34:$H$777,СВЦЭМ!$A$34:$A$777,$A261,СВЦЭМ!$B$34:$B$777,O$260)+'СЕТ СН'!$F$15</f>
        <v>0</v>
      </c>
      <c r="P261" s="36">
        <f>SUMIFS(СВЦЭМ!$H$34:$H$777,СВЦЭМ!$A$34:$A$777,$A261,СВЦЭМ!$B$34:$B$777,P$260)+'СЕТ СН'!$F$15</f>
        <v>0</v>
      </c>
      <c r="Q261" s="36">
        <f>SUMIFS(СВЦЭМ!$H$34:$H$777,СВЦЭМ!$A$34:$A$777,$A261,СВЦЭМ!$B$34:$B$777,Q$260)+'СЕТ СН'!$F$15</f>
        <v>0</v>
      </c>
      <c r="R261" s="36">
        <f>SUMIFS(СВЦЭМ!$H$34:$H$777,СВЦЭМ!$A$34:$A$777,$A261,СВЦЭМ!$B$34:$B$777,R$260)+'СЕТ СН'!$F$15</f>
        <v>0</v>
      </c>
      <c r="S261" s="36">
        <f>SUMIFS(СВЦЭМ!$H$34:$H$777,СВЦЭМ!$A$34:$A$777,$A261,СВЦЭМ!$B$34:$B$777,S$260)+'СЕТ СН'!$F$15</f>
        <v>0</v>
      </c>
      <c r="T261" s="36">
        <f>SUMIFS(СВЦЭМ!$H$34:$H$777,СВЦЭМ!$A$34:$A$777,$A261,СВЦЭМ!$B$34:$B$777,T$260)+'СЕТ СН'!$F$15</f>
        <v>0</v>
      </c>
      <c r="U261" s="36">
        <f>SUMIFS(СВЦЭМ!$H$34:$H$777,СВЦЭМ!$A$34:$A$777,$A261,СВЦЭМ!$B$34:$B$777,U$260)+'СЕТ СН'!$F$15</f>
        <v>0</v>
      </c>
      <c r="V261" s="36">
        <f>SUMIFS(СВЦЭМ!$H$34:$H$777,СВЦЭМ!$A$34:$A$777,$A261,СВЦЭМ!$B$34:$B$777,V$260)+'СЕТ СН'!$F$15</f>
        <v>0</v>
      </c>
      <c r="W261" s="36">
        <f>SUMIFS(СВЦЭМ!$H$34:$H$777,СВЦЭМ!$A$34:$A$777,$A261,СВЦЭМ!$B$34:$B$777,W$260)+'СЕТ СН'!$F$15</f>
        <v>0</v>
      </c>
      <c r="X261" s="36">
        <f>SUMIFS(СВЦЭМ!$H$34:$H$777,СВЦЭМ!$A$34:$A$777,$A261,СВЦЭМ!$B$34:$B$777,X$260)+'СЕТ СН'!$F$15</f>
        <v>0</v>
      </c>
      <c r="Y261" s="36">
        <f>SUMIFS(СВЦЭМ!$H$34:$H$777,СВЦЭМ!$A$34:$A$777,$A261,СВЦЭМ!$B$34:$B$777,Y$260)+'СЕТ СН'!$F$15</f>
        <v>0</v>
      </c>
      <c r="AA261" s="45"/>
    </row>
    <row r="262" spans="1:27" ht="15.75" hidden="1" x14ac:dyDescent="0.2">
      <c r="A262" s="35">
        <f>A261+1</f>
        <v>43801</v>
      </c>
      <c r="B262" s="36">
        <f>SUMIFS(СВЦЭМ!$H$34:$H$777,СВЦЭМ!$A$34:$A$777,$A262,СВЦЭМ!$B$34:$B$777,B$260)+'СЕТ СН'!$F$15</f>
        <v>0</v>
      </c>
      <c r="C262" s="36">
        <f>SUMIFS(СВЦЭМ!$H$34:$H$777,СВЦЭМ!$A$34:$A$777,$A262,СВЦЭМ!$B$34:$B$777,C$260)+'СЕТ СН'!$F$15</f>
        <v>0</v>
      </c>
      <c r="D262" s="36">
        <f>SUMIFS(СВЦЭМ!$H$34:$H$777,СВЦЭМ!$A$34:$A$777,$A262,СВЦЭМ!$B$34:$B$777,D$260)+'СЕТ СН'!$F$15</f>
        <v>0</v>
      </c>
      <c r="E262" s="36">
        <f>SUMIFS(СВЦЭМ!$H$34:$H$777,СВЦЭМ!$A$34:$A$777,$A262,СВЦЭМ!$B$34:$B$777,E$260)+'СЕТ СН'!$F$15</f>
        <v>0</v>
      </c>
      <c r="F262" s="36">
        <f>SUMIFS(СВЦЭМ!$H$34:$H$777,СВЦЭМ!$A$34:$A$777,$A262,СВЦЭМ!$B$34:$B$777,F$260)+'СЕТ СН'!$F$15</f>
        <v>0</v>
      </c>
      <c r="G262" s="36">
        <f>SUMIFS(СВЦЭМ!$H$34:$H$777,СВЦЭМ!$A$34:$A$777,$A262,СВЦЭМ!$B$34:$B$777,G$260)+'СЕТ СН'!$F$15</f>
        <v>0</v>
      </c>
      <c r="H262" s="36">
        <f>SUMIFS(СВЦЭМ!$H$34:$H$777,СВЦЭМ!$A$34:$A$777,$A262,СВЦЭМ!$B$34:$B$777,H$260)+'СЕТ СН'!$F$15</f>
        <v>0</v>
      </c>
      <c r="I262" s="36">
        <f>SUMIFS(СВЦЭМ!$H$34:$H$777,СВЦЭМ!$A$34:$A$777,$A262,СВЦЭМ!$B$34:$B$777,I$260)+'СЕТ СН'!$F$15</f>
        <v>0</v>
      </c>
      <c r="J262" s="36">
        <f>SUMIFS(СВЦЭМ!$H$34:$H$777,СВЦЭМ!$A$34:$A$777,$A262,СВЦЭМ!$B$34:$B$777,J$260)+'СЕТ СН'!$F$15</f>
        <v>0</v>
      </c>
      <c r="K262" s="36">
        <f>SUMIFS(СВЦЭМ!$H$34:$H$777,СВЦЭМ!$A$34:$A$777,$A262,СВЦЭМ!$B$34:$B$777,K$260)+'СЕТ СН'!$F$15</f>
        <v>0</v>
      </c>
      <c r="L262" s="36">
        <f>SUMIFS(СВЦЭМ!$H$34:$H$777,СВЦЭМ!$A$34:$A$777,$A262,СВЦЭМ!$B$34:$B$777,L$260)+'СЕТ СН'!$F$15</f>
        <v>0</v>
      </c>
      <c r="M262" s="36">
        <f>SUMIFS(СВЦЭМ!$H$34:$H$777,СВЦЭМ!$A$34:$A$777,$A262,СВЦЭМ!$B$34:$B$777,M$260)+'СЕТ СН'!$F$15</f>
        <v>0</v>
      </c>
      <c r="N262" s="36">
        <f>SUMIFS(СВЦЭМ!$H$34:$H$777,СВЦЭМ!$A$34:$A$777,$A262,СВЦЭМ!$B$34:$B$777,N$260)+'СЕТ СН'!$F$15</f>
        <v>0</v>
      </c>
      <c r="O262" s="36">
        <f>SUMIFS(СВЦЭМ!$H$34:$H$777,СВЦЭМ!$A$34:$A$777,$A262,СВЦЭМ!$B$34:$B$777,O$260)+'СЕТ СН'!$F$15</f>
        <v>0</v>
      </c>
      <c r="P262" s="36">
        <f>SUMIFS(СВЦЭМ!$H$34:$H$777,СВЦЭМ!$A$34:$A$777,$A262,СВЦЭМ!$B$34:$B$777,P$260)+'СЕТ СН'!$F$15</f>
        <v>0</v>
      </c>
      <c r="Q262" s="36">
        <f>SUMIFS(СВЦЭМ!$H$34:$H$777,СВЦЭМ!$A$34:$A$777,$A262,СВЦЭМ!$B$34:$B$777,Q$260)+'СЕТ СН'!$F$15</f>
        <v>0</v>
      </c>
      <c r="R262" s="36">
        <f>SUMIFS(СВЦЭМ!$H$34:$H$777,СВЦЭМ!$A$34:$A$777,$A262,СВЦЭМ!$B$34:$B$777,R$260)+'СЕТ СН'!$F$15</f>
        <v>0</v>
      </c>
      <c r="S262" s="36">
        <f>SUMIFS(СВЦЭМ!$H$34:$H$777,СВЦЭМ!$A$34:$A$777,$A262,СВЦЭМ!$B$34:$B$777,S$260)+'СЕТ СН'!$F$15</f>
        <v>0</v>
      </c>
      <c r="T262" s="36">
        <f>SUMIFS(СВЦЭМ!$H$34:$H$777,СВЦЭМ!$A$34:$A$777,$A262,СВЦЭМ!$B$34:$B$777,T$260)+'СЕТ СН'!$F$15</f>
        <v>0</v>
      </c>
      <c r="U262" s="36">
        <f>SUMIFS(СВЦЭМ!$H$34:$H$777,СВЦЭМ!$A$34:$A$777,$A262,СВЦЭМ!$B$34:$B$777,U$260)+'СЕТ СН'!$F$15</f>
        <v>0</v>
      </c>
      <c r="V262" s="36">
        <f>SUMIFS(СВЦЭМ!$H$34:$H$777,СВЦЭМ!$A$34:$A$777,$A262,СВЦЭМ!$B$34:$B$777,V$260)+'СЕТ СН'!$F$15</f>
        <v>0</v>
      </c>
      <c r="W262" s="36">
        <f>SUMIFS(СВЦЭМ!$H$34:$H$777,СВЦЭМ!$A$34:$A$777,$A262,СВЦЭМ!$B$34:$B$777,W$260)+'СЕТ СН'!$F$15</f>
        <v>0</v>
      </c>
      <c r="X262" s="36">
        <f>SUMIFS(СВЦЭМ!$H$34:$H$777,СВЦЭМ!$A$34:$A$777,$A262,СВЦЭМ!$B$34:$B$777,X$260)+'СЕТ СН'!$F$15</f>
        <v>0</v>
      </c>
      <c r="Y262" s="36">
        <f>SUMIFS(СВЦЭМ!$H$34:$H$777,СВЦЭМ!$A$34:$A$777,$A262,СВЦЭМ!$B$34:$B$777,Y$260)+'СЕТ СН'!$F$15</f>
        <v>0</v>
      </c>
    </row>
    <row r="263" spans="1:27" ht="15.75" hidden="1" x14ac:dyDescent="0.2">
      <c r="A263" s="35">
        <f t="shared" ref="A263:A291" si="7">A262+1</f>
        <v>43802</v>
      </c>
      <c r="B263" s="36">
        <f>SUMIFS(СВЦЭМ!$H$34:$H$777,СВЦЭМ!$A$34:$A$777,$A263,СВЦЭМ!$B$34:$B$777,B$260)+'СЕТ СН'!$F$15</f>
        <v>0</v>
      </c>
      <c r="C263" s="36">
        <f>SUMIFS(СВЦЭМ!$H$34:$H$777,СВЦЭМ!$A$34:$A$777,$A263,СВЦЭМ!$B$34:$B$777,C$260)+'СЕТ СН'!$F$15</f>
        <v>0</v>
      </c>
      <c r="D263" s="36">
        <f>SUMIFS(СВЦЭМ!$H$34:$H$777,СВЦЭМ!$A$34:$A$777,$A263,СВЦЭМ!$B$34:$B$777,D$260)+'СЕТ СН'!$F$15</f>
        <v>0</v>
      </c>
      <c r="E263" s="36">
        <f>SUMIFS(СВЦЭМ!$H$34:$H$777,СВЦЭМ!$A$34:$A$777,$A263,СВЦЭМ!$B$34:$B$777,E$260)+'СЕТ СН'!$F$15</f>
        <v>0</v>
      </c>
      <c r="F263" s="36">
        <f>SUMIFS(СВЦЭМ!$H$34:$H$777,СВЦЭМ!$A$34:$A$777,$A263,СВЦЭМ!$B$34:$B$777,F$260)+'СЕТ СН'!$F$15</f>
        <v>0</v>
      </c>
      <c r="G263" s="36">
        <f>SUMIFS(СВЦЭМ!$H$34:$H$777,СВЦЭМ!$A$34:$A$777,$A263,СВЦЭМ!$B$34:$B$777,G$260)+'СЕТ СН'!$F$15</f>
        <v>0</v>
      </c>
      <c r="H263" s="36">
        <f>SUMIFS(СВЦЭМ!$H$34:$H$777,СВЦЭМ!$A$34:$A$777,$A263,СВЦЭМ!$B$34:$B$777,H$260)+'СЕТ СН'!$F$15</f>
        <v>0</v>
      </c>
      <c r="I263" s="36">
        <f>SUMIFS(СВЦЭМ!$H$34:$H$777,СВЦЭМ!$A$34:$A$777,$A263,СВЦЭМ!$B$34:$B$777,I$260)+'СЕТ СН'!$F$15</f>
        <v>0</v>
      </c>
      <c r="J263" s="36">
        <f>SUMIFS(СВЦЭМ!$H$34:$H$777,СВЦЭМ!$A$34:$A$777,$A263,СВЦЭМ!$B$34:$B$777,J$260)+'СЕТ СН'!$F$15</f>
        <v>0</v>
      </c>
      <c r="K263" s="36">
        <f>SUMIFS(СВЦЭМ!$H$34:$H$777,СВЦЭМ!$A$34:$A$777,$A263,СВЦЭМ!$B$34:$B$777,K$260)+'СЕТ СН'!$F$15</f>
        <v>0</v>
      </c>
      <c r="L263" s="36">
        <f>SUMIFS(СВЦЭМ!$H$34:$H$777,СВЦЭМ!$A$34:$A$777,$A263,СВЦЭМ!$B$34:$B$777,L$260)+'СЕТ СН'!$F$15</f>
        <v>0</v>
      </c>
      <c r="M263" s="36">
        <f>SUMIFS(СВЦЭМ!$H$34:$H$777,СВЦЭМ!$A$34:$A$777,$A263,СВЦЭМ!$B$34:$B$777,M$260)+'СЕТ СН'!$F$15</f>
        <v>0</v>
      </c>
      <c r="N263" s="36">
        <f>SUMIFS(СВЦЭМ!$H$34:$H$777,СВЦЭМ!$A$34:$A$777,$A263,СВЦЭМ!$B$34:$B$777,N$260)+'СЕТ СН'!$F$15</f>
        <v>0</v>
      </c>
      <c r="O263" s="36">
        <f>SUMIFS(СВЦЭМ!$H$34:$H$777,СВЦЭМ!$A$34:$A$777,$A263,СВЦЭМ!$B$34:$B$777,O$260)+'СЕТ СН'!$F$15</f>
        <v>0</v>
      </c>
      <c r="P263" s="36">
        <f>SUMIFS(СВЦЭМ!$H$34:$H$777,СВЦЭМ!$A$34:$A$777,$A263,СВЦЭМ!$B$34:$B$777,P$260)+'СЕТ СН'!$F$15</f>
        <v>0</v>
      </c>
      <c r="Q263" s="36">
        <f>SUMIFS(СВЦЭМ!$H$34:$H$777,СВЦЭМ!$A$34:$A$777,$A263,СВЦЭМ!$B$34:$B$777,Q$260)+'СЕТ СН'!$F$15</f>
        <v>0</v>
      </c>
      <c r="R263" s="36">
        <f>SUMIFS(СВЦЭМ!$H$34:$H$777,СВЦЭМ!$A$34:$A$777,$A263,СВЦЭМ!$B$34:$B$777,R$260)+'СЕТ СН'!$F$15</f>
        <v>0</v>
      </c>
      <c r="S263" s="36">
        <f>SUMIFS(СВЦЭМ!$H$34:$H$777,СВЦЭМ!$A$34:$A$777,$A263,СВЦЭМ!$B$34:$B$777,S$260)+'СЕТ СН'!$F$15</f>
        <v>0</v>
      </c>
      <c r="T263" s="36">
        <f>SUMIFS(СВЦЭМ!$H$34:$H$777,СВЦЭМ!$A$34:$A$777,$A263,СВЦЭМ!$B$34:$B$777,T$260)+'СЕТ СН'!$F$15</f>
        <v>0</v>
      </c>
      <c r="U263" s="36">
        <f>SUMIFS(СВЦЭМ!$H$34:$H$777,СВЦЭМ!$A$34:$A$777,$A263,СВЦЭМ!$B$34:$B$777,U$260)+'СЕТ СН'!$F$15</f>
        <v>0</v>
      </c>
      <c r="V263" s="36">
        <f>SUMIFS(СВЦЭМ!$H$34:$H$777,СВЦЭМ!$A$34:$A$777,$A263,СВЦЭМ!$B$34:$B$777,V$260)+'СЕТ СН'!$F$15</f>
        <v>0</v>
      </c>
      <c r="W263" s="36">
        <f>SUMIFS(СВЦЭМ!$H$34:$H$777,СВЦЭМ!$A$34:$A$777,$A263,СВЦЭМ!$B$34:$B$777,W$260)+'СЕТ СН'!$F$15</f>
        <v>0</v>
      </c>
      <c r="X263" s="36">
        <f>SUMIFS(СВЦЭМ!$H$34:$H$777,СВЦЭМ!$A$34:$A$777,$A263,СВЦЭМ!$B$34:$B$777,X$260)+'СЕТ СН'!$F$15</f>
        <v>0</v>
      </c>
      <c r="Y263" s="36">
        <f>SUMIFS(СВЦЭМ!$H$34:$H$777,СВЦЭМ!$A$34:$A$777,$A263,СВЦЭМ!$B$34:$B$777,Y$260)+'СЕТ СН'!$F$15</f>
        <v>0</v>
      </c>
    </row>
    <row r="264" spans="1:27" ht="15.75" hidden="1" x14ac:dyDescent="0.2">
      <c r="A264" s="35">
        <f t="shared" si="7"/>
        <v>43803</v>
      </c>
      <c r="B264" s="36">
        <f>SUMIFS(СВЦЭМ!$H$34:$H$777,СВЦЭМ!$A$34:$A$777,$A264,СВЦЭМ!$B$34:$B$777,B$260)+'СЕТ СН'!$F$15</f>
        <v>0</v>
      </c>
      <c r="C264" s="36">
        <f>SUMIFS(СВЦЭМ!$H$34:$H$777,СВЦЭМ!$A$34:$A$777,$A264,СВЦЭМ!$B$34:$B$777,C$260)+'СЕТ СН'!$F$15</f>
        <v>0</v>
      </c>
      <c r="D264" s="36">
        <f>SUMIFS(СВЦЭМ!$H$34:$H$777,СВЦЭМ!$A$34:$A$777,$A264,СВЦЭМ!$B$34:$B$777,D$260)+'СЕТ СН'!$F$15</f>
        <v>0</v>
      </c>
      <c r="E264" s="36">
        <f>SUMIFS(СВЦЭМ!$H$34:$H$777,СВЦЭМ!$A$34:$A$777,$A264,СВЦЭМ!$B$34:$B$777,E$260)+'СЕТ СН'!$F$15</f>
        <v>0</v>
      </c>
      <c r="F264" s="36">
        <f>SUMIFS(СВЦЭМ!$H$34:$H$777,СВЦЭМ!$A$34:$A$777,$A264,СВЦЭМ!$B$34:$B$777,F$260)+'СЕТ СН'!$F$15</f>
        <v>0</v>
      </c>
      <c r="G264" s="36">
        <f>SUMIFS(СВЦЭМ!$H$34:$H$777,СВЦЭМ!$A$34:$A$777,$A264,СВЦЭМ!$B$34:$B$777,G$260)+'СЕТ СН'!$F$15</f>
        <v>0</v>
      </c>
      <c r="H264" s="36">
        <f>SUMIFS(СВЦЭМ!$H$34:$H$777,СВЦЭМ!$A$34:$A$777,$A264,СВЦЭМ!$B$34:$B$777,H$260)+'СЕТ СН'!$F$15</f>
        <v>0</v>
      </c>
      <c r="I264" s="36">
        <f>SUMIFS(СВЦЭМ!$H$34:$H$777,СВЦЭМ!$A$34:$A$777,$A264,СВЦЭМ!$B$34:$B$777,I$260)+'СЕТ СН'!$F$15</f>
        <v>0</v>
      </c>
      <c r="J264" s="36">
        <f>SUMIFS(СВЦЭМ!$H$34:$H$777,СВЦЭМ!$A$34:$A$777,$A264,СВЦЭМ!$B$34:$B$777,J$260)+'СЕТ СН'!$F$15</f>
        <v>0</v>
      </c>
      <c r="K264" s="36">
        <f>SUMIFS(СВЦЭМ!$H$34:$H$777,СВЦЭМ!$A$34:$A$777,$A264,СВЦЭМ!$B$34:$B$777,K$260)+'СЕТ СН'!$F$15</f>
        <v>0</v>
      </c>
      <c r="L264" s="36">
        <f>SUMIFS(СВЦЭМ!$H$34:$H$777,СВЦЭМ!$A$34:$A$777,$A264,СВЦЭМ!$B$34:$B$777,L$260)+'СЕТ СН'!$F$15</f>
        <v>0</v>
      </c>
      <c r="M264" s="36">
        <f>SUMIFS(СВЦЭМ!$H$34:$H$777,СВЦЭМ!$A$34:$A$777,$A264,СВЦЭМ!$B$34:$B$777,M$260)+'СЕТ СН'!$F$15</f>
        <v>0</v>
      </c>
      <c r="N264" s="36">
        <f>SUMIFS(СВЦЭМ!$H$34:$H$777,СВЦЭМ!$A$34:$A$777,$A264,СВЦЭМ!$B$34:$B$777,N$260)+'СЕТ СН'!$F$15</f>
        <v>0</v>
      </c>
      <c r="O264" s="36">
        <f>SUMIFS(СВЦЭМ!$H$34:$H$777,СВЦЭМ!$A$34:$A$777,$A264,СВЦЭМ!$B$34:$B$777,O$260)+'СЕТ СН'!$F$15</f>
        <v>0</v>
      </c>
      <c r="P264" s="36">
        <f>SUMIFS(СВЦЭМ!$H$34:$H$777,СВЦЭМ!$A$34:$A$777,$A264,СВЦЭМ!$B$34:$B$777,P$260)+'СЕТ СН'!$F$15</f>
        <v>0</v>
      </c>
      <c r="Q264" s="36">
        <f>SUMIFS(СВЦЭМ!$H$34:$H$777,СВЦЭМ!$A$34:$A$777,$A264,СВЦЭМ!$B$34:$B$777,Q$260)+'СЕТ СН'!$F$15</f>
        <v>0</v>
      </c>
      <c r="R264" s="36">
        <f>SUMIFS(СВЦЭМ!$H$34:$H$777,СВЦЭМ!$A$34:$A$777,$A264,СВЦЭМ!$B$34:$B$777,R$260)+'СЕТ СН'!$F$15</f>
        <v>0</v>
      </c>
      <c r="S264" s="36">
        <f>SUMIFS(СВЦЭМ!$H$34:$H$777,СВЦЭМ!$A$34:$A$777,$A264,СВЦЭМ!$B$34:$B$777,S$260)+'СЕТ СН'!$F$15</f>
        <v>0</v>
      </c>
      <c r="T264" s="36">
        <f>SUMIFS(СВЦЭМ!$H$34:$H$777,СВЦЭМ!$A$34:$A$777,$A264,СВЦЭМ!$B$34:$B$777,T$260)+'СЕТ СН'!$F$15</f>
        <v>0</v>
      </c>
      <c r="U264" s="36">
        <f>SUMIFS(СВЦЭМ!$H$34:$H$777,СВЦЭМ!$A$34:$A$777,$A264,СВЦЭМ!$B$34:$B$777,U$260)+'СЕТ СН'!$F$15</f>
        <v>0</v>
      </c>
      <c r="V264" s="36">
        <f>SUMIFS(СВЦЭМ!$H$34:$H$777,СВЦЭМ!$A$34:$A$777,$A264,СВЦЭМ!$B$34:$B$777,V$260)+'СЕТ СН'!$F$15</f>
        <v>0</v>
      </c>
      <c r="W264" s="36">
        <f>SUMIFS(СВЦЭМ!$H$34:$H$777,СВЦЭМ!$A$34:$A$777,$A264,СВЦЭМ!$B$34:$B$777,W$260)+'СЕТ СН'!$F$15</f>
        <v>0</v>
      </c>
      <c r="X264" s="36">
        <f>SUMIFS(СВЦЭМ!$H$34:$H$777,СВЦЭМ!$A$34:$A$777,$A264,СВЦЭМ!$B$34:$B$777,X$260)+'СЕТ СН'!$F$15</f>
        <v>0</v>
      </c>
      <c r="Y264" s="36">
        <f>SUMIFS(СВЦЭМ!$H$34:$H$777,СВЦЭМ!$A$34:$A$777,$A264,СВЦЭМ!$B$34:$B$777,Y$260)+'СЕТ СН'!$F$15</f>
        <v>0</v>
      </c>
    </row>
    <row r="265" spans="1:27" ht="15.75" hidden="1" x14ac:dyDescent="0.2">
      <c r="A265" s="35">
        <f t="shared" si="7"/>
        <v>43804</v>
      </c>
      <c r="B265" s="36">
        <f>SUMIFS(СВЦЭМ!$H$34:$H$777,СВЦЭМ!$A$34:$A$777,$A265,СВЦЭМ!$B$34:$B$777,B$260)+'СЕТ СН'!$F$15</f>
        <v>0</v>
      </c>
      <c r="C265" s="36">
        <f>SUMIFS(СВЦЭМ!$H$34:$H$777,СВЦЭМ!$A$34:$A$777,$A265,СВЦЭМ!$B$34:$B$777,C$260)+'СЕТ СН'!$F$15</f>
        <v>0</v>
      </c>
      <c r="D265" s="36">
        <f>SUMIFS(СВЦЭМ!$H$34:$H$777,СВЦЭМ!$A$34:$A$777,$A265,СВЦЭМ!$B$34:$B$777,D$260)+'СЕТ СН'!$F$15</f>
        <v>0</v>
      </c>
      <c r="E265" s="36">
        <f>SUMIFS(СВЦЭМ!$H$34:$H$777,СВЦЭМ!$A$34:$A$777,$A265,СВЦЭМ!$B$34:$B$777,E$260)+'СЕТ СН'!$F$15</f>
        <v>0</v>
      </c>
      <c r="F265" s="36">
        <f>SUMIFS(СВЦЭМ!$H$34:$H$777,СВЦЭМ!$A$34:$A$777,$A265,СВЦЭМ!$B$34:$B$777,F$260)+'СЕТ СН'!$F$15</f>
        <v>0</v>
      </c>
      <c r="G265" s="36">
        <f>SUMIFS(СВЦЭМ!$H$34:$H$777,СВЦЭМ!$A$34:$A$777,$A265,СВЦЭМ!$B$34:$B$777,G$260)+'СЕТ СН'!$F$15</f>
        <v>0</v>
      </c>
      <c r="H265" s="36">
        <f>SUMIFS(СВЦЭМ!$H$34:$H$777,СВЦЭМ!$A$34:$A$777,$A265,СВЦЭМ!$B$34:$B$777,H$260)+'СЕТ СН'!$F$15</f>
        <v>0</v>
      </c>
      <c r="I265" s="36">
        <f>SUMIFS(СВЦЭМ!$H$34:$H$777,СВЦЭМ!$A$34:$A$777,$A265,СВЦЭМ!$B$34:$B$777,I$260)+'СЕТ СН'!$F$15</f>
        <v>0</v>
      </c>
      <c r="J265" s="36">
        <f>SUMIFS(СВЦЭМ!$H$34:$H$777,СВЦЭМ!$A$34:$A$777,$A265,СВЦЭМ!$B$34:$B$777,J$260)+'СЕТ СН'!$F$15</f>
        <v>0</v>
      </c>
      <c r="K265" s="36">
        <f>SUMIFS(СВЦЭМ!$H$34:$H$777,СВЦЭМ!$A$34:$A$777,$A265,СВЦЭМ!$B$34:$B$777,K$260)+'СЕТ СН'!$F$15</f>
        <v>0</v>
      </c>
      <c r="L265" s="36">
        <f>SUMIFS(СВЦЭМ!$H$34:$H$777,СВЦЭМ!$A$34:$A$777,$A265,СВЦЭМ!$B$34:$B$777,L$260)+'СЕТ СН'!$F$15</f>
        <v>0</v>
      </c>
      <c r="M265" s="36">
        <f>SUMIFS(СВЦЭМ!$H$34:$H$777,СВЦЭМ!$A$34:$A$777,$A265,СВЦЭМ!$B$34:$B$777,M$260)+'СЕТ СН'!$F$15</f>
        <v>0</v>
      </c>
      <c r="N265" s="36">
        <f>SUMIFS(СВЦЭМ!$H$34:$H$777,СВЦЭМ!$A$34:$A$777,$A265,СВЦЭМ!$B$34:$B$777,N$260)+'СЕТ СН'!$F$15</f>
        <v>0</v>
      </c>
      <c r="O265" s="36">
        <f>SUMIFS(СВЦЭМ!$H$34:$H$777,СВЦЭМ!$A$34:$A$777,$A265,СВЦЭМ!$B$34:$B$777,O$260)+'СЕТ СН'!$F$15</f>
        <v>0</v>
      </c>
      <c r="P265" s="36">
        <f>SUMIFS(СВЦЭМ!$H$34:$H$777,СВЦЭМ!$A$34:$A$777,$A265,СВЦЭМ!$B$34:$B$777,P$260)+'СЕТ СН'!$F$15</f>
        <v>0</v>
      </c>
      <c r="Q265" s="36">
        <f>SUMIFS(СВЦЭМ!$H$34:$H$777,СВЦЭМ!$A$34:$A$777,$A265,СВЦЭМ!$B$34:$B$777,Q$260)+'СЕТ СН'!$F$15</f>
        <v>0</v>
      </c>
      <c r="R265" s="36">
        <f>SUMIFS(СВЦЭМ!$H$34:$H$777,СВЦЭМ!$A$34:$A$777,$A265,СВЦЭМ!$B$34:$B$777,R$260)+'СЕТ СН'!$F$15</f>
        <v>0</v>
      </c>
      <c r="S265" s="36">
        <f>SUMIFS(СВЦЭМ!$H$34:$H$777,СВЦЭМ!$A$34:$A$777,$A265,СВЦЭМ!$B$34:$B$777,S$260)+'СЕТ СН'!$F$15</f>
        <v>0</v>
      </c>
      <c r="T265" s="36">
        <f>SUMIFS(СВЦЭМ!$H$34:$H$777,СВЦЭМ!$A$34:$A$777,$A265,СВЦЭМ!$B$34:$B$777,T$260)+'СЕТ СН'!$F$15</f>
        <v>0</v>
      </c>
      <c r="U265" s="36">
        <f>SUMIFS(СВЦЭМ!$H$34:$H$777,СВЦЭМ!$A$34:$A$777,$A265,СВЦЭМ!$B$34:$B$777,U$260)+'СЕТ СН'!$F$15</f>
        <v>0</v>
      </c>
      <c r="V265" s="36">
        <f>SUMIFS(СВЦЭМ!$H$34:$H$777,СВЦЭМ!$A$34:$A$777,$A265,СВЦЭМ!$B$34:$B$777,V$260)+'СЕТ СН'!$F$15</f>
        <v>0</v>
      </c>
      <c r="W265" s="36">
        <f>SUMIFS(СВЦЭМ!$H$34:$H$777,СВЦЭМ!$A$34:$A$777,$A265,СВЦЭМ!$B$34:$B$777,W$260)+'СЕТ СН'!$F$15</f>
        <v>0</v>
      </c>
      <c r="X265" s="36">
        <f>SUMIFS(СВЦЭМ!$H$34:$H$777,СВЦЭМ!$A$34:$A$777,$A265,СВЦЭМ!$B$34:$B$777,X$260)+'СЕТ СН'!$F$15</f>
        <v>0</v>
      </c>
      <c r="Y265" s="36">
        <f>SUMIFS(СВЦЭМ!$H$34:$H$777,СВЦЭМ!$A$34:$A$777,$A265,СВЦЭМ!$B$34:$B$777,Y$260)+'СЕТ СН'!$F$15</f>
        <v>0</v>
      </c>
    </row>
    <row r="266" spans="1:27" ht="15.75" hidden="1" x14ac:dyDescent="0.2">
      <c r="A266" s="35">
        <f t="shared" si="7"/>
        <v>43805</v>
      </c>
      <c r="B266" s="36">
        <f>SUMIFS(СВЦЭМ!$H$34:$H$777,СВЦЭМ!$A$34:$A$777,$A266,СВЦЭМ!$B$34:$B$777,B$260)+'СЕТ СН'!$F$15</f>
        <v>0</v>
      </c>
      <c r="C266" s="36">
        <f>SUMIFS(СВЦЭМ!$H$34:$H$777,СВЦЭМ!$A$34:$A$777,$A266,СВЦЭМ!$B$34:$B$777,C$260)+'СЕТ СН'!$F$15</f>
        <v>0</v>
      </c>
      <c r="D266" s="36">
        <f>SUMIFS(СВЦЭМ!$H$34:$H$777,СВЦЭМ!$A$34:$A$777,$A266,СВЦЭМ!$B$34:$B$777,D$260)+'СЕТ СН'!$F$15</f>
        <v>0</v>
      </c>
      <c r="E266" s="36">
        <f>SUMIFS(СВЦЭМ!$H$34:$H$777,СВЦЭМ!$A$34:$A$777,$A266,СВЦЭМ!$B$34:$B$777,E$260)+'СЕТ СН'!$F$15</f>
        <v>0</v>
      </c>
      <c r="F266" s="36">
        <f>SUMIFS(СВЦЭМ!$H$34:$H$777,СВЦЭМ!$A$34:$A$777,$A266,СВЦЭМ!$B$34:$B$777,F$260)+'СЕТ СН'!$F$15</f>
        <v>0</v>
      </c>
      <c r="G266" s="36">
        <f>SUMIFS(СВЦЭМ!$H$34:$H$777,СВЦЭМ!$A$34:$A$777,$A266,СВЦЭМ!$B$34:$B$777,G$260)+'СЕТ СН'!$F$15</f>
        <v>0</v>
      </c>
      <c r="H266" s="36">
        <f>SUMIFS(СВЦЭМ!$H$34:$H$777,СВЦЭМ!$A$34:$A$777,$A266,СВЦЭМ!$B$34:$B$777,H$260)+'СЕТ СН'!$F$15</f>
        <v>0</v>
      </c>
      <c r="I266" s="36">
        <f>SUMIFS(СВЦЭМ!$H$34:$H$777,СВЦЭМ!$A$34:$A$777,$A266,СВЦЭМ!$B$34:$B$777,I$260)+'СЕТ СН'!$F$15</f>
        <v>0</v>
      </c>
      <c r="J266" s="36">
        <f>SUMIFS(СВЦЭМ!$H$34:$H$777,СВЦЭМ!$A$34:$A$777,$A266,СВЦЭМ!$B$34:$B$777,J$260)+'СЕТ СН'!$F$15</f>
        <v>0</v>
      </c>
      <c r="K266" s="36">
        <f>SUMIFS(СВЦЭМ!$H$34:$H$777,СВЦЭМ!$A$34:$A$777,$A266,СВЦЭМ!$B$34:$B$777,K$260)+'СЕТ СН'!$F$15</f>
        <v>0</v>
      </c>
      <c r="L266" s="36">
        <f>SUMIFS(СВЦЭМ!$H$34:$H$777,СВЦЭМ!$A$34:$A$777,$A266,СВЦЭМ!$B$34:$B$777,L$260)+'СЕТ СН'!$F$15</f>
        <v>0</v>
      </c>
      <c r="M266" s="36">
        <f>SUMIFS(СВЦЭМ!$H$34:$H$777,СВЦЭМ!$A$34:$A$777,$A266,СВЦЭМ!$B$34:$B$777,M$260)+'СЕТ СН'!$F$15</f>
        <v>0</v>
      </c>
      <c r="N266" s="36">
        <f>SUMIFS(СВЦЭМ!$H$34:$H$777,СВЦЭМ!$A$34:$A$777,$A266,СВЦЭМ!$B$34:$B$777,N$260)+'СЕТ СН'!$F$15</f>
        <v>0</v>
      </c>
      <c r="O266" s="36">
        <f>SUMIFS(СВЦЭМ!$H$34:$H$777,СВЦЭМ!$A$34:$A$777,$A266,СВЦЭМ!$B$34:$B$777,O$260)+'СЕТ СН'!$F$15</f>
        <v>0</v>
      </c>
      <c r="P266" s="36">
        <f>SUMIFS(СВЦЭМ!$H$34:$H$777,СВЦЭМ!$A$34:$A$777,$A266,СВЦЭМ!$B$34:$B$777,P$260)+'СЕТ СН'!$F$15</f>
        <v>0</v>
      </c>
      <c r="Q266" s="36">
        <f>SUMIFS(СВЦЭМ!$H$34:$H$777,СВЦЭМ!$A$34:$A$777,$A266,СВЦЭМ!$B$34:$B$777,Q$260)+'СЕТ СН'!$F$15</f>
        <v>0</v>
      </c>
      <c r="R266" s="36">
        <f>SUMIFS(СВЦЭМ!$H$34:$H$777,СВЦЭМ!$A$34:$A$777,$A266,СВЦЭМ!$B$34:$B$777,R$260)+'СЕТ СН'!$F$15</f>
        <v>0</v>
      </c>
      <c r="S266" s="36">
        <f>SUMIFS(СВЦЭМ!$H$34:$H$777,СВЦЭМ!$A$34:$A$777,$A266,СВЦЭМ!$B$34:$B$777,S$260)+'СЕТ СН'!$F$15</f>
        <v>0</v>
      </c>
      <c r="T266" s="36">
        <f>SUMIFS(СВЦЭМ!$H$34:$H$777,СВЦЭМ!$A$34:$A$777,$A266,СВЦЭМ!$B$34:$B$777,T$260)+'СЕТ СН'!$F$15</f>
        <v>0</v>
      </c>
      <c r="U266" s="36">
        <f>SUMIFS(СВЦЭМ!$H$34:$H$777,СВЦЭМ!$A$34:$A$777,$A266,СВЦЭМ!$B$34:$B$777,U$260)+'СЕТ СН'!$F$15</f>
        <v>0</v>
      </c>
      <c r="V266" s="36">
        <f>SUMIFS(СВЦЭМ!$H$34:$H$777,СВЦЭМ!$A$34:$A$777,$A266,СВЦЭМ!$B$34:$B$777,V$260)+'СЕТ СН'!$F$15</f>
        <v>0</v>
      </c>
      <c r="W266" s="36">
        <f>SUMIFS(СВЦЭМ!$H$34:$H$777,СВЦЭМ!$A$34:$A$777,$A266,СВЦЭМ!$B$34:$B$777,W$260)+'СЕТ СН'!$F$15</f>
        <v>0</v>
      </c>
      <c r="X266" s="36">
        <f>SUMIFS(СВЦЭМ!$H$34:$H$777,СВЦЭМ!$A$34:$A$777,$A266,СВЦЭМ!$B$34:$B$777,X$260)+'СЕТ СН'!$F$15</f>
        <v>0</v>
      </c>
      <c r="Y266" s="36">
        <f>SUMIFS(СВЦЭМ!$H$34:$H$777,СВЦЭМ!$A$34:$A$777,$A266,СВЦЭМ!$B$34:$B$777,Y$260)+'СЕТ СН'!$F$15</f>
        <v>0</v>
      </c>
    </row>
    <row r="267" spans="1:27" ht="15.75" hidden="1" x14ac:dyDescent="0.2">
      <c r="A267" s="35">
        <f t="shared" si="7"/>
        <v>43806</v>
      </c>
      <c r="B267" s="36">
        <f>SUMIFS(СВЦЭМ!$H$34:$H$777,СВЦЭМ!$A$34:$A$777,$A267,СВЦЭМ!$B$34:$B$777,B$260)+'СЕТ СН'!$F$15</f>
        <v>0</v>
      </c>
      <c r="C267" s="36">
        <f>SUMIFS(СВЦЭМ!$H$34:$H$777,СВЦЭМ!$A$34:$A$777,$A267,СВЦЭМ!$B$34:$B$777,C$260)+'СЕТ СН'!$F$15</f>
        <v>0</v>
      </c>
      <c r="D267" s="36">
        <f>SUMIFS(СВЦЭМ!$H$34:$H$777,СВЦЭМ!$A$34:$A$777,$A267,СВЦЭМ!$B$34:$B$777,D$260)+'СЕТ СН'!$F$15</f>
        <v>0</v>
      </c>
      <c r="E267" s="36">
        <f>SUMIFS(СВЦЭМ!$H$34:$H$777,СВЦЭМ!$A$34:$A$777,$A267,СВЦЭМ!$B$34:$B$777,E$260)+'СЕТ СН'!$F$15</f>
        <v>0</v>
      </c>
      <c r="F267" s="36">
        <f>SUMIFS(СВЦЭМ!$H$34:$H$777,СВЦЭМ!$A$34:$A$777,$A267,СВЦЭМ!$B$34:$B$777,F$260)+'СЕТ СН'!$F$15</f>
        <v>0</v>
      </c>
      <c r="G267" s="36">
        <f>SUMIFS(СВЦЭМ!$H$34:$H$777,СВЦЭМ!$A$34:$A$777,$A267,СВЦЭМ!$B$34:$B$777,G$260)+'СЕТ СН'!$F$15</f>
        <v>0</v>
      </c>
      <c r="H267" s="36">
        <f>SUMIFS(СВЦЭМ!$H$34:$H$777,СВЦЭМ!$A$34:$A$777,$A267,СВЦЭМ!$B$34:$B$777,H$260)+'СЕТ СН'!$F$15</f>
        <v>0</v>
      </c>
      <c r="I267" s="36">
        <f>SUMIFS(СВЦЭМ!$H$34:$H$777,СВЦЭМ!$A$34:$A$777,$A267,СВЦЭМ!$B$34:$B$777,I$260)+'СЕТ СН'!$F$15</f>
        <v>0</v>
      </c>
      <c r="J267" s="36">
        <f>SUMIFS(СВЦЭМ!$H$34:$H$777,СВЦЭМ!$A$34:$A$777,$A267,СВЦЭМ!$B$34:$B$777,J$260)+'СЕТ СН'!$F$15</f>
        <v>0</v>
      </c>
      <c r="K267" s="36">
        <f>SUMIFS(СВЦЭМ!$H$34:$H$777,СВЦЭМ!$A$34:$A$777,$A267,СВЦЭМ!$B$34:$B$777,K$260)+'СЕТ СН'!$F$15</f>
        <v>0</v>
      </c>
      <c r="L267" s="36">
        <f>SUMIFS(СВЦЭМ!$H$34:$H$777,СВЦЭМ!$A$34:$A$777,$A267,СВЦЭМ!$B$34:$B$777,L$260)+'СЕТ СН'!$F$15</f>
        <v>0</v>
      </c>
      <c r="M267" s="36">
        <f>SUMIFS(СВЦЭМ!$H$34:$H$777,СВЦЭМ!$A$34:$A$777,$A267,СВЦЭМ!$B$34:$B$777,M$260)+'СЕТ СН'!$F$15</f>
        <v>0</v>
      </c>
      <c r="N267" s="36">
        <f>SUMIFS(СВЦЭМ!$H$34:$H$777,СВЦЭМ!$A$34:$A$777,$A267,СВЦЭМ!$B$34:$B$777,N$260)+'СЕТ СН'!$F$15</f>
        <v>0</v>
      </c>
      <c r="O267" s="36">
        <f>SUMIFS(СВЦЭМ!$H$34:$H$777,СВЦЭМ!$A$34:$A$777,$A267,СВЦЭМ!$B$34:$B$777,O$260)+'СЕТ СН'!$F$15</f>
        <v>0</v>
      </c>
      <c r="P267" s="36">
        <f>SUMIFS(СВЦЭМ!$H$34:$H$777,СВЦЭМ!$A$34:$A$777,$A267,СВЦЭМ!$B$34:$B$777,P$260)+'СЕТ СН'!$F$15</f>
        <v>0</v>
      </c>
      <c r="Q267" s="36">
        <f>SUMIFS(СВЦЭМ!$H$34:$H$777,СВЦЭМ!$A$34:$A$777,$A267,СВЦЭМ!$B$34:$B$777,Q$260)+'СЕТ СН'!$F$15</f>
        <v>0</v>
      </c>
      <c r="R267" s="36">
        <f>SUMIFS(СВЦЭМ!$H$34:$H$777,СВЦЭМ!$A$34:$A$777,$A267,СВЦЭМ!$B$34:$B$777,R$260)+'СЕТ СН'!$F$15</f>
        <v>0</v>
      </c>
      <c r="S267" s="36">
        <f>SUMIFS(СВЦЭМ!$H$34:$H$777,СВЦЭМ!$A$34:$A$777,$A267,СВЦЭМ!$B$34:$B$777,S$260)+'СЕТ СН'!$F$15</f>
        <v>0</v>
      </c>
      <c r="T267" s="36">
        <f>SUMIFS(СВЦЭМ!$H$34:$H$777,СВЦЭМ!$A$34:$A$777,$A267,СВЦЭМ!$B$34:$B$777,T$260)+'СЕТ СН'!$F$15</f>
        <v>0</v>
      </c>
      <c r="U267" s="36">
        <f>SUMIFS(СВЦЭМ!$H$34:$H$777,СВЦЭМ!$A$34:$A$777,$A267,СВЦЭМ!$B$34:$B$777,U$260)+'СЕТ СН'!$F$15</f>
        <v>0</v>
      </c>
      <c r="V267" s="36">
        <f>SUMIFS(СВЦЭМ!$H$34:$H$777,СВЦЭМ!$A$34:$A$777,$A267,СВЦЭМ!$B$34:$B$777,V$260)+'СЕТ СН'!$F$15</f>
        <v>0</v>
      </c>
      <c r="W267" s="36">
        <f>SUMIFS(СВЦЭМ!$H$34:$H$777,СВЦЭМ!$A$34:$A$777,$A267,СВЦЭМ!$B$34:$B$777,W$260)+'СЕТ СН'!$F$15</f>
        <v>0</v>
      </c>
      <c r="X267" s="36">
        <f>SUMIFS(СВЦЭМ!$H$34:$H$777,СВЦЭМ!$A$34:$A$777,$A267,СВЦЭМ!$B$34:$B$777,X$260)+'СЕТ СН'!$F$15</f>
        <v>0</v>
      </c>
      <c r="Y267" s="36">
        <f>SUMIFS(СВЦЭМ!$H$34:$H$777,СВЦЭМ!$A$34:$A$777,$A267,СВЦЭМ!$B$34:$B$777,Y$260)+'СЕТ СН'!$F$15</f>
        <v>0</v>
      </c>
    </row>
    <row r="268" spans="1:27" ht="15.75" hidden="1" x14ac:dyDescent="0.2">
      <c r="A268" s="35">
        <f t="shared" si="7"/>
        <v>43807</v>
      </c>
      <c r="B268" s="36">
        <f>SUMIFS(СВЦЭМ!$H$34:$H$777,СВЦЭМ!$A$34:$A$777,$A268,СВЦЭМ!$B$34:$B$777,B$260)+'СЕТ СН'!$F$15</f>
        <v>0</v>
      </c>
      <c r="C268" s="36">
        <f>SUMIFS(СВЦЭМ!$H$34:$H$777,СВЦЭМ!$A$34:$A$777,$A268,СВЦЭМ!$B$34:$B$777,C$260)+'СЕТ СН'!$F$15</f>
        <v>0</v>
      </c>
      <c r="D268" s="36">
        <f>SUMIFS(СВЦЭМ!$H$34:$H$777,СВЦЭМ!$A$34:$A$777,$A268,СВЦЭМ!$B$34:$B$777,D$260)+'СЕТ СН'!$F$15</f>
        <v>0</v>
      </c>
      <c r="E268" s="36">
        <f>SUMIFS(СВЦЭМ!$H$34:$H$777,СВЦЭМ!$A$34:$A$777,$A268,СВЦЭМ!$B$34:$B$777,E$260)+'СЕТ СН'!$F$15</f>
        <v>0</v>
      </c>
      <c r="F268" s="36">
        <f>SUMIFS(СВЦЭМ!$H$34:$H$777,СВЦЭМ!$A$34:$A$777,$A268,СВЦЭМ!$B$34:$B$777,F$260)+'СЕТ СН'!$F$15</f>
        <v>0</v>
      </c>
      <c r="G268" s="36">
        <f>SUMIFS(СВЦЭМ!$H$34:$H$777,СВЦЭМ!$A$34:$A$777,$A268,СВЦЭМ!$B$34:$B$777,G$260)+'СЕТ СН'!$F$15</f>
        <v>0</v>
      </c>
      <c r="H268" s="36">
        <f>SUMIFS(СВЦЭМ!$H$34:$H$777,СВЦЭМ!$A$34:$A$777,$A268,СВЦЭМ!$B$34:$B$777,H$260)+'СЕТ СН'!$F$15</f>
        <v>0</v>
      </c>
      <c r="I268" s="36">
        <f>SUMIFS(СВЦЭМ!$H$34:$H$777,СВЦЭМ!$A$34:$A$777,$A268,СВЦЭМ!$B$34:$B$777,I$260)+'СЕТ СН'!$F$15</f>
        <v>0</v>
      </c>
      <c r="J268" s="36">
        <f>SUMIFS(СВЦЭМ!$H$34:$H$777,СВЦЭМ!$A$34:$A$777,$A268,СВЦЭМ!$B$34:$B$777,J$260)+'СЕТ СН'!$F$15</f>
        <v>0</v>
      </c>
      <c r="K268" s="36">
        <f>SUMIFS(СВЦЭМ!$H$34:$H$777,СВЦЭМ!$A$34:$A$777,$A268,СВЦЭМ!$B$34:$B$777,K$260)+'СЕТ СН'!$F$15</f>
        <v>0</v>
      </c>
      <c r="L268" s="36">
        <f>SUMIFS(СВЦЭМ!$H$34:$H$777,СВЦЭМ!$A$34:$A$777,$A268,СВЦЭМ!$B$34:$B$777,L$260)+'СЕТ СН'!$F$15</f>
        <v>0</v>
      </c>
      <c r="M268" s="36">
        <f>SUMIFS(СВЦЭМ!$H$34:$H$777,СВЦЭМ!$A$34:$A$777,$A268,СВЦЭМ!$B$34:$B$777,M$260)+'СЕТ СН'!$F$15</f>
        <v>0</v>
      </c>
      <c r="N268" s="36">
        <f>SUMIFS(СВЦЭМ!$H$34:$H$777,СВЦЭМ!$A$34:$A$777,$A268,СВЦЭМ!$B$34:$B$777,N$260)+'СЕТ СН'!$F$15</f>
        <v>0</v>
      </c>
      <c r="O268" s="36">
        <f>SUMIFS(СВЦЭМ!$H$34:$H$777,СВЦЭМ!$A$34:$A$777,$A268,СВЦЭМ!$B$34:$B$777,O$260)+'СЕТ СН'!$F$15</f>
        <v>0</v>
      </c>
      <c r="P268" s="36">
        <f>SUMIFS(СВЦЭМ!$H$34:$H$777,СВЦЭМ!$A$34:$A$777,$A268,СВЦЭМ!$B$34:$B$777,P$260)+'СЕТ СН'!$F$15</f>
        <v>0</v>
      </c>
      <c r="Q268" s="36">
        <f>SUMIFS(СВЦЭМ!$H$34:$H$777,СВЦЭМ!$A$34:$A$777,$A268,СВЦЭМ!$B$34:$B$777,Q$260)+'СЕТ СН'!$F$15</f>
        <v>0</v>
      </c>
      <c r="R268" s="36">
        <f>SUMIFS(СВЦЭМ!$H$34:$H$777,СВЦЭМ!$A$34:$A$777,$A268,СВЦЭМ!$B$34:$B$777,R$260)+'СЕТ СН'!$F$15</f>
        <v>0</v>
      </c>
      <c r="S268" s="36">
        <f>SUMIFS(СВЦЭМ!$H$34:$H$777,СВЦЭМ!$A$34:$A$777,$A268,СВЦЭМ!$B$34:$B$777,S$260)+'СЕТ СН'!$F$15</f>
        <v>0</v>
      </c>
      <c r="T268" s="36">
        <f>SUMIFS(СВЦЭМ!$H$34:$H$777,СВЦЭМ!$A$34:$A$777,$A268,СВЦЭМ!$B$34:$B$777,T$260)+'СЕТ СН'!$F$15</f>
        <v>0</v>
      </c>
      <c r="U268" s="36">
        <f>SUMIFS(СВЦЭМ!$H$34:$H$777,СВЦЭМ!$A$34:$A$777,$A268,СВЦЭМ!$B$34:$B$777,U$260)+'СЕТ СН'!$F$15</f>
        <v>0</v>
      </c>
      <c r="V268" s="36">
        <f>SUMIFS(СВЦЭМ!$H$34:$H$777,СВЦЭМ!$A$34:$A$777,$A268,СВЦЭМ!$B$34:$B$777,V$260)+'СЕТ СН'!$F$15</f>
        <v>0</v>
      </c>
      <c r="W268" s="36">
        <f>SUMIFS(СВЦЭМ!$H$34:$H$777,СВЦЭМ!$A$34:$A$777,$A268,СВЦЭМ!$B$34:$B$777,W$260)+'СЕТ СН'!$F$15</f>
        <v>0</v>
      </c>
      <c r="X268" s="36">
        <f>SUMIFS(СВЦЭМ!$H$34:$H$777,СВЦЭМ!$A$34:$A$777,$A268,СВЦЭМ!$B$34:$B$777,X$260)+'СЕТ СН'!$F$15</f>
        <v>0</v>
      </c>
      <c r="Y268" s="36">
        <f>SUMIFS(СВЦЭМ!$H$34:$H$777,СВЦЭМ!$A$34:$A$777,$A268,СВЦЭМ!$B$34:$B$777,Y$260)+'СЕТ СН'!$F$15</f>
        <v>0</v>
      </c>
    </row>
    <row r="269" spans="1:27" ht="15.75" hidden="1" x14ac:dyDescent="0.2">
      <c r="A269" s="35">
        <f t="shared" si="7"/>
        <v>43808</v>
      </c>
      <c r="B269" s="36">
        <f>SUMIFS(СВЦЭМ!$H$34:$H$777,СВЦЭМ!$A$34:$A$777,$A269,СВЦЭМ!$B$34:$B$777,B$260)+'СЕТ СН'!$F$15</f>
        <v>0</v>
      </c>
      <c r="C269" s="36">
        <f>SUMIFS(СВЦЭМ!$H$34:$H$777,СВЦЭМ!$A$34:$A$777,$A269,СВЦЭМ!$B$34:$B$777,C$260)+'СЕТ СН'!$F$15</f>
        <v>0</v>
      </c>
      <c r="D269" s="36">
        <f>SUMIFS(СВЦЭМ!$H$34:$H$777,СВЦЭМ!$A$34:$A$777,$A269,СВЦЭМ!$B$34:$B$777,D$260)+'СЕТ СН'!$F$15</f>
        <v>0</v>
      </c>
      <c r="E269" s="36">
        <f>SUMIFS(СВЦЭМ!$H$34:$H$777,СВЦЭМ!$A$34:$A$777,$A269,СВЦЭМ!$B$34:$B$777,E$260)+'СЕТ СН'!$F$15</f>
        <v>0</v>
      </c>
      <c r="F269" s="36">
        <f>SUMIFS(СВЦЭМ!$H$34:$H$777,СВЦЭМ!$A$34:$A$777,$A269,СВЦЭМ!$B$34:$B$777,F$260)+'СЕТ СН'!$F$15</f>
        <v>0</v>
      </c>
      <c r="G269" s="36">
        <f>SUMIFS(СВЦЭМ!$H$34:$H$777,СВЦЭМ!$A$34:$A$777,$A269,СВЦЭМ!$B$34:$B$777,G$260)+'СЕТ СН'!$F$15</f>
        <v>0</v>
      </c>
      <c r="H269" s="36">
        <f>SUMIFS(СВЦЭМ!$H$34:$H$777,СВЦЭМ!$A$34:$A$777,$A269,СВЦЭМ!$B$34:$B$777,H$260)+'СЕТ СН'!$F$15</f>
        <v>0</v>
      </c>
      <c r="I269" s="36">
        <f>SUMIFS(СВЦЭМ!$H$34:$H$777,СВЦЭМ!$A$34:$A$777,$A269,СВЦЭМ!$B$34:$B$777,I$260)+'СЕТ СН'!$F$15</f>
        <v>0</v>
      </c>
      <c r="J269" s="36">
        <f>SUMIFS(СВЦЭМ!$H$34:$H$777,СВЦЭМ!$A$34:$A$777,$A269,СВЦЭМ!$B$34:$B$777,J$260)+'СЕТ СН'!$F$15</f>
        <v>0</v>
      </c>
      <c r="K269" s="36">
        <f>SUMIFS(СВЦЭМ!$H$34:$H$777,СВЦЭМ!$A$34:$A$777,$A269,СВЦЭМ!$B$34:$B$777,K$260)+'СЕТ СН'!$F$15</f>
        <v>0</v>
      </c>
      <c r="L269" s="36">
        <f>SUMIFS(СВЦЭМ!$H$34:$H$777,СВЦЭМ!$A$34:$A$777,$A269,СВЦЭМ!$B$34:$B$777,L$260)+'СЕТ СН'!$F$15</f>
        <v>0</v>
      </c>
      <c r="M269" s="36">
        <f>SUMIFS(СВЦЭМ!$H$34:$H$777,СВЦЭМ!$A$34:$A$777,$A269,СВЦЭМ!$B$34:$B$777,M$260)+'СЕТ СН'!$F$15</f>
        <v>0</v>
      </c>
      <c r="N269" s="36">
        <f>SUMIFS(СВЦЭМ!$H$34:$H$777,СВЦЭМ!$A$34:$A$777,$A269,СВЦЭМ!$B$34:$B$777,N$260)+'СЕТ СН'!$F$15</f>
        <v>0</v>
      </c>
      <c r="O269" s="36">
        <f>SUMIFS(СВЦЭМ!$H$34:$H$777,СВЦЭМ!$A$34:$A$777,$A269,СВЦЭМ!$B$34:$B$777,O$260)+'СЕТ СН'!$F$15</f>
        <v>0</v>
      </c>
      <c r="P269" s="36">
        <f>SUMIFS(СВЦЭМ!$H$34:$H$777,СВЦЭМ!$A$34:$A$777,$A269,СВЦЭМ!$B$34:$B$777,P$260)+'СЕТ СН'!$F$15</f>
        <v>0</v>
      </c>
      <c r="Q269" s="36">
        <f>SUMIFS(СВЦЭМ!$H$34:$H$777,СВЦЭМ!$A$34:$A$777,$A269,СВЦЭМ!$B$34:$B$777,Q$260)+'СЕТ СН'!$F$15</f>
        <v>0</v>
      </c>
      <c r="R269" s="36">
        <f>SUMIFS(СВЦЭМ!$H$34:$H$777,СВЦЭМ!$A$34:$A$777,$A269,СВЦЭМ!$B$34:$B$777,R$260)+'СЕТ СН'!$F$15</f>
        <v>0</v>
      </c>
      <c r="S269" s="36">
        <f>SUMIFS(СВЦЭМ!$H$34:$H$777,СВЦЭМ!$A$34:$A$777,$A269,СВЦЭМ!$B$34:$B$777,S$260)+'СЕТ СН'!$F$15</f>
        <v>0</v>
      </c>
      <c r="T269" s="36">
        <f>SUMIFS(СВЦЭМ!$H$34:$H$777,СВЦЭМ!$A$34:$A$777,$A269,СВЦЭМ!$B$34:$B$777,T$260)+'СЕТ СН'!$F$15</f>
        <v>0</v>
      </c>
      <c r="U269" s="36">
        <f>SUMIFS(СВЦЭМ!$H$34:$H$777,СВЦЭМ!$A$34:$A$777,$A269,СВЦЭМ!$B$34:$B$777,U$260)+'СЕТ СН'!$F$15</f>
        <v>0</v>
      </c>
      <c r="V269" s="36">
        <f>SUMIFS(СВЦЭМ!$H$34:$H$777,СВЦЭМ!$A$34:$A$777,$A269,СВЦЭМ!$B$34:$B$777,V$260)+'СЕТ СН'!$F$15</f>
        <v>0</v>
      </c>
      <c r="W269" s="36">
        <f>SUMIFS(СВЦЭМ!$H$34:$H$777,СВЦЭМ!$A$34:$A$777,$A269,СВЦЭМ!$B$34:$B$777,W$260)+'СЕТ СН'!$F$15</f>
        <v>0</v>
      </c>
      <c r="X269" s="36">
        <f>SUMIFS(СВЦЭМ!$H$34:$H$777,СВЦЭМ!$A$34:$A$777,$A269,СВЦЭМ!$B$34:$B$777,X$260)+'СЕТ СН'!$F$15</f>
        <v>0</v>
      </c>
      <c r="Y269" s="36">
        <f>SUMIFS(СВЦЭМ!$H$34:$H$777,СВЦЭМ!$A$34:$A$777,$A269,СВЦЭМ!$B$34:$B$777,Y$260)+'СЕТ СН'!$F$15</f>
        <v>0</v>
      </c>
    </row>
    <row r="270" spans="1:27" ht="15.75" hidden="1" x14ac:dyDescent="0.2">
      <c r="A270" s="35">
        <f t="shared" si="7"/>
        <v>43809</v>
      </c>
      <c r="B270" s="36">
        <f>SUMIFS(СВЦЭМ!$H$34:$H$777,СВЦЭМ!$A$34:$A$777,$A270,СВЦЭМ!$B$34:$B$777,B$260)+'СЕТ СН'!$F$15</f>
        <v>0</v>
      </c>
      <c r="C270" s="36">
        <f>SUMIFS(СВЦЭМ!$H$34:$H$777,СВЦЭМ!$A$34:$A$777,$A270,СВЦЭМ!$B$34:$B$777,C$260)+'СЕТ СН'!$F$15</f>
        <v>0</v>
      </c>
      <c r="D270" s="36">
        <f>SUMIFS(СВЦЭМ!$H$34:$H$777,СВЦЭМ!$A$34:$A$777,$A270,СВЦЭМ!$B$34:$B$777,D$260)+'СЕТ СН'!$F$15</f>
        <v>0</v>
      </c>
      <c r="E270" s="36">
        <f>SUMIFS(СВЦЭМ!$H$34:$H$777,СВЦЭМ!$A$34:$A$777,$A270,СВЦЭМ!$B$34:$B$777,E$260)+'СЕТ СН'!$F$15</f>
        <v>0</v>
      </c>
      <c r="F270" s="36">
        <f>SUMIFS(СВЦЭМ!$H$34:$H$777,СВЦЭМ!$A$34:$A$777,$A270,СВЦЭМ!$B$34:$B$777,F$260)+'СЕТ СН'!$F$15</f>
        <v>0</v>
      </c>
      <c r="G270" s="36">
        <f>SUMIFS(СВЦЭМ!$H$34:$H$777,СВЦЭМ!$A$34:$A$777,$A270,СВЦЭМ!$B$34:$B$777,G$260)+'СЕТ СН'!$F$15</f>
        <v>0</v>
      </c>
      <c r="H270" s="36">
        <f>SUMIFS(СВЦЭМ!$H$34:$H$777,СВЦЭМ!$A$34:$A$777,$A270,СВЦЭМ!$B$34:$B$777,H$260)+'СЕТ СН'!$F$15</f>
        <v>0</v>
      </c>
      <c r="I270" s="36">
        <f>SUMIFS(СВЦЭМ!$H$34:$H$777,СВЦЭМ!$A$34:$A$777,$A270,СВЦЭМ!$B$34:$B$777,I$260)+'СЕТ СН'!$F$15</f>
        <v>0</v>
      </c>
      <c r="J270" s="36">
        <f>SUMIFS(СВЦЭМ!$H$34:$H$777,СВЦЭМ!$A$34:$A$777,$A270,СВЦЭМ!$B$34:$B$777,J$260)+'СЕТ СН'!$F$15</f>
        <v>0</v>
      </c>
      <c r="K270" s="36">
        <f>SUMIFS(СВЦЭМ!$H$34:$H$777,СВЦЭМ!$A$34:$A$777,$A270,СВЦЭМ!$B$34:$B$777,K$260)+'СЕТ СН'!$F$15</f>
        <v>0</v>
      </c>
      <c r="L270" s="36">
        <f>SUMIFS(СВЦЭМ!$H$34:$H$777,СВЦЭМ!$A$34:$A$777,$A270,СВЦЭМ!$B$34:$B$777,L$260)+'СЕТ СН'!$F$15</f>
        <v>0</v>
      </c>
      <c r="M270" s="36">
        <f>SUMIFS(СВЦЭМ!$H$34:$H$777,СВЦЭМ!$A$34:$A$777,$A270,СВЦЭМ!$B$34:$B$777,M$260)+'СЕТ СН'!$F$15</f>
        <v>0</v>
      </c>
      <c r="N270" s="36">
        <f>SUMIFS(СВЦЭМ!$H$34:$H$777,СВЦЭМ!$A$34:$A$777,$A270,СВЦЭМ!$B$34:$B$777,N$260)+'СЕТ СН'!$F$15</f>
        <v>0</v>
      </c>
      <c r="O270" s="36">
        <f>SUMIFS(СВЦЭМ!$H$34:$H$777,СВЦЭМ!$A$34:$A$777,$A270,СВЦЭМ!$B$34:$B$777,O$260)+'СЕТ СН'!$F$15</f>
        <v>0</v>
      </c>
      <c r="P270" s="36">
        <f>SUMIFS(СВЦЭМ!$H$34:$H$777,СВЦЭМ!$A$34:$A$777,$A270,СВЦЭМ!$B$34:$B$777,P$260)+'СЕТ СН'!$F$15</f>
        <v>0</v>
      </c>
      <c r="Q270" s="36">
        <f>SUMIFS(СВЦЭМ!$H$34:$H$777,СВЦЭМ!$A$34:$A$777,$A270,СВЦЭМ!$B$34:$B$777,Q$260)+'СЕТ СН'!$F$15</f>
        <v>0</v>
      </c>
      <c r="R270" s="36">
        <f>SUMIFS(СВЦЭМ!$H$34:$H$777,СВЦЭМ!$A$34:$A$777,$A270,СВЦЭМ!$B$34:$B$777,R$260)+'СЕТ СН'!$F$15</f>
        <v>0</v>
      </c>
      <c r="S270" s="36">
        <f>SUMIFS(СВЦЭМ!$H$34:$H$777,СВЦЭМ!$A$34:$A$777,$A270,СВЦЭМ!$B$34:$B$777,S$260)+'СЕТ СН'!$F$15</f>
        <v>0</v>
      </c>
      <c r="T270" s="36">
        <f>SUMIFS(СВЦЭМ!$H$34:$H$777,СВЦЭМ!$A$34:$A$777,$A270,СВЦЭМ!$B$34:$B$777,T$260)+'СЕТ СН'!$F$15</f>
        <v>0</v>
      </c>
      <c r="U270" s="36">
        <f>SUMIFS(СВЦЭМ!$H$34:$H$777,СВЦЭМ!$A$34:$A$777,$A270,СВЦЭМ!$B$34:$B$777,U$260)+'СЕТ СН'!$F$15</f>
        <v>0</v>
      </c>
      <c r="V270" s="36">
        <f>SUMIFS(СВЦЭМ!$H$34:$H$777,СВЦЭМ!$A$34:$A$777,$A270,СВЦЭМ!$B$34:$B$777,V$260)+'СЕТ СН'!$F$15</f>
        <v>0</v>
      </c>
      <c r="W270" s="36">
        <f>SUMIFS(СВЦЭМ!$H$34:$H$777,СВЦЭМ!$A$34:$A$777,$A270,СВЦЭМ!$B$34:$B$777,W$260)+'СЕТ СН'!$F$15</f>
        <v>0</v>
      </c>
      <c r="X270" s="36">
        <f>SUMIFS(СВЦЭМ!$H$34:$H$777,СВЦЭМ!$A$34:$A$777,$A270,СВЦЭМ!$B$34:$B$777,X$260)+'СЕТ СН'!$F$15</f>
        <v>0</v>
      </c>
      <c r="Y270" s="36">
        <f>SUMIFS(СВЦЭМ!$H$34:$H$777,СВЦЭМ!$A$34:$A$777,$A270,СВЦЭМ!$B$34:$B$777,Y$260)+'СЕТ СН'!$F$15</f>
        <v>0</v>
      </c>
    </row>
    <row r="271" spans="1:27" ht="15.75" hidden="1" x14ac:dyDescent="0.2">
      <c r="A271" s="35">
        <f t="shared" si="7"/>
        <v>43810</v>
      </c>
      <c r="B271" s="36">
        <f>SUMIFS(СВЦЭМ!$H$34:$H$777,СВЦЭМ!$A$34:$A$777,$A271,СВЦЭМ!$B$34:$B$777,B$260)+'СЕТ СН'!$F$15</f>
        <v>0</v>
      </c>
      <c r="C271" s="36">
        <f>SUMIFS(СВЦЭМ!$H$34:$H$777,СВЦЭМ!$A$34:$A$777,$A271,СВЦЭМ!$B$34:$B$777,C$260)+'СЕТ СН'!$F$15</f>
        <v>0</v>
      </c>
      <c r="D271" s="36">
        <f>SUMIFS(СВЦЭМ!$H$34:$H$777,СВЦЭМ!$A$34:$A$777,$A271,СВЦЭМ!$B$34:$B$777,D$260)+'СЕТ СН'!$F$15</f>
        <v>0</v>
      </c>
      <c r="E271" s="36">
        <f>SUMIFS(СВЦЭМ!$H$34:$H$777,СВЦЭМ!$A$34:$A$777,$A271,СВЦЭМ!$B$34:$B$777,E$260)+'СЕТ СН'!$F$15</f>
        <v>0</v>
      </c>
      <c r="F271" s="36">
        <f>SUMIFS(СВЦЭМ!$H$34:$H$777,СВЦЭМ!$A$34:$A$777,$A271,СВЦЭМ!$B$34:$B$777,F$260)+'СЕТ СН'!$F$15</f>
        <v>0</v>
      </c>
      <c r="G271" s="36">
        <f>SUMIFS(СВЦЭМ!$H$34:$H$777,СВЦЭМ!$A$34:$A$777,$A271,СВЦЭМ!$B$34:$B$777,G$260)+'СЕТ СН'!$F$15</f>
        <v>0</v>
      </c>
      <c r="H271" s="36">
        <f>SUMIFS(СВЦЭМ!$H$34:$H$777,СВЦЭМ!$A$34:$A$777,$A271,СВЦЭМ!$B$34:$B$777,H$260)+'СЕТ СН'!$F$15</f>
        <v>0</v>
      </c>
      <c r="I271" s="36">
        <f>SUMIFS(СВЦЭМ!$H$34:$H$777,СВЦЭМ!$A$34:$A$777,$A271,СВЦЭМ!$B$34:$B$777,I$260)+'СЕТ СН'!$F$15</f>
        <v>0</v>
      </c>
      <c r="J271" s="36">
        <f>SUMIFS(СВЦЭМ!$H$34:$H$777,СВЦЭМ!$A$34:$A$777,$A271,СВЦЭМ!$B$34:$B$777,J$260)+'СЕТ СН'!$F$15</f>
        <v>0</v>
      </c>
      <c r="K271" s="36">
        <f>SUMIFS(СВЦЭМ!$H$34:$H$777,СВЦЭМ!$A$34:$A$777,$A271,СВЦЭМ!$B$34:$B$777,K$260)+'СЕТ СН'!$F$15</f>
        <v>0</v>
      </c>
      <c r="L271" s="36">
        <f>SUMIFS(СВЦЭМ!$H$34:$H$777,СВЦЭМ!$A$34:$A$777,$A271,СВЦЭМ!$B$34:$B$777,L$260)+'СЕТ СН'!$F$15</f>
        <v>0</v>
      </c>
      <c r="M271" s="36">
        <f>SUMIFS(СВЦЭМ!$H$34:$H$777,СВЦЭМ!$A$34:$A$777,$A271,СВЦЭМ!$B$34:$B$777,M$260)+'СЕТ СН'!$F$15</f>
        <v>0</v>
      </c>
      <c r="N271" s="36">
        <f>SUMIFS(СВЦЭМ!$H$34:$H$777,СВЦЭМ!$A$34:$A$777,$A271,СВЦЭМ!$B$34:$B$777,N$260)+'СЕТ СН'!$F$15</f>
        <v>0</v>
      </c>
      <c r="O271" s="36">
        <f>SUMIFS(СВЦЭМ!$H$34:$H$777,СВЦЭМ!$A$34:$A$777,$A271,СВЦЭМ!$B$34:$B$777,O$260)+'СЕТ СН'!$F$15</f>
        <v>0</v>
      </c>
      <c r="P271" s="36">
        <f>SUMIFS(СВЦЭМ!$H$34:$H$777,СВЦЭМ!$A$34:$A$777,$A271,СВЦЭМ!$B$34:$B$777,P$260)+'СЕТ СН'!$F$15</f>
        <v>0</v>
      </c>
      <c r="Q271" s="36">
        <f>SUMIFS(СВЦЭМ!$H$34:$H$777,СВЦЭМ!$A$34:$A$777,$A271,СВЦЭМ!$B$34:$B$777,Q$260)+'СЕТ СН'!$F$15</f>
        <v>0</v>
      </c>
      <c r="R271" s="36">
        <f>SUMIFS(СВЦЭМ!$H$34:$H$777,СВЦЭМ!$A$34:$A$777,$A271,СВЦЭМ!$B$34:$B$777,R$260)+'СЕТ СН'!$F$15</f>
        <v>0</v>
      </c>
      <c r="S271" s="36">
        <f>SUMIFS(СВЦЭМ!$H$34:$H$777,СВЦЭМ!$A$34:$A$777,$A271,СВЦЭМ!$B$34:$B$777,S$260)+'СЕТ СН'!$F$15</f>
        <v>0</v>
      </c>
      <c r="T271" s="36">
        <f>SUMIFS(СВЦЭМ!$H$34:$H$777,СВЦЭМ!$A$34:$A$777,$A271,СВЦЭМ!$B$34:$B$777,T$260)+'СЕТ СН'!$F$15</f>
        <v>0</v>
      </c>
      <c r="U271" s="36">
        <f>SUMIFS(СВЦЭМ!$H$34:$H$777,СВЦЭМ!$A$34:$A$777,$A271,СВЦЭМ!$B$34:$B$777,U$260)+'СЕТ СН'!$F$15</f>
        <v>0</v>
      </c>
      <c r="V271" s="36">
        <f>SUMIFS(СВЦЭМ!$H$34:$H$777,СВЦЭМ!$A$34:$A$777,$A271,СВЦЭМ!$B$34:$B$777,V$260)+'СЕТ СН'!$F$15</f>
        <v>0</v>
      </c>
      <c r="W271" s="36">
        <f>SUMIFS(СВЦЭМ!$H$34:$H$777,СВЦЭМ!$A$34:$A$777,$A271,СВЦЭМ!$B$34:$B$777,W$260)+'СЕТ СН'!$F$15</f>
        <v>0</v>
      </c>
      <c r="X271" s="36">
        <f>SUMIFS(СВЦЭМ!$H$34:$H$777,СВЦЭМ!$A$34:$A$777,$A271,СВЦЭМ!$B$34:$B$777,X$260)+'СЕТ СН'!$F$15</f>
        <v>0</v>
      </c>
      <c r="Y271" s="36">
        <f>SUMIFS(СВЦЭМ!$H$34:$H$777,СВЦЭМ!$A$34:$A$777,$A271,СВЦЭМ!$B$34:$B$777,Y$260)+'СЕТ СН'!$F$15</f>
        <v>0</v>
      </c>
    </row>
    <row r="272" spans="1:27" ht="15.75" hidden="1" x14ac:dyDescent="0.2">
      <c r="A272" s="35">
        <f t="shared" si="7"/>
        <v>43811</v>
      </c>
      <c r="B272" s="36">
        <f>SUMIFS(СВЦЭМ!$H$34:$H$777,СВЦЭМ!$A$34:$A$777,$A272,СВЦЭМ!$B$34:$B$777,B$260)+'СЕТ СН'!$F$15</f>
        <v>0</v>
      </c>
      <c r="C272" s="36">
        <f>SUMIFS(СВЦЭМ!$H$34:$H$777,СВЦЭМ!$A$34:$A$777,$A272,СВЦЭМ!$B$34:$B$777,C$260)+'СЕТ СН'!$F$15</f>
        <v>0</v>
      </c>
      <c r="D272" s="36">
        <f>SUMIFS(СВЦЭМ!$H$34:$H$777,СВЦЭМ!$A$34:$A$777,$A272,СВЦЭМ!$B$34:$B$777,D$260)+'СЕТ СН'!$F$15</f>
        <v>0</v>
      </c>
      <c r="E272" s="36">
        <f>SUMIFS(СВЦЭМ!$H$34:$H$777,СВЦЭМ!$A$34:$A$777,$A272,СВЦЭМ!$B$34:$B$777,E$260)+'СЕТ СН'!$F$15</f>
        <v>0</v>
      </c>
      <c r="F272" s="36">
        <f>SUMIFS(СВЦЭМ!$H$34:$H$777,СВЦЭМ!$A$34:$A$777,$A272,СВЦЭМ!$B$34:$B$777,F$260)+'СЕТ СН'!$F$15</f>
        <v>0</v>
      </c>
      <c r="G272" s="36">
        <f>SUMIFS(СВЦЭМ!$H$34:$H$777,СВЦЭМ!$A$34:$A$777,$A272,СВЦЭМ!$B$34:$B$777,G$260)+'СЕТ СН'!$F$15</f>
        <v>0</v>
      </c>
      <c r="H272" s="36">
        <f>SUMIFS(СВЦЭМ!$H$34:$H$777,СВЦЭМ!$A$34:$A$777,$A272,СВЦЭМ!$B$34:$B$777,H$260)+'СЕТ СН'!$F$15</f>
        <v>0</v>
      </c>
      <c r="I272" s="36">
        <f>SUMIFS(СВЦЭМ!$H$34:$H$777,СВЦЭМ!$A$34:$A$777,$A272,СВЦЭМ!$B$34:$B$777,I$260)+'СЕТ СН'!$F$15</f>
        <v>0</v>
      </c>
      <c r="J272" s="36">
        <f>SUMIFS(СВЦЭМ!$H$34:$H$777,СВЦЭМ!$A$34:$A$777,$A272,СВЦЭМ!$B$34:$B$777,J$260)+'СЕТ СН'!$F$15</f>
        <v>0</v>
      </c>
      <c r="K272" s="36">
        <f>SUMIFS(СВЦЭМ!$H$34:$H$777,СВЦЭМ!$A$34:$A$777,$A272,СВЦЭМ!$B$34:$B$777,K$260)+'СЕТ СН'!$F$15</f>
        <v>0</v>
      </c>
      <c r="L272" s="36">
        <f>SUMIFS(СВЦЭМ!$H$34:$H$777,СВЦЭМ!$A$34:$A$777,$A272,СВЦЭМ!$B$34:$B$777,L$260)+'СЕТ СН'!$F$15</f>
        <v>0</v>
      </c>
      <c r="M272" s="36">
        <f>SUMIFS(СВЦЭМ!$H$34:$H$777,СВЦЭМ!$A$34:$A$777,$A272,СВЦЭМ!$B$34:$B$777,M$260)+'СЕТ СН'!$F$15</f>
        <v>0</v>
      </c>
      <c r="N272" s="36">
        <f>SUMIFS(СВЦЭМ!$H$34:$H$777,СВЦЭМ!$A$34:$A$777,$A272,СВЦЭМ!$B$34:$B$777,N$260)+'СЕТ СН'!$F$15</f>
        <v>0</v>
      </c>
      <c r="O272" s="36">
        <f>SUMIFS(СВЦЭМ!$H$34:$H$777,СВЦЭМ!$A$34:$A$777,$A272,СВЦЭМ!$B$34:$B$777,O$260)+'СЕТ СН'!$F$15</f>
        <v>0</v>
      </c>
      <c r="P272" s="36">
        <f>SUMIFS(СВЦЭМ!$H$34:$H$777,СВЦЭМ!$A$34:$A$777,$A272,СВЦЭМ!$B$34:$B$777,P$260)+'СЕТ СН'!$F$15</f>
        <v>0</v>
      </c>
      <c r="Q272" s="36">
        <f>SUMIFS(СВЦЭМ!$H$34:$H$777,СВЦЭМ!$A$34:$A$777,$A272,СВЦЭМ!$B$34:$B$777,Q$260)+'СЕТ СН'!$F$15</f>
        <v>0</v>
      </c>
      <c r="R272" s="36">
        <f>SUMIFS(СВЦЭМ!$H$34:$H$777,СВЦЭМ!$A$34:$A$777,$A272,СВЦЭМ!$B$34:$B$777,R$260)+'СЕТ СН'!$F$15</f>
        <v>0</v>
      </c>
      <c r="S272" s="36">
        <f>SUMIFS(СВЦЭМ!$H$34:$H$777,СВЦЭМ!$A$34:$A$777,$A272,СВЦЭМ!$B$34:$B$777,S$260)+'СЕТ СН'!$F$15</f>
        <v>0</v>
      </c>
      <c r="T272" s="36">
        <f>SUMIFS(СВЦЭМ!$H$34:$H$777,СВЦЭМ!$A$34:$A$777,$A272,СВЦЭМ!$B$34:$B$777,T$260)+'СЕТ СН'!$F$15</f>
        <v>0</v>
      </c>
      <c r="U272" s="36">
        <f>SUMIFS(СВЦЭМ!$H$34:$H$777,СВЦЭМ!$A$34:$A$777,$A272,СВЦЭМ!$B$34:$B$777,U$260)+'СЕТ СН'!$F$15</f>
        <v>0</v>
      </c>
      <c r="V272" s="36">
        <f>SUMIFS(СВЦЭМ!$H$34:$H$777,СВЦЭМ!$A$34:$A$777,$A272,СВЦЭМ!$B$34:$B$777,V$260)+'СЕТ СН'!$F$15</f>
        <v>0</v>
      </c>
      <c r="W272" s="36">
        <f>SUMIFS(СВЦЭМ!$H$34:$H$777,СВЦЭМ!$A$34:$A$777,$A272,СВЦЭМ!$B$34:$B$777,W$260)+'СЕТ СН'!$F$15</f>
        <v>0</v>
      </c>
      <c r="X272" s="36">
        <f>SUMIFS(СВЦЭМ!$H$34:$H$777,СВЦЭМ!$A$34:$A$777,$A272,СВЦЭМ!$B$34:$B$777,X$260)+'СЕТ СН'!$F$15</f>
        <v>0</v>
      </c>
      <c r="Y272" s="36">
        <f>SUMIFS(СВЦЭМ!$H$34:$H$777,СВЦЭМ!$A$34:$A$777,$A272,СВЦЭМ!$B$34:$B$777,Y$260)+'СЕТ СН'!$F$15</f>
        <v>0</v>
      </c>
    </row>
    <row r="273" spans="1:25" ht="15.75" hidden="1" x14ac:dyDescent="0.2">
      <c r="A273" s="35">
        <f t="shared" si="7"/>
        <v>43812</v>
      </c>
      <c r="B273" s="36">
        <f>SUMIFS(СВЦЭМ!$H$34:$H$777,СВЦЭМ!$A$34:$A$777,$A273,СВЦЭМ!$B$34:$B$777,B$260)+'СЕТ СН'!$F$15</f>
        <v>0</v>
      </c>
      <c r="C273" s="36">
        <f>SUMIFS(СВЦЭМ!$H$34:$H$777,СВЦЭМ!$A$34:$A$777,$A273,СВЦЭМ!$B$34:$B$777,C$260)+'СЕТ СН'!$F$15</f>
        <v>0</v>
      </c>
      <c r="D273" s="36">
        <f>SUMIFS(СВЦЭМ!$H$34:$H$777,СВЦЭМ!$A$34:$A$777,$A273,СВЦЭМ!$B$34:$B$777,D$260)+'СЕТ СН'!$F$15</f>
        <v>0</v>
      </c>
      <c r="E273" s="36">
        <f>SUMIFS(СВЦЭМ!$H$34:$H$777,СВЦЭМ!$A$34:$A$777,$A273,СВЦЭМ!$B$34:$B$777,E$260)+'СЕТ СН'!$F$15</f>
        <v>0</v>
      </c>
      <c r="F273" s="36">
        <f>SUMIFS(СВЦЭМ!$H$34:$H$777,СВЦЭМ!$A$34:$A$777,$A273,СВЦЭМ!$B$34:$B$777,F$260)+'СЕТ СН'!$F$15</f>
        <v>0</v>
      </c>
      <c r="G273" s="36">
        <f>SUMIFS(СВЦЭМ!$H$34:$H$777,СВЦЭМ!$A$34:$A$777,$A273,СВЦЭМ!$B$34:$B$777,G$260)+'СЕТ СН'!$F$15</f>
        <v>0</v>
      </c>
      <c r="H273" s="36">
        <f>SUMIFS(СВЦЭМ!$H$34:$H$777,СВЦЭМ!$A$34:$A$777,$A273,СВЦЭМ!$B$34:$B$777,H$260)+'СЕТ СН'!$F$15</f>
        <v>0</v>
      </c>
      <c r="I273" s="36">
        <f>SUMIFS(СВЦЭМ!$H$34:$H$777,СВЦЭМ!$A$34:$A$777,$A273,СВЦЭМ!$B$34:$B$777,I$260)+'СЕТ СН'!$F$15</f>
        <v>0</v>
      </c>
      <c r="J273" s="36">
        <f>SUMIFS(СВЦЭМ!$H$34:$H$777,СВЦЭМ!$A$34:$A$777,$A273,СВЦЭМ!$B$34:$B$777,J$260)+'СЕТ СН'!$F$15</f>
        <v>0</v>
      </c>
      <c r="K273" s="36">
        <f>SUMIFS(СВЦЭМ!$H$34:$H$777,СВЦЭМ!$A$34:$A$777,$A273,СВЦЭМ!$B$34:$B$777,K$260)+'СЕТ СН'!$F$15</f>
        <v>0</v>
      </c>
      <c r="L273" s="36">
        <f>SUMIFS(СВЦЭМ!$H$34:$H$777,СВЦЭМ!$A$34:$A$777,$A273,СВЦЭМ!$B$34:$B$777,L$260)+'СЕТ СН'!$F$15</f>
        <v>0</v>
      </c>
      <c r="M273" s="36">
        <f>SUMIFS(СВЦЭМ!$H$34:$H$777,СВЦЭМ!$A$34:$A$777,$A273,СВЦЭМ!$B$34:$B$777,M$260)+'СЕТ СН'!$F$15</f>
        <v>0</v>
      </c>
      <c r="N273" s="36">
        <f>SUMIFS(СВЦЭМ!$H$34:$H$777,СВЦЭМ!$A$34:$A$777,$A273,СВЦЭМ!$B$34:$B$777,N$260)+'СЕТ СН'!$F$15</f>
        <v>0</v>
      </c>
      <c r="O273" s="36">
        <f>SUMIFS(СВЦЭМ!$H$34:$H$777,СВЦЭМ!$A$34:$A$777,$A273,СВЦЭМ!$B$34:$B$777,O$260)+'СЕТ СН'!$F$15</f>
        <v>0</v>
      </c>
      <c r="P273" s="36">
        <f>SUMIFS(СВЦЭМ!$H$34:$H$777,СВЦЭМ!$A$34:$A$777,$A273,СВЦЭМ!$B$34:$B$777,P$260)+'СЕТ СН'!$F$15</f>
        <v>0</v>
      </c>
      <c r="Q273" s="36">
        <f>SUMIFS(СВЦЭМ!$H$34:$H$777,СВЦЭМ!$A$34:$A$777,$A273,СВЦЭМ!$B$34:$B$777,Q$260)+'СЕТ СН'!$F$15</f>
        <v>0</v>
      </c>
      <c r="R273" s="36">
        <f>SUMIFS(СВЦЭМ!$H$34:$H$777,СВЦЭМ!$A$34:$A$777,$A273,СВЦЭМ!$B$34:$B$777,R$260)+'СЕТ СН'!$F$15</f>
        <v>0</v>
      </c>
      <c r="S273" s="36">
        <f>SUMIFS(СВЦЭМ!$H$34:$H$777,СВЦЭМ!$A$34:$A$777,$A273,СВЦЭМ!$B$34:$B$777,S$260)+'СЕТ СН'!$F$15</f>
        <v>0</v>
      </c>
      <c r="T273" s="36">
        <f>SUMIFS(СВЦЭМ!$H$34:$H$777,СВЦЭМ!$A$34:$A$777,$A273,СВЦЭМ!$B$34:$B$777,T$260)+'СЕТ СН'!$F$15</f>
        <v>0</v>
      </c>
      <c r="U273" s="36">
        <f>SUMIFS(СВЦЭМ!$H$34:$H$777,СВЦЭМ!$A$34:$A$777,$A273,СВЦЭМ!$B$34:$B$777,U$260)+'СЕТ СН'!$F$15</f>
        <v>0</v>
      </c>
      <c r="V273" s="36">
        <f>SUMIFS(СВЦЭМ!$H$34:$H$777,СВЦЭМ!$A$34:$A$777,$A273,СВЦЭМ!$B$34:$B$777,V$260)+'СЕТ СН'!$F$15</f>
        <v>0</v>
      </c>
      <c r="W273" s="36">
        <f>SUMIFS(СВЦЭМ!$H$34:$H$777,СВЦЭМ!$A$34:$A$777,$A273,СВЦЭМ!$B$34:$B$777,W$260)+'СЕТ СН'!$F$15</f>
        <v>0</v>
      </c>
      <c r="X273" s="36">
        <f>SUMIFS(СВЦЭМ!$H$34:$H$777,СВЦЭМ!$A$34:$A$777,$A273,СВЦЭМ!$B$34:$B$777,X$260)+'СЕТ СН'!$F$15</f>
        <v>0</v>
      </c>
      <c r="Y273" s="36">
        <f>SUMIFS(СВЦЭМ!$H$34:$H$777,СВЦЭМ!$A$34:$A$777,$A273,СВЦЭМ!$B$34:$B$777,Y$260)+'СЕТ СН'!$F$15</f>
        <v>0</v>
      </c>
    </row>
    <row r="274" spans="1:25" ht="15.75" hidden="1" x14ac:dyDescent="0.2">
      <c r="A274" s="35">
        <f t="shared" si="7"/>
        <v>43813</v>
      </c>
      <c r="B274" s="36">
        <f>SUMIFS(СВЦЭМ!$H$34:$H$777,СВЦЭМ!$A$34:$A$777,$A274,СВЦЭМ!$B$34:$B$777,B$260)+'СЕТ СН'!$F$15</f>
        <v>0</v>
      </c>
      <c r="C274" s="36">
        <f>SUMIFS(СВЦЭМ!$H$34:$H$777,СВЦЭМ!$A$34:$A$777,$A274,СВЦЭМ!$B$34:$B$777,C$260)+'СЕТ СН'!$F$15</f>
        <v>0</v>
      </c>
      <c r="D274" s="36">
        <f>SUMIFS(СВЦЭМ!$H$34:$H$777,СВЦЭМ!$A$34:$A$777,$A274,СВЦЭМ!$B$34:$B$777,D$260)+'СЕТ СН'!$F$15</f>
        <v>0</v>
      </c>
      <c r="E274" s="36">
        <f>SUMIFS(СВЦЭМ!$H$34:$H$777,СВЦЭМ!$A$34:$A$777,$A274,СВЦЭМ!$B$34:$B$777,E$260)+'СЕТ СН'!$F$15</f>
        <v>0</v>
      </c>
      <c r="F274" s="36">
        <f>SUMIFS(СВЦЭМ!$H$34:$H$777,СВЦЭМ!$A$34:$A$777,$A274,СВЦЭМ!$B$34:$B$777,F$260)+'СЕТ СН'!$F$15</f>
        <v>0</v>
      </c>
      <c r="G274" s="36">
        <f>SUMIFS(СВЦЭМ!$H$34:$H$777,СВЦЭМ!$A$34:$A$777,$A274,СВЦЭМ!$B$34:$B$777,G$260)+'СЕТ СН'!$F$15</f>
        <v>0</v>
      </c>
      <c r="H274" s="36">
        <f>SUMIFS(СВЦЭМ!$H$34:$H$777,СВЦЭМ!$A$34:$A$777,$A274,СВЦЭМ!$B$34:$B$777,H$260)+'СЕТ СН'!$F$15</f>
        <v>0</v>
      </c>
      <c r="I274" s="36">
        <f>SUMIFS(СВЦЭМ!$H$34:$H$777,СВЦЭМ!$A$34:$A$777,$A274,СВЦЭМ!$B$34:$B$777,I$260)+'СЕТ СН'!$F$15</f>
        <v>0</v>
      </c>
      <c r="J274" s="36">
        <f>SUMIFS(СВЦЭМ!$H$34:$H$777,СВЦЭМ!$A$34:$A$777,$A274,СВЦЭМ!$B$34:$B$777,J$260)+'СЕТ СН'!$F$15</f>
        <v>0</v>
      </c>
      <c r="K274" s="36">
        <f>SUMIFS(СВЦЭМ!$H$34:$H$777,СВЦЭМ!$A$34:$A$777,$A274,СВЦЭМ!$B$34:$B$777,K$260)+'СЕТ СН'!$F$15</f>
        <v>0</v>
      </c>
      <c r="L274" s="36">
        <f>SUMIFS(СВЦЭМ!$H$34:$H$777,СВЦЭМ!$A$34:$A$777,$A274,СВЦЭМ!$B$34:$B$777,L$260)+'СЕТ СН'!$F$15</f>
        <v>0</v>
      </c>
      <c r="M274" s="36">
        <f>SUMIFS(СВЦЭМ!$H$34:$H$777,СВЦЭМ!$A$34:$A$777,$A274,СВЦЭМ!$B$34:$B$777,M$260)+'СЕТ СН'!$F$15</f>
        <v>0</v>
      </c>
      <c r="N274" s="36">
        <f>SUMIFS(СВЦЭМ!$H$34:$H$777,СВЦЭМ!$A$34:$A$777,$A274,СВЦЭМ!$B$34:$B$777,N$260)+'СЕТ СН'!$F$15</f>
        <v>0</v>
      </c>
      <c r="O274" s="36">
        <f>SUMIFS(СВЦЭМ!$H$34:$H$777,СВЦЭМ!$A$34:$A$777,$A274,СВЦЭМ!$B$34:$B$777,O$260)+'СЕТ СН'!$F$15</f>
        <v>0</v>
      </c>
      <c r="P274" s="36">
        <f>SUMIFS(СВЦЭМ!$H$34:$H$777,СВЦЭМ!$A$34:$A$777,$A274,СВЦЭМ!$B$34:$B$777,P$260)+'СЕТ СН'!$F$15</f>
        <v>0</v>
      </c>
      <c r="Q274" s="36">
        <f>SUMIFS(СВЦЭМ!$H$34:$H$777,СВЦЭМ!$A$34:$A$777,$A274,СВЦЭМ!$B$34:$B$777,Q$260)+'СЕТ СН'!$F$15</f>
        <v>0</v>
      </c>
      <c r="R274" s="36">
        <f>SUMIFS(СВЦЭМ!$H$34:$H$777,СВЦЭМ!$A$34:$A$777,$A274,СВЦЭМ!$B$34:$B$777,R$260)+'СЕТ СН'!$F$15</f>
        <v>0</v>
      </c>
      <c r="S274" s="36">
        <f>SUMIFS(СВЦЭМ!$H$34:$H$777,СВЦЭМ!$A$34:$A$777,$A274,СВЦЭМ!$B$34:$B$777,S$260)+'СЕТ СН'!$F$15</f>
        <v>0</v>
      </c>
      <c r="T274" s="36">
        <f>SUMIFS(СВЦЭМ!$H$34:$H$777,СВЦЭМ!$A$34:$A$777,$A274,СВЦЭМ!$B$34:$B$777,T$260)+'СЕТ СН'!$F$15</f>
        <v>0</v>
      </c>
      <c r="U274" s="36">
        <f>SUMIFS(СВЦЭМ!$H$34:$H$777,СВЦЭМ!$A$34:$A$777,$A274,СВЦЭМ!$B$34:$B$777,U$260)+'СЕТ СН'!$F$15</f>
        <v>0</v>
      </c>
      <c r="V274" s="36">
        <f>SUMIFS(СВЦЭМ!$H$34:$H$777,СВЦЭМ!$A$34:$A$777,$A274,СВЦЭМ!$B$34:$B$777,V$260)+'СЕТ СН'!$F$15</f>
        <v>0</v>
      </c>
      <c r="W274" s="36">
        <f>SUMIFS(СВЦЭМ!$H$34:$H$777,СВЦЭМ!$A$34:$A$777,$A274,СВЦЭМ!$B$34:$B$777,W$260)+'СЕТ СН'!$F$15</f>
        <v>0</v>
      </c>
      <c r="X274" s="36">
        <f>SUMIFS(СВЦЭМ!$H$34:$H$777,СВЦЭМ!$A$34:$A$777,$A274,СВЦЭМ!$B$34:$B$777,X$260)+'СЕТ СН'!$F$15</f>
        <v>0</v>
      </c>
      <c r="Y274" s="36">
        <f>SUMIFS(СВЦЭМ!$H$34:$H$777,СВЦЭМ!$A$34:$A$777,$A274,СВЦЭМ!$B$34:$B$777,Y$260)+'СЕТ СН'!$F$15</f>
        <v>0</v>
      </c>
    </row>
    <row r="275" spans="1:25" ht="15.75" hidden="1" x14ac:dyDescent="0.2">
      <c r="A275" s="35">
        <f t="shared" si="7"/>
        <v>43814</v>
      </c>
      <c r="B275" s="36">
        <f>SUMIFS(СВЦЭМ!$H$34:$H$777,СВЦЭМ!$A$34:$A$777,$A275,СВЦЭМ!$B$34:$B$777,B$260)+'СЕТ СН'!$F$15</f>
        <v>0</v>
      </c>
      <c r="C275" s="36">
        <f>SUMIFS(СВЦЭМ!$H$34:$H$777,СВЦЭМ!$A$34:$A$777,$A275,СВЦЭМ!$B$34:$B$777,C$260)+'СЕТ СН'!$F$15</f>
        <v>0</v>
      </c>
      <c r="D275" s="36">
        <f>SUMIFS(СВЦЭМ!$H$34:$H$777,СВЦЭМ!$A$34:$A$777,$A275,СВЦЭМ!$B$34:$B$777,D$260)+'СЕТ СН'!$F$15</f>
        <v>0</v>
      </c>
      <c r="E275" s="36">
        <f>SUMIFS(СВЦЭМ!$H$34:$H$777,СВЦЭМ!$A$34:$A$777,$A275,СВЦЭМ!$B$34:$B$777,E$260)+'СЕТ СН'!$F$15</f>
        <v>0</v>
      </c>
      <c r="F275" s="36">
        <f>SUMIFS(СВЦЭМ!$H$34:$H$777,СВЦЭМ!$A$34:$A$777,$A275,СВЦЭМ!$B$34:$B$777,F$260)+'СЕТ СН'!$F$15</f>
        <v>0</v>
      </c>
      <c r="G275" s="36">
        <f>SUMIFS(СВЦЭМ!$H$34:$H$777,СВЦЭМ!$A$34:$A$777,$A275,СВЦЭМ!$B$34:$B$777,G$260)+'СЕТ СН'!$F$15</f>
        <v>0</v>
      </c>
      <c r="H275" s="36">
        <f>SUMIFS(СВЦЭМ!$H$34:$H$777,СВЦЭМ!$A$34:$A$777,$A275,СВЦЭМ!$B$34:$B$777,H$260)+'СЕТ СН'!$F$15</f>
        <v>0</v>
      </c>
      <c r="I275" s="36">
        <f>SUMIFS(СВЦЭМ!$H$34:$H$777,СВЦЭМ!$A$34:$A$777,$A275,СВЦЭМ!$B$34:$B$777,I$260)+'СЕТ СН'!$F$15</f>
        <v>0</v>
      </c>
      <c r="J275" s="36">
        <f>SUMIFS(СВЦЭМ!$H$34:$H$777,СВЦЭМ!$A$34:$A$777,$A275,СВЦЭМ!$B$34:$B$777,J$260)+'СЕТ СН'!$F$15</f>
        <v>0</v>
      </c>
      <c r="K275" s="36">
        <f>SUMIFS(СВЦЭМ!$H$34:$H$777,СВЦЭМ!$A$34:$A$777,$A275,СВЦЭМ!$B$34:$B$777,K$260)+'СЕТ СН'!$F$15</f>
        <v>0</v>
      </c>
      <c r="L275" s="36">
        <f>SUMIFS(СВЦЭМ!$H$34:$H$777,СВЦЭМ!$A$34:$A$777,$A275,СВЦЭМ!$B$34:$B$777,L$260)+'СЕТ СН'!$F$15</f>
        <v>0</v>
      </c>
      <c r="M275" s="36">
        <f>SUMIFS(СВЦЭМ!$H$34:$H$777,СВЦЭМ!$A$34:$A$777,$A275,СВЦЭМ!$B$34:$B$777,M$260)+'СЕТ СН'!$F$15</f>
        <v>0</v>
      </c>
      <c r="N275" s="36">
        <f>SUMIFS(СВЦЭМ!$H$34:$H$777,СВЦЭМ!$A$34:$A$777,$A275,СВЦЭМ!$B$34:$B$777,N$260)+'СЕТ СН'!$F$15</f>
        <v>0</v>
      </c>
      <c r="O275" s="36">
        <f>SUMIFS(СВЦЭМ!$H$34:$H$777,СВЦЭМ!$A$34:$A$777,$A275,СВЦЭМ!$B$34:$B$777,O$260)+'СЕТ СН'!$F$15</f>
        <v>0</v>
      </c>
      <c r="P275" s="36">
        <f>SUMIFS(СВЦЭМ!$H$34:$H$777,СВЦЭМ!$A$34:$A$777,$A275,СВЦЭМ!$B$34:$B$777,P$260)+'СЕТ СН'!$F$15</f>
        <v>0</v>
      </c>
      <c r="Q275" s="36">
        <f>SUMIFS(СВЦЭМ!$H$34:$H$777,СВЦЭМ!$A$34:$A$777,$A275,СВЦЭМ!$B$34:$B$777,Q$260)+'СЕТ СН'!$F$15</f>
        <v>0</v>
      </c>
      <c r="R275" s="36">
        <f>SUMIFS(СВЦЭМ!$H$34:$H$777,СВЦЭМ!$A$34:$A$777,$A275,СВЦЭМ!$B$34:$B$777,R$260)+'СЕТ СН'!$F$15</f>
        <v>0</v>
      </c>
      <c r="S275" s="36">
        <f>SUMIFS(СВЦЭМ!$H$34:$H$777,СВЦЭМ!$A$34:$A$777,$A275,СВЦЭМ!$B$34:$B$777,S$260)+'СЕТ СН'!$F$15</f>
        <v>0</v>
      </c>
      <c r="T275" s="36">
        <f>SUMIFS(СВЦЭМ!$H$34:$H$777,СВЦЭМ!$A$34:$A$777,$A275,СВЦЭМ!$B$34:$B$777,T$260)+'СЕТ СН'!$F$15</f>
        <v>0</v>
      </c>
      <c r="U275" s="36">
        <f>SUMIFS(СВЦЭМ!$H$34:$H$777,СВЦЭМ!$A$34:$A$777,$A275,СВЦЭМ!$B$34:$B$777,U$260)+'СЕТ СН'!$F$15</f>
        <v>0</v>
      </c>
      <c r="V275" s="36">
        <f>SUMIFS(СВЦЭМ!$H$34:$H$777,СВЦЭМ!$A$34:$A$777,$A275,СВЦЭМ!$B$34:$B$777,V$260)+'СЕТ СН'!$F$15</f>
        <v>0</v>
      </c>
      <c r="W275" s="36">
        <f>SUMIFS(СВЦЭМ!$H$34:$H$777,СВЦЭМ!$A$34:$A$777,$A275,СВЦЭМ!$B$34:$B$777,W$260)+'СЕТ СН'!$F$15</f>
        <v>0</v>
      </c>
      <c r="X275" s="36">
        <f>SUMIFS(СВЦЭМ!$H$34:$H$777,СВЦЭМ!$A$34:$A$777,$A275,СВЦЭМ!$B$34:$B$777,X$260)+'СЕТ СН'!$F$15</f>
        <v>0</v>
      </c>
      <c r="Y275" s="36">
        <f>SUMIFS(СВЦЭМ!$H$34:$H$777,СВЦЭМ!$A$34:$A$777,$A275,СВЦЭМ!$B$34:$B$777,Y$260)+'СЕТ СН'!$F$15</f>
        <v>0</v>
      </c>
    </row>
    <row r="276" spans="1:25" ht="15.75" hidden="1" x14ac:dyDescent="0.2">
      <c r="A276" s="35">
        <f t="shared" si="7"/>
        <v>43815</v>
      </c>
      <c r="B276" s="36">
        <f>SUMIFS(СВЦЭМ!$H$34:$H$777,СВЦЭМ!$A$34:$A$777,$A276,СВЦЭМ!$B$34:$B$777,B$260)+'СЕТ СН'!$F$15</f>
        <v>0</v>
      </c>
      <c r="C276" s="36">
        <f>SUMIFS(СВЦЭМ!$H$34:$H$777,СВЦЭМ!$A$34:$A$777,$A276,СВЦЭМ!$B$34:$B$777,C$260)+'СЕТ СН'!$F$15</f>
        <v>0</v>
      </c>
      <c r="D276" s="36">
        <f>SUMIFS(СВЦЭМ!$H$34:$H$777,СВЦЭМ!$A$34:$A$777,$A276,СВЦЭМ!$B$34:$B$777,D$260)+'СЕТ СН'!$F$15</f>
        <v>0</v>
      </c>
      <c r="E276" s="36">
        <f>SUMIFS(СВЦЭМ!$H$34:$H$777,СВЦЭМ!$A$34:$A$777,$A276,СВЦЭМ!$B$34:$B$777,E$260)+'СЕТ СН'!$F$15</f>
        <v>0</v>
      </c>
      <c r="F276" s="36">
        <f>SUMIFS(СВЦЭМ!$H$34:$H$777,СВЦЭМ!$A$34:$A$777,$A276,СВЦЭМ!$B$34:$B$777,F$260)+'СЕТ СН'!$F$15</f>
        <v>0</v>
      </c>
      <c r="G276" s="36">
        <f>SUMIFS(СВЦЭМ!$H$34:$H$777,СВЦЭМ!$A$34:$A$777,$A276,СВЦЭМ!$B$34:$B$777,G$260)+'СЕТ СН'!$F$15</f>
        <v>0</v>
      </c>
      <c r="H276" s="36">
        <f>SUMIFS(СВЦЭМ!$H$34:$H$777,СВЦЭМ!$A$34:$A$777,$A276,СВЦЭМ!$B$34:$B$777,H$260)+'СЕТ СН'!$F$15</f>
        <v>0</v>
      </c>
      <c r="I276" s="36">
        <f>SUMIFS(СВЦЭМ!$H$34:$H$777,СВЦЭМ!$A$34:$A$777,$A276,СВЦЭМ!$B$34:$B$777,I$260)+'СЕТ СН'!$F$15</f>
        <v>0</v>
      </c>
      <c r="J276" s="36">
        <f>SUMIFS(СВЦЭМ!$H$34:$H$777,СВЦЭМ!$A$34:$A$777,$A276,СВЦЭМ!$B$34:$B$777,J$260)+'СЕТ СН'!$F$15</f>
        <v>0</v>
      </c>
      <c r="K276" s="36">
        <f>SUMIFS(СВЦЭМ!$H$34:$H$777,СВЦЭМ!$A$34:$A$777,$A276,СВЦЭМ!$B$34:$B$777,K$260)+'СЕТ СН'!$F$15</f>
        <v>0</v>
      </c>
      <c r="L276" s="36">
        <f>SUMIFS(СВЦЭМ!$H$34:$H$777,СВЦЭМ!$A$34:$A$777,$A276,СВЦЭМ!$B$34:$B$777,L$260)+'СЕТ СН'!$F$15</f>
        <v>0</v>
      </c>
      <c r="M276" s="36">
        <f>SUMIFS(СВЦЭМ!$H$34:$H$777,СВЦЭМ!$A$34:$A$777,$A276,СВЦЭМ!$B$34:$B$777,M$260)+'СЕТ СН'!$F$15</f>
        <v>0</v>
      </c>
      <c r="N276" s="36">
        <f>SUMIFS(СВЦЭМ!$H$34:$H$777,СВЦЭМ!$A$34:$A$777,$A276,СВЦЭМ!$B$34:$B$777,N$260)+'СЕТ СН'!$F$15</f>
        <v>0</v>
      </c>
      <c r="O276" s="36">
        <f>SUMIFS(СВЦЭМ!$H$34:$H$777,СВЦЭМ!$A$34:$A$777,$A276,СВЦЭМ!$B$34:$B$777,O$260)+'СЕТ СН'!$F$15</f>
        <v>0</v>
      </c>
      <c r="P276" s="36">
        <f>SUMIFS(СВЦЭМ!$H$34:$H$777,СВЦЭМ!$A$34:$A$777,$A276,СВЦЭМ!$B$34:$B$777,P$260)+'СЕТ СН'!$F$15</f>
        <v>0</v>
      </c>
      <c r="Q276" s="36">
        <f>SUMIFS(СВЦЭМ!$H$34:$H$777,СВЦЭМ!$A$34:$A$777,$A276,СВЦЭМ!$B$34:$B$777,Q$260)+'СЕТ СН'!$F$15</f>
        <v>0</v>
      </c>
      <c r="R276" s="36">
        <f>SUMIFS(СВЦЭМ!$H$34:$H$777,СВЦЭМ!$A$34:$A$777,$A276,СВЦЭМ!$B$34:$B$777,R$260)+'СЕТ СН'!$F$15</f>
        <v>0</v>
      </c>
      <c r="S276" s="36">
        <f>SUMIFS(СВЦЭМ!$H$34:$H$777,СВЦЭМ!$A$34:$A$777,$A276,СВЦЭМ!$B$34:$B$777,S$260)+'СЕТ СН'!$F$15</f>
        <v>0</v>
      </c>
      <c r="T276" s="36">
        <f>SUMIFS(СВЦЭМ!$H$34:$H$777,СВЦЭМ!$A$34:$A$777,$A276,СВЦЭМ!$B$34:$B$777,T$260)+'СЕТ СН'!$F$15</f>
        <v>0</v>
      </c>
      <c r="U276" s="36">
        <f>SUMIFS(СВЦЭМ!$H$34:$H$777,СВЦЭМ!$A$34:$A$777,$A276,СВЦЭМ!$B$34:$B$777,U$260)+'СЕТ СН'!$F$15</f>
        <v>0</v>
      </c>
      <c r="V276" s="36">
        <f>SUMIFS(СВЦЭМ!$H$34:$H$777,СВЦЭМ!$A$34:$A$777,$A276,СВЦЭМ!$B$34:$B$777,V$260)+'СЕТ СН'!$F$15</f>
        <v>0</v>
      </c>
      <c r="W276" s="36">
        <f>SUMIFS(СВЦЭМ!$H$34:$H$777,СВЦЭМ!$A$34:$A$777,$A276,СВЦЭМ!$B$34:$B$777,W$260)+'СЕТ СН'!$F$15</f>
        <v>0</v>
      </c>
      <c r="X276" s="36">
        <f>SUMIFS(СВЦЭМ!$H$34:$H$777,СВЦЭМ!$A$34:$A$777,$A276,СВЦЭМ!$B$34:$B$777,X$260)+'СЕТ СН'!$F$15</f>
        <v>0</v>
      </c>
      <c r="Y276" s="36">
        <f>SUMIFS(СВЦЭМ!$H$34:$H$777,СВЦЭМ!$A$34:$A$777,$A276,СВЦЭМ!$B$34:$B$777,Y$260)+'СЕТ СН'!$F$15</f>
        <v>0</v>
      </c>
    </row>
    <row r="277" spans="1:25" ht="15.75" hidden="1" x14ac:dyDescent="0.2">
      <c r="A277" s="35">
        <f t="shared" si="7"/>
        <v>43816</v>
      </c>
      <c r="B277" s="36">
        <f>SUMIFS(СВЦЭМ!$H$34:$H$777,СВЦЭМ!$A$34:$A$777,$A277,СВЦЭМ!$B$34:$B$777,B$260)+'СЕТ СН'!$F$15</f>
        <v>0</v>
      </c>
      <c r="C277" s="36">
        <f>SUMIFS(СВЦЭМ!$H$34:$H$777,СВЦЭМ!$A$34:$A$777,$A277,СВЦЭМ!$B$34:$B$777,C$260)+'СЕТ СН'!$F$15</f>
        <v>0</v>
      </c>
      <c r="D277" s="36">
        <f>SUMIFS(СВЦЭМ!$H$34:$H$777,СВЦЭМ!$A$34:$A$777,$A277,СВЦЭМ!$B$34:$B$777,D$260)+'СЕТ СН'!$F$15</f>
        <v>0</v>
      </c>
      <c r="E277" s="36">
        <f>SUMIFS(СВЦЭМ!$H$34:$H$777,СВЦЭМ!$A$34:$A$777,$A277,СВЦЭМ!$B$34:$B$777,E$260)+'СЕТ СН'!$F$15</f>
        <v>0</v>
      </c>
      <c r="F277" s="36">
        <f>SUMIFS(СВЦЭМ!$H$34:$H$777,СВЦЭМ!$A$34:$A$777,$A277,СВЦЭМ!$B$34:$B$777,F$260)+'СЕТ СН'!$F$15</f>
        <v>0</v>
      </c>
      <c r="G277" s="36">
        <f>SUMIFS(СВЦЭМ!$H$34:$H$777,СВЦЭМ!$A$34:$A$777,$A277,СВЦЭМ!$B$34:$B$777,G$260)+'СЕТ СН'!$F$15</f>
        <v>0</v>
      </c>
      <c r="H277" s="36">
        <f>SUMIFS(СВЦЭМ!$H$34:$H$777,СВЦЭМ!$A$34:$A$777,$A277,СВЦЭМ!$B$34:$B$777,H$260)+'СЕТ СН'!$F$15</f>
        <v>0</v>
      </c>
      <c r="I277" s="36">
        <f>SUMIFS(СВЦЭМ!$H$34:$H$777,СВЦЭМ!$A$34:$A$777,$A277,СВЦЭМ!$B$34:$B$777,I$260)+'СЕТ СН'!$F$15</f>
        <v>0</v>
      </c>
      <c r="J277" s="36">
        <f>SUMIFS(СВЦЭМ!$H$34:$H$777,СВЦЭМ!$A$34:$A$777,$A277,СВЦЭМ!$B$34:$B$777,J$260)+'СЕТ СН'!$F$15</f>
        <v>0</v>
      </c>
      <c r="K277" s="36">
        <f>SUMIFS(СВЦЭМ!$H$34:$H$777,СВЦЭМ!$A$34:$A$777,$A277,СВЦЭМ!$B$34:$B$777,K$260)+'СЕТ СН'!$F$15</f>
        <v>0</v>
      </c>
      <c r="L277" s="36">
        <f>SUMIFS(СВЦЭМ!$H$34:$H$777,СВЦЭМ!$A$34:$A$777,$A277,СВЦЭМ!$B$34:$B$777,L$260)+'СЕТ СН'!$F$15</f>
        <v>0</v>
      </c>
      <c r="M277" s="36">
        <f>SUMIFS(СВЦЭМ!$H$34:$H$777,СВЦЭМ!$A$34:$A$777,$A277,СВЦЭМ!$B$34:$B$777,M$260)+'СЕТ СН'!$F$15</f>
        <v>0</v>
      </c>
      <c r="N277" s="36">
        <f>SUMIFS(СВЦЭМ!$H$34:$H$777,СВЦЭМ!$A$34:$A$777,$A277,СВЦЭМ!$B$34:$B$777,N$260)+'СЕТ СН'!$F$15</f>
        <v>0</v>
      </c>
      <c r="O277" s="36">
        <f>SUMIFS(СВЦЭМ!$H$34:$H$777,СВЦЭМ!$A$34:$A$777,$A277,СВЦЭМ!$B$34:$B$777,O$260)+'СЕТ СН'!$F$15</f>
        <v>0</v>
      </c>
      <c r="P277" s="36">
        <f>SUMIFS(СВЦЭМ!$H$34:$H$777,СВЦЭМ!$A$34:$A$777,$A277,СВЦЭМ!$B$34:$B$777,P$260)+'СЕТ СН'!$F$15</f>
        <v>0</v>
      </c>
      <c r="Q277" s="36">
        <f>SUMIFS(СВЦЭМ!$H$34:$H$777,СВЦЭМ!$A$34:$A$777,$A277,СВЦЭМ!$B$34:$B$777,Q$260)+'СЕТ СН'!$F$15</f>
        <v>0</v>
      </c>
      <c r="R277" s="36">
        <f>SUMIFS(СВЦЭМ!$H$34:$H$777,СВЦЭМ!$A$34:$A$777,$A277,СВЦЭМ!$B$34:$B$777,R$260)+'СЕТ СН'!$F$15</f>
        <v>0</v>
      </c>
      <c r="S277" s="36">
        <f>SUMIFS(СВЦЭМ!$H$34:$H$777,СВЦЭМ!$A$34:$A$777,$A277,СВЦЭМ!$B$34:$B$777,S$260)+'СЕТ СН'!$F$15</f>
        <v>0</v>
      </c>
      <c r="T277" s="36">
        <f>SUMIFS(СВЦЭМ!$H$34:$H$777,СВЦЭМ!$A$34:$A$777,$A277,СВЦЭМ!$B$34:$B$777,T$260)+'СЕТ СН'!$F$15</f>
        <v>0</v>
      </c>
      <c r="U277" s="36">
        <f>SUMIFS(СВЦЭМ!$H$34:$H$777,СВЦЭМ!$A$34:$A$777,$A277,СВЦЭМ!$B$34:$B$777,U$260)+'СЕТ СН'!$F$15</f>
        <v>0</v>
      </c>
      <c r="V277" s="36">
        <f>SUMIFS(СВЦЭМ!$H$34:$H$777,СВЦЭМ!$A$34:$A$777,$A277,СВЦЭМ!$B$34:$B$777,V$260)+'СЕТ СН'!$F$15</f>
        <v>0</v>
      </c>
      <c r="W277" s="36">
        <f>SUMIFS(СВЦЭМ!$H$34:$H$777,СВЦЭМ!$A$34:$A$777,$A277,СВЦЭМ!$B$34:$B$777,W$260)+'СЕТ СН'!$F$15</f>
        <v>0</v>
      </c>
      <c r="X277" s="36">
        <f>SUMIFS(СВЦЭМ!$H$34:$H$777,СВЦЭМ!$A$34:$A$777,$A277,СВЦЭМ!$B$34:$B$777,X$260)+'СЕТ СН'!$F$15</f>
        <v>0</v>
      </c>
      <c r="Y277" s="36">
        <f>SUMIFS(СВЦЭМ!$H$34:$H$777,СВЦЭМ!$A$34:$A$777,$A277,СВЦЭМ!$B$34:$B$777,Y$260)+'СЕТ СН'!$F$15</f>
        <v>0</v>
      </c>
    </row>
    <row r="278" spans="1:25" ht="15.75" hidden="1" x14ac:dyDescent="0.2">
      <c r="A278" s="35">
        <f t="shared" si="7"/>
        <v>43817</v>
      </c>
      <c r="B278" s="36">
        <f>SUMIFS(СВЦЭМ!$H$34:$H$777,СВЦЭМ!$A$34:$A$777,$A278,СВЦЭМ!$B$34:$B$777,B$260)+'СЕТ СН'!$F$15</f>
        <v>0</v>
      </c>
      <c r="C278" s="36">
        <f>SUMIFS(СВЦЭМ!$H$34:$H$777,СВЦЭМ!$A$34:$A$777,$A278,СВЦЭМ!$B$34:$B$777,C$260)+'СЕТ СН'!$F$15</f>
        <v>0</v>
      </c>
      <c r="D278" s="36">
        <f>SUMIFS(СВЦЭМ!$H$34:$H$777,СВЦЭМ!$A$34:$A$777,$A278,СВЦЭМ!$B$34:$B$777,D$260)+'СЕТ СН'!$F$15</f>
        <v>0</v>
      </c>
      <c r="E278" s="36">
        <f>SUMIFS(СВЦЭМ!$H$34:$H$777,СВЦЭМ!$A$34:$A$777,$A278,СВЦЭМ!$B$34:$B$777,E$260)+'СЕТ СН'!$F$15</f>
        <v>0</v>
      </c>
      <c r="F278" s="36">
        <f>SUMIFS(СВЦЭМ!$H$34:$H$777,СВЦЭМ!$A$34:$A$777,$A278,СВЦЭМ!$B$34:$B$777,F$260)+'СЕТ СН'!$F$15</f>
        <v>0</v>
      </c>
      <c r="G278" s="36">
        <f>SUMIFS(СВЦЭМ!$H$34:$H$777,СВЦЭМ!$A$34:$A$777,$A278,СВЦЭМ!$B$34:$B$777,G$260)+'СЕТ СН'!$F$15</f>
        <v>0</v>
      </c>
      <c r="H278" s="36">
        <f>SUMIFS(СВЦЭМ!$H$34:$H$777,СВЦЭМ!$A$34:$A$777,$A278,СВЦЭМ!$B$34:$B$777,H$260)+'СЕТ СН'!$F$15</f>
        <v>0</v>
      </c>
      <c r="I278" s="36">
        <f>SUMIFS(СВЦЭМ!$H$34:$H$777,СВЦЭМ!$A$34:$A$777,$A278,СВЦЭМ!$B$34:$B$777,I$260)+'СЕТ СН'!$F$15</f>
        <v>0</v>
      </c>
      <c r="J278" s="36">
        <f>SUMIFS(СВЦЭМ!$H$34:$H$777,СВЦЭМ!$A$34:$A$777,$A278,СВЦЭМ!$B$34:$B$777,J$260)+'СЕТ СН'!$F$15</f>
        <v>0</v>
      </c>
      <c r="K278" s="36">
        <f>SUMIFS(СВЦЭМ!$H$34:$H$777,СВЦЭМ!$A$34:$A$777,$A278,СВЦЭМ!$B$34:$B$777,K$260)+'СЕТ СН'!$F$15</f>
        <v>0</v>
      </c>
      <c r="L278" s="36">
        <f>SUMIFS(СВЦЭМ!$H$34:$H$777,СВЦЭМ!$A$34:$A$777,$A278,СВЦЭМ!$B$34:$B$777,L$260)+'СЕТ СН'!$F$15</f>
        <v>0</v>
      </c>
      <c r="M278" s="36">
        <f>SUMIFS(СВЦЭМ!$H$34:$H$777,СВЦЭМ!$A$34:$A$777,$A278,СВЦЭМ!$B$34:$B$777,M$260)+'СЕТ СН'!$F$15</f>
        <v>0</v>
      </c>
      <c r="N278" s="36">
        <f>SUMIFS(СВЦЭМ!$H$34:$H$777,СВЦЭМ!$A$34:$A$777,$A278,СВЦЭМ!$B$34:$B$777,N$260)+'СЕТ СН'!$F$15</f>
        <v>0</v>
      </c>
      <c r="O278" s="36">
        <f>SUMIFS(СВЦЭМ!$H$34:$H$777,СВЦЭМ!$A$34:$A$777,$A278,СВЦЭМ!$B$34:$B$777,O$260)+'СЕТ СН'!$F$15</f>
        <v>0</v>
      </c>
      <c r="P278" s="36">
        <f>SUMIFS(СВЦЭМ!$H$34:$H$777,СВЦЭМ!$A$34:$A$777,$A278,СВЦЭМ!$B$34:$B$777,P$260)+'СЕТ СН'!$F$15</f>
        <v>0</v>
      </c>
      <c r="Q278" s="36">
        <f>SUMIFS(СВЦЭМ!$H$34:$H$777,СВЦЭМ!$A$34:$A$777,$A278,СВЦЭМ!$B$34:$B$777,Q$260)+'СЕТ СН'!$F$15</f>
        <v>0</v>
      </c>
      <c r="R278" s="36">
        <f>SUMIFS(СВЦЭМ!$H$34:$H$777,СВЦЭМ!$A$34:$A$777,$A278,СВЦЭМ!$B$34:$B$777,R$260)+'СЕТ СН'!$F$15</f>
        <v>0</v>
      </c>
      <c r="S278" s="36">
        <f>SUMIFS(СВЦЭМ!$H$34:$H$777,СВЦЭМ!$A$34:$A$777,$A278,СВЦЭМ!$B$34:$B$777,S$260)+'СЕТ СН'!$F$15</f>
        <v>0</v>
      </c>
      <c r="T278" s="36">
        <f>SUMIFS(СВЦЭМ!$H$34:$H$777,СВЦЭМ!$A$34:$A$777,$A278,СВЦЭМ!$B$34:$B$777,T$260)+'СЕТ СН'!$F$15</f>
        <v>0</v>
      </c>
      <c r="U278" s="36">
        <f>SUMIFS(СВЦЭМ!$H$34:$H$777,СВЦЭМ!$A$34:$A$777,$A278,СВЦЭМ!$B$34:$B$777,U$260)+'СЕТ СН'!$F$15</f>
        <v>0</v>
      </c>
      <c r="V278" s="36">
        <f>SUMIFS(СВЦЭМ!$H$34:$H$777,СВЦЭМ!$A$34:$A$777,$A278,СВЦЭМ!$B$34:$B$777,V$260)+'СЕТ СН'!$F$15</f>
        <v>0</v>
      </c>
      <c r="W278" s="36">
        <f>SUMIFS(СВЦЭМ!$H$34:$H$777,СВЦЭМ!$A$34:$A$777,$A278,СВЦЭМ!$B$34:$B$777,W$260)+'СЕТ СН'!$F$15</f>
        <v>0</v>
      </c>
      <c r="X278" s="36">
        <f>SUMIFS(СВЦЭМ!$H$34:$H$777,СВЦЭМ!$A$34:$A$777,$A278,СВЦЭМ!$B$34:$B$777,X$260)+'СЕТ СН'!$F$15</f>
        <v>0</v>
      </c>
      <c r="Y278" s="36">
        <f>SUMIFS(СВЦЭМ!$H$34:$H$777,СВЦЭМ!$A$34:$A$777,$A278,СВЦЭМ!$B$34:$B$777,Y$260)+'СЕТ СН'!$F$15</f>
        <v>0</v>
      </c>
    </row>
    <row r="279" spans="1:25" ht="15.75" hidden="1" x14ac:dyDescent="0.2">
      <c r="A279" s="35">
        <f t="shared" si="7"/>
        <v>43818</v>
      </c>
      <c r="B279" s="36">
        <f>SUMIFS(СВЦЭМ!$H$34:$H$777,СВЦЭМ!$A$34:$A$777,$A279,СВЦЭМ!$B$34:$B$777,B$260)+'СЕТ СН'!$F$15</f>
        <v>0</v>
      </c>
      <c r="C279" s="36">
        <f>SUMIFS(СВЦЭМ!$H$34:$H$777,СВЦЭМ!$A$34:$A$777,$A279,СВЦЭМ!$B$34:$B$777,C$260)+'СЕТ СН'!$F$15</f>
        <v>0</v>
      </c>
      <c r="D279" s="36">
        <f>SUMIFS(СВЦЭМ!$H$34:$H$777,СВЦЭМ!$A$34:$A$777,$A279,СВЦЭМ!$B$34:$B$777,D$260)+'СЕТ СН'!$F$15</f>
        <v>0</v>
      </c>
      <c r="E279" s="36">
        <f>SUMIFS(СВЦЭМ!$H$34:$H$777,СВЦЭМ!$A$34:$A$777,$A279,СВЦЭМ!$B$34:$B$777,E$260)+'СЕТ СН'!$F$15</f>
        <v>0</v>
      </c>
      <c r="F279" s="36">
        <f>SUMIFS(СВЦЭМ!$H$34:$H$777,СВЦЭМ!$A$34:$A$777,$A279,СВЦЭМ!$B$34:$B$777,F$260)+'СЕТ СН'!$F$15</f>
        <v>0</v>
      </c>
      <c r="G279" s="36">
        <f>SUMIFS(СВЦЭМ!$H$34:$H$777,СВЦЭМ!$A$34:$A$777,$A279,СВЦЭМ!$B$34:$B$777,G$260)+'СЕТ СН'!$F$15</f>
        <v>0</v>
      </c>
      <c r="H279" s="36">
        <f>SUMIFS(СВЦЭМ!$H$34:$H$777,СВЦЭМ!$A$34:$A$777,$A279,СВЦЭМ!$B$34:$B$777,H$260)+'СЕТ СН'!$F$15</f>
        <v>0</v>
      </c>
      <c r="I279" s="36">
        <f>SUMIFS(СВЦЭМ!$H$34:$H$777,СВЦЭМ!$A$34:$A$777,$A279,СВЦЭМ!$B$34:$B$777,I$260)+'СЕТ СН'!$F$15</f>
        <v>0</v>
      </c>
      <c r="J279" s="36">
        <f>SUMIFS(СВЦЭМ!$H$34:$H$777,СВЦЭМ!$A$34:$A$777,$A279,СВЦЭМ!$B$34:$B$777,J$260)+'СЕТ СН'!$F$15</f>
        <v>0</v>
      </c>
      <c r="K279" s="36">
        <f>SUMIFS(СВЦЭМ!$H$34:$H$777,СВЦЭМ!$A$34:$A$777,$A279,СВЦЭМ!$B$34:$B$777,K$260)+'СЕТ СН'!$F$15</f>
        <v>0</v>
      </c>
      <c r="L279" s="36">
        <f>SUMIFS(СВЦЭМ!$H$34:$H$777,СВЦЭМ!$A$34:$A$777,$A279,СВЦЭМ!$B$34:$B$777,L$260)+'СЕТ СН'!$F$15</f>
        <v>0</v>
      </c>
      <c r="M279" s="36">
        <f>SUMIFS(СВЦЭМ!$H$34:$H$777,СВЦЭМ!$A$34:$A$777,$A279,СВЦЭМ!$B$34:$B$777,M$260)+'СЕТ СН'!$F$15</f>
        <v>0</v>
      </c>
      <c r="N279" s="36">
        <f>SUMIFS(СВЦЭМ!$H$34:$H$777,СВЦЭМ!$A$34:$A$777,$A279,СВЦЭМ!$B$34:$B$777,N$260)+'СЕТ СН'!$F$15</f>
        <v>0</v>
      </c>
      <c r="O279" s="36">
        <f>SUMIFS(СВЦЭМ!$H$34:$H$777,СВЦЭМ!$A$34:$A$777,$A279,СВЦЭМ!$B$34:$B$777,O$260)+'СЕТ СН'!$F$15</f>
        <v>0</v>
      </c>
      <c r="P279" s="36">
        <f>SUMIFS(СВЦЭМ!$H$34:$H$777,СВЦЭМ!$A$34:$A$777,$A279,СВЦЭМ!$B$34:$B$777,P$260)+'СЕТ СН'!$F$15</f>
        <v>0</v>
      </c>
      <c r="Q279" s="36">
        <f>SUMIFS(СВЦЭМ!$H$34:$H$777,СВЦЭМ!$A$34:$A$777,$A279,СВЦЭМ!$B$34:$B$777,Q$260)+'СЕТ СН'!$F$15</f>
        <v>0</v>
      </c>
      <c r="R279" s="36">
        <f>SUMIFS(СВЦЭМ!$H$34:$H$777,СВЦЭМ!$A$34:$A$777,$A279,СВЦЭМ!$B$34:$B$777,R$260)+'СЕТ СН'!$F$15</f>
        <v>0</v>
      </c>
      <c r="S279" s="36">
        <f>SUMIFS(СВЦЭМ!$H$34:$H$777,СВЦЭМ!$A$34:$A$777,$A279,СВЦЭМ!$B$34:$B$777,S$260)+'СЕТ СН'!$F$15</f>
        <v>0</v>
      </c>
      <c r="T279" s="36">
        <f>SUMIFS(СВЦЭМ!$H$34:$H$777,СВЦЭМ!$A$34:$A$777,$A279,СВЦЭМ!$B$34:$B$777,T$260)+'СЕТ СН'!$F$15</f>
        <v>0</v>
      </c>
      <c r="U279" s="36">
        <f>SUMIFS(СВЦЭМ!$H$34:$H$777,СВЦЭМ!$A$34:$A$777,$A279,СВЦЭМ!$B$34:$B$777,U$260)+'СЕТ СН'!$F$15</f>
        <v>0</v>
      </c>
      <c r="V279" s="36">
        <f>SUMIFS(СВЦЭМ!$H$34:$H$777,СВЦЭМ!$A$34:$A$777,$A279,СВЦЭМ!$B$34:$B$777,V$260)+'СЕТ СН'!$F$15</f>
        <v>0</v>
      </c>
      <c r="W279" s="36">
        <f>SUMIFS(СВЦЭМ!$H$34:$H$777,СВЦЭМ!$A$34:$A$777,$A279,СВЦЭМ!$B$34:$B$777,W$260)+'СЕТ СН'!$F$15</f>
        <v>0</v>
      </c>
      <c r="X279" s="36">
        <f>SUMIFS(СВЦЭМ!$H$34:$H$777,СВЦЭМ!$A$34:$A$777,$A279,СВЦЭМ!$B$34:$B$777,X$260)+'СЕТ СН'!$F$15</f>
        <v>0</v>
      </c>
      <c r="Y279" s="36">
        <f>SUMIFS(СВЦЭМ!$H$34:$H$777,СВЦЭМ!$A$34:$A$777,$A279,СВЦЭМ!$B$34:$B$777,Y$260)+'СЕТ СН'!$F$15</f>
        <v>0</v>
      </c>
    </row>
    <row r="280" spans="1:25" ht="15.75" hidden="1" x14ac:dyDescent="0.2">
      <c r="A280" s="35">
        <f t="shared" si="7"/>
        <v>43819</v>
      </c>
      <c r="B280" s="36">
        <f>SUMIFS(СВЦЭМ!$H$34:$H$777,СВЦЭМ!$A$34:$A$777,$A280,СВЦЭМ!$B$34:$B$777,B$260)+'СЕТ СН'!$F$15</f>
        <v>0</v>
      </c>
      <c r="C280" s="36">
        <f>SUMIFS(СВЦЭМ!$H$34:$H$777,СВЦЭМ!$A$34:$A$777,$A280,СВЦЭМ!$B$34:$B$777,C$260)+'СЕТ СН'!$F$15</f>
        <v>0</v>
      </c>
      <c r="D280" s="36">
        <f>SUMIFS(СВЦЭМ!$H$34:$H$777,СВЦЭМ!$A$34:$A$777,$A280,СВЦЭМ!$B$34:$B$777,D$260)+'СЕТ СН'!$F$15</f>
        <v>0</v>
      </c>
      <c r="E280" s="36">
        <f>SUMIFS(СВЦЭМ!$H$34:$H$777,СВЦЭМ!$A$34:$A$777,$A280,СВЦЭМ!$B$34:$B$777,E$260)+'СЕТ СН'!$F$15</f>
        <v>0</v>
      </c>
      <c r="F280" s="36">
        <f>SUMIFS(СВЦЭМ!$H$34:$H$777,СВЦЭМ!$A$34:$A$777,$A280,СВЦЭМ!$B$34:$B$777,F$260)+'СЕТ СН'!$F$15</f>
        <v>0</v>
      </c>
      <c r="G280" s="36">
        <f>SUMIFS(СВЦЭМ!$H$34:$H$777,СВЦЭМ!$A$34:$A$777,$A280,СВЦЭМ!$B$34:$B$777,G$260)+'СЕТ СН'!$F$15</f>
        <v>0</v>
      </c>
      <c r="H280" s="36">
        <f>SUMIFS(СВЦЭМ!$H$34:$H$777,СВЦЭМ!$A$34:$A$777,$A280,СВЦЭМ!$B$34:$B$777,H$260)+'СЕТ СН'!$F$15</f>
        <v>0</v>
      </c>
      <c r="I280" s="36">
        <f>SUMIFS(СВЦЭМ!$H$34:$H$777,СВЦЭМ!$A$34:$A$777,$A280,СВЦЭМ!$B$34:$B$777,I$260)+'СЕТ СН'!$F$15</f>
        <v>0</v>
      </c>
      <c r="J280" s="36">
        <f>SUMIFS(СВЦЭМ!$H$34:$H$777,СВЦЭМ!$A$34:$A$777,$A280,СВЦЭМ!$B$34:$B$777,J$260)+'СЕТ СН'!$F$15</f>
        <v>0</v>
      </c>
      <c r="K280" s="36">
        <f>SUMIFS(СВЦЭМ!$H$34:$H$777,СВЦЭМ!$A$34:$A$777,$A280,СВЦЭМ!$B$34:$B$777,K$260)+'СЕТ СН'!$F$15</f>
        <v>0</v>
      </c>
      <c r="L280" s="36">
        <f>SUMIFS(СВЦЭМ!$H$34:$H$777,СВЦЭМ!$A$34:$A$777,$A280,СВЦЭМ!$B$34:$B$777,L$260)+'СЕТ СН'!$F$15</f>
        <v>0</v>
      </c>
      <c r="M280" s="36">
        <f>SUMIFS(СВЦЭМ!$H$34:$H$777,СВЦЭМ!$A$34:$A$777,$A280,СВЦЭМ!$B$34:$B$777,M$260)+'СЕТ СН'!$F$15</f>
        <v>0</v>
      </c>
      <c r="N280" s="36">
        <f>SUMIFS(СВЦЭМ!$H$34:$H$777,СВЦЭМ!$A$34:$A$777,$A280,СВЦЭМ!$B$34:$B$777,N$260)+'СЕТ СН'!$F$15</f>
        <v>0</v>
      </c>
      <c r="O280" s="36">
        <f>SUMIFS(СВЦЭМ!$H$34:$H$777,СВЦЭМ!$A$34:$A$777,$A280,СВЦЭМ!$B$34:$B$777,O$260)+'СЕТ СН'!$F$15</f>
        <v>0</v>
      </c>
      <c r="P280" s="36">
        <f>SUMIFS(СВЦЭМ!$H$34:$H$777,СВЦЭМ!$A$34:$A$777,$A280,СВЦЭМ!$B$34:$B$777,P$260)+'СЕТ СН'!$F$15</f>
        <v>0</v>
      </c>
      <c r="Q280" s="36">
        <f>SUMIFS(СВЦЭМ!$H$34:$H$777,СВЦЭМ!$A$34:$A$777,$A280,СВЦЭМ!$B$34:$B$777,Q$260)+'СЕТ СН'!$F$15</f>
        <v>0</v>
      </c>
      <c r="R280" s="36">
        <f>SUMIFS(СВЦЭМ!$H$34:$H$777,СВЦЭМ!$A$34:$A$777,$A280,СВЦЭМ!$B$34:$B$777,R$260)+'СЕТ СН'!$F$15</f>
        <v>0</v>
      </c>
      <c r="S280" s="36">
        <f>SUMIFS(СВЦЭМ!$H$34:$H$777,СВЦЭМ!$A$34:$A$777,$A280,СВЦЭМ!$B$34:$B$777,S$260)+'СЕТ СН'!$F$15</f>
        <v>0</v>
      </c>
      <c r="T280" s="36">
        <f>SUMIFS(СВЦЭМ!$H$34:$H$777,СВЦЭМ!$A$34:$A$777,$A280,СВЦЭМ!$B$34:$B$777,T$260)+'СЕТ СН'!$F$15</f>
        <v>0</v>
      </c>
      <c r="U280" s="36">
        <f>SUMIFS(СВЦЭМ!$H$34:$H$777,СВЦЭМ!$A$34:$A$777,$A280,СВЦЭМ!$B$34:$B$777,U$260)+'СЕТ СН'!$F$15</f>
        <v>0</v>
      </c>
      <c r="V280" s="36">
        <f>SUMIFS(СВЦЭМ!$H$34:$H$777,СВЦЭМ!$A$34:$A$777,$A280,СВЦЭМ!$B$34:$B$777,V$260)+'СЕТ СН'!$F$15</f>
        <v>0</v>
      </c>
      <c r="W280" s="36">
        <f>SUMIFS(СВЦЭМ!$H$34:$H$777,СВЦЭМ!$A$34:$A$777,$A280,СВЦЭМ!$B$34:$B$777,W$260)+'СЕТ СН'!$F$15</f>
        <v>0</v>
      </c>
      <c r="X280" s="36">
        <f>SUMIFS(СВЦЭМ!$H$34:$H$777,СВЦЭМ!$A$34:$A$777,$A280,СВЦЭМ!$B$34:$B$777,X$260)+'СЕТ СН'!$F$15</f>
        <v>0</v>
      </c>
      <c r="Y280" s="36">
        <f>SUMIFS(СВЦЭМ!$H$34:$H$777,СВЦЭМ!$A$34:$A$777,$A280,СВЦЭМ!$B$34:$B$777,Y$260)+'СЕТ СН'!$F$15</f>
        <v>0</v>
      </c>
    </row>
    <row r="281" spans="1:25" ht="15.75" hidden="1" x14ac:dyDescent="0.2">
      <c r="A281" s="35">
        <f t="shared" si="7"/>
        <v>43820</v>
      </c>
      <c r="B281" s="36">
        <f>SUMIFS(СВЦЭМ!$H$34:$H$777,СВЦЭМ!$A$34:$A$777,$A281,СВЦЭМ!$B$34:$B$777,B$260)+'СЕТ СН'!$F$15</f>
        <v>0</v>
      </c>
      <c r="C281" s="36">
        <f>SUMIFS(СВЦЭМ!$H$34:$H$777,СВЦЭМ!$A$34:$A$777,$A281,СВЦЭМ!$B$34:$B$777,C$260)+'СЕТ СН'!$F$15</f>
        <v>0</v>
      </c>
      <c r="D281" s="36">
        <f>SUMIFS(СВЦЭМ!$H$34:$H$777,СВЦЭМ!$A$34:$A$777,$A281,СВЦЭМ!$B$34:$B$777,D$260)+'СЕТ СН'!$F$15</f>
        <v>0</v>
      </c>
      <c r="E281" s="36">
        <f>SUMIFS(СВЦЭМ!$H$34:$H$777,СВЦЭМ!$A$34:$A$777,$A281,СВЦЭМ!$B$34:$B$777,E$260)+'СЕТ СН'!$F$15</f>
        <v>0</v>
      </c>
      <c r="F281" s="36">
        <f>SUMIFS(СВЦЭМ!$H$34:$H$777,СВЦЭМ!$A$34:$A$777,$A281,СВЦЭМ!$B$34:$B$777,F$260)+'СЕТ СН'!$F$15</f>
        <v>0</v>
      </c>
      <c r="G281" s="36">
        <f>SUMIFS(СВЦЭМ!$H$34:$H$777,СВЦЭМ!$A$34:$A$777,$A281,СВЦЭМ!$B$34:$B$777,G$260)+'СЕТ СН'!$F$15</f>
        <v>0</v>
      </c>
      <c r="H281" s="36">
        <f>SUMIFS(СВЦЭМ!$H$34:$H$777,СВЦЭМ!$A$34:$A$777,$A281,СВЦЭМ!$B$34:$B$777,H$260)+'СЕТ СН'!$F$15</f>
        <v>0</v>
      </c>
      <c r="I281" s="36">
        <f>SUMIFS(СВЦЭМ!$H$34:$H$777,СВЦЭМ!$A$34:$A$777,$A281,СВЦЭМ!$B$34:$B$777,I$260)+'СЕТ СН'!$F$15</f>
        <v>0</v>
      </c>
      <c r="J281" s="36">
        <f>SUMIFS(СВЦЭМ!$H$34:$H$777,СВЦЭМ!$A$34:$A$777,$A281,СВЦЭМ!$B$34:$B$777,J$260)+'СЕТ СН'!$F$15</f>
        <v>0</v>
      </c>
      <c r="K281" s="36">
        <f>SUMIFS(СВЦЭМ!$H$34:$H$777,СВЦЭМ!$A$34:$A$777,$A281,СВЦЭМ!$B$34:$B$777,K$260)+'СЕТ СН'!$F$15</f>
        <v>0</v>
      </c>
      <c r="L281" s="36">
        <f>SUMIFS(СВЦЭМ!$H$34:$H$777,СВЦЭМ!$A$34:$A$777,$A281,СВЦЭМ!$B$34:$B$777,L$260)+'СЕТ СН'!$F$15</f>
        <v>0</v>
      </c>
      <c r="M281" s="36">
        <f>SUMIFS(СВЦЭМ!$H$34:$H$777,СВЦЭМ!$A$34:$A$777,$A281,СВЦЭМ!$B$34:$B$777,M$260)+'СЕТ СН'!$F$15</f>
        <v>0</v>
      </c>
      <c r="N281" s="36">
        <f>SUMIFS(СВЦЭМ!$H$34:$H$777,СВЦЭМ!$A$34:$A$777,$A281,СВЦЭМ!$B$34:$B$777,N$260)+'СЕТ СН'!$F$15</f>
        <v>0</v>
      </c>
      <c r="O281" s="36">
        <f>SUMIFS(СВЦЭМ!$H$34:$H$777,СВЦЭМ!$A$34:$A$777,$A281,СВЦЭМ!$B$34:$B$777,O$260)+'СЕТ СН'!$F$15</f>
        <v>0</v>
      </c>
      <c r="P281" s="36">
        <f>SUMIFS(СВЦЭМ!$H$34:$H$777,СВЦЭМ!$A$34:$A$777,$A281,СВЦЭМ!$B$34:$B$777,P$260)+'СЕТ СН'!$F$15</f>
        <v>0</v>
      </c>
      <c r="Q281" s="36">
        <f>SUMIFS(СВЦЭМ!$H$34:$H$777,СВЦЭМ!$A$34:$A$777,$A281,СВЦЭМ!$B$34:$B$777,Q$260)+'СЕТ СН'!$F$15</f>
        <v>0</v>
      </c>
      <c r="R281" s="36">
        <f>SUMIFS(СВЦЭМ!$H$34:$H$777,СВЦЭМ!$A$34:$A$777,$A281,СВЦЭМ!$B$34:$B$777,R$260)+'СЕТ СН'!$F$15</f>
        <v>0</v>
      </c>
      <c r="S281" s="36">
        <f>SUMIFS(СВЦЭМ!$H$34:$H$777,СВЦЭМ!$A$34:$A$777,$A281,СВЦЭМ!$B$34:$B$777,S$260)+'СЕТ СН'!$F$15</f>
        <v>0</v>
      </c>
      <c r="T281" s="36">
        <f>SUMIFS(СВЦЭМ!$H$34:$H$777,СВЦЭМ!$A$34:$A$777,$A281,СВЦЭМ!$B$34:$B$777,T$260)+'СЕТ СН'!$F$15</f>
        <v>0</v>
      </c>
      <c r="U281" s="36">
        <f>SUMIFS(СВЦЭМ!$H$34:$H$777,СВЦЭМ!$A$34:$A$777,$A281,СВЦЭМ!$B$34:$B$777,U$260)+'СЕТ СН'!$F$15</f>
        <v>0</v>
      </c>
      <c r="V281" s="36">
        <f>SUMIFS(СВЦЭМ!$H$34:$H$777,СВЦЭМ!$A$34:$A$777,$A281,СВЦЭМ!$B$34:$B$777,V$260)+'СЕТ СН'!$F$15</f>
        <v>0</v>
      </c>
      <c r="W281" s="36">
        <f>SUMIFS(СВЦЭМ!$H$34:$H$777,СВЦЭМ!$A$34:$A$777,$A281,СВЦЭМ!$B$34:$B$777,W$260)+'СЕТ СН'!$F$15</f>
        <v>0</v>
      </c>
      <c r="X281" s="36">
        <f>SUMIFS(СВЦЭМ!$H$34:$H$777,СВЦЭМ!$A$34:$A$777,$A281,СВЦЭМ!$B$34:$B$777,X$260)+'СЕТ СН'!$F$15</f>
        <v>0</v>
      </c>
      <c r="Y281" s="36">
        <f>SUMIFS(СВЦЭМ!$H$34:$H$777,СВЦЭМ!$A$34:$A$777,$A281,СВЦЭМ!$B$34:$B$777,Y$260)+'СЕТ СН'!$F$15</f>
        <v>0</v>
      </c>
    </row>
    <row r="282" spans="1:25" ht="15.75" hidden="1" x14ac:dyDescent="0.2">
      <c r="A282" s="35">
        <f t="shared" si="7"/>
        <v>43821</v>
      </c>
      <c r="B282" s="36">
        <f>SUMIFS(СВЦЭМ!$H$34:$H$777,СВЦЭМ!$A$34:$A$777,$A282,СВЦЭМ!$B$34:$B$777,B$260)+'СЕТ СН'!$F$15</f>
        <v>0</v>
      </c>
      <c r="C282" s="36">
        <f>SUMIFS(СВЦЭМ!$H$34:$H$777,СВЦЭМ!$A$34:$A$777,$A282,СВЦЭМ!$B$34:$B$777,C$260)+'СЕТ СН'!$F$15</f>
        <v>0</v>
      </c>
      <c r="D282" s="36">
        <f>SUMIFS(СВЦЭМ!$H$34:$H$777,СВЦЭМ!$A$34:$A$777,$A282,СВЦЭМ!$B$34:$B$777,D$260)+'СЕТ СН'!$F$15</f>
        <v>0</v>
      </c>
      <c r="E282" s="36">
        <f>SUMIFS(СВЦЭМ!$H$34:$H$777,СВЦЭМ!$A$34:$A$777,$A282,СВЦЭМ!$B$34:$B$777,E$260)+'СЕТ СН'!$F$15</f>
        <v>0</v>
      </c>
      <c r="F282" s="36">
        <f>SUMIFS(СВЦЭМ!$H$34:$H$777,СВЦЭМ!$A$34:$A$777,$A282,СВЦЭМ!$B$34:$B$777,F$260)+'СЕТ СН'!$F$15</f>
        <v>0</v>
      </c>
      <c r="G282" s="36">
        <f>SUMIFS(СВЦЭМ!$H$34:$H$777,СВЦЭМ!$A$34:$A$777,$A282,СВЦЭМ!$B$34:$B$777,G$260)+'СЕТ СН'!$F$15</f>
        <v>0</v>
      </c>
      <c r="H282" s="36">
        <f>SUMIFS(СВЦЭМ!$H$34:$H$777,СВЦЭМ!$A$34:$A$777,$A282,СВЦЭМ!$B$34:$B$777,H$260)+'СЕТ СН'!$F$15</f>
        <v>0</v>
      </c>
      <c r="I282" s="36">
        <f>SUMIFS(СВЦЭМ!$H$34:$H$777,СВЦЭМ!$A$34:$A$777,$A282,СВЦЭМ!$B$34:$B$777,I$260)+'СЕТ СН'!$F$15</f>
        <v>0</v>
      </c>
      <c r="J282" s="36">
        <f>SUMIFS(СВЦЭМ!$H$34:$H$777,СВЦЭМ!$A$34:$A$777,$A282,СВЦЭМ!$B$34:$B$777,J$260)+'СЕТ СН'!$F$15</f>
        <v>0</v>
      </c>
      <c r="K282" s="36">
        <f>SUMIFS(СВЦЭМ!$H$34:$H$777,СВЦЭМ!$A$34:$A$777,$A282,СВЦЭМ!$B$34:$B$777,K$260)+'СЕТ СН'!$F$15</f>
        <v>0</v>
      </c>
      <c r="L282" s="36">
        <f>SUMIFS(СВЦЭМ!$H$34:$H$777,СВЦЭМ!$A$34:$A$777,$A282,СВЦЭМ!$B$34:$B$777,L$260)+'СЕТ СН'!$F$15</f>
        <v>0</v>
      </c>
      <c r="M282" s="36">
        <f>SUMIFS(СВЦЭМ!$H$34:$H$777,СВЦЭМ!$A$34:$A$777,$A282,СВЦЭМ!$B$34:$B$777,M$260)+'СЕТ СН'!$F$15</f>
        <v>0</v>
      </c>
      <c r="N282" s="36">
        <f>SUMIFS(СВЦЭМ!$H$34:$H$777,СВЦЭМ!$A$34:$A$777,$A282,СВЦЭМ!$B$34:$B$777,N$260)+'СЕТ СН'!$F$15</f>
        <v>0</v>
      </c>
      <c r="O282" s="36">
        <f>SUMIFS(СВЦЭМ!$H$34:$H$777,СВЦЭМ!$A$34:$A$777,$A282,СВЦЭМ!$B$34:$B$777,O$260)+'СЕТ СН'!$F$15</f>
        <v>0</v>
      </c>
      <c r="P282" s="36">
        <f>SUMIFS(СВЦЭМ!$H$34:$H$777,СВЦЭМ!$A$34:$A$777,$A282,СВЦЭМ!$B$34:$B$777,P$260)+'СЕТ СН'!$F$15</f>
        <v>0</v>
      </c>
      <c r="Q282" s="36">
        <f>SUMIFS(СВЦЭМ!$H$34:$H$777,СВЦЭМ!$A$34:$A$777,$A282,СВЦЭМ!$B$34:$B$777,Q$260)+'СЕТ СН'!$F$15</f>
        <v>0</v>
      </c>
      <c r="R282" s="36">
        <f>SUMIFS(СВЦЭМ!$H$34:$H$777,СВЦЭМ!$A$34:$A$777,$A282,СВЦЭМ!$B$34:$B$777,R$260)+'СЕТ СН'!$F$15</f>
        <v>0</v>
      </c>
      <c r="S282" s="36">
        <f>SUMIFS(СВЦЭМ!$H$34:$H$777,СВЦЭМ!$A$34:$A$777,$A282,СВЦЭМ!$B$34:$B$777,S$260)+'СЕТ СН'!$F$15</f>
        <v>0</v>
      </c>
      <c r="T282" s="36">
        <f>SUMIFS(СВЦЭМ!$H$34:$H$777,СВЦЭМ!$A$34:$A$777,$A282,СВЦЭМ!$B$34:$B$777,T$260)+'СЕТ СН'!$F$15</f>
        <v>0</v>
      </c>
      <c r="U282" s="36">
        <f>SUMIFS(СВЦЭМ!$H$34:$H$777,СВЦЭМ!$A$34:$A$777,$A282,СВЦЭМ!$B$34:$B$777,U$260)+'СЕТ СН'!$F$15</f>
        <v>0</v>
      </c>
      <c r="V282" s="36">
        <f>SUMIFS(СВЦЭМ!$H$34:$H$777,СВЦЭМ!$A$34:$A$777,$A282,СВЦЭМ!$B$34:$B$777,V$260)+'СЕТ СН'!$F$15</f>
        <v>0</v>
      </c>
      <c r="W282" s="36">
        <f>SUMIFS(СВЦЭМ!$H$34:$H$777,СВЦЭМ!$A$34:$A$777,$A282,СВЦЭМ!$B$34:$B$777,W$260)+'СЕТ СН'!$F$15</f>
        <v>0</v>
      </c>
      <c r="X282" s="36">
        <f>SUMIFS(СВЦЭМ!$H$34:$H$777,СВЦЭМ!$A$34:$A$777,$A282,СВЦЭМ!$B$34:$B$777,X$260)+'СЕТ СН'!$F$15</f>
        <v>0</v>
      </c>
      <c r="Y282" s="36">
        <f>SUMIFS(СВЦЭМ!$H$34:$H$777,СВЦЭМ!$A$34:$A$777,$A282,СВЦЭМ!$B$34:$B$777,Y$260)+'СЕТ СН'!$F$15</f>
        <v>0</v>
      </c>
    </row>
    <row r="283" spans="1:25" ht="15.75" hidden="1" x14ac:dyDescent="0.2">
      <c r="A283" s="35">
        <f t="shared" si="7"/>
        <v>43822</v>
      </c>
      <c r="B283" s="36">
        <f>SUMIFS(СВЦЭМ!$H$34:$H$777,СВЦЭМ!$A$34:$A$777,$A283,СВЦЭМ!$B$34:$B$777,B$260)+'СЕТ СН'!$F$15</f>
        <v>0</v>
      </c>
      <c r="C283" s="36">
        <f>SUMIFS(СВЦЭМ!$H$34:$H$777,СВЦЭМ!$A$34:$A$777,$A283,СВЦЭМ!$B$34:$B$777,C$260)+'СЕТ СН'!$F$15</f>
        <v>0</v>
      </c>
      <c r="D283" s="36">
        <f>SUMIFS(СВЦЭМ!$H$34:$H$777,СВЦЭМ!$A$34:$A$777,$A283,СВЦЭМ!$B$34:$B$777,D$260)+'СЕТ СН'!$F$15</f>
        <v>0</v>
      </c>
      <c r="E283" s="36">
        <f>SUMIFS(СВЦЭМ!$H$34:$H$777,СВЦЭМ!$A$34:$A$777,$A283,СВЦЭМ!$B$34:$B$777,E$260)+'СЕТ СН'!$F$15</f>
        <v>0</v>
      </c>
      <c r="F283" s="36">
        <f>SUMIFS(СВЦЭМ!$H$34:$H$777,СВЦЭМ!$A$34:$A$777,$A283,СВЦЭМ!$B$34:$B$777,F$260)+'СЕТ СН'!$F$15</f>
        <v>0</v>
      </c>
      <c r="G283" s="36">
        <f>SUMIFS(СВЦЭМ!$H$34:$H$777,СВЦЭМ!$A$34:$A$777,$A283,СВЦЭМ!$B$34:$B$777,G$260)+'СЕТ СН'!$F$15</f>
        <v>0</v>
      </c>
      <c r="H283" s="36">
        <f>SUMIFS(СВЦЭМ!$H$34:$H$777,СВЦЭМ!$A$34:$A$777,$A283,СВЦЭМ!$B$34:$B$777,H$260)+'СЕТ СН'!$F$15</f>
        <v>0</v>
      </c>
      <c r="I283" s="36">
        <f>SUMIFS(СВЦЭМ!$H$34:$H$777,СВЦЭМ!$A$34:$A$777,$A283,СВЦЭМ!$B$34:$B$777,I$260)+'СЕТ СН'!$F$15</f>
        <v>0</v>
      </c>
      <c r="J283" s="36">
        <f>SUMIFS(СВЦЭМ!$H$34:$H$777,СВЦЭМ!$A$34:$A$777,$A283,СВЦЭМ!$B$34:$B$777,J$260)+'СЕТ СН'!$F$15</f>
        <v>0</v>
      </c>
      <c r="K283" s="36">
        <f>SUMIFS(СВЦЭМ!$H$34:$H$777,СВЦЭМ!$A$34:$A$777,$A283,СВЦЭМ!$B$34:$B$777,K$260)+'СЕТ СН'!$F$15</f>
        <v>0</v>
      </c>
      <c r="L283" s="36">
        <f>SUMIFS(СВЦЭМ!$H$34:$H$777,СВЦЭМ!$A$34:$A$777,$A283,СВЦЭМ!$B$34:$B$777,L$260)+'СЕТ СН'!$F$15</f>
        <v>0</v>
      </c>
      <c r="M283" s="36">
        <f>SUMIFS(СВЦЭМ!$H$34:$H$777,СВЦЭМ!$A$34:$A$777,$A283,СВЦЭМ!$B$34:$B$777,M$260)+'СЕТ СН'!$F$15</f>
        <v>0</v>
      </c>
      <c r="N283" s="36">
        <f>SUMIFS(СВЦЭМ!$H$34:$H$777,СВЦЭМ!$A$34:$A$777,$A283,СВЦЭМ!$B$34:$B$777,N$260)+'СЕТ СН'!$F$15</f>
        <v>0</v>
      </c>
      <c r="O283" s="36">
        <f>SUMIFS(СВЦЭМ!$H$34:$H$777,СВЦЭМ!$A$34:$A$777,$A283,СВЦЭМ!$B$34:$B$777,O$260)+'СЕТ СН'!$F$15</f>
        <v>0</v>
      </c>
      <c r="P283" s="36">
        <f>SUMIFS(СВЦЭМ!$H$34:$H$777,СВЦЭМ!$A$34:$A$777,$A283,СВЦЭМ!$B$34:$B$777,P$260)+'СЕТ СН'!$F$15</f>
        <v>0</v>
      </c>
      <c r="Q283" s="36">
        <f>SUMIFS(СВЦЭМ!$H$34:$H$777,СВЦЭМ!$A$34:$A$777,$A283,СВЦЭМ!$B$34:$B$777,Q$260)+'СЕТ СН'!$F$15</f>
        <v>0</v>
      </c>
      <c r="R283" s="36">
        <f>SUMIFS(СВЦЭМ!$H$34:$H$777,СВЦЭМ!$A$34:$A$777,$A283,СВЦЭМ!$B$34:$B$777,R$260)+'СЕТ СН'!$F$15</f>
        <v>0</v>
      </c>
      <c r="S283" s="36">
        <f>SUMIFS(СВЦЭМ!$H$34:$H$777,СВЦЭМ!$A$34:$A$777,$A283,СВЦЭМ!$B$34:$B$777,S$260)+'СЕТ СН'!$F$15</f>
        <v>0</v>
      </c>
      <c r="T283" s="36">
        <f>SUMIFS(СВЦЭМ!$H$34:$H$777,СВЦЭМ!$A$34:$A$777,$A283,СВЦЭМ!$B$34:$B$777,T$260)+'СЕТ СН'!$F$15</f>
        <v>0</v>
      </c>
      <c r="U283" s="36">
        <f>SUMIFS(СВЦЭМ!$H$34:$H$777,СВЦЭМ!$A$34:$A$777,$A283,СВЦЭМ!$B$34:$B$777,U$260)+'СЕТ СН'!$F$15</f>
        <v>0</v>
      </c>
      <c r="V283" s="36">
        <f>SUMIFS(СВЦЭМ!$H$34:$H$777,СВЦЭМ!$A$34:$A$777,$A283,СВЦЭМ!$B$34:$B$777,V$260)+'СЕТ СН'!$F$15</f>
        <v>0</v>
      </c>
      <c r="W283" s="36">
        <f>SUMIFS(СВЦЭМ!$H$34:$H$777,СВЦЭМ!$A$34:$A$777,$A283,СВЦЭМ!$B$34:$B$777,W$260)+'СЕТ СН'!$F$15</f>
        <v>0</v>
      </c>
      <c r="X283" s="36">
        <f>SUMIFS(СВЦЭМ!$H$34:$H$777,СВЦЭМ!$A$34:$A$777,$A283,СВЦЭМ!$B$34:$B$777,X$260)+'СЕТ СН'!$F$15</f>
        <v>0</v>
      </c>
      <c r="Y283" s="36">
        <f>SUMIFS(СВЦЭМ!$H$34:$H$777,СВЦЭМ!$A$34:$A$777,$A283,СВЦЭМ!$B$34:$B$777,Y$260)+'СЕТ СН'!$F$15</f>
        <v>0</v>
      </c>
    </row>
    <row r="284" spans="1:25" ht="15.75" hidden="1" x14ac:dyDescent="0.2">
      <c r="A284" s="35">
        <f t="shared" si="7"/>
        <v>43823</v>
      </c>
      <c r="B284" s="36">
        <f>SUMIFS(СВЦЭМ!$H$34:$H$777,СВЦЭМ!$A$34:$A$777,$A284,СВЦЭМ!$B$34:$B$777,B$260)+'СЕТ СН'!$F$15</f>
        <v>0</v>
      </c>
      <c r="C284" s="36">
        <f>SUMIFS(СВЦЭМ!$H$34:$H$777,СВЦЭМ!$A$34:$A$777,$A284,СВЦЭМ!$B$34:$B$777,C$260)+'СЕТ СН'!$F$15</f>
        <v>0</v>
      </c>
      <c r="D284" s="36">
        <f>SUMIFS(СВЦЭМ!$H$34:$H$777,СВЦЭМ!$A$34:$A$777,$A284,СВЦЭМ!$B$34:$B$777,D$260)+'СЕТ СН'!$F$15</f>
        <v>0</v>
      </c>
      <c r="E284" s="36">
        <f>SUMIFS(СВЦЭМ!$H$34:$H$777,СВЦЭМ!$A$34:$A$777,$A284,СВЦЭМ!$B$34:$B$777,E$260)+'СЕТ СН'!$F$15</f>
        <v>0</v>
      </c>
      <c r="F284" s="36">
        <f>SUMIFS(СВЦЭМ!$H$34:$H$777,СВЦЭМ!$A$34:$A$777,$A284,СВЦЭМ!$B$34:$B$777,F$260)+'СЕТ СН'!$F$15</f>
        <v>0</v>
      </c>
      <c r="G284" s="36">
        <f>SUMIFS(СВЦЭМ!$H$34:$H$777,СВЦЭМ!$A$34:$A$777,$A284,СВЦЭМ!$B$34:$B$777,G$260)+'СЕТ СН'!$F$15</f>
        <v>0</v>
      </c>
      <c r="H284" s="36">
        <f>SUMIFS(СВЦЭМ!$H$34:$H$777,СВЦЭМ!$A$34:$A$777,$A284,СВЦЭМ!$B$34:$B$777,H$260)+'СЕТ СН'!$F$15</f>
        <v>0</v>
      </c>
      <c r="I284" s="36">
        <f>SUMIFS(СВЦЭМ!$H$34:$H$777,СВЦЭМ!$A$34:$A$777,$A284,СВЦЭМ!$B$34:$B$777,I$260)+'СЕТ СН'!$F$15</f>
        <v>0</v>
      </c>
      <c r="J284" s="36">
        <f>SUMIFS(СВЦЭМ!$H$34:$H$777,СВЦЭМ!$A$34:$A$777,$A284,СВЦЭМ!$B$34:$B$777,J$260)+'СЕТ СН'!$F$15</f>
        <v>0</v>
      </c>
      <c r="K284" s="36">
        <f>SUMIFS(СВЦЭМ!$H$34:$H$777,СВЦЭМ!$A$34:$A$777,$A284,СВЦЭМ!$B$34:$B$777,K$260)+'СЕТ СН'!$F$15</f>
        <v>0</v>
      </c>
      <c r="L284" s="36">
        <f>SUMIFS(СВЦЭМ!$H$34:$H$777,СВЦЭМ!$A$34:$A$777,$A284,СВЦЭМ!$B$34:$B$777,L$260)+'СЕТ СН'!$F$15</f>
        <v>0</v>
      </c>
      <c r="M284" s="36">
        <f>SUMIFS(СВЦЭМ!$H$34:$H$777,СВЦЭМ!$A$34:$A$777,$A284,СВЦЭМ!$B$34:$B$777,M$260)+'СЕТ СН'!$F$15</f>
        <v>0</v>
      </c>
      <c r="N284" s="36">
        <f>SUMIFS(СВЦЭМ!$H$34:$H$777,СВЦЭМ!$A$34:$A$777,$A284,СВЦЭМ!$B$34:$B$777,N$260)+'СЕТ СН'!$F$15</f>
        <v>0</v>
      </c>
      <c r="O284" s="36">
        <f>SUMIFS(СВЦЭМ!$H$34:$H$777,СВЦЭМ!$A$34:$A$777,$A284,СВЦЭМ!$B$34:$B$777,O$260)+'СЕТ СН'!$F$15</f>
        <v>0</v>
      </c>
      <c r="P284" s="36">
        <f>SUMIFS(СВЦЭМ!$H$34:$H$777,СВЦЭМ!$A$34:$A$777,$A284,СВЦЭМ!$B$34:$B$777,P$260)+'СЕТ СН'!$F$15</f>
        <v>0</v>
      </c>
      <c r="Q284" s="36">
        <f>SUMIFS(СВЦЭМ!$H$34:$H$777,СВЦЭМ!$A$34:$A$777,$A284,СВЦЭМ!$B$34:$B$777,Q$260)+'СЕТ СН'!$F$15</f>
        <v>0</v>
      </c>
      <c r="R284" s="36">
        <f>SUMIFS(СВЦЭМ!$H$34:$H$777,СВЦЭМ!$A$34:$A$777,$A284,СВЦЭМ!$B$34:$B$777,R$260)+'СЕТ СН'!$F$15</f>
        <v>0</v>
      </c>
      <c r="S284" s="36">
        <f>SUMIFS(СВЦЭМ!$H$34:$H$777,СВЦЭМ!$A$34:$A$777,$A284,СВЦЭМ!$B$34:$B$777,S$260)+'СЕТ СН'!$F$15</f>
        <v>0</v>
      </c>
      <c r="T284" s="36">
        <f>SUMIFS(СВЦЭМ!$H$34:$H$777,СВЦЭМ!$A$34:$A$777,$A284,СВЦЭМ!$B$34:$B$777,T$260)+'СЕТ СН'!$F$15</f>
        <v>0</v>
      </c>
      <c r="U284" s="36">
        <f>SUMIFS(СВЦЭМ!$H$34:$H$777,СВЦЭМ!$A$34:$A$777,$A284,СВЦЭМ!$B$34:$B$777,U$260)+'СЕТ СН'!$F$15</f>
        <v>0</v>
      </c>
      <c r="V284" s="36">
        <f>SUMIFS(СВЦЭМ!$H$34:$H$777,СВЦЭМ!$A$34:$A$777,$A284,СВЦЭМ!$B$34:$B$777,V$260)+'СЕТ СН'!$F$15</f>
        <v>0</v>
      </c>
      <c r="W284" s="36">
        <f>SUMIFS(СВЦЭМ!$H$34:$H$777,СВЦЭМ!$A$34:$A$777,$A284,СВЦЭМ!$B$34:$B$777,W$260)+'СЕТ СН'!$F$15</f>
        <v>0</v>
      </c>
      <c r="X284" s="36">
        <f>SUMIFS(СВЦЭМ!$H$34:$H$777,СВЦЭМ!$A$34:$A$777,$A284,СВЦЭМ!$B$34:$B$777,X$260)+'СЕТ СН'!$F$15</f>
        <v>0</v>
      </c>
      <c r="Y284" s="36">
        <f>SUMIFS(СВЦЭМ!$H$34:$H$777,СВЦЭМ!$A$34:$A$777,$A284,СВЦЭМ!$B$34:$B$777,Y$260)+'СЕТ СН'!$F$15</f>
        <v>0</v>
      </c>
    </row>
    <row r="285" spans="1:25" ht="15.75" hidden="1" x14ac:dyDescent="0.2">
      <c r="A285" s="35">
        <f t="shared" si="7"/>
        <v>43824</v>
      </c>
      <c r="B285" s="36">
        <f>SUMIFS(СВЦЭМ!$H$34:$H$777,СВЦЭМ!$A$34:$A$777,$A285,СВЦЭМ!$B$34:$B$777,B$260)+'СЕТ СН'!$F$15</f>
        <v>0</v>
      </c>
      <c r="C285" s="36">
        <f>SUMIFS(СВЦЭМ!$H$34:$H$777,СВЦЭМ!$A$34:$A$777,$A285,СВЦЭМ!$B$34:$B$777,C$260)+'СЕТ СН'!$F$15</f>
        <v>0</v>
      </c>
      <c r="D285" s="36">
        <f>SUMIFS(СВЦЭМ!$H$34:$H$777,СВЦЭМ!$A$34:$A$777,$A285,СВЦЭМ!$B$34:$B$777,D$260)+'СЕТ СН'!$F$15</f>
        <v>0</v>
      </c>
      <c r="E285" s="36">
        <f>SUMIFS(СВЦЭМ!$H$34:$H$777,СВЦЭМ!$A$34:$A$777,$A285,СВЦЭМ!$B$34:$B$777,E$260)+'СЕТ СН'!$F$15</f>
        <v>0</v>
      </c>
      <c r="F285" s="36">
        <f>SUMIFS(СВЦЭМ!$H$34:$H$777,СВЦЭМ!$A$34:$A$777,$A285,СВЦЭМ!$B$34:$B$777,F$260)+'СЕТ СН'!$F$15</f>
        <v>0</v>
      </c>
      <c r="G285" s="36">
        <f>SUMIFS(СВЦЭМ!$H$34:$H$777,СВЦЭМ!$A$34:$A$777,$A285,СВЦЭМ!$B$34:$B$777,G$260)+'СЕТ СН'!$F$15</f>
        <v>0</v>
      </c>
      <c r="H285" s="36">
        <f>SUMIFS(СВЦЭМ!$H$34:$H$777,СВЦЭМ!$A$34:$A$777,$A285,СВЦЭМ!$B$34:$B$777,H$260)+'СЕТ СН'!$F$15</f>
        <v>0</v>
      </c>
      <c r="I285" s="36">
        <f>SUMIFS(СВЦЭМ!$H$34:$H$777,СВЦЭМ!$A$34:$A$777,$A285,СВЦЭМ!$B$34:$B$777,I$260)+'СЕТ СН'!$F$15</f>
        <v>0</v>
      </c>
      <c r="J285" s="36">
        <f>SUMIFS(СВЦЭМ!$H$34:$H$777,СВЦЭМ!$A$34:$A$777,$A285,СВЦЭМ!$B$34:$B$777,J$260)+'СЕТ СН'!$F$15</f>
        <v>0</v>
      </c>
      <c r="K285" s="36">
        <f>SUMIFS(СВЦЭМ!$H$34:$H$777,СВЦЭМ!$A$34:$A$777,$A285,СВЦЭМ!$B$34:$B$777,K$260)+'СЕТ СН'!$F$15</f>
        <v>0</v>
      </c>
      <c r="L285" s="36">
        <f>SUMIFS(СВЦЭМ!$H$34:$H$777,СВЦЭМ!$A$34:$A$777,$A285,СВЦЭМ!$B$34:$B$777,L$260)+'СЕТ СН'!$F$15</f>
        <v>0</v>
      </c>
      <c r="M285" s="36">
        <f>SUMIFS(СВЦЭМ!$H$34:$H$777,СВЦЭМ!$A$34:$A$777,$A285,СВЦЭМ!$B$34:$B$777,M$260)+'СЕТ СН'!$F$15</f>
        <v>0</v>
      </c>
      <c r="N285" s="36">
        <f>SUMIFS(СВЦЭМ!$H$34:$H$777,СВЦЭМ!$A$34:$A$777,$A285,СВЦЭМ!$B$34:$B$777,N$260)+'СЕТ СН'!$F$15</f>
        <v>0</v>
      </c>
      <c r="O285" s="36">
        <f>SUMIFS(СВЦЭМ!$H$34:$H$777,СВЦЭМ!$A$34:$A$777,$A285,СВЦЭМ!$B$34:$B$777,O$260)+'СЕТ СН'!$F$15</f>
        <v>0</v>
      </c>
      <c r="P285" s="36">
        <f>SUMIFS(СВЦЭМ!$H$34:$H$777,СВЦЭМ!$A$34:$A$777,$A285,СВЦЭМ!$B$34:$B$777,P$260)+'СЕТ СН'!$F$15</f>
        <v>0</v>
      </c>
      <c r="Q285" s="36">
        <f>SUMIFS(СВЦЭМ!$H$34:$H$777,СВЦЭМ!$A$34:$A$777,$A285,СВЦЭМ!$B$34:$B$777,Q$260)+'СЕТ СН'!$F$15</f>
        <v>0</v>
      </c>
      <c r="R285" s="36">
        <f>SUMIFS(СВЦЭМ!$H$34:$H$777,СВЦЭМ!$A$34:$A$777,$A285,СВЦЭМ!$B$34:$B$777,R$260)+'СЕТ СН'!$F$15</f>
        <v>0</v>
      </c>
      <c r="S285" s="36">
        <f>SUMIFS(СВЦЭМ!$H$34:$H$777,СВЦЭМ!$A$34:$A$777,$A285,СВЦЭМ!$B$34:$B$777,S$260)+'СЕТ СН'!$F$15</f>
        <v>0</v>
      </c>
      <c r="T285" s="36">
        <f>SUMIFS(СВЦЭМ!$H$34:$H$777,СВЦЭМ!$A$34:$A$777,$A285,СВЦЭМ!$B$34:$B$777,T$260)+'СЕТ СН'!$F$15</f>
        <v>0</v>
      </c>
      <c r="U285" s="36">
        <f>SUMIFS(СВЦЭМ!$H$34:$H$777,СВЦЭМ!$A$34:$A$777,$A285,СВЦЭМ!$B$34:$B$777,U$260)+'СЕТ СН'!$F$15</f>
        <v>0</v>
      </c>
      <c r="V285" s="36">
        <f>SUMIFS(СВЦЭМ!$H$34:$H$777,СВЦЭМ!$A$34:$A$777,$A285,СВЦЭМ!$B$34:$B$777,V$260)+'СЕТ СН'!$F$15</f>
        <v>0</v>
      </c>
      <c r="W285" s="36">
        <f>SUMIFS(СВЦЭМ!$H$34:$H$777,СВЦЭМ!$A$34:$A$777,$A285,СВЦЭМ!$B$34:$B$777,W$260)+'СЕТ СН'!$F$15</f>
        <v>0</v>
      </c>
      <c r="X285" s="36">
        <f>SUMIFS(СВЦЭМ!$H$34:$H$777,СВЦЭМ!$A$34:$A$777,$A285,СВЦЭМ!$B$34:$B$777,X$260)+'СЕТ СН'!$F$15</f>
        <v>0</v>
      </c>
      <c r="Y285" s="36">
        <f>SUMIFS(СВЦЭМ!$H$34:$H$777,СВЦЭМ!$A$34:$A$777,$A285,СВЦЭМ!$B$34:$B$777,Y$260)+'СЕТ СН'!$F$15</f>
        <v>0</v>
      </c>
    </row>
    <row r="286" spans="1:25" ht="15.75" hidden="1" x14ac:dyDescent="0.2">
      <c r="A286" s="35">
        <f t="shared" si="7"/>
        <v>43825</v>
      </c>
      <c r="B286" s="36">
        <f>SUMIFS(СВЦЭМ!$H$34:$H$777,СВЦЭМ!$A$34:$A$777,$A286,СВЦЭМ!$B$34:$B$777,B$260)+'СЕТ СН'!$F$15</f>
        <v>0</v>
      </c>
      <c r="C286" s="36">
        <f>SUMIFS(СВЦЭМ!$H$34:$H$777,СВЦЭМ!$A$34:$A$777,$A286,СВЦЭМ!$B$34:$B$777,C$260)+'СЕТ СН'!$F$15</f>
        <v>0</v>
      </c>
      <c r="D286" s="36">
        <f>SUMIFS(СВЦЭМ!$H$34:$H$777,СВЦЭМ!$A$34:$A$777,$A286,СВЦЭМ!$B$34:$B$777,D$260)+'СЕТ СН'!$F$15</f>
        <v>0</v>
      </c>
      <c r="E286" s="36">
        <f>SUMIFS(СВЦЭМ!$H$34:$H$777,СВЦЭМ!$A$34:$A$777,$A286,СВЦЭМ!$B$34:$B$777,E$260)+'СЕТ СН'!$F$15</f>
        <v>0</v>
      </c>
      <c r="F286" s="36">
        <f>SUMIFS(СВЦЭМ!$H$34:$H$777,СВЦЭМ!$A$34:$A$777,$A286,СВЦЭМ!$B$34:$B$777,F$260)+'СЕТ СН'!$F$15</f>
        <v>0</v>
      </c>
      <c r="G286" s="36">
        <f>SUMIFS(СВЦЭМ!$H$34:$H$777,СВЦЭМ!$A$34:$A$777,$A286,СВЦЭМ!$B$34:$B$777,G$260)+'СЕТ СН'!$F$15</f>
        <v>0</v>
      </c>
      <c r="H286" s="36">
        <f>SUMIFS(СВЦЭМ!$H$34:$H$777,СВЦЭМ!$A$34:$A$777,$A286,СВЦЭМ!$B$34:$B$777,H$260)+'СЕТ СН'!$F$15</f>
        <v>0</v>
      </c>
      <c r="I286" s="36">
        <f>SUMIFS(СВЦЭМ!$H$34:$H$777,СВЦЭМ!$A$34:$A$777,$A286,СВЦЭМ!$B$34:$B$777,I$260)+'СЕТ СН'!$F$15</f>
        <v>0</v>
      </c>
      <c r="J286" s="36">
        <f>SUMIFS(СВЦЭМ!$H$34:$H$777,СВЦЭМ!$A$34:$A$777,$A286,СВЦЭМ!$B$34:$B$777,J$260)+'СЕТ СН'!$F$15</f>
        <v>0</v>
      </c>
      <c r="K286" s="36">
        <f>SUMIFS(СВЦЭМ!$H$34:$H$777,СВЦЭМ!$A$34:$A$777,$A286,СВЦЭМ!$B$34:$B$777,K$260)+'СЕТ СН'!$F$15</f>
        <v>0</v>
      </c>
      <c r="L286" s="36">
        <f>SUMIFS(СВЦЭМ!$H$34:$H$777,СВЦЭМ!$A$34:$A$777,$A286,СВЦЭМ!$B$34:$B$777,L$260)+'СЕТ СН'!$F$15</f>
        <v>0</v>
      </c>
      <c r="M286" s="36">
        <f>SUMIFS(СВЦЭМ!$H$34:$H$777,СВЦЭМ!$A$34:$A$777,$A286,СВЦЭМ!$B$34:$B$777,M$260)+'СЕТ СН'!$F$15</f>
        <v>0</v>
      </c>
      <c r="N286" s="36">
        <f>SUMIFS(СВЦЭМ!$H$34:$H$777,СВЦЭМ!$A$34:$A$777,$A286,СВЦЭМ!$B$34:$B$777,N$260)+'СЕТ СН'!$F$15</f>
        <v>0</v>
      </c>
      <c r="O286" s="36">
        <f>SUMIFS(СВЦЭМ!$H$34:$H$777,СВЦЭМ!$A$34:$A$777,$A286,СВЦЭМ!$B$34:$B$777,O$260)+'СЕТ СН'!$F$15</f>
        <v>0</v>
      </c>
      <c r="P286" s="36">
        <f>SUMIFS(СВЦЭМ!$H$34:$H$777,СВЦЭМ!$A$34:$A$777,$A286,СВЦЭМ!$B$34:$B$777,P$260)+'СЕТ СН'!$F$15</f>
        <v>0</v>
      </c>
      <c r="Q286" s="36">
        <f>SUMIFS(СВЦЭМ!$H$34:$H$777,СВЦЭМ!$A$34:$A$777,$A286,СВЦЭМ!$B$34:$B$777,Q$260)+'СЕТ СН'!$F$15</f>
        <v>0</v>
      </c>
      <c r="R286" s="36">
        <f>SUMIFS(СВЦЭМ!$H$34:$H$777,СВЦЭМ!$A$34:$A$777,$A286,СВЦЭМ!$B$34:$B$777,R$260)+'СЕТ СН'!$F$15</f>
        <v>0</v>
      </c>
      <c r="S286" s="36">
        <f>SUMIFS(СВЦЭМ!$H$34:$H$777,СВЦЭМ!$A$34:$A$777,$A286,СВЦЭМ!$B$34:$B$777,S$260)+'СЕТ СН'!$F$15</f>
        <v>0</v>
      </c>
      <c r="T286" s="36">
        <f>SUMIFS(СВЦЭМ!$H$34:$H$777,СВЦЭМ!$A$34:$A$777,$A286,СВЦЭМ!$B$34:$B$777,T$260)+'СЕТ СН'!$F$15</f>
        <v>0</v>
      </c>
      <c r="U286" s="36">
        <f>SUMIFS(СВЦЭМ!$H$34:$H$777,СВЦЭМ!$A$34:$A$777,$A286,СВЦЭМ!$B$34:$B$777,U$260)+'СЕТ СН'!$F$15</f>
        <v>0</v>
      </c>
      <c r="V286" s="36">
        <f>SUMIFS(СВЦЭМ!$H$34:$H$777,СВЦЭМ!$A$34:$A$777,$A286,СВЦЭМ!$B$34:$B$777,V$260)+'СЕТ СН'!$F$15</f>
        <v>0</v>
      </c>
      <c r="W286" s="36">
        <f>SUMIFS(СВЦЭМ!$H$34:$H$777,СВЦЭМ!$A$34:$A$777,$A286,СВЦЭМ!$B$34:$B$777,W$260)+'СЕТ СН'!$F$15</f>
        <v>0</v>
      </c>
      <c r="X286" s="36">
        <f>SUMIFS(СВЦЭМ!$H$34:$H$777,СВЦЭМ!$A$34:$A$777,$A286,СВЦЭМ!$B$34:$B$777,X$260)+'СЕТ СН'!$F$15</f>
        <v>0</v>
      </c>
      <c r="Y286" s="36">
        <f>SUMIFS(СВЦЭМ!$H$34:$H$777,СВЦЭМ!$A$34:$A$777,$A286,СВЦЭМ!$B$34:$B$777,Y$260)+'СЕТ СН'!$F$15</f>
        <v>0</v>
      </c>
    </row>
    <row r="287" spans="1:25" ht="15.75" hidden="1" x14ac:dyDescent="0.2">
      <c r="A287" s="35">
        <f t="shared" si="7"/>
        <v>43826</v>
      </c>
      <c r="B287" s="36">
        <f>SUMIFS(СВЦЭМ!$H$34:$H$777,СВЦЭМ!$A$34:$A$777,$A287,СВЦЭМ!$B$34:$B$777,B$260)+'СЕТ СН'!$F$15</f>
        <v>0</v>
      </c>
      <c r="C287" s="36">
        <f>SUMIFS(СВЦЭМ!$H$34:$H$777,СВЦЭМ!$A$34:$A$777,$A287,СВЦЭМ!$B$34:$B$777,C$260)+'СЕТ СН'!$F$15</f>
        <v>0</v>
      </c>
      <c r="D287" s="36">
        <f>SUMIFS(СВЦЭМ!$H$34:$H$777,СВЦЭМ!$A$34:$A$777,$A287,СВЦЭМ!$B$34:$B$777,D$260)+'СЕТ СН'!$F$15</f>
        <v>0</v>
      </c>
      <c r="E287" s="36">
        <f>SUMIFS(СВЦЭМ!$H$34:$H$777,СВЦЭМ!$A$34:$A$777,$A287,СВЦЭМ!$B$34:$B$777,E$260)+'СЕТ СН'!$F$15</f>
        <v>0</v>
      </c>
      <c r="F287" s="36">
        <f>SUMIFS(СВЦЭМ!$H$34:$H$777,СВЦЭМ!$A$34:$A$777,$A287,СВЦЭМ!$B$34:$B$777,F$260)+'СЕТ СН'!$F$15</f>
        <v>0</v>
      </c>
      <c r="G287" s="36">
        <f>SUMIFS(СВЦЭМ!$H$34:$H$777,СВЦЭМ!$A$34:$A$777,$A287,СВЦЭМ!$B$34:$B$777,G$260)+'СЕТ СН'!$F$15</f>
        <v>0</v>
      </c>
      <c r="H287" s="36">
        <f>SUMIFS(СВЦЭМ!$H$34:$H$777,СВЦЭМ!$A$34:$A$777,$A287,СВЦЭМ!$B$34:$B$777,H$260)+'СЕТ СН'!$F$15</f>
        <v>0</v>
      </c>
      <c r="I287" s="36">
        <f>SUMIFS(СВЦЭМ!$H$34:$H$777,СВЦЭМ!$A$34:$A$777,$A287,СВЦЭМ!$B$34:$B$777,I$260)+'СЕТ СН'!$F$15</f>
        <v>0</v>
      </c>
      <c r="J287" s="36">
        <f>SUMIFS(СВЦЭМ!$H$34:$H$777,СВЦЭМ!$A$34:$A$777,$A287,СВЦЭМ!$B$34:$B$777,J$260)+'СЕТ СН'!$F$15</f>
        <v>0</v>
      </c>
      <c r="K287" s="36">
        <f>SUMIFS(СВЦЭМ!$H$34:$H$777,СВЦЭМ!$A$34:$A$777,$A287,СВЦЭМ!$B$34:$B$777,K$260)+'СЕТ СН'!$F$15</f>
        <v>0</v>
      </c>
      <c r="L287" s="36">
        <f>SUMIFS(СВЦЭМ!$H$34:$H$777,СВЦЭМ!$A$34:$A$777,$A287,СВЦЭМ!$B$34:$B$777,L$260)+'СЕТ СН'!$F$15</f>
        <v>0</v>
      </c>
      <c r="M287" s="36">
        <f>SUMIFS(СВЦЭМ!$H$34:$H$777,СВЦЭМ!$A$34:$A$777,$A287,СВЦЭМ!$B$34:$B$777,M$260)+'СЕТ СН'!$F$15</f>
        <v>0</v>
      </c>
      <c r="N287" s="36">
        <f>SUMIFS(СВЦЭМ!$H$34:$H$777,СВЦЭМ!$A$34:$A$777,$A287,СВЦЭМ!$B$34:$B$777,N$260)+'СЕТ СН'!$F$15</f>
        <v>0</v>
      </c>
      <c r="O287" s="36">
        <f>SUMIFS(СВЦЭМ!$H$34:$H$777,СВЦЭМ!$A$34:$A$777,$A287,СВЦЭМ!$B$34:$B$777,O$260)+'СЕТ СН'!$F$15</f>
        <v>0</v>
      </c>
      <c r="P287" s="36">
        <f>SUMIFS(СВЦЭМ!$H$34:$H$777,СВЦЭМ!$A$34:$A$777,$A287,СВЦЭМ!$B$34:$B$777,P$260)+'СЕТ СН'!$F$15</f>
        <v>0</v>
      </c>
      <c r="Q287" s="36">
        <f>SUMIFS(СВЦЭМ!$H$34:$H$777,СВЦЭМ!$A$34:$A$777,$A287,СВЦЭМ!$B$34:$B$777,Q$260)+'СЕТ СН'!$F$15</f>
        <v>0</v>
      </c>
      <c r="R287" s="36">
        <f>SUMIFS(СВЦЭМ!$H$34:$H$777,СВЦЭМ!$A$34:$A$777,$A287,СВЦЭМ!$B$34:$B$777,R$260)+'СЕТ СН'!$F$15</f>
        <v>0</v>
      </c>
      <c r="S287" s="36">
        <f>SUMIFS(СВЦЭМ!$H$34:$H$777,СВЦЭМ!$A$34:$A$777,$A287,СВЦЭМ!$B$34:$B$777,S$260)+'СЕТ СН'!$F$15</f>
        <v>0</v>
      </c>
      <c r="T287" s="36">
        <f>SUMIFS(СВЦЭМ!$H$34:$H$777,СВЦЭМ!$A$34:$A$777,$A287,СВЦЭМ!$B$34:$B$777,T$260)+'СЕТ СН'!$F$15</f>
        <v>0</v>
      </c>
      <c r="U287" s="36">
        <f>SUMIFS(СВЦЭМ!$H$34:$H$777,СВЦЭМ!$A$34:$A$777,$A287,СВЦЭМ!$B$34:$B$777,U$260)+'СЕТ СН'!$F$15</f>
        <v>0</v>
      </c>
      <c r="V287" s="36">
        <f>SUMIFS(СВЦЭМ!$H$34:$H$777,СВЦЭМ!$A$34:$A$777,$A287,СВЦЭМ!$B$34:$B$777,V$260)+'СЕТ СН'!$F$15</f>
        <v>0</v>
      </c>
      <c r="W287" s="36">
        <f>SUMIFS(СВЦЭМ!$H$34:$H$777,СВЦЭМ!$A$34:$A$777,$A287,СВЦЭМ!$B$34:$B$777,W$260)+'СЕТ СН'!$F$15</f>
        <v>0</v>
      </c>
      <c r="X287" s="36">
        <f>SUMIFS(СВЦЭМ!$H$34:$H$777,СВЦЭМ!$A$34:$A$777,$A287,СВЦЭМ!$B$34:$B$777,X$260)+'СЕТ СН'!$F$15</f>
        <v>0</v>
      </c>
      <c r="Y287" s="36">
        <f>SUMIFS(СВЦЭМ!$H$34:$H$777,СВЦЭМ!$A$34:$A$777,$A287,СВЦЭМ!$B$34:$B$777,Y$260)+'СЕТ СН'!$F$15</f>
        <v>0</v>
      </c>
    </row>
    <row r="288" spans="1:25" ht="15.75" hidden="1" x14ac:dyDescent="0.2">
      <c r="A288" s="35">
        <f t="shared" si="7"/>
        <v>43827</v>
      </c>
      <c r="B288" s="36">
        <f>SUMIFS(СВЦЭМ!$H$34:$H$777,СВЦЭМ!$A$34:$A$777,$A288,СВЦЭМ!$B$34:$B$777,B$260)+'СЕТ СН'!$F$15</f>
        <v>0</v>
      </c>
      <c r="C288" s="36">
        <f>SUMIFS(СВЦЭМ!$H$34:$H$777,СВЦЭМ!$A$34:$A$777,$A288,СВЦЭМ!$B$34:$B$777,C$260)+'СЕТ СН'!$F$15</f>
        <v>0</v>
      </c>
      <c r="D288" s="36">
        <f>SUMIFS(СВЦЭМ!$H$34:$H$777,СВЦЭМ!$A$34:$A$777,$A288,СВЦЭМ!$B$34:$B$777,D$260)+'СЕТ СН'!$F$15</f>
        <v>0</v>
      </c>
      <c r="E288" s="36">
        <f>SUMIFS(СВЦЭМ!$H$34:$H$777,СВЦЭМ!$A$34:$A$777,$A288,СВЦЭМ!$B$34:$B$777,E$260)+'СЕТ СН'!$F$15</f>
        <v>0</v>
      </c>
      <c r="F288" s="36">
        <f>SUMIFS(СВЦЭМ!$H$34:$H$777,СВЦЭМ!$A$34:$A$777,$A288,СВЦЭМ!$B$34:$B$777,F$260)+'СЕТ СН'!$F$15</f>
        <v>0</v>
      </c>
      <c r="G288" s="36">
        <f>SUMIFS(СВЦЭМ!$H$34:$H$777,СВЦЭМ!$A$34:$A$777,$A288,СВЦЭМ!$B$34:$B$777,G$260)+'СЕТ СН'!$F$15</f>
        <v>0</v>
      </c>
      <c r="H288" s="36">
        <f>SUMIFS(СВЦЭМ!$H$34:$H$777,СВЦЭМ!$A$34:$A$777,$A288,СВЦЭМ!$B$34:$B$777,H$260)+'СЕТ СН'!$F$15</f>
        <v>0</v>
      </c>
      <c r="I288" s="36">
        <f>SUMIFS(СВЦЭМ!$H$34:$H$777,СВЦЭМ!$A$34:$A$777,$A288,СВЦЭМ!$B$34:$B$777,I$260)+'СЕТ СН'!$F$15</f>
        <v>0</v>
      </c>
      <c r="J288" s="36">
        <f>SUMIFS(СВЦЭМ!$H$34:$H$777,СВЦЭМ!$A$34:$A$777,$A288,СВЦЭМ!$B$34:$B$777,J$260)+'СЕТ СН'!$F$15</f>
        <v>0</v>
      </c>
      <c r="K288" s="36">
        <f>SUMIFS(СВЦЭМ!$H$34:$H$777,СВЦЭМ!$A$34:$A$777,$A288,СВЦЭМ!$B$34:$B$777,K$260)+'СЕТ СН'!$F$15</f>
        <v>0</v>
      </c>
      <c r="L288" s="36">
        <f>SUMIFS(СВЦЭМ!$H$34:$H$777,СВЦЭМ!$A$34:$A$777,$A288,СВЦЭМ!$B$34:$B$777,L$260)+'СЕТ СН'!$F$15</f>
        <v>0</v>
      </c>
      <c r="M288" s="36">
        <f>SUMIFS(СВЦЭМ!$H$34:$H$777,СВЦЭМ!$A$34:$A$777,$A288,СВЦЭМ!$B$34:$B$777,M$260)+'СЕТ СН'!$F$15</f>
        <v>0</v>
      </c>
      <c r="N288" s="36">
        <f>SUMIFS(СВЦЭМ!$H$34:$H$777,СВЦЭМ!$A$34:$A$777,$A288,СВЦЭМ!$B$34:$B$777,N$260)+'СЕТ СН'!$F$15</f>
        <v>0</v>
      </c>
      <c r="O288" s="36">
        <f>SUMIFS(СВЦЭМ!$H$34:$H$777,СВЦЭМ!$A$34:$A$777,$A288,СВЦЭМ!$B$34:$B$777,O$260)+'СЕТ СН'!$F$15</f>
        <v>0</v>
      </c>
      <c r="P288" s="36">
        <f>SUMIFS(СВЦЭМ!$H$34:$H$777,СВЦЭМ!$A$34:$A$777,$A288,СВЦЭМ!$B$34:$B$777,P$260)+'СЕТ СН'!$F$15</f>
        <v>0</v>
      </c>
      <c r="Q288" s="36">
        <f>SUMIFS(СВЦЭМ!$H$34:$H$777,СВЦЭМ!$A$34:$A$777,$A288,СВЦЭМ!$B$34:$B$777,Q$260)+'СЕТ СН'!$F$15</f>
        <v>0</v>
      </c>
      <c r="R288" s="36">
        <f>SUMIFS(СВЦЭМ!$H$34:$H$777,СВЦЭМ!$A$34:$A$777,$A288,СВЦЭМ!$B$34:$B$777,R$260)+'СЕТ СН'!$F$15</f>
        <v>0</v>
      </c>
      <c r="S288" s="36">
        <f>SUMIFS(СВЦЭМ!$H$34:$H$777,СВЦЭМ!$A$34:$A$777,$A288,СВЦЭМ!$B$34:$B$777,S$260)+'СЕТ СН'!$F$15</f>
        <v>0</v>
      </c>
      <c r="T288" s="36">
        <f>SUMIFS(СВЦЭМ!$H$34:$H$777,СВЦЭМ!$A$34:$A$777,$A288,СВЦЭМ!$B$34:$B$777,T$260)+'СЕТ СН'!$F$15</f>
        <v>0</v>
      </c>
      <c r="U288" s="36">
        <f>SUMIFS(СВЦЭМ!$H$34:$H$777,СВЦЭМ!$A$34:$A$777,$A288,СВЦЭМ!$B$34:$B$777,U$260)+'СЕТ СН'!$F$15</f>
        <v>0</v>
      </c>
      <c r="V288" s="36">
        <f>SUMIFS(СВЦЭМ!$H$34:$H$777,СВЦЭМ!$A$34:$A$777,$A288,СВЦЭМ!$B$34:$B$777,V$260)+'СЕТ СН'!$F$15</f>
        <v>0</v>
      </c>
      <c r="W288" s="36">
        <f>SUMIFS(СВЦЭМ!$H$34:$H$777,СВЦЭМ!$A$34:$A$777,$A288,СВЦЭМ!$B$34:$B$777,W$260)+'СЕТ СН'!$F$15</f>
        <v>0</v>
      </c>
      <c r="X288" s="36">
        <f>SUMIFS(СВЦЭМ!$H$34:$H$777,СВЦЭМ!$A$34:$A$777,$A288,СВЦЭМ!$B$34:$B$777,X$260)+'СЕТ СН'!$F$15</f>
        <v>0</v>
      </c>
      <c r="Y288" s="36">
        <f>SUMIFS(СВЦЭМ!$H$34:$H$777,СВЦЭМ!$A$34:$A$777,$A288,СВЦЭМ!$B$34:$B$777,Y$260)+'СЕТ СН'!$F$15</f>
        <v>0</v>
      </c>
    </row>
    <row r="289" spans="1:27" ht="15.75" hidden="1" x14ac:dyDescent="0.2">
      <c r="A289" s="35">
        <f t="shared" si="7"/>
        <v>43828</v>
      </c>
      <c r="B289" s="36">
        <f>SUMIFS(СВЦЭМ!$H$34:$H$777,СВЦЭМ!$A$34:$A$777,$A289,СВЦЭМ!$B$34:$B$777,B$260)+'СЕТ СН'!$F$15</f>
        <v>0</v>
      </c>
      <c r="C289" s="36">
        <f>SUMIFS(СВЦЭМ!$H$34:$H$777,СВЦЭМ!$A$34:$A$777,$A289,СВЦЭМ!$B$34:$B$777,C$260)+'СЕТ СН'!$F$15</f>
        <v>0</v>
      </c>
      <c r="D289" s="36">
        <f>SUMIFS(СВЦЭМ!$H$34:$H$777,СВЦЭМ!$A$34:$A$777,$A289,СВЦЭМ!$B$34:$B$777,D$260)+'СЕТ СН'!$F$15</f>
        <v>0</v>
      </c>
      <c r="E289" s="36">
        <f>SUMIFS(СВЦЭМ!$H$34:$H$777,СВЦЭМ!$A$34:$A$777,$A289,СВЦЭМ!$B$34:$B$777,E$260)+'СЕТ СН'!$F$15</f>
        <v>0</v>
      </c>
      <c r="F289" s="36">
        <f>SUMIFS(СВЦЭМ!$H$34:$H$777,СВЦЭМ!$A$34:$A$777,$A289,СВЦЭМ!$B$34:$B$777,F$260)+'СЕТ СН'!$F$15</f>
        <v>0</v>
      </c>
      <c r="G289" s="36">
        <f>SUMIFS(СВЦЭМ!$H$34:$H$777,СВЦЭМ!$A$34:$A$777,$A289,СВЦЭМ!$B$34:$B$777,G$260)+'СЕТ СН'!$F$15</f>
        <v>0</v>
      </c>
      <c r="H289" s="36">
        <f>SUMIFS(СВЦЭМ!$H$34:$H$777,СВЦЭМ!$A$34:$A$777,$A289,СВЦЭМ!$B$34:$B$777,H$260)+'СЕТ СН'!$F$15</f>
        <v>0</v>
      </c>
      <c r="I289" s="36">
        <f>SUMIFS(СВЦЭМ!$H$34:$H$777,СВЦЭМ!$A$34:$A$777,$A289,СВЦЭМ!$B$34:$B$777,I$260)+'СЕТ СН'!$F$15</f>
        <v>0</v>
      </c>
      <c r="J289" s="36">
        <f>SUMIFS(СВЦЭМ!$H$34:$H$777,СВЦЭМ!$A$34:$A$777,$A289,СВЦЭМ!$B$34:$B$777,J$260)+'СЕТ СН'!$F$15</f>
        <v>0</v>
      </c>
      <c r="K289" s="36">
        <f>SUMIFS(СВЦЭМ!$H$34:$H$777,СВЦЭМ!$A$34:$A$777,$A289,СВЦЭМ!$B$34:$B$777,K$260)+'СЕТ СН'!$F$15</f>
        <v>0</v>
      </c>
      <c r="L289" s="36">
        <f>SUMIFS(СВЦЭМ!$H$34:$H$777,СВЦЭМ!$A$34:$A$777,$A289,СВЦЭМ!$B$34:$B$777,L$260)+'СЕТ СН'!$F$15</f>
        <v>0</v>
      </c>
      <c r="M289" s="36">
        <f>SUMIFS(СВЦЭМ!$H$34:$H$777,СВЦЭМ!$A$34:$A$777,$A289,СВЦЭМ!$B$34:$B$777,M$260)+'СЕТ СН'!$F$15</f>
        <v>0</v>
      </c>
      <c r="N289" s="36">
        <f>SUMIFS(СВЦЭМ!$H$34:$H$777,СВЦЭМ!$A$34:$A$777,$A289,СВЦЭМ!$B$34:$B$777,N$260)+'СЕТ СН'!$F$15</f>
        <v>0</v>
      </c>
      <c r="O289" s="36">
        <f>SUMIFS(СВЦЭМ!$H$34:$H$777,СВЦЭМ!$A$34:$A$777,$A289,СВЦЭМ!$B$34:$B$777,O$260)+'СЕТ СН'!$F$15</f>
        <v>0</v>
      </c>
      <c r="P289" s="36">
        <f>SUMIFS(СВЦЭМ!$H$34:$H$777,СВЦЭМ!$A$34:$A$777,$A289,СВЦЭМ!$B$34:$B$777,P$260)+'СЕТ СН'!$F$15</f>
        <v>0</v>
      </c>
      <c r="Q289" s="36">
        <f>SUMIFS(СВЦЭМ!$H$34:$H$777,СВЦЭМ!$A$34:$A$777,$A289,СВЦЭМ!$B$34:$B$777,Q$260)+'СЕТ СН'!$F$15</f>
        <v>0</v>
      </c>
      <c r="R289" s="36">
        <f>SUMIFS(СВЦЭМ!$H$34:$H$777,СВЦЭМ!$A$34:$A$777,$A289,СВЦЭМ!$B$34:$B$777,R$260)+'СЕТ СН'!$F$15</f>
        <v>0</v>
      </c>
      <c r="S289" s="36">
        <f>SUMIFS(СВЦЭМ!$H$34:$H$777,СВЦЭМ!$A$34:$A$777,$A289,СВЦЭМ!$B$34:$B$777,S$260)+'СЕТ СН'!$F$15</f>
        <v>0</v>
      </c>
      <c r="T289" s="36">
        <f>SUMIFS(СВЦЭМ!$H$34:$H$777,СВЦЭМ!$A$34:$A$777,$A289,СВЦЭМ!$B$34:$B$777,T$260)+'СЕТ СН'!$F$15</f>
        <v>0</v>
      </c>
      <c r="U289" s="36">
        <f>SUMIFS(СВЦЭМ!$H$34:$H$777,СВЦЭМ!$A$34:$A$777,$A289,СВЦЭМ!$B$34:$B$777,U$260)+'СЕТ СН'!$F$15</f>
        <v>0</v>
      </c>
      <c r="V289" s="36">
        <f>SUMIFS(СВЦЭМ!$H$34:$H$777,СВЦЭМ!$A$34:$A$777,$A289,СВЦЭМ!$B$34:$B$777,V$260)+'СЕТ СН'!$F$15</f>
        <v>0</v>
      </c>
      <c r="W289" s="36">
        <f>SUMIFS(СВЦЭМ!$H$34:$H$777,СВЦЭМ!$A$34:$A$777,$A289,СВЦЭМ!$B$34:$B$777,W$260)+'СЕТ СН'!$F$15</f>
        <v>0</v>
      </c>
      <c r="X289" s="36">
        <f>SUMIFS(СВЦЭМ!$H$34:$H$777,СВЦЭМ!$A$34:$A$777,$A289,СВЦЭМ!$B$34:$B$777,X$260)+'СЕТ СН'!$F$15</f>
        <v>0</v>
      </c>
      <c r="Y289" s="36">
        <f>SUMIFS(СВЦЭМ!$H$34:$H$777,СВЦЭМ!$A$34:$A$777,$A289,СВЦЭМ!$B$34:$B$777,Y$260)+'СЕТ СН'!$F$15</f>
        <v>0</v>
      </c>
    </row>
    <row r="290" spans="1:27" ht="15.75" hidden="1" x14ac:dyDescent="0.2">
      <c r="A290" s="35">
        <f t="shared" si="7"/>
        <v>43829</v>
      </c>
      <c r="B290" s="36">
        <f>SUMIFS(СВЦЭМ!$H$34:$H$777,СВЦЭМ!$A$34:$A$777,$A290,СВЦЭМ!$B$34:$B$777,B$260)+'СЕТ СН'!$F$15</f>
        <v>0</v>
      </c>
      <c r="C290" s="36">
        <f>SUMIFS(СВЦЭМ!$H$34:$H$777,СВЦЭМ!$A$34:$A$777,$A290,СВЦЭМ!$B$34:$B$777,C$260)+'СЕТ СН'!$F$15</f>
        <v>0</v>
      </c>
      <c r="D290" s="36">
        <f>SUMIFS(СВЦЭМ!$H$34:$H$777,СВЦЭМ!$A$34:$A$777,$A290,СВЦЭМ!$B$34:$B$777,D$260)+'СЕТ СН'!$F$15</f>
        <v>0</v>
      </c>
      <c r="E290" s="36">
        <f>SUMIFS(СВЦЭМ!$H$34:$H$777,СВЦЭМ!$A$34:$A$777,$A290,СВЦЭМ!$B$34:$B$777,E$260)+'СЕТ СН'!$F$15</f>
        <v>0</v>
      </c>
      <c r="F290" s="36">
        <f>SUMIFS(СВЦЭМ!$H$34:$H$777,СВЦЭМ!$A$34:$A$777,$A290,СВЦЭМ!$B$34:$B$777,F$260)+'СЕТ СН'!$F$15</f>
        <v>0</v>
      </c>
      <c r="G290" s="36">
        <f>SUMIFS(СВЦЭМ!$H$34:$H$777,СВЦЭМ!$A$34:$A$777,$A290,СВЦЭМ!$B$34:$B$777,G$260)+'СЕТ СН'!$F$15</f>
        <v>0</v>
      </c>
      <c r="H290" s="36">
        <f>SUMIFS(СВЦЭМ!$H$34:$H$777,СВЦЭМ!$A$34:$A$777,$A290,СВЦЭМ!$B$34:$B$777,H$260)+'СЕТ СН'!$F$15</f>
        <v>0</v>
      </c>
      <c r="I290" s="36">
        <f>SUMIFS(СВЦЭМ!$H$34:$H$777,СВЦЭМ!$A$34:$A$777,$A290,СВЦЭМ!$B$34:$B$777,I$260)+'СЕТ СН'!$F$15</f>
        <v>0</v>
      </c>
      <c r="J290" s="36">
        <f>SUMIFS(СВЦЭМ!$H$34:$H$777,СВЦЭМ!$A$34:$A$777,$A290,СВЦЭМ!$B$34:$B$777,J$260)+'СЕТ СН'!$F$15</f>
        <v>0</v>
      </c>
      <c r="K290" s="36">
        <f>SUMIFS(СВЦЭМ!$H$34:$H$777,СВЦЭМ!$A$34:$A$777,$A290,СВЦЭМ!$B$34:$B$777,K$260)+'СЕТ СН'!$F$15</f>
        <v>0</v>
      </c>
      <c r="L290" s="36">
        <f>SUMIFS(СВЦЭМ!$H$34:$H$777,СВЦЭМ!$A$34:$A$777,$A290,СВЦЭМ!$B$34:$B$777,L$260)+'СЕТ СН'!$F$15</f>
        <v>0</v>
      </c>
      <c r="M290" s="36">
        <f>SUMIFS(СВЦЭМ!$H$34:$H$777,СВЦЭМ!$A$34:$A$777,$A290,СВЦЭМ!$B$34:$B$777,M$260)+'СЕТ СН'!$F$15</f>
        <v>0</v>
      </c>
      <c r="N290" s="36">
        <f>SUMIFS(СВЦЭМ!$H$34:$H$777,СВЦЭМ!$A$34:$A$777,$A290,СВЦЭМ!$B$34:$B$777,N$260)+'СЕТ СН'!$F$15</f>
        <v>0</v>
      </c>
      <c r="O290" s="36">
        <f>SUMIFS(СВЦЭМ!$H$34:$H$777,СВЦЭМ!$A$34:$A$777,$A290,СВЦЭМ!$B$34:$B$777,O$260)+'СЕТ СН'!$F$15</f>
        <v>0</v>
      </c>
      <c r="P290" s="36">
        <f>SUMIFS(СВЦЭМ!$H$34:$H$777,СВЦЭМ!$A$34:$A$777,$A290,СВЦЭМ!$B$34:$B$777,P$260)+'СЕТ СН'!$F$15</f>
        <v>0</v>
      </c>
      <c r="Q290" s="36">
        <f>SUMIFS(СВЦЭМ!$H$34:$H$777,СВЦЭМ!$A$34:$A$777,$A290,СВЦЭМ!$B$34:$B$777,Q$260)+'СЕТ СН'!$F$15</f>
        <v>0</v>
      </c>
      <c r="R290" s="36">
        <f>SUMIFS(СВЦЭМ!$H$34:$H$777,СВЦЭМ!$A$34:$A$777,$A290,СВЦЭМ!$B$34:$B$777,R$260)+'СЕТ СН'!$F$15</f>
        <v>0</v>
      </c>
      <c r="S290" s="36">
        <f>SUMIFS(СВЦЭМ!$H$34:$H$777,СВЦЭМ!$A$34:$A$777,$A290,СВЦЭМ!$B$34:$B$777,S$260)+'СЕТ СН'!$F$15</f>
        <v>0</v>
      </c>
      <c r="T290" s="36">
        <f>SUMIFS(СВЦЭМ!$H$34:$H$777,СВЦЭМ!$A$34:$A$777,$A290,СВЦЭМ!$B$34:$B$777,T$260)+'СЕТ СН'!$F$15</f>
        <v>0</v>
      </c>
      <c r="U290" s="36">
        <f>SUMIFS(СВЦЭМ!$H$34:$H$777,СВЦЭМ!$A$34:$A$777,$A290,СВЦЭМ!$B$34:$B$777,U$260)+'СЕТ СН'!$F$15</f>
        <v>0</v>
      </c>
      <c r="V290" s="36">
        <f>SUMIFS(СВЦЭМ!$H$34:$H$777,СВЦЭМ!$A$34:$A$777,$A290,СВЦЭМ!$B$34:$B$777,V$260)+'СЕТ СН'!$F$15</f>
        <v>0</v>
      </c>
      <c r="W290" s="36">
        <f>SUMIFS(СВЦЭМ!$H$34:$H$777,СВЦЭМ!$A$34:$A$777,$A290,СВЦЭМ!$B$34:$B$777,W$260)+'СЕТ СН'!$F$15</f>
        <v>0</v>
      </c>
      <c r="X290" s="36">
        <f>SUMIFS(СВЦЭМ!$H$34:$H$777,СВЦЭМ!$A$34:$A$777,$A290,СВЦЭМ!$B$34:$B$777,X$260)+'СЕТ СН'!$F$15</f>
        <v>0</v>
      </c>
      <c r="Y290" s="36">
        <f>SUMIFS(СВЦЭМ!$H$34:$H$777,СВЦЭМ!$A$34:$A$777,$A290,СВЦЭМ!$B$34:$B$777,Y$260)+'СЕТ СН'!$F$15</f>
        <v>0</v>
      </c>
    </row>
    <row r="291" spans="1:27" ht="15.75" hidden="1" x14ac:dyDescent="0.2">
      <c r="A291" s="35">
        <f t="shared" si="7"/>
        <v>43830</v>
      </c>
      <c r="B291" s="36">
        <f>SUMIFS(СВЦЭМ!$H$34:$H$777,СВЦЭМ!$A$34:$A$777,$A291,СВЦЭМ!$B$34:$B$777,B$260)+'СЕТ СН'!$F$15</f>
        <v>0</v>
      </c>
      <c r="C291" s="36">
        <f>SUMIFS(СВЦЭМ!$H$34:$H$777,СВЦЭМ!$A$34:$A$777,$A291,СВЦЭМ!$B$34:$B$777,C$260)+'СЕТ СН'!$F$15</f>
        <v>0</v>
      </c>
      <c r="D291" s="36">
        <f>SUMIFS(СВЦЭМ!$H$34:$H$777,СВЦЭМ!$A$34:$A$777,$A291,СВЦЭМ!$B$34:$B$777,D$260)+'СЕТ СН'!$F$15</f>
        <v>0</v>
      </c>
      <c r="E291" s="36">
        <f>SUMIFS(СВЦЭМ!$H$34:$H$777,СВЦЭМ!$A$34:$A$777,$A291,СВЦЭМ!$B$34:$B$777,E$260)+'СЕТ СН'!$F$15</f>
        <v>0</v>
      </c>
      <c r="F291" s="36">
        <f>SUMIFS(СВЦЭМ!$H$34:$H$777,СВЦЭМ!$A$34:$A$777,$A291,СВЦЭМ!$B$34:$B$777,F$260)+'СЕТ СН'!$F$15</f>
        <v>0</v>
      </c>
      <c r="G291" s="36">
        <f>SUMIFS(СВЦЭМ!$H$34:$H$777,СВЦЭМ!$A$34:$A$777,$A291,СВЦЭМ!$B$34:$B$777,G$260)+'СЕТ СН'!$F$15</f>
        <v>0</v>
      </c>
      <c r="H291" s="36">
        <f>SUMIFS(СВЦЭМ!$H$34:$H$777,СВЦЭМ!$A$34:$A$777,$A291,СВЦЭМ!$B$34:$B$777,H$260)+'СЕТ СН'!$F$15</f>
        <v>0</v>
      </c>
      <c r="I291" s="36">
        <f>SUMIFS(СВЦЭМ!$H$34:$H$777,СВЦЭМ!$A$34:$A$777,$A291,СВЦЭМ!$B$34:$B$777,I$260)+'СЕТ СН'!$F$15</f>
        <v>0</v>
      </c>
      <c r="J291" s="36">
        <f>SUMIFS(СВЦЭМ!$H$34:$H$777,СВЦЭМ!$A$34:$A$777,$A291,СВЦЭМ!$B$34:$B$777,J$260)+'СЕТ СН'!$F$15</f>
        <v>0</v>
      </c>
      <c r="K291" s="36">
        <f>SUMIFS(СВЦЭМ!$H$34:$H$777,СВЦЭМ!$A$34:$A$777,$A291,СВЦЭМ!$B$34:$B$777,K$260)+'СЕТ СН'!$F$15</f>
        <v>0</v>
      </c>
      <c r="L291" s="36">
        <f>SUMIFS(СВЦЭМ!$H$34:$H$777,СВЦЭМ!$A$34:$A$777,$A291,СВЦЭМ!$B$34:$B$777,L$260)+'СЕТ СН'!$F$15</f>
        <v>0</v>
      </c>
      <c r="M291" s="36">
        <f>SUMIFS(СВЦЭМ!$H$34:$H$777,СВЦЭМ!$A$34:$A$777,$A291,СВЦЭМ!$B$34:$B$777,M$260)+'СЕТ СН'!$F$15</f>
        <v>0</v>
      </c>
      <c r="N291" s="36">
        <f>SUMIFS(СВЦЭМ!$H$34:$H$777,СВЦЭМ!$A$34:$A$777,$A291,СВЦЭМ!$B$34:$B$777,N$260)+'СЕТ СН'!$F$15</f>
        <v>0</v>
      </c>
      <c r="O291" s="36">
        <f>SUMIFS(СВЦЭМ!$H$34:$H$777,СВЦЭМ!$A$34:$A$777,$A291,СВЦЭМ!$B$34:$B$777,O$260)+'СЕТ СН'!$F$15</f>
        <v>0</v>
      </c>
      <c r="P291" s="36">
        <f>SUMIFS(СВЦЭМ!$H$34:$H$777,СВЦЭМ!$A$34:$A$777,$A291,СВЦЭМ!$B$34:$B$777,P$260)+'СЕТ СН'!$F$15</f>
        <v>0</v>
      </c>
      <c r="Q291" s="36">
        <f>SUMIFS(СВЦЭМ!$H$34:$H$777,СВЦЭМ!$A$34:$A$777,$A291,СВЦЭМ!$B$34:$B$777,Q$260)+'СЕТ СН'!$F$15</f>
        <v>0</v>
      </c>
      <c r="R291" s="36">
        <f>SUMIFS(СВЦЭМ!$H$34:$H$777,СВЦЭМ!$A$34:$A$777,$A291,СВЦЭМ!$B$34:$B$777,R$260)+'СЕТ СН'!$F$15</f>
        <v>0</v>
      </c>
      <c r="S291" s="36">
        <f>SUMIFS(СВЦЭМ!$H$34:$H$777,СВЦЭМ!$A$34:$A$777,$A291,СВЦЭМ!$B$34:$B$777,S$260)+'СЕТ СН'!$F$15</f>
        <v>0</v>
      </c>
      <c r="T291" s="36">
        <f>SUMIFS(СВЦЭМ!$H$34:$H$777,СВЦЭМ!$A$34:$A$777,$A291,СВЦЭМ!$B$34:$B$777,T$260)+'СЕТ СН'!$F$15</f>
        <v>0</v>
      </c>
      <c r="U291" s="36">
        <f>SUMIFS(СВЦЭМ!$H$34:$H$777,СВЦЭМ!$A$34:$A$777,$A291,СВЦЭМ!$B$34:$B$777,U$260)+'СЕТ СН'!$F$15</f>
        <v>0</v>
      </c>
      <c r="V291" s="36">
        <f>SUMIFS(СВЦЭМ!$H$34:$H$777,СВЦЭМ!$A$34:$A$777,$A291,СВЦЭМ!$B$34:$B$777,V$260)+'СЕТ СН'!$F$15</f>
        <v>0</v>
      </c>
      <c r="W291" s="36">
        <f>SUMIFS(СВЦЭМ!$H$34:$H$777,СВЦЭМ!$A$34:$A$777,$A291,СВЦЭМ!$B$34:$B$777,W$260)+'СЕТ СН'!$F$15</f>
        <v>0</v>
      </c>
      <c r="X291" s="36">
        <f>SUMIFS(СВЦЭМ!$H$34:$H$777,СВЦЭМ!$A$34:$A$777,$A291,СВЦЭМ!$B$34:$B$777,X$260)+'СЕТ СН'!$F$15</f>
        <v>0</v>
      </c>
      <c r="Y291" s="36">
        <f>SUMIFS(СВЦЭМ!$H$34:$H$777,СВЦЭМ!$A$34:$A$777,$A291,СВЦЭМ!$B$34:$B$777,Y$260)+'СЕТ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6" t="s">
        <v>7</v>
      </c>
      <c r="B294" s="129" t="s">
        <v>118</v>
      </c>
      <c r="C294" s="130"/>
      <c r="D294" s="130"/>
      <c r="E294" s="130"/>
      <c r="F294" s="130"/>
      <c r="G294" s="130"/>
      <c r="H294" s="130"/>
      <c r="I294" s="130"/>
      <c r="J294" s="130"/>
      <c r="K294" s="130"/>
      <c r="L294" s="130"/>
      <c r="M294" s="130"/>
      <c r="N294" s="130"/>
      <c r="O294" s="130"/>
      <c r="P294" s="130"/>
      <c r="Q294" s="130"/>
      <c r="R294" s="130"/>
      <c r="S294" s="130"/>
      <c r="T294" s="130"/>
      <c r="U294" s="130"/>
      <c r="V294" s="130"/>
      <c r="W294" s="130"/>
      <c r="X294" s="130"/>
      <c r="Y294" s="131"/>
    </row>
    <row r="295" spans="1:27" ht="12.75" hidden="1" customHeight="1" x14ac:dyDescent="0.2">
      <c r="A295" s="127"/>
      <c r="B295" s="132"/>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4"/>
    </row>
    <row r="296" spans="1:27" s="46" customFormat="1" ht="12.75" hidden="1" customHeight="1" x14ac:dyDescent="0.2">
      <c r="A296" s="12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01.12.2019</v>
      </c>
      <c r="B297" s="36">
        <f>SUMIFS(СВЦЭМ!$I$34:$I$777,СВЦЭМ!$A$34:$A$777,$A297,СВЦЭМ!$B$34:$B$777,B$296)+'СЕТ СН'!$F$16</f>
        <v>0</v>
      </c>
      <c r="C297" s="36">
        <f>SUMIFS(СВЦЭМ!$I$34:$I$777,СВЦЭМ!$A$34:$A$777,$A297,СВЦЭМ!$B$34:$B$777,C$296)+'СЕТ СН'!$F$16</f>
        <v>0</v>
      </c>
      <c r="D297" s="36">
        <f>SUMIFS(СВЦЭМ!$I$34:$I$777,СВЦЭМ!$A$34:$A$777,$A297,СВЦЭМ!$B$34:$B$777,D$296)+'СЕТ СН'!$F$16</f>
        <v>0</v>
      </c>
      <c r="E297" s="36">
        <f>SUMIFS(СВЦЭМ!$I$34:$I$777,СВЦЭМ!$A$34:$A$777,$A297,СВЦЭМ!$B$34:$B$777,E$296)+'СЕТ СН'!$F$16</f>
        <v>0</v>
      </c>
      <c r="F297" s="36">
        <f>SUMIFS(СВЦЭМ!$I$34:$I$777,СВЦЭМ!$A$34:$A$777,$A297,СВЦЭМ!$B$34:$B$777,F$296)+'СЕТ СН'!$F$16</f>
        <v>0</v>
      </c>
      <c r="G297" s="36">
        <f>SUMIFS(СВЦЭМ!$I$34:$I$777,СВЦЭМ!$A$34:$A$777,$A297,СВЦЭМ!$B$34:$B$777,G$296)+'СЕТ СН'!$F$16</f>
        <v>0</v>
      </c>
      <c r="H297" s="36">
        <f>SUMIFS(СВЦЭМ!$I$34:$I$777,СВЦЭМ!$A$34:$A$777,$A297,СВЦЭМ!$B$34:$B$777,H$296)+'СЕТ СН'!$F$16</f>
        <v>0</v>
      </c>
      <c r="I297" s="36">
        <f>SUMIFS(СВЦЭМ!$I$34:$I$777,СВЦЭМ!$A$34:$A$777,$A297,СВЦЭМ!$B$34:$B$777,I$296)+'СЕТ СН'!$F$16</f>
        <v>0</v>
      </c>
      <c r="J297" s="36">
        <f>SUMIFS(СВЦЭМ!$I$34:$I$777,СВЦЭМ!$A$34:$A$777,$A297,СВЦЭМ!$B$34:$B$777,J$296)+'СЕТ СН'!$F$16</f>
        <v>0</v>
      </c>
      <c r="K297" s="36">
        <f>SUMIFS(СВЦЭМ!$I$34:$I$777,СВЦЭМ!$A$34:$A$777,$A297,СВЦЭМ!$B$34:$B$777,K$296)+'СЕТ СН'!$F$16</f>
        <v>0</v>
      </c>
      <c r="L297" s="36">
        <f>SUMIFS(СВЦЭМ!$I$34:$I$777,СВЦЭМ!$A$34:$A$777,$A297,СВЦЭМ!$B$34:$B$777,L$296)+'СЕТ СН'!$F$16</f>
        <v>0</v>
      </c>
      <c r="M297" s="36">
        <f>SUMIFS(СВЦЭМ!$I$34:$I$777,СВЦЭМ!$A$34:$A$777,$A297,СВЦЭМ!$B$34:$B$777,M$296)+'СЕТ СН'!$F$16</f>
        <v>0</v>
      </c>
      <c r="N297" s="36">
        <f>SUMIFS(СВЦЭМ!$I$34:$I$777,СВЦЭМ!$A$34:$A$777,$A297,СВЦЭМ!$B$34:$B$777,N$296)+'СЕТ СН'!$F$16</f>
        <v>0</v>
      </c>
      <c r="O297" s="36">
        <f>SUMIFS(СВЦЭМ!$I$34:$I$777,СВЦЭМ!$A$34:$A$777,$A297,СВЦЭМ!$B$34:$B$777,O$296)+'СЕТ СН'!$F$16</f>
        <v>0</v>
      </c>
      <c r="P297" s="36">
        <f>SUMIFS(СВЦЭМ!$I$34:$I$777,СВЦЭМ!$A$34:$A$777,$A297,СВЦЭМ!$B$34:$B$777,P$296)+'СЕТ СН'!$F$16</f>
        <v>0</v>
      </c>
      <c r="Q297" s="36">
        <f>SUMIFS(СВЦЭМ!$I$34:$I$777,СВЦЭМ!$A$34:$A$777,$A297,СВЦЭМ!$B$34:$B$777,Q$296)+'СЕТ СН'!$F$16</f>
        <v>0</v>
      </c>
      <c r="R297" s="36">
        <f>SUMIFS(СВЦЭМ!$I$34:$I$777,СВЦЭМ!$A$34:$A$777,$A297,СВЦЭМ!$B$34:$B$777,R$296)+'СЕТ СН'!$F$16</f>
        <v>0</v>
      </c>
      <c r="S297" s="36">
        <f>SUMIFS(СВЦЭМ!$I$34:$I$777,СВЦЭМ!$A$34:$A$777,$A297,СВЦЭМ!$B$34:$B$777,S$296)+'СЕТ СН'!$F$16</f>
        <v>0</v>
      </c>
      <c r="T297" s="36">
        <f>SUMIFS(СВЦЭМ!$I$34:$I$777,СВЦЭМ!$A$34:$A$777,$A297,СВЦЭМ!$B$34:$B$777,T$296)+'СЕТ СН'!$F$16</f>
        <v>0</v>
      </c>
      <c r="U297" s="36">
        <f>SUMIFS(СВЦЭМ!$I$34:$I$777,СВЦЭМ!$A$34:$A$777,$A297,СВЦЭМ!$B$34:$B$777,U$296)+'СЕТ СН'!$F$16</f>
        <v>0</v>
      </c>
      <c r="V297" s="36">
        <f>SUMIFS(СВЦЭМ!$I$34:$I$777,СВЦЭМ!$A$34:$A$777,$A297,СВЦЭМ!$B$34:$B$777,V$296)+'СЕТ СН'!$F$16</f>
        <v>0</v>
      </c>
      <c r="W297" s="36">
        <f>SUMIFS(СВЦЭМ!$I$34:$I$777,СВЦЭМ!$A$34:$A$777,$A297,СВЦЭМ!$B$34:$B$777,W$296)+'СЕТ СН'!$F$16</f>
        <v>0</v>
      </c>
      <c r="X297" s="36">
        <f>SUMIFS(СВЦЭМ!$I$34:$I$777,СВЦЭМ!$A$34:$A$777,$A297,СВЦЭМ!$B$34:$B$777,X$296)+'СЕТ СН'!$F$16</f>
        <v>0</v>
      </c>
      <c r="Y297" s="36">
        <f>SUMIFS(СВЦЭМ!$I$34:$I$777,СВЦЭМ!$A$34:$A$777,$A297,СВЦЭМ!$B$34:$B$777,Y$296)+'СЕТ СН'!$F$16</f>
        <v>0</v>
      </c>
      <c r="AA297" s="45"/>
    </row>
    <row r="298" spans="1:27" ht="15.75" hidden="1" x14ac:dyDescent="0.2">
      <c r="A298" s="35">
        <f>A297+1</f>
        <v>43801</v>
      </c>
      <c r="B298" s="36">
        <f>SUMIFS(СВЦЭМ!$I$34:$I$777,СВЦЭМ!$A$34:$A$777,$A298,СВЦЭМ!$B$34:$B$777,B$296)+'СЕТ СН'!$F$16</f>
        <v>0</v>
      </c>
      <c r="C298" s="36">
        <f>SUMIFS(СВЦЭМ!$I$34:$I$777,СВЦЭМ!$A$34:$A$777,$A298,СВЦЭМ!$B$34:$B$777,C$296)+'СЕТ СН'!$F$16</f>
        <v>0</v>
      </c>
      <c r="D298" s="36">
        <f>SUMIFS(СВЦЭМ!$I$34:$I$777,СВЦЭМ!$A$34:$A$777,$A298,СВЦЭМ!$B$34:$B$777,D$296)+'СЕТ СН'!$F$16</f>
        <v>0</v>
      </c>
      <c r="E298" s="36">
        <f>SUMIFS(СВЦЭМ!$I$34:$I$777,СВЦЭМ!$A$34:$A$777,$A298,СВЦЭМ!$B$34:$B$777,E$296)+'СЕТ СН'!$F$16</f>
        <v>0</v>
      </c>
      <c r="F298" s="36">
        <f>SUMIFS(СВЦЭМ!$I$34:$I$777,СВЦЭМ!$A$34:$A$777,$A298,СВЦЭМ!$B$34:$B$777,F$296)+'СЕТ СН'!$F$16</f>
        <v>0</v>
      </c>
      <c r="G298" s="36">
        <f>SUMIFS(СВЦЭМ!$I$34:$I$777,СВЦЭМ!$A$34:$A$777,$A298,СВЦЭМ!$B$34:$B$777,G$296)+'СЕТ СН'!$F$16</f>
        <v>0</v>
      </c>
      <c r="H298" s="36">
        <f>SUMIFS(СВЦЭМ!$I$34:$I$777,СВЦЭМ!$A$34:$A$777,$A298,СВЦЭМ!$B$34:$B$777,H$296)+'СЕТ СН'!$F$16</f>
        <v>0</v>
      </c>
      <c r="I298" s="36">
        <f>SUMIFS(СВЦЭМ!$I$34:$I$777,СВЦЭМ!$A$34:$A$777,$A298,СВЦЭМ!$B$34:$B$777,I$296)+'СЕТ СН'!$F$16</f>
        <v>0</v>
      </c>
      <c r="J298" s="36">
        <f>SUMIFS(СВЦЭМ!$I$34:$I$777,СВЦЭМ!$A$34:$A$777,$A298,СВЦЭМ!$B$34:$B$777,J$296)+'СЕТ СН'!$F$16</f>
        <v>0</v>
      </c>
      <c r="K298" s="36">
        <f>SUMIFS(СВЦЭМ!$I$34:$I$777,СВЦЭМ!$A$34:$A$777,$A298,СВЦЭМ!$B$34:$B$777,K$296)+'СЕТ СН'!$F$16</f>
        <v>0</v>
      </c>
      <c r="L298" s="36">
        <f>SUMIFS(СВЦЭМ!$I$34:$I$777,СВЦЭМ!$A$34:$A$777,$A298,СВЦЭМ!$B$34:$B$777,L$296)+'СЕТ СН'!$F$16</f>
        <v>0</v>
      </c>
      <c r="M298" s="36">
        <f>SUMIFS(СВЦЭМ!$I$34:$I$777,СВЦЭМ!$A$34:$A$777,$A298,СВЦЭМ!$B$34:$B$777,M$296)+'СЕТ СН'!$F$16</f>
        <v>0</v>
      </c>
      <c r="N298" s="36">
        <f>SUMIFS(СВЦЭМ!$I$34:$I$777,СВЦЭМ!$A$34:$A$777,$A298,СВЦЭМ!$B$34:$B$777,N$296)+'СЕТ СН'!$F$16</f>
        <v>0</v>
      </c>
      <c r="O298" s="36">
        <f>SUMIFS(СВЦЭМ!$I$34:$I$777,СВЦЭМ!$A$34:$A$777,$A298,СВЦЭМ!$B$34:$B$777,O$296)+'СЕТ СН'!$F$16</f>
        <v>0</v>
      </c>
      <c r="P298" s="36">
        <f>SUMIFS(СВЦЭМ!$I$34:$I$777,СВЦЭМ!$A$34:$A$777,$A298,СВЦЭМ!$B$34:$B$777,P$296)+'СЕТ СН'!$F$16</f>
        <v>0</v>
      </c>
      <c r="Q298" s="36">
        <f>SUMIFS(СВЦЭМ!$I$34:$I$777,СВЦЭМ!$A$34:$A$777,$A298,СВЦЭМ!$B$34:$B$777,Q$296)+'СЕТ СН'!$F$16</f>
        <v>0</v>
      </c>
      <c r="R298" s="36">
        <f>SUMIFS(СВЦЭМ!$I$34:$I$777,СВЦЭМ!$A$34:$A$777,$A298,СВЦЭМ!$B$34:$B$777,R$296)+'СЕТ СН'!$F$16</f>
        <v>0</v>
      </c>
      <c r="S298" s="36">
        <f>SUMIFS(СВЦЭМ!$I$34:$I$777,СВЦЭМ!$A$34:$A$777,$A298,СВЦЭМ!$B$34:$B$777,S$296)+'СЕТ СН'!$F$16</f>
        <v>0</v>
      </c>
      <c r="T298" s="36">
        <f>SUMIFS(СВЦЭМ!$I$34:$I$777,СВЦЭМ!$A$34:$A$777,$A298,СВЦЭМ!$B$34:$B$777,T$296)+'СЕТ СН'!$F$16</f>
        <v>0</v>
      </c>
      <c r="U298" s="36">
        <f>SUMIFS(СВЦЭМ!$I$34:$I$777,СВЦЭМ!$A$34:$A$777,$A298,СВЦЭМ!$B$34:$B$777,U$296)+'СЕТ СН'!$F$16</f>
        <v>0</v>
      </c>
      <c r="V298" s="36">
        <f>SUMIFS(СВЦЭМ!$I$34:$I$777,СВЦЭМ!$A$34:$A$777,$A298,СВЦЭМ!$B$34:$B$777,V$296)+'СЕТ СН'!$F$16</f>
        <v>0</v>
      </c>
      <c r="W298" s="36">
        <f>SUMIFS(СВЦЭМ!$I$34:$I$777,СВЦЭМ!$A$34:$A$777,$A298,СВЦЭМ!$B$34:$B$777,W$296)+'СЕТ СН'!$F$16</f>
        <v>0</v>
      </c>
      <c r="X298" s="36">
        <f>SUMIFS(СВЦЭМ!$I$34:$I$777,СВЦЭМ!$A$34:$A$777,$A298,СВЦЭМ!$B$34:$B$777,X$296)+'СЕТ СН'!$F$16</f>
        <v>0</v>
      </c>
      <c r="Y298" s="36">
        <f>SUMIFS(СВЦЭМ!$I$34:$I$777,СВЦЭМ!$A$34:$A$777,$A298,СВЦЭМ!$B$34:$B$777,Y$296)+'СЕТ СН'!$F$16</f>
        <v>0</v>
      </c>
    </row>
    <row r="299" spans="1:27" ht="15.75" hidden="1" x14ac:dyDescent="0.2">
      <c r="A299" s="35">
        <f t="shared" ref="A299:A327" si="8">A298+1</f>
        <v>43802</v>
      </c>
      <c r="B299" s="36">
        <f>SUMIFS(СВЦЭМ!$I$34:$I$777,СВЦЭМ!$A$34:$A$777,$A299,СВЦЭМ!$B$34:$B$777,B$296)+'СЕТ СН'!$F$16</f>
        <v>0</v>
      </c>
      <c r="C299" s="36">
        <f>SUMIFS(СВЦЭМ!$I$34:$I$777,СВЦЭМ!$A$34:$A$777,$A299,СВЦЭМ!$B$34:$B$777,C$296)+'СЕТ СН'!$F$16</f>
        <v>0</v>
      </c>
      <c r="D299" s="36">
        <f>SUMIFS(СВЦЭМ!$I$34:$I$777,СВЦЭМ!$A$34:$A$777,$A299,СВЦЭМ!$B$34:$B$777,D$296)+'СЕТ СН'!$F$16</f>
        <v>0</v>
      </c>
      <c r="E299" s="36">
        <f>SUMIFS(СВЦЭМ!$I$34:$I$777,СВЦЭМ!$A$34:$A$777,$A299,СВЦЭМ!$B$34:$B$777,E$296)+'СЕТ СН'!$F$16</f>
        <v>0</v>
      </c>
      <c r="F299" s="36">
        <f>SUMIFS(СВЦЭМ!$I$34:$I$777,СВЦЭМ!$A$34:$A$777,$A299,СВЦЭМ!$B$34:$B$777,F$296)+'СЕТ СН'!$F$16</f>
        <v>0</v>
      </c>
      <c r="G299" s="36">
        <f>SUMIFS(СВЦЭМ!$I$34:$I$777,СВЦЭМ!$A$34:$A$777,$A299,СВЦЭМ!$B$34:$B$777,G$296)+'СЕТ СН'!$F$16</f>
        <v>0</v>
      </c>
      <c r="H299" s="36">
        <f>SUMIFS(СВЦЭМ!$I$34:$I$777,СВЦЭМ!$A$34:$A$777,$A299,СВЦЭМ!$B$34:$B$777,H$296)+'СЕТ СН'!$F$16</f>
        <v>0</v>
      </c>
      <c r="I299" s="36">
        <f>SUMIFS(СВЦЭМ!$I$34:$I$777,СВЦЭМ!$A$34:$A$777,$A299,СВЦЭМ!$B$34:$B$777,I$296)+'СЕТ СН'!$F$16</f>
        <v>0</v>
      </c>
      <c r="J299" s="36">
        <f>SUMIFS(СВЦЭМ!$I$34:$I$777,СВЦЭМ!$A$34:$A$777,$A299,СВЦЭМ!$B$34:$B$777,J$296)+'СЕТ СН'!$F$16</f>
        <v>0</v>
      </c>
      <c r="K299" s="36">
        <f>SUMIFS(СВЦЭМ!$I$34:$I$777,СВЦЭМ!$A$34:$A$777,$A299,СВЦЭМ!$B$34:$B$777,K$296)+'СЕТ СН'!$F$16</f>
        <v>0</v>
      </c>
      <c r="L299" s="36">
        <f>SUMIFS(СВЦЭМ!$I$34:$I$777,СВЦЭМ!$A$34:$A$777,$A299,СВЦЭМ!$B$34:$B$777,L$296)+'СЕТ СН'!$F$16</f>
        <v>0</v>
      </c>
      <c r="M299" s="36">
        <f>SUMIFS(СВЦЭМ!$I$34:$I$777,СВЦЭМ!$A$34:$A$777,$A299,СВЦЭМ!$B$34:$B$777,M$296)+'СЕТ СН'!$F$16</f>
        <v>0</v>
      </c>
      <c r="N299" s="36">
        <f>SUMIFS(СВЦЭМ!$I$34:$I$777,СВЦЭМ!$A$34:$A$777,$A299,СВЦЭМ!$B$34:$B$777,N$296)+'СЕТ СН'!$F$16</f>
        <v>0</v>
      </c>
      <c r="O299" s="36">
        <f>SUMIFS(СВЦЭМ!$I$34:$I$777,СВЦЭМ!$A$34:$A$777,$A299,СВЦЭМ!$B$34:$B$777,O$296)+'СЕТ СН'!$F$16</f>
        <v>0</v>
      </c>
      <c r="P299" s="36">
        <f>SUMIFS(СВЦЭМ!$I$34:$I$777,СВЦЭМ!$A$34:$A$777,$A299,СВЦЭМ!$B$34:$B$777,P$296)+'СЕТ СН'!$F$16</f>
        <v>0</v>
      </c>
      <c r="Q299" s="36">
        <f>SUMIFS(СВЦЭМ!$I$34:$I$777,СВЦЭМ!$A$34:$A$777,$A299,СВЦЭМ!$B$34:$B$777,Q$296)+'СЕТ СН'!$F$16</f>
        <v>0</v>
      </c>
      <c r="R299" s="36">
        <f>SUMIFS(СВЦЭМ!$I$34:$I$777,СВЦЭМ!$A$34:$A$777,$A299,СВЦЭМ!$B$34:$B$777,R$296)+'СЕТ СН'!$F$16</f>
        <v>0</v>
      </c>
      <c r="S299" s="36">
        <f>SUMIFS(СВЦЭМ!$I$34:$I$777,СВЦЭМ!$A$34:$A$777,$A299,СВЦЭМ!$B$34:$B$777,S$296)+'СЕТ СН'!$F$16</f>
        <v>0</v>
      </c>
      <c r="T299" s="36">
        <f>SUMIFS(СВЦЭМ!$I$34:$I$777,СВЦЭМ!$A$34:$A$777,$A299,СВЦЭМ!$B$34:$B$777,T$296)+'СЕТ СН'!$F$16</f>
        <v>0</v>
      </c>
      <c r="U299" s="36">
        <f>SUMIFS(СВЦЭМ!$I$34:$I$777,СВЦЭМ!$A$34:$A$777,$A299,СВЦЭМ!$B$34:$B$777,U$296)+'СЕТ СН'!$F$16</f>
        <v>0</v>
      </c>
      <c r="V299" s="36">
        <f>SUMIFS(СВЦЭМ!$I$34:$I$777,СВЦЭМ!$A$34:$A$777,$A299,СВЦЭМ!$B$34:$B$777,V$296)+'СЕТ СН'!$F$16</f>
        <v>0</v>
      </c>
      <c r="W299" s="36">
        <f>SUMIFS(СВЦЭМ!$I$34:$I$777,СВЦЭМ!$A$34:$A$777,$A299,СВЦЭМ!$B$34:$B$777,W$296)+'СЕТ СН'!$F$16</f>
        <v>0</v>
      </c>
      <c r="X299" s="36">
        <f>SUMIFS(СВЦЭМ!$I$34:$I$777,СВЦЭМ!$A$34:$A$777,$A299,СВЦЭМ!$B$34:$B$777,X$296)+'СЕТ СН'!$F$16</f>
        <v>0</v>
      </c>
      <c r="Y299" s="36">
        <f>SUMIFS(СВЦЭМ!$I$34:$I$777,СВЦЭМ!$A$34:$A$777,$A299,СВЦЭМ!$B$34:$B$777,Y$296)+'СЕТ СН'!$F$16</f>
        <v>0</v>
      </c>
    </row>
    <row r="300" spans="1:27" ht="15.75" hidden="1" x14ac:dyDescent="0.2">
      <c r="A300" s="35">
        <f t="shared" si="8"/>
        <v>43803</v>
      </c>
      <c r="B300" s="36">
        <f>SUMIFS(СВЦЭМ!$I$34:$I$777,СВЦЭМ!$A$34:$A$777,$A300,СВЦЭМ!$B$34:$B$777,B$296)+'СЕТ СН'!$F$16</f>
        <v>0</v>
      </c>
      <c r="C300" s="36">
        <f>SUMIFS(СВЦЭМ!$I$34:$I$777,СВЦЭМ!$A$34:$A$777,$A300,СВЦЭМ!$B$34:$B$777,C$296)+'СЕТ СН'!$F$16</f>
        <v>0</v>
      </c>
      <c r="D300" s="36">
        <f>SUMIFS(СВЦЭМ!$I$34:$I$777,СВЦЭМ!$A$34:$A$777,$A300,СВЦЭМ!$B$34:$B$777,D$296)+'СЕТ СН'!$F$16</f>
        <v>0</v>
      </c>
      <c r="E300" s="36">
        <f>SUMIFS(СВЦЭМ!$I$34:$I$777,СВЦЭМ!$A$34:$A$777,$A300,СВЦЭМ!$B$34:$B$777,E$296)+'СЕТ СН'!$F$16</f>
        <v>0</v>
      </c>
      <c r="F300" s="36">
        <f>SUMIFS(СВЦЭМ!$I$34:$I$777,СВЦЭМ!$A$34:$A$777,$A300,СВЦЭМ!$B$34:$B$777,F$296)+'СЕТ СН'!$F$16</f>
        <v>0</v>
      </c>
      <c r="G300" s="36">
        <f>SUMIFS(СВЦЭМ!$I$34:$I$777,СВЦЭМ!$A$34:$A$777,$A300,СВЦЭМ!$B$34:$B$777,G$296)+'СЕТ СН'!$F$16</f>
        <v>0</v>
      </c>
      <c r="H300" s="36">
        <f>SUMIFS(СВЦЭМ!$I$34:$I$777,СВЦЭМ!$A$34:$A$777,$A300,СВЦЭМ!$B$34:$B$777,H$296)+'СЕТ СН'!$F$16</f>
        <v>0</v>
      </c>
      <c r="I300" s="36">
        <f>SUMIFS(СВЦЭМ!$I$34:$I$777,СВЦЭМ!$A$34:$A$777,$A300,СВЦЭМ!$B$34:$B$777,I$296)+'СЕТ СН'!$F$16</f>
        <v>0</v>
      </c>
      <c r="J300" s="36">
        <f>SUMIFS(СВЦЭМ!$I$34:$I$777,СВЦЭМ!$A$34:$A$777,$A300,СВЦЭМ!$B$34:$B$777,J$296)+'СЕТ СН'!$F$16</f>
        <v>0</v>
      </c>
      <c r="K300" s="36">
        <f>SUMIFS(СВЦЭМ!$I$34:$I$777,СВЦЭМ!$A$34:$A$777,$A300,СВЦЭМ!$B$34:$B$777,K$296)+'СЕТ СН'!$F$16</f>
        <v>0</v>
      </c>
      <c r="L300" s="36">
        <f>SUMIFS(СВЦЭМ!$I$34:$I$777,СВЦЭМ!$A$34:$A$777,$A300,СВЦЭМ!$B$34:$B$777,L$296)+'СЕТ СН'!$F$16</f>
        <v>0</v>
      </c>
      <c r="M300" s="36">
        <f>SUMIFS(СВЦЭМ!$I$34:$I$777,СВЦЭМ!$A$34:$A$777,$A300,СВЦЭМ!$B$34:$B$777,M$296)+'СЕТ СН'!$F$16</f>
        <v>0</v>
      </c>
      <c r="N300" s="36">
        <f>SUMIFS(СВЦЭМ!$I$34:$I$777,СВЦЭМ!$A$34:$A$777,$A300,СВЦЭМ!$B$34:$B$777,N$296)+'СЕТ СН'!$F$16</f>
        <v>0</v>
      </c>
      <c r="O300" s="36">
        <f>SUMIFS(СВЦЭМ!$I$34:$I$777,СВЦЭМ!$A$34:$A$777,$A300,СВЦЭМ!$B$34:$B$777,O$296)+'СЕТ СН'!$F$16</f>
        <v>0</v>
      </c>
      <c r="P300" s="36">
        <f>SUMIFS(СВЦЭМ!$I$34:$I$777,СВЦЭМ!$A$34:$A$777,$A300,СВЦЭМ!$B$34:$B$777,P$296)+'СЕТ СН'!$F$16</f>
        <v>0</v>
      </c>
      <c r="Q300" s="36">
        <f>SUMIFS(СВЦЭМ!$I$34:$I$777,СВЦЭМ!$A$34:$A$777,$A300,СВЦЭМ!$B$34:$B$777,Q$296)+'СЕТ СН'!$F$16</f>
        <v>0</v>
      </c>
      <c r="R300" s="36">
        <f>SUMIFS(СВЦЭМ!$I$34:$I$777,СВЦЭМ!$A$34:$A$777,$A300,СВЦЭМ!$B$34:$B$777,R$296)+'СЕТ СН'!$F$16</f>
        <v>0</v>
      </c>
      <c r="S300" s="36">
        <f>SUMIFS(СВЦЭМ!$I$34:$I$777,СВЦЭМ!$A$34:$A$777,$A300,СВЦЭМ!$B$34:$B$777,S$296)+'СЕТ СН'!$F$16</f>
        <v>0</v>
      </c>
      <c r="T300" s="36">
        <f>SUMIFS(СВЦЭМ!$I$34:$I$777,СВЦЭМ!$A$34:$A$777,$A300,СВЦЭМ!$B$34:$B$777,T$296)+'СЕТ СН'!$F$16</f>
        <v>0</v>
      </c>
      <c r="U300" s="36">
        <f>SUMIFS(СВЦЭМ!$I$34:$I$777,СВЦЭМ!$A$34:$A$777,$A300,СВЦЭМ!$B$34:$B$777,U$296)+'СЕТ СН'!$F$16</f>
        <v>0</v>
      </c>
      <c r="V300" s="36">
        <f>SUMIFS(СВЦЭМ!$I$34:$I$777,СВЦЭМ!$A$34:$A$777,$A300,СВЦЭМ!$B$34:$B$777,V$296)+'СЕТ СН'!$F$16</f>
        <v>0</v>
      </c>
      <c r="W300" s="36">
        <f>SUMIFS(СВЦЭМ!$I$34:$I$777,СВЦЭМ!$A$34:$A$777,$A300,СВЦЭМ!$B$34:$B$777,W$296)+'СЕТ СН'!$F$16</f>
        <v>0</v>
      </c>
      <c r="X300" s="36">
        <f>SUMIFS(СВЦЭМ!$I$34:$I$777,СВЦЭМ!$A$34:$A$777,$A300,СВЦЭМ!$B$34:$B$777,X$296)+'СЕТ СН'!$F$16</f>
        <v>0</v>
      </c>
      <c r="Y300" s="36">
        <f>SUMIFS(СВЦЭМ!$I$34:$I$777,СВЦЭМ!$A$34:$A$777,$A300,СВЦЭМ!$B$34:$B$777,Y$296)+'СЕТ СН'!$F$16</f>
        <v>0</v>
      </c>
    </row>
    <row r="301" spans="1:27" ht="15.75" hidden="1" x14ac:dyDescent="0.2">
      <c r="A301" s="35">
        <f t="shared" si="8"/>
        <v>43804</v>
      </c>
      <c r="B301" s="36">
        <f>SUMIFS(СВЦЭМ!$I$34:$I$777,СВЦЭМ!$A$34:$A$777,$A301,СВЦЭМ!$B$34:$B$777,B$296)+'СЕТ СН'!$F$16</f>
        <v>0</v>
      </c>
      <c r="C301" s="36">
        <f>SUMIFS(СВЦЭМ!$I$34:$I$777,СВЦЭМ!$A$34:$A$777,$A301,СВЦЭМ!$B$34:$B$777,C$296)+'СЕТ СН'!$F$16</f>
        <v>0</v>
      </c>
      <c r="D301" s="36">
        <f>SUMIFS(СВЦЭМ!$I$34:$I$777,СВЦЭМ!$A$34:$A$777,$A301,СВЦЭМ!$B$34:$B$777,D$296)+'СЕТ СН'!$F$16</f>
        <v>0</v>
      </c>
      <c r="E301" s="36">
        <f>SUMIFS(СВЦЭМ!$I$34:$I$777,СВЦЭМ!$A$34:$A$777,$A301,СВЦЭМ!$B$34:$B$777,E$296)+'СЕТ СН'!$F$16</f>
        <v>0</v>
      </c>
      <c r="F301" s="36">
        <f>SUMIFS(СВЦЭМ!$I$34:$I$777,СВЦЭМ!$A$34:$A$777,$A301,СВЦЭМ!$B$34:$B$777,F$296)+'СЕТ СН'!$F$16</f>
        <v>0</v>
      </c>
      <c r="G301" s="36">
        <f>SUMIFS(СВЦЭМ!$I$34:$I$777,СВЦЭМ!$A$34:$A$777,$A301,СВЦЭМ!$B$34:$B$777,G$296)+'СЕТ СН'!$F$16</f>
        <v>0</v>
      </c>
      <c r="H301" s="36">
        <f>SUMIFS(СВЦЭМ!$I$34:$I$777,СВЦЭМ!$A$34:$A$777,$A301,СВЦЭМ!$B$34:$B$777,H$296)+'СЕТ СН'!$F$16</f>
        <v>0</v>
      </c>
      <c r="I301" s="36">
        <f>SUMIFS(СВЦЭМ!$I$34:$I$777,СВЦЭМ!$A$34:$A$777,$A301,СВЦЭМ!$B$34:$B$777,I$296)+'СЕТ СН'!$F$16</f>
        <v>0</v>
      </c>
      <c r="J301" s="36">
        <f>SUMIFS(СВЦЭМ!$I$34:$I$777,СВЦЭМ!$A$34:$A$777,$A301,СВЦЭМ!$B$34:$B$777,J$296)+'СЕТ СН'!$F$16</f>
        <v>0</v>
      </c>
      <c r="K301" s="36">
        <f>SUMIFS(СВЦЭМ!$I$34:$I$777,СВЦЭМ!$A$34:$A$777,$A301,СВЦЭМ!$B$34:$B$777,K$296)+'СЕТ СН'!$F$16</f>
        <v>0</v>
      </c>
      <c r="L301" s="36">
        <f>SUMIFS(СВЦЭМ!$I$34:$I$777,СВЦЭМ!$A$34:$A$777,$A301,СВЦЭМ!$B$34:$B$777,L$296)+'СЕТ СН'!$F$16</f>
        <v>0</v>
      </c>
      <c r="M301" s="36">
        <f>SUMIFS(СВЦЭМ!$I$34:$I$777,СВЦЭМ!$A$34:$A$777,$A301,СВЦЭМ!$B$34:$B$777,M$296)+'СЕТ СН'!$F$16</f>
        <v>0</v>
      </c>
      <c r="N301" s="36">
        <f>SUMIFS(СВЦЭМ!$I$34:$I$777,СВЦЭМ!$A$34:$A$777,$A301,СВЦЭМ!$B$34:$B$777,N$296)+'СЕТ СН'!$F$16</f>
        <v>0</v>
      </c>
      <c r="O301" s="36">
        <f>SUMIFS(СВЦЭМ!$I$34:$I$777,СВЦЭМ!$A$34:$A$777,$A301,СВЦЭМ!$B$34:$B$777,O$296)+'СЕТ СН'!$F$16</f>
        <v>0</v>
      </c>
      <c r="P301" s="36">
        <f>SUMIFS(СВЦЭМ!$I$34:$I$777,СВЦЭМ!$A$34:$A$777,$A301,СВЦЭМ!$B$34:$B$777,P$296)+'СЕТ СН'!$F$16</f>
        <v>0</v>
      </c>
      <c r="Q301" s="36">
        <f>SUMIFS(СВЦЭМ!$I$34:$I$777,СВЦЭМ!$A$34:$A$777,$A301,СВЦЭМ!$B$34:$B$777,Q$296)+'СЕТ СН'!$F$16</f>
        <v>0</v>
      </c>
      <c r="R301" s="36">
        <f>SUMIFS(СВЦЭМ!$I$34:$I$777,СВЦЭМ!$A$34:$A$777,$A301,СВЦЭМ!$B$34:$B$777,R$296)+'СЕТ СН'!$F$16</f>
        <v>0</v>
      </c>
      <c r="S301" s="36">
        <f>SUMIFS(СВЦЭМ!$I$34:$I$777,СВЦЭМ!$A$34:$A$777,$A301,СВЦЭМ!$B$34:$B$777,S$296)+'СЕТ СН'!$F$16</f>
        <v>0</v>
      </c>
      <c r="T301" s="36">
        <f>SUMIFS(СВЦЭМ!$I$34:$I$777,СВЦЭМ!$A$34:$A$777,$A301,СВЦЭМ!$B$34:$B$777,T$296)+'СЕТ СН'!$F$16</f>
        <v>0</v>
      </c>
      <c r="U301" s="36">
        <f>SUMIFS(СВЦЭМ!$I$34:$I$777,СВЦЭМ!$A$34:$A$777,$A301,СВЦЭМ!$B$34:$B$777,U$296)+'СЕТ СН'!$F$16</f>
        <v>0</v>
      </c>
      <c r="V301" s="36">
        <f>SUMIFS(СВЦЭМ!$I$34:$I$777,СВЦЭМ!$A$34:$A$777,$A301,СВЦЭМ!$B$34:$B$777,V$296)+'СЕТ СН'!$F$16</f>
        <v>0</v>
      </c>
      <c r="W301" s="36">
        <f>SUMIFS(СВЦЭМ!$I$34:$I$777,СВЦЭМ!$A$34:$A$777,$A301,СВЦЭМ!$B$34:$B$777,W$296)+'СЕТ СН'!$F$16</f>
        <v>0</v>
      </c>
      <c r="X301" s="36">
        <f>SUMIFS(СВЦЭМ!$I$34:$I$777,СВЦЭМ!$A$34:$A$777,$A301,СВЦЭМ!$B$34:$B$777,X$296)+'СЕТ СН'!$F$16</f>
        <v>0</v>
      </c>
      <c r="Y301" s="36">
        <f>SUMIFS(СВЦЭМ!$I$34:$I$777,СВЦЭМ!$A$34:$A$777,$A301,СВЦЭМ!$B$34:$B$777,Y$296)+'СЕТ СН'!$F$16</f>
        <v>0</v>
      </c>
    </row>
    <row r="302" spans="1:27" ht="15.75" hidden="1" x14ac:dyDescent="0.2">
      <c r="A302" s="35">
        <f t="shared" si="8"/>
        <v>43805</v>
      </c>
      <c r="B302" s="36">
        <f>SUMIFS(СВЦЭМ!$I$34:$I$777,СВЦЭМ!$A$34:$A$777,$A302,СВЦЭМ!$B$34:$B$777,B$296)+'СЕТ СН'!$F$16</f>
        <v>0</v>
      </c>
      <c r="C302" s="36">
        <f>SUMIFS(СВЦЭМ!$I$34:$I$777,СВЦЭМ!$A$34:$A$777,$A302,СВЦЭМ!$B$34:$B$777,C$296)+'СЕТ СН'!$F$16</f>
        <v>0</v>
      </c>
      <c r="D302" s="36">
        <f>SUMIFS(СВЦЭМ!$I$34:$I$777,СВЦЭМ!$A$34:$A$777,$A302,СВЦЭМ!$B$34:$B$777,D$296)+'СЕТ СН'!$F$16</f>
        <v>0</v>
      </c>
      <c r="E302" s="36">
        <f>SUMIFS(СВЦЭМ!$I$34:$I$777,СВЦЭМ!$A$34:$A$777,$A302,СВЦЭМ!$B$34:$B$777,E$296)+'СЕТ СН'!$F$16</f>
        <v>0</v>
      </c>
      <c r="F302" s="36">
        <f>SUMIFS(СВЦЭМ!$I$34:$I$777,СВЦЭМ!$A$34:$A$777,$A302,СВЦЭМ!$B$34:$B$777,F$296)+'СЕТ СН'!$F$16</f>
        <v>0</v>
      </c>
      <c r="G302" s="36">
        <f>SUMIFS(СВЦЭМ!$I$34:$I$777,СВЦЭМ!$A$34:$A$777,$A302,СВЦЭМ!$B$34:$B$777,G$296)+'СЕТ СН'!$F$16</f>
        <v>0</v>
      </c>
      <c r="H302" s="36">
        <f>SUMIFS(СВЦЭМ!$I$34:$I$777,СВЦЭМ!$A$34:$A$777,$A302,СВЦЭМ!$B$34:$B$777,H$296)+'СЕТ СН'!$F$16</f>
        <v>0</v>
      </c>
      <c r="I302" s="36">
        <f>SUMIFS(СВЦЭМ!$I$34:$I$777,СВЦЭМ!$A$34:$A$777,$A302,СВЦЭМ!$B$34:$B$777,I$296)+'СЕТ СН'!$F$16</f>
        <v>0</v>
      </c>
      <c r="J302" s="36">
        <f>SUMIFS(СВЦЭМ!$I$34:$I$777,СВЦЭМ!$A$34:$A$777,$A302,СВЦЭМ!$B$34:$B$777,J$296)+'СЕТ СН'!$F$16</f>
        <v>0</v>
      </c>
      <c r="K302" s="36">
        <f>SUMIFS(СВЦЭМ!$I$34:$I$777,СВЦЭМ!$A$34:$A$777,$A302,СВЦЭМ!$B$34:$B$777,K$296)+'СЕТ СН'!$F$16</f>
        <v>0</v>
      </c>
      <c r="L302" s="36">
        <f>SUMIFS(СВЦЭМ!$I$34:$I$777,СВЦЭМ!$A$34:$A$777,$A302,СВЦЭМ!$B$34:$B$777,L$296)+'СЕТ СН'!$F$16</f>
        <v>0</v>
      </c>
      <c r="M302" s="36">
        <f>SUMIFS(СВЦЭМ!$I$34:$I$777,СВЦЭМ!$A$34:$A$777,$A302,СВЦЭМ!$B$34:$B$777,M$296)+'СЕТ СН'!$F$16</f>
        <v>0</v>
      </c>
      <c r="N302" s="36">
        <f>SUMIFS(СВЦЭМ!$I$34:$I$777,СВЦЭМ!$A$34:$A$777,$A302,СВЦЭМ!$B$34:$B$777,N$296)+'СЕТ СН'!$F$16</f>
        <v>0</v>
      </c>
      <c r="O302" s="36">
        <f>SUMIFS(СВЦЭМ!$I$34:$I$777,СВЦЭМ!$A$34:$A$777,$A302,СВЦЭМ!$B$34:$B$777,O$296)+'СЕТ СН'!$F$16</f>
        <v>0</v>
      </c>
      <c r="P302" s="36">
        <f>SUMIFS(СВЦЭМ!$I$34:$I$777,СВЦЭМ!$A$34:$A$777,$A302,СВЦЭМ!$B$34:$B$777,P$296)+'СЕТ СН'!$F$16</f>
        <v>0</v>
      </c>
      <c r="Q302" s="36">
        <f>SUMIFS(СВЦЭМ!$I$34:$I$777,СВЦЭМ!$A$34:$A$777,$A302,СВЦЭМ!$B$34:$B$777,Q$296)+'СЕТ СН'!$F$16</f>
        <v>0</v>
      </c>
      <c r="R302" s="36">
        <f>SUMIFS(СВЦЭМ!$I$34:$I$777,СВЦЭМ!$A$34:$A$777,$A302,СВЦЭМ!$B$34:$B$777,R$296)+'СЕТ СН'!$F$16</f>
        <v>0</v>
      </c>
      <c r="S302" s="36">
        <f>SUMIFS(СВЦЭМ!$I$34:$I$777,СВЦЭМ!$A$34:$A$777,$A302,СВЦЭМ!$B$34:$B$777,S$296)+'СЕТ СН'!$F$16</f>
        <v>0</v>
      </c>
      <c r="T302" s="36">
        <f>SUMIFS(СВЦЭМ!$I$34:$I$777,СВЦЭМ!$A$34:$A$777,$A302,СВЦЭМ!$B$34:$B$777,T$296)+'СЕТ СН'!$F$16</f>
        <v>0</v>
      </c>
      <c r="U302" s="36">
        <f>SUMIFS(СВЦЭМ!$I$34:$I$777,СВЦЭМ!$A$34:$A$777,$A302,СВЦЭМ!$B$34:$B$777,U$296)+'СЕТ СН'!$F$16</f>
        <v>0</v>
      </c>
      <c r="V302" s="36">
        <f>SUMIFS(СВЦЭМ!$I$34:$I$777,СВЦЭМ!$A$34:$A$777,$A302,СВЦЭМ!$B$34:$B$777,V$296)+'СЕТ СН'!$F$16</f>
        <v>0</v>
      </c>
      <c r="W302" s="36">
        <f>SUMIFS(СВЦЭМ!$I$34:$I$777,СВЦЭМ!$A$34:$A$777,$A302,СВЦЭМ!$B$34:$B$777,W$296)+'СЕТ СН'!$F$16</f>
        <v>0</v>
      </c>
      <c r="X302" s="36">
        <f>SUMIFS(СВЦЭМ!$I$34:$I$777,СВЦЭМ!$A$34:$A$777,$A302,СВЦЭМ!$B$34:$B$777,X$296)+'СЕТ СН'!$F$16</f>
        <v>0</v>
      </c>
      <c r="Y302" s="36">
        <f>SUMIFS(СВЦЭМ!$I$34:$I$777,СВЦЭМ!$A$34:$A$777,$A302,СВЦЭМ!$B$34:$B$777,Y$296)+'СЕТ СН'!$F$16</f>
        <v>0</v>
      </c>
    </row>
    <row r="303" spans="1:27" ht="15.75" hidden="1" x14ac:dyDescent="0.2">
      <c r="A303" s="35">
        <f t="shared" si="8"/>
        <v>43806</v>
      </c>
      <c r="B303" s="36">
        <f>SUMIFS(СВЦЭМ!$I$34:$I$777,СВЦЭМ!$A$34:$A$777,$A303,СВЦЭМ!$B$34:$B$777,B$296)+'СЕТ СН'!$F$16</f>
        <v>0</v>
      </c>
      <c r="C303" s="36">
        <f>SUMIFS(СВЦЭМ!$I$34:$I$777,СВЦЭМ!$A$34:$A$777,$A303,СВЦЭМ!$B$34:$B$777,C$296)+'СЕТ СН'!$F$16</f>
        <v>0</v>
      </c>
      <c r="D303" s="36">
        <f>SUMIFS(СВЦЭМ!$I$34:$I$777,СВЦЭМ!$A$34:$A$777,$A303,СВЦЭМ!$B$34:$B$777,D$296)+'СЕТ СН'!$F$16</f>
        <v>0</v>
      </c>
      <c r="E303" s="36">
        <f>SUMIFS(СВЦЭМ!$I$34:$I$777,СВЦЭМ!$A$34:$A$777,$A303,СВЦЭМ!$B$34:$B$777,E$296)+'СЕТ СН'!$F$16</f>
        <v>0</v>
      </c>
      <c r="F303" s="36">
        <f>SUMIFS(СВЦЭМ!$I$34:$I$777,СВЦЭМ!$A$34:$A$777,$A303,СВЦЭМ!$B$34:$B$777,F$296)+'СЕТ СН'!$F$16</f>
        <v>0</v>
      </c>
      <c r="G303" s="36">
        <f>SUMIFS(СВЦЭМ!$I$34:$I$777,СВЦЭМ!$A$34:$A$777,$A303,СВЦЭМ!$B$34:$B$777,G$296)+'СЕТ СН'!$F$16</f>
        <v>0</v>
      </c>
      <c r="H303" s="36">
        <f>SUMIFS(СВЦЭМ!$I$34:$I$777,СВЦЭМ!$A$34:$A$777,$A303,СВЦЭМ!$B$34:$B$777,H$296)+'СЕТ СН'!$F$16</f>
        <v>0</v>
      </c>
      <c r="I303" s="36">
        <f>SUMIFS(СВЦЭМ!$I$34:$I$777,СВЦЭМ!$A$34:$A$777,$A303,СВЦЭМ!$B$34:$B$777,I$296)+'СЕТ СН'!$F$16</f>
        <v>0</v>
      </c>
      <c r="J303" s="36">
        <f>SUMIFS(СВЦЭМ!$I$34:$I$777,СВЦЭМ!$A$34:$A$777,$A303,СВЦЭМ!$B$34:$B$777,J$296)+'СЕТ СН'!$F$16</f>
        <v>0</v>
      </c>
      <c r="K303" s="36">
        <f>SUMIFS(СВЦЭМ!$I$34:$I$777,СВЦЭМ!$A$34:$A$777,$A303,СВЦЭМ!$B$34:$B$777,K$296)+'СЕТ СН'!$F$16</f>
        <v>0</v>
      </c>
      <c r="L303" s="36">
        <f>SUMIFS(СВЦЭМ!$I$34:$I$777,СВЦЭМ!$A$34:$A$777,$A303,СВЦЭМ!$B$34:$B$777,L$296)+'СЕТ СН'!$F$16</f>
        <v>0</v>
      </c>
      <c r="M303" s="36">
        <f>SUMIFS(СВЦЭМ!$I$34:$I$777,СВЦЭМ!$A$34:$A$777,$A303,СВЦЭМ!$B$34:$B$777,M$296)+'СЕТ СН'!$F$16</f>
        <v>0</v>
      </c>
      <c r="N303" s="36">
        <f>SUMIFS(СВЦЭМ!$I$34:$I$777,СВЦЭМ!$A$34:$A$777,$A303,СВЦЭМ!$B$34:$B$777,N$296)+'СЕТ СН'!$F$16</f>
        <v>0</v>
      </c>
      <c r="O303" s="36">
        <f>SUMIFS(СВЦЭМ!$I$34:$I$777,СВЦЭМ!$A$34:$A$777,$A303,СВЦЭМ!$B$34:$B$777,O$296)+'СЕТ СН'!$F$16</f>
        <v>0</v>
      </c>
      <c r="P303" s="36">
        <f>SUMIFS(СВЦЭМ!$I$34:$I$777,СВЦЭМ!$A$34:$A$777,$A303,СВЦЭМ!$B$34:$B$777,P$296)+'СЕТ СН'!$F$16</f>
        <v>0</v>
      </c>
      <c r="Q303" s="36">
        <f>SUMIFS(СВЦЭМ!$I$34:$I$777,СВЦЭМ!$A$34:$A$777,$A303,СВЦЭМ!$B$34:$B$777,Q$296)+'СЕТ СН'!$F$16</f>
        <v>0</v>
      </c>
      <c r="R303" s="36">
        <f>SUMIFS(СВЦЭМ!$I$34:$I$777,СВЦЭМ!$A$34:$A$777,$A303,СВЦЭМ!$B$34:$B$777,R$296)+'СЕТ СН'!$F$16</f>
        <v>0</v>
      </c>
      <c r="S303" s="36">
        <f>SUMIFS(СВЦЭМ!$I$34:$I$777,СВЦЭМ!$A$34:$A$777,$A303,СВЦЭМ!$B$34:$B$777,S$296)+'СЕТ СН'!$F$16</f>
        <v>0</v>
      </c>
      <c r="T303" s="36">
        <f>SUMIFS(СВЦЭМ!$I$34:$I$777,СВЦЭМ!$A$34:$A$777,$A303,СВЦЭМ!$B$34:$B$777,T$296)+'СЕТ СН'!$F$16</f>
        <v>0</v>
      </c>
      <c r="U303" s="36">
        <f>SUMIFS(СВЦЭМ!$I$34:$I$777,СВЦЭМ!$A$34:$A$777,$A303,СВЦЭМ!$B$34:$B$777,U$296)+'СЕТ СН'!$F$16</f>
        <v>0</v>
      </c>
      <c r="V303" s="36">
        <f>SUMIFS(СВЦЭМ!$I$34:$I$777,СВЦЭМ!$A$34:$A$777,$A303,СВЦЭМ!$B$34:$B$777,V$296)+'СЕТ СН'!$F$16</f>
        <v>0</v>
      </c>
      <c r="W303" s="36">
        <f>SUMIFS(СВЦЭМ!$I$34:$I$777,СВЦЭМ!$A$34:$A$777,$A303,СВЦЭМ!$B$34:$B$777,W$296)+'СЕТ СН'!$F$16</f>
        <v>0</v>
      </c>
      <c r="X303" s="36">
        <f>SUMIFS(СВЦЭМ!$I$34:$I$777,СВЦЭМ!$A$34:$A$777,$A303,СВЦЭМ!$B$34:$B$777,X$296)+'СЕТ СН'!$F$16</f>
        <v>0</v>
      </c>
      <c r="Y303" s="36">
        <f>SUMIFS(СВЦЭМ!$I$34:$I$777,СВЦЭМ!$A$34:$A$777,$A303,СВЦЭМ!$B$34:$B$777,Y$296)+'СЕТ СН'!$F$16</f>
        <v>0</v>
      </c>
    </row>
    <row r="304" spans="1:27" ht="15.75" hidden="1" x14ac:dyDescent="0.2">
      <c r="A304" s="35">
        <f t="shared" si="8"/>
        <v>43807</v>
      </c>
      <c r="B304" s="36">
        <f>SUMIFS(СВЦЭМ!$I$34:$I$777,СВЦЭМ!$A$34:$A$777,$A304,СВЦЭМ!$B$34:$B$777,B$296)+'СЕТ СН'!$F$16</f>
        <v>0</v>
      </c>
      <c r="C304" s="36">
        <f>SUMIFS(СВЦЭМ!$I$34:$I$777,СВЦЭМ!$A$34:$A$777,$A304,СВЦЭМ!$B$34:$B$777,C$296)+'СЕТ СН'!$F$16</f>
        <v>0</v>
      </c>
      <c r="D304" s="36">
        <f>SUMIFS(СВЦЭМ!$I$34:$I$777,СВЦЭМ!$A$34:$A$777,$A304,СВЦЭМ!$B$34:$B$777,D$296)+'СЕТ СН'!$F$16</f>
        <v>0</v>
      </c>
      <c r="E304" s="36">
        <f>SUMIFS(СВЦЭМ!$I$34:$I$777,СВЦЭМ!$A$34:$A$777,$A304,СВЦЭМ!$B$34:$B$777,E$296)+'СЕТ СН'!$F$16</f>
        <v>0</v>
      </c>
      <c r="F304" s="36">
        <f>SUMIFS(СВЦЭМ!$I$34:$I$777,СВЦЭМ!$A$34:$A$777,$A304,СВЦЭМ!$B$34:$B$777,F$296)+'СЕТ СН'!$F$16</f>
        <v>0</v>
      </c>
      <c r="G304" s="36">
        <f>SUMIFS(СВЦЭМ!$I$34:$I$777,СВЦЭМ!$A$34:$A$777,$A304,СВЦЭМ!$B$34:$B$777,G$296)+'СЕТ СН'!$F$16</f>
        <v>0</v>
      </c>
      <c r="H304" s="36">
        <f>SUMIFS(СВЦЭМ!$I$34:$I$777,СВЦЭМ!$A$34:$A$777,$A304,СВЦЭМ!$B$34:$B$777,H$296)+'СЕТ СН'!$F$16</f>
        <v>0</v>
      </c>
      <c r="I304" s="36">
        <f>SUMIFS(СВЦЭМ!$I$34:$I$777,СВЦЭМ!$A$34:$A$777,$A304,СВЦЭМ!$B$34:$B$777,I$296)+'СЕТ СН'!$F$16</f>
        <v>0</v>
      </c>
      <c r="J304" s="36">
        <f>SUMIFS(СВЦЭМ!$I$34:$I$777,СВЦЭМ!$A$34:$A$777,$A304,СВЦЭМ!$B$34:$B$777,J$296)+'СЕТ СН'!$F$16</f>
        <v>0</v>
      </c>
      <c r="K304" s="36">
        <f>SUMIFS(СВЦЭМ!$I$34:$I$777,СВЦЭМ!$A$34:$A$777,$A304,СВЦЭМ!$B$34:$B$777,K$296)+'СЕТ СН'!$F$16</f>
        <v>0</v>
      </c>
      <c r="L304" s="36">
        <f>SUMIFS(СВЦЭМ!$I$34:$I$777,СВЦЭМ!$A$34:$A$777,$A304,СВЦЭМ!$B$34:$B$777,L$296)+'СЕТ СН'!$F$16</f>
        <v>0</v>
      </c>
      <c r="M304" s="36">
        <f>SUMIFS(СВЦЭМ!$I$34:$I$777,СВЦЭМ!$A$34:$A$777,$A304,СВЦЭМ!$B$34:$B$777,M$296)+'СЕТ СН'!$F$16</f>
        <v>0</v>
      </c>
      <c r="N304" s="36">
        <f>SUMIFS(СВЦЭМ!$I$34:$I$777,СВЦЭМ!$A$34:$A$777,$A304,СВЦЭМ!$B$34:$B$777,N$296)+'СЕТ СН'!$F$16</f>
        <v>0</v>
      </c>
      <c r="O304" s="36">
        <f>SUMIFS(СВЦЭМ!$I$34:$I$777,СВЦЭМ!$A$34:$A$777,$A304,СВЦЭМ!$B$34:$B$777,O$296)+'СЕТ СН'!$F$16</f>
        <v>0</v>
      </c>
      <c r="P304" s="36">
        <f>SUMIFS(СВЦЭМ!$I$34:$I$777,СВЦЭМ!$A$34:$A$777,$A304,СВЦЭМ!$B$34:$B$777,P$296)+'СЕТ СН'!$F$16</f>
        <v>0</v>
      </c>
      <c r="Q304" s="36">
        <f>SUMIFS(СВЦЭМ!$I$34:$I$777,СВЦЭМ!$A$34:$A$777,$A304,СВЦЭМ!$B$34:$B$777,Q$296)+'СЕТ СН'!$F$16</f>
        <v>0</v>
      </c>
      <c r="R304" s="36">
        <f>SUMIFS(СВЦЭМ!$I$34:$I$777,СВЦЭМ!$A$34:$A$777,$A304,СВЦЭМ!$B$34:$B$777,R$296)+'СЕТ СН'!$F$16</f>
        <v>0</v>
      </c>
      <c r="S304" s="36">
        <f>SUMIFS(СВЦЭМ!$I$34:$I$777,СВЦЭМ!$A$34:$A$777,$A304,СВЦЭМ!$B$34:$B$777,S$296)+'СЕТ СН'!$F$16</f>
        <v>0</v>
      </c>
      <c r="T304" s="36">
        <f>SUMIFS(СВЦЭМ!$I$34:$I$777,СВЦЭМ!$A$34:$A$777,$A304,СВЦЭМ!$B$34:$B$777,T$296)+'СЕТ СН'!$F$16</f>
        <v>0</v>
      </c>
      <c r="U304" s="36">
        <f>SUMIFS(СВЦЭМ!$I$34:$I$777,СВЦЭМ!$A$34:$A$777,$A304,СВЦЭМ!$B$34:$B$777,U$296)+'СЕТ СН'!$F$16</f>
        <v>0</v>
      </c>
      <c r="V304" s="36">
        <f>SUMIFS(СВЦЭМ!$I$34:$I$777,СВЦЭМ!$A$34:$A$777,$A304,СВЦЭМ!$B$34:$B$777,V$296)+'СЕТ СН'!$F$16</f>
        <v>0</v>
      </c>
      <c r="W304" s="36">
        <f>SUMIFS(СВЦЭМ!$I$34:$I$777,СВЦЭМ!$A$34:$A$777,$A304,СВЦЭМ!$B$34:$B$777,W$296)+'СЕТ СН'!$F$16</f>
        <v>0</v>
      </c>
      <c r="X304" s="36">
        <f>SUMIFS(СВЦЭМ!$I$34:$I$777,СВЦЭМ!$A$34:$A$777,$A304,СВЦЭМ!$B$34:$B$777,X$296)+'СЕТ СН'!$F$16</f>
        <v>0</v>
      </c>
      <c r="Y304" s="36">
        <f>SUMIFS(СВЦЭМ!$I$34:$I$777,СВЦЭМ!$A$34:$A$777,$A304,СВЦЭМ!$B$34:$B$777,Y$296)+'СЕТ СН'!$F$16</f>
        <v>0</v>
      </c>
    </row>
    <row r="305" spans="1:25" ht="15.75" hidden="1" x14ac:dyDescent="0.2">
      <c r="A305" s="35">
        <f t="shared" si="8"/>
        <v>43808</v>
      </c>
      <c r="B305" s="36">
        <f>SUMIFS(СВЦЭМ!$I$34:$I$777,СВЦЭМ!$A$34:$A$777,$A305,СВЦЭМ!$B$34:$B$777,B$296)+'СЕТ СН'!$F$16</f>
        <v>0</v>
      </c>
      <c r="C305" s="36">
        <f>SUMIFS(СВЦЭМ!$I$34:$I$777,СВЦЭМ!$A$34:$A$777,$A305,СВЦЭМ!$B$34:$B$777,C$296)+'СЕТ СН'!$F$16</f>
        <v>0</v>
      </c>
      <c r="D305" s="36">
        <f>SUMIFS(СВЦЭМ!$I$34:$I$777,СВЦЭМ!$A$34:$A$777,$A305,СВЦЭМ!$B$34:$B$777,D$296)+'СЕТ СН'!$F$16</f>
        <v>0</v>
      </c>
      <c r="E305" s="36">
        <f>SUMIFS(СВЦЭМ!$I$34:$I$777,СВЦЭМ!$A$34:$A$777,$A305,СВЦЭМ!$B$34:$B$777,E$296)+'СЕТ СН'!$F$16</f>
        <v>0</v>
      </c>
      <c r="F305" s="36">
        <f>SUMIFS(СВЦЭМ!$I$34:$I$777,СВЦЭМ!$A$34:$A$777,$A305,СВЦЭМ!$B$34:$B$777,F$296)+'СЕТ СН'!$F$16</f>
        <v>0</v>
      </c>
      <c r="G305" s="36">
        <f>SUMIFS(СВЦЭМ!$I$34:$I$777,СВЦЭМ!$A$34:$A$777,$A305,СВЦЭМ!$B$34:$B$777,G$296)+'СЕТ СН'!$F$16</f>
        <v>0</v>
      </c>
      <c r="H305" s="36">
        <f>SUMIFS(СВЦЭМ!$I$34:$I$777,СВЦЭМ!$A$34:$A$777,$A305,СВЦЭМ!$B$34:$B$777,H$296)+'СЕТ СН'!$F$16</f>
        <v>0</v>
      </c>
      <c r="I305" s="36">
        <f>SUMIFS(СВЦЭМ!$I$34:$I$777,СВЦЭМ!$A$34:$A$777,$A305,СВЦЭМ!$B$34:$B$777,I$296)+'СЕТ СН'!$F$16</f>
        <v>0</v>
      </c>
      <c r="J305" s="36">
        <f>SUMIFS(СВЦЭМ!$I$34:$I$777,СВЦЭМ!$A$34:$A$777,$A305,СВЦЭМ!$B$34:$B$777,J$296)+'СЕТ СН'!$F$16</f>
        <v>0</v>
      </c>
      <c r="K305" s="36">
        <f>SUMIFS(СВЦЭМ!$I$34:$I$777,СВЦЭМ!$A$34:$A$777,$A305,СВЦЭМ!$B$34:$B$777,K$296)+'СЕТ СН'!$F$16</f>
        <v>0</v>
      </c>
      <c r="L305" s="36">
        <f>SUMIFS(СВЦЭМ!$I$34:$I$777,СВЦЭМ!$A$34:$A$777,$A305,СВЦЭМ!$B$34:$B$777,L$296)+'СЕТ СН'!$F$16</f>
        <v>0</v>
      </c>
      <c r="M305" s="36">
        <f>SUMIFS(СВЦЭМ!$I$34:$I$777,СВЦЭМ!$A$34:$A$777,$A305,СВЦЭМ!$B$34:$B$777,M$296)+'СЕТ СН'!$F$16</f>
        <v>0</v>
      </c>
      <c r="N305" s="36">
        <f>SUMIFS(СВЦЭМ!$I$34:$I$777,СВЦЭМ!$A$34:$A$777,$A305,СВЦЭМ!$B$34:$B$777,N$296)+'СЕТ СН'!$F$16</f>
        <v>0</v>
      </c>
      <c r="O305" s="36">
        <f>SUMIFS(СВЦЭМ!$I$34:$I$777,СВЦЭМ!$A$34:$A$777,$A305,СВЦЭМ!$B$34:$B$777,O$296)+'СЕТ СН'!$F$16</f>
        <v>0</v>
      </c>
      <c r="P305" s="36">
        <f>SUMIFS(СВЦЭМ!$I$34:$I$777,СВЦЭМ!$A$34:$A$777,$A305,СВЦЭМ!$B$34:$B$777,P$296)+'СЕТ СН'!$F$16</f>
        <v>0</v>
      </c>
      <c r="Q305" s="36">
        <f>SUMIFS(СВЦЭМ!$I$34:$I$777,СВЦЭМ!$A$34:$A$777,$A305,СВЦЭМ!$B$34:$B$777,Q$296)+'СЕТ СН'!$F$16</f>
        <v>0</v>
      </c>
      <c r="R305" s="36">
        <f>SUMIFS(СВЦЭМ!$I$34:$I$777,СВЦЭМ!$A$34:$A$777,$A305,СВЦЭМ!$B$34:$B$777,R$296)+'СЕТ СН'!$F$16</f>
        <v>0</v>
      </c>
      <c r="S305" s="36">
        <f>SUMIFS(СВЦЭМ!$I$34:$I$777,СВЦЭМ!$A$34:$A$777,$A305,СВЦЭМ!$B$34:$B$777,S$296)+'СЕТ СН'!$F$16</f>
        <v>0</v>
      </c>
      <c r="T305" s="36">
        <f>SUMIFS(СВЦЭМ!$I$34:$I$777,СВЦЭМ!$A$34:$A$777,$A305,СВЦЭМ!$B$34:$B$777,T$296)+'СЕТ СН'!$F$16</f>
        <v>0</v>
      </c>
      <c r="U305" s="36">
        <f>SUMIFS(СВЦЭМ!$I$34:$I$777,СВЦЭМ!$A$34:$A$777,$A305,СВЦЭМ!$B$34:$B$777,U$296)+'СЕТ СН'!$F$16</f>
        <v>0</v>
      </c>
      <c r="V305" s="36">
        <f>SUMIFS(СВЦЭМ!$I$34:$I$777,СВЦЭМ!$A$34:$A$777,$A305,СВЦЭМ!$B$34:$B$777,V$296)+'СЕТ СН'!$F$16</f>
        <v>0</v>
      </c>
      <c r="W305" s="36">
        <f>SUMIFS(СВЦЭМ!$I$34:$I$777,СВЦЭМ!$A$34:$A$777,$A305,СВЦЭМ!$B$34:$B$777,W$296)+'СЕТ СН'!$F$16</f>
        <v>0</v>
      </c>
      <c r="X305" s="36">
        <f>SUMIFS(СВЦЭМ!$I$34:$I$777,СВЦЭМ!$A$34:$A$777,$A305,СВЦЭМ!$B$34:$B$777,X$296)+'СЕТ СН'!$F$16</f>
        <v>0</v>
      </c>
      <c r="Y305" s="36">
        <f>SUMIFS(СВЦЭМ!$I$34:$I$777,СВЦЭМ!$A$34:$A$777,$A305,СВЦЭМ!$B$34:$B$777,Y$296)+'СЕТ СН'!$F$16</f>
        <v>0</v>
      </c>
    </row>
    <row r="306" spans="1:25" ht="15.75" hidden="1" x14ac:dyDescent="0.2">
      <c r="A306" s="35">
        <f t="shared" si="8"/>
        <v>43809</v>
      </c>
      <c r="B306" s="36">
        <f>SUMIFS(СВЦЭМ!$I$34:$I$777,СВЦЭМ!$A$34:$A$777,$A306,СВЦЭМ!$B$34:$B$777,B$296)+'СЕТ СН'!$F$16</f>
        <v>0</v>
      </c>
      <c r="C306" s="36">
        <f>SUMIFS(СВЦЭМ!$I$34:$I$777,СВЦЭМ!$A$34:$A$777,$A306,СВЦЭМ!$B$34:$B$777,C$296)+'СЕТ СН'!$F$16</f>
        <v>0</v>
      </c>
      <c r="D306" s="36">
        <f>SUMIFS(СВЦЭМ!$I$34:$I$777,СВЦЭМ!$A$34:$A$777,$A306,СВЦЭМ!$B$34:$B$777,D$296)+'СЕТ СН'!$F$16</f>
        <v>0</v>
      </c>
      <c r="E306" s="36">
        <f>SUMIFS(СВЦЭМ!$I$34:$I$777,СВЦЭМ!$A$34:$A$777,$A306,СВЦЭМ!$B$34:$B$777,E$296)+'СЕТ СН'!$F$16</f>
        <v>0</v>
      </c>
      <c r="F306" s="36">
        <f>SUMIFS(СВЦЭМ!$I$34:$I$777,СВЦЭМ!$A$34:$A$777,$A306,СВЦЭМ!$B$34:$B$777,F$296)+'СЕТ СН'!$F$16</f>
        <v>0</v>
      </c>
      <c r="G306" s="36">
        <f>SUMIFS(СВЦЭМ!$I$34:$I$777,СВЦЭМ!$A$34:$A$777,$A306,СВЦЭМ!$B$34:$B$777,G$296)+'СЕТ СН'!$F$16</f>
        <v>0</v>
      </c>
      <c r="H306" s="36">
        <f>SUMIFS(СВЦЭМ!$I$34:$I$777,СВЦЭМ!$A$34:$A$777,$A306,СВЦЭМ!$B$34:$B$777,H$296)+'СЕТ СН'!$F$16</f>
        <v>0</v>
      </c>
      <c r="I306" s="36">
        <f>SUMIFS(СВЦЭМ!$I$34:$I$777,СВЦЭМ!$A$34:$A$777,$A306,СВЦЭМ!$B$34:$B$777,I$296)+'СЕТ СН'!$F$16</f>
        <v>0</v>
      </c>
      <c r="J306" s="36">
        <f>SUMIFS(СВЦЭМ!$I$34:$I$777,СВЦЭМ!$A$34:$A$777,$A306,СВЦЭМ!$B$34:$B$777,J$296)+'СЕТ СН'!$F$16</f>
        <v>0</v>
      </c>
      <c r="K306" s="36">
        <f>SUMIFS(СВЦЭМ!$I$34:$I$777,СВЦЭМ!$A$34:$A$777,$A306,СВЦЭМ!$B$34:$B$777,K$296)+'СЕТ СН'!$F$16</f>
        <v>0</v>
      </c>
      <c r="L306" s="36">
        <f>SUMIFS(СВЦЭМ!$I$34:$I$777,СВЦЭМ!$A$34:$A$777,$A306,СВЦЭМ!$B$34:$B$777,L$296)+'СЕТ СН'!$F$16</f>
        <v>0</v>
      </c>
      <c r="M306" s="36">
        <f>SUMIFS(СВЦЭМ!$I$34:$I$777,СВЦЭМ!$A$34:$A$777,$A306,СВЦЭМ!$B$34:$B$777,M$296)+'СЕТ СН'!$F$16</f>
        <v>0</v>
      </c>
      <c r="N306" s="36">
        <f>SUMIFS(СВЦЭМ!$I$34:$I$777,СВЦЭМ!$A$34:$A$777,$A306,СВЦЭМ!$B$34:$B$777,N$296)+'СЕТ СН'!$F$16</f>
        <v>0</v>
      </c>
      <c r="O306" s="36">
        <f>SUMIFS(СВЦЭМ!$I$34:$I$777,СВЦЭМ!$A$34:$A$777,$A306,СВЦЭМ!$B$34:$B$777,O$296)+'СЕТ СН'!$F$16</f>
        <v>0</v>
      </c>
      <c r="P306" s="36">
        <f>SUMIFS(СВЦЭМ!$I$34:$I$777,СВЦЭМ!$A$34:$A$777,$A306,СВЦЭМ!$B$34:$B$777,P$296)+'СЕТ СН'!$F$16</f>
        <v>0</v>
      </c>
      <c r="Q306" s="36">
        <f>SUMIFS(СВЦЭМ!$I$34:$I$777,СВЦЭМ!$A$34:$A$777,$A306,СВЦЭМ!$B$34:$B$777,Q$296)+'СЕТ СН'!$F$16</f>
        <v>0</v>
      </c>
      <c r="R306" s="36">
        <f>SUMIFS(СВЦЭМ!$I$34:$I$777,СВЦЭМ!$A$34:$A$777,$A306,СВЦЭМ!$B$34:$B$777,R$296)+'СЕТ СН'!$F$16</f>
        <v>0</v>
      </c>
      <c r="S306" s="36">
        <f>SUMIFS(СВЦЭМ!$I$34:$I$777,СВЦЭМ!$A$34:$A$777,$A306,СВЦЭМ!$B$34:$B$777,S$296)+'СЕТ СН'!$F$16</f>
        <v>0</v>
      </c>
      <c r="T306" s="36">
        <f>SUMIFS(СВЦЭМ!$I$34:$I$777,СВЦЭМ!$A$34:$A$777,$A306,СВЦЭМ!$B$34:$B$777,T$296)+'СЕТ СН'!$F$16</f>
        <v>0</v>
      </c>
      <c r="U306" s="36">
        <f>SUMIFS(СВЦЭМ!$I$34:$I$777,СВЦЭМ!$A$34:$A$777,$A306,СВЦЭМ!$B$34:$B$777,U$296)+'СЕТ СН'!$F$16</f>
        <v>0</v>
      </c>
      <c r="V306" s="36">
        <f>SUMIFS(СВЦЭМ!$I$34:$I$777,СВЦЭМ!$A$34:$A$777,$A306,СВЦЭМ!$B$34:$B$777,V$296)+'СЕТ СН'!$F$16</f>
        <v>0</v>
      </c>
      <c r="W306" s="36">
        <f>SUMIFS(СВЦЭМ!$I$34:$I$777,СВЦЭМ!$A$34:$A$777,$A306,СВЦЭМ!$B$34:$B$777,W$296)+'СЕТ СН'!$F$16</f>
        <v>0</v>
      </c>
      <c r="X306" s="36">
        <f>SUMIFS(СВЦЭМ!$I$34:$I$777,СВЦЭМ!$A$34:$A$777,$A306,СВЦЭМ!$B$34:$B$777,X$296)+'СЕТ СН'!$F$16</f>
        <v>0</v>
      </c>
      <c r="Y306" s="36">
        <f>SUMIFS(СВЦЭМ!$I$34:$I$777,СВЦЭМ!$A$34:$A$777,$A306,СВЦЭМ!$B$34:$B$777,Y$296)+'СЕТ СН'!$F$16</f>
        <v>0</v>
      </c>
    </row>
    <row r="307" spans="1:25" ht="15.75" hidden="1" x14ac:dyDescent="0.2">
      <c r="A307" s="35">
        <f t="shared" si="8"/>
        <v>43810</v>
      </c>
      <c r="B307" s="36">
        <f>SUMIFS(СВЦЭМ!$I$34:$I$777,СВЦЭМ!$A$34:$A$777,$A307,СВЦЭМ!$B$34:$B$777,B$296)+'СЕТ СН'!$F$16</f>
        <v>0</v>
      </c>
      <c r="C307" s="36">
        <f>SUMIFS(СВЦЭМ!$I$34:$I$777,СВЦЭМ!$A$34:$A$777,$A307,СВЦЭМ!$B$34:$B$777,C$296)+'СЕТ СН'!$F$16</f>
        <v>0</v>
      </c>
      <c r="D307" s="36">
        <f>SUMIFS(СВЦЭМ!$I$34:$I$777,СВЦЭМ!$A$34:$A$777,$A307,СВЦЭМ!$B$34:$B$777,D$296)+'СЕТ СН'!$F$16</f>
        <v>0</v>
      </c>
      <c r="E307" s="36">
        <f>SUMIFS(СВЦЭМ!$I$34:$I$777,СВЦЭМ!$A$34:$A$777,$A307,СВЦЭМ!$B$34:$B$777,E$296)+'СЕТ СН'!$F$16</f>
        <v>0</v>
      </c>
      <c r="F307" s="36">
        <f>SUMIFS(СВЦЭМ!$I$34:$I$777,СВЦЭМ!$A$34:$A$777,$A307,СВЦЭМ!$B$34:$B$777,F$296)+'СЕТ СН'!$F$16</f>
        <v>0</v>
      </c>
      <c r="G307" s="36">
        <f>SUMIFS(СВЦЭМ!$I$34:$I$777,СВЦЭМ!$A$34:$A$777,$A307,СВЦЭМ!$B$34:$B$777,G$296)+'СЕТ СН'!$F$16</f>
        <v>0</v>
      </c>
      <c r="H307" s="36">
        <f>SUMIFS(СВЦЭМ!$I$34:$I$777,СВЦЭМ!$A$34:$A$777,$A307,СВЦЭМ!$B$34:$B$777,H$296)+'СЕТ СН'!$F$16</f>
        <v>0</v>
      </c>
      <c r="I307" s="36">
        <f>SUMIFS(СВЦЭМ!$I$34:$I$777,СВЦЭМ!$A$34:$A$777,$A307,СВЦЭМ!$B$34:$B$777,I$296)+'СЕТ СН'!$F$16</f>
        <v>0</v>
      </c>
      <c r="J307" s="36">
        <f>SUMIFS(СВЦЭМ!$I$34:$I$777,СВЦЭМ!$A$34:$A$777,$A307,СВЦЭМ!$B$34:$B$777,J$296)+'СЕТ СН'!$F$16</f>
        <v>0</v>
      </c>
      <c r="K307" s="36">
        <f>SUMIFS(СВЦЭМ!$I$34:$I$777,СВЦЭМ!$A$34:$A$777,$A307,СВЦЭМ!$B$34:$B$777,K$296)+'СЕТ СН'!$F$16</f>
        <v>0</v>
      </c>
      <c r="L307" s="36">
        <f>SUMIFS(СВЦЭМ!$I$34:$I$777,СВЦЭМ!$A$34:$A$777,$A307,СВЦЭМ!$B$34:$B$777,L$296)+'СЕТ СН'!$F$16</f>
        <v>0</v>
      </c>
      <c r="M307" s="36">
        <f>SUMIFS(СВЦЭМ!$I$34:$I$777,СВЦЭМ!$A$34:$A$777,$A307,СВЦЭМ!$B$34:$B$777,M$296)+'СЕТ СН'!$F$16</f>
        <v>0</v>
      </c>
      <c r="N307" s="36">
        <f>SUMIFS(СВЦЭМ!$I$34:$I$777,СВЦЭМ!$A$34:$A$777,$A307,СВЦЭМ!$B$34:$B$777,N$296)+'СЕТ СН'!$F$16</f>
        <v>0</v>
      </c>
      <c r="O307" s="36">
        <f>SUMIFS(СВЦЭМ!$I$34:$I$777,СВЦЭМ!$A$34:$A$777,$A307,СВЦЭМ!$B$34:$B$777,O$296)+'СЕТ СН'!$F$16</f>
        <v>0</v>
      </c>
      <c r="P307" s="36">
        <f>SUMIFS(СВЦЭМ!$I$34:$I$777,СВЦЭМ!$A$34:$A$777,$A307,СВЦЭМ!$B$34:$B$777,P$296)+'СЕТ СН'!$F$16</f>
        <v>0</v>
      </c>
      <c r="Q307" s="36">
        <f>SUMIFS(СВЦЭМ!$I$34:$I$777,СВЦЭМ!$A$34:$A$777,$A307,СВЦЭМ!$B$34:$B$777,Q$296)+'СЕТ СН'!$F$16</f>
        <v>0</v>
      </c>
      <c r="R307" s="36">
        <f>SUMIFS(СВЦЭМ!$I$34:$I$777,СВЦЭМ!$A$34:$A$777,$A307,СВЦЭМ!$B$34:$B$777,R$296)+'СЕТ СН'!$F$16</f>
        <v>0</v>
      </c>
      <c r="S307" s="36">
        <f>SUMIFS(СВЦЭМ!$I$34:$I$777,СВЦЭМ!$A$34:$A$777,$A307,СВЦЭМ!$B$34:$B$777,S$296)+'СЕТ СН'!$F$16</f>
        <v>0</v>
      </c>
      <c r="T307" s="36">
        <f>SUMIFS(СВЦЭМ!$I$34:$I$777,СВЦЭМ!$A$34:$A$777,$A307,СВЦЭМ!$B$34:$B$777,T$296)+'СЕТ СН'!$F$16</f>
        <v>0</v>
      </c>
      <c r="U307" s="36">
        <f>SUMIFS(СВЦЭМ!$I$34:$I$777,СВЦЭМ!$A$34:$A$777,$A307,СВЦЭМ!$B$34:$B$777,U$296)+'СЕТ СН'!$F$16</f>
        <v>0</v>
      </c>
      <c r="V307" s="36">
        <f>SUMIFS(СВЦЭМ!$I$34:$I$777,СВЦЭМ!$A$34:$A$777,$A307,СВЦЭМ!$B$34:$B$777,V$296)+'СЕТ СН'!$F$16</f>
        <v>0</v>
      </c>
      <c r="W307" s="36">
        <f>SUMIFS(СВЦЭМ!$I$34:$I$777,СВЦЭМ!$A$34:$A$777,$A307,СВЦЭМ!$B$34:$B$777,W$296)+'СЕТ СН'!$F$16</f>
        <v>0</v>
      </c>
      <c r="X307" s="36">
        <f>SUMIFS(СВЦЭМ!$I$34:$I$777,СВЦЭМ!$A$34:$A$777,$A307,СВЦЭМ!$B$34:$B$777,X$296)+'СЕТ СН'!$F$16</f>
        <v>0</v>
      </c>
      <c r="Y307" s="36">
        <f>SUMIFS(СВЦЭМ!$I$34:$I$777,СВЦЭМ!$A$34:$A$777,$A307,СВЦЭМ!$B$34:$B$777,Y$296)+'СЕТ СН'!$F$16</f>
        <v>0</v>
      </c>
    </row>
    <row r="308" spans="1:25" ht="15.75" hidden="1" x14ac:dyDescent="0.2">
      <c r="A308" s="35">
        <f t="shared" si="8"/>
        <v>43811</v>
      </c>
      <c r="B308" s="36">
        <f>SUMIFS(СВЦЭМ!$I$34:$I$777,СВЦЭМ!$A$34:$A$777,$A308,СВЦЭМ!$B$34:$B$777,B$296)+'СЕТ СН'!$F$16</f>
        <v>0</v>
      </c>
      <c r="C308" s="36">
        <f>SUMIFS(СВЦЭМ!$I$34:$I$777,СВЦЭМ!$A$34:$A$777,$A308,СВЦЭМ!$B$34:$B$777,C$296)+'СЕТ СН'!$F$16</f>
        <v>0</v>
      </c>
      <c r="D308" s="36">
        <f>SUMIFS(СВЦЭМ!$I$34:$I$777,СВЦЭМ!$A$34:$A$777,$A308,СВЦЭМ!$B$34:$B$777,D$296)+'СЕТ СН'!$F$16</f>
        <v>0</v>
      </c>
      <c r="E308" s="36">
        <f>SUMIFS(СВЦЭМ!$I$34:$I$777,СВЦЭМ!$A$34:$A$777,$A308,СВЦЭМ!$B$34:$B$777,E$296)+'СЕТ СН'!$F$16</f>
        <v>0</v>
      </c>
      <c r="F308" s="36">
        <f>SUMIFS(СВЦЭМ!$I$34:$I$777,СВЦЭМ!$A$34:$A$777,$A308,СВЦЭМ!$B$34:$B$777,F$296)+'СЕТ СН'!$F$16</f>
        <v>0</v>
      </c>
      <c r="G308" s="36">
        <f>SUMIFS(СВЦЭМ!$I$34:$I$777,СВЦЭМ!$A$34:$A$777,$A308,СВЦЭМ!$B$34:$B$777,G$296)+'СЕТ СН'!$F$16</f>
        <v>0</v>
      </c>
      <c r="H308" s="36">
        <f>SUMIFS(СВЦЭМ!$I$34:$I$777,СВЦЭМ!$A$34:$A$777,$A308,СВЦЭМ!$B$34:$B$777,H$296)+'СЕТ СН'!$F$16</f>
        <v>0</v>
      </c>
      <c r="I308" s="36">
        <f>SUMIFS(СВЦЭМ!$I$34:$I$777,СВЦЭМ!$A$34:$A$777,$A308,СВЦЭМ!$B$34:$B$777,I$296)+'СЕТ СН'!$F$16</f>
        <v>0</v>
      </c>
      <c r="J308" s="36">
        <f>SUMIFS(СВЦЭМ!$I$34:$I$777,СВЦЭМ!$A$34:$A$777,$A308,СВЦЭМ!$B$34:$B$777,J$296)+'СЕТ СН'!$F$16</f>
        <v>0</v>
      </c>
      <c r="K308" s="36">
        <f>SUMIFS(СВЦЭМ!$I$34:$I$777,СВЦЭМ!$A$34:$A$777,$A308,СВЦЭМ!$B$34:$B$777,K$296)+'СЕТ СН'!$F$16</f>
        <v>0</v>
      </c>
      <c r="L308" s="36">
        <f>SUMIFS(СВЦЭМ!$I$34:$I$777,СВЦЭМ!$A$34:$A$777,$A308,СВЦЭМ!$B$34:$B$777,L$296)+'СЕТ СН'!$F$16</f>
        <v>0</v>
      </c>
      <c r="M308" s="36">
        <f>SUMIFS(СВЦЭМ!$I$34:$I$777,СВЦЭМ!$A$34:$A$777,$A308,СВЦЭМ!$B$34:$B$777,M$296)+'СЕТ СН'!$F$16</f>
        <v>0</v>
      </c>
      <c r="N308" s="36">
        <f>SUMIFS(СВЦЭМ!$I$34:$I$777,СВЦЭМ!$A$34:$A$777,$A308,СВЦЭМ!$B$34:$B$777,N$296)+'СЕТ СН'!$F$16</f>
        <v>0</v>
      </c>
      <c r="O308" s="36">
        <f>SUMIFS(СВЦЭМ!$I$34:$I$777,СВЦЭМ!$A$34:$A$777,$A308,СВЦЭМ!$B$34:$B$777,O$296)+'СЕТ СН'!$F$16</f>
        <v>0</v>
      </c>
      <c r="P308" s="36">
        <f>SUMIFS(СВЦЭМ!$I$34:$I$777,СВЦЭМ!$A$34:$A$777,$A308,СВЦЭМ!$B$34:$B$777,P$296)+'СЕТ СН'!$F$16</f>
        <v>0</v>
      </c>
      <c r="Q308" s="36">
        <f>SUMIFS(СВЦЭМ!$I$34:$I$777,СВЦЭМ!$A$34:$A$777,$A308,СВЦЭМ!$B$34:$B$777,Q$296)+'СЕТ СН'!$F$16</f>
        <v>0</v>
      </c>
      <c r="R308" s="36">
        <f>SUMIFS(СВЦЭМ!$I$34:$I$777,СВЦЭМ!$A$34:$A$777,$A308,СВЦЭМ!$B$34:$B$777,R$296)+'СЕТ СН'!$F$16</f>
        <v>0</v>
      </c>
      <c r="S308" s="36">
        <f>SUMIFS(СВЦЭМ!$I$34:$I$777,СВЦЭМ!$A$34:$A$777,$A308,СВЦЭМ!$B$34:$B$777,S$296)+'СЕТ СН'!$F$16</f>
        <v>0</v>
      </c>
      <c r="T308" s="36">
        <f>SUMIFS(СВЦЭМ!$I$34:$I$777,СВЦЭМ!$A$34:$A$777,$A308,СВЦЭМ!$B$34:$B$777,T$296)+'СЕТ СН'!$F$16</f>
        <v>0</v>
      </c>
      <c r="U308" s="36">
        <f>SUMIFS(СВЦЭМ!$I$34:$I$777,СВЦЭМ!$A$34:$A$777,$A308,СВЦЭМ!$B$34:$B$777,U$296)+'СЕТ СН'!$F$16</f>
        <v>0</v>
      </c>
      <c r="V308" s="36">
        <f>SUMIFS(СВЦЭМ!$I$34:$I$777,СВЦЭМ!$A$34:$A$777,$A308,СВЦЭМ!$B$34:$B$777,V$296)+'СЕТ СН'!$F$16</f>
        <v>0</v>
      </c>
      <c r="W308" s="36">
        <f>SUMIFS(СВЦЭМ!$I$34:$I$777,СВЦЭМ!$A$34:$A$777,$A308,СВЦЭМ!$B$34:$B$777,W$296)+'СЕТ СН'!$F$16</f>
        <v>0</v>
      </c>
      <c r="X308" s="36">
        <f>SUMIFS(СВЦЭМ!$I$34:$I$777,СВЦЭМ!$A$34:$A$777,$A308,СВЦЭМ!$B$34:$B$777,X$296)+'СЕТ СН'!$F$16</f>
        <v>0</v>
      </c>
      <c r="Y308" s="36">
        <f>SUMIFS(СВЦЭМ!$I$34:$I$777,СВЦЭМ!$A$34:$A$777,$A308,СВЦЭМ!$B$34:$B$777,Y$296)+'СЕТ СН'!$F$16</f>
        <v>0</v>
      </c>
    </row>
    <row r="309" spans="1:25" ht="15.75" hidden="1" x14ac:dyDescent="0.2">
      <c r="A309" s="35">
        <f t="shared" si="8"/>
        <v>43812</v>
      </c>
      <c r="B309" s="36">
        <f>SUMIFS(СВЦЭМ!$I$34:$I$777,СВЦЭМ!$A$34:$A$777,$A309,СВЦЭМ!$B$34:$B$777,B$296)+'СЕТ СН'!$F$16</f>
        <v>0</v>
      </c>
      <c r="C309" s="36">
        <f>SUMIFS(СВЦЭМ!$I$34:$I$777,СВЦЭМ!$A$34:$A$777,$A309,СВЦЭМ!$B$34:$B$777,C$296)+'СЕТ СН'!$F$16</f>
        <v>0</v>
      </c>
      <c r="D309" s="36">
        <f>SUMIFS(СВЦЭМ!$I$34:$I$777,СВЦЭМ!$A$34:$A$777,$A309,СВЦЭМ!$B$34:$B$777,D$296)+'СЕТ СН'!$F$16</f>
        <v>0</v>
      </c>
      <c r="E309" s="36">
        <f>SUMIFS(СВЦЭМ!$I$34:$I$777,СВЦЭМ!$A$34:$A$777,$A309,СВЦЭМ!$B$34:$B$777,E$296)+'СЕТ СН'!$F$16</f>
        <v>0</v>
      </c>
      <c r="F309" s="36">
        <f>SUMIFS(СВЦЭМ!$I$34:$I$777,СВЦЭМ!$A$34:$A$777,$A309,СВЦЭМ!$B$34:$B$777,F$296)+'СЕТ СН'!$F$16</f>
        <v>0</v>
      </c>
      <c r="G309" s="36">
        <f>SUMIFS(СВЦЭМ!$I$34:$I$777,СВЦЭМ!$A$34:$A$777,$A309,СВЦЭМ!$B$34:$B$777,G$296)+'СЕТ СН'!$F$16</f>
        <v>0</v>
      </c>
      <c r="H309" s="36">
        <f>SUMIFS(СВЦЭМ!$I$34:$I$777,СВЦЭМ!$A$34:$A$777,$A309,СВЦЭМ!$B$34:$B$777,H$296)+'СЕТ СН'!$F$16</f>
        <v>0</v>
      </c>
      <c r="I309" s="36">
        <f>SUMIFS(СВЦЭМ!$I$34:$I$777,СВЦЭМ!$A$34:$A$777,$A309,СВЦЭМ!$B$34:$B$777,I$296)+'СЕТ СН'!$F$16</f>
        <v>0</v>
      </c>
      <c r="J309" s="36">
        <f>SUMIFS(СВЦЭМ!$I$34:$I$777,СВЦЭМ!$A$34:$A$777,$A309,СВЦЭМ!$B$34:$B$777,J$296)+'СЕТ СН'!$F$16</f>
        <v>0</v>
      </c>
      <c r="K309" s="36">
        <f>SUMIFS(СВЦЭМ!$I$34:$I$777,СВЦЭМ!$A$34:$A$777,$A309,СВЦЭМ!$B$34:$B$777,K$296)+'СЕТ СН'!$F$16</f>
        <v>0</v>
      </c>
      <c r="L309" s="36">
        <f>SUMIFS(СВЦЭМ!$I$34:$I$777,СВЦЭМ!$A$34:$A$777,$A309,СВЦЭМ!$B$34:$B$777,L$296)+'СЕТ СН'!$F$16</f>
        <v>0</v>
      </c>
      <c r="M309" s="36">
        <f>SUMIFS(СВЦЭМ!$I$34:$I$777,СВЦЭМ!$A$34:$A$777,$A309,СВЦЭМ!$B$34:$B$777,M$296)+'СЕТ СН'!$F$16</f>
        <v>0</v>
      </c>
      <c r="N309" s="36">
        <f>SUMIFS(СВЦЭМ!$I$34:$I$777,СВЦЭМ!$A$34:$A$777,$A309,СВЦЭМ!$B$34:$B$777,N$296)+'СЕТ СН'!$F$16</f>
        <v>0</v>
      </c>
      <c r="O309" s="36">
        <f>SUMIFS(СВЦЭМ!$I$34:$I$777,СВЦЭМ!$A$34:$A$777,$A309,СВЦЭМ!$B$34:$B$777,O$296)+'СЕТ СН'!$F$16</f>
        <v>0</v>
      </c>
      <c r="P309" s="36">
        <f>SUMIFS(СВЦЭМ!$I$34:$I$777,СВЦЭМ!$A$34:$A$777,$A309,СВЦЭМ!$B$34:$B$777,P$296)+'СЕТ СН'!$F$16</f>
        <v>0</v>
      </c>
      <c r="Q309" s="36">
        <f>SUMIFS(СВЦЭМ!$I$34:$I$777,СВЦЭМ!$A$34:$A$777,$A309,СВЦЭМ!$B$34:$B$777,Q$296)+'СЕТ СН'!$F$16</f>
        <v>0</v>
      </c>
      <c r="R309" s="36">
        <f>SUMIFS(СВЦЭМ!$I$34:$I$777,СВЦЭМ!$A$34:$A$777,$A309,СВЦЭМ!$B$34:$B$777,R$296)+'СЕТ СН'!$F$16</f>
        <v>0</v>
      </c>
      <c r="S309" s="36">
        <f>SUMIFS(СВЦЭМ!$I$34:$I$777,СВЦЭМ!$A$34:$A$777,$A309,СВЦЭМ!$B$34:$B$777,S$296)+'СЕТ СН'!$F$16</f>
        <v>0</v>
      </c>
      <c r="T309" s="36">
        <f>SUMIFS(СВЦЭМ!$I$34:$I$777,СВЦЭМ!$A$34:$A$777,$A309,СВЦЭМ!$B$34:$B$777,T$296)+'СЕТ СН'!$F$16</f>
        <v>0</v>
      </c>
      <c r="U309" s="36">
        <f>SUMIFS(СВЦЭМ!$I$34:$I$777,СВЦЭМ!$A$34:$A$777,$A309,СВЦЭМ!$B$34:$B$777,U$296)+'СЕТ СН'!$F$16</f>
        <v>0</v>
      </c>
      <c r="V309" s="36">
        <f>SUMIFS(СВЦЭМ!$I$34:$I$777,СВЦЭМ!$A$34:$A$777,$A309,СВЦЭМ!$B$34:$B$777,V$296)+'СЕТ СН'!$F$16</f>
        <v>0</v>
      </c>
      <c r="W309" s="36">
        <f>SUMIFS(СВЦЭМ!$I$34:$I$777,СВЦЭМ!$A$34:$A$777,$A309,СВЦЭМ!$B$34:$B$777,W$296)+'СЕТ СН'!$F$16</f>
        <v>0</v>
      </c>
      <c r="X309" s="36">
        <f>SUMIFS(СВЦЭМ!$I$34:$I$777,СВЦЭМ!$A$34:$A$777,$A309,СВЦЭМ!$B$34:$B$777,X$296)+'СЕТ СН'!$F$16</f>
        <v>0</v>
      </c>
      <c r="Y309" s="36">
        <f>SUMIFS(СВЦЭМ!$I$34:$I$777,СВЦЭМ!$A$34:$A$777,$A309,СВЦЭМ!$B$34:$B$777,Y$296)+'СЕТ СН'!$F$16</f>
        <v>0</v>
      </c>
    </row>
    <row r="310" spans="1:25" ht="15.75" hidden="1" x14ac:dyDescent="0.2">
      <c r="A310" s="35">
        <f t="shared" si="8"/>
        <v>43813</v>
      </c>
      <c r="B310" s="36">
        <f>SUMIFS(СВЦЭМ!$I$34:$I$777,СВЦЭМ!$A$34:$A$777,$A310,СВЦЭМ!$B$34:$B$777,B$296)+'СЕТ СН'!$F$16</f>
        <v>0</v>
      </c>
      <c r="C310" s="36">
        <f>SUMIFS(СВЦЭМ!$I$34:$I$777,СВЦЭМ!$A$34:$A$777,$A310,СВЦЭМ!$B$34:$B$777,C$296)+'СЕТ СН'!$F$16</f>
        <v>0</v>
      </c>
      <c r="D310" s="36">
        <f>SUMIFS(СВЦЭМ!$I$34:$I$777,СВЦЭМ!$A$34:$A$777,$A310,СВЦЭМ!$B$34:$B$777,D$296)+'СЕТ СН'!$F$16</f>
        <v>0</v>
      </c>
      <c r="E310" s="36">
        <f>SUMIFS(СВЦЭМ!$I$34:$I$777,СВЦЭМ!$A$34:$A$777,$A310,СВЦЭМ!$B$34:$B$777,E$296)+'СЕТ СН'!$F$16</f>
        <v>0</v>
      </c>
      <c r="F310" s="36">
        <f>SUMIFS(СВЦЭМ!$I$34:$I$777,СВЦЭМ!$A$34:$A$777,$A310,СВЦЭМ!$B$34:$B$777,F$296)+'СЕТ СН'!$F$16</f>
        <v>0</v>
      </c>
      <c r="G310" s="36">
        <f>SUMIFS(СВЦЭМ!$I$34:$I$777,СВЦЭМ!$A$34:$A$777,$A310,СВЦЭМ!$B$34:$B$777,G$296)+'СЕТ СН'!$F$16</f>
        <v>0</v>
      </c>
      <c r="H310" s="36">
        <f>SUMIFS(СВЦЭМ!$I$34:$I$777,СВЦЭМ!$A$34:$A$777,$A310,СВЦЭМ!$B$34:$B$777,H$296)+'СЕТ СН'!$F$16</f>
        <v>0</v>
      </c>
      <c r="I310" s="36">
        <f>SUMIFS(СВЦЭМ!$I$34:$I$777,СВЦЭМ!$A$34:$A$777,$A310,СВЦЭМ!$B$34:$B$777,I$296)+'СЕТ СН'!$F$16</f>
        <v>0</v>
      </c>
      <c r="J310" s="36">
        <f>SUMIFS(СВЦЭМ!$I$34:$I$777,СВЦЭМ!$A$34:$A$777,$A310,СВЦЭМ!$B$34:$B$777,J$296)+'СЕТ СН'!$F$16</f>
        <v>0</v>
      </c>
      <c r="K310" s="36">
        <f>SUMIFS(СВЦЭМ!$I$34:$I$777,СВЦЭМ!$A$34:$A$777,$A310,СВЦЭМ!$B$34:$B$777,K$296)+'СЕТ СН'!$F$16</f>
        <v>0</v>
      </c>
      <c r="L310" s="36">
        <f>SUMIFS(СВЦЭМ!$I$34:$I$777,СВЦЭМ!$A$34:$A$777,$A310,СВЦЭМ!$B$34:$B$777,L$296)+'СЕТ СН'!$F$16</f>
        <v>0</v>
      </c>
      <c r="M310" s="36">
        <f>SUMIFS(СВЦЭМ!$I$34:$I$777,СВЦЭМ!$A$34:$A$777,$A310,СВЦЭМ!$B$34:$B$777,M$296)+'СЕТ СН'!$F$16</f>
        <v>0</v>
      </c>
      <c r="N310" s="36">
        <f>SUMIFS(СВЦЭМ!$I$34:$I$777,СВЦЭМ!$A$34:$A$777,$A310,СВЦЭМ!$B$34:$B$777,N$296)+'СЕТ СН'!$F$16</f>
        <v>0</v>
      </c>
      <c r="O310" s="36">
        <f>SUMIFS(СВЦЭМ!$I$34:$I$777,СВЦЭМ!$A$34:$A$777,$A310,СВЦЭМ!$B$34:$B$777,O$296)+'СЕТ СН'!$F$16</f>
        <v>0</v>
      </c>
      <c r="P310" s="36">
        <f>SUMIFS(СВЦЭМ!$I$34:$I$777,СВЦЭМ!$A$34:$A$777,$A310,СВЦЭМ!$B$34:$B$777,P$296)+'СЕТ СН'!$F$16</f>
        <v>0</v>
      </c>
      <c r="Q310" s="36">
        <f>SUMIFS(СВЦЭМ!$I$34:$I$777,СВЦЭМ!$A$34:$A$777,$A310,СВЦЭМ!$B$34:$B$777,Q$296)+'СЕТ СН'!$F$16</f>
        <v>0</v>
      </c>
      <c r="R310" s="36">
        <f>SUMIFS(СВЦЭМ!$I$34:$I$777,СВЦЭМ!$A$34:$A$777,$A310,СВЦЭМ!$B$34:$B$777,R$296)+'СЕТ СН'!$F$16</f>
        <v>0</v>
      </c>
      <c r="S310" s="36">
        <f>SUMIFS(СВЦЭМ!$I$34:$I$777,СВЦЭМ!$A$34:$A$777,$A310,СВЦЭМ!$B$34:$B$777,S$296)+'СЕТ СН'!$F$16</f>
        <v>0</v>
      </c>
      <c r="T310" s="36">
        <f>SUMIFS(СВЦЭМ!$I$34:$I$777,СВЦЭМ!$A$34:$A$777,$A310,СВЦЭМ!$B$34:$B$777,T$296)+'СЕТ СН'!$F$16</f>
        <v>0</v>
      </c>
      <c r="U310" s="36">
        <f>SUMIFS(СВЦЭМ!$I$34:$I$777,СВЦЭМ!$A$34:$A$777,$A310,СВЦЭМ!$B$34:$B$777,U$296)+'СЕТ СН'!$F$16</f>
        <v>0</v>
      </c>
      <c r="V310" s="36">
        <f>SUMIFS(СВЦЭМ!$I$34:$I$777,СВЦЭМ!$A$34:$A$777,$A310,СВЦЭМ!$B$34:$B$777,V$296)+'СЕТ СН'!$F$16</f>
        <v>0</v>
      </c>
      <c r="W310" s="36">
        <f>SUMIFS(СВЦЭМ!$I$34:$I$777,СВЦЭМ!$A$34:$A$777,$A310,СВЦЭМ!$B$34:$B$777,W$296)+'СЕТ СН'!$F$16</f>
        <v>0</v>
      </c>
      <c r="X310" s="36">
        <f>SUMIFS(СВЦЭМ!$I$34:$I$777,СВЦЭМ!$A$34:$A$777,$A310,СВЦЭМ!$B$34:$B$777,X$296)+'СЕТ СН'!$F$16</f>
        <v>0</v>
      </c>
      <c r="Y310" s="36">
        <f>SUMIFS(СВЦЭМ!$I$34:$I$777,СВЦЭМ!$A$34:$A$777,$A310,СВЦЭМ!$B$34:$B$777,Y$296)+'СЕТ СН'!$F$16</f>
        <v>0</v>
      </c>
    </row>
    <row r="311" spans="1:25" ht="15.75" hidden="1" x14ac:dyDescent="0.2">
      <c r="A311" s="35">
        <f t="shared" si="8"/>
        <v>43814</v>
      </c>
      <c r="B311" s="36">
        <f>SUMIFS(СВЦЭМ!$I$34:$I$777,СВЦЭМ!$A$34:$A$777,$A311,СВЦЭМ!$B$34:$B$777,B$296)+'СЕТ СН'!$F$16</f>
        <v>0</v>
      </c>
      <c r="C311" s="36">
        <f>SUMIFS(СВЦЭМ!$I$34:$I$777,СВЦЭМ!$A$34:$A$777,$A311,СВЦЭМ!$B$34:$B$777,C$296)+'СЕТ СН'!$F$16</f>
        <v>0</v>
      </c>
      <c r="D311" s="36">
        <f>SUMIFS(СВЦЭМ!$I$34:$I$777,СВЦЭМ!$A$34:$A$777,$A311,СВЦЭМ!$B$34:$B$777,D$296)+'СЕТ СН'!$F$16</f>
        <v>0</v>
      </c>
      <c r="E311" s="36">
        <f>SUMIFS(СВЦЭМ!$I$34:$I$777,СВЦЭМ!$A$34:$A$777,$A311,СВЦЭМ!$B$34:$B$777,E$296)+'СЕТ СН'!$F$16</f>
        <v>0</v>
      </c>
      <c r="F311" s="36">
        <f>SUMIFS(СВЦЭМ!$I$34:$I$777,СВЦЭМ!$A$34:$A$777,$A311,СВЦЭМ!$B$34:$B$777,F$296)+'СЕТ СН'!$F$16</f>
        <v>0</v>
      </c>
      <c r="G311" s="36">
        <f>SUMIFS(СВЦЭМ!$I$34:$I$777,СВЦЭМ!$A$34:$A$777,$A311,СВЦЭМ!$B$34:$B$777,G$296)+'СЕТ СН'!$F$16</f>
        <v>0</v>
      </c>
      <c r="H311" s="36">
        <f>SUMIFS(СВЦЭМ!$I$34:$I$777,СВЦЭМ!$A$34:$A$777,$A311,СВЦЭМ!$B$34:$B$777,H$296)+'СЕТ СН'!$F$16</f>
        <v>0</v>
      </c>
      <c r="I311" s="36">
        <f>SUMIFS(СВЦЭМ!$I$34:$I$777,СВЦЭМ!$A$34:$A$777,$A311,СВЦЭМ!$B$34:$B$777,I$296)+'СЕТ СН'!$F$16</f>
        <v>0</v>
      </c>
      <c r="J311" s="36">
        <f>SUMIFS(СВЦЭМ!$I$34:$I$777,СВЦЭМ!$A$34:$A$777,$A311,СВЦЭМ!$B$34:$B$777,J$296)+'СЕТ СН'!$F$16</f>
        <v>0</v>
      </c>
      <c r="K311" s="36">
        <f>SUMIFS(СВЦЭМ!$I$34:$I$777,СВЦЭМ!$A$34:$A$777,$A311,СВЦЭМ!$B$34:$B$777,K$296)+'СЕТ СН'!$F$16</f>
        <v>0</v>
      </c>
      <c r="L311" s="36">
        <f>SUMIFS(СВЦЭМ!$I$34:$I$777,СВЦЭМ!$A$34:$A$777,$A311,СВЦЭМ!$B$34:$B$777,L$296)+'СЕТ СН'!$F$16</f>
        <v>0</v>
      </c>
      <c r="M311" s="36">
        <f>SUMIFS(СВЦЭМ!$I$34:$I$777,СВЦЭМ!$A$34:$A$777,$A311,СВЦЭМ!$B$34:$B$777,M$296)+'СЕТ СН'!$F$16</f>
        <v>0</v>
      </c>
      <c r="N311" s="36">
        <f>SUMIFS(СВЦЭМ!$I$34:$I$777,СВЦЭМ!$A$34:$A$777,$A311,СВЦЭМ!$B$34:$B$777,N$296)+'СЕТ СН'!$F$16</f>
        <v>0</v>
      </c>
      <c r="O311" s="36">
        <f>SUMIFS(СВЦЭМ!$I$34:$I$777,СВЦЭМ!$A$34:$A$777,$A311,СВЦЭМ!$B$34:$B$777,O$296)+'СЕТ СН'!$F$16</f>
        <v>0</v>
      </c>
      <c r="P311" s="36">
        <f>SUMIFS(СВЦЭМ!$I$34:$I$777,СВЦЭМ!$A$34:$A$777,$A311,СВЦЭМ!$B$34:$B$777,P$296)+'СЕТ СН'!$F$16</f>
        <v>0</v>
      </c>
      <c r="Q311" s="36">
        <f>SUMIFS(СВЦЭМ!$I$34:$I$777,СВЦЭМ!$A$34:$A$777,$A311,СВЦЭМ!$B$34:$B$777,Q$296)+'СЕТ СН'!$F$16</f>
        <v>0</v>
      </c>
      <c r="R311" s="36">
        <f>SUMIFS(СВЦЭМ!$I$34:$I$777,СВЦЭМ!$A$34:$A$777,$A311,СВЦЭМ!$B$34:$B$777,R$296)+'СЕТ СН'!$F$16</f>
        <v>0</v>
      </c>
      <c r="S311" s="36">
        <f>SUMIFS(СВЦЭМ!$I$34:$I$777,СВЦЭМ!$A$34:$A$777,$A311,СВЦЭМ!$B$34:$B$777,S$296)+'СЕТ СН'!$F$16</f>
        <v>0</v>
      </c>
      <c r="T311" s="36">
        <f>SUMIFS(СВЦЭМ!$I$34:$I$777,СВЦЭМ!$A$34:$A$777,$A311,СВЦЭМ!$B$34:$B$777,T$296)+'СЕТ СН'!$F$16</f>
        <v>0</v>
      </c>
      <c r="U311" s="36">
        <f>SUMIFS(СВЦЭМ!$I$34:$I$777,СВЦЭМ!$A$34:$A$777,$A311,СВЦЭМ!$B$34:$B$777,U$296)+'СЕТ СН'!$F$16</f>
        <v>0</v>
      </c>
      <c r="V311" s="36">
        <f>SUMIFS(СВЦЭМ!$I$34:$I$777,СВЦЭМ!$A$34:$A$777,$A311,СВЦЭМ!$B$34:$B$777,V$296)+'СЕТ СН'!$F$16</f>
        <v>0</v>
      </c>
      <c r="W311" s="36">
        <f>SUMIFS(СВЦЭМ!$I$34:$I$777,СВЦЭМ!$A$34:$A$777,$A311,СВЦЭМ!$B$34:$B$777,W$296)+'СЕТ СН'!$F$16</f>
        <v>0</v>
      </c>
      <c r="X311" s="36">
        <f>SUMIFS(СВЦЭМ!$I$34:$I$777,СВЦЭМ!$A$34:$A$777,$A311,СВЦЭМ!$B$34:$B$777,X$296)+'СЕТ СН'!$F$16</f>
        <v>0</v>
      </c>
      <c r="Y311" s="36">
        <f>SUMIFS(СВЦЭМ!$I$34:$I$777,СВЦЭМ!$A$34:$A$777,$A311,СВЦЭМ!$B$34:$B$777,Y$296)+'СЕТ СН'!$F$16</f>
        <v>0</v>
      </c>
    </row>
    <row r="312" spans="1:25" ht="15.75" hidden="1" x14ac:dyDescent="0.2">
      <c r="A312" s="35">
        <f t="shared" si="8"/>
        <v>43815</v>
      </c>
      <c r="B312" s="36">
        <f>SUMIFS(СВЦЭМ!$I$34:$I$777,СВЦЭМ!$A$34:$A$777,$A312,СВЦЭМ!$B$34:$B$777,B$296)+'СЕТ СН'!$F$16</f>
        <v>0</v>
      </c>
      <c r="C312" s="36">
        <f>SUMIFS(СВЦЭМ!$I$34:$I$777,СВЦЭМ!$A$34:$A$777,$A312,СВЦЭМ!$B$34:$B$777,C$296)+'СЕТ СН'!$F$16</f>
        <v>0</v>
      </c>
      <c r="D312" s="36">
        <f>SUMIFS(СВЦЭМ!$I$34:$I$777,СВЦЭМ!$A$34:$A$777,$A312,СВЦЭМ!$B$34:$B$777,D$296)+'СЕТ СН'!$F$16</f>
        <v>0</v>
      </c>
      <c r="E312" s="36">
        <f>SUMIFS(СВЦЭМ!$I$34:$I$777,СВЦЭМ!$A$34:$A$777,$A312,СВЦЭМ!$B$34:$B$777,E$296)+'СЕТ СН'!$F$16</f>
        <v>0</v>
      </c>
      <c r="F312" s="36">
        <f>SUMIFS(СВЦЭМ!$I$34:$I$777,СВЦЭМ!$A$34:$A$777,$A312,СВЦЭМ!$B$34:$B$777,F$296)+'СЕТ СН'!$F$16</f>
        <v>0</v>
      </c>
      <c r="G312" s="36">
        <f>SUMIFS(СВЦЭМ!$I$34:$I$777,СВЦЭМ!$A$34:$A$777,$A312,СВЦЭМ!$B$34:$B$777,G$296)+'СЕТ СН'!$F$16</f>
        <v>0</v>
      </c>
      <c r="H312" s="36">
        <f>SUMIFS(СВЦЭМ!$I$34:$I$777,СВЦЭМ!$A$34:$A$777,$A312,СВЦЭМ!$B$34:$B$777,H$296)+'СЕТ СН'!$F$16</f>
        <v>0</v>
      </c>
      <c r="I312" s="36">
        <f>SUMIFS(СВЦЭМ!$I$34:$I$777,СВЦЭМ!$A$34:$A$777,$A312,СВЦЭМ!$B$34:$B$777,I$296)+'СЕТ СН'!$F$16</f>
        <v>0</v>
      </c>
      <c r="J312" s="36">
        <f>SUMIFS(СВЦЭМ!$I$34:$I$777,СВЦЭМ!$A$34:$A$777,$A312,СВЦЭМ!$B$34:$B$777,J$296)+'СЕТ СН'!$F$16</f>
        <v>0</v>
      </c>
      <c r="K312" s="36">
        <f>SUMIFS(СВЦЭМ!$I$34:$I$777,СВЦЭМ!$A$34:$A$777,$A312,СВЦЭМ!$B$34:$B$777,K$296)+'СЕТ СН'!$F$16</f>
        <v>0</v>
      </c>
      <c r="L312" s="36">
        <f>SUMIFS(СВЦЭМ!$I$34:$I$777,СВЦЭМ!$A$34:$A$777,$A312,СВЦЭМ!$B$34:$B$777,L$296)+'СЕТ СН'!$F$16</f>
        <v>0</v>
      </c>
      <c r="M312" s="36">
        <f>SUMIFS(СВЦЭМ!$I$34:$I$777,СВЦЭМ!$A$34:$A$777,$A312,СВЦЭМ!$B$34:$B$777,M$296)+'СЕТ СН'!$F$16</f>
        <v>0</v>
      </c>
      <c r="N312" s="36">
        <f>SUMIFS(СВЦЭМ!$I$34:$I$777,СВЦЭМ!$A$34:$A$777,$A312,СВЦЭМ!$B$34:$B$777,N$296)+'СЕТ СН'!$F$16</f>
        <v>0</v>
      </c>
      <c r="O312" s="36">
        <f>SUMIFS(СВЦЭМ!$I$34:$I$777,СВЦЭМ!$A$34:$A$777,$A312,СВЦЭМ!$B$34:$B$777,O$296)+'СЕТ СН'!$F$16</f>
        <v>0</v>
      </c>
      <c r="P312" s="36">
        <f>SUMIFS(СВЦЭМ!$I$34:$I$777,СВЦЭМ!$A$34:$A$777,$A312,СВЦЭМ!$B$34:$B$777,P$296)+'СЕТ СН'!$F$16</f>
        <v>0</v>
      </c>
      <c r="Q312" s="36">
        <f>SUMIFS(СВЦЭМ!$I$34:$I$777,СВЦЭМ!$A$34:$A$777,$A312,СВЦЭМ!$B$34:$B$777,Q$296)+'СЕТ СН'!$F$16</f>
        <v>0</v>
      </c>
      <c r="R312" s="36">
        <f>SUMIFS(СВЦЭМ!$I$34:$I$777,СВЦЭМ!$A$34:$A$777,$A312,СВЦЭМ!$B$34:$B$777,R$296)+'СЕТ СН'!$F$16</f>
        <v>0</v>
      </c>
      <c r="S312" s="36">
        <f>SUMIFS(СВЦЭМ!$I$34:$I$777,СВЦЭМ!$A$34:$A$777,$A312,СВЦЭМ!$B$34:$B$777,S$296)+'СЕТ СН'!$F$16</f>
        <v>0</v>
      </c>
      <c r="T312" s="36">
        <f>SUMIFS(СВЦЭМ!$I$34:$I$777,СВЦЭМ!$A$34:$A$777,$A312,СВЦЭМ!$B$34:$B$777,T$296)+'СЕТ СН'!$F$16</f>
        <v>0</v>
      </c>
      <c r="U312" s="36">
        <f>SUMIFS(СВЦЭМ!$I$34:$I$777,СВЦЭМ!$A$34:$A$777,$A312,СВЦЭМ!$B$34:$B$777,U$296)+'СЕТ СН'!$F$16</f>
        <v>0</v>
      </c>
      <c r="V312" s="36">
        <f>SUMIFS(СВЦЭМ!$I$34:$I$777,СВЦЭМ!$A$34:$A$777,$A312,СВЦЭМ!$B$34:$B$777,V$296)+'СЕТ СН'!$F$16</f>
        <v>0</v>
      </c>
      <c r="W312" s="36">
        <f>SUMIFS(СВЦЭМ!$I$34:$I$777,СВЦЭМ!$A$34:$A$777,$A312,СВЦЭМ!$B$34:$B$777,W$296)+'СЕТ СН'!$F$16</f>
        <v>0</v>
      </c>
      <c r="X312" s="36">
        <f>SUMIFS(СВЦЭМ!$I$34:$I$777,СВЦЭМ!$A$34:$A$777,$A312,СВЦЭМ!$B$34:$B$777,X$296)+'СЕТ СН'!$F$16</f>
        <v>0</v>
      </c>
      <c r="Y312" s="36">
        <f>SUMIFS(СВЦЭМ!$I$34:$I$777,СВЦЭМ!$A$34:$A$777,$A312,СВЦЭМ!$B$34:$B$777,Y$296)+'СЕТ СН'!$F$16</f>
        <v>0</v>
      </c>
    </row>
    <row r="313" spans="1:25" ht="15.75" hidden="1" x14ac:dyDescent="0.2">
      <c r="A313" s="35">
        <f t="shared" si="8"/>
        <v>43816</v>
      </c>
      <c r="B313" s="36">
        <f>SUMIFS(СВЦЭМ!$I$34:$I$777,СВЦЭМ!$A$34:$A$777,$A313,СВЦЭМ!$B$34:$B$777,B$296)+'СЕТ СН'!$F$16</f>
        <v>0</v>
      </c>
      <c r="C313" s="36">
        <f>SUMIFS(СВЦЭМ!$I$34:$I$777,СВЦЭМ!$A$34:$A$777,$A313,СВЦЭМ!$B$34:$B$777,C$296)+'СЕТ СН'!$F$16</f>
        <v>0</v>
      </c>
      <c r="D313" s="36">
        <f>SUMIFS(СВЦЭМ!$I$34:$I$777,СВЦЭМ!$A$34:$A$777,$A313,СВЦЭМ!$B$34:$B$777,D$296)+'СЕТ СН'!$F$16</f>
        <v>0</v>
      </c>
      <c r="E313" s="36">
        <f>SUMIFS(СВЦЭМ!$I$34:$I$777,СВЦЭМ!$A$34:$A$777,$A313,СВЦЭМ!$B$34:$B$777,E$296)+'СЕТ СН'!$F$16</f>
        <v>0</v>
      </c>
      <c r="F313" s="36">
        <f>SUMIFS(СВЦЭМ!$I$34:$I$777,СВЦЭМ!$A$34:$A$777,$A313,СВЦЭМ!$B$34:$B$777,F$296)+'СЕТ СН'!$F$16</f>
        <v>0</v>
      </c>
      <c r="G313" s="36">
        <f>SUMIFS(СВЦЭМ!$I$34:$I$777,СВЦЭМ!$A$34:$A$777,$A313,СВЦЭМ!$B$34:$B$777,G$296)+'СЕТ СН'!$F$16</f>
        <v>0</v>
      </c>
      <c r="H313" s="36">
        <f>SUMIFS(СВЦЭМ!$I$34:$I$777,СВЦЭМ!$A$34:$A$777,$A313,СВЦЭМ!$B$34:$B$777,H$296)+'СЕТ СН'!$F$16</f>
        <v>0</v>
      </c>
      <c r="I313" s="36">
        <f>SUMIFS(СВЦЭМ!$I$34:$I$777,СВЦЭМ!$A$34:$A$777,$A313,СВЦЭМ!$B$34:$B$777,I$296)+'СЕТ СН'!$F$16</f>
        <v>0</v>
      </c>
      <c r="J313" s="36">
        <f>SUMIFS(СВЦЭМ!$I$34:$I$777,СВЦЭМ!$A$34:$A$777,$A313,СВЦЭМ!$B$34:$B$777,J$296)+'СЕТ СН'!$F$16</f>
        <v>0</v>
      </c>
      <c r="K313" s="36">
        <f>SUMIFS(СВЦЭМ!$I$34:$I$777,СВЦЭМ!$A$34:$A$777,$A313,СВЦЭМ!$B$34:$B$777,K$296)+'СЕТ СН'!$F$16</f>
        <v>0</v>
      </c>
      <c r="L313" s="36">
        <f>SUMIFS(СВЦЭМ!$I$34:$I$777,СВЦЭМ!$A$34:$A$777,$A313,СВЦЭМ!$B$34:$B$777,L$296)+'СЕТ СН'!$F$16</f>
        <v>0</v>
      </c>
      <c r="M313" s="36">
        <f>SUMIFS(СВЦЭМ!$I$34:$I$777,СВЦЭМ!$A$34:$A$777,$A313,СВЦЭМ!$B$34:$B$777,M$296)+'СЕТ СН'!$F$16</f>
        <v>0</v>
      </c>
      <c r="N313" s="36">
        <f>SUMIFS(СВЦЭМ!$I$34:$I$777,СВЦЭМ!$A$34:$A$777,$A313,СВЦЭМ!$B$34:$B$777,N$296)+'СЕТ СН'!$F$16</f>
        <v>0</v>
      </c>
      <c r="O313" s="36">
        <f>SUMIFS(СВЦЭМ!$I$34:$I$777,СВЦЭМ!$A$34:$A$777,$A313,СВЦЭМ!$B$34:$B$777,O$296)+'СЕТ СН'!$F$16</f>
        <v>0</v>
      </c>
      <c r="P313" s="36">
        <f>SUMIFS(СВЦЭМ!$I$34:$I$777,СВЦЭМ!$A$34:$A$777,$A313,СВЦЭМ!$B$34:$B$777,P$296)+'СЕТ СН'!$F$16</f>
        <v>0</v>
      </c>
      <c r="Q313" s="36">
        <f>SUMIFS(СВЦЭМ!$I$34:$I$777,СВЦЭМ!$A$34:$A$777,$A313,СВЦЭМ!$B$34:$B$777,Q$296)+'СЕТ СН'!$F$16</f>
        <v>0</v>
      </c>
      <c r="R313" s="36">
        <f>SUMIFS(СВЦЭМ!$I$34:$I$777,СВЦЭМ!$A$34:$A$777,$A313,СВЦЭМ!$B$34:$B$777,R$296)+'СЕТ СН'!$F$16</f>
        <v>0</v>
      </c>
      <c r="S313" s="36">
        <f>SUMIFS(СВЦЭМ!$I$34:$I$777,СВЦЭМ!$A$34:$A$777,$A313,СВЦЭМ!$B$34:$B$777,S$296)+'СЕТ СН'!$F$16</f>
        <v>0</v>
      </c>
      <c r="T313" s="36">
        <f>SUMIFS(СВЦЭМ!$I$34:$I$777,СВЦЭМ!$A$34:$A$777,$A313,СВЦЭМ!$B$34:$B$777,T$296)+'СЕТ СН'!$F$16</f>
        <v>0</v>
      </c>
      <c r="U313" s="36">
        <f>SUMIFS(СВЦЭМ!$I$34:$I$777,СВЦЭМ!$A$34:$A$777,$A313,СВЦЭМ!$B$34:$B$777,U$296)+'СЕТ СН'!$F$16</f>
        <v>0</v>
      </c>
      <c r="V313" s="36">
        <f>SUMIFS(СВЦЭМ!$I$34:$I$777,СВЦЭМ!$A$34:$A$777,$A313,СВЦЭМ!$B$34:$B$777,V$296)+'СЕТ СН'!$F$16</f>
        <v>0</v>
      </c>
      <c r="W313" s="36">
        <f>SUMIFS(СВЦЭМ!$I$34:$I$777,СВЦЭМ!$A$34:$A$777,$A313,СВЦЭМ!$B$34:$B$777,W$296)+'СЕТ СН'!$F$16</f>
        <v>0</v>
      </c>
      <c r="X313" s="36">
        <f>SUMIFS(СВЦЭМ!$I$34:$I$777,СВЦЭМ!$A$34:$A$777,$A313,СВЦЭМ!$B$34:$B$777,X$296)+'СЕТ СН'!$F$16</f>
        <v>0</v>
      </c>
      <c r="Y313" s="36">
        <f>SUMIFS(СВЦЭМ!$I$34:$I$777,СВЦЭМ!$A$34:$A$777,$A313,СВЦЭМ!$B$34:$B$777,Y$296)+'СЕТ СН'!$F$16</f>
        <v>0</v>
      </c>
    </row>
    <row r="314" spans="1:25" ht="15.75" hidden="1" x14ac:dyDescent="0.2">
      <c r="A314" s="35">
        <f t="shared" si="8"/>
        <v>43817</v>
      </c>
      <c r="B314" s="36">
        <f>SUMIFS(СВЦЭМ!$I$34:$I$777,СВЦЭМ!$A$34:$A$777,$A314,СВЦЭМ!$B$34:$B$777,B$296)+'СЕТ СН'!$F$16</f>
        <v>0</v>
      </c>
      <c r="C314" s="36">
        <f>SUMIFS(СВЦЭМ!$I$34:$I$777,СВЦЭМ!$A$34:$A$777,$A314,СВЦЭМ!$B$34:$B$777,C$296)+'СЕТ СН'!$F$16</f>
        <v>0</v>
      </c>
      <c r="D314" s="36">
        <f>SUMIFS(СВЦЭМ!$I$34:$I$777,СВЦЭМ!$A$34:$A$777,$A314,СВЦЭМ!$B$34:$B$777,D$296)+'СЕТ СН'!$F$16</f>
        <v>0</v>
      </c>
      <c r="E314" s="36">
        <f>SUMIFS(СВЦЭМ!$I$34:$I$777,СВЦЭМ!$A$34:$A$777,$A314,СВЦЭМ!$B$34:$B$777,E$296)+'СЕТ СН'!$F$16</f>
        <v>0</v>
      </c>
      <c r="F314" s="36">
        <f>SUMIFS(СВЦЭМ!$I$34:$I$777,СВЦЭМ!$A$34:$A$777,$A314,СВЦЭМ!$B$34:$B$777,F$296)+'СЕТ СН'!$F$16</f>
        <v>0</v>
      </c>
      <c r="G314" s="36">
        <f>SUMIFS(СВЦЭМ!$I$34:$I$777,СВЦЭМ!$A$34:$A$777,$A314,СВЦЭМ!$B$34:$B$777,G$296)+'СЕТ СН'!$F$16</f>
        <v>0</v>
      </c>
      <c r="H314" s="36">
        <f>SUMIFS(СВЦЭМ!$I$34:$I$777,СВЦЭМ!$A$34:$A$777,$A314,СВЦЭМ!$B$34:$B$777,H$296)+'СЕТ СН'!$F$16</f>
        <v>0</v>
      </c>
      <c r="I314" s="36">
        <f>SUMIFS(СВЦЭМ!$I$34:$I$777,СВЦЭМ!$A$34:$A$777,$A314,СВЦЭМ!$B$34:$B$777,I$296)+'СЕТ СН'!$F$16</f>
        <v>0</v>
      </c>
      <c r="J314" s="36">
        <f>SUMIFS(СВЦЭМ!$I$34:$I$777,СВЦЭМ!$A$34:$A$777,$A314,СВЦЭМ!$B$34:$B$777,J$296)+'СЕТ СН'!$F$16</f>
        <v>0</v>
      </c>
      <c r="K314" s="36">
        <f>SUMIFS(СВЦЭМ!$I$34:$I$777,СВЦЭМ!$A$34:$A$777,$A314,СВЦЭМ!$B$34:$B$777,K$296)+'СЕТ СН'!$F$16</f>
        <v>0</v>
      </c>
      <c r="L314" s="36">
        <f>SUMIFS(СВЦЭМ!$I$34:$I$777,СВЦЭМ!$A$34:$A$777,$A314,СВЦЭМ!$B$34:$B$777,L$296)+'СЕТ СН'!$F$16</f>
        <v>0</v>
      </c>
      <c r="M314" s="36">
        <f>SUMIFS(СВЦЭМ!$I$34:$I$777,СВЦЭМ!$A$34:$A$777,$A314,СВЦЭМ!$B$34:$B$777,M$296)+'СЕТ СН'!$F$16</f>
        <v>0</v>
      </c>
      <c r="N314" s="36">
        <f>SUMIFS(СВЦЭМ!$I$34:$I$777,СВЦЭМ!$A$34:$A$777,$A314,СВЦЭМ!$B$34:$B$777,N$296)+'СЕТ СН'!$F$16</f>
        <v>0</v>
      </c>
      <c r="O314" s="36">
        <f>SUMIFS(СВЦЭМ!$I$34:$I$777,СВЦЭМ!$A$34:$A$777,$A314,СВЦЭМ!$B$34:$B$777,O$296)+'СЕТ СН'!$F$16</f>
        <v>0</v>
      </c>
      <c r="P314" s="36">
        <f>SUMIFS(СВЦЭМ!$I$34:$I$777,СВЦЭМ!$A$34:$A$777,$A314,СВЦЭМ!$B$34:$B$777,P$296)+'СЕТ СН'!$F$16</f>
        <v>0</v>
      </c>
      <c r="Q314" s="36">
        <f>SUMIFS(СВЦЭМ!$I$34:$I$777,СВЦЭМ!$A$34:$A$777,$A314,СВЦЭМ!$B$34:$B$777,Q$296)+'СЕТ СН'!$F$16</f>
        <v>0</v>
      </c>
      <c r="R314" s="36">
        <f>SUMIFS(СВЦЭМ!$I$34:$I$777,СВЦЭМ!$A$34:$A$777,$A314,СВЦЭМ!$B$34:$B$777,R$296)+'СЕТ СН'!$F$16</f>
        <v>0</v>
      </c>
      <c r="S314" s="36">
        <f>SUMIFS(СВЦЭМ!$I$34:$I$777,СВЦЭМ!$A$34:$A$777,$A314,СВЦЭМ!$B$34:$B$777,S$296)+'СЕТ СН'!$F$16</f>
        <v>0</v>
      </c>
      <c r="T314" s="36">
        <f>SUMIFS(СВЦЭМ!$I$34:$I$777,СВЦЭМ!$A$34:$A$777,$A314,СВЦЭМ!$B$34:$B$777,T$296)+'СЕТ СН'!$F$16</f>
        <v>0</v>
      </c>
      <c r="U314" s="36">
        <f>SUMIFS(СВЦЭМ!$I$34:$I$777,СВЦЭМ!$A$34:$A$777,$A314,СВЦЭМ!$B$34:$B$777,U$296)+'СЕТ СН'!$F$16</f>
        <v>0</v>
      </c>
      <c r="V314" s="36">
        <f>SUMIFS(СВЦЭМ!$I$34:$I$777,СВЦЭМ!$A$34:$A$777,$A314,СВЦЭМ!$B$34:$B$777,V$296)+'СЕТ СН'!$F$16</f>
        <v>0</v>
      </c>
      <c r="W314" s="36">
        <f>SUMIFS(СВЦЭМ!$I$34:$I$777,СВЦЭМ!$A$34:$A$777,$A314,СВЦЭМ!$B$34:$B$777,W$296)+'СЕТ СН'!$F$16</f>
        <v>0</v>
      </c>
      <c r="X314" s="36">
        <f>SUMIFS(СВЦЭМ!$I$34:$I$777,СВЦЭМ!$A$34:$A$777,$A314,СВЦЭМ!$B$34:$B$777,X$296)+'СЕТ СН'!$F$16</f>
        <v>0</v>
      </c>
      <c r="Y314" s="36">
        <f>SUMIFS(СВЦЭМ!$I$34:$I$777,СВЦЭМ!$A$34:$A$777,$A314,СВЦЭМ!$B$34:$B$777,Y$296)+'СЕТ СН'!$F$16</f>
        <v>0</v>
      </c>
    </row>
    <row r="315" spans="1:25" ht="15.75" hidden="1" x14ac:dyDescent="0.2">
      <c r="A315" s="35">
        <f t="shared" si="8"/>
        <v>43818</v>
      </c>
      <c r="B315" s="36">
        <f>SUMIFS(СВЦЭМ!$I$34:$I$777,СВЦЭМ!$A$34:$A$777,$A315,СВЦЭМ!$B$34:$B$777,B$296)+'СЕТ СН'!$F$16</f>
        <v>0</v>
      </c>
      <c r="C315" s="36">
        <f>SUMIFS(СВЦЭМ!$I$34:$I$777,СВЦЭМ!$A$34:$A$777,$A315,СВЦЭМ!$B$34:$B$777,C$296)+'СЕТ СН'!$F$16</f>
        <v>0</v>
      </c>
      <c r="D315" s="36">
        <f>SUMIFS(СВЦЭМ!$I$34:$I$777,СВЦЭМ!$A$34:$A$777,$A315,СВЦЭМ!$B$34:$B$777,D$296)+'СЕТ СН'!$F$16</f>
        <v>0</v>
      </c>
      <c r="E315" s="36">
        <f>SUMIFS(СВЦЭМ!$I$34:$I$777,СВЦЭМ!$A$34:$A$777,$A315,СВЦЭМ!$B$34:$B$777,E$296)+'СЕТ СН'!$F$16</f>
        <v>0</v>
      </c>
      <c r="F315" s="36">
        <f>SUMIFS(СВЦЭМ!$I$34:$I$777,СВЦЭМ!$A$34:$A$777,$A315,СВЦЭМ!$B$34:$B$777,F$296)+'СЕТ СН'!$F$16</f>
        <v>0</v>
      </c>
      <c r="G315" s="36">
        <f>SUMIFS(СВЦЭМ!$I$34:$I$777,СВЦЭМ!$A$34:$A$777,$A315,СВЦЭМ!$B$34:$B$777,G$296)+'СЕТ СН'!$F$16</f>
        <v>0</v>
      </c>
      <c r="H315" s="36">
        <f>SUMIFS(СВЦЭМ!$I$34:$I$777,СВЦЭМ!$A$34:$A$777,$A315,СВЦЭМ!$B$34:$B$777,H$296)+'СЕТ СН'!$F$16</f>
        <v>0</v>
      </c>
      <c r="I315" s="36">
        <f>SUMIFS(СВЦЭМ!$I$34:$I$777,СВЦЭМ!$A$34:$A$777,$A315,СВЦЭМ!$B$34:$B$777,I$296)+'СЕТ СН'!$F$16</f>
        <v>0</v>
      </c>
      <c r="J315" s="36">
        <f>SUMIFS(СВЦЭМ!$I$34:$I$777,СВЦЭМ!$A$34:$A$777,$A315,СВЦЭМ!$B$34:$B$777,J$296)+'СЕТ СН'!$F$16</f>
        <v>0</v>
      </c>
      <c r="K315" s="36">
        <f>SUMIFS(СВЦЭМ!$I$34:$I$777,СВЦЭМ!$A$34:$A$777,$A315,СВЦЭМ!$B$34:$B$777,K$296)+'СЕТ СН'!$F$16</f>
        <v>0</v>
      </c>
      <c r="L315" s="36">
        <f>SUMIFS(СВЦЭМ!$I$34:$I$777,СВЦЭМ!$A$34:$A$777,$A315,СВЦЭМ!$B$34:$B$777,L$296)+'СЕТ СН'!$F$16</f>
        <v>0</v>
      </c>
      <c r="M315" s="36">
        <f>SUMIFS(СВЦЭМ!$I$34:$I$777,СВЦЭМ!$A$34:$A$777,$A315,СВЦЭМ!$B$34:$B$777,M$296)+'СЕТ СН'!$F$16</f>
        <v>0</v>
      </c>
      <c r="N315" s="36">
        <f>SUMIFS(СВЦЭМ!$I$34:$I$777,СВЦЭМ!$A$34:$A$777,$A315,СВЦЭМ!$B$34:$B$777,N$296)+'СЕТ СН'!$F$16</f>
        <v>0</v>
      </c>
      <c r="O315" s="36">
        <f>SUMIFS(СВЦЭМ!$I$34:$I$777,СВЦЭМ!$A$34:$A$777,$A315,СВЦЭМ!$B$34:$B$777,O$296)+'СЕТ СН'!$F$16</f>
        <v>0</v>
      </c>
      <c r="P315" s="36">
        <f>SUMIFS(СВЦЭМ!$I$34:$I$777,СВЦЭМ!$A$34:$A$777,$A315,СВЦЭМ!$B$34:$B$777,P$296)+'СЕТ СН'!$F$16</f>
        <v>0</v>
      </c>
      <c r="Q315" s="36">
        <f>SUMIFS(СВЦЭМ!$I$34:$I$777,СВЦЭМ!$A$34:$A$777,$A315,СВЦЭМ!$B$34:$B$777,Q$296)+'СЕТ СН'!$F$16</f>
        <v>0</v>
      </c>
      <c r="R315" s="36">
        <f>SUMIFS(СВЦЭМ!$I$34:$I$777,СВЦЭМ!$A$34:$A$777,$A315,СВЦЭМ!$B$34:$B$777,R$296)+'СЕТ СН'!$F$16</f>
        <v>0</v>
      </c>
      <c r="S315" s="36">
        <f>SUMIFS(СВЦЭМ!$I$34:$I$777,СВЦЭМ!$A$34:$A$777,$A315,СВЦЭМ!$B$34:$B$777,S$296)+'СЕТ СН'!$F$16</f>
        <v>0</v>
      </c>
      <c r="T315" s="36">
        <f>SUMIFS(СВЦЭМ!$I$34:$I$777,СВЦЭМ!$A$34:$A$777,$A315,СВЦЭМ!$B$34:$B$777,T$296)+'СЕТ СН'!$F$16</f>
        <v>0</v>
      </c>
      <c r="U315" s="36">
        <f>SUMIFS(СВЦЭМ!$I$34:$I$777,СВЦЭМ!$A$34:$A$777,$A315,СВЦЭМ!$B$34:$B$777,U$296)+'СЕТ СН'!$F$16</f>
        <v>0</v>
      </c>
      <c r="V315" s="36">
        <f>SUMIFS(СВЦЭМ!$I$34:$I$777,СВЦЭМ!$A$34:$A$777,$A315,СВЦЭМ!$B$34:$B$777,V$296)+'СЕТ СН'!$F$16</f>
        <v>0</v>
      </c>
      <c r="W315" s="36">
        <f>SUMIFS(СВЦЭМ!$I$34:$I$777,СВЦЭМ!$A$34:$A$777,$A315,СВЦЭМ!$B$34:$B$777,W$296)+'СЕТ СН'!$F$16</f>
        <v>0</v>
      </c>
      <c r="X315" s="36">
        <f>SUMIFS(СВЦЭМ!$I$34:$I$777,СВЦЭМ!$A$34:$A$777,$A315,СВЦЭМ!$B$34:$B$777,X$296)+'СЕТ СН'!$F$16</f>
        <v>0</v>
      </c>
      <c r="Y315" s="36">
        <f>SUMIFS(СВЦЭМ!$I$34:$I$777,СВЦЭМ!$A$34:$A$777,$A315,СВЦЭМ!$B$34:$B$777,Y$296)+'СЕТ СН'!$F$16</f>
        <v>0</v>
      </c>
    </row>
    <row r="316" spans="1:25" ht="15.75" hidden="1" x14ac:dyDescent="0.2">
      <c r="A316" s="35">
        <f t="shared" si="8"/>
        <v>43819</v>
      </c>
      <c r="B316" s="36">
        <f>SUMIFS(СВЦЭМ!$I$34:$I$777,СВЦЭМ!$A$34:$A$777,$A316,СВЦЭМ!$B$34:$B$777,B$296)+'СЕТ СН'!$F$16</f>
        <v>0</v>
      </c>
      <c r="C316" s="36">
        <f>SUMIFS(СВЦЭМ!$I$34:$I$777,СВЦЭМ!$A$34:$A$777,$A316,СВЦЭМ!$B$34:$B$777,C$296)+'СЕТ СН'!$F$16</f>
        <v>0</v>
      </c>
      <c r="D316" s="36">
        <f>SUMIFS(СВЦЭМ!$I$34:$I$777,СВЦЭМ!$A$34:$A$777,$A316,СВЦЭМ!$B$34:$B$777,D$296)+'СЕТ СН'!$F$16</f>
        <v>0</v>
      </c>
      <c r="E316" s="36">
        <f>SUMIFS(СВЦЭМ!$I$34:$I$777,СВЦЭМ!$A$34:$A$777,$A316,СВЦЭМ!$B$34:$B$777,E$296)+'СЕТ СН'!$F$16</f>
        <v>0</v>
      </c>
      <c r="F316" s="36">
        <f>SUMIFS(СВЦЭМ!$I$34:$I$777,СВЦЭМ!$A$34:$A$777,$A316,СВЦЭМ!$B$34:$B$777,F$296)+'СЕТ СН'!$F$16</f>
        <v>0</v>
      </c>
      <c r="G316" s="36">
        <f>SUMIFS(СВЦЭМ!$I$34:$I$777,СВЦЭМ!$A$34:$A$777,$A316,СВЦЭМ!$B$34:$B$777,G$296)+'СЕТ СН'!$F$16</f>
        <v>0</v>
      </c>
      <c r="H316" s="36">
        <f>SUMIFS(СВЦЭМ!$I$34:$I$777,СВЦЭМ!$A$34:$A$777,$A316,СВЦЭМ!$B$34:$B$777,H$296)+'СЕТ СН'!$F$16</f>
        <v>0</v>
      </c>
      <c r="I316" s="36">
        <f>SUMIFS(СВЦЭМ!$I$34:$I$777,СВЦЭМ!$A$34:$A$777,$A316,СВЦЭМ!$B$34:$B$777,I$296)+'СЕТ СН'!$F$16</f>
        <v>0</v>
      </c>
      <c r="J316" s="36">
        <f>SUMIFS(СВЦЭМ!$I$34:$I$777,СВЦЭМ!$A$34:$A$777,$A316,СВЦЭМ!$B$34:$B$777,J$296)+'СЕТ СН'!$F$16</f>
        <v>0</v>
      </c>
      <c r="K316" s="36">
        <f>SUMIFS(СВЦЭМ!$I$34:$I$777,СВЦЭМ!$A$34:$A$777,$A316,СВЦЭМ!$B$34:$B$777,K$296)+'СЕТ СН'!$F$16</f>
        <v>0</v>
      </c>
      <c r="L316" s="36">
        <f>SUMIFS(СВЦЭМ!$I$34:$I$777,СВЦЭМ!$A$34:$A$777,$A316,СВЦЭМ!$B$34:$B$777,L$296)+'СЕТ СН'!$F$16</f>
        <v>0</v>
      </c>
      <c r="M316" s="36">
        <f>SUMIFS(СВЦЭМ!$I$34:$I$777,СВЦЭМ!$A$34:$A$777,$A316,СВЦЭМ!$B$34:$B$777,M$296)+'СЕТ СН'!$F$16</f>
        <v>0</v>
      </c>
      <c r="N316" s="36">
        <f>SUMIFS(СВЦЭМ!$I$34:$I$777,СВЦЭМ!$A$34:$A$777,$A316,СВЦЭМ!$B$34:$B$777,N$296)+'СЕТ СН'!$F$16</f>
        <v>0</v>
      </c>
      <c r="O316" s="36">
        <f>SUMIFS(СВЦЭМ!$I$34:$I$777,СВЦЭМ!$A$34:$A$777,$A316,СВЦЭМ!$B$34:$B$777,O$296)+'СЕТ СН'!$F$16</f>
        <v>0</v>
      </c>
      <c r="P316" s="36">
        <f>SUMIFS(СВЦЭМ!$I$34:$I$777,СВЦЭМ!$A$34:$A$777,$A316,СВЦЭМ!$B$34:$B$777,P$296)+'СЕТ СН'!$F$16</f>
        <v>0</v>
      </c>
      <c r="Q316" s="36">
        <f>SUMIFS(СВЦЭМ!$I$34:$I$777,СВЦЭМ!$A$34:$A$777,$A316,СВЦЭМ!$B$34:$B$777,Q$296)+'СЕТ СН'!$F$16</f>
        <v>0</v>
      </c>
      <c r="R316" s="36">
        <f>SUMIFS(СВЦЭМ!$I$34:$I$777,СВЦЭМ!$A$34:$A$777,$A316,СВЦЭМ!$B$34:$B$777,R$296)+'СЕТ СН'!$F$16</f>
        <v>0</v>
      </c>
      <c r="S316" s="36">
        <f>SUMIFS(СВЦЭМ!$I$34:$I$777,СВЦЭМ!$A$34:$A$777,$A316,СВЦЭМ!$B$34:$B$777,S$296)+'СЕТ СН'!$F$16</f>
        <v>0</v>
      </c>
      <c r="T316" s="36">
        <f>SUMIFS(СВЦЭМ!$I$34:$I$777,СВЦЭМ!$A$34:$A$777,$A316,СВЦЭМ!$B$34:$B$777,T$296)+'СЕТ СН'!$F$16</f>
        <v>0</v>
      </c>
      <c r="U316" s="36">
        <f>SUMIFS(СВЦЭМ!$I$34:$I$777,СВЦЭМ!$A$34:$A$777,$A316,СВЦЭМ!$B$34:$B$777,U$296)+'СЕТ СН'!$F$16</f>
        <v>0</v>
      </c>
      <c r="V316" s="36">
        <f>SUMIFS(СВЦЭМ!$I$34:$I$777,СВЦЭМ!$A$34:$A$777,$A316,СВЦЭМ!$B$34:$B$777,V$296)+'СЕТ СН'!$F$16</f>
        <v>0</v>
      </c>
      <c r="W316" s="36">
        <f>SUMIFS(СВЦЭМ!$I$34:$I$777,СВЦЭМ!$A$34:$A$777,$A316,СВЦЭМ!$B$34:$B$777,W$296)+'СЕТ СН'!$F$16</f>
        <v>0</v>
      </c>
      <c r="X316" s="36">
        <f>SUMIFS(СВЦЭМ!$I$34:$I$777,СВЦЭМ!$A$34:$A$777,$A316,СВЦЭМ!$B$34:$B$777,X$296)+'СЕТ СН'!$F$16</f>
        <v>0</v>
      </c>
      <c r="Y316" s="36">
        <f>SUMIFS(СВЦЭМ!$I$34:$I$777,СВЦЭМ!$A$34:$A$777,$A316,СВЦЭМ!$B$34:$B$777,Y$296)+'СЕТ СН'!$F$16</f>
        <v>0</v>
      </c>
    </row>
    <row r="317" spans="1:25" ht="15.75" hidden="1" x14ac:dyDescent="0.2">
      <c r="A317" s="35">
        <f t="shared" si="8"/>
        <v>43820</v>
      </c>
      <c r="B317" s="36">
        <f>SUMIFS(СВЦЭМ!$I$34:$I$777,СВЦЭМ!$A$34:$A$777,$A317,СВЦЭМ!$B$34:$B$777,B$296)+'СЕТ СН'!$F$16</f>
        <v>0</v>
      </c>
      <c r="C317" s="36">
        <f>SUMIFS(СВЦЭМ!$I$34:$I$777,СВЦЭМ!$A$34:$A$777,$A317,СВЦЭМ!$B$34:$B$777,C$296)+'СЕТ СН'!$F$16</f>
        <v>0</v>
      </c>
      <c r="D317" s="36">
        <f>SUMIFS(СВЦЭМ!$I$34:$I$777,СВЦЭМ!$A$34:$A$777,$A317,СВЦЭМ!$B$34:$B$777,D$296)+'СЕТ СН'!$F$16</f>
        <v>0</v>
      </c>
      <c r="E317" s="36">
        <f>SUMIFS(СВЦЭМ!$I$34:$I$777,СВЦЭМ!$A$34:$A$777,$A317,СВЦЭМ!$B$34:$B$777,E$296)+'СЕТ СН'!$F$16</f>
        <v>0</v>
      </c>
      <c r="F317" s="36">
        <f>SUMIFS(СВЦЭМ!$I$34:$I$777,СВЦЭМ!$A$34:$A$777,$A317,СВЦЭМ!$B$34:$B$777,F$296)+'СЕТ СН'!$F$16</f>
        <v>0</v>
      </c>
      <c r="G317" s="36">
        <f>SUMIFS(СВЦЭМ!$I$34:$I$777,СВЦЭМ!$A$34:$A$777,$A317,СВЦЭМ!$B$34:$B$777,G$296)+'СЕТ СН'!$F$16</f>
        <v>0</v>
      </c>
      <c r="H317" s="36">
        <f>SUMIFS(СВЦЭМ!$I$34:$I$777,СВЦЭМ!$A$34:$A$777,$A317,СВЦЭМ!$B$34:$B$777,H$296)+'СЕТ СН'!$F$16</f>
        <v>0</v>
      </c>
      <c r="I317" s="36">
        <f>SUMIFS(СВЦЭМ!$I$34:$I$777,СВЦЭМ!$A$34:$A$777,$A317,СВЦЭМ!$B$34:$B$777,I$296)+'СЕТ СН'!$F$16</f>
        <v>0</v>
      </c>
      <c r="J317" s="36">
        <f>SUMIFS(СВЦЭМ!$I$34:$I$777,СВЦЭМ!$A$34:$A$777,$A317,СВЦЭМ!$B$34:$B$777,J$296)+'СЕТ СН'!$F$16</f>
        <v>0</v>
      </c>
      <c r="K317" s="36">
        <f>SUMIFS(СВЦЭМ!$I$34:$I$777,СВЦЭМ!$A$34:$A$777,$A317,СВЦЭМ!$B$34:$B$777,K$296)+'СЕТ СН'!$F$16</f>
        <v>0</v>
      </c>
      <c r="L317" s="36">
        <f>SUMIFS(СВЦЭМ!$I$34:$I$777,СВЦЭМ!$A$34:$A$777,$A317,СВЦЭМ!$B$34:$B$777,L$296)+'СЕТ СН'!$F$16</f>
        <v>0</v>
      </c>
      <c r="M317" s="36">
        <f>SUMIFS(СВЦЭМ!$I$34:$I$777,СВЦЭМ!$A$34:$A$777,$A317,СВЦЭМ!$B$34:$B$777,M$296)+'СЕТ СН'!$F$16</f>
        <v>0</v>
      </c>
      <c r="N317" s="36">
        <f>SUMIFS(СВЦЭМ!$I$34:$I$777,СВЦЭМ!$A$34:$A$777,$A317,СВЦЭМ!$B$34:$B$777,N$296)+'СЕТ СН'!$F$16</f>
        <v>0</v>
      </c>
      <c r="O317" s="36">
        <f>SUMIFS(СВЦЭМ!$I$34:$I$777,СВЦЭМ!$A$34:$A$777,$A317,СВЦЭМ!$B$34:$B$777,O$296)+'СЕТ СН'!$F$16</f>
        <v>0</v>
      </c>
      <c r="P317" s="36">
        <f>SUMIFS(СВЦЭМ!$I$34:$I$777,СВЦЭМ!$A$34:$A$777,$A317,СВЦЭМ!$B$34:$B$777,P$296)+'СЕТ СН'!$F$16</f>
        <v>0</v>
      </c>
      <c r="Q317" s="36">
        <f>SUMIFS(СВЦЭМ!$I$34:$I$777,СВЦЭМ!$A$34:$A$777,$A317,СВЦЭМ!$B$34:$B$777,Q$296)+'СЕТ СН'!$F$16</f>
        <v>0</v>
      </c>
      <c r="R317" s="36">
        <f>SUMIFS(СВЦЭМ!$I$34:$I$777,СВЦЭМ!$A$34:$A$777,$A317,СВЦЭМ!$B$34:$B$777,R$296)+'СЕТ СН'!$F$16</f>
        <v>0</v>
      </c>
      <c r="S317" s="36">
        <f>SUMIFS(СВЦЭМ!$I$34:$I$777,СВЦЭМ!$A$34:$A$777,$A317,СВЦЭМ!$B$34:$B$777,S$296)+'СЕТ СН'!$F$16</f>
        <v>0</v>
      </c>
      <c r="T317" s="36">
        <f>SUMIFS(СВЦЭМ!$I$34:$I$777,СВЦЭМ!$A$34:$A$777,$A317,СВЦЭМ!$B$34:$B$777,T$296)+'СЕТ СН'!$F$16</f>
        <v>0</v>
      </c>
      <c r="U317" s="36">
        <f>SUMIFS(СВЦЭМ!$I$34:$I$777,СВЦЭМ!$A$34:$A$777,$A317,СВЦЭМ!$B$34:$B$777,U$296)+'СЕТ СН'!$F$16</f>
        <v>0</v>
      </c>
      <c r="V317" s="36">
        <f>SUMIFS(СВЦЭМ!$I$34:$I$777,СВЦЭМ!$A$34:$A$777,$A317,СВЦЭМ!$B$34:$B$777,V$296)+'СЕТ СН'!$F$16</f>
        <v>0</v>
      </c>
      <c r="W317" s="36">
        <f>SUMIFS(СВЦЭМ!$I$34:$I$777,СВЦЭМ!$A$34:$A$777,$A317,СВЦЭМ!$B$34:$B$777,W$296)+'СЕТ СН'!$F$16</f>
        <v>0</v>
      </c>
      <c r="X317" s="36">
        <f>SUMIFS(СВЦЭМ!$I$34:$I$777,СВЦЭМ!$A$34:$A$777,$A317,СВЦЭМ!$B$34:$B$777,X$296)+'СЕТ СН'!$F$16</f>
        <v>0</v>
      </c>
      <c r="Y317" s="36">
        <f>SUMIFS(СВЦЭМ!$I$34:$I$777,СВЦЭМ!$A$34:$A$777,$A317,СВЦЭМ!$B$34:$B$777,Y$296)+'СЕТ СН'!$F$16</f>
        <v>0</v>
      </c>
    </row>
    <row r="318" spans="1:25" ht="15.75" hidden="1" x14ac:dyDescent="0.2">
      <c r="A318" s="35">
        <f t="shared" si="8"/>
        <v>43821</v>
      </c>
      <c r="B318" s="36">
        <f>SUMIFS(СВЦЭМ!$I$34:$I$777,СВЦЭМ!$A$34:$A$777,$A318,СВЦЭМ!$B$34:$B$777,B$296)+'СЕТ СН'!$F$16</f>
        <v>0</v>
      </c>
      <c r="C318" s="36">
        <f>SUMIFS(СВЦЭМ!$I$34:$I$777,СВЦЭМ!$A$34:$A$777,$A318,СВЦЭМ!$B$34:$B$777,C$296)+'СЕТ СН'!$F$16</f>
        <v>0</v>
      </c>
      <c r="D318" s="36">
        <f>SUMIFS(СВЦЭМ!$I$34:$I$777,СВЦЭМ!$A$34:$A$777,$A318,СВЦЭМ!$B$34:$B$777,D$296)+'СЕТ СН'!$F$16</f>
        <v>0</v>
      </c>
      <c r="E318" s="36">
        <f>SUMIFS(СВЦЭМ!$I$34:$I$777,СВЦЭМ!$A$34:$A$777,$A318,СВЦЭМ!$B$34:$B$777,E$296)+'СЕТ СН'!$F$16</f>
        <v>0</v>
      </c>
      <c r="F318" s="36">
        <f>SUMIFS(СВЦЭМ!$I$34:$I$777,СВЦЭМ!$A$34:$A$777,$A318,СВЦЭМ!$B$34:$B$777,F$296)+'СЕТ СН'!$F$16</f>
        <v>0</v>
      </c>
      <c r="G318" s="36">
        <f>SUMIFS(СВЦЭМ!$I$34:$I$777,СВЦЭМ!$A$34:$A$777,$A318,СВЦЭМ!$B$34:$B$777,G$296)+'СЕТ СН'!$F$16</f>
        <v>0</v>
      </c>
      <c r="H318" s="36">
        <f>SUMIFS(СВЦЭМ!$I$34:$I$777,СВЦЭМ!$A$34:$A$777,$A318,СВЦЭМ!$B$34:$B$777,H$296)+'СЕТ СН'!$F$16</f>
        <v>0</v>
      </c>
      <c r="I318" s="36">
        <f>SUMIFS(СВЦЭМ!$I$34:$I$777,СВЦЭМ!$A$34:$A$777,$A318,СВЦЭМ!$B$34:$B$777,I$296)+'СЕТ СН'!$F$16</f>
        <v>0</v>
      </c>
      <c r="J318" s="36">
        <f>SUMIFS(СВЦЭМ!$I$34:$I$777,СВЦЭМ!$A$34:$A$777,$A318,СВЦЭМ!$B$34:$B$777,J$296)+'СЕТ СН'!$F$16</f>
        <v>0</v>
      </c>
      <c r="K318" s="36">
        <f>SUMIFS(СВЦЭМ!$I$34:$I$777,СВЦЭМ!$A$34:$A$777,$A318,СВЦЭМ!$B$34:$B$777,K$296)+'СЕТ СН'!$F$16</f>
        <v>0</v>
      </c>
      <c r="L318" s="36">
        <f>SUMIFS(СВЦЭМ!$I$34:$I$777,СВЦЭМ!$A$34:$A$777,$A318,СВЦЭМ!$B$34:$B$777,L$296)+'СЕТ СН'!$F$16</f>
        <v>0</v>
      </c>
      <c r="M318" s="36">
        <f>SUMIFS(СВЦЭМ!$I$34:$I$777,СВЦЭМ!$A$34:$A$777,$A318,СВЦЭМ!$B$34:$B$777,M$296)+'СЕТ СН'!$F$16</f>
        <v>0</v>
      </c>
      <c r="N318" s="36">
        <f>SUMIFS(СВЦЭМ!$I$34:$I$777,СВЦЭМ!$A$34:$A$777,$A318,СВЦЭМ!$B$34:$B$777,N$296)+'СЕТ СН'!$F$16</f>
        <v>0</v>
      </c>
      <c r="O318" s="36">
        <f>SUMIFS(СВЦЭМ!$I$34:$I$777,СВЦЭМ!$A$34:$A$777,$A318,СВЦЭМ!$B$34:$B$777,O$296)+'СЕТ СН'!$F$16</f>
        <v>0</v>
      </c>
      <c r="P318" s="36">
        <f>SUMIFS(СВЦЭМ!$I$34:$I$777,СВЦЭМ!$A$34:$A$777,$A318,СВЦЭМ!$B$34:$B$777,P$296)+'СЕТ СН'!$F$16</f>
        <v>0</v>
      </c>
      <c r="Q318" s="36">
        <f>SUMIFS(СВЦЭМ!$I$34:$I$777,СВЦЭМ!$A$34:$A$777,$A318,СВЦЭМ!$B$34:$B$777,Q$296)+'СЕТ СН'!$F$16</f>
        <v>0</v>
      </c>
      <c r="R318" s="36">
        <f>SUMIFS(СВЦЭМ!$I$34:$I$777,СВЦЭМ!$A$34:$A$777,$A318,СВЦЭМ!$B$34:$B$777,R$296)+'СЕТ СН'!$F$16</f>
        <v>0</v>
      </c>
      <c r="S318" s="36">
        <f>SUMIFS(СВЦЭМ!$I$34:$I$777,СВЦЭМ!$A$34:$A$777,$A318,СВЦЭМ!$B$34:$B$777,S$296)+'СЕТ СН'!$F$16</f>
        <v>0</v>
      </c>
      <c r="T318" s="36">
        <f>SUMIFS(СВЦЭМ!$I$34:$I$777,СВЦЭМ!$A$34:$A$777,$A318,СВЦЭМ!$B$34:$B$777,T$296)+'СЕТ СН'!$F$16</f>
        <v>0</v>
      </c>
      <c r="U318" s="36">
        <f>SUMIFS(СВЦЭМ!$I$34:$I$777,СВЦЭМ!$A$34:$A$777,$A318,СВЦЭМ!$B$34:$B$777,U$296)+'СЕТ СН'!$F$16</f>
        <v>0</v>
      </c>
      <c r="V318" s="36">
        <f>SUMIFS(СВЦЭМ!$I$34:$I$777,СВЦЭМ!$A$34:$A$777,$A318,СВЦЭМ!$B$34:$B$777,V$296)+'СЕТ СН'!$F$16</f>
        <v>0</v>
      </c>
      <c r="W318" s="36">
        <f>SUMIFS(СВЦЭМ!$I$34:$I$777,СВЦЭМ!$A$34:$A$777,$A318,СВЦЭМ!$B$34:$B$777,W$296)+'СЕТ СН'!$F$16</f>
        <v>0</v>
      </c>
      <c r="X318" s="36">
        <f>SUMIFS(СВЦЭМ!$I$34:$I$777,СВЦЭМ!$A$34:$A$777,$A318,СВЦЭМ!$B$34:$B$777,X$296)+'СЕТ СН'!$F$16</f>
        <v>0</v>
      </c>
      <c r="Y318" s="36">
        <f>SUMIFS(СВЦЭМ!$I$34:$I$777,СВЦЭМ!$A$34:$A$777,$A318,СВЦЭМ!$B$34:$B$777,Y$296)+'СЕТ СН'!$F$16</f>
        <v>0</v>
      </c>
    </row>
    <row r="319" spans="1:25" ht="15.75" hidden="1" x14ac:dyDescent="0.2">
      <c r="A319" s="35">
        <f t="shared" si="8"/>
        <v>43822</v>
      </c>
      <c r="B319" s="36">
        <f>SUMIFS(СВЦЭМ!$I$34:$I$777,СВЦЭМ!$A$34:$A$777,$A319,СВЦЭМ!$B$34:$B$777,B$296)+'СЕТ СН'!$F$16</f>
        <v>0</v>
      </c>
      <c r="C319" s="36">
        <f>SUMIFS(СВЦЭМ!$I$34:$I$777,СВЦЭМ!$A$34:$A$777,$A319,СВЦЭМ!$B$34:$B$777,C$296)+'СЕТ СН'!$F$16</f>
        <v>0</v>
      </c>
      <c r="D319" s="36">
        <f>SUMIFS(СВЦЭМ!$I$34:$I$777,СВЦЭМ!$A$34:$A$777,$A319,СВЦЭМ!$B$34:$B$777,D$296)+'СЕТ СН'!$F$16</f>
        <v>0</v>
      </c>
      <c r="E319" s="36">
        <f>SUMIFS(СВЦЭМ!$I$34:$I$777,СВЦЭМ!$A$34:$A$777,$A319,СВЦЭМ!$B$34:$B$777,E$296)+'СЕТ СН'!$F$16</f>
        <v>0</v>
      </c>
      <c r="F319" s="36">
        <f>SUMIFS(СВЦЭМ!$I$34:$I$777,СВЦЭМ!$A$34:$A$777,$A319,СВЦЭМ!$B$34:$B$777,F$296)+'СЕТ СН'!$F$16</f>
        <v>0</v>
      </c>
      <c r="G319" s="36">
        <f>SUMIFS(СВЦЭМ!$I$34:$I$777,СВЦЭМ!$A$34:$A$777,$A319,СВЦЭМ!$B$34:$B$777,G$296)+'СЕТ СН'!$F$16</f>
        <v>0</v>
      </c>
      <c r="H319" s="36">
        <f>SUMIFS(СВЦЭМ!$I$34:$I$777,СВЦЭМ!$A$34:$A$777,$A319,СВЦЭМ!$B$34:$B$777,H$296)+'СЕТ СН'!$F$16</f>
        <v>0</v>
      </c>
      <c r="I319" s="36">
        <f>SUMIFS(СВЦЭМ!$I$34:$I$777,СВЦЭМ!$A$34:$A$777,$A319,СВЦЭМ!$B$34:$B$777,I$296)+'СЕТ СН'!$F$16</f>
        <v>0</v>
      </c>
      <c r="J319" s="36">
        <f>SUMIFS(СВЦЭМ!$I$34:$I$777,СВЦЭМ!$A$34:$A$777,$A319,СВЦЭМ!$B$34:$B$777,J$296)+'СЕТ СН'!$F$16</f>
        <v>0</v>
      </c>
      <c r="K319" s="36">
        <f>SUMIFS(СВЦЭМ!$I$34:$I$777,СВЦЭМ!$A$34:$A$777,$A319,СВЦЭМ!$B$34:$B$777,K$296)+'СЕТ СН'!$F$16</f>
        <v>0</v>
      </c>
      <c r="L319" s="36">
        <f>SUMIFS(СВЦЭМ!$I$34:$I$777,СВЦЭМ!$A$34:$A$777,$A319,СВЦЭМ!$B$34:$B$777,L$296)+'СЕТ СН'!$F$16</f>
        <v>0</v>
      </c>
      <c r="M319" s="36">
        <f>SUMIFS(СВЦЭМ!$I$34:$I$777,СВЦЭМ!$A$34:$A$777,$A319,СВЦЭМ!$B$34:$B$777,M$296)+'СЕТ СН'!$F$16</f>
        <v>0</v>
      </c>
      <c r="N319" s="36">
        <f>SUMIFS(СВЦЭМ!$I$34:$I$777,СВЦЭМ!$A$34:$A$777,$A319,СВЦЭМ!$B$34:$B$777,N$296)+'СЕТ СН'!$F$16</f>
        <v>0</v>
      </c>
      <c r="O319" s="36">
        <f>SUMIFS(СВЦЭМ!$I$34:$I$777,СВЦЭМ!$A$34:$A$777,$A319,СВЦЭМ!$B$34:$B$777,O$296)+'СЕТ СН'!$F$16</f>
        <v>0</v>
      </c>
      <c r="P319" s="36">
        <f>SUMIFS(СВЦЭМ!$I$34:$I$777,СВЦЭМ!$A$34:$A$777,$A319,СВЦЭМ!$B$34:$B$777,P$296)+'СЕТ СН'!$F$16</f>
        <v>0</v>
      </c>
      <c r="Q319" s="36">
        <f>SUMIFS(СВЦЭМ!$I$34:$I$777,СВЦЭМ!$A$34:$A$777,$A319,СВЦЭМ!$B$34:$B$777,Q$296)+'СЕТ СН'!$F$16</f>
        <v>0</v>
      </c>
      <c r="R319" s="36">
        <f>SUMIFS(СВЦЭМ!$I$34:$I$777,СВЦЭМ!$A$34:$A$777,$A319,СВЦЭМ!$B$34:$B$777,R$296)+'СЕТ СН'!$F$16</f>
        <v>0</v>
      </c>
      <c r="S319" s="36">
        <f>SUMIFS(СВЦЭМ!$I$34:$I$777,СВЦЭМ!$A$34:$A$777,$A319,СВЦЭМ!$B$34:$B$777,S$296)+'СЕТ СН'!$F$16</f>
        <v>0</v>
      </c>
      <c r="T319" s="36">
        <f>SUMIFS(СВЦЭМ!$I$34:$I$777,СВЦЭМ!$A$34:$A$777,$A319,СВЦЭМ!$B$34:$B$777,T$296)+'СЕТ СН'!$F$16</f>
        <v>0</v>
      </c>
      <c r="U319" s="36">
        <f>SUMIFS(СВЦЭМ!$I$34:$I$777,СВЦЭМ!$A$34:$A$777,$A319,СВЦЭМ!$B$34:$B$777,U$296)+'СЕТ СН'!$F$16</f>
        <v>0</v>
      </c>
      <c r="V319" s="36">
        <f>SUMIFS(СВЦЭМ!$I$34:$I$777,СВЦЭМ!$A$34:$A$777,$A319,СВЦЭМ!$B$34:$B$777,V$296)+'СЕТ СН'!$F$16</f>
        <v>0</v>
      </c>
      <c r="W319" s="36">
        <f>SUMIFS(СВЦЭМ!$I$34:$I$777,СВЦЭМ!$A$34:$A$777,$A319,СВЦЭМ!$B$34:$B$777,W$296)+'СЕТ СН'!$F$16</f>
        <v>0</v>
      </c>
      <c r="X319" s="36">
        <f>SUMIFS(СВЦЭМ!$I$34:$I$777,СВЦЭМ!$A$34:$A$777,$A319,СВЦЭМ!$B$34:$B$777,X$296)+'СЕТ СН'!$F$16</f>
        <v>0</v>
      </c>
      <c r="Y319" s="36">
        <f>SUMIFS(СВЦЭМ!$I$34:$I$777,СВЦЭМ!$A$34:$A$777,$A319,СВЦЭМ!$B$34:$B$777,Y$296)+'СЕТ СН'!$F$16</f>
        <v>0</v>
      </c>
    </row>
    <row r="320" spans="1:25" ht="15.75" hidden="1" x14ac:dyDescent="0.2">
      <c r="A320" s="35">
        <f t="shared" si="8"/>
        <v>43823</v>
      </c>
      <c r="B320" s="36">
        <f>SUMIFS(СВЦЭМ!$I$34:$I$777,СВЦЭМ!$A$34:$A$777,$A320,СВЦЭМ!$B$34:$B$777,B$296)+'СЕТ СН'!$F$16</f>
        <v>0</v>
      </c>
      <c r="C320" s="36">
        <f>SUMIFS(СВЦЭМ!$I$34:$I$777,СВЦЭМ!$A$34:$A$777,$A320,СВЦЭМ!$B$34:$B$777,C$296)+'СЕТ СН'!$F$16</f>
        <v>0</v>
      </c>
      <c r="D320" s="36">
        <f>SUMIFS(СВЦЭМ!$I$34:$I$777,СВЦЭМ!$A$34:$A$777,$A320,СВЦЭМ!$B$34:$B$777,D$296)+'СЕТ СН'!$F$16</f>
        <v>0</v>
      </c>
      <c r="E320" s="36">
        <f>SUMIFS(СВЦЭМ!$I$34:$I$777,СВЦЭМ!$A$34:$A$777,$A320,СВЦЭМ!$B$34:$B$777,E$296)+'СЕТ СН'!$F$16</f>
        <v>0</v>
      </c>
      <c r="F320" s="36">
        <f>SUMIFS(СВЦЭМ!$I$34:$I$777,СВЦЭМ!$A$34:$A$777,$A320,СВЦЭМ!$B$34:$B$777,F$296)+'СЕТ СН'!$F$16</f>
        <v>0</v>
      </c>
      <c r="G320" s="36">
        <f>SUMIFS(СВЦЭМ!$I$34:$I$777,СВЦЭМ!$A$34:$A$777,$A320,СВЦЭМ!$B$34:$B$777,G$296)+'СЕТ СН'!$F$16</f>
        <v>0</v>
      </c>
      <c r="H320" s="36">
        <f>SUMIFS(СВЦЭМ!$I$34:$I$777,СВЦЭМ!$A$34:$A$777,$A320,СВЦЭМ!$B$34:$B$777,H$296)+'СЕТ СН'!$F$16</f>
        <v>0</v>
      </c>
      <c r="I320" s="36">
        <f>SUMIFS(СВЦЭМ!$I$34:$I$777,СВЦЭМ!$A$34:$A$777,$A320,СВЦЭМ!$B$34:$B$777,I$296)+'СЕТ СН'!$F$16</f>
        <v>0</v>
      </c>
      <c r="J320" s="36">
        <f>SUMIFS(СВЦЭМ!$I$34:$I$777,СВЦЭМ!$A$34:$A$777,$A320,СВЦЭМ!$B$34:$B$777,J$296)+'СЕТ СН'!$F$16</f>
        <v>0</v>
      </c>
      <c r="K320" s="36">
        <f>SUMIFS(СВЦЭМ!$I$34:$I$777,СВЦЭМ!$A$34:$A$777,$A320,СВЦЭМ!$B$34:$B$777,K$296)+'СЕТ СН'!$F$16</f>
        <v>0</v>
      </c>
      <c r="L320" s="36">
        <f>SUMIFS(СВЦЭМ!$I$34:$I$777,СВЦЭМ!$A$34:$A$777,$A320,СВЦЭМ!$B$34:$B$777,L$296)+'СЕТ СН'!$F$16</f>
        <v>0</v>
      </c>
      <c r="M320" s="36">
        <f>SUMIFS(СВЦЭМ!$I$34:$I$777,СВЦЭМ!$A$34:$A$777,$A320,СВЦЭМ!$B$34:$B$777,M$296)+'СЕТ СН'!$F$16</f>
        <v>0</v>
      </c>
      <c r="N320" s="36">
        <f>SUMIFS(СВЦЭМ!$I$34:$I$777,СВЦЭМ!$A$34:$A$777,$A320,СВЦЭМ!$B$34:$B$777,N$296)+'СЕТ СН'!$F$16</f>
        <v>0</v>
      </c>
      <c r="O320" s="36">
        <f>SUMIFS(СВЦЭМ!$I$34:$I$777,СВЦЭМ!$A$34:$A$777,$A320,СВЦЭМ!$B$34:$B$777,O$296)+'СЕТ СН'!$F$16</f>
        <v>0</v>
      </c>
      <c r="P320" s="36">
        <f>SUMIFS(СВЦЭМ!$I$34:$I$777,СВЦЭМ!$A$34:$A$777,$A320,СВЦЭМ!$B$34:$B$777,P$296)+'СЕТ СН'!$F$16</f>
        <v>0</v>
      </c>
      <c r="Q320" s="36">
        <f>SUMIFS(СВЦЭМ!$I$34:$I$777,СВЦЭМ!$A$34:$A$777,$A320,СВЦЭМ!$B$34:$B$777,Q$296)+'СЕТ СН'!$F$16</f>
        <v>0</v>
      </c>
      <c r="R320" s="36">
        <f>SUMIFS(СВЦЭМ!$I$34:$I$777,СВЦЭМ!$A$34:$A$777,$A320,СВЦЭМ!$B$34:$B$777,R$296)+'СЕТ СН'!$F$16</f>
        <v>0</v>
      </c>
      <c r="S320" s="36">
        <f>SUMIFS(СВЦЭМ!$I$34:$I$777,СВЦЭМ!$A$34:$A$777,$A320,СВЦЭМ!$B$34:$B$777,S$296)+'СЕТ СН'!$F$16</f>
        <v>0</v>
      </c>
      <c r="T320" s="36">
        <f>SUMIFS(СВЦЭМ!$I$34:$I$777,СВЦЭМ!$A$34:$A$777,$A320,СВЦЭМ!$B$34:$B$777,T$296)+'СЕТ СН'!$F$16</f>
        <v>0</v>
      </c>
      <c r="U320" s="36">
        <f>SUMIFS(СВЦЭМ!$I$34:$I$777,СВЦЭМ!$A$34:$A$777,$A320,СВЦЭМ!$B$34:$B$777,U$296)+'СЕТ СН'!$F$16</f>
        <v>0</v>
      </c>
      <c r="V320" s="36">
        <f>SUMIFS(СВЦЭМ!$I$34:$I$777,СВЦЭМ!$A$34:$A$777,$A320,СВЦЭМ!$B$34:$B$777,V$296)+'СЕТ СН'!$F$16</f>
        <v>0</v>
      </c>
      <c r="W320" s="36">
        <f>SUMIFS(СВЦЭМ!$I$34:$I$777,СВЦЭМ!$A$34:$A$777,$A320,СВЦЭМ!$B$34:$B$777,W$296)+'СЕТ СН'!$F$16</f>
        <v>0</v>
      </c>
      <c r="X320" s="36">
        <f>SUMIFS(СВЦЭМ!$I$34:$I$777,СВЦЭМ!$A$34:$A$777,$A320,СВЦЭМ!$B$34:$B$777,X$296)+'СЕТ СН'!$F$16</f>
        <v>0</v>
      </c>
      <c r="Y320" s="36">
        <f>SUMIFS(СВЦЭМ!$I$34:$I$777,СВЦЭМ!$A$34:$A$777,$A320,СВЦЭМ!$B$34:$B$777,Y$296)+'СЕТ СН'!$F$16</f>
        <v>0</v>
      </c>
    </row>
    <row r="321" spans="1:27" ht="15.75" hidden="1" x14ac:dyDescent="0.2">
      <c r="A321" s="35">
        <f t="shared" si="8"/>
        <v>43824</v>
      </c>
      <c r="B321" s="36">
        <f>SUMIFS(СВЦЭМ!$I$34:$I$777,СВЦЭМ!$A$34:$A$777,$A321,СВЦЭМ!$B$34:$B$777,B$296)+'СЕТ СН'!$F$16</f>
        <v>0</v>
      </c>
      <c r="C321" s="36">
        <f>SUMIFS(СВЦЭМ!$I$34:$I$777,СВЦЭМ!$A$34:$A$777,$A321,СВЦЭМ!$B$34:$B$777,C$296)+'СЕТ СН'!$F$16</f>
        <v>0</v>
      </c>
      <c r="D321" s="36">
        <f>SUMIFS(СВЦЭМ!$I$34:$I$777,СВЦЭМ!$A$34:$A$777,$A321,СВЦЭМ!$B$34:$B$777,D$296)+'СЕТ СН'!$F$16</f>
        <v>0</v>
      </c>
      <c r="E321" s="36">
        <f>SUMIFS(СВЦЭМ!$I$34:$I$777,СВЦЭМ!$A$34:$A$777,$A321,СВЦЭМ!$B$34:$B$777,E$296)+'СЕТ СН'!$F$16</f>
        <v>0</v>
      </c>
      <c r="F321" s="36">
        <f>SUMIFS(СВЦЭМ!$I$34:$I$777,СВЦЭМ!$A$34:$A$777,$A321,СВЦЭМ!$B$34:$B$777,F$296)+'СЕТ СН'!$F$16</f>
        <v>0</v>
      </c>
      <c r="G321" s="36">
        <f>SUMIFS(СВЦЭМ!$I$34:$I$777,СВЦЭМ!$A$34:$A$777,$A321,СВЦЭМ!$B$34:$B$777,G$296)+'СЕТ СН'!$F$16</f>
        <v>0</v>
      </c>
      <c r="H321" s="36">
        <f>SUMIFS(СВЦЭМ!$I$34:$I$777,СВЦЭМ!$A$34:$A$777,$A321,СВЦЭМ!$B$34:$B$777,H$296)+'СЕТ СН'!$F$16</f>
        <v>0</v>
      </c>
      <c r="I321" s="36">
        <f>SUMIFS(СВЦЭМ!$I$34:$I$777,СВЦЭМ!$A$34:$A$777,$A321,СВЦЭМ!$B$34:$B$777,I$296)+'СЕТ СН'!$F$16</f>
        <v>0</v>
      </c>
      <c r="J321" s="36">
        <f>SUMIFS(СВЦЭМ!$I$34:$I$777,СВЦЭМ!$A$34:$A$777,$A321,СВЦЭМ!$B$34:$B$777,J$296)+'СЕТ СН'!$F$16</f>
        <v>0</v>
      </c>
      <c r="K321" s="36">
        <f>SUMIFS(СВЦЭМ!$I$34:$I$777,СВЦЭМ!$A$34:$A$777,$A321,СВЦЭМ!$B$34:$B$777,K$296)+'СЕТ СН'!$F$16</f>
        <v>0</v>
      </c>
      <c r="L321" s="36">
        <f>SUMIFS(СВЦЭМ!$I$34:$I$777,СВЦЭМ!$A$34:$A$777,$A321,СВЦЭМ!$B$34:$B$777,L$296)+'СЕТ СН'!$F$16</f>
        <v>0</v>
      </c>
      <c r="M321" s="36">
        <f>SUMIFS(СВЦЭМ!$I$34:$I$777,СВЦЭМ!$A$34:$A$777,$A321,СВЦЭМ!$B$34:$B$777,M$296)+'СЕТ СН'!$F$16</f>
        <v>0</v>
      </c>
      <c r="N321" s="36">
        <f>SUMIFS(СВЦЭМ!$I$34:$I$777,СВЦЭМ!$A$34:$A$777,$A321,СВЦЭМ!$B$34:$B$777,N$296)+'СЕТ СН'!$F$16</f>
        <v>0</v>
      </c>
      <c r="O321" s="36">
        <f>SUMIFS(СВЦЭМ!$I$34:$I$777,СВЦЭМ!$A$34:$A$777,$A321,СВЦЭМ!$B$34:$B$777,O$296)+'СЕТ СН'!$F$16</f>
        <v>0</v>
      </c>
      <c r="P321" s="36">
        <f>SUMIFS(СВЦЭМ!$I$34:$I$777,СВЦЭМ!$A$34:$A$777,$A321,СВЦЭМ!$B$34:$B$777,P$296)+'СЕТ СН'!$F$16</f>
        <v>0</v>
      </c>
      <c r="Q321" s="36">
        <f>SUMIFS(СВЦЭМ!$I$34:$I$777,СВЦЭМ!$A$34:$A$777,$A321,СВЦЭМ!$B$34:$B$777,Q$296)+'СЕТ СН'!$F$16</f>
        <v>0</v>
      </c>
      <c r="R321" s="36">
        <f>SUMIFS(СВЦЭМ!$I$34:$I$777,СВЦЭМ!$A$34:$A$777,$A321,СВЦЭМ!$B$34:$B$777,R$296)+'СЕТ СН'!$F$16</f>
        <v>0</v>
      </c>
      <c r="S321" s="36">
        <f>SUMIFS(СВЦЭМ!$I$34:$I$777,СВЦЭМ!$A$34:$A$777,$A321,СВЦЭМ!$B$34:$B$777,S$296)+'СЕТ СН'!$F$16</f>
        <v>0</v>
      </c>
      <c r="T321" s="36">
        <f>SUMIFS(СВЦЭМ!$I$34:$I$777,СВЦЭМ!$A$34:$A$777,$A321,СВЦЭМ!$B$34:$B$777,T$296)+'СЕТ СН'!$F$16</f>
        <v>0</v>
      </c>
      <c r="U321" s="36">
        <f>SUMIFS(СВЦЭМ!$I$34:$I$777,СВЦЭМ!$A$34:$A$777,$A321,СВЦЭМ!$B$34:$B$777,U$296)+'СЕТ СН'!$F$16</f>
        <v>0</v>
      </c>
      <c r="V321" s="36">
        <f>SUMIFS(СВЦЭМ!$I$34:$I$777,СВЦЭМ!$A$34:$A$777,$A321,СВЦЭМ!$B$34:$B$777,V$296)+'СЕТ СН'!$F$16</f>
        <v>0</v>
      </c>
      <c r="W321" s="36">
        <f>SUMIFS(СВЦЭМ!$I$34:$I$777,СВЦЭМ!$A$34:$A$777,$A321,СВЦЭМ!$B$34:$B$777,W$296)+'СЕТ СН'!$F$16</f>
        <v>0</v>
      </c>
      <c r="X321" s="36">
        <f>SUMIFS(СВЦЭМ!$I$34:$I$777,СВЦЭМ!$A$34:$A$777,$A321,СВЦЭМ!$B$34:$B$777,X$296)+'СЕТ СН'!$F$16</f>
        <v>0</v>
      </c>
      <c r="Y321" s="36">
        <f>SUMIFS(СВЦЭМ!$I$34:$I$777,СВЦЭМ!$A$34:$A$777,$A321,СВЦЭМ!$B$34:$B$777,Y$296)+'СЕТ СН'!$F$16</f>
        <v>0</v>
      </c>
    </row>
    <row r="322" spans="1:27" ht="15.75" hidden="1" x14ac:dyDescent="0.2">
      <c r="A322" s="35">
        <f t="shared" si="8"/>
        <v>43825</v>
      </c>
      <c r="B322" s="36">
        <f>SUMIFS(СВЦЭМ!$I$34:$I$777,СВЦЭМ!$A$34:$A$777,$A322,СВЦЭМ!$B$34:$B$777,B$296)+'СЕТ СН'!$F$16</f>
        <v>0</v>
      </c>
      <c r="C322" s="36">
        <f>SUMIFS(СВЦЭМ!$I$34:$I$777,СВЦЭМ!$A$34:$A$777,$A322,СВЦЭМ!$B$34:$B$777,C$296)+'СЕТ СН'!$F$16</f>
        <v>0</v>
      </c>
      <c r="D322" s="36">
        <f>SUMIFS(СВЦЭМ!$I$34:$I$777,СВЦЭМ!$A$34:$A$777,$A322,СВЦЭМ!$B$34:$B$777,D$296)+'СЕТ СН'!$F$16</f>
        <v>0</v>
      </c>
      <c r="E322" s="36">
        <f>SUMIFS(СВЦЭМ!$I$34:$I$777,СВЦЭМ!$A$34:$A$777,$A322,СВЦЭМ!$B$34:$B$777,E$296)+'СЕТ СН'!$F$16</f>
        <v>0</v>
      </c>
      <c r="F322" s="36">
        <f>SUMIFS(СВЦЭМ!$I$34:$I$777,СВЦЭМ!$A$34:$A$777,$A322,СВЦЭМ!$B$34:$B$777,F$296)+'СЕТ СН'!$F$16</f>
        <v>0</v>
      </c>
      <c r="G322" s="36">
        <f>SUMIFS(СВЦЭМ!$I$34:$I$777,СВЦЭМ!$A$34:$A$777,$A322,СВЦЭМ!$B$34:$B$777,G$296)+'СЕТ СН'!$F$16</f>
        <v>0</v>
      </c>
      <c r="H322" s="36">
        <f>SUMIFS(СВЦЭМ!$I$34:$I$777,СВЦЭМ!$A$34:$A$777,$A322,СВЦЭМ!$B$34:$B$777,H$296)+'СЕТ СН'!$F$16</f>
        <v>0</v>
      </c>
      <c r="I322" s="36">
        <f>SUMIFS(СВЦЭМ!$I$34:$I$777,СВЦЭМ!$A$34:$A$777,$A322,СВЦЭМ!$B$34:$B$777,I$296)+'СЕТ СН'!$F$16</f>
        <v>0</v>
      </c>
      <c r="J322" s="36">
        <f>SUMIFS(СВЦЭМ!$I$34:$I$777,СВЦЭМ!$A$34:$A$777,$A322,СВЦЭМ!$B$34:$B$777,J$296)+'СЕТ СН'!$F$16</f>
        <v>0</v>
      </c>
      <c r="K322" s="36">
        <f>SUMIFS(СВЦЭМ!$I$34:$I$777,СВЦЭМ!$A$34:$A$777,$A322,СВЦЭМ!$B$34:$B$777,K$296)+'СЕТ СН'!$F$16</f>
        <v>0</v>
      </c>
      <c r="L322" s="36">
        <f>SUMIFS(СВЦЭМ!$I$34:$I$777,СВЦЭМ!$A$34:$A$777,$A322,СВЦЭМ!$B$34:$B$777,L$296)+'СЕТ СН'!$F$16</f>
        <v>0</v>
      </c>
      <c r="M322" s="36">
        <f>SUMIFS(СВЦЭМ!$I$34:$I$777,СВЦЭМ!$A$34:$A$777,$A322,СВЦЭМ!$B$34:$B$777,M$296)+'СЕТ СН'!$F$16</f>
        <v>0</v>
      </c>
      <c r="N322" s="36">
        <f>SUMIFS(СВЦЭМ!$I$34:$I$777,СВЦЭМ!$A$34:$A$777,$A322,СВЦЭМ!$B$34:$B$777,N$296)+'СЕТ СН'!$F$16</f>
        <v>0</v>
      </c>
      <c r="O322" s="36">
        <f>SUMIFS(СВЦЭМ!$I$34:$I$777,СВЦЭМ!$A$34:$A$777,$A322,СВЦЭМ!$B$34:$B$777,O$296)+'СЕТ СН'!$F$16</f>
        <v>0</v>
      </c>
      <c r="P322" s="36">
        <f>SUMIFS(СВЦЭМ!$I$34:$I$777,СВЦЭМ!$A$34:$A$777,$A322,СВЦЭМ!$B$34:$B$777,P$296)+'СЕТ СН'!$F$16</f>
        <v>0</v>
      </c>
      <c r="Q322" s="36">
        <f>SUMIFS(СВЦЭМ!$I$34:$I$777,СВЦЭМ!$A$34:$A$777,$A322,СВЦЭМ!$B$34:$B$777,Q$296)+'СЕТ СН'!$F$16</f>
        <v>0</v>
      </c>
      <c r="R322" s="36">
        <f>SUMIFS(СВЦЭМ!$I$34:$I$777,СВЦЭМ!$A$34:$A$777,$A322,СВЦЭМ!$B$34:$B$777,R$296)+'СЕТ СН'!$F$16</f>
        <v>0</v>
      </c>
      <c r="S322" s="36">
        <f>SUMIFS(СВЦЭМ!$I$34:$I$777,СВЦЭМ!$A$34:$A$777,$A322,СВЦЭМ!$B$34:$B$777,S$296)+'СЕТ СН'!$F$16</f>
        <v>0</v>
      </c>
      <c r="T322" s="36">
        <f>SUMIFS(СВЦЭМ!$I$34:$I$777,СВЦЭМ!$A$34:$A$777,$A322,СВЦЭМ!$B$34:$B$777,T$296)+'СЕТ СН'!$F$16</f>
        <v>0</v>
      </c>
      <c r="U322" s="36">
        <f>SUMIFS(СВЦЭМ!$I$34:$I$777,СВЦЭМ!$A$34:$A$777,$A322,СВЦЭМ!$B$34:$B$777,U$296)+'СЕТ СН'!$F$16</f>
        <v>0</v>
      </c>
      <c r="V322" s="36">
        <f>SUMIFS(СВЦЭМ!$I$34:$I$777,СВЦЭМ!$A$34:$A$777,$A322,СВЦЭМ!$B$34:$B$777,V$296)+'СЕТ СН'!$F$16</f>
        <v>0</v>
      </c>
      <c r="W322" s="36">
        <f>SUMIFS(СВЦЭМ!$I$34:$I$777,СВЦЭМ!$A$34:$A$777,$A322,СВЦЭМ!$B$34:$B$777,W$296)+'СЕТ СН'!$F$16</f>
        <v>0</v>
      </c>
      <c r="X322" s="36">
        <f>SUMIFS(СВЦЭМ!$I$34:$I$777,СВЦЭМ!$A$34:$A$777,$A322,СВЦЭМ!$B$34:$B$777,X$296)+'СЕТ СН'!$F$16</f>
        <v>0</v>
      </c>
      <c r="Y322" s="36">
        <f>SUMIFS(СВЦЭМ!$I$34:$I$777,СВЦЭМ!$A$34:$A$777,$A322,СВЦЭМ!$B$34:$B$777,Y$296)+'СЕТ СН'!$F$16</f>
        <v>0</v>
      </c>
    </row>
    <row r="323" spans="1:27" ht="15.75" hidden="1" x14ac:dyDescent="0.2">
      <c r="A323" s="35">
        <f t="shared" si="8"/>
        <v>43826</v>
      </c>
      <c r="B323" s="36">
        <f>SUMIFS(СВЦЭМ!$I$34:$I$777,СВЦЭМ!$A$34:$A$777,$A323,СВЦЭМ!$B$34:$B$777,B$296)+'СЕТ СН'!$F$16</f>
        <v>0</v>
      </c>
      <c r="C323" s="36">
        <f>SUMIFS(СВЦЭМ!$I$34:$I$777,СВЦЭМ!$A$34:$A$777,$A323,СВЦЭМ!$B$34:$B$777,C$296)+'СЕТ СН'!$F$16</f>
        <v>0</v>
      </c>
      <c r="D323" s="36">
        <f>SUMIFS(СВЦЭМ!$I$34:$I$777,СВЦЭМ!$A$34:$A$777,$A323,СВЦЭМ!$B$34:$B$777,D$296)+'СЕТ СН'!$F$16</f>
        <v>0</v>
      </c>
      <c r="E323" s="36">
        <f>SUMIFS(СВЦЭМ!$I$34:$I$777,СВЦЭМ!$A$34:$A$777,$A323,СВЦЭМ!$B$34:$B$777,E$296)+'СЕТ СН'!$F$16</f>
        <v>0</v>
      </c>
      <c r="F323" s="36">
        <f>SUMIFS(СВЦЭМ!$I$34:$I$777,СВЦЭМ!$A$34:$A$777,$A323,СВЦЭМ!$B$34:$B$777,F$296)+'СЕТ СН'!$F$16</f>
        <v>0</v>
      </c>
      <c r="G323" s="36">
        <f>SUMIFS(СВЦЭМ!$I$34:$I$777,СВЦЭМ!$A$34:$A$777,$A323,СВЦЭМ!$B$34:$B$777,G$296)+'СЕТ СН'!$F$16</f>
        <v>0</v>
      </c>
      <c r="H323" s="36">
        <f>SUMIFS(СВЦЭМ!$I$34:$I$777,СВЦЭМ!$A$34:$A$777,$A323,СВЦЭМ!$B$34:$B$777,H$296)+'СЕТ СН'!$F$16</f>
        <v>0</v>
      </c>
      <c r="I323" s="36">
        <f>SUMIFS(СВЦЭМ!$I$34:$I$777,СВЦЭМ!$A$34:$A$777,$A323,СВЦЭМ!$B$34:$B$777,I$296)+'СЕТ СН'!$F$16</f>
        <v>0</v>
      </c>
      <c r="J323" s="36">
        <f>SUMIFS(СВЦЭМ!$I$34:$I$777,СВЦЭМ!$A$34:$A$777,$A323,СВЦЭМ!$B$34:$B$777,J$296)+'СЕТ СН'!$F$16</f>
        <v>0</v>
      </c>
      <c r="K323" s="36">
        <f>SUMIFS(СВЦЭМ!$I$34:$I$777,СВЦЭМ!$A$34:$A$777,$A323,СВЦЭМ!$B$34:$B$777,K$296)+'СЕТ СН'!$F$16</f>
        <v>0</v>
      </c>
      <c r="L323" s="36">
        <f>SUMIFS(СВЦЭМ!$I$34:$I$777,СВЦЭМ!$A$34:$A$777,$A323,СВЦЭМ!$B$34:$B$777,L$296)+'СЕТ СН'!$F$16</f>
        <v>0</v>
      </c>
      <c r="M323" s="36">
        <f>SUMIFS(СВЦЭМ!$I$34:$I$777,СВЦЭМ!$A$34:$A$777,$A323,СВЦЭМ!$B$34:$B$777,M$296)+'СЕТ СН'!$F$16</f>
        <v>0</v>
      </c>
      <c r="N323" s="36">
        <f>SUMIFS(СВЦЭМ!$I$34:$I$777,СВЦЭМ!$A$34:$A$777,$A323,СВЦЭМ!$B$34:$B$777,N$296)+'СЕТ СН'!$F$16</f>
        <v>0</v>
      </c>
      <c r="O323" s="36">
        <f>SUMIFS(СВЦЭМ!$I$34:$I$777,СВЦЭМ!$A$34:$A$777,$A323,СВЦЭМ!$B$34:$B$777,O$296)+'СЕТ СН'!$F$16</f>
        <v>0</v>
      </c>
      <c r="P323" s="36">
        <f>SUMIFS(СВЦЭМ!$I$34:$I$777,СВЦЭМ!$A$34:$A$777,$A323,СВЦЭМ!$B$34:$B$777,P$296)+'СЕТ СН'!$F$16</f>
        <v>0</v>
      </c>
      <c r="Q323" s="36">
        <f>SUMIFS(СВЦЭМ!$I$34:$I$777,СВЦЭМ!$A$34:$A$777,$A323,СВЦЭМ!$B$34:$B$777,Q$296)+'СЕТ СН'!$F$16</f>
        <v>0</v>
      </c>
      <c r="R323" s="36">
        <f>SUMIFS(СВЦЭМ!$I$34:$I$777,СВЦЭМ!$A$34:$A$777,$A323,СВЦЭМ!$B$34:$B$777,R$296)+'СЕТ СН'!$F$16</f>
        <v>0</v>
      </c>
      <c r="S323" s="36">
        <f>SUMIFS(СВЦЭМ!$I$34:$I$777,СВЦЭМ!$A$34:$A$777,$A323,СВЦЭМ!$B$34:$B$777,S$296)+'СЕТ СН'!$F$16</f>
        <v>0</v>
      </c>
      <c r="T323" s="36">
        <f>SUMIFS(СВЦЭМ!$I$34:$I$777,СВЦЭМ!$A$34:$A$777,$A323,СВЦЭМ!$B$34:$B$777,T$296)+'СЕТ СН'!$F$16</f>
        <v>0</v>
      </c>
      <c r="U323" s="36">
        <f>SUMIFS(СВЦЭМ!$I$34:$I$777,СВЦЭМ!$A$34:$A$777,$A323,СВЦЭМ!$B$34:$B$777,U$296)+'СЕТ СН'!$F$16</f>
        <v>0</v>
      </c>
      <c r="V323" s="36">
        <f>SUMIFS(СВЦЭМ!$I$34:$I$777,СВЦЭМ!$A$34:$A$777,$A323,СВЦЭМ!$B$34:$B$777,V$296)+'СЕТ СН'!$F$16</f>
        <v>0</v>
      </c>
      <c r="W323" s="36">
        <f>SUMIFS(СВЦЭМ!$I$34:$I$777,СВЦЭМ!$A$34:$A$777,$A323,СВЦЭМ!$B$34:$B$777,W$296)+'СЕТ СН'!$F$16</f>
        <v>0</v>
      </c>
      <c r="X323" s="36">
        <f>SUMIFS(СВЦЭМ!$I$34:$I$777,СВЦЭМ!$A$34:$A$777,$A323,СВЦЭМ!$B$34:$B$777,X$296)+'СЕТ СН'!$F$16</f>
        <v>0</v>
      </c>
      <c r="Y323" s="36">
        <f>SUMIFS(СВЦЭМ!$I$34:$I$777,СВЦЭМ!$A$34:$A$777,$A323,СВЦЭМ!$B$34:$B$777,Y$296)+'СЕТ СН'!$F$16</f>
        <v>0</v>
      </c>
    </row>
    <row r="324" spans="1:27" ht="15.75" hidden="1" x14ac:dyDescent="0.2">
      <c r="A324" s="35">
        <f t="shared" si="8"/>
        <v>43827</v>
      </c>
      <c r="B324" s="36">
        <f>SUMIFS(СВЦЭМ!$I$34:$I$777,СВЦЭМ!$A$34:$A$777,$A324,СВЦЭМ!$B$34:$B$777,B$296)+'СЕТ СН'!$F$16</f>
        <v>0</v>
      </c>
      <c r="C324" s="36">
        <f>SUMIFS(СВЦЭМ!$I$34:$I$777,СВЦЭМ!$A$34:$A$777,$A324,СВЦЭМ!$B$34:$B$777,C$296)+'СЕТ СН'!$F$16</f>
        <v>0</v>
      </c>
      <c r="D324" s="36">
        <f>SUMIFS(СВЦЭМ!$I$34:$I$777,СВЦЭМ!$A$34:$A$777,$A324,СВЦЭМ!$B$34:$B$777,D$296)+'СЕТ СН'!$F$16</f>
        <v>0</v>
      </c>
      <c r="E324" s="36">
        <f>SUMIFS(СВЦЭМ!$I$34:$I$777,СВЦЭМ!$A$34:$A$777,$A324,СВЦЭМ!$B$34:$B$777,E$296)+'СЕТ СН'!$F$16</f>
        <v>0</v>
      </c>
      <c r="F324" s="36">
        <f>SUMIFS(СВЦЭМ!$I$34:$I$777,СВЦЭМ!$A$34:$A$777,$A324,СВЦЭМ!$B$34:$B$777,F$296)+'СЕТ СН'!$F$16</f>
        <v>0</v>
      </c>
      <c r="G324" s="36">
        <f>SUMIFS(СВЦЭМ!$I$34:$I$777,СВЦЭМ!$A$34:$A$777,$A324,СВЦЭМ!$B$34:$B$777,G$296)+'СЕТ СН'!$F$16</f>
        <v>0</v>
      </c>
      <c r="H324" s="36">
        <f>SUMIFS(СВЦЭМ!$I$34:$I$777,СВЦЭМ!$A$34:$A$777,$A324,СВЦЭМ!$B$34:$B$777,H$296)+'СЕТ СН'!$F$16</f>
        <v>0</v>
      </c>
      <c r="I324" s="36">
        <f>SUMIFS(СВЦЭМ!$I$34:$I$777,СВЦЭМ!$A$34:$A$777,$A324,СВЦЭМ!$B$34:$B$777,I$296)+'СЕТ СН'!$F$16</f>
        <v>0</v>
      </c>
      <c r="J324" s="36">
        <f>SUMIFS(СВЦЭМ!$I$34:$I$777,СВЦЭМ!$A$34:$A$777,$A324,СВЦЭМ!$B$34:$B$777,J$296)+'СЕТ СН'!$F$16</f>
        <v>0</v>
      </c>
      <c r="K324" s="36">
        <f>SUMIFS(СВЦЭМ!$I$34:$I$777,СВЦЭМ!$A$34:$A$777,$A324,СВЦЭМ!$B$34:$B$777,K$296)+'СЕТ СН'!$F$16</f>
        <v>0</v>
      </c>
      <c r="L324" s="36">
        <f>SUMIFS(СВЦЭМ!$I$34:$I$777,СВЦЭМ!$A$34:$A$777,$A324,СВЦЭМ!$B$34:$B$777,L$296)+'СЕТ СН'!$F$16</f>
        <v>0</v>
      </c>
      <c r="M324" s="36">
        <f>SUMIFS(СВЦЭМ!$I$34:$I$777,СВЦЭМ!$A$34:$A$777,$A324,СВЦЭМ!$B$34:$B$777,M$296)+'СЕТ СН'!$F$16</f>
        <v>0</v>
      </c>
      <c r="N324" s="36">
        <f>SUMIFS(СВЦЭМ!$I$34:$I$777,СВЦЭМ!$A$34:$A$777,$A324,СВЦЭМ!$B$34:$B$777,N$296)+'СЕТ СН'!$F$16</f>
        <v>0</v>
      </c>
      <c r="O324" s="36">
        <f>SUMIFS(СВЦЭМ!$I$34:$I$777,СВЦЭМ!$A$34:$A$777,$A324,СВЦЭМ!$B$34:$B$777,O$296)+'СЕТ СН'!$F$16</f>
        <v>0</v>
      </c>
      <c r="P324" s="36">
        <f>SUMIFS(СВЦЭМ!$I$34:$I$777,СВЦЭМ!$A$34:$A$777,$A324,СВЦЭМ!$B$34:$B$777,P$296)+'СЕТ СН'!$F$16</f>
        <v>0</v>
      </c>
      <c r="Q324" s="36">
        <f>SUMIFS(СВЦЭМ!$I$34:$I$777,СВЦЭМ!$A$34:$A$777,$A324,СВЦЭМ!$B$34:$B$777,Q$296)+'СЕТ СН'!$F$16</f>
        <v>0</v>
      </c>
      <c r="R324" s="36">
        <f>SUMIFS(СВЦЭМ!$I$34:$I$777,СВЦЭМ!$A$34:$A$777,$A324,СВЦЭМ!$B$34:$B$777,R$296)+'СЕТ СН'!$F$16</f>
        <v>0</v>
      </c>
      <c r="S324" s="36">
        <f>SUMIFS(СВЦЭМ!$I$34:$I$777,СВЦЭМ!$A$34:$A$777,$A324,СВЦЭМ!$B$34:$B$777,S$296)+'СЕТ СН'!$F$16</f>
        <v>0</v>
      </c>
      <c r="T324" s="36">
        <f>SUMIFS(СВЦЭМ!$I$34:$I$777,СВЦЭМ!$A$34:$A$777,$A324,СВЦЭМ!$B$34:$B$777,T$296)+'СЕТ СН'!$F$16</f>
        <v>0</v>
      </c>
      <c r="U324" s="36">
        <f>SUMIFS(СВЦЭМ!$I$34:$I$777,СВЦЭМ!$A$34:$A$777,$A324,СВЦЭМ!$B$34:$B$777,U$296)+'СЕТ СН'!$F$16</f>
        <v>0</v>
      </c>
      <c r="V324" s="36">
        <f>SUMIFS(СВЦЭМ!$I$34:$I$777,СВЦЭМ!$A$34:$A$777,$A324,СВЦЭМ!$B$34:$B$777,V$296)+'СЕТ СН'!$F$16</f>
        <v>0</v>
      </c>
      <c r="W324" s="36">
        <f>SUMIFS(СВЦЭМ!$I$34:$I$777,СВЦЭМ!$A$34:$A$777,$A324,СВЦЭМ!$B$34:$B$777,W$296)+'СЕТ СН'!$F$16</f>
        <v>0</v>
      </c>
      <c r="X324" s="36">
        <f>SUMIFS(СВЦЭМ!$I$34:$I$777,СВЦЭМ!$A$34:$A$777,$A324,СВЦЭМ!$B$34:$B$777,X$296)+'СЕТ СН'!$F$16</f>
        <v>0</v>
      </c>
      <c r="Y324" s="36">
        <f>SUMIFS(СВЦЭМ!$I$34:$I$777,СВЦЭМ!$A$34:$A$777,$A324,СВЦЭМ!$B$34:$B$777,Y$296)+'СЕТ СН'!$F$16</f>
        <v>0</v>
      </c>
    </row>
    <row r="325" spans="1:27" ht="15.75" hidden="1" x14ac:dyDescent="0.2">
      <c r="A325" s="35">
        <f t="shared" si="8"/>
        <v>43828</v>
      </c>
      <c r="B325" s="36">
        <f>SUMIFS(СВЦЭМ!$I$34:$I$777,СВЦЭМ!$A$34:$A$777,$A325,СВЦЭМ!$B$34:$B$777,B$296)+'СЕТ СН'!$F$16</f>
        <v>0</v>
      </c>
      <c r="C325" s="36">
        <f>SUMIFS(СВЦЭМ!$I$34:$I$777,СВЦЭМ!$A$34:$A$777,$A325,СВЦЭМ!$B$34:$B$777,C$296)+'СЕТ СН'!$F$16</f>
        <v>0</v>
      </c>
      <c r="D325" s="36">
        <f>SUMIFS(СВЦЭМ!$I$34:$I$777,СВЦЭМ!$A$34:$A$777,$A325,СВЦЭМ!$B$34:$B$777,D$296)+'СЕТ СН'!$F$16</f>
        <v>0</v>
      </c>
      <c r="E325" s="36">
        <f>SUMIFS(СВЦЭМ!$I$34:$I$777,СВЦЭМ!$A$34:$A$777,$A325,СВЦЭМ!$B$34:$B$777,E$296)+'СЕТ СН'!$F$16</f>
        <v>0</v>
      </c>
      <c r="F325" s="36">
        <f>SUMIFS(СВЦЭМ!$I$34:$I$777,СВЦЭМ!$A$34:$A$777,$A325,СВЦЭМ!$B$34:$B$777,F$296)+'СЕТ СН'!$F$16</f>
        <v>0</v>
      </c>
      <c r="G325" s="36">
        <f>SUMIFS(СВЦЭМ!$I$34:$I$777,СВЦЭМ!$A$34:$A$777,$A325,СВЦЭМ!$B$34:$B$777,G$296)+'СЕТ СН'!$F$16</f>
        <v>0</v>
      </c>
      <c r="H325" s="36">
        <f>SUMIFS(СВЦЭМ!$I$34:$I$777,СВЦЭМ!$A$34:$A$777,$A325,СВЦЭМ!$B$34:$B$777,H$296)+'СЕТ СН'!$F$16</f>
        <v>0</v>
      </c>
      <c r="I325" s="36">
        <f>SUMIFS(СВЦЭМ!$I$34:$I$777,СВЦЭМ!$A$34:$A$777,$A325,СВЦЭМ!$B$34:$B$777,I$296)+'СЕТ СН'!$F$16</f>
        <v>0</v>
      </c>
      <c r="J325" s="36">
        <f>SUMIFS(СВЦЭМ!$I$34:$I$777,СВЦЭМ!$A$34:$A$777,$A325,СВЦЭМ!$B$34:$B$777,J$296)+'СЕТ СН'!$F$16</f>
        <v>0</v>
      </c>
      <c r="K325" s="36">
        <f>SUMIFS(СВЦЭМ!$I$34:$I$777,СВЦЭМ!$A$34:$A$777,$A325,СВЦЭМ!$B$34:$B$777,K$296)+'СЕТ СН'!$F$16</f>
        <v>0</v>
      </c>
      <c r="L325" s="36">
        <f>SUMIFS(СВЦЭМ!$I$34:$I$777,СВЦЭМ!$A$34:$A$777,$A325,СВЦЭМ!$B$34:$B$777,L$296)+'СЕТ СН'!$F$16</f>
        <v>0</v>
      </c>
      <c r="M325" s="36">
        <f>SUMIFS(СВЦЭМ!$I$34:$I$777,СВЦЭМ!$A$34:$A$777,$A325,СВЦЭМ!$B$34:$B$777,M$296)+'СЕТ СН'!$F$16</f>
        <v>0</v>
      </c>
      <c r="N325" s="36">
        <f>SUMIFS(СВЦЭМ!$I$34:$I$777,СВЦЭМ!$A$34:$A$777,$A325,СВЦЭМ!$B$34:$B$777,N$296)+'СЕТ СН'!$F$16</f>
        <v>0</v>
      </c>
      <c r="O325" s="36">
        <f>SUMIFS(СВЦЭМ!$I$34:$I$777,СВЦЭМ!$A$34:$A$777,$A325,СВЦЭМ!$B$34:$B$777,O$296)+'СЕТ СН'!$F$16</f>
        <v>0</v>
      </c>
      <c r="P325" s="36">
        <f>SUMIFS(СВЦЭМ!$I$34:$I$777,СВЦЭМ!$A$34:$A$777,$A325,СВЦЭМ!$B$34:$B$777,P$296)+'СЕТ СН'!$F$16</f>
        <v>0</v>
      </c>
      <c r="Q325" s="36">
        <f>SUMIFS(СВЦЭМ!$I$34:$I$777,СВЦЭМ!$A$34:$A$777,$A325,СВЦЭМ!$B$34:$B$777,Q$296)+'СЕТ СН'!$F$16</f>
        <v>0</v>
      </c>
      <c r="R325" s="36">
        <f>SUMIFS(СВЦЭМ!$I$34:$I$777,СВЦЭМ!$A$34:$A$777,$A325,СВЦЭМ!$B$34:$B$777,R$296)+'СЕТ СН'!$F$16</f>
        <v>0</v>
      </c>
      <c r="S325" s="36">
        <f>SUMIFS(СВЦЭМ!$I$34:$I$777,СВЦЭМ!$A$34:$A$777,$A325,СВЦЭМ!$B$34:$B$777,S$296)+'СЕТ СН'!$F$16</f>
        <v>0</v>
      </c>
      <c r="T325" s="36">
        <f>SUMIFS(СВЦЭМ!$I$34:$I$777,СВЦЭМ!$A$34:$A$777,$A325,СВЦЭМ!$B$34:$B$777,T$296)+'СЕТ СН'!$F$16</f>
        <v>0</v>
      </c>
      <c r="U325" s="36">
        <f>SUMIFS(СВЦЭМ!$I$34:$I$777,СВЦЭМ!$A$34:$A$777,$A325,СВЦЭМ!$B$34:$B$777,U$296)+'СЕТ СН'!$F$16</f>
        <v>0</v>
      </c>
      <c r="V325" s="36">
        <f>SUMIFS(СВЦЭМ!$I$34:$I$777,СВЦЭМ!$A$34:$A$777,$A325,СВЦЭМ!$B$34:$B$777,V$296)+'СЕТ СН'!$F$16</f>
        <v>0</v>
      </c>
      <c r="W325" s="36">
        <f>SUMIFS(СВЦЭМ!$I$34:$I$777,СВЦЭМ!$A$34:$A$777,$A325,СВЦЭМ!$B$34:$B$777,W$296)+'СЕТ СН'!$F$16</f>
        <v>0</v>
      </c>
      <c r="X325" s="36">
        <f>SUMIFS(СВЦЭМ!$I$34:$I$777,СВЦЭМ!$A$34:$A$777,$A325,СВЦЭМ!$B$34:$B$777,X$296)+'СЕТ СН'!$F$16</f>
        <v>0</v>
      </c>
      <c r="Y325" s="36">
        <f>SUMIFS(СВЦЭМ!$I$34:$I$777,СВЦЭМ!$A$34:$A$777,$A325,СВЦЭМ!$B$34:$B$777,Y$296)+'СЕТ СН'!$F$16</f>
        <v>0</v>
      </c>
    </row>
    <row r="326" spans="1:27" ht="15.75" hidden="1" x14ac:dyDescent="0.2">
      <c r="A326" s="35">
        <f t="shared" si="8"/>
        <v>43829</v>
      </c>
      <c r="B326" s="36">
        <f>SUMIFS(СВЦЭМ!$I$34:$I$777,СВЦЭМ!$A$34:$A$777,$A326,СВЦЭМ!$B$34:$B$777,B$296)+'СЕТ СН'!$F$16</f>
        <v>0</v>
      </c>
      <c r="C326" s="36">
        <f>SUMIFS(СВЦЭМ!$I$34:$I$777,СВЦЭМ!$A$34:$A$777,$A326,СВЦЭМ!$B$34:$B$777,C$296)+'СЕТ СН'!$F$16</f>
        <v>0</v>
      </c>
      <c r="D326" s="36">
        <f>SUMIFS(СВЦЭМ!$I$34:$I$777,СВЦЭМ!$A$34:$A$777,$A326,СВЦЭМ!$B$34:$B$777,D$296)+'СЕТ СН'!$F$16</f>
        <v>0</v>
      </c>
      <c r="E326" s="36">
        <f>SUMIFS(СВЦЭМ!$I$34:$I$777,СВЦЭМ!$A$34:$A$777,$A326,СВЦЭМ!$B$34:$B$777,E$296)+'СЕТ СН'!$F$16</f>
        <v>0</v>
      </c>
      <c r="F326" s="36">
        <f>SUMIFS(СВЦЭМ!$I$34:$I$777,СВЦЭМ!$A$34:$A$777,$A326,СВЦЭМ!$B$34:$B$777,F$296)+'СЕТ СН'!$F$16</f>
        <v>0</v>
      </c>
      <c r="G326" s="36">
        <f>SUMIFS(СВЦЭМ!$I$34:$I$777,СВЦЭМ!$A$34:$A$777,$A326,СВЦЭМ!$B$34:$B$777,G$296)+'СЕТ СН'!$F$16</f>
        <v>0</v>
      </c>
      <c r="H326" s="36">
        <f>SUMIFS(СВЦЭМ!$I$34:$I$777,СВЦЭМ!$A$34:$A$777,$A326,СВЦЭМ!$B$34:$B$777,H$296)+'СЕТ СН'!$F$16</f>
        <v>0</v>
      </c>
      <c r="I326" s="36">
        <f>SUMIFS(СВЦЭМ!$I$34:$I$777,СВЦЭМ!$A$34:$A$777,$A326,СВЦЭМ!$B$34:$B$777,I$296)+'СЕТ СН'!$F$16</f>
        <v>0</v>
      </c>
      <c r="J326" s="36">
        <f>SUMIFS(СВЦЭМ!$I$34:$I$777,СВЦЭМ!$A$34:$A$777,$A326,СВЦЭМ!$B$34:$B$777,J$296)+'СЕТ СН'!$F$16</f>
        <v>0</v>
      </c>
      <c r="K326" s="36">
        <f>SUMIFS(СВЦЭМ!$I$34:$I$777,СВЦЭМ!$A$34:$A$777,$A326,СВЦЭМ!$B$34:$B$777,K$296)+'СЕТ СН'!$F$16</f>
        <v>0</v>
      </c>
      <c r="L326" s="36">
        <f>SUMIFS(СВЦЭМ!$I$34:$I$777,СВЦЭМ!$A$34:$A$777,$A326,СВЦЭМ!$B$34:$B$777,L$296)+'СЕТ СН'!$F$16</f>
        <v>0</v>
      </c>
      <c r="M326" s="36">
        <f>SUMIFS(СВЦЭМ!$I$34:$I$777,СВЦЭМ!$A$34:$A$777,$A326,СВЦЭМ!$B$34:$B$777,M$296)+'СЕТ СН'!$F$16</f>
        <v>0</v>
      </c>
      <c r="N326" s="36">
        <f>SUMIFS(СВЦЭМ!$I$34:$I$777,СВЦЭМ!$A$34:$A$777,$A326,СВЦЭМ!$B$34:$B$777,N$296)+'СЕТ СН'!$F$16</f>
        <v>0</v>
      </c>
      <c r="O326" s="36">
        <f>SUMIFS(СВЦЭМ!$I$34:$I$777,СВЦЭМ!$A$34:$A$777,$A326,СВЦЭМ!$B$34:$B$777,O$296)+'СЕТ СН'!$F$16</f>
        <v>0</v>
      </c>
      <c r="P326" s="36">
        <f>SUMIFS(СВЦЭМ!$I$34:$I$777,СВЦЭМ!$A$34:$A$777,$A326,СВЦЭМ!$B$34:$B$777,P$296)+'СЕТ СН'!$F$16</f>
        <v>0</v>
      </c>
      <c r="Q326" s="36">
        <f>SUMIFS(СВЦЭМ!$I$34:$I$777,СВЦЭМ!$A$34:$A$777,$A326,СВЦЭМ!$B$34:$B$777,Q$296)+'СЕТ СН'!$F$16</f>
        <v>0</v>
      </c>
      <c r="R326" s="36">
        <f>SUMIFS(СВЦЭМ!$I$34:$I$777,СВЦЭМ!$A$34:$A$777,$A326,СВЦЭМ!$B$34:$B$777,R$296)+'СЕТ СН'!$F$16</f>
        <v>0</v>
      </c>
      <c r="S326" s="36">
        <f>SUMIFS(СВЦЭМ!$I$34:$I$777,СВЦЭМ!$A$34:$A$777,$A326,СВЦЭМ!$B$34:$B$777,S$296)+'СЕТ СН'!$F$16</f>
        <v>0</v>
      </c>
      <c r="T326" s="36">
        <f>SUMIFS(СВЦЭМ!$I$34:$I$777,СВЦЭМ!$A$34:$A$777,$A326,СВЦЭМ!$B$34:$B$777,T$296)+'СЕТ СН'!$F$16</f>
        <v>0</v>
      </c>
      <c r="U326" s="36">
        <f>SUMIFS(СВЦЭМ!$I$34:$I$777,СВЦЭМ!$A$34:$A$777,$A326,СВЦЭМ!$B$34:$B$777,U$296)+'СЕТ СН'!$F$16</f>
        <v>0</v>
      </c>
      <c r="V326" s="36">
        <f>SUMIFS(СВЦЭМ!$I$34:$I$777,СВЦЭМ!$A$34:$A$777,$A326,СВЦЭМ!$B$34:$B$777,V$296)+'СЕТ СН'!$F$16</f>
        <v>0</v>
      </c>
      <c r="W326" s="36">
        <f>SUMIFS(СВЦЭМ!$I$34:$I$777,СВЦЭМ!$A$34:$A$777,$A326,СВЦЭМ!$B$34:$B$777,W$296)+'СЕТ СН'!$F$16</f>
        <v>0</v>
      </c>
      <c r="X326" s="36">
        <f>SUMIFS(СВЦЭМ!$I$34:$I$777,СВЦЭМ!$A$34:$A$777,$A326,СВЦЭМ!$B$34:$B$777,X$296)+'СЕТ СН'!$F$16</f>
        <v>0</v>
      </c>
      <c r="Y326" s="36">
        <f>SUMIFS(СВЦЭМ!$I$34:$I$777,СВЦЭМ!$A$34:$A$777,$A326,СВЦЭМ!$B$34:$B$777,Y$296)+'СЕТ СН'!$F$16</f>
        <v>0</v>
      </c>
    </row>
    <row r="327" spans="1:27" ht="15.75" hidden="1" x14ac:dyDescent="0.2">
      <c r="A327" s="35">
        <f t="shared" si="8"/>
        <v>43830</v>
      </c>
      <c r="B327" s="36">
        <f>SUMIFS(СВЦЭМ!$I$34:$I$777,СВЦЭМ!$A$34:$A$777,$A327,СВЦЭМ!$B$34:$B$777,B$296)+'СЕТ СН'!$F$16</f>
        <v>0</v>
      </c>
      <c r="C327" s="36">
        <f>SUMIFS(СВЦЭМ!$I$34:$I$777,СВЦЭМ!$A$34:$A$777,$A327,СВЦЭМ!$B$34:$B$777,C$296)+'СЕТ СН'!$F$16</f>
        <v>0</v>
      </c>
      <c r="D327" s="36">
        <f>SUMIFS(СВЦЭМ!$I$34:$I$777,СВЦЭМ!$A$34:$A$777,$A327,СВЦЭМ!$B$34:$B$777,D$296)+'СЕТ СН'!$F$16</f>
        <v>0</v>
      </c>
      <c r="E327" s="36">
        <f>SUMIFS(СВЦЭМ!$I$34:$I$777,СВЦЭМ!$A$34:$A$777,$A327,СВЦЭМ!$B$34:$B$777,E$296)+'СЕТ СН'!$F$16</f>
        <v>0</v>
      </c>
      <c r="F327" s="36">
        <f>SUMIFS(СВЦЭМ!$I$34:$I$777,СВЦЭМ!$A$34:$A$777,$A327,СВЦЭМ!$B$34:$B$777,F$296)+'СЕТ СН'!$F$16</f>
        <v>0</v>
      </c>
      <c r="G327" s="36">
        <f>SUMIFS(СВЦЭМ!$I$34:$I$777,СВЦЭМ!$A$34:$A$777,$A327,СВЦЭМ!$B$34:$B$777,G$296)+'СЕТ СН'!$F$16</f>
        <v>0</v>
      </c>
      <c r="H327" s="36">
        <f>SUMIFS(СВЦЭМ!$I$34:$I$777,СВЦЭМ!$A$34:$A$777,$A327,СВЦЭМ!$B$34:$B$777,H$296)+'СЕТ СН'!$F$16</f>
        <v>0</v>
      </c>
      <c r="I327" s="36">
        <f>SUMIFS(СВЦЭМ!$I$34:$I$777,СВЦЭМ!$A$34:$A$777,$A327,СВЦЭМ!$B$34:$B$777,I$296)+'СЕТ СН'!$F$16</f>
        <v>0</v>
      </c>
      <c r="J327" s="36">
        <f>SUMIFS(СВЦЭМ!$I$34:$I$777,СВЦЭМ!$A$34:$A$777,$A327,СВЦЭМ!$B$34:$B$777,J$296)+'СЕТ СН'!$F$16</f>
        <v>0</v>
      </c>
      <c r="K327" s="36">
        <f>SUMIFS(СВЦЭМ!$I$34:$I$777,СВЦЭМ!$A$34:$A$777,$A327,СВЦЭМ!$B$34:$B$777,K$296)+'СЕТ СН'!$F$16</f>
        <v>0</v>
      </c>
      <c r="L327" s="36">
        <f>SUMIFS(СВЦЭМ!$I$34:$I$777,СВЦЭМ!$A$34:$A$777,$A327,СВЦЭМ!$B$34:$B$777,L$296)+'СЕТ СН'!$F$16</f>
        <v>0</v>
      </c>
      <c r="M327" s="36">
        <f>SUMIFS(СВЦЭМ!$I$34:$I$777,СВЦЭМ!$A$34:$A$777,$A327,СВЦЭМ!$B$34:$B$777,M$296)+'СЕТ СН'!$F$16</f>
        <v>0</v>
      </c>
      <c r="N327" s="36">
        <f>SUMIFS(СВЦЭМ!$I$34:$I$777,СВЦЭМ!$A$34:$A$777,$A327,СВЦЭМ!$B$34:$B$777,N$296)+'СЕТ СН'!$F$16</f>
        <v>0</v>
      </c>
      <c r="O327" s="36">
        <f>SUMIFS(СВЦЭМ!$I$34:$I$777,СВЦЭМ!$A$34:$A$777,$A327,СВЦЭМ!$B$34:$B$777,O$296)+'СЕТ СН'!$F$16</f>
        <v>0</v>
      </c>
      <c r="P327" s="36">
        <f>SUMIFS(СВЦЭМ!$I$34:$I$777,СВЦЭМ!$A$34:$A$777,$A327,СВЦЭМ!$B$34:$B$777,P$296)+'СЕТ СН'!$F$16</f>
        <v>0</v>
      </c>
      <c r="Q327" s="36">
        <f>SUMIFS(СВЦЭМ!$I$34:$I$777,СВЦЭМ!$A$34:$A$777,$A327,СВЦЭМ!$B$34:$B$777,Q$296)+'СЕТ СН'!$F$16</f>
        <v>0</v>
      </c>
      <c r="R327" s="36">
        <f>SUMIFS(СВЦЭМ!$I$34:$I$777,СВЦЭМ!$A$34:$A$777,$A327,СВЦЭМ!$B$34:$B$777,R$296)+'СЕТ СН'!$F$16</f>
        <v>0</v>
      </c>
      <c r="S327" s="36">
        <f>SUMIFS(СВЦЭМ!$I$34:$I$777,СВЦЭМ!$A$34:$A$777,$A327,СВЦЭМ!$B$34:$B$777,S$296)+'СЕТ СН'!$F$16</f>
        <v>0</v>
      </c>
      <c r="T327" s="36">
        <f>SUMIFS(СВЦЭМ!$I$34:$I$777,СВЦЭМ!$A$34:$A$777,$A327,СВЦЭМ!$B$34:$B$777,T$296)+'СЕТ СН'!$F$16</f>
        <v>0</v>
      </c>
      <c r="U327" s="36">
        <f>SUMIFS(СВЦЭМ!$I$34:$I$777,СВЦЭМ!$A$34:$A$777,$A327,СВЦЭМ!$B$34:$B$777,U$296)+'СЕТ СН'!$F$16</f>
        <v>0</v>
      </c>
      <c r="V327" s="36">
        <f>SUMIFS(СВЦЭМ!$I$34:$I$777,СВЦЭМ!$A$34:$A$777,$A327,СВЦЭМ!$B$34:$B$777,V$296)+'СЕТ СН'!$F$16</f>
        <v>0</v>
      </c>
      <c r="W327" s="36">
        <f>SUMIFS(СВЦЭМ!$I$34:$I$777,СВЦЭМ!$A$34:$A$777,$A327,СВЦЭМ!$B$34:$B$777,W$296)+'СЕТ СН'!$F$16</f>
        <v>0</v>
      </c>
      <c r="X327" s="36">
        <f>SUMIFS(СВЦЭМ!$I$34:$I$777,СВЦЭМ!$A$34:$A$777,$A327,СВЦЭМ!$B$34:$B$777,X$296)+'СЕТ СН'!$F$16</f>
        <v>0</v>
      </c>
      <c r="Y327" s="36">
        <f>SUMIFS(СВЦЭМ!$I$34:$I$777,СВЦЭМ!$A$34:$A$777,$A327,СВЦЭМ!$B$34:$B$777,Y$296)+'СЕТ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6" t="s">
        <v>7</v>
      </c>
      <c r="B329" s="129" t="s">
        <v>119</v>
      </c>
      <c r="C329" s="130"/>
      <c r="D329" s="130"/>
      <c r="E329" s="130"/>
      <c r="F329" s="130"/>
      <c r="G329" s="130"/>
      <c r="H329" s="130"/>
      <c r="I329" s="130"/>
      <c r="J329" s="130"/>
      <c r="K329" s="130"/>
      <c r="L329" s="130"/>
      <c r="M329" s="130"/>
      <c r="N329" s="130"/>
      <c r="O329" s="130"/>
      <c r="P329" s="130"/>
      <c r="Q329" s="130"/>
      <c r="R329" s="130"/>
      <c r="S329" s="130"/>
      <c r="T329" s="130"/>
      <c r="U329" s="130"/>
      <c r="V329" s="130"/>
      <c r="W329" s="130"/>
      <c r="X329" s="130"/>
      <c r="Y329" s="131"/>
    </row>
    <row r="330" spans="1:27" ht="12.75" hidden="1" customHeight="1" x14ac:dyDescent="0.2">
      <c r="A330" s="127"/>
      <c r="B330" s="132"/>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s="46" customFormat="1" ht="12.75" hidden="1" customHeight="1" x14ac:dyDescent="0.2">
      <c r="A331" s="128"/>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01.12.2019</v>
      </c>
      <c r="B332" s="36">
        <f>SUMIFS(СВЦЭМ!$J$34:$J$777,СВЦЭМ!$A$34:$A$777,$A332,СВЦЭМ!$B$34:$B$777,B$331)+'СЕТ СН'!$F$16</f>
        <v>0</v>
      </c>
      <c r="C332" s="36">
        <f>SUMIFS(СВЦЭМ!$J$34:$J$777,СВЦЭМ!$A$34:$A$777,$A332,СВЦЭМ!$B$34:$B$777,C$331)+'СЕТ СН'!$F$16</f>
        <v>0</v>
      </c>
      <c r="D332" s="36">
        <f>SUMIFS(СВЦЭМ!$J$34:$J$777,СВЦЭМ!$A$34:$A$777,$A332,СВЦЭМ!$B$34:$B$777,D$331)+'СЕТ СН'!$F$16</f>
        <v>0</v>
      </c>
      <c r="E332" s="36">
        <f>SUMIFS(СВЦЭМ!$J$34:$J$777,СВЦЭМ!$A$34:$A$777,$A332,СВЦЭМ!$B$34:$B$777,E$331)+'СЕТ СН'!$F$16</f>
        <v>0</v>
      </c>
      <c r="F332" s="36">
        <f>SUMIFS(СВЦЭМ!$J$34:$J$777,СВЦЭМ!$A$34:$A$777,$A332,СВЦЭМ!$B$34:$B$777,F$331)+'СЕТ СН'!$F$16</f>
        <v>0</v>
      </c>
      <c r="G332" s="36">
        <f>SUMIFS(СВЦЭМ!$J$34:$J$777,СВЦЭМ!$A$34:$A$777,$A332,СВЦЭМ!$B$34:$B$777,G$331)+'СЕТ СН'!$F$16</f>
        <v>0</v>
      </c>
      <c r="H332" s="36">
        <f>SUMIFS(СВЦЭМ!$J$34:$J$777,СВЦЭМ!$A$34:$A$777,$A332,СВЦЭМ!$B$34:$B$777,H$331)+'СЕТ СН'!$F$16</f>
        <v>0</v>
      </c>
      <c r="I332" s="36">
        <f>SUMIFS(СВЦЭМ!$J$34:$J$777,СВЦЭМ!$A$34:$A$777,$A332,СВЦЭМ!$B$34:$B$777,I$331)+'СЕТ СН'!$F$16</f>
        <v>0</v>
      </c>
      <c r="J332" s="36">
        <f>SUMIFS(СВЦЭМ!$J$34:$J$777,СВЦЭМ!$A$34:$A$777,$A332,СВЦЭМ!$B$34:$B$777,J$331)+'СЕТ СН'!$F$16</f>
        <v>0</v>
      </c>
      <c r="K332" s="36">
        <f>SUMIFS(СВЦЭМ!$J$34:$J$777,СВЦЭМ!$A$34:$A$777,$A332,СВЦЭМ!$B$34:$B$777,K$331)+'СЕТ СН'!$F$16</f>
        <v>0</v>
      </c>
      <c r="L332" s="36">
        <f>SUMIFS(СВЦЭМ!$J$34:$J$777,СВЦЭМ!$A$34:$A$777,$A332,СВЦЭМ!$B$34:$B$777,L$331)+'СЕТ СН'!$F$16</f>
        <v>0</v>
      </c>
      <c r="M332" s="36">
        <f>SUMIFS(СВЦЭМ!$J$34:$J$777,СВЦЭМ!$A$34:$A$777,$A332,СВЦЭМ!$B$34:$B$777,M$331)+'СЕТ СН'!$F$16</f>
        <v>0</v>
      </c>
      <c r="N332" s="36">
        <f>SUMIFS(СВЦЭМ!$J$34:$J$777,СВЦЭМ!$A$34:$A$777,$A332,СВЦЭМ!$B$34:$B$777,N$331)+'СЕТ СН'!$F$16</f>
        <v>0</v>
      </c>
      <c r="O332" s="36">
        <f>SUMIFS(СВЦЭМ!$J$34:$J$777,СВЦЭМ!$A$34:$A$777,$A332,СВЦЭМ!$B$34:$B$777,O$331)+'СЕТ СН'!$F$16</f>
        <v>0</v>
      </c>
      <c r="P332" s="36">
        <f>SUMIFS(СВЦЭМ!$J$34:$J$777,СВЦЭМ!$A$34:$A$777,$A332,СВЦЭМ!$B$34:$B$777,P$331)+'СЕТ СН'!$F$16</f>
        <v>0</v>
      </c>
      <c r="Q332" s="36">
        <f>SUMIFS(СВЦЭМ!$J$34:$J$777,СВЦЭМ!$A$34:$A$777,$A332,СВЦЭМ!$B$34:$B$777,Q$331)+'СЕТ СН'!$F$16</f>
        <v>0</v>
      </c>
      <c r="R332" s="36">
        <f>SUMIFS(СВЦЭМ!$J$34:$J$777,СВЦЭМ!$A$34:$A$777,$A332,СВЦЭМ!$B$34:$B$777,R$331)+'СЕТ СН'!$F$16</f>
        <v>0</v>
      </c>
      <c r="S332" s="36">
        <f>SUMIFS(СВЦЭМ!$J$34:$J$777,СВЦЭМ!$A$34:$A$777,$A332,СВЦЭМ!$B$34:$B$777,S$331)+'СЕТ СН'!$F$16</f>
        <v>0</v>
      </c>
      <c r="T332" s="36">
        <f>SUMIFS(СВЦЭМ!$J$34:$J$777,СВЦЭМ!$A$34:$A$777,$A332,СВЦЭМ!$B$34:$B$777,T$331)+'СЕТ СН'!$F$16</f>
        <v>0</v>
      </c>
      <c r="U332" s="36">
        <f>SUMIFS(СВЦЭМ!$J$34:$J$777,СВЦЭМ!$A$34:$A$777,$A332,СВЦЭМ!$B$34:$B$777,U$331)+'СЕТ СН'!$F$16</f>
        <v>0</v>
      </c>
      <c r="V332" s="36">
        <f>SUMIFS(СВЦЭМ!$J$34:$J$777,СВЦЭМ!$A$34:$A$777,$A332,СВЦЭМ!$B$34:$B$777,V$331)+'СЕТ СН'!$F$16</f>
        <v>0</v>
      </c>
      <c r="W332" s="36">
        <f>SUMIFS(СВЦЭМ!$J$34:$J$777,СВЦЭМ!$A$34:$A$777,$A332,СВЦЭМ!$B$34:$B$777,W$331)+'СЕТ СН'!$F$16</f>
        <v>0</v>
      </c>
      <c r="X332" s="36">
        <f>SUMIFS(СВЦЭМ!$J$34:$J$777,СВЦЭМ!$A$34:$A$777,$A332,СВЦЭМ!$B$34:$B$777,X$331)+'СЕТ СН'!$F$16</f>
        <v>0</v>
      </c>
      <c r="Y332" s="36">
        <f>SUMIFS(СВЦЭМ!$J$34:$J$777,СВЦЭМ!$A$34:$A$777,$A332,СВЦЭМ!$B$34:$B$777,Y$331)+'СЕТ СН'!$F$16</f>
        <v>0</v>
      </c>
      <c r="AA332" s="45"/>
    </row>
    <row r="333" spans="1:27" ht="15.75" hidden="1" x14ac:dyDescent="0.2">
      <c r="A333" s="35">
        <f>A332+1</f>
        <v>43801</v>
      </c>
      <c r="B333" s="36">
        <f>SUMIFS(СВЦЭМ!$J$34:$J$777,СВЦЭМ!$A$34:$A$777,$A333,СВЦЭМ!$B$34:$B$777,B$331)+'СЕТ СН'!$F$16</f>
        <v>0</v>
      </c>
      <c r="C333" s="36">
        <f>SUMIFS(СВЦЭМ!$J$34:$J$777,СВЦЭМ!$A$34:$A$777,$A333,СВЦЭМ!$B$34:$B$777,C$331)+'СЕТ СН'!$F$16</f>
        <v>0</v>
      </c>
      <c r="D333" s="36">
        <f>SUMIFS(СВЦЭМ!$J$34:$J$777,СВЦЭМ!$A$34:$A$777,$A333,СВЦЭМ!$B$34:$B$777,D$331)+'СЕТ СН'!$F$16</f>
        <v>0</v>
      </c>
      <c r="E333" s="36">
        <f>SUMIFS(СВЦЭМ!$J$34:$J$777,СВЦЭМ!$A$34:$A$777,$A333,СВЦЭМ!$B$34:$B$777,E$331)+'СЕТ СН'!$F$16</f>
        <v>0</v>
      </c>
      <c r="F333" s="36">
        <f>SUMIFS(СВЦЭМ!$J$34:$J$777,СВЦЭМ!$A$34:$A$777,$A333,СВЦЭМ!$B$34:$B$777,F$331)+'СЕТ СН'!$F$16</f>
        <v>0</v>
      </c>
      <c r="G333" s="36">
        <f>SUMIFS(СВЦЭМ!$J$34:$J$777,СВЦЭМ!$A$34:$A$777,$A333,СВЦЭМ!$B$34:$B$777,G$331)+'СЕТ СН'!$F$16</f>
        <v>0</v>
      </c>
      <c r="H333" s="36">
        <f>SUMIFS(СВЦЭМ!$J$34:$J$777,СВЦЭМ!$A$34:$A$777,$A333,СВЦЭМ!$B$34:$B$777,H$331)+'СЕТ СН'!$F$16</f>
        <v>0</v>
      </c>
      <c r="I333" s="36">
        <f>SUMIFS(СВЦЭМ!$J$34:$J$777,СВЦЭМ!$A$34:$A$777,$A333,СВЦЭМ!$B$34:$B$777,I$331)+'СЕТ СН'!$F$16</f>
        <v>0</v>
      </c>
      <c r="J333" s="36">
        <f>SUMIFS(СВЦЭМ!$J$34:$J$777,СВЦЭМ!$A$34:$A$777,$A333,СВЦЭМ!$B$34:$B$777,J$331)+'СЕТ СН'!$F$16</f>
        <v>0</v>
      </c>
      <c r="K333" s="36">
        <f>SUMIFS(СВЦЭМ!$J$34:$J$777,СВЦЭМ!$A$34:$A$777,$A333,СВЦЭМ!$B$34:$B$777,K$331)+'СЕТ СН'!$F$16</f>
        <v>0</v>
      </c>
      <c r="L333" s="36">
        <f>SUMIFS(СВЦЭМ!$J$34:$J$777,СВЦЭМ!$A$34:$A$777,$A333,СВЦЭМ!$B$34:$B$777,L$331)+'СЕТ СН'!$F$16</f>
        <v>0</v>
      </c>
      <c r="M333" s="36">
        <f>SUMIFS(СВЦЭМ!$J$34:$J$777,СВЦЭМ!$A$34:$A$777,$A333,СВЦЭМ!$B$34:$B$777,M$331)+'СЕТ СН'!$F$16</f>
        <v>0</v>
      </c>
      <c r="N333" s="36">
        <f>SUMIFS(СВЦЭМ!$J$34:$J$777,СВЦЭМ!$A$34:$A$777,$A333,СВЦЭМ!$B$34:$B$777,N$331)+'СЕТ СН'!$F$16</f>
        <v>0</v>
      </c>
      <c r="O333" s="36">
        <f>SUMIFS(СВЦЭМ!$J$34:$J$777,СВЦЭМ!$A$34:$A$777,$A333,СВЦЭМ!$B$34:$B$777,O$331)+'СЕТ СН'!$F$16</f>
        <v>0</v>
      </c>
      <c r="P333" s="36">
        <f>SUMIFS(СВЦЭМ!$J$34:$J$777,СВЦЭМ!$A$34:$A$777,$A333,СВЦЭМ!$B$34:$B$777,P$331)+'СЕТ СН'!$F$16</f>
        <v>0</v>
      </c>
      <c r="Q333" s="36">
        <f>SUMIFS(СВЦЭМ!$J$34:$J$777,СВЦЭМ!$A$34:$A$777,$A333,СВЦЭМ!$B$34:$B$777,Q$331)+'СЕТ СН'!$F$16</f>
        <v>0</v>
      </c>
      <c r="R333" s="36">
        <f>SUMIFS(СВЦЭМ!$J$34:$J$777,СВЦЭМ!$A$34:$A$777,$A333,СВЦЭМ!$B$34:$B$777,R$331)+'СЕТ СН'!$F$16</f>
        <v>0</v>
      </c>
      <c r="S333" s="36">
        <f>SUMIFS(СВЦЭМ!$J$34:$J$777,СВЦЭМ!$A$34:$A$777,$A333,СВЦЭМ!$B$34:$B$777,S$331)+'СЕТ СН'!$F$16</f>
        <v>0</v>
      </c>
      <c r="T333" s="36">
        <f>SUMIFS(СВЦЭМ!$J$34:$J$777,СВЦЭМ!$A$34:$A$777,$A333,СВЦЭМ!$B$34:$B$777,T$331)+'СЕТ СН'!$F$16</f>
        <v>0</v>
      </c>
      <c r="U333" s="36">
        <f>SUMIFS(СВЦЭМ!$J$34:$J$777,СВЦЭМ!$A$34:$A$777,$A333,СВЦЭМ!$B$34:$B$777,U$331)+'СЕТ СН'!$F$16</f>
        <v>0</v>
      </c>
      <c r="V333" s="36">
        <f>SUMIFS(СВЦЭМ!$J$34:$J$777,СВЦЭМ!$A$34:$A$777,$A333,СВЦЭМ!$B$34:$B$777,V$331)+'СЕТ СН'!$F$16</f>
        <v>0</v>
      </c>
      <c r="W333" s="36">
        <f>SUMIFS(СВЦЭМ!$J$34:$J$777,СВЦЭМ!$A$34:$A$777,$A333,СВЦЭМ!$B$34:$B$777,W$331)+'СЕТ СН'!$F$16</f>
        <v>0</v>
      </c>
      <c r="X333" s="36">
        <f>SUMIFS(СВЦЭМ!$J$34:$J$777,СВЦЭМ!$A$34:$A$777,$A333,СВЦЭМ!$B$34:$B$777,X$331)+'СЕТ СН'!$F$16</f>
        <v>0</v>
      </c>
      <c r="Y333" s="36">
        <f>SUMIFS(СВЦЭМ!$J$34:$J$777,СВЦЭМ!$A$34:$A$777,$A333,СВЦЭМ!$B$34:$B$777,Y$331)+'СЕТ СН'!$F$16</f>
        <v>0</v>
      </c>
    </row>
    <row r="334" spans="1:27" ht="15.75" hidden="1" x14ac:dyDescent="0.2">
      <c r="A334" s="35">
        <f t="shared" ref="A334:A362" si="9">A333+1</f>
        <v>43802</v>
      </c>
      <c r="B334" s="36">
        <f>SUMIFS(СВЦЭМ!$J$34:$J$777,СВЦЭМ!$A$34:$A$777,$A334,СВЦЭМ!$B$34:$B$777,B$331)+'СЕТ СН'!$F$16</f>
        <v>0</v>
      </c>
      <c r="C334" s="36">
        <f>SUMIFS(СВЦЭМ!$J$34:$J$777,СВЦЭМ!$A$34:$A$777,$A334,СВЦЭМ!$B$34:$B$777,C$331)+'СЕТ СН'!$F$16</f>
        <v>0</v>
      </c>
      <c r="D334" s="36">
        <f>SUMIFS(СВЦЭМ!$J$34:$J$777,СВЦЭМ!$A$34:$A$777,$A334,СВЦЭМ!$B$34:$B$777,D$331)+'СЕТ СН'!$F$16</f>
        <v>0</v>
      </c>
      <c r="E334" s="36">
        <f>SUMIFS(СВЦЭМ!$J$34:$J$777,СВЦЭМ!$A$34:$A$777,$A334,СВЦЭМ!$B$34:$B$777,E$331)+'СЕТ СН'!$F$16</f>
        <v>0</v>
      </c>
      <c r="F334" s="36">
        <f>SUMIFS(СВЦЭМ!$J$34:$J$777,СВЦЭМ!$A$34:$A$777,$A334,СВЦЭМ!$B$34:$B$777,F$331)+'СЕТ СН'!$F$16</f>
        <v>0</v>
      </c>
      <c r="G334" s="36">
        <f>SUMIFS(СВЦЭМ!$J$34:$J$777,СВЦЭМ!$A$34:$A$777,$A334,СВЦЭМ!$B$34:$B$777,G$331)+'СЕТ СН'!$F$16</f>
        <v>0</v>
      </c>
      <c r="H334" s="36">
        <f>SUMIFS(СВЦЭМ!$J$34:$J$777,СВЦЭМ!$A$34:$A$777,$A334,СВЦЭМ!$B$34:$B$777,H$331)+'СЕТ СН'!$F$16</f>
        <v>0</v>
      </c>
      <c r="I334" s="36">
        <f>SUMIFS(СВЦЭМ!$J$34:$J$777,СВЦЭМ!$A$34:$A$777,$A334,СВЦЭМ!$B$34:$B$777,I$331)+'СЕТ СН'!$F$16</f>
        <v>0</v>
      </c>
      <c r="J334" s="36">
        <f>SUMIFS(СВЦЭМ!$J$34:$J$777,СВЦЭМ!$A$34:$A$777,$A334,СВЦЭМ!$B$34:$B$777,J$331)+'СЕТ СН'!$F$16</f>
        <v>0</v>
      </c>
      <c r="K334" s="36">
        <f>SUMIFS(СВЦЭМ!$J$34:$J$777,СВЦЭМ!$A$34:$A$777,$A334,СВЦЭМ!$B$34:$B$777,K$331)+'СЕТ СН'!$F$16</f>
        <v>0</v>
      </c>
      <c r="L334" s="36">
        <f>SUMIFS(СВЦЭМ!$J$34:$J$777,СВЦЭМ!$A$34:$A$777,$A334,СВЦЭМ!$B$34:$B$777,L$331)+'СЕТ СН'!$F$16</f>
        <v>0</v>
      </c>
      <c r="M334" s="36">
        <f>SUMIFS(СВЦЭМ!$J$34:$J$777,СВЦЭМ!$A$34:$A$777,$A334,СВЦЭМ!$B$34:$B$777,M$331)+'СЕТ СН'!$F$16</f>
        <v>0</v>
      </c>
      <c r="N334" s="36">
        <f>SUMIFS(СВЦЭМ!$J$34:$J$777,СВЦЭМ!$A$34:$A$777,$A334,СВЦЭМ!$B$34:$B$777,N$331)+'СЕТ СН'!$F$16</f>
        <v>0</v>
      </c>
      <c r="O334" s="36">
        <f>SUMIFS(СВЦЭМ!$J$34:$J$777,СВЦЭМ!$A$34:$A$777,$A334,СВЦЭМ!$B$34:$B$777,O$331)+'СЕТ СН'!$F$16</f>
        <v>0</v>
      </c>
      <c r="P334" s="36">
        <f>SUMIFS(СВЦЭМ!$J$34:$J$777,СВЦЭМ!$A$34:$A$777,$A334,СВЦЭМ!$B$34:$B$777,P$331)+'СЕТ СН'!$F$16</f>
        <v>0</v>
      </c>
      <c r="Q334" s="36">
        <f>SUMIFS(СВЦЭМ!$J$34:$J$777,СВЦЭМ!$A$34:$A$777,$A334,СВЦЭМ!$B$34:$B$777,Q$331)+'СЕТ СН'!$F$16</f>
        <v>0</v>
      </c>
      <c r="R334" s="36">
        <f>SUMIFS(СВЦЭМ!$J$34:$J$777,СВЦЭМ!$A$34:$A$777,$A334,СВЦЭМ!$B$34:$B$777,R$331)+'СЕТ СН'!$F$16</f>
        <v>0</v>
      </c>
      <c r="S334" s="36">
        <f>SUMIFS(СВЦЭМ!$J$34:$J$777,СВЦЭМ!$A$34:$A$777,$A334,СВЦЭМ!$B$34:$B$777,S$331)+'СЕТ СН'!$F$16</f>
        <v>0</v>
      </c>
      <c r="T334" s="36">
        <f>SUMIFS(СВЦЭМ!$J$34:$J$777,СВЦЭМ!$A$34:$A$777,$A334,СВЦЭМ!$B$34:$B$777,T$331)+'СЕТ СН'!$F$16</f>
        <v>0</v>
      </c>
      <c r="U334" s="36">
        <f>SUMIFS(СВЦЭМ!$J$34:$J$777,СВЦЭМ!$A$34:$A$777,$A334,СВЦЭМ!$B$34:$B$777,U$331)+'СЕТ СН'!$F$16</f>
        <v>0</v>
      </c>
      <c r="V334" s="36">
        <f>SUMIFS(СВЦЭМ!$J$34:$J$777,СВЦЭМ!$A$34:$A$777,$A334,СВЦЭМ!$B$34:$B$777,V$331)+'СЕТ СН'!$F$16</f>
        <v>0</v>
      </c>
      <c r="W334" s="36">
        <f>SUMIFS(СВЦЭМ!$J$34:$J$777,СВЦЭМ!$A$34:$A$777,$A334,СВЦЭМ!$B$34:$B$777,W$331)+'СЕТ СН'!$F$16</f>
        <v>0</v>
      </c>
      <c r="X334" s="36">
        <f>SUMIFS(СВЦЭМ!$J$34:$J$777,СВЦЭМ!$A$34:$A$777,$A334,СВЦЭМ!$B$34:$B$777,X$331)+'СЕТ СН'!$F$16</f>
        <v>0</v>
      </c>
      <c r="Y334" s="36">
        <f>SUMIFS(СВЦЭМ!$J$34:$J$777,СВЦЭМ!$A$34:$A$777,$A334,СВЦЭМ!$B$34:$B$777,Y$331)+'СЕТ СН'!$F$16</f>
        <v>0</v>
      </c>
    </row>
    <row r="335" spans="1:27" ht="15.75" hidden="1" x14ac:dyDescent="0.2">
      <c r="A335" s="35">
        <f t="shared" si="9"/>
        <v>43803</v>
      </c>
      <c r="B335" s="36">
        <f>SUMIFS(СВЦЭМ!$J$34:$J$777,СВЦЭМ!$A$34:$A$777,$A335,СВЦЭМ!$B$34:$B$777,B$331)+'СЕТ СН'!$F$16</f>
        <v>0</v>
      </c>
      <c r="C335" s="36">
        <f>SUMIFS(СВЦЭМ!$J$34:$J$777,СВЦЭМ!$A$34:$A$777,$A335,СВЦЭМ!$B$34:$B$777,C$331)+'СЕТ СН'!$F$16</f>
        <v>0</v>
      </c>
      <c r="D335" s="36">
        <f>SUMIFS(СВЦЭМ!$J$34:$J$777,СВЦЭМ!$A$34:$A$777,$A335,СВЦЭМ!$B$34:$B$777,D$331)+'СЕТ СН'!$F$16</f>
        <v>0</v>
      </c>
      <c r="E335" s="36">
        <f>SUMIFS(СВЦЭМ!$J$34:$J$777,СВЦЭМ!$A$34:$A$777,$A335,СВЦЭМ!$B$34:$B$777,E$331)+'СЕТ СН'!$F$16</f>
        <v>0</v>
      </c>
      <c r="F335" s="36">
        <f>SUMIFS(СВЦЭМ!$J$34:$J$777,СВЦЭМ!$A$34:$A$777,$A335,СВЦЭМ!$B$34:$B$777,F$331)+'СЕТ СН'!$F$16</f>
        <v>0</v>
      </c>
      <c r="G335" s="36">
        <f>SUMIFS(СВЦЭМ!$J$34:$J$777,СВЦЭМ!$A$34:$A$777,$A335,СВЦЭМ!$B$34:$B$777,G$331)+'СЕТ СН'!$F$16</f>
        <v>0</v>
      </c>
      <c r="H335" s="36">
        <f>SUMIFS(СВЦЭМ!$J$34:$J$777,СВЦЭМ!$A$34:$A$777,$A335,СВЦЭМ!$B$34:$B$777,H$331)+'СЕТ СН'!$F$16</f>
        <v>0</v>
      </c>
      <c r="I335" s="36">
        <f>SUMIFS(СВЦЭМ!$J$34:$J$777,СВЦЭМ!$A$34:$A$777,$A335,СВЦЭМ!$B$34:$B$777,I$331)+'СЕТ СН'!$F$16</f>
        <v>0</v>
      </c>
      <c r="J335" s="36">
        <f>SUMIFS(СВЦЭМ!$J$34:$J$777,СВЦЭМ!$A$34:$A$777,$A335,СВЦЭМ!$B$34:$B$777,J$331)+'СЕТ СН'!$F$16</f>
        <v>0</v>
      </c>
      <c r="K335" s="36">
        <f>SUMIFS(СВЦЭМ!$J$34:$J$777,СВЦЭМ!$A$34:$A$777,$A335,СВЦЭМ!$B$34:$B$777,K$331)+'СЕТ СН'!$F$16</f>
        <v>0</v>
      </c>
      <c r="L335" s="36">
        <f>SUMIFS(СВЦЭМ!$J$34:$J$777,СВЦЭМ!$A$34:$A$777,$A335,СВЦЭМ!$B$34:$B$777,L$331)+'СЕТ СН'!$F$16</f>
        <v>0</v>
      </c>
      <c r="M335" s="36">
        <f>SUMIFS(СВЦЭМ!$J$34:$J$777,СВЦЭМ!$A$34:$A$777,$A335,СВЦЭМ!$B$34:$B$777,M$331)+'СЕТ СН'!$F$16</f>
        <v>0</v>
      </c>
      <c r="N335" s="36">
        <f>SUMIFS(СВЦЭМ!$J$34:$J$777,СВЦЭМ!$A$34:$A$777,$A335,СВЦЭМ!$B$34:$B$777,N$331)+'СЕТ СН'!$F$16</f>
        <v>0</v>
      </c>
      <c r="O335" s="36">
        <f>SUMIFS(СВЦЭМ!$J$34:$J$777,СВЦЭМ!$A$34:$A$777,$A335,СВЦЭМ!$B$34:$B$777,O$331)+'СЕТ СН'!$F$16</f>
        <v>0</v>
      </c>
      <c r="P335" s="36">
        <f>SUMIFS(СВЦЭМ!$J$34:$J$777,СВЦЭМ!$A$34:$A$777,$A335,СВЦЭМ!$B$34:$B$777,P$331)+'СЕТ СН'!$F$16</f>
        <v>0</v>
      </c>
      <c r="Q335" s="36">
        <f>SUMIFS(СВЦЭМ!$J$34:$J$777,СВЦЭМ!$A$34:$A$777,$A335,СВЦЭМ!$B$34:$B$777,Q$331)+'СЕТ СН'!$F$16</f>
        <v>0</v>
      </c>
      <c r="R335" s="36">
        <f>SUMIFS(СВЦЭМ!$J$34:$J$777,СВЦЭМ!$A$34:$A$777,$A335,СВЦЭМ!$B$34:$B$777,R$331)+'СЕТ СН'!$F$16</f>
        <v>0</v>
      </c>
      <c r="S335" s="36">
        <f>SUMIFS(СВЦЭМ!$J$34:$J$777,СВЦЭМ!$A$34:$A$777,$A335,СВЦЭМ!$B$34:$B$777,S$331)+'СЕТ СН'!$F$16</f>
        <v>0</v>
      </c>
      <c r="T335" s="36">
        <f>SUMIFS(СВЦЭМ!$J$34:$J$777,СВЦЭМ!$A$34:$A$777,$A335,СВЦЭМ!$B$34:$B$777,T$331)+'СЕТ СН'!$F$16</f>
        <v>0</v>
      </c>
      <c r="U335" s="36">
        <f>SUMIFS(СВЦЭМ!$J$34:$J$777,СВЦЭМ!$A$34:$A$777,$A335,СВЦЭМ!$B$34:$B$777,U$331)+'СЕТ СН'!$F$16</f>
        <v>0</v>
      </c>
      <c r="V335" s="36">
        <f>SUMIFS(СВЦЭМ!$J$34:$J$777,СВЦЭМ!$A$34:$A$777,$A335,СВЦЭМ!$B$34:$B$777,V$331)+'СЕТ СН'!$F$16</f>
        <v>0</v>
      </c>
      <c r="W335" s="36">
        <f>SUMIFS(СВЦЭМ!$J$34:$J$777,СВЦЭМ!$A$34:$A$777,$A335,СВЦЭМ!$B$34:$B$777,W$331)+'СЕТ СН'!$F$16</f>
        <v>0</v>
      </c>
      <c r="X335" s="36">
        <f>SUMIFS(СВЦЭМ!$J$34:$J$777,СВЦЭМ!$A$34:$A$777,$A335,СВЦЭМ!$B$34:$B$777,X$331)+'СЕТ СН'!$F$16</f>
        <v>0</v>
      </c>
      <c r="Y335" s="36">
        <f>SUMIFS(СВЦЭМ!$J$34:$J$777,СВЦЭМ!$A$34:$A$777,$A335,СВЦЭМ!$B$34:$B$777,Y$331)+'СЕТ СН'!$F$16</f>
        <v>0</v>
      </c>
    </row>
    <row r="336" spans="1:27" ht="15.75" hidden="1" x14ac:dyDescent="0.2">
      <c r="A336" s="35">
        <f t="shared" si="9"/>
        <v>43804</v>
      </c>
      <c r="B336" s="36">
        <f>SUMIFS(СВЦЭМ!$J$34:$J$777,СВЦЭМ!$A$34:$A$777,$A336,СВЦЭМ!$B$34:$B$777,B$331)+'СЕТ СН'!$F$16</f>
        <v>0</v>
      </c>
      <c r="C336" s="36">
        <f>SUMIFS(СВЦЭМ!$J$34:$J$777,СВЦЭМ!$A$34:$A$777,$A336,СВЦЭМ!$B$34:$B$777,C$331)+'СЕТ СН'!$F$16</f>
        <v>0</v>
      </c>
      <c r="D336" s="36">
        <f>SUMIFS(СВЦЭМ!$J$34:$J$777,СВЦЭМ!$A$34:$A$777,$A336,СВЦЭМ!$B$34:$B$777,D$331)+'СЕТ СН'!$F$16</f>
        <v>0</v>
      </c>
      <c r="E336" s="36">
        <f>SUMIFS(СВЦЭМ!$J$34:$J$777,СВЦЭМ!$A$34:$A$777,$A336,СВЦЭМ!$B$34:$B$777,E$331)+'СЕТ СН'!$F$16</f>
        <v>0</v>
      </c>
      <c r="F336" s="36">
        <f>SUMIFS(СВЦЭМ!$J$34:$J$777,СВЦЭМ!$A$34:$A$777,$A336,СВЦЭМ!$B$34:$B$777,F$331)+'СЕТ СН'!$F$16</f>
        <v>0</v>
      </c>
      <c r="G336" s="36">
        <f>SUMIFS(СВЦЭМ!$J$34:$J$777,СВЦЭМ!$A$34:$A$777,$A336,СВЦЭМ!$B$34:$B$777,G$331)+'СЕТ СН'!$F$16</f>
        <v>0</v>
      </c>
      <c r="H336" s="36">
        <f>SUMIFS(СВЦЭМ!$J$34:$J$777,СВЦЭМ!$A$34:$A$777,$A336,СВЦЭМ!$B$34:$B$777,H$331)+'СЕТ СН'!$F$16</f>
        <v>0</v>
      </c>
      <c r="I336" s="36">
        <f>SUMIFS(СВЦЭМ!$J$34:$J$777,СВЦЭМ!$A$34:$A$777,$A336,СВЦЭМ!$B$34:$B$777,I$331)+'СЕТ СН'!$F$16</f>
        <v>0</v>
      </c>
      <c r="J336" s="36">
        <f>SUMIFS(СВЦЭМ!$J$34:$J$777,СВЦЭМ!$A$34:$A$777,$A336,СВЦЭМ!$B$34:$B$777,J$331)+'СЕТ СН'!$F$16</f>
        <v>0</v>
      </c>
      <c r="K336" s="36">
        <f>SUMIFS(СВЦЭМ!$J$34:$J$777,СВЦЭМ!$A$34:$A$777,$A336,СВЦЭМ!$B$34:$B$777,K$331)+'СЕТ СН'!$F$16</f>
        <v>0</v>
      </c>
      <c r="L336" s="36">
        <f>SUMIFS(СВЦЭМ!$J$34:$J$777,СВЦЭМ!$A$34:$A$777,$A336,СВЦЭМ!$B$34:$B$777,L$331)+'СЕТ СН'!$F$16</f>
        <v>0</v>
      </c>
      <c r="M336" s="36">
        <f>SUMIFS(СВЦЭМ!$J$34:$J$777,СВЦЭМ!$A$34:$A$777,$A336,СВЦЭМ!$B$34:$B$777,M$331)+'СЕТ СН'!$F$16</f>
        <v>0</v>
      </c>
      <c r="N336" s="36">
        <f>SUMIFS(СВЦЭМ!$J$34:$J$777,СВЦЭМ!$A$34:$A$777,$A336,СВЦЭМ!$B$34:$B$777,N$331)+'СЕТ СН'!$F$16</f>
        <v>0</v>
      </c>
      <c r="O336" s="36">
        <f>SUMIFS(СВЦЭМ!$J$34:$J$777,СВЦЭМ!$A$34:$A$777,$A336,СВЦЭМ!$B$34:$B$777,O$331)+'СЕТ СН'!$F$16</f>
        <v>0</v>
      </c>
      <c r="P336" s="36">
        <f>SUMIFS(СВЦЭМ!$J$34:$J$777,СВЦЭМ!$A$34:$A$777,$A336,СВЦЭМ!$B$34:$B$777,P$331)+'СЕТ СН'!$F$16</f>
        <v>0</v>
      </c>
      <c r="Q336" s="36">
        <f>SUMIFS(СВЦЭМ!$J$34:$J$777,СВЦЭМ!$A$34:$A$777,$A336,СВЦЭМ!$B$34:$B$777,Q$331)+'СЕТ СН'!$F$16</f>
        <v>0</v>
      </c>
      <c r="R336" s="36">
        <f>SUMIFS(СВЦЭМ!$J$34:$J$777,СВЦЭМ!$A$34:$A$777,$A336,СВЦЭМ!$B$34:$B$777,R$331)+'СЕТ СН'!$F$16</f>
        <v>0</v>
      </c>
      <c r="S336" s="36">
        <f>SUMIFS(СВЦЭМ!$J$34:$J$777,СВЦЭМ!$A$34:$A$777,$A336,СВЦЭМ!$B$34:$B$777,S$331)+'СЕТ СН'!$F$16</f>
        <v>0</v>
      </c>
      <c r="T336" s="36">
        <f>SUMIFS(СВЦЭМ!$J$34:$J$777,СВЦЭМ!$A$34:$A$777,$A336,СВЦЭМ!$B$34:$B$777,T$331)+'СЕТ СН'!$F$16</f>
        <v>0</v>
      </c>
      <c r="U336" s="36">
        <f>SUMIFS(СВЦЭМ!$J$34:$J$777,СВЦЭМ!$A$34:$A$777,$A336,СВЦЭМ!$B$34:$B$777,U$331)+'СЕТ СН'!$F$16</f>
        <v>0</v>
      </c>
      <c r="V336" s="36">
        <f>SUMIFS(СВЦЭМ!$J$34:$J$777,СВЦЭМ!$A$34:$A$777,$A336,СВЦЭМ!$B$34:$B$777,V$331)+'СЕТ СН'!$F$16</f>
        <v>0</v>
      </c>
      <c r="W336" s="36">
        <f>SUMIFS(СВЦЭМ!$J$34:$J$777,СВЦЭМ!$A$34:$A$777,$A336,СВЦЭМ!$B$34:$B$777,W$331)+'СЕТ СН'!$F$16</f>
        <v>0</v>
      </c>
      <c r="X336" s="36">
        <f>SUMIFS(СВЦЭМ!$J$34:$J$777,СВЦЭМ!$A$34:$A$777,$A336,СВЦЭМ!$B$34:$B$777,X$331)+'СЕТ СН'!$F$16</f>
        <v>0</v>
      </c>
      <c r="Y336" s="36">
        <f>SUMIFS(СВЦЭМ!$J$34:$J$777,СВЦЭМ!$A$34:$A$777,$A336,СВЦЭМ!$B$34:$B$777,Y$331)+'СЕТ СН'!$F$16</f>
        <v>0</v>
      </c>
    </row>
    <row r="337" spans="1:25" ht="15.75" hidden="1" x14ac:dyDescent="0.2">
      <c r="A337" s="35">
        <f t="shared" si="9"/>
        <v>43805</v>
      </c>
      <c r="B337" s="36">
        <f>SUMIFS(СВЦЭМ!$J$34:$J$777,СВЦЭМ!$A$34:$A$777,$A337,СВЦЭМ!$B$34:$B$777,B$331)+'СЕТ СН'!$F$16</f>
        <v>0</v>
      </c>
      <c r="C337" s="36">
        <f>SUMIFS(СВЦЭМ!$J$34:$J$777,СВЦЭМ!$A$34:$A$777,$A337,СВЦЭМ!$B$34:$B$777,C$331)+'СЕТ СН'!$F$16</f>
        <v>0</v>
      </c>
      <c r="D337" s="36">
        <f>SUMIFS(СВЦЭМ!$J$34:$J$777,СВЦЭМ!$A$34:$A$777,$A337,СВЦЭМ!$B$34:$B$777,D$331)+'СЕТ СН'!$F$16</f>
        <v>0</v>
      </c>
      <c r="E337" s="36">
        <f>SUMIFS(СВЦЭМ!$J$34:$J$777,СВЦЭМ!$A$34:$A$777,$A337,СВЦЭМ!$B$34:$B$777,E$331)+'СЕТ СН'!$F$16</f>
        <v>0</v>
      </c>
      <c r="F337" s="36">
        <f>SUMIFS(СВЦЭМ!$J$34:$J$777,СВЦЭМ!$A$34:$A$777,$A337,СВЦЭМ!$B$34:$B$777,F$331)+'СЕТ СН'!$F$16</f>
        <v>0</v>
      </c>
      <c r="G337" s="36">
        <f>SUMIFS(СВЦЭМ!$J$34:$J$777,СВЦЭМ!$A$34:$A$777,$A337,СВЦЭМ!$B$34:$B$777,G$331)+'СЕТ СН'!$F$16</f>
        <v>0</v>
      </c>
      <c r="H337" s="36">
        <f>SUMIFS(СВЦЭМ!$J$34:$J$777,СВЦЭМ!$A$34:$A$777,$A337,СВЦЭМ!$B$34:$B$777,H$331)+'СЕТ СН'!$F$16</f>
        <v>0</v>
      </c>
      <c r="I337" s="36">
        <f>SUMIFS(СВЦЭМ!$J$34:$J$777,СВЦЭМ!$A$34:$A$777,$A337,СВЦЭМ!$B$34:$B$777,I$331)+'СЕТ СН'!$F$16</f>
        <v>0</v>
      </c>
      <c r="J337" s="36">
        <f>SUMIFS(СВЦЭМ!$J$34:$J$777,СВЦЭМ!$A$34:$A$777,$A337,СВЦЭМ!$B$34:$B$777,J$331)+'СЕТ СН'!$F$16</f>
        <v>0</v>
      </c>
      <c r="K337" s="36">
        <f>SUMIFS(СВЦЭМ!$J$34:$J$777,СВЦЭМ!$A$34:$A$777,$A337,СВЦЭМ!$B$34:$B$777,K$331)+'СЕТ СН'!$F$16</f>
        <v>0</v>
      </c>
      <c r="L337" s="36">
        <f>SUMIFS(СВЦЭМ!$J$34:$J$777,СВЦЭМ!$A$34:$A$777,$A337,СВЦЭМ!$B$34:$B$777,L$331)+'СЕТ СН'!$F$16</f>
        <v>0</v>
      </c>
      <c r="M337" s="36">
        <f>SUMIFS(СВЦЭМ!$J$34:$J$777,СВЦЭМ!$A$34:$A$777,$A337,СВЦЭМ!$B$34:$B$777,M$331)+'СЕТ СН'!$F$16</f>
        <v>0</v>
      </c>
      <c r="N337" s="36">
        <f>SUMIFS(СВЦЭМ!$J$34:$J$777,СВЦЭМ!$A$34:$A$777,$A337,СВЦЭМ!$B$34:$B$777,N$331)+'СЕТ СН'!$F$16</f>
        <v>0</v>
      </c>
      <c r="O337" s="36">
        <f>SUMIFS(СВЦЭМ!$J$34:$J$777,СВЦЭМ!$A$34:$A$777,$A337,СВЦЭМ!$B$34:$B$777,O$331)+'СЕТ СН'!$F$16</f>
        <v>0</v>
      </c>
      <c r="P337" s="36">
        <f>SUMIFS(СВЦЭМ!$J$34:$J$777,СВЦЭМ!$A$34:$A$777,$A337,СВЦЭМ!$B$34:$B$777,P$331)+'СЕТ СН'!$F$16</f>
        <v>0</v>
      </c>
      <c r="Q337" s="36">
        <f>SUMIFS(СВЦЭМ!$J$34:$J$777,СВЦЭМ!$A$34:$A$777,$A337,СВЦЭМ!$B$34:$B$777,Q$331)+'СЕТ СН'!$F$16</f>
        <v>0</v>
      </c>
      <c r="R337" s="36">
        <f>SUMIFS(СВЦЭМ!$J$34:$J$777,СВЦЭМ!$A$34:$A$777,$A337,СВЦЭМ!$B$34:$B$777,R$331)+'СЕТ СН'!$F$16</f>
        <v>0</v>
      </c>
      <c r="S337" s="36">
        <f>SUMIFS(СВЦЭМ!$J$34:$J$777,СВЦЭМ!$A$34:$A$777,$A337,СВЦЭМ!$B$34:$B$777,S$331)+'СЕТ СН'!$F$16</f>
        <v>0</v>
      </c>
      <c r="T337" s="36">
        <f>SUMIFS(СВЦЭМ!$J$34:$J$777,СВЦЭМ!$A$34:$A$777,$A337,СВЦЭМ!$B$34:$B$777,T$331)+'СЕТ СН'!$F$16</f>
        <v>0</v>
      </c>
      <c r="U337" s="36">
        <f>SUMIFS(СВЦЭМ!$J$34:$J$777,СВЦЭМ!$A$34:$A$777,$A337,СВЦЭМ!$B$34:$B$777,U$331)+'СЕТ СН'!$F$16</f>
        <v>0</v>
      </c>
      <c r="V337" s="36">
        <f>SUMIFS(СВЦЭМ!$J$34:$J$777,СВЦЭМ!$A$34:$A$777,$A337,СВЦЭМ!$B$34:$B$777,V$331)+'СЕТ СН'!$F$16</f>
        <v>0</v>
      </c>
      <c r="W337" s="36">
        <f>SUMIFS(СВЦЭМ!$J$34:$J$777,СВЦЭМ!$A$34:$A$777,$A337,СВЦЭМ!$B$34:$B$777,W$331)+'СЕТ СН'!$F$16</f>
        <v>0</v>
      </c>
      <c r="X337" s="36">
        <f>SUMIFS(СВЦЭМ!$J$34:$J$777,СВЦЭМ!$A$34:$A$777,$A337,СВЦЭМ!$B$34:$B$777,X$331)+'СЕТ СН'!$F$16</f>
        <v>0</v>
      </c>
      <c r="Y337" s="36">
        <f>SUMIFS(СВЦЭМ!$J$34:$J$777,СВЦЭМ!$A$34:$A$777,$A337,СВЦЭМ!$B$34:$B$777,Y$331)+'СЕТ СН'!$F$16</f>
        <v>0</v>
      </c>
    </row>
    <row r="338" spans="1:25" ht="15.75" hidden="1" x14ac:dyDescent="0.2">
      <c r="A338" s="35">
        <f t="shared" si="9"/>
        <v>43806</v>
      </c>
      <c r="B338" s="36">
        <f>SUMIFS(СВЦЭМ!$J$34:$J$777,СВЦЭМ!$A$34:$A$777,$A338,СВЦЭМ!$B$34:$B$777,B$331)+'СЕТ СН'!$F$16</f>
        <v>0</v>
      </c>
      <c r="C338" s="36">
        <f>SUMIFS(СВЦЭМ!$J$34:$J$777,СВЦЭМ!$A$34:$A$777,$A338,СВЦЭМ!$B$34:$B$777,C$331)+'СЕТ СН'!$F$16</f>
        <v>0</v>
      </c>
      <c r="D338" s="36">
        <f>SUMIFS(СВЦЭМ!$J$34:$J$777,СВЦЭМ!$A$34:$A$777,$A338,СВЦЭМ!$B$34:$B$777,D$331)+'СЕТ СН'!$F$16</f>
        <v>0</v>
      </c>
      <c r="E338" s="36">
        <f>SUMIFS(СВЦЭМ!$J$34:$J$777,СВЦЭМ!$A$34:$A$777,$A338,СВЦЭМ!$B$34:$B$777,E$331)+'СЕТ СН'!$F$16</f>
        <v>0</v>
      </c>
      <c r="F338" s="36">
        <f>SUMIFS(СВЦЭМ!$J$34:$J$777,СВЦЭМ!$A$34:$A$777,$A338,СВЦЭМ!$B$34:$B$777,F$331)+'СЕТ СН'!$F$16</f>
        <v>0</v>
      </c>
      <c r="G338" s="36">
        <f>SUMIFS(СВЦЭМ!$J$34:$J$777,СВЦЭМ!$A$34:$A$777,$A338,СВЦЭМ!$B$34:$B$777,G$331)+'СЕТ СН'!$F$16</f>
        <v>0</v>
      </c>
      <c r="H338" s="36">
        <f>SUMIFS(СВЦЭМ!$J$34:$J$777,СВЦЭМ!$A$34:$A$777,$A338,СВЦЭМ!$B$34:$B$777,H$331)+'СЕТ СН'!$F$16</f>
        <v>0</v>
      </c>
      <c r="I338" s="36">
        <f>SUMIFS(СВЦЭМ!$J$34:$J$777,СВЦЭМ!$A$34:$A$777,$A338,СВЦЭМ!$B$34:$B$777,I$331)+'СЕТ СН'!$F$16</f>
        <v>0</v>
      </c>
      <c r="J338" s="36">
        <f>SUMIFS(СВЦЭМ!$J$34:$J$777,СВЦЭМ!$A$34:$A$777,$A338,СВЦЭМ!$B$34:$B$777,J$331)+'СЕТ СН'!$F$16</f>
        <v>0</v>
      </c>
      <c r="K338" s="36">
        <f>SUMIFS(СВЦЭМ!$J$34:$J$777,СВЦЭМ!$A$34:$A$777,$A338,СВЦЭМ!$B$34:$B$777,K$331)+'СЕТ СН'!$F$16</f>
        <v>0</v>
      </c>
      <c r="L338" s="36">
        <f>SUMIFS(СВЦЭМ!$J$34:$J$777,СВЦЭМ!$A$34:$A$777,$A338,СВЦЭМ!$B$34:$B$777,L$331)+'СЕТ СН'!$F$16</f>
        <v>0</v>
      </c>
      <c r="M338" s="36">
        <f>SUMIFS(СВЦЭМ!$J$34:$J$777,СВЦЭМ!$A$34:$A$777,$A338,СВЦЭМ!$B$34:$B$777,M$331)+'СЕТ СН'!$F$16</f>
        <v>0</v>
      </c>
      <c r="N338" s="36">
        <f>SUMIFS(СВЦЭМ!$J$34:$J$777,СВЦЭМ!$A$34:$A$777,$A338,СВЦЭМ!$B$34:$B$777,N$331)+'СЕТ СН'!$F$16</f>
        <v>0</v>
      </c>
      <c r="O338" s="36">
        <f>SUMIFS(СВЦЭМ!$J$34:$J$777,СВЦЭМ!$A$34:$A$777,$A338,СВЦЭМ!$B$34:$B$777,O$331)+'СЕТ СН'!$F$16</f>
        <v>0</v>
      </c>
      <c r="P338" s="36">
        <f>SUMIFS(СВЦЭМ!$J$34:$J$777,СВЦЭМ!$A$34:$A$777,$A338,СВЦЭМ!$B$34:$B$777,P$331)+'СЕТ СН'!$F$16</f>
        <v>0</v>
      </c>
      <c r="Q338" s="36">
        <f>SUMIFS(СВЦЭМ!$J$34:$J$777,СВЦЭМ!$A$34:$A$777,$A338,СВЦЭМ!$B$34:$B$777,Q$331)+'СЕТ СН'!$F$16</f>
        <v>0</v>
      </c>
      <c r="R338" s="36">
        <f>SUMIFS(СВЦЭМ!$J$34:$J$777,СВЦЭМ!$A$34:$A$777,$A338,СВЦЭМ!$B$34:$B$777,R$331)+'СЕТ СН'!$F$16</f>
        <v>0</v>
      </c>
      <c r="S338" s="36">
        <f>SUMIFS(СВЦЭМ!$J$34:$J$777,СВЦЭМ!$A$34:$A$777,$A338,СВЦЭМ!$B$34:$B$777,S$331)+'СЕТ СН'!$F$16</f>
        <v>0</v>
      </c>
      <c r="T338" s="36">
        <f>SUMIFS(СВЦЭМ!$J$34:$J$777,СВЦЭМ!$A$34:$A$777,$A338,СВЦЭМ!$B$34:$B$777,T$331)+'СЕТ СН'!$F$16</f>
        <v>0</v>
      </c>
      <c r="U338" s="36">
        <f>SUMIFS(СВЦЭМ!$J$34:$J$777,СВЦЭМ!$A$34:$A$777,$A338,СВЦЭМ!$B$34:$B$777,U$331)+'СЕТ СН'!$F$16</f>
        <v>0</v>
      </c>
      <c r="V338" s="36">
        <f>SUMIFS(СВЦЭМ!$J$34:$J$777,СВЦЭМ!$A$34:$A$777,$A338,СВЦЭМ!$B$34:$B$777,V$331)+'СЕТ СН'!$F$16</f>
        <v>0</v>
      </c>
      <c r="W338" s="36">
        <f>SUMIFS(СВЦЭМ!$J$34:$J$777,СВЦЭМ!$A$34:$A$777,$A338,СВЦЭМ!$B$34:$B$777,W$331)+'СЕТ СН'!$F$16</f>
        <v>0</v>
      </c>
      <c r="X338" s="36">
        <f>SUMIFS(СВЦЭМ!$J$34:$J$777,СВЦЭМ!$A$34:$A$777,$A338,СВЦЭМ!$B$34:$B$777,X$331)+'СЕТ СН'!$F$16</f>
        <v>0</v>
      </c>
      <c r="Y338" s="36">
        <f>SUMIFS(СВЦЭМ!$J$34:$J$777,СВЦЭМ!$A$34:$A$777,$A338,СВЦЭМ!$B$34:$B$777,Y$331)+'СЕТ СН'!$F$16</f>
        <v>0</v>
      </c>
    </row>
    <row r="339" spans="1:25" ht="15.75" hidden="1" x14ac:dyDescent="0.2">
      <c r="A339" s="35">
        <f t="shared" si="9"/>
        <v>43807</v>
      </c>
      <c r="B339" s="36">
        <f>SUMIFS(СВЦЭМ!$J$34:$J$777,СВЦЭМ!$A$34:$A$777,$A339,СВЦЭМ!$B$34:$B$777,B$331)+'СЕТ СН'!$F$16</f>
        <v>0</v>
      </c>
      <c r="C339" s="36">
        <f>SUMIFS(СВЦЭМ!$J$34:$J$777,СВЦЭМ!$A$34:$A$777,$A339,СВЦЭМ!$B$34:$B$777,C$331)+'СЕТ СН'!$F$16</f>
        <v>0</v>
      </c>
      <c r="D339" s="36">
        <f>SUMIFS(СВЦЭМ!$J$34:$J$777,СВЦЭМ!$A$34:$A$777,$A339,СВЦЭМ!$B$34:$B$777,D$331)+'СЕТ СН'!$F$16</f>
        <v>0</v>
      </c>
      <c r="E339" s="36">
        <f>SUMIFS(СВЦЭМ!$J$34:$J$777,СВЦЭМ!$A$34:$A$777,$A339,СВЦЭМ!$B$34:$B$777,E$331)+'СЕТ СН'!$F$16</f>
        <v>0</v>
      </c>
      <c r="F339" s="36">
        <f>SUMIFS(СВЦЭМ!$J$34:$J$777,СВЦЭМ!$A$34:$A$777,$A339,СВЦЭМ!$B$34:$B$777,F$331)+'СЕТ СН'!$F$16</f>
        <v>0</v>
      </c>
      <c r="G339" s="36">
        <f>SUMIFS(СВЦЭМ!$J$34:$J$777,СВЦЭМ!$A$34:$A$777,$A339,СВЦЭМ!$B$34:$B$777,G$331)+'СЕТ СН'!$F$16</f>
        <v>0</v>
      </c>
      <c r="H339" s="36">
        <f>SUMIFS(СВЦЭМ!$J$34:$J$777,СВЦЭМ!$A$34:$A$777,$A339,СВЦЭМ!$B$34:$B$777,H$331)+'СЕТ СН'!$F$16</f>
        <v>0</v>
      </c>
      <c r="I339" s="36">
        <f>SUMIFS(СВЦЭМ!$J$34:$J$777,СВЦЭМ!$A$34:$A$777,$A339,СВЦЭМ!$B$34:$B$777,I$331)+'СЕТ СН'!$F$16</f>
        <v>0</v>
      </c>
      <c r="J339" s="36">
        <f>SUMIFS(СВЦЭМ!$J$34:$J$777,СВЦЭМ!$A$34:$A$777,$A339,СВЦЭМ!$B$34:$B$777,J$331)+'СЕТ СН'!$F$16</f>
        <v>0</v>
      </c>
      <c r="K339" s="36">
        <f>SUMIFS(СВЦЭМ!$J$34:$J$777,СВЦЭМ!$A$34:$A$777,$A339,СВЦЭМ!$B$34:$B$777,K$331)+'СЕТ СН'!$F$16</f>
        <v>0</v>
      </c>
      <c r="L339" s="36">
        <f>SUMIFS(СВЦЭМ!$J$34:$J$777,СВЦЭМ!$A$34:$A$777,$A339,СВЦЭМ!$B$34:$B$777,L$331)+'СЕТ СН'!$F$16</f>
        <v>0</v>
      </c>
      <c r="M339" s="36">
        <f>SUMIFS(СВЦЭМ!$J$34:$J$777,СВЦЭМ!$A$34:$A$777,$A339,СВЦЭМ!$B$34:$B$777,M$331)+'СЕТ СН'!$F$16</f>
        <v>0</v>
      </c>
      <c r="N339" s="36">
        <f>SUMIFS(СВЦЭМ!$J$34:$J$777,СВЦЭМ!$A$34:$A$777,$A339,СВЦЭМ!$B$34:$B$777,N$331)+'СЕТ СН'!$F$16</f>
        <v>0</v>
      </c>
      <c r="O339" s="36">
        <f>SUMIFS(СВЦЭМ!$J$34:$J$777,СВЦЭМ!$A$34:$A$777,$A339,СВЦЭМ!$B$34:$B$777,O$331)+'СЕТ СН'!$F$16</f>
        <v>0</v>
      </c>
      <c r="P339" s="36">
        <f>SUMIFS(СВЦЭМ!$J$34:$J$777,СВЦЭМ!$A$34:$A$777,$A339,СВЦЭМ!$B$34:$B$777,P$331)+'СЕТ СН'!$F$16</f>
        <v>0</v>
      </c>
      <c r="Q339" s="36">
        <f>SUMIFS(СВЦЭМ!$J$34:$J$777,СВЦЭМ!$A$34:$A$777,$A339,СВЦЭМ!$B$34:$B$777,Q$331)+'СЕТ СН'!$F$16</f>
        <v>0</v>
      </c>
      <c r="R339" s="36">
        <f>SUMIFS(СВЦЭМ!$J$34:$J$777,СВЦЭМ!$A$34:$A$777,$A339,СВЦЭМ!$B$34:$B$777,R$331)+'СЕТ СН'!$F$16</f>
        <v>0</v>
      </c>
      <c r="S339" s="36">
        <f>SUMIFS(СВЦЭМ!$J$34:$J$777,СВЦЭМ!$A$34:$A$777,$A339,СВЦЭМ!$B$34:$B$777,S$331)+'СЕТ СН'!$F$16</f>
        <v>0</v>
      </c>
      <c r="T339" s="36">
        <f>SUMIFS(СВЦЭМ!$J$34:$J$777,СВЦЭМ!$A$34:$A$777,$A339,СВЦЭМ!$B$34:$B$777,T$331)+'СЕТ СН'!$F$16</f>
        <v>0</v>
      </c>
      <c r="U339" s="36">
        <f>SUMIFS(СВЦЭМ!$J$34:$J$777,СВЦЭМ!$A$34:$A$777,$A339,СВЦЭМ!$B$34:$B$777,U$331)+'СЕТ СН'!$F$16</f>
        <v>0</v>
      </c>
      <c r="V339" s="36">
        <f>SUMIFS(СВЦЭМ!$J$34:$J$777,СВЦЭМ!$A$34:$A$777,$A339,СВЦЭМ!$B$34:$B$777,V$331)+'СЕТ СН'!$F$16</f>
        <v>0</v>
      </c>
      <c r="W339" s="36">
        <f>SUMIFS(СВЦЭМ!$J$34:$J$777,СВЦЭМ!$A$34:$A$777,$A339,СВЦЭМ!$B$34:$B$777,W$331)+'СЕТ СН'!$F$16</f>
        <v>0</v>
      </c>
      <c r="X339" s="36">
        <f>SUMIFS(СВЦЭМ!$J$34:$J$777,СВЦЭМ!$A$34:$A$777,$A339,СВЦЭМ!$B$34:$B$777,X$331)+'СЕТ СН'!$F$16</f>
        <v>0</v>
      </c>
      <c r="Y339" s="36">
        <f>SUMIFS(СВЦЭМ!$J$34:$J$777,СВЦЭМ!$A$34:$A$777,$A339,СВЦЭМ!$B$34:$B$777,Y$331)+'СЕТ СН'!$F$16</f>
        <v>0</v>
      </c>
    </row>
    <row r="340" spans="1:25" ht="15.75" hidden="1" x14ac:dyDescent="0.2">
      <c r="A340" s="35">
        <f t="shared" si="9"/>
        <v>43808</v>
      </c>
      <c r="B340" s="36">
        <f>SUMIFS(СВЦЭМ!$J$34:$J$777,СВЦЭМ!$A$34:$A$777,$A340,СВЦЭМ!$B$34:$B$777,B$331)+'СЕТ СН'!$F$16</f>
        <v>0</v>
      </c>
      <c r="C340" s="36">
        <f>SUMIFS(СВЦЭМ!$J$34:$J$777,СВЦЭМ!$A$34:$A$777,$A340,СВЦЭМ!$B$34:$B$777,C$331)+'СЕТ СН'!$F$16</f>
        <v>0</v>
      </c>
      <c r="D340" s="36">
        <f>SUMIFS(СВЦЭМ!$J$34:$J$777,СВЦЭМ!$A$34:$A$777,$A340,СВЦЭМ!$B$34:$B$777,D$331)+'СЕТ СН'!$F$16</f>
        <v>0</v>
      </c>
      <c r="E340" s="36">
        <f>SUMIFS(СВЦЭМ!$J$34:$J$777,СВЦЭМ!$A$34:$A$777,$A340,СВЦЭМ!$B$34:$B$777,E$331)+'СЕТ СН'!$F$16</f>
        <v>0</v>
      </c>
      <c r="F340" s="36">
        <f>SUMIFS(СВЦЭМ!$J$34:$J$777,СВЦЭМ!$A$34:$A$777,$A340,СВЦЭМ!$B$34:$B$777,F$331)+'СЕТ СН'!$F$16</f>
        <v>0</v>
      </c>
      <c r="G340" s="36">
        <f>SUMIFS(СВЦЭМ!$J$34:$J$777,СВЦЭМ!$A$34:$A$777,$A340,СВЦЭМ!$B$34:$B$777,G$331)+'СЕТ СН'!$F$16</f>
        <v>0</v>
      </c>
      <c r="H340" s="36">
        <f>SUMIFS(СВЦЭМ!$J$34:$J$777,СВЦЭМ!$A$34:$A$777,$A340,СВЦЭМ!$B$34:$B$777,H$331)+'СЕТ СН'!$F$16</f>
        <v>0</v>
      </c>
      <c r="I340" s="36">
        <f>SUMIFS(СВЦЭМ!$J$34:$J$777,СВЦЭМ!$A$34:$A$777,$A340,СВЦЭМ!$B$34:$B$777,I$331)+'СЕТ СН'!$F$16</f>
        <v>0</v>
      </c>
      <c r="J340" s="36">
        <f>SUMIFS(СВЦЭМ!$J$34:$J$777,СВЦЭМ!$A$34:$A$777,$A340,СВЦЭМ!$B$34:$B$777,J$331)+'СЕТ СН'!$F$16</f>
        <v>0</v>
      </c>
      <c r="K340" s="36">
        <f>SUMIFS(СВЦЭМ!$J$34:$J$777,СВЦЭМ!$A$34:$A$777,$A340,СВЦЭМ!$B$34:$B$777,K$331)+'СЕТ СН'!$F$16</f>
        <v>0</v>
      </c>
      <c r="L340" s="36">
        <f>SUMIFS(СВЦЭМ!$J$34:$J$777,СВЦЭМ!$A$34:$A$777,$A340,СВЦЭМ!$B$34:$B$777,L$331)+'СЕТ СН'!$F$16</f>
        <v>0</v>
      </c>
      <c r="M340" s="36">
        <f>SUMIFS(СВЦЭМ!$J$34:$J$777,СВЦЭМ!$A$34:$A$777,$A340,СВЦЭМ!$B$34:$B$777,M$331)+'СЕТ СН'!$F$16</f>
        <v>0</v>
      </c>
      <c r="N340" s="36">
        <f>SUMIFS(СВЦЭМ!$J$34:$J$777,СВЦЭМ!$A$34:$A$777,$A340,СВЦЭМ!$B$34:$B$777,N$331)+'СЕТ СН'!$F$16</f>
        <v>0</v>
      </c>
      <c r="O340" s="36">
        <f>SUMIFS(СВЦЭМ!$J$34:$J$777,СВЦЭМ!$A$34:$A$777,$A340,СВЦЭМ!$B$34:$B$777,O$331)+'СЕТ СН'!$F$16</f>
        <v>0</v>
      </c>
      <c r="P340" s="36">
        <f>SUMIFS(СВЦЭМ!$J$34:$J$777,СВЦЭМ!$A$34:$A$777,$A340,СВЦЭМ!$B$34:$B$777,P$331)+'СЕТ СН'!$F$16</f>
        <v>0</v>
      </c>
      <c r="Q340" s="36">
        <f>SUMIFS(СВЦЭМ!$J$34:$J$777,СВЦЭМ!$A$34:$A$777,$A340,СВЦЭМ!$B$34:$B$777,Q$331)+'СЕТ СН'!$F$16</f>
        <v>0</v>
      </c>
      <c r="R340" s="36">
        <f>SUMIFS(СВЦЭМ!$J$34:$J$777,СВЦЭМ!$A$34:$A$777,$A340,СВЦЭМ!$B$34:$B$777,R$331)+'СЕТ СН'!$F$16</f>
        <v>0</v>
      </c>
      <c r="S340" s="36">
        <f>SUMIFS(СВЦЭМ!$J$34:$J$777,СВЦЭМ!$A$34:$A$777,$A340,СВЦЭМ!$B$34:$B$777,S$331)+'СЕТ СН'!$F$16</f>
        <v>0</v>
      </c>
      <c r="T340" s="36">
        <f>SUMIFS(СВЦЭМ!$J$34:$J$777,СВЦЭМ!$A$34:$A$777,$A340,СВЦЭМ!$B$34:$B$777,T$331)+'СЕТ СН'!$F$16</f>
        <v>0</v>
      </c>
      <c r="U340" s="36">
        <f>SUMIFS(СВЦЭМ!$J$34:$J$777,СВЦЭМ!$A$34:$A$777,$A340,СВЦЭМ!$B$34:$B$777,U$331)+'СЕТ СН'!$F$16</f>
        <v>0</v>
      </c>
      <c r="V340" s="36">
        <f>SUMIFS(СВЦЭМ!$J$34:$J$777,СВЦЭМ!$A$34:$A$777,$A340,СВЦЭМ!$B$34:$B$777,V$331)+'СЕТ СН'!$F$16</f>
        <v>0</v>
      </c>
      <c r="W340" s="36">
        <f>SUMIFS(СВЦЭМ!$J$34:$J$777,СВЦЭМ!$A$34:$A$777,$A340,СВЦЭМ!$B$34:$B$777,W$331)+'СЕТ СН'!$F$16</f>
        <v>0</v>
      </c>
      <c r="X340" s="36">
        <f>SUMIFS(СВЦЭМ!$J$34:$J$777,СВЦЭМ!$A$34:$A$777,$A340,СВЦЭМ!$B$34:$B$777,X$331)+'СЕТ СН'!$F$16</f>
        <v>0</v>
      </c>
      <c r="Y340" s="36">
        <f>SUMIFS(СВЦЭМ!$J$34:$J$777,СВЦЭМ!$A$34:$A$777,$A340,СВЦЭМ!$B$34:$B$777,Y$331)+'СЕТ СН'!$F$16</f>
        <v>0</v>
      </c>
    </row>
    <row r="341" spans="1:25" ht="15.75" hidden="1" x14ac:dyDescent="0.2">
      <c r="A341" s="35">
        <f t="shared" si="9"/>
        <v>43809</v>
      </c>
      <c r="B341" s="36">
        <f>SUMIFS(СВЦЭМ!$J$34:$J$777,СВЦЭМ!$A$34:$A$777,$A341,СВЦЭМ!$B$34:$B$777,B$331)+'СЕТ СН'!$F$16</f>
        <v>0</v>
      </c>
      <c r="C341" s="36">
        <f>SUMIFS(СВЦЭМ!$J$34:$J$777,СВЦЭМ!$A$34:$A$777,$A341,СВЦЭМ!$B$34:$B$777,C$331)+'СЕТ СН'!$F$16</f>
        <v>0</v>
      </c>
      <c r="D341" s="36">
        <f>SUMIFS(СВЦЭМ!$J$34:$J$777,СВЦЭМ!$A$34:$A$777,$A341,СВЦЭМ!$B$34:$B$777,D$331)+'СЕТ СН'!$F$16</f>
        <v>0</v>
      </c>
      <c r="E341" s="36">
        <f>SUMIFS(СВЦЭМ!$J$34:$J$777,СВЦЭМ!$A$34:$A$777,$A341,СВЦЭМ!$B$34:$B$777,E$331)+'СЕТ СН'!$F$16</f>
        <v>0</v>
      </c>
      <c r="F341" s="36">
        <f>SUMIFS(СВЦЭМ!$J$34:$J$777,СВЦЭМ!$A$34:$A$777,$A341,СВЦЭМ!$B$34:$B$777,F$331)+'СЕТ СН'!$F$16</f>
        <v>0</v>
      </c>
      <c r="G341" s="36">
        <f>SUMIFS(СВЦЭМ!$J$34:$J$777,СВЦЭМ!$A$34:$A$777,$A341,СВЦЭМ!$B$34:$B$777,G$331)+'СЕТ СН'!$F$16</f>
        <v>0</v>
      </c>
      <c r="H341" s="36">
        <f>SUMIFS(СВЦЭМ!$J$34:$J$777,СВЦЭМ!$A$34:$A$777,$A341,СВЦЭМ!$B$34:$B$777,H$331)+'СЕТ СН'!$F$16</f>
        <v>0</v>
      </c>
      <c r="I341" s="36">
        <f>SUMIFS(СВЦЭМ!$J$34:$J$777,СВЦЭМ!$A$34:$A$777,$A341,СВЦЭМ!$B$34:$B$777,I$331)+'СЕТ СН'!$F$16</f>
        <v>0</v>
      </c>
      <c r="J341" s="36">
        <f>SUMIFS(СВЦЭМ!$J$34:$J$777,СВЦЭМ!$A$34:$A$777,$A341,СВЦЭМ!$B$34:$B$777,J$331)+'СЕТ СН'!$F$16</f>
        <v>0</v>
      </c>
      <c r="K341" s="36">
        <f>SUMIFS(СВЦЭМ!$J$34:$J$777,СВЦЭМ!$A$34:$A$777,$A341,СВЦЭМ!$B$34:$B$777,K$331)+'СЕТ СН'!$F$16</f>
        <v>0</v>
      </c>
      <c r="L341" s="36">
        <f>SUMIFS(СВЦЭМ!$J$34:$J$777,СВЦЭМ!$A$34:$A$777,$A341,СВЦЭМ!$B$34:$B$777,L$331)+'СЕТ СН'!$F$16</f>
        <v>0</v>
      </c>
      <c r="M341" s="36">
        <f>SUMIFS(СВЦЭМ!$J$34:$J$777,СВЦЭМ!$A$34:$A$777,$A341,СВЦЭМ!$B$34:$B$777,M$331)+'СЕТ СН'!$F$16</f>
        <v>0</v>
      </c>
      <c r="N341" s="36">
        <f>SUMIFS(СВЦЭМ!$J$34:$J$777,СВЦЭМ!$A$34:$A$777,$A341,СВЦЭМ!$B$34:$B$777,N$331)+'СЕТ СН'!$F$16</f>
        <v>0</v>
      </c>
      <c r="O341" s="36">
        <f>SUMIFS(СВЦЭМ!$J$34:$J$777,СВЦЭМ!$A$34:$A$777,$A341,СВЦЭМ!$B$34:$B$777,O$331)+'СЕТ СН'!$F$16</f>
        <v>0</v>
      </c>
      <c r="P341" s="36">
        <f>SUMIFS(СВЦЭМ!$J$34:$J$777,СВЦЭМ!$A$34:$A$777,$A341,СВЦЭМ!$B$34:$B$777,P$331)+'СЕТ СН'!$F$16</f>
        <v>0</v>
      </c>
      <c r="Q341" s="36">
        <f>SUMIFS(СВЦЭМ!$J$34:$J$777,СВЦЭМ!$A$34:$A$777,$A341,СВЦЭМ!$B$34:$B$777,Q$331)+'СЕТ СН'!$F$16</f>
        <v>0</v>
      </c>
      <c r="R341" s="36">
        <f>SUMIFS(СВЦЭМ!$J$34:$J$777,СВЦЭМ!$A$34:$A$777,$A341,СВЦЭМ!$B$34:$B$777,R$331)+'СЕТ СН'!$F$16</f>
        <v>0</v>
      </c>
      <c r="S341" s="36">
        <f>SUMIFS(СВЦЭМ!$J$34:$J$777,СВЦЭМ!$A$34:$A$777,$A341,СВЦЭМ!$B$34:$B$777,S$331)+'СЕТ СН'!$F$16</f>
        <v>0</v>
      </c>
      <c r="T341" s="36">
        <f>SUMIFS(СВЦЭМ!$J$34:$J$777,СВЦЭМ!$A$34:$A$777,$A341,СВЦЭМ!$B$34:$B$777,T$331)+'СЕТ СН'!$F$16</f>
        <v>0</v>
      </c>
      <c r="U341" s="36">
        <f>SUMIFS(СВЦЭМ!$J$34:$J$777,СВЦЭМ!$A$34:$A$777,$A341,СВЦЭМ!$B$34:$B$777,U$331)+'СЕТ СН'!$F$16</f>
        <v>0</v>
      </c>
      <c r="V341" s="36">
        <f>SUMIFS(СВЦЭМ!$J$34:$J$777,СВЦЭМ!$A$34:$A$777,$A341,СВЦЭМ!$B$34:$B$777,V$331)+'СЕТ СН'!$F$16</f>
        <v>0</v>
      </c>
      <c r="W341" s="36">
        <f>SUMIFS(СВЦЭМ!$J$34:$J$777,СВЦЭМ!$A$34:$A$777,$A341,СВЦЭМ!$B$34:$B$777,W$331)+'СЕТ СН'!$F$16</f>
        <v>0</v>
      </c>
      <c r="X341" s="36">
        <f>SUMIFS(СВЦЭМ!$J$34:$J$777,СВЦЭМ!$A$34:$A$777,$A341,СВЦЭМ!$B$34:$B$777,X$331)+'СЕТ СН'!$F$16</f>
        <v>0</v>
      </c>
      <c r="Y341" s="36">
        <f>SUMIFS(СВЦЭМ!$J$34:$J$777,СВЦЭМ!$A$34:$A$777,$A341,СВЦЭМ!$B$34:$B$777,Y$331)+'СЕТ СН'!$F$16</f>
        <v>0</v>
      </c>
    </row>
    <row r="342" spans="1:25" ht="15.75" hidden="1" x14ac:dyDescent="0.2">
      <c r="A342" s="35">
        <f t="shared" si="9"/>
        <v>43810</v>
      </c>
      <c r="B342" s="36">
        <f>SUMIFS(СВЦЭМ!$J$34:$J$777,СВЦЭМ!$A$34:$A$777,$A342,СВЦЭМ!$B$34:$B$777,B$331)+'СЕТ СН'!$F$16</f>
        <v>0</v>
      </c>
      <c r="C342" s="36">
        <f>SUMIFS(СВЦЭМ!$J$34:$J$777,СВЦЭМ!$A$34:$A$777,$A342,СВЦЭМ!$B$34:$B$777,C$331)+'СЕТ СН'!$F$16</f>
        <v>0</v>
      </c>
      <c r="D342" s="36">
        <f>SUMIFS(СВЦЭМ!$J$34:$J$777,СВЦЭМ!$A$34:$A$777,$A342,СВЦЭМ!$B$34:$B$777,D$331)+'СЕТ СН'!$F$16</f>
        <v>0</v>
      </c>
      <c r="E342" s="36">
        <f>SUMIFS(СВЦЭМ!$J$34:$J$777,СВЦЭМ!$A$34:$A$777,$A342,СВЦЭМ!$B$34:$B$777,E$331)+'СЕТ СН'!$F$16</f>
        <v>0</v>
      </c>
      <c r="F342" s="36">
        <f>SUMIFS(СВЦЭМ!$J$34:$J$777,СВЦЭМ!$A$34:$A$777,$A342,СВЦЭМ!$B$34:$B$777,F$331)+'СЕТ СН'!$F$16</f>
        <v>0</v>
      </c>
      <c r="G342" s="36">
        <f>SUMIFS(СВЦЭМ!$J$34:$J$777,СВЦЭМ!$A$34:$A$777,$A342,СВЦЭМ!$B$34:$B$777,G$331)+'СЕТ СН'!$F$16</f>
        <v>0</v>
      </c>
      <c r="H342" s="36">
        <f>SUMIFS(СВЦЭМ!$J$34:$J$777,СВЦЭМ!$A$34:$A$777,$A342,СВЦЭМ!$B$34:$B$777,H$331)+'СЕТ СН'!$F$16</f>
        <v>0</v>
      </c>
      <c r="I342" s="36">
        <f>SUMIFS(СВЦЭМ!$J$34:$J$777,СВЦЭМ!$A$34:$A$777,$A342,СВЦЭМ!$B$34:$B$777,I$331)+'СЕТ СН'!$F$16</f>
        <v>0</v>
      </c>
      <c r="J342" s="36">
        <f>SUMIFS(СВЦЭМ!$J$34:$J$777,СВЦЭМ!$A$34:$A$777,$A342,СВЦЭМ!$B$34:$B$777,J$331)+'СЕТ СН'!$F$16</f>
        <v>0</v>
      </c>
      <c r="K342" s="36">
        <f>SUMIFS(СВЦЭМ!$J$34:$J$777,СВЦЭМ!$A$34:$A$777,$A342,СВЦЭМ!$B$34:$B$777,K$331)+'СЕТ СН'!$F$16</f>
        <v>0</v>
      </c>
      <c r="L342" s="36">
        <f>SUMIFS(СВЦЭМ!$J$34:$J$777,СВЦЭМ!$A$34:$A$777,$A342,СВЦЭМ!$B$34:$B$777,L$331)+'СЕТ СН'!$F$16</f>
        <v>0</v>
      </c>
      <c r="M342" s="36">
        <f>SUMIFS(СВЦЭМ!$J$34:$J$777,СВЦЭМ!$A$34:$A$777,$A342,СВЦЭМ!$B$34:$B$777,M$331)+'СЕТ СН'!$F$16</f>
        <v>0</v>
      </c>
      <c r="N342" s="36">
        <f>SUMIFS(СВЦЭМ!$J$34:$J$777,СВЦЭМ!$A$34:$A$777,$A342,СВЦЭМ!$B$34:$B$777,N$331)+'СЕТ СН'!$F$16</f>
        <v>0</v>
      </c>
      <c r="O342" s="36">
        <f>SUMIFS(СВЦЭМ!$J$34:$J$777,СВЦЭМ!$A$34:$A$777,$A342,СВЦЭМ!$B$34:$B$777,O$331)+'СЕТ СН'!$F$16</f>
        <v>0</v>
      </c>
      <c r="P342" s="36">
        <f>SUMIFS(СВЦЭМ!$J$34:$J$777,СВЦЭМ!$A$34:$A$777,$A342,СВЦЭМ!$B$34:$B$777,P$331)+'СЕТ СН'!$F$16</f>
        <v>0</v>
      </c>
      <c r="Q342" s="36">
        <f>SUMIFS(СВЦЭМ!$J$34:$J$777,СВЦЭМ!$A$34:$A$777,$A342,СВЦЭМ!$B$34:$B$777,Q$331)+'СЕТ СН'!$F$16</f>
        <v>0</v>
      </c>
      <c r="R342" s="36">
        <f>SUMIFS(СВЦЭМ!$J$34:$J$777,СВЦЭМ!$A$34:$A$777,$A342,СВЦЭМ!$B$34:$B$777,R$331)+'СЕТ СН'!$F$16</f>
        <v>0</v>
      </c>
      <c r="S342" s="36">
        <f>SUMIFS(СВЦЭМ!$J$34:$J$777,СВЦЭМ!$A$34:$A$777,$A342,СВЦЭМ!$B$34:$B$777,S$331)+'СЕТ СН'!$F$16</f>
        <v>0</v>
      </c>
      <c r="T342" s="36">
        <f>SUMIFS(СВЦЭМ!$J$34:$J$777,СВЦЭМ!$A$34:$A$777,$A342,СВЦЭМ!$B$34:$B$777,T$331)+'СЕТ СН'!$F$16</f>
        <v>0</v>
      </c>
      <c r="U342" s="36">
        <f>SUMIFS(СВЦЭМ!$J$34:$J$777,СВЦЭМ!$A$34:$A$777,$A342,СВЦЭМ!$B$34:$B$777,U$331)+'СЕТ СН'!$F$16</f>
        <v>0</v>
      </c>
      <c r="V342" s="36">
        <f>SUMIFS(СВЦЭМ!$J$34:$J$777,СВЦЭМ!$A$34:$A$777,$A342,СВЦЭМ!$B$34:$B$777,V$331)+'СЕТ СН'!$F$16</f>
        <v>0</v>
      </c>
      <c r="W342" s="36">
        <f>SUMIFS(СВЦЭМ!$J$34:$J$777,СВЦЭМ!$A$34:$A$777,$A342,СВЦЭМ!$B$34:$B$777,W$331)+'СЕТ СН'!$F$16</f>
        <v>0</v>
      </c>
      <c r="X342" s="36">
        <f>SUMIFS(СВЦЭМ!$J$34:$J$777,СВЦЭМ!$A$34:$A$777,$A342,СВЦЭМ!$B$34:$B$777,X$331)+'СЕТ СН'!$F$16</f>
        <v>0</v>
      </c>
      <c r="Y342" s="36">
        <f>SUMIFS(СВЦЭМ!$J$34:$J$777,СВЦЭМ!$A$34:$A$777,$A342,СВЦЭМ!$B$34:$B$777,Y$331)+'СЕТ СН'!$F$16</f>
        <v>0</v>
      </c>
    </row>
    <row r="343" spans="1:25" ht="15.75" hidden="1" x14ac:dyDescent="0.2">
      <c r="A343" s="35">
        <f t="shared" si="9"/>
        <v>43811</v>
      </c>
      <c r="B343" s="36">
        <f>SUMIFS(СВЦЭМ!$J$34:$J$777,СВЦЭМ!$A$34:$A$777,$A343,СВЦЭМ!$B$34:$B$777,B$331)+'СЕТ СН'!$F$16</f>
        <v>0</v>
      </c>
      <c r="C343" s="36">
        <f>SUMIFS(СВЦЭМ!$J$34:$J$777,СВЦЭМ!$A$34:$A$777,$A343,СВЦЭМ!$B$34:$B$777,C$331)+'СЕТ СН'!$F$16</f>
        <v>0</v>
      </c>
      <c r="D343" s="36">
        <f>SUMIFS(СВЦЭМ!$J$34:$J$777,СВЦЭМ!$A$34:$A$777,$A343,СВЦЭМ!$B$34:$B$777,D$331)+'СЕТ СН'!$F$16</f>
        <v>0</v>
      </c>
      <c r="E343" s="36">
        <f>SUMIFS(СВЦЭМ!$J$34:$J$777,СВЦЭМ!$A$34:$A$777,$A343,СВЦЭМ!$B$34:$B$777,E$331)+'СЕТ СН'!$F$16</f>
        <v>0</v>
      </c>
      <c r="F343" s="36">
        <f>SUMIFS(СВЦЭМ!$J$34:$J$777,СВЦЭМ!$A$34:$A$777,$A343,СВЦЭМ!$B$34:$B$777,F$331)+'СЕТ СН'!$F$16</f>
        <v>0</v>
      </c>
      <c r="G343" s="36">
        <f>SUMIFS(СВЦЭМ!$J$34:$J$777,СВЦЭМ!$A$34:$A$777,$A343,СВЦЭМ!$B$34:$B$777,G$331)+'СЕТ СН'!$F$16</f>
        <v>0</v>
      </c>
      <c r="H343" s="36">
        <f>SUMIFS(СВЦЭМ!$J$34:$J$777,СВЦЭМ!$A$34:$A$777,$A343,СВЦЭМ!$B$34:$B$777,H$331)+'СЕТ СН'!$F$16</f>
        <v>0</v>
      </c>
      <c r="I343" s="36">
        <f>SUMIFS(СВЦЭМ!$J$34:$J$777,СВЦЭМ!$A$34:$A$777,$A343,СВЦЭМ!$B$34:$B$777,I$331)+'СЕТ СН'!$F$16</f>
        <v>0</v>
      </c>
      <c r="J343" s="36">
        <f>SUMIFS(СВЦЭМ!$J$34:$J$777,СВЦЭМ!$A$34:$A$777,$A343,СВЦЭМ!$B$34:$B$777,J$331)+'СЕТ СН'!$F$16</f>
        <v>0</v>
      </c>
      <c r="K343" s="36">
        <f>SUMIFS(СВЦЭМ!$J$34:$J$777,СВЦЭМ!$A$34:$A$777,$A343,СВЦЭМ!$B$34:$B$777,K$331)+'СЕТ СН'!$F$16</f>
        <v>0</v>
      </c>
      <c r="L343" s="36">
        <f>SUMIFS(СВЦЭМ!$J$34:$J$777,СВЦЭМ!$A$34:$A$777,$A343,СВЦЭМ!$B$34:$B$777,L$331)+'СЕТ СН'!$F$16</f>
        <v>0</v>
      </c>
      <c r="M343" s="36">
        <f>SUMIFS(СВЦЭМ!$J$34:$J$777,СВЦЭМ!$A$34:$A$777,$A343,СВЦЭМ!$B$34:$B$777,M$331)+'СЕТ СН'!$F$16</f>
        <v>0</v>
      </c>
      <c r="N343" s="36">
        <f>SUMIFS(СВЦЭМ!$J$34:$J$777,СВЦЭМ!$A$34:$A$777,$A343,СВЦЭМ!$B$34:$B$777,N$331)+'СЕТ СН'!$F$16</f>
        <v>0</v>
      </c>
      <c r="O343" s="36">
        <f>SUMIFS(СВЦЭМ!$J$34:$J$777,СВЦЭМ!$A$34:$A$777,$A343,СВЦЭМ!$B$34:$B$777,O$331)+'СЕТ СН'!$F$16</f>
        <v>0</v>
      </c>
      <c r="P343" s="36">
        <f>SUMIFS(СВЦЭМ!$J$34:$J$777,СВЦЭМ!$A$34:$A$777,$A343,СВЦЭМ!$B$34:$B$777,P$331)+'СЕТ СН'!$F$16</f>
        <v>0</v>
      </c>
      <c r="Q343" s="36">
        <f>SUMIFS(СВЦЭМ!$J$34:$J$777,СВЦЭМ!$A$34:$A$777,$A343,СВЦЭМ!$B$34:$B$777,Q$331)+'СЕТ СН'!$F$16</f>
        <v>0</v>
      </c>
      <c r="R343" s="36">
        <f>SUMIFS(СВЦЭМ!$J$34:$J$777,СВЦЭМ!$A$34:$A$777,$A343,СВЦЭМ!$B$34:$B$777,R$331)+'СЕТ СН'!$F$16</f>
        <v>0</v>
      </c>
      <c r="S343" s="36">
        <f>SUMIFS(СВЦЭМ!$J$34:$J$777,СВЦЭМ!$A$34:$A$777,$A343,СВЦЭМ!$B$34:$B$777,S$331)+'СЕТ СН'!$F$16</f>
        <v>0</v>
      </c>
      <c r="T343" s="36">
        <f>SUMIFS(СВЦЭМ!$J$34:$J$777,СВЦЭМ!$A$34:$A$777,$A343,СВЦЭМ!$B$34:$B$777,T$331)+'СЕТ СН'!$F$16</f>
        <v>0</v>
      </c>
      <c r="U343" s="36">
        <f>SUMIFS(СВЦЭМ!$J$34:$J$777,СВЦЭМ!$A$34:$A$777,$A343,СВЦЭМ!$B$34:$B$777,U$331)+'СЕТ СН'!$F$16</f>
        <v>0</v>
      </c>
      <c r="V343" s="36">
        <f>SUMIFS(СВЦЭМ!$J$34:$J$777,СВЦЭМ!$A$34:$A$777,$A343,СВЦЭМ!$B$34:$B$777,V$331)+'СЕТ СН'!$F$16</f>
        <v>0</v>
      </c>
      <c r="W343" s="36">
        <f>SUMIFS(СВЦЭМ!$J$34:$J$777,СВЦЭМ!$A$34:$A$777,$A343,СВЦЭМ!$B$34:$B$777,W$331)+'СЕТ СН'!$F$16</f>
        <v>0</v>
      </c>
      <c r="X343" s="36">
        <f>SUMIFS(СВЦЭМ!$J$34:$J$777,СВЦЭМ!$A$34:$A$777,$A343,СВЦЭМ!$B$34:$B$777,X$331)+'СЕТ СН'!$F$16</f>
        <v>0</v>
      </c>
      <c r="Y343" s="36">
        <f>SUMIFS(СВЦЭМ!$J$34:$J$777,СВЦЭМ!$A$34:$A$777,$A343,СВЦЭМ!$B$34:$B$777,Y$331)+'СЕТ СН'!$F$16</f>
        <v>0</v>
      </c>
    </row>
    <row r="344" spans="1:25" ht="15.75" hidden="1" x14ac:dyDescent="0.2">
      <c r="A344" s="35">
        <f t="shared" si="9"/>
        <v>43812</v>
      </c>
      <c r="B344" s="36">
        <f>SUMIFS(СВЦЭМ!$J$34:$J$777,СВЦЭМ!$A$34:$A$777,$A344,СВЦЭМ!$B$34:$B$777,B$331)+'СЕТ СН'!$F$16</f>
        <v>0</v>
      </c>
      <c r="C344" s="36">
        <f>SUMIFS(СВЦЭМ!$J$34:$J$777,СВЦЭМ!$A$34:$A$777,$A344,СВЦЭМ!$B$34:$B$777,C$331)+'СЕТ СН'!$F$16</f>
        <v>0</v>
      </c>
      <c r="D344" s="36">
        <f>SUMIFS(СВЦЭМ!$J$34:$J$777,СВЦЭМ!$A$34:$A$777,$A344,СВЦЭМ!$B$34:$B$777,D$331)+'СЕТ СН'!$F$16</f>
        <v>0</v>
      </c>
      <c r="E344" s="36">
        <f>SUMIFS(СВЦЭМ!$J$34:$J$777,СВЦЭМ!$A$34:$A$777,$A344,СВЦЭМ!$B$34:$B$777,E$331)+'СЕТ СН'!$F$16</f>
        <v>0</v>
      </c>
      <c r="F344" s="36">
        <f>SUMIFS(СВЦЭМ!$J$34:$J$777,СВЦЭМ!$A$34:$A$777,$A344,СВЦЭМ!$B$34:$B$777,F$331)+'СЕТ СН'!$F$16</f>
        <v>0</v>
      </c>
      <c r="G344" s="36">
        <f>SUMIFS(СВЦЭМ!$J$34:$J$777,СВЦЭМ!$A$34:$A$777,$A344,СВЦЭМ!$B$34:$B$777,G$331)+'СЕТ СН'!$F$16</f>
        <v>0</v>
      </c>
      <c r="H344" s="36">
        <f>SUMIFS(СВЦЭМ!$J$34:$J$777,СВЦЭМ!$A$34:$A$777,$A344,СВЦЭМ!$B$34:$B$777,H$331)+'СЕТ СН'!$F$16</f>
        <v>0</v>
      </c>
      <c r="I344" s="36">
        <f>SUMIFS(СВЦЭМ!$J$34:$J$777,СВЦЭМ!$A$34:$A$777,$A344,СВЦЭМ!$B$34:$B$777,I$331)+'СЕТ СН'!$F$16</f>
        <v>0</v>
      </c>
      <c r="J344" s="36">
        <f>SUMIFS(СВЦЭМ!$J$34:$J$777,СВЦЭМ!$A$34:$A$777,$A344,СВЦЭМ!$B$34:$B$777,J$331)+'СЕТ СН'!$F$16</f>
        <v>0</v>
      </c>
      <c r="K344" s="36">
        <f>SUMIFS(СВЦЭМ!$J$34:$J$777,СВЦЭМ!$A$34:$A$777,$A344,СВЦЭМ!$B$34:$B$777,K$331)+'СЕТ СН'!$F$16</f>
        <v>0</v>
      </c>
      <c r="L344" s="36">
        <f>SUMIFS(СВЦЭМ!$J$34:$J$777,СВЦЭМ!$A$34:$A$777,$A344,СВЦЭМ!$B$34:$B$777,L$331)+'СЕТ СН'!$F$16</f>
        <v>0</v>
      </c>
      <c r="M344" s="36">
        <f>SUMIFS(СВЦЭМ!$J$34:$J$777,СВЦЭМ!$A$34:$A$777,$A344,СВЦЭМ!$B$34:$B$777,M$331)+'СЕТ СН'!$F$16</f>
        <v>0</v>
      </c>
      <c r="N344" s="36">
        <f>SUMIFS(СВЦЭМ!$J$34:$J$777,СВЦЭМ!$A$34:$A$777,$A344,СВЦЭМ!$B$34:$B$777,N$331)+'СЕТ СН'!$F$16</f>
        <v>0</v>
      </c>
      <c r="O344" s="36">
        <f>SUMIFS(СВЦЭМ!$J$34:$J$777,СВЦЭМ!$A$34:$A$777,$A344,СВЦЭМ!$B$34:$B$777,O$331)+'СЕТ СН'!$F$16</f>
        <v>0</v>
      </c>
      <c r="P344" s="36">
        <f>SUMIFS(СВЦЭМ!$J$34:$J$777,СВЦЭМ!$A$34:$A$777,$A344,СВЦЭМ!$B$34:$B$777,P$331)+'СЕТ СН'!$F$16</f>
        <v>0</v>
      </c>
      <c r="Q344" s="36">
        <f>SUMIFS(СВЦЭМ!$J$34:$J$777,СВЦЭМ!$A$34:$A$777,$A344,СВЦЭМ!$B$34:$B$777,Q$331)+'СЕТ СН'!$F$16</f>
        <v>0</v>
      </c>
      <c r="R344" s="36">
        <f>SUMIFS(СВЦЭМ!$J$34:$J$777,СВЦЭМ!$A$34:$A$777,$A344,СВЦЭМ!$B$34:$B$777,R$331)+'СЕТ СН'!$F$16</f>
        <v>0</v>
      </c>
      <c r="S344" s="36">
        <f>SUMIFS(СВЦЭМ!$J$34:$J$777,СВЦЭМ!$A$34:$A$777,$A344,СВЦЭМ!$B$34:$B$777,S$331)+'СЕТ СН'!$F$16</f>
        <v>0</v>
      </c>
      <c r="T344" s="36">
        <f>SUMIFS(СВЦЭМ!$J$34:$J$777,СВЦЭМ!$A$34:$A$777,$A344,СВЦЭМ!$B$34:$B$777,T$331)+'СЕТ СН'!$F$16</f>
        <v>0</v>
      </c>
      <c r="U344" s="36">
        <f>SUMIFS(СВЦЭМ!$J$34:$J$777,СВЦЭМ!$A$34:$A$777,$A344,СВЦЭМ!$B$34:$B$777,U$331)+'СЕТ СН'!$F$16</f>
        <v>0</v>
      </c>
      <c r="V344" s="36">
        <f>SUMIFS(СВЦЭМ!$J$34:$J$777,СВЦЭМ!$A$34:$A$777,$A344,СВЦЭМ!$B$34:$B$777,V$331)+'СЕТ СН'!$F$16</f>
        <v>0</v>
      </c>
      <c r="W344" s="36">
        <f>SUMIFS(СВЦЭМ!$J$34:$J$777,СВЦЭМ!$A$34:$A$777,$A344,СВЦЭМ!$B$34:$B$777,W$331)+'СЕТ СН'!$F$16</f>
        <v>0</v>
      </c>
      <c r="X344" s="36">
        <f>SUMIFS(СВЦЭМ!$J$34:$J$777,СВЦЭМ!$A$34:$A$777,$A344,СВЦЭМ!$B$34:$B$777,X$331)+'СЕТ СН'!$F$16</f>
        <v>0</v>
      </c>
      <c r="Y344" s="36">
        <f>SUMIFS(СВЦЭМ!$J$34:$J$777,СВЦЭМ!$A$34:$A$777,$A344,СВЦЭМ!$B$34:$B$777,Y$331)+'СЕТ СН'!$F$16</f>
        <v>0</v>
      </c>
    </row>
    <row r="345" spans="1:25" ht="15.75" hidden="1" x14ac:dyDescent="0.2">
      <c r="A345" s="35">
        <f t="shared" si="9"/>
        <v>43813</v>
      </c>
      <c r="B345" s="36">
        <f>SUMIFS(СВЦЭМ!$J$34:$J$777,СВЦЭМ!$A$34:$A$777,$A345,СВЦЭМ!$B$34:$B$777,B$331)+'СЕТ СН'!$F$16</f>
        <v>0</v>
      </c>
      <c r="C345" s="36">
        <f>SUMIFS(СВЦЭМ!$J$34:$J$777,СВЦЭМ!$A$34:$A$777,$A345,СВЦЭМ!$B$34:$B$777,C$331)+'СЕТ СН'!$F$16</f>
        <v>0</v>
      </c>
      <c r="D345" s="36">
        <f>SUMIFS(СВЦЭМ!$J$34:$J$777,СВЦЭМ!$A$34:$A$777,$A345,СВЦЭМ!$B$34:$B$777,D$331)+'СЕТ СН'!$F$16</f>
        <v>0</v>
      </c>
      <c r="E345" s="36">
        <f>SUMIFS(СВЦЭМ!$J$34:$J$777,СВЦЭМ!$A$34:$A$777,$A345,СВЦЭМ!$B$34:$B$777,E$331)+'СЕТ СН'!$F$16</f>
        <v>0</v>
      </c>
      <c r="F345" s="36">
        <f>SUMIFS(СВЦЭМ!$J$34:$J$777,СВЦЭМ!$A$34:$A$777,$A345,СВЦЭМ!$B$34:$B$777,F$331)+'СЕТ СН'!$F$16</f>
        <v>0</v>
      </c>
      <c r="G345" s="36">
        <f>SUMIFS(СВЦЭМ!$J$34:$J$777,СВЦЭМ!$A$34:$A$777,$A345,СВЦЭМ!$B$34:$B$777,G$331)+'СЕТ СН'!$F$16</f>
        <v>0</v>
      </c>
      <c r="H345" s="36">
        <f>SUMIFS(СВЦЭМ!$J$34:$J$777,СВЦЭМ!$A$34:$A$777,$A345,СВЦЭМ!$B$34:$B$777,H$331)+'СЕТ СН'!$F$16</f>
        <v>0</v>
      </c>
      <c r="I345" s="36">
        <f>SUMIFS(СВЦЭМ!$J$34:$J$777,СВЦЭМ!$A$34:$A$777,$A345,СВЦЭМ!$B$34:$B$777,I$331)+'СЕТ СН'!$F$16</f>
        <v>0</v>
      </c>
      <c r="J345" s="36">
        <f>SUMIFS(СВЦЭМ!$J$34:$J$777,СВЦЭМ!$A$34:$A$777,$A345,СВЦЭМ!$B$34:$B$777,J$331)+'СЕТ СН'!$F$16</f>
        <v>0</v>
      </c>
      <c r="K345" s="36">
        <f>SUMIFS(СВЦЭМ!$J$34:$J$777,СВЦЭМ!$A$34:$A$777,$A345,СВЦЭМ!$B$34:$B$777,K$331)+'СЕТ СН'!$F$16</f>
        <v>0</v>
      </c>
      <c r="L345" s="36">
        <f>SUMIFS(СВЦЭМ!$J$34:$J$777,СВЦЭМ!$A$34:$A$777,$A345,СВЦЭМ!$B$34:$B$777,L$331)+'СЕТ СН'!$F$16</f>
        <v>0</v>
      </c>
      <c r="M345" s="36">
        <f>SUMIFS(СВЦЭМ!$J$34:$J$777,СВЦЭМ!$A$34:$A$777,$A345,СВЦЭМ!$B$34:$B$777,M$331)+'СЕТ СН'!$F$16</f>
        <v>0</v>
      </c>
      <c r="N345" s="36">
        <f>SUMIFS(СВЦЭМ!$J$34:$J$777,СВЦЭМ!$A$34:$A$777,$A345,СВЦЭМ!$B$34:$B$777,N$331)+'СЕТ СН'!$F$16</f>
        <v>0</v>
      </c>
      <c r="O345" s="36">
        <f>SUMIFS(СВЦЭМ!$J$34:$J$777,СВЦЭМ!$A$34:$A$777,$A345,СВЦЭМ!$B$34:$B$777,O$331)+'СЕТ СН'!$F$16</f>
        <v>0</v>
      </c>
      <c r="P345" s="36">
        <f>SUMIFS(СВЦЭМ!$J$34:$J$777,СВЦЭМ!$A$34:$A$777,$A345,СВЦЭМ!$B$34:$B$777,P$331)+'СЕТ СН'!$F$16</f>
        <v>0</v>
      </c>
      <c r="Q345" s="36">
        <f>SUMIFS(СВЦЭМ!$J$34:$J$777,СВЦЭМ!$A$34:$A$777,$A345,СВЦЭМ!$B$34:$B$777,Q$331)+'СЕТ СН'!$F$16</f>
        <v>0</v>
      </c>
      <c r="R345" s="36">
        <f>SUMIFS(СВЦЭМ!$J$34:$J$777,СВЦЭМ!$A$34:$A$777,$A345,СВЦЭМ!$B$34:$B$777,R$331)+'СЕТ СН'!$F$16</f>
        <v>0</v>
      </c>
      <c r="S345" s="36">
        <f>SUMIFS(СВЦЭМ!$J$34:$J$777,СВЦЭМ!$A$34:$A$777,$A345,СВЦЭМ!$B$34:$B$777,S$331)+'СЕТ СН'!$F$16</f>
        <v>0</v>
      </c>
      <c r="T345" s="36">
        <f>SUMIFS(СВЦЭМ!$J$34:$J$777,СВЦЭМ!$A$34:$A$777,$A345,СВЦЭМ!$B$34:$B$777,T$331)+'СЕТ СН'!$F$16</f>
        <v>0</v>
      </c>
      <c r="U345" s="36">
        <f>SUMIFS(СВЦЭМ!$J$34:$J$777,СВЦЭМ!$A$34:$A$777,$A345,СВЦЭМ!$B$34:$B$777,U$331)+'СЕТ СН'!$F$16</f>
        <v>0</v>
      </c>
      <c r="V345" s="36">
        <f>SUMIFS(СВЦЭМ!$J$34:$J$777,СВЦЭМ!$A$34:$A$777,$A345,СВЦЭМ!$B$34:$B$777,V$331)+'СЕТ СН'!$F$16</f>
        <v>0</v>
      </c>
      <c r="W345" s="36">
        <f>SUMIFS(СВЦЭМ!$J$34:$J$777,СВЦЭМ!$A$34:$A$777,$A345,СВЦЭМ!$B$34:$B$777,W$331)+'СЕТ СН'!$F$16</f>
        <v>0</v>
      </c>
      <c r="X345" s="36">
        <f>SUMIFS(СВЦЭМ!$J$34:$J$777,СВЦЭМ!$A$34:$A$777,$A345,СВЦЭМ!$B$34:$B$777,X$331)+'СЕТ СН'!$F$16</f>
        <v>0</v>
      </c>
      <c r="Y345" s="36">
        <f>SUMIFS(СВЦЭМ!$J$34:$J$777,СВЦЭМ!$A$34:$A$777,$A345,СВЦЭМ!$B$34:$B$777,Y$331)+'СЕТ СН'!$F$16</f>
        <v>0</v>
      </c>
    </row>
    <row r="346" spans="1:25" ht="15.75" hidden="1" x14ac:dyDescent="0.2">
      <c r="A346" s="35">
        <f t="shared" si="9"/>
        <v>43814</v>
      </c>
      <c r="B346" s="36">
        <f>SUMIFS(СВЦЭМ!$J$34:$J$777,СВЦЭМ!$A$34:$A$777,$A346,СВЦЭМ!$B$34:$B$777,B$331)+'СЕТ СН'!$F$16</f>
        <v>0</v>
      </c>
      <c r="C346" s="36">
        <f>SUMIFS(СВЦЭМ!$J$34:$J$777,СВЦЭМ!$A$34:$A$777,$A346,СВЦЭМ!$B$34:$B$777,C$331)+'СЕТ СН'!$F$16</f>
        <v>0</v>
      </c>
      <c r="D346" s="36">
        <f>SUMIFS(СВЦЭМ!$J$34:$J$777,СВЦЭМ!$A$34:$A$777,$A346,СВЦЭМ!$B$34:$B$777,D$331)+'СЕТ СН'!$F$16</f>
        <v>0</v>
      </c>
      <c r="E346" s="36">
        <f>SUMIFS(СВЦЭМ!$J$34:$J$777,СВЦЭМ!$A$34:$A$777,$A346,СВЦЭМ!$B$34:$B$777,E$331)+'СЕТ СН'!$F$16</f>
        <v>0</v>
      </c>
      <c r="F346" s="36">
        <f>SUMIFS(СВЦЭМ!$J$34:$J$777,СВЦЭМ!$A$34:$A$777,$A346,СВЦЭМ!$B$34:$B$777,F$331)+'СЕТ СН'!$F$16</f>
        <v>0</v>
      </c>
      <c r="G346" s="36">
        <f>SUMIFS(СВЦЭМ!$J$34:$J$777,СВЦЭМ!$A$34:$A$777,$A346,СВЦЭМ!$B$34:$B$777,G$331)+'СЕТ СН'!$F$16</f>
        <v>0</v>
      </c>
      <c r="H346" s="36">
        <f>SUMIFS(СВЦЭМ!$J$34:$J$777,СВЦЭМ!$A$34:$A$777,$A346,СВЦЭМ!$B$34:$B$777,H$331)+'СЕТ СН'!$F$16</f>
        <v>0</v>
      </c>
      <c r="I346" s="36">
        <f>SUMIFS(СВЦЭМ!$J$34:$J$777,СВЦЭМ!$A$34:$A$777,$A346,СВЦЭМ!$B$34:$B$777,I$331)+'СЕТ СН'!$F$16</f>
        <v>0</v>
      </c>
      <c r="J346" s="36">
        <f>SUMIFS(СВЦЭМ!$J$34:$J$777,СВЦЭМ!$A$34:$A$777,$A346,СВЦЭМ!$B$34:$B$777,J$331)+'СЕТ СН'!$F$16</f>
        <v>0</v>
      </c>
      <c r="K346" s="36">
        <f>SUMIFS(СВЦЭМ!$J$34:$J$777,СВЦЭМ!$A$34:$A$777,$A346,СВЦЭМ!$B$34:$B$777,K$331)+'СЕТ СН'!$F$16</f>
        <v>0</v>
      </c>
      <c r="L346" s="36">
        <f>SUMIFS(СВЦЭМ!$J$34:$J$777,СВЦЭМ!$A$34:$A$777,$A346,СВЦЭМ!$B$34:$B$777,L$331)+'СЕТ СН'!$F$16</f>
        <v>0</v>
      </c>
      <c r="M346" s="36">
        <f>SUMIFS(СВЦЭМ!$J$34:$J$777,СВЦЭМ!$A$34:$A$777,$A346,СВЦЭМ!$B$34:$B$777,M$331)+'СЕТ СН'!$F$16</f>
        <v>0</v>
      </c>
      <c r="N346" s="36">
        <f>SUMIFS(СВЦЭМ!$J$34:$J$777,СВЦЭМ!$A$34:$A$777,$A346,СВЦЭМ!$B$34:$B$777,N$331)+'СЕТ СН'!$F$16</f>
        <v>0</v>
      </c>
      <c r="O346" s="36">
        <f>SUMIFS(СВЦЭМ!$J$34:$J$777,СВЦЭМ!$A$34:$A$777,$A346,СВЦЭМ!$B$34:$B$777,O$331)+'СЕТ СН'!$F$16</f>
        <v>0</v>
      </c>
      <c r="P346" s="36">
        <f>SUMIFS(СВЦЭМ!$J$34:$J$777,СВЦЭМ!$A$34:$A$777,$A346,СВЦЭМ!$B$34:$B$777,P$331)+'СЕТ СН'!$F$16</f>
        <v>0</v>
      </c>
      <c r="Q346" s="36">
        <f>SUMIFS(СВЦЭМ!$J$34:$J$777,СВЦЭМ!$A$34:$A$777,$A346,СВЦЭМ!$B$34:$B$777,Q$331)+'СЕТ СН'!$F$16</f>
        <v>0</v>
      </c>
      <c r="R346" s="36">
        <f>SUMIFS(СВЦЭМ!$J$34:$J$777,СВЦЭМ!$A$34:$A$777,$A346,СВЦЭМ!$B$34:$B$777,R$331)+'СЕТ СН'!$F$16</f>
        <v>0</v>
      </c>
      <c r="S346" s="36">
        <f>SUMIFS(СВЦЭМ!$J$34:$J$777,СВЦЭМ!$A$34:$A$777,$A346,СВЦЭМ!$B$34:$B$777,S$331)+'СЕТ СН'!$F$16</f>
        <v>0</v>
      </c>
      <c r="T346" s="36">
        <f>SUMIFS(СВЦЭМ!$J$34:$J$777,СВЦЭМ!$A$34:$A$777,$A346,СВЦЭМ!$B$34:$B$777,T$331)+'СЕТ СН'!$F$16</f>
        <v>0</v>
      </c>
      <c r="U346" s="36">
        <f>SUMIFS(СВЦЭМ!$J$34:$J$777,СВЦЭМ!$A$34:$A$777,$A346,СВЦЭМ!$B$34:$B$777,U$331)+'СЕТ СН'!$F$16</f>
        <v>0</v>
      </c>
      <c r="V346" s="36">
        <f>SUMIFS(СВЦЭМ!$J$34:$J$777,СВЦЭМ!$A$34:$A$777,$A346,СВЦЭМ!$B$34:$B$777,V$331)+'СЕТ СН'!$F$16</f>
        <v>0</v>
      </c>
      <c r="W346" s="36">
        <f>SUMIFS(СВЦЭМ!$J$34:$J$777,СВЦЭМ!$A$34:$A$777,$A346,СВЦЭМ!$B$34:$B$777,W$331)+'СЕТ СН'!$F$16</f>
        <v>0</v>
      </c>
      <c r="X346" s="36">
        <f>SUMIFS(СВЦЭМ!$J$34:$J$777,СВЦЭМ!$A$34:$A$777,$A346,СВЦЭМ!$B$34:$B$777,X$331)+'СЕТ СН'!$F$16</f>
        <v>0</v>
      </c>
      <c r="Y346" s="36">
        <f>SUMIFS(СВЦЭМ!$J$34:$J$777,СВЦЭМ!$A$34:$A$777,$A346,СВЦЭМ!$B$34:$B$777,Y$331)+'СЕТ СН'!$F$16</f>
        <v>0</v>
      </c>
    </row>
    <row r="347" spans="1:25" ht="15.75" hidden="1" x14ac:dyDescent="0.2">
      <c r="A347" s="35">
        <f t="shared" si="9"/>
        <v>43815</v>
      </c>
      <c r="B347" s="36">
        <f>SUMIFS(СВЦЭМ!$J$34:$J$777,СВЦЭМ!$A$34:$A$777,$A347,СВЦЭМ!$B$34:$B$777,B$331)+'СЕТ СН'!$F$16</f>
        <v>0</v>
      </c>
      <c r="C347" s="36">
        <f>SUMIFS(СВЦЭМ!$J$34:$J$777,СВЦЭМ!$A$34:$A$777,$A347,СВЦЭМ!$B$34:$B$777,C$331)+'СЕТ СН'!$F$16</f>
        <v>0</v>
      </c>
      <c r="D347" s="36">
        <f>SUMIFS(СВЦЭМ!$J$34:$J$777,СВЦЭМ!$A$34:$A$777,$A347,СВЦЭМ!$B$34:$B$777,D$331)+'СЕТ СН'!$F$16</f>
        <v>0</v>
      </c>
      <c r="E347" s="36">
        <f>SUMIFS(СВЦЭМ!$J$34:$J$777,СВЦЭМ!$A$34:$A$777,$A347,СВЦЭМ!$B$34:$B$777,E$331)+'СЕТ СН'!$F$16</f>
        <v>0</v>
      </c>
      <c r="F347" s="36">
        <f>SUMIFS(СВЦЭМ!$J$34:$J$777,СВЦЭМ!$A$34:$A$777,$A347,СВЦЭМ!$B$34:$B$777,F$331)+'СЕТ СН'!$F$16</f>
        <v>0</v>
      </c>
      <c r="G347" s="36">
        <f>SUMIFS(СВЦЭМ!$J$34:$J$777,СВЦЭМ!$A$34:$A$777,$A347,СВЦЭМ!$B$34:$B$777,G$331)+'СЕТ СН'!$F$16</f>
        <v>0</v>
      </c>
      <c r="H347" s="36">
        <f>SUMIFS(СВЦЭМ!$J$34:$J$777,СВЦЭМ!$A$34:$A$777,$A347,СВЦЭМ!$B$34:$B$777,H$331)+'СЕТ СН'!$F$16</f>
        <v>0</v>
      </c>
      <c r="I347" s="36">
        <f>SUMIFS(СВЦЭМ!$J$34:$J$777,СВЦЭМ!$A$34:$A$777,$A347,СВЦЭМ!$B$34:$B$777,I$331)+'СЕТ СН'!$F$16</f>
        <v>0</v>
      </c>
      <c r="J347" s="36">
        <f>SUMIFS(СВЦЭМ!$J$34:$J$777,СВЦЭМ!$A$34:$A$777,$A347,СВЦЭМ!$B$34:$B$777,J$331)+'СЕТ СН'!$F$16</f>
        <v>0</v>
      </c>
      <c r="K347" s="36">
        <f>SUMIFS(СВЦЭМ!$J$34:$J$777,СВЦЭМ!$A$34:$A$777,$A347,СВЦЭМ!$B$34:$B$777,K$331)+'СЕТ СН'!$F$16</f>
        <v>0</v>
      </c>
      <c r="L347" s="36">
        <f>SUMIFS(СВЦЭМ!$J$34:$J$777,СВЦЭМ!$A$34:$A$777,$A347,СВЦЭМ!$B$34:$B$777,L$331)+'СЕТ СН'!$F$16</f>
        <v>0</v>
      </c>
      <c r="M347" s="36">
        <f>SUMIFS(СВЦЭМ!$J$34:$J$777,СВЦЭМ!$A$34:$A$777,$A347,СВЦЭМ!$B$34:$B$777,M$331)+'СЕТ СН'!$F$16</f>
        <v>0</v>
      </c>
      <c r="N347" s="36">
        <f>SUMIFS(СВЦЭМ!$J$34:$J$777,СВЦЭМ!$A$34:$A$777,$A347,СВЦЭМ!$B$34:$B$777,N$331)+'СЕТ СН'!$F$16</f>
        <v>0</v>
      </c>
      <c r="O347" s="36">
        <f>SUMIFS(СВЦЭМ!$J$34:$J$777,СВЦЭМ!$A$34:$A$777,$A347,СВЦЭМ!$B$34:$B$777,O$331)+'СЕТ СН'!$F$16</f>
        <v>0</v>
      </c>
      <c r="P347" s="36">
        <f>SUMIFS(СВЦЭМ!$J$34:$J$777,СВЦЭМ!$A$34:$A$777,$A347,СВЦЭМ!$B$34:$B$777,P$331)+'СЕТ СН'!$F$16</f>
        <v>0</v>
      </c>
      <c r="Q347" s="36">
        <f>SUMIFS(СВЦЭМ!$J$34:$J$777,СВЦЭМ!$A$34:$A$777,$A347,СВЦЭМ!$B$34:$B$777,Q$331)+'СЕТ СН'!$F$16</f>
        <v>0</v>
      </c>
      <c r="R347" s="36">
        <f>SUMIFS(СВЦЭМ!$J$34:$J$777,СВЦЭМ!$A$34:$A$777,$A347,СВЦЭМ!$B$34:$B$777,R$331)+'СЕТ СН'!$F$16</f>
        <v>0</v>
      </c>
      <c r="S347" s="36">
        <f>SUMIFS(СВЦЭМ!$J$34:$J$777,СВЦЭМ!$A$34:$A$777,$A347,СВЦЭМ!$B$34:$B$777,S$331)+'СЕТ СН'!$F$16</f>
        <v>0</v>
      </c>
      <c r="T347" s="36">
        <f>SUMIFS(СВЦЭМ!$J$34:$J$777,СВЦЭМ!$A$34:$A$777,$A347,СВЦЭМ!$B$34:$B$777,T$331)+'СЕТ СН'!$F$16</f>
        <v>0</v>
      </c>
      <c r="U347" s="36">
        <f>SUMIFS(СВЦЭМ!$J$34:$J$777,СВЦЭМ!$A$34:$A$777,$A347,СВЦЭМ!$B$34:$B$777,U$331)+'СЕТ СН'!$F$16</f>
        <v>0</v>
      </c>
      <c r="V347" s="36">
        <f>SUMIFS(СВЦЭМ!$J$34:$J$777,СВЦЭМ!$A$34:$A$777,$A347,СВЦЭМ!$B$34:$B$777,V$331)+'СЕТ СН'!$F$16</f>
        <v>0</v>
      </c>
      <c r="W347" s="36">
        <f>SUMIFS(СВЦЭМ!$J$34:$J$777,СВЦЭМ!$A$34:$A$777,$A347,СВЦЭМ!$B$34:$B$777,W$331)+'СЕТ СН'!$F$16</f>
        <v>0</v>
      </c>
      <c r="X347" s="36">
        <f>SUMIFS(СВЦЭМ!$J$34:$J$777,СВЦЭМ!$A$34:$A$777,$A347,СВЦЭМ!$B$34:$B$777,X$331)+'СЕТ СН'!$F$16</f>
        <v>0</v>
      </c>
      <c r="Y347" s="36">
        <f>SUMIFS(СВЦЭМ!$J$34:$J$777,СВЦЭМ!$A$34:$A$777,$A347,СВЦЭМ!$B$34:$B$777,Y$331)+'СЕТ СН'!$F$16</f>
        <v>0</v>
      </c>
    </row>
    <row r="348" spans="1:25" ht="15.75" hidden="1" x14ac:dyDescent="0.2">
      <c r="A348" s="35">
        <f t="shared" si="9"/>
        <v>43816</v>
      </c>
      <c r="B348" s="36">
        <f>SUMIFS(СВЦЭМ!$J$34:$J$777,СВЦЭМ!$A$34:$A$777,$A348,СВЦЭМ!$B$34:$B$777,B$331)+'СЕТ СН'!$F$16</f>
        <v>0</v>
      </c>
      <c r="C348" s="36">
        <f>SUMIFS(СВЦЭМ!$J$34:$J$777,СВЦЭМ!$A$34:$A$777,$A348,СВЦЭМ!$B$34:$B$777,C$331)+'СЕТ СН'!$F$16</f>
        <v>0</v>
      </c>
      <c r="D348" s="36">
        <f>SUMIFS(СВЦЭМ!$J$34:$J$777,СВЦЭМ!$A$34:$A$777,$A348,СВЦЭМ!$B$34:$B$777,D$331)+'СЕТ СН'!$F$16</f>
        <v>0</v>
      </c>
      <c r="E348" s="36">
        <f>SUMIFS(СВЦЭМ!$J$34:$J$777,СВЦЭМ!$A$34:$A$777,$A348,СВЦЭМ!$B$34:$B$777,E$331)+'СЕТ СН'!$F$16</f>
        <v>0</v>
      </c>
      <c r="F348" s="36">
        <f>SUMIFS(СВЦЭМ!$J$34:$J$777,СВЦЭМ!$A$34:$A$777,$A348,СВЦЭМ!$B$34:$B$777,F$331)+'СЕТ СН'!$F$16</f>
        <v>0</v>
      </c>
      <c r="G348" s="36">
        <f>SUMIFS(СВЦЭМ!$J$34:$J$777,СВЦЭМ!$A$34:$A$777,$A348,СВЦЭМ!$B$34:$B$777,G$331)+'СЕТ СН'!$F$16</f>
        <v>0</v>
      </c>
      <c r="H348" s="36">
        <f>SUMIFS(СВЦЭМ!$J$34:$J$777,СВЦЭМ!$A$34:$A$777,$A348,СВЦЭМ!$B$34:$B$777,H$331)+'СЕТ СН'!$F$16</f>
        <v>0</v>
      </c>
      <c r="I348" s="36">
        <f>SUMIFS(СВЦЭМ!$J$34:$J$777,СВЦЭМ!$A$34:$A$777,$A348,СВЦЭМ!$B$34:$B$777,I$331)+'СЕТ СН'!$F$16</f>
        <v>0</v>
      </c>
      <c r="J348" s="36">
        <f>SUMIFS(СВЦЭМ!$J$34:$J$777,СВЦЭМ!$A$34:$A$777,$A348,СВЦЭМ!$B$34:$B$777,J$331)+'СЕТ СН'!$F$16</f>
        <v>0</v>
      </c>
      <c r="K348" s="36">
        <f>SUMIFS(СВЦЭМ!$J$34:$J$777,СВЦЭМ!$A$34:$A$777,$A348,СВЦЭМ!$B$34:$B$777,K$331)+'СЕТ СН'!$F$16</f>
        <v>0</v>
      </c>
      <c r="L348" s="36">
        <f>SUMIFS(СВЦЭМ!$J$34:$J$777,СВЦЭМ!$A$34:$A$777,$A348,СВЦЭМ!$B$34:$B$777,L$331)+'СЕТ СН'!$F$16</f>
        <v>0</v>
      </c>
      <c r="M348" s="36">
        <f>SUMIFS(СВЦЭМ!$J$34:$J$777,СВЦЭМ!$A$34:$A$777,$A348,СВЦЭМ!$B$34:$B$777,M$331)+'СЕТ СН'!$F$16</f>
        <v>0</v>
      </c>
      <c r="N348" s="36">
        <f>SUMIFS(СВЦЭМ!$J$34:$J$777,СВЦЭМ!$A$34:$A$777,$A348,СВЦЭМ!$B$34:$B$777,N$331)+'СЕТ СН'!$F$16</f>
        <v>0</v>
      </c>
      <c r="O348" s="36">
        <f>SUMIFS(СВЦЭМ!$J$34:$J$777,СВЦЭМ!$A$34:$A$777,$A348,СВЦЭМ!$B$34:$B$777,O$331)+'СЕТ СН'!$F$16</f>
        <v>0</v>
      </c>
      <c r="P348" s="36">
        <f>SUMIFS(СВЦЭМ!$J$34:$J$777,СВЦЭМ!$A$34:$A$777,$A348,СВЦЭМ!$B$34:$B$777,P$331)+'СЕТ СН'!$F$16</f>
        <v>0</v>
      </c>
      <c r="Q348" s="36">
        <f>SUMIFS(СВЦЭМ!$J$34:$J$777,СВЦЭМ!$A$34:$A$777,$A348,СВЦЭМ!$B$34:$B$777,Q$331)+'СЕТ СН'!$F$16</f>
        <v>0</v>
      </c>
      <c r="R348" s="36">
        <f>SUMIFS(СВЦЭМ!$J$34:$J$777,СВЦЭМ!$A$34:$A$777,$A348,СВЦЭМ!$B$34:$B$777,R$331)+'СЕТ СН'!$F$16</f>
        <v>0</v>
      </c>
      <c r="S348" s="36">
        <f>SUMIFS(СВЦЭМ!$J$34:$J$777,СВЦЭМ!$A$34:$A$777,$A348,СВЦЭМ!$B$34:$B$777,S$331)+'СЕТ СН'!$F$16</f>
        <v>0</v>
      </c>
      <c r="T348" s="36">
        <f>SUMIFS(СВЦЭМ!$J$34:$J$777,СВЦЭМ!$A$34:$A$777,$A348,СВЦЭМ!$B$34:$B$777,T$331)+'СЕТ СН'!$F$16</f>
        <v>0</v>
      </c>
      <c r="U348" s="36">
        <f>SUMIFS(СВЦЭМ!$J$34:$J$777,СВЦЭМ!$A$34:$A$777,$A348,СВЦЭМ!$B$34:$B$777,U$331)+'СЕТ СН'!$F$16</f>
        <v>0</v>
      </c>
      <c r="V348" s="36">
        <f>SUMIFS(СВЦЭМ!$J$34:$J$777,СВЦЭМ!$A$34:$A$777,$A348,СВЦЭМ!$B$34:$B$777,V$331)+'СЕТ СН'!$F$16</f>
        <v>0</v>
      </c>
      <c r="W348" s="36">
        <f>SUMIFS(СВЦЭМ!$J$34:$J$777,СВЦЭМ!$A$34:$A$777,$A348,СВЦЭМ!$B$34:$B$777,W$331)+'СЕТ СН'!$F$16</f>
        <v>0</v>
      </c>
      <c r="X348" s="36">
        <f>SUMIFS(СВЦЭМ!$J$34:$J$777,СВЦЭМ!$A$34:$A$777,$A348,СВЦЭМ!$B$34:$B$777,X$331)+'СЕТ СН'!$F$16</f>
        <v>0</v>
      </c>
      <c r="Y348" s="36">
        <f>SUMIFS(СВЦЭМ!$J$34:$J$777,СВЦЭМ!$A$34:$A$777,$A348,СВЦЭМ!$B$34:$B$777,Y$331)+'СЕТ СН'!$F$16</f>
        <v>0</v>
      </c>
    </row>
    <row r="349" spans="1:25" ht="15.75" hidden="1" x14ac:dyDescent="0.2">
      <c r="A349" s="35">
        <f t="shared" si="9"/>
        <v>43817</v>
      </c>
      <c r="B349" s="36">
        <f>SUMIFS(СВЦЭМ!$J$34:$J$777,СВЦЭМ!$A$34:$A$777,$A349,СВЦЭМ!$B$34:$B$777,B$331)+'СЕТ СН'!$F$16</f>
        <v>0</v>
      </c>
      <c r="C349" s="36">
        <f>SUMIFS(СВЦЭМ!$J$34:$J$777,СВЦЭМ!$A$34:$A$777,$A349,СВЦЭМ!$B$34:$B$777,C$331)+'СЕТ СН'!$F$16</f>
        <v>0</v>
      </c>
      <c r="D349" s="36">
        <f>SUMIFS(СВЦЭМ!$J$34:$J$777,СВЦЭМ!$A$34:$A$777,$A349,СВЦЭМ!$B$34:$B$777,D$331)+'СЕТ СН'!$F$16</f>
        <v>0</v>
      </c>
      <c r="E349" s="36">
        <f>SUMIFS(СВЦЭМ!$J$34:$J$777,СВЦЭМ!$A$34:$A$777,$A349,СВЦЭМ!$B$34:$B$777,E$331)+'СЕТ СН'!$F$16</f>
        <v>0</v>
      </c>
      <c r="F349" s="36">
        <f>SUMIFS(СВЦЭМ!$J$34:$J$777,СВЦЭМ!$A$34:$A$777,$A349,СВЦЭМ!$B$34:$B$777,F$331)+'СЕТ СН'!$F$16</f>
        <v>0</v>
      </c>
      <c r="G349" s="36">
        <f>SUMIFS(СВЦЭМ!$J$34:$J$777,СВЦЭМ!$A$34:$A$777,$A349,СВЦЭМ!$B$34:$B$777,G$331)+'СЕТ СН'!$F$16</f>
        <v>0</v>
      </c>
      <c r="H349" s="36">
        <f>SUMIFS(СВЦЭМ!$J$34:$J$777,СВЦЭМ!$A$34:$A$777,$A349,СВЦЭМ!$B$34:$B$777,H$331)+'СЕТ СН'!$F$16</f>
        <v>0</v>
      </c>
      <c r="I349" s="36">
        <f>SUMIFS(СВЦЭМ!$J$34:$J$777,СВЦЭМ!$A$34:$A$777,$A349,СВЦЭМ!$B$34:$B$777,I$331)+'СЕТ СН'!$F$16</f>
        <v>0</v>
      </c>
      <c r="J349" s="36">
        <f>SUMIFS(СВЦЭМ!$J$34:$J$777,СВЦЭМ!$A$34:$A$777,$A349,СВЦЭМ!$B$34:$B$777,J$331)+'СЕТ СН'!$F$16</f>
        <v>0</v>
      </c>
      <c r="K349" s="36">
        <f>SUMIFS(СВЦЭМ!$J$34:$J$777,СВЦЭМ!$A$34:$A$777,$A349,СВЦЭМ!$B$34:$B$777,K$331)+'СЕТ СН'!$F$16</f>
        <v>0</v>
      </c>
      <c r="L349" s="36">
        <f>SUMIFS(СВЦЭМ!$J$34:$J$777,СВЦЭМ!$A$34:$A$777,$A349,СВЦЭМ!$B$34:$B$777,L$331)+'СЕТ СН'!$F$16</f>
        <v>0</v>
      </c>
      <c r="M349" s="36">
        <f>SUMIFS(СВЦЭМ!$J$34:$J$777,СВЦЭМ!$A$34:$A$777,$A349,СВЦЭМ!$B$34:$B$777,M$331)+'СЕТ СН'!$F$16</f>
        <v>0</v>
      </c>
      <c r="N349" s="36">
        <f>SUMIFS(СВЦЭМ!$J$34:$J$777,СВЦЭМ!$A$34:$A$777,$A349,СВЦЭМ!$B$34:$B$777,N$331)+'СЕТ СН'!$F$16</f>
        <v>0</v>
      </c>
      <c r="O349" s="36">
        <f>SUMIFS(СВЦЭМ!$J$34:$J$777,СВЦЭМ!$A$34:$A$777,$A349,СВЦЭМ!$B$34:$B$777,O$331)+'СЕТ СН'!$F$16</f>
        <v>0</v>
      </c>
      <c r="P349" s="36">
        <f>SUMIFS(СВЦЭМ!$J$34:$J$777,СВЦЭМ!$A$34:$A$777,$A349,СВЦЭМ!$B$34:$B$777,P$331)+'СЕТ СН'!$F$16</f>
        <v>0</v>
      </c>
      <c r="Q349" s="36">
        <f>SUMIFS(СВЦЭМ!$J$34:$J$777,СВЦЭМ!$A$34:$A$777,$A349,СВЦЭМ!$B$34:$B$777,Q$331)+'СЕТ СН'!$F$16</f>
        <v>0</v>
      </c>
      <c r="R349" s="36">
        <f>SUMIFS(СВЦЭМ!$J$34:$J$777,СВЦЭМ!$A$34:$A$777,$A349,СВЦЭМ!$B$34:$B$777,R$331)+'СЕТ СН'!$F$16</f>
        <v>0</v>
      </c>
      <c r="S349" s="36">
        <f>SUMIFS(СВЦЭМ!$J$34:$J$777,СВЦЭМ!$A$34:$A$777,$A349,СВЦЭМ!$B$34:$B$777,S$331)+'СЕТ СН'!$F$16</f>
        <v>0</v>
      </c>
      <c r="T349" s="36">
        <f>SUMIFS(СВЦЭМ!$J$34:$J$777,СВЦЭМ!$A$34:$A$777,$A349,СВЦЭМ!$B$34:$B$777,T$331)+'СЕТ СН'!$F$16</f>
        <v>0</v>
      </c>
      <c r="U349" s="36">
        <f>SUMIFS(СВЦЭМ!$J$34:$J$777,СВЦЭМ!$A$34:$A$777,$A349,СВЦЭМ!$B$34:$B$777,U$331)+'СЕТ СН'!$F$16</f>
        <v>0</v>
      </c>
      <c r="V349" s="36">
        <f>SUMIFS(СВЦЭМ!$J$34:$J$777,СВЦЭМ!$A$34:$A$777,$A349,СВЦЭМ!$B$34:$B$777,V$331)+'СЕТ СН'!$F$16</f>
        <v>0</v>
      </c>
      <c r="W349" s="36">
        <f>SUMIFS(СВЦЭМ!$J$34:$J$777,СВЦЭМ!$A$34:$A$777,$A349,СВЦЭМ!$B$34:$B$777,W$331)+'СЕТ СН'!$F$16</f>
        <v>0</v>
      </c>
      <c r="X349" s="36">
        <f>SUMIFS(СВЦЭМ!$J$34:$J$777,СВЦЭМ!$A$34:$A$777,$A349,СВЦЭМ!$B$34:$B$777,X$331)+'СЕТ СН'!$F$16</f>
        <v>0</v>
      </c>
      <c r="Y349" s="36">
        <f>SUMIFS(СВЦЭМ!$J$34:$J$777,СВЦЭМ!$A$34:$A$777,$A349,СВЦЭМ!$B$34:$B$777,Y$331)+'СЕТ СН'!$F$16</f>
        <v>0</v>
      </c>
    </row>
    <row r="350" spans="1:25" ht="15.75" hidden="1" x14ac:dyDescent="0.2">
      <c r="A350" s="35">
        <f t="shared" si="9"/>
        <v>43818</v>
      </c>
      <c r="B350" s="36">
        <f>SUMIFS(СВЦЭМ!$J$34:$J$777,СВЦЭМ!$A$34:$A$777,$A350,СВЦЭМ!$B$34:$B$777,B$331)+'СЕТ СН'!$F$16</f>
        <v>0</v>
      </c>
      <c r="C350" s="36">
        <f>SUMIFS(СВЦЭМ!$J$34:$J$777,СВЦЭМ!$A$34:$A$777,$A350,СВЦЭМ!$B$34:$B$777,C$331)+'СЕТ СН'!$F$16</f>
        <v>0</v>
      </c>
      <c r="D350" s="36">
        <f>SUMIFS(СВЦЭМ!$J$34:$J$777,СВЦЭМ!$A$34:$A$777,$A350,СВЦЭМ!$B$34:$B$777,D$331)+'СЕТ СН'!$F$16</f>
        <v>0</v>
      </c>
      <c r="E350" s="36">
        <f>SUMIFS(СВЦЭМ!$J$34:$J$777,СВЦЭМ!$A$34:$A$777,$A350,СВЦЭМ!$B$34:$B$777,E$331)+'СЕТ СН'!$F$16</f>
        <v>0</v>
      </c>
      <c r="F350" s="36">
        <f>SUMIFS(СВЦЭМ!$J$34:$J$777,СВЦЭМ!$A$34:$A$777,$A350,СВЦЭМ!$B$34:$B$777,F$331)+'СЕТ СН'!$F$16</f>
        <v>0</v>
      </c>
      <c r="G350" s="36">
        <f>SUMIFS(СВЦЭМ!$J$34:$J$777,СВЦЭМ!$A$34:$A$777,$A350,СВЦЭМ!$B$34:$B$777,G$331)+'СЕТ СН'!$F$16</f>
        <v>0</v>
      </c>
      <c r="H350" s="36">
        <f>SUMIFS(СВЦЭМ!$J$34:$J$777,СВЦЭМ!$A$34:$A$777,$A350,СВЦЭМ!$B$34:$B$777,H$331)+'СЕТ СН'!$F$16</f>
        <v>0</v>
      </c>
      <c r="I350" s="36">
        <f>SUMIFS(СВЦЭМ!$J$34:$J$777,СВЦЭМ!$A$34:$A$777,$A350,СВЦЭМ!$B$34:$B$777,I$331)+'СЕТ СН'!$F$16</f>
        <v>0</v>
      </c>
      <c r="J350" s="36">
        <f>SUMIFS(СВЦЭМ!$J$34:$J$777,СВЦЭМ!$A$34:$A$777,$A350,СВЦЭМ!$B$34:$B$777,J$331)+'СЕТ СН'!$F$16</f>
        <v>0</v>
      </c>
      <c r="K350" s="36">
        <f>SUMIFS(СВЦЭМ!$J$34:$J$777,СВЦЭМ!$A$34:$A$777,$A350,СВЦЭМ!$B$34:$B$777,K$331)+'СЕТ СН'!$F$16</f>
        <v>0</v>
      </c>
      <c r="L350" s="36">
        <f>SUMIFS(СВЦЭМ!$J$34:$J$777,СВЦЭМ!$A$34:$A$777,$A350,СВЦЭМ!$B$34:$B$777,L$331)+'СЕТ СН'!$F$16</f>
        <v>0</v>
      </c>
      <c r="M350" s="36">
        <f>SUMIFS(СВЦЭМ!$J$34:$J$777,СВЦЭМ!$A$34:$A$777,$A350,СВЦЭМ!$B$34:$B$777,M$331)+'СЕТ СН'!$F$16</f>
        <v>0</v>
      </c>
      <c r="N350" s="36">
        <f>SUMIFS(СВЦЭМ!$J$34:$J$777,СВЦЭМ!$A$34:$A$777,$A350,СВЦЭМ!$B$34:$B$777,N$331)+'СЕТ СН'!$F$16</f>
        <v>0</v>
      </c>
      <c r="O350" s="36">
        <f>SUMIFS(СВЦЭМ!$J$34:$J$777,СВЦЭМ!$A$34:$A$777,$A350,СВЦЭМ!$B$34:$B$777,O$331)+'СЕТ СН'!$F$16</f>
        <v>0</v>
      </c>
      <c r="P350" s="36">
        <f>SUMIFS(СВЦЭМ!$J$34:$J$777,СВЦЭМ!$A$34:$A$777,$A350,СВЦЭМ!$B$34:$B$777,P$331)+'СЕТ СН'!$F$16</f>
        <v>0</v>
      </c>
      <c r="Q350" s="36">
        <f>SUMIFS(СВЦЭМ!$J$34:$J$777,СВЦЭМ!$A$34:$A$777,$A350,СВЦЭМ!$B$34:$B$777,Q$331)+'СЕТ СН'!$F$16</f>
        <v>0</v>
      </c>
      <c r="R350" s="36">
        <f>SUMIFS(СВЦЭМ!$J$34:$J$777,СВЦЭМ!$A$34:$A$777,$A350,СВЦЭМ!$B$34:$B$777,R$331)+'СЕТ СН'!$F$16</f>
        <v>0</v>
      </c>
      <c r="S350" s="36">
        <f>SUMIFS(СВЦЭМ!$J$34:$J$777,СВЦЭМ!$A$34:$A$777,$A350,СВЦЭМ!$B$34:$B$777,S$331)+'СЕТ СН'!$F$16</f>
        <v>0</v>
      </c>
      <c r="T350" s="36">
        <f>SUMIFS(СВЦЭМ!$J$34:$J$777,СВЦЭМ!$A$34:$A$777,$A350,СВЦЭМ!$B$34:$B$777,T$331)+'СЕТ СН'!$F$16</f>
        <v>0</v>
      </c>
      <c r="U350" s="36">
        <f>SUMIFS(СВЦЭМ!$J$34:$J$777,СВЦЭМ!$A$34:$A$777,$A350,СВЦЭМ!$B$34:$B$777,U$331)+'СЕТ СН'!$F$16</f>
        <v>0</v>
      </c>
      <c r="V350" s="36">
        <f>SUMIFS(СВЦЭМ!$J$34:$J$777,СВЦЭМ!$A$34:$A$777,$A350,СВЦЭМ!$B$34:$B$777,V$331)+'СЕТ СН'!$F$16</f>
        <v>0</v>
      </c>
      <c r="W350" s="36">
        <f>SUMIFS(СВЦЭМ!$J$34:$J$777,СВЦЭМ!$A$34:$A$777,$A350,СВЦЭМ!$B$34:$B$777,W$331)+'СЕТ СН'!$F$16</f>
        <v>0</v>
      </c>
      <c r="X350" s="36">
        <f>SUMIFS(СВЦЭМ!$J$34:$J$777,СВЦЭМ!$A$34:$A$777,$A350,СВЦЭМ!$B$34:$B$777,X$331)+'СЕТ СН'!$F$16</f>
        <v>0</v>
      </c>
      <c r="Y350" s="36">
        <f>SUMIFS(СВЦЭМ!$J$34:$J$777,СВЦЭМ!$A$34:$A$777,$A350,СВЦЭМ!$B$34:$B$777,Y$331)+'СЕТ СН'!$F$16</f>
        <v>0</v>
      </c>
    </row>
    <row r="351" spans="1:25" ht="15.75" hidden="1" x14ac:dyDescent="0.2">
      <c r="A351" s="35">
        <f t="shared" si="9"/>
        <v>43819</v>
      </c>
      <c r="B351" s="36">
        <f>SUMIFS(СВЦЭМ!$J$34:$J$777,СВЦЭМ!$A$34:$A$777,$A351,СВЦЭМ!$B$34:$B$777,B$331)+'СЕТ СН'!$F$16</f>
        <v>0</v>
      </c>
      <c r="C351" s="36">
        <f>SUMIFS(СВЦЭМ!$J$34:$J$777,СВЦЭМ!$A$34:$A$777,$A351,СВЦЭМ!$B$34:$B$777,C$331)+'СЕТ СН'!$F$16</f>
        <v>0</v>
      </c>
      <c r="D351" s="36">
        <f>SUMIFS(СВЦЭМ!$J$34:$J$777,СВЦЭМ!$A$34:$A$777,$A351,СВЦЭМ!$B$34:$B$777,D$331)+'СЕТ СН'!$F$16</f>
        <v>0</v>
      </c>
      <c r="E351" s="36">
        <f>SUMIFS(СВЦЭМ!$J$34:$J$777,СВЦЭМ!$A$34:$A$777,$A351,СВЦЭМ!$B$34:$B$777,E$331)+'СЕТ СН'!$F$16</f>
        <v>0</v>
      </c>
      <c r="F351" s="36">
        <f>SUMIFS(СВЦЭМ!$J$34:$J$777,СВЦЭМ!$A$34:$A$777,$A351,СВЦЭМ!$B$34:$B$777,F$331)+'СЕТ СН'!$F$16</f>
        <v>0</v>
      </c>
      <c r="G351" s="36">
        <f>SUMIFS(СВЦЭМ!$J$34:$J$777,СВЦЭМ!$A$34:$A$777,$A351,СВЦЭМ!$B$34:$B$777,G$331)+'СЕТ СН'!$F$16</f>
        <v>0</v>
      </c>
      <c r="H351" s="36">
        <f>SUMIFS(СВЦЭМ!$J$34:$J$777,СВЦЭМ!$A$34:$A$777,$A351,СВЦЭМ!$B$34:$B$777,H$331)+'СЕТ СН'!$F$16</f>
        <v>0</v>
      </c>
      <c r="I351" s="36">
        <f>SUMIFS(СВЦЭМ!$J$34:$J$777,СВЦЭМ!$A$34:$A$777,$A351,СВЦЭМ!$B$34:$B$777,I$331)+'СЕТ СН'!$F$16</f>
        <v>0</v>
      </c>
      <c r="J351" s="36">
        <f>SUMIFS(СВЦЭМ!$J$34:$J$777,СВЦЭМ!$A$34:$A$777,$A351,СВЦЭМ!$B$34:$B$777,J$331)+'СЕТ СН'!$F$16</f>
        <v>0</v>
      </c>
      <c r="K351" s="36">
        <f>SUMIFS(СВЦЭМ!$J$34:$J$777,СВЦЭМ!$A$34:$A$777,$A351,СВЦЭМ!$B$34:$B$777,K$331)+'СЕТ СН'!$F$16</f>
        <v>0</v>
      </c>
      <c r="L351" s="36">
        <f>SUMIFS(СВЦЭМ!$J$34:$J$777,СВЦЭМ!$A$34:$A$777,$A351,СВЦЭМ!$B$34:$B$777,L$331)+'СЕТ СН'!$F$16</f>
        <v>0</v>
      </c>
      <c r="M351" s="36">
        <f>SUMIFS(СВЦЭМ!$J$34:$J$777,СВЦЭМ!$A$34:$A$777,$A351,СВЦЭМ!$B$34:$B$777,M$331)+'СЕТ СН'!$F$16</f>
        <v>0</v>
      </c>
      <c r="N351" s="36">
        <f>SUMIFS(СВЦЭМ!$J$34:$J$777,СВЦЭМ!$A$34:$A$777,$A351,СВЦЭМ!$B$34:$B$777,N$331)+'СЕТ СН'!$F$16</f>
        <v>0</v>
      </c>
      <c r="O351" s="36">
        <f>SUMIFS(СВЦЭМ!$J$34:$J$777,СВЦЭМ!$A$34:$A$777,$A351,СВЦЭМ!$B$34:$B$777,O$331)+'СЕТ СН'!$F$16</f>
        <v>0</v>
      </c>
      <c r="P351" s="36">
        <f>SUMIFS(СВЦЭМ!$J$34:$J$777,СВЦЭМ!$A$34:$A$777,$A351,СВЦЭМ!$B$34:$B$777,P$331)+'СЕТ СН'!$F$16</f>
        <v>0</v>
      </c>
      <c r="Q351" s="36">
        <f>SUMIFS(СВЦЭМ!$J$34:$J$777,СВЦЭМ!$A$34:$A$777,$A351,СВЦЭМ!$B$34:$B$777,Q$331)+'СЕТ СН'!$F$16</f>
        <v>0</v>
      </c>
      <c r="R351" s="36">
        <f>SUMIFS(СВЦЭМ!$J$34:$J$777,СВЦЭМ!$A$34:$A$777,$A351,СВЦЭМ!$B$34:$B$777,R$331)+'СЕТ СН'!$F$16</f>
        <v>0</v>
      </c>
      <c r="S351" s="36">
        <f>SUMIFS(СВЦЭМ!$J$34:$J$777,СВЦЭМ!$A$34:$A$777,$A351,СВЦЭМ!$B$34:$B$777,S$331)+'СЕТ СН'!$F$16</f>
        <v>0</v>
      </c>
      <c r="T351" s="36">
        <f>SUMIFS(СВЦЭМ!$J$34:$J$777,СВЦЭМ!$A$34:$A$777,$A351,СВЦЭМ!$B$34:$B$777,T$331)+'СЕТ СН'!$F$16</f>
        <v>0</v>
      </c>
      <c r="U351" s="36">
        <f>SUMIFS(СВЦЭМ!$J$34:$J$777,СВЦЭМ!$A$34:$A$777,$A351,СВЦЭМ!$B$34:$B$777,U$331)+'СЕТ СН'!$F$16</f>
        <v>0</v>
      </c>
      <c r="V351" s="36">
        <f>SUMIFS(СВЦЭМ!$J$34:$J$777,СВЦЭМ!$A$34:$A$777,$A351,СВЦЭМ!$B$34:$B$777,V$331)+'СЕТ СН'!$F$16</f>
        <v>0</v>
      </c>
      <c r="W351" s="36">
        <f>SUMIFS(СВЦЭМ!$J$34:$J$777,СВЦЭМ!$A$34:$A$777,$A351,СВЦЭМ!$B$34:$B$777,W$331)+'СЕТ СН'!$F$16</f>
        <v>0</v>
      </c>
      <c r="X351" s="36">
        <f>SUMIFS(СВЦЭМ!$J$34:$J$777,СВЦЭМ!$A$34:$A$777,$A351,СВЦЭМ!$B$34:$B$777,X$331)+'СЕТ СН'!$F$16</f>
        <v>0</v>
      </c>
      <c r="Y351" s="36">
        <f>SUMIFS(СВЦЭМ!$J$34:$J$777,СВЦЭМ!$A$34:$A$777,$A351,СВЦЭМ!$B$34:$B$777,Y$331)+'СЕТ СН'!$F$16</f>
        <v>0</v>
      </c>
    </row>
    <row r="352" spans="1:25" ht="15.75" hidden="1" x14ac:dyDescent="0.2">
      <c r="A352" s="35">
        <f t="shared" si="9"/>
        <v>43820</v>
      </c>
      <c r="B352" s="36">
        <f>SUMIFS(СВЦЭМ!$J$34:$J$777,СВЦЭМ!$A$34:$A$777,$A352,СВЦЭМ!$B$34:$B$777,B$331)+'СЕТ СН'!$F$16</f>
        <v>0</v>
      </c>
      <c r="C352" s="36">
        <f>SUMIFS(СВЦЭМ!$J$34:$J$777,СВЦЭМ!$A$34:$A$777,$A352,СВЦЭМ!$B$34:$B$777,C$331)+'СЕТ СН'!$F$16</f>
        <v>0</v>
      </c>
      <c r="D352" s="36">
        <f>SUMIFS(СВЦЭМ!$J$34:$J$777,СВЦЭМ!$A$34:$A$777,$A352,СВЦЭМ!$B$34:$B$777,D$331)+'СЕТ СН'!$F$16</f>
        <v>0</v>
      </c>
      <c r="E352" s="36">
        <f>SUMIFS(СВЦЭМ!$J$34:$J$777,СВЦЭМ!$A$34:$A$777,$A352,СВЦЭМ!$B$34:$B$777,E$331)+'СЕТ СН'!$F$16</f>
        <v>0</v>
      </c>
      <c r="F352" s="36">
        <f>SUMIFS(СВЦЭМ!$J$34:$J$777,СВЦЭМ!$A$34:$A$777,$A352,СВЦЭМ!$B$34:$B$777,F$331)+'СЕТ СН'!$F$16</f>
        <v>0</v>
      </c>
      <c r="G352" s="36">
        <f>SUMIFS(СВЦЭМ!$J$34:$J$777,СВЦЭМ!$A$34:$A$777,$A352,СВЦЭМ!$B$34:$B$777,G$331)+'СЕТ СН'!$F$16</f>
        <v>0</v>
      </c>
      <c r="H352" s="36">
        <f>SUMIFS(СВЦЭМ!$J$34:$J$777,СВЦЭМ!$A$34:$A$777,$A352,СВЦЭМ!$B$34:$B$777,H$331)+'СЕТ СН'!$F$16</f>
        <v>0</v>
      </c>
      <c r="I352" s="36">
        <f>SUMIFS(СВЦЭМ!$J$34:$J$777,СВЦЭМ!$A$34:$A$777,$A352,СВЦЭМ!$B$34:$B$777,I$331)+'СЕТ СН'!$F$16</f>
        <v>0</v>
      </c>
      <c r="J352" s="36">
        <f>SUMIFS(СВЦЭМ!$J$34:$J$777,СВЦЭМ!$A$34:$A$777,$A352,СВЦЭМ!$B$34:$B$777,J$331)+'СЕТ СН'!$F$16</f>
        <v>0</v>
      </c>
      <c r="K352" s="36">
        <f>SUMIFS(СВЦЭМ!$J$34:$J$777,СВЦЭМ!$A$34:$A$777,$A352,СВЦЭМ!$B$34:$B$777,K$331)+'СЕТ СН'!$F$16</f>
        <v>0</v>
      </c>
      <c r="L352" s="36">
        <f>SUMIFS(СВЦЭМ!$J$34:$J$777,СВЦЭМ!$A$34:$A$777,$A352,СВЦЭМ!$B$34:$B$777,L$331)+'СЕТ СН'!$F$16</f>
        <v>0</v>
      </c>
      <c r="M352" s="36">
        <f>SUMIFS(СВЦЭМ!$J$34:$J$777,СВЦЭМ!$A$34:$A$777,$A352,СВЦЭМ!$B$34:$B$777,M$331)+'СЕТ СН'!$F$16</f>
        <v>0</v>
      </c>
      <c r="N352" s="36">
        <f>SUMIFS(СВЦЭМ!$J$34:$J$777,СВЦЭМ!$A$34:$A$777,$A352,СВЦЭМ!$B$34:$B$777,N$331)+'СЕТ СН'!$F$16</f>
        <v>0</v>
      </c>
      <c r="O352" s="36">
        <f>SUMIFS(СВЦЭМ!$J$34:$J$777,СВЦЭМ!$A$34:$A$777,$A352,СВЦЭМ!$B$34:$B$777,O$331)+'СЕТ СН'!$F$16</f>
        <v>0</v>
      </c>
      <c r="P352" s="36">
        <f>SUMIFS(СВЦЭМ!$J$34:$J$777,СВЦЭМ!$A$34:$A$777,$A352,СВЦЭМ!$B$34:$B$777,P$331)+'СЕТ СН'!$F$16</f>
        <v>0</v>
      </c>
      <c r="Q352" s="36">
        <f>SUMIFS(СВЦЭМ!$J$34:$J$777,СВЦЭМ!$A$34:$A$777,$A352,СВЦЭМ!$B$34:$B$777,Q$331)+'СЕТ СН'!$F$16</f>
        <v>0</v>
      </c>
      <c r="R352" s="36">
        <f>SUMIFS(СВЦЭМ!$J$34:$J$777,СВЦЭМ!$A$34:$A$777,$A352,СВЦЭМ!$B$34:$B$777,R$331)+'СЕТ СН'!$F$16</f>
        <v>0</v>
      </c>
      <c r="S352" s="36">
        <f>SUMIFS(СВЦЭМ!$J$34:$J$777,СВЦЭМ!$A$34:$A$777,$A352,СВЦЭМ!$B$34:$B$777,S$331)+'СЕТ СН'!$F$16</f>
        <v>0</v>
      </c>
      <c r="T352" s="36">
        <f>SUMIFS(СВЦЭМ!$J$34:$J$777,СВЦЭМ!$A$34:$A$777,$A352,СВЦЭМ!$B$34:$B$777,T$331)+'СЕТ СН'!$F$16</f>
        <v>0</v>
      </c>
      <c r="U352" s="36">
        <f>SUMIFS(СВЦЭМ!$J$34:$J$777,СВЦЭМ!$A$34:$A$777,$A352,СВЦЭМ!$B$34:$B$777,U$331)+'СЕТ СН'!$F$16</f>
        <v>0</v>
      </c>
      <c r="V352" s="36">
        <f>SUMIFS(СВЦЭМ!$J$34:$J$777,СВЦЭМ!$A$34:$A$777,$A352,СВЦЭМ!$B$34:$B$777,V$331)+'СЕТ СН'!$F$16</f>
        <v>0</v>
      </c>
      <c r="W352" s="36">
        <f>SUMIFS(СВЦЭМ!$J$34:$J$777,СВЦЭМ!$A$34:$A$777,$A352,СВЦЭМ!$B$34:$B$777,W$331)+'СЕТ СН'!$F$16</f>
        <v>0</v>
      </c>
      <c r="X352" s="36">
        <f>SUMIFS(СВЦЭМ!$J$34:$J$777,СВЦЭМ!$A$34:$A$777,$A352,СВЦЭМ!$B$34:$B$777,X$331)+'СЕТ СН'!$F$16</f>
        <v>0</v>
      </c>
      <c r="Y352" s="36">
        <f>SUMIFS(СВЦЭМ!$J$34:$J$777,СВЦЭМ!$A$34:$A$777,$A352,СВЦЭМ!$B$34:$B$777,Y$331)+'СЕТ СН'!$F$16</f>
        <v>0</v>
      </c>
    </row>
    <row r="353" spans="1:27" ht="15.75" hidden="1" x14ac:dyDescent="0.2">
      <c r="A353" s="35">
        <f t="shared" si="9"/>
        <v>43821</v>
      </c>
      <c r="B353" s="36">
        <f>SUMIFS(СВЦЭМ!$J$34:$J$777,СВЦЭМ!$A$34:$A$777,$A353,СВЦЭМ!$B$34:$B$777,B$331)+'СЕТ СН'!$F$16</f>
        <v>0</v>
      </c>
      <c r="C353" s="36">
        <f>SUMIFS(СВЦЭМ!$J$34:$J$777,СВЦЭМ!$A$34:$A$777,$A353,СВЦЭМ!$B$34:$B$777,C$331)+'СЕТ СН'!$F$16</f>
        <v>0</v>
      </c>
      <c r="D353" s="36">
        <f>SUMIFS(СВЦЭМ!$J$34:$J$777,СВЦЭМ!$A$34:$A$777,$A353,СВЦЭМ!$B$34:$B$777,D$331)+'СЕТ СН'!$F$16</f>
        <v>0</v>
      </c>
      <c r="E353" s="36">
        <f>SUMIFS(СВЦЭМ!$J$34:$J$777,СВЦЭМ!$A$34:$A$777,$A353,СВЦЭМ!$B$34:$B$777,E$331)+'СЕТ СН'!$F$16</f>
        <v>0</v>
      </c>
      <c r="F353" s="36">
        <f>SUMIFS(СВЦЭМ!$J$34:$J$777,СВЦЭМ!$A$34:$A$777,$A353,СВЦЭМ!$B$34:$B$777,F$331)+'СЕТ СН'!$F$16</f>
        <v>0</v>
      </c>
      <c r="G353" s="36">
        <f>SUMIFS(СВЦЭМ!$J$34:$J$777,СВЦЭМ!$A$34:$A$777,$A353,СВЦЭМ!$B$34:$B$777,G$331)+'СЕТ СН'!$F$16</f>
        <v>0</v>
      </c>
      <c r="H353" s="36">
        <f>SUMIFS(СВЦЭМ!$J$34:$J$777,СВЦЭМ!$A$34:$A$777,$A353,СВЦЭМ!$B$34:$B$777,H$331)+'СЕТ СН'!$F$16</f>
        <v>0</v>
      </c>
      <c r="I353" s="36">
        <f>SUMIFS(СВЦЭМ!$J$34:$J$777,СВЦЭМ!$A$34:$A$777,$A353,СВЦЭМ!$B$34:$B$777,I$331)+'СЕТ СН'!$F$16</f>
        <v>0</v>
      </c>
      <c r="J353" s="36">
        <f>SUMIFS(СВЦЭМ!$J$34:$J$777,СВЦЭМ!$A$34:$A$777,$A353,СВЦЭМ!$B$34:$B$777,J$331)+'СЕТ СН'!$F$16</f>
        <v>0</v>
      </c>
      <c r="K353" s="36">
        <f>SUMIFS(СВЦЭМ!$J$34:$J$777,СВЦЭМ!$A$34:$A$777,$A353,СВЦЭМ!$B$34:$B$777,K$331)+'СЕТ СН'!$F$16</f>
        <v>0</v>
      </c>
      <c r="L353" s="36">
        <f>SUMIFS(СВЦЭМ!$J$34:$J$777,СВЦЭМ!$A$34:$A$777,$A353,СВЦЭМ!$B$34:$B$777,L$331)+'СЕТ СН'!$F$16</f>
        <v>0</v>
      </c>
      <c r="M353" s="36">
        <f>SUMIFS(СВЦЭМ!$J$34:$J$777,СВЦЭМ!$A$34:$A$777,$A353,СВЦЭМ!$B$34:$B$777,M$331)+'СЕТ СН'!$F$16</f>
        <v>0</v>
      </c>
      <c r="N353" s="36">
        <f>SUMIFS(СВЦЭМ!$J$34:$J$777,СВЦЭМ!$A$34:$A$777,$A353,СВЦЭМ!$B$34:$B$777,N$331)+'СЕТ СН'!$F$16</f>
        <v>0</v>
      </c>
      <c r="O353" s="36">
        <f>SUMIFS(СВЦЭМ!$J$34:$J$777,СВЦЭМ!$A$34:$A$777,$A353,СВЦЭМ!$B$34:$B$777,O$331)+'СЕТ СН'!$F$16</f>
        <v>0</v>
      </c>
      <c r="P353" s="36">
        <f>SUMIFS(СВЦЭМ!$J$34:$J$777,СВЦЭМ!$A$34:$A$777,$A353,СВЦЭМ!$B$34:$B$777,P$331)+'СЕТ СН'!$F$16</f>
        <v>0</v>
      </c>
      <c r="Q353" s="36">
        <f>SUMIFS(СВЦЭМ!$J$34:$J$777,СВЦЭМ!$A$34:$A$777,$A353,СВЦЭМ!$B$34:$B$777,Q$331)+'СЕТ СН'!$F$16</f>
        <v>0</v>
      </c>
      <c r="R353" s="36">
        <f>SUMIFS(СВЦЭМ!$J$34:$J$777,СВЦЭМ!$A$34:$A$777,$A353,СВЦЭМ!$B$34:$B$777,R$331)+'СЕТ СН'!$F$16</f>
        <v>0</v>
      </c>
      <c r="S353" s="36">
        <f>SUMIFS(СВЦЭМ!$J$34:$J$777,СВЦЭМ!$A$34:$A$777,$A353,СВЦЭМ!$B$34:$B$777,S$331)+'СЕТ СН'!$F$16</f>
        <v>0</v>
      </c>
      <c r="T353" s="36">
        <f>SUMIFS(СВЦЭМ!$J$34:$J$777,СВЦЭМ!$A$34:$A$777,$A353,СВЦЭМ!$B$34:$B$777,T$331)+'СЕТ СН'!$F$16</f>
        <v>0</v>
      </c>
      <c r="U353" s="36">
        <f>SUMIFS(СВЦЭМ!$J$34:$J$777,СВЦЭМ!$A$34:$A$777,$A353,СВЦЭМ!$B$34:$B$777,U$331)+'СЕТ СН'!$F$16</f>
        <v>0</v>
      </c>
      <c r="V353" s="36">
        <f>SUMIFS(СВЦЭМ!$J$34:$J$777,СВЦЭМ!$A$34:$A$777,$A353,СВЦЭМ!$B$34:$B$777,V$331)+'СЕТ СН'!$F$16</f>
        <v>0</v>
      </c>
      <c r="W353" s="36">
        <f>SUMIFS(СВЦЭМ!$J$34:$J$777,СВЦЭМ!$A$34:$A$777,$A353,СВЦЭМ!$B$34:$B$777,W$331)+'СЕТ СН'!$F$16</f>
        <v>0</v>
      </c>
      <c r="X353" s="36">
        <f>SUMIFS(СВЦЭМ!$J$34:$J$777,СВЦЭМ!$A$34:$A$777,$A353,СВЦЭМ!$B$34:$B$777,X$331)+'СЕТ СН'!$F$16</f>
        <v>0</v>
      </c>
      <c r="Y353" s="36">
        <f>SUMIFS(СВЦЭМ!$J$34:$J$777,СВЦЭМ!$A$34:$A$777,$A353,СВЦЭМ!$B$34:$B$777,Y$331)+'СЕТ СН'!$F$16</f>
        <v>0</v>
      </c>
    </row>
    <row r="354" spans="1:27" ht="15.75" hidden="1" x14ac:dyDescent="0.2">
      <c r="A354" s="35">
        <f t="shared" si="9"/>
        <v>43822</v>
      </c>
      <c r="B354" s="36">
        <f>SUMIFS(СВЦЭМ!$J$34:$J$777,СВЦЭМ!$A$34:$A$777,$A354,СВЦЭМ!$B$34:$B$777,B$331)+'СЕТ СН'!$F$16</f>
        <v>0</v>
      </c>
      <c r="C354" s="36">
        <f>SUMIFS(СВЦЭМ!$J$34:$J$777,СВЦЭМ!$A$34:$A$777,$A354,СВЦЭМ!$B$34:$B$777,C$331)+'СЕТ СН'!$F$16</f>
        <v>0</v>
      </c>
      <c r="D354" s="36">
        <f>SUMIFS(СВЦЭМ!$J$34:$J$777,СВЦЭМ!$A$34:$A$777,$A354,СВЦЭМ!$B$34:$B$777,D$331)+'СЕТ СН'!$F$16</f>
        <v>0</v>
      </c>
      <c r="E354" s="36">
        <f>SUMIFS(СВЦЭМ!$J$34:$J$777,СВЦЭМ!$A$34:$A$777,$A354,СВЦЭМ!$B$34:$B$777,E$331)+'СЕТ СН'!$F$16</f>
        <v>0</v>
      </c>
      <c r="F354" s="36">
        <f>SUMIFS(СВЦЭМ!$J$34:$J$777,СВЦЭМ!$A$34:$A$777,$A354,СВЦЭМ!$B$34:$B$777,F$331)+'СЕТ СН'!$F$16</f>
        <v>0</v>
      </c>
      <c r="G354" s="36">
        <f>SUMIFS(СВЦЭМ!$J$34:$J$777,СВЦЭМ!$A$34:$A$777,$A354,СВЦЭМ!$B$34:$B$777,G$331)+'СЕТ СН'!$F$16</f>
        <v>0</v>
      </c>
      <c r="H354" s="36">
        <f>SUMIFS(СВЦЭМ!$J$34:$J$777,СВЦЭМ!$A$34:$A$777,$A354,СВЦЭМ!$B$34:$B$777,H$331)+'СЕТ СН'!$F$16</f>
        <v>0</v>
      </c>
      <c r="I354" s="36">
        <f>SUMIFS(СВЦЭМ!$J$34:$J$777,СВЦЭМ!$A$34:$A$777,$A354,СВЦЭМ!$B$34:$B$777,I$331)+'СЕТ СН'!$F$16</f>
        <v>0</v>
      </c>
      <c r="J354" s="36">
        <f>SUMIFS(СВЦЭМ!$J$34:$J$777,СВЦЭМ!$A$34:$A$777,$A354,СВЦЭМ!$B$34:$B$777,J$331)+'СЕТ СН'!$F$16</f>
        <v>0</v>
      </c>
      <c r="K354" s="36">
        <f>SUMIFS(СВЦЭМ!$J$34:$J$777,СВЦЭМ!$A$34:$A$777,$A354,СВЦЭМ!$B$34:$B$777,K$331)+'СЕТ СН'!$F$16</f>
        <v>0</v>
      </c>
      <c r="L354" s="36">
        <f>SUMIFS(СВЦЭМ!$J$34:$J$777,СВЦЭМ!$A$34:$A$777,$A354,СВЦЭМ!$B$34:$B$777,L$331)+'СЕТ СН'!$F$16</f>
        <v>0</v>
      </c>
      <c r="M354" s="36">
        <f>SUMIFS(СВЦЭМ!$J$34:$J$777,СВЦЭМ!$A$34:$A$777,$A354,СВЦЭМ!$B$34:$B$777,M$331)+'СЕТ СН'!$F$16</f>
        <v>0</v>
      </c>
      <c r="N354" s="36">
        <f>SUMIFS(СВЦЭМ!$J$34:$J$777,СВЦЭМ!$A$34:$A$777,$A354,СВЦЭМ!$B$34:$B$777,N$331)+'СЕТ СН'!$F$16</f>
        <v>0</v>
      </c>
      <c r="O354" s="36">
        <f>SUMIFS(СВЦЭМ!$J$34:$J$777,СВЦЭМ!$A$34:$A$777,$A354,СВЦЭМ!$B$34:$B$777,O$331)+'СЕТ СН'!$F$16</f>
        <v>0</v>
      </c>
      <c r="P354" s="36">
        <f>SUMIFS(СВЦЭМ!$J$34:$J$777,СВЦЭМ!$A$34:$A$777,$A354,СВЦЭМ!$B$34:$B$777,P$331)+'СЕТ СН'!$F$16</f>
        <v>0</v>
      </c>
      <c r="Q354" s="36">
        <f>SUMIFS(СВЦЭМ!$J$34:$J$777,СВЦЭМ!$A$34:$A$777,$A354,СВЦЭМ!$B$34:$B$777,Q$331)+'СЕТ СН'!$F$16</f>
        <v>0</v>
      </c>
      <c r="R354" s="36">
        <f>SUMIFS(СВЦЭМ!$J$34:$J$777,СВЦЭМ!$A$34:$A$777,$A354,СВЦЭМ!$B$34:$B$777,R$331)+'СЕТ СН'!$F$16</f>
        <v>0</v>
      </c>
      <c r="S354" s="36">
        <f>SUMIFS(СВЦЭМ!$J$34:$J$777,СВЦЭМ!$A$34:$A$777,$A354,СВЦЭМ!$B$34:$B$777,S$331)+'СЕТ СН'!$F$16</f>
        <v>0</v>
      </c>
      <c r="T354" s="36">
        <f>SUMIFS(СВЦЭМ!$J$34:$J$777,СВЦЭМ!$A$34:$A$777,$A354,СВЦЭМ!$B$34:$B$777,T$331)+'СЕТ СН'!$F$16</f>
        <v>0</v>
      </c>
      <c r="U354" s="36">
        <f>SUMIFS(СВЦЭМ!$J$34:$J$777,СВЦЭМ!$A$34:$A$777,$A354,СВЦЭМ!$B$34:$B$777,U$331)+'СЕТ СН'!$F$16</f>
        <v>0</v>
      </c>
      <c r="V354" s="36">
        <f>SUMIFS(СВЦЭМ!$J$34:$J$777,СВЦЭМ!$A$34:$A$777,$A354,СВЦЭМ!$B$34:$B$777,V$331)+'СЕТ СН'!$F$16</f>
        <v>0</v>
      </c>
      <c r="W354" s="36">
        <f>SUMIFS(СВЦЭМ!$J$34:$J$777,СВЦЭМ!$A$34:$A$777,$A354,СВЦЭМ!$B$34:$B$777,W$331)+'СЕТ СН'!$F$16</f>
        <v>0</v>
      </c>
      <c r="X354" s="36">
        <f>SUMIFS(СВЦЭМ!$J$34:$J$777,СВЦЭМ!$A$34:$A$777,$A354,СВЦЭМ!$B$34:$B$777,X$331)+'СЕТ СН'!$F$16</f>
        <v>0</v>
      </c>
      <c r="Y354" s="36">
        <f>SUMIFS(СВЦЭМ!$J$34:$J$777,СВЦЭМ!$A$34:$A$777,$A354,СВЦЭМ!$B$34:$B$777,Y$331)+'СЕТ СН'!$F$16</f>
        <v>0</v>
      </c>
    </row>
    <row r="355" spans="1:27" ht="15.75" hidden="1" x14ac:dyDescent="0.2">
      <c r="A355" s="35">
        <f t="shared" si="9"/>
        <v>43823</v>
      </c>
      <c r="B355" s="36">
        <f>SUMIFS(СВЦЭМ!$J$34:$J$777,СВЦЭМ!$A$34:$A$777,$A355,СВЦЭМ!$B$34:$B$777,B$331)+'СЕТ СН'!$F$16</f>
        <v>0</v>
      </c>
      <c r="C355" s="36">
        <f>SUMIFS(СВЦЭМ!$J$34:$J$777,СВЦЭМ!$A$34:$A$777,$A355,СВЦЭМ!$B$34:$B$777,C$331)+'СЕТ СН'!$F$16</f>
        <v>0</v>
      </c>
      <c r="D355" s="36">
        <f>SUMIFS(СВЦЭМ!$J$34:$J$777,СВЦЭМ!$A$34:$A$777,$A355,СВЦЭМ!$B$34:$B$777,D$331)+'СЕТ СН'!$F$16</f>
        <v>0</v>
      </c>
      <c r="E355" s="36">
        <f>SUMIFS(СВЦЭМ!$J$34:$J$777,СВЦЭМ!$A$34:$A$777,$A355,СВЦЭМ!$B$34:$B$777,E$331)+'СЕТ СН'!$F$16</f>
        <v>0</v>
      </c>
      <c r="F355" s="36">
        <f>SUMIFS(СВЦЭМ!$J$34:$J$777,СВЦЭМ!$A$34:$A$777,$A355,СВЦЭМ!$B$34:$B$777,F$331)+'СЕТ СН'!$F$16</f>
        <v>0</v>
      </c>
      <c r="G355" s="36">
        <f>SUMIFS(СВЦЭМ!$J$34:$J$777,СВЦЭМ!$A$34:$A$777,$A355,СВЦЭМ!$B$34:$B$777,G$331)+'СЕТ СН'!$F$16</f>
        <v>0</v>
      </c>
      <c r="H355" s="36">
        <f>SUMIFS(СВЦЭМ!$J$34:$J$777,СВЦЭМ!$A$34:$A$777,$A355,СВЦЭМ!$B$34:$B$777,H$331)+'СЕТ СН'!$F$16</f>
        <v>0</v>
      </c>
      <c r="I355" s="36">
        <f>SUMIFS(СВЦЭМ!$J$34:$J$777,СВЦЭМ!$A$34:$A$777,$A355,СВЦЭМ!$B$34:$B$777,I$331)+'СЕТ СН'!$F$16</f>
        <v>0</v>
      </c>
      <c r="J355" s="36">
        <f>SUMIFS(СВЦЭМ!$J$34:$J$777,СВЦЭМ!$A$34:$A$777,$A355,СВЦЭМ!$B$34:$B$777,J$331)+'СЕТ СН'!$F$16</f>
        <v>0</v>
      </c>
      <c r="K355" s="36">
        <f>SUMIFS(СВЦЭМ!$J$34:$J$777,СВЦЭМ!$A$34:$A$777,$A355,СВЦЭМ!$B$34:$B$777,K$331)+'СЕТ СН'!$F$16</f>
        <v>0</v>
      </c>
      <c r="L355" s="36">
        <f>SUMIFS(СВЦЭМ!$J$34:$J$777,СВЦЭМ!$A$34:$A$777,$A355,СВЦЭМ!$B$34:$B$777,L$331)+'СЕТ СН'!$F$16</f>
        <v>0</v>
      </c>
      <c r="M355" s="36">
        <f>SUMIFS(СВЦЭМ!$J$34:$J$777,СВЦЭМ!$A$34:$A$777,$A355,СВЦЭМ!$B$34:$B$777,M$331)+'СЕТ СН'!$F$16</f>
        <v>0</v>
      </c>
      <c r="N355" s="36">
        <f>SUMIFS(СВЦЭМ!$J$34:$J$777,СВЦЭМ!$A$34:$A$777,$A355,СВЦЭМ!$B$34:$B$777,N$331)+'СЕТ СН'!$F$16</f>
        <v>0</v>
      </c>
      <c r="O355" s="36">
        <f>SUMIFS(СВЦЭМ!$J$34:$J$777,СВЦЭМ!$A$34:$A$777,$A355,СВЦЭМ!$B$34:$B$777,O$331)+'СЕТ СН'!$F$16</f>
        <v>0</v>
      </c>
      <c r="P355" s="36">
        <f>SUMIFS(СВЦЭМ!$J$34:$J$777,СВЦЭМ!$A$34:$A$777,$A355,СВЦЭМ!$B$34:$B$777,P$331)+'СЕТ СН'!$F$16</f>
        <v>0</v>
      </c>
      <c r="Q355" s="36">
        <f>SUMIFS(СВЦЭМ!$J$34:$J$777,СВЦЭМ!$A$34:$A$777,$A355,СВЦЭМ!$B$34:$B$777,Q$331)+'СЕТ СН'!$F$16</f>
        <v>0</v>
      </c>
      <c r="R355" s="36">
        <f>SUMIFS(СВЦЭМ!$J$34:$J$777,СВЦЭМ!$A$34:$A$777,$A355,СВЦЭМ!$B$34:$B$777,R$331)+'СЕТ СН'!$F$16</f>
        <v>0</v>
      </c>
      <c r="S355" s="36">
        <f>SUMIFS(СВЦЭМ!$J$34:$J$777,СВЦЭМ!$A$34:$A$777,$A355,СВЦЭМ!$B$34:$B$777,S$331)+'СЕТ СН'!$F$16</f>
        <v>0</v>
      </c>
      <c r="T355" s="36">
        <f>SUMIFS(СВЦЭМ!$J$34:$J$777,СВЦЭМ!$A$34:$A$777,$A355,СВЦЭМ!$B$34:$B$777,T$331)+'СЕТ СН'!$F$16</f>
        <v>0</v>
      </c>
      <c r="U355" s="36">
        <f>SUMIFS(СВЦЭМ!$J$34:$J$777,СВЦЭМ!$A$34:$A$777,$A355,СВЦЭМ!$B$34:$B$777,U$331)+'СЕТ СН'!$F$16</f>
        <v>0</v>
      </c>
      <c r="V355" s="36">
        <f>SUMIFS(СВЦЭМ!$J$34:$J$777,СВЦЭМ!$A$34:$A$777,$A355,СВЦЭМ!$B$34:$B$777,V$331)+'СЕТ СН'!$F$16</f>
        <v>0</v>
      </c>
      <c r="W355" s="36">
        <f>SUMIFS(СВЦЭМ!$J$34:$J$777,СВЦЭМ!$A$34:$A$777,$A355,СВЦЭМ!$B$34:$B$777,W$331)+'СЕТ СН'!$F$16</f>
        <v>0</v>
      </c>
      <c r="X355" s="36">
        <f>SUMIFS(СВЦЭМ!$J$34:$J$777,СВЦЭМ!$A$34:$A$777,$A355,СВЦЭМ!$B$34:$B$777,X$331)+'СЕТ СН'!$F$16</f>
        <v>0</v>
      </c>
      <c r="Y355" s="36">
        <f>SUMIFS(СВЦЭМ!$J$34:$J$777,СВЦЭМ!$A$34:$A$777,$A355,СВЦЭМ!$B$34:$B$777,Y$331)+'СЕТ СН'!$F$16</f>
        <v>0</v>
      </c>
    </row>
    <row r="356" spans="1:27" ht="15.75" hidden="1" x14ac:dyDescent="0.2">
      <c r="A356" s="35">
        <f t="shared" si="9"/>
        <v>43824</v>
      </c>
      <c r="B356" s="36">
        <f>SUMIFS(СВЦЭМ!$J$34:$J$777,СВЦЭМ!$A$34:$A$777,$A356,СВЦЭМ!$B$34:$B$777,B$331)+'СЕТ СН'!$F$16</f>
        <v>0</v>
      </c>
      <c r="C356" s="36">
        <f>SUMIFS(СВЦЭМ!$J$34:$J$777,СВЦЭМ!$A$34:$A$777,$A356,СВЦЭМ!$B$34:$B$777,C$331)+'СЕТ СН'!$F$16</f>
        <v>0</v>
      </c>
      <c r="D356" s="36">
        <f>SUMIFS(СВЦЭМ!$J$34:$J$777,СВЦЭМ!$A$34:$A$777,$A356,СВЦЭМ!$B$34:$B$777,D$331)+'СЕТ СН'!$F$16</f>
        <v>0</v>
      </c>
      <c r="E356" s="36">
        <f>SUMIFS(СВЦЭМ!$J$34:$J$777,СВЦЭМ!$A$34:$A$777,$A356,СВЦЭМ!$B$34:$B$777,E$331)+'СЕТ СН'!$F$16</f>
        <v>0</v>
      </c>
      <c r="F356" s="36">
        <f>SUMIFS(СВЦЭМ!$J$34:$J$777,СВЦЭМ!$A$34:$A$777,$A356,СВЦЭМ!$B$34:$B$777,F$331)+'СЕТ СН'!$F$16</f>
        <v>0</v>
      </c>
      <c r="G356" s="36">
        <f>SUMIFS(СВЦЭМ!$J$34:$J$777,СВЦЭМ!$A$34:$A$777,$A356,СВЦЭМ!$B$34:$B$777,G$331)+'СЕТ СН'!$F$16</f>
        <v>0</v>
      </c>
      <c r="H356" s="36">
        <f>SUMIFS(СВЦЭМ!$J$34:$J$777,СВЦЭМ!$A$34:$A$777,$A356,СВЦЭМ!$B$34:$B$777,H$331)+'СЕТ СН'!$F$16</f>
        <v>0</v>
      </c>
      <c r="I356" s="36">
        <f>SUMIFS(СВЦЭМ!$J$34:$J$777,СВЦЭМ!$A$34:$A$777,$A356,СВЦЭМ!$B$34:$B$777,I$331)+'СЕТ СН'!$F$16</f>
        <v>0</v>
      </c>
      <c r="J356" s="36">
        <f>SUMIFS(СВЦЭМ!$J$34:$J$777,СВЦЭМ!$A$34:$A$777,$A356,СВЦЭМ!$B$34:$B$777,J$331)+'СЕТ СН'!$F$16</f>
        <v>0</v>
      </c>
      <c r="K356" s="36">
        <f>SUMIFS(СВЦЭМ!$J$34:$J$777,СВЦЭМ!$A$34:$A$777,$A356,СВЦЭМ!$B$34:$B$777,K$331)+'СЕТ СН'!$F$16</f>
        <v>0</v>
      </c>
      <c r="L356" s="36">
        <f>SUMIFS(СВЦЭМ!$J$34:$J$777,СВЦЭМ!$A$34:$A$777,$A356,СВЦЭМ!$B$34:$B$777,L$331)+'СЕТ СН'!$F$16</f>
        <v>0</v>
      </c>
      <c r="M356" s="36">
        <f>SUMIFS(СВЦЭМ!$J$34:$J$777,СВЦЭМ!$A$34:$A$777,$A356,СВЦЭМ!$B$34:$B$777,M$331)+'СЕТ СН'!$F$16</f>
        <v>0</v>
      </c>
      <c r="N356" s="36">
        <f>SUMIFS(СВЦЭМ!$J$34:$J$777,СВЦЭМ!$A$34:$A$777,$A356,СВЦЭМ!$B$34:$B$777,N$331)+'СЕТ СН'!$F$16</f>
        <v>0</v>
      </c>
      <c r="O356" s="36">
        <f>SUMIFS(СВЦЭМ!$J$34:$J$777,СВЦЭМ!$A$34:$A$777,$A356,СВЦЭМ!$B$34:$B$777,O$331)+'СЕТ СН'!$F$16</f>
        <v>0</v>
      </c>
      <c r="P356" s="36">
        <f>SUMIFS(СВЦЭМ!$J$34:$J$777,СВЦЭМ!$A$34:$A$777,$A356,СВЦЭМ!$B$34:$B$777,P$331)+'СЕТ СН'!$F$16</f>
        <v>0</v>
      </c>
      <c r="Q356" s="36">
        <f>SUMIFS(СВЦЭМ!$J$34:$J$777,СВЦЭМ!$A$34:$A$777,$A356,СВЦЭМ!$B$34:$B$777,Q$331)+'СЕТ СН'!$F$16</f>
        <v>0</v>
      </c>
      <c r="R356" s="36">
        <f>SUMIFS(СВЦЭМ!$J$34:$J$777,СВЦЭМ!$A$34:$A$777,$A356,СВЦЭМ!$B$34:$B$777,R$331)+'СЕТ СН'!$F$16</f>
        <v>0</v>
      </c>
      <c r="S356" s="36">
        <f>SUMIFS(СВЦЭМ!$J$34:$J$777,СВЦЭМ!$A$34:$A$777,$A356,СВЦЭМ!$B$34:$B$777,S$331)+'СЕТ СН'!$F$16</f>
        <v>0</v>
      </c>
      <c r="T356" s="36">
        <f>SUMIFS(СВЦЭМ!$J$34:$J$777,СВЦЭМ!$A$34:$A$777,$A356,СВЦЭМ!$B$34:$B$777,T$331)+'СЕТ СН'!$F$16</f>
        <v>0</v>
      </c>
      <c r="U356" s="36">
        <f>SUMIFS(СВЦЭМ!$J$34:$J$777,СВЦЭМ!$A$34:$A$777,$A356,СВЦЭМ!$B$34:$B$777,U$331)+'СЕТ СН'!$F$16</f>
        <v>0</v>
      </c>
      <c r="V356" s="36">
        <f>SUMIFS(СВЦЭМ!$J$34:$J$777,СВЦЭМ!$A$34:$A$777,$A356,СВЦЭМ!$B$34:$B$777,V$331)+'СЕТ СН'!$F$16</f>
        <v>0</v>
      </c>
      <c r="W356" s="36">
        <f>SUMIFS(СВЦЭМ!$J$34:$J$777,СВЦЭМ!$A$34:$A$777,$A356,СВЦЭМ!$B$34:$B$777,W$331)+'СЕТ СН'!$F$16</f>
        <v>0</v>
      </c>
      <c r="X356" s="36">
        <f>SUMIFS(СВЦЭМ!$J$34:$J$777,СВЦЭМ!$A$34:$A$777,$A356,СВЦЭМ!$B$34:$B$777,X$331)+'СЕТ СН'!$F$16</f>
        <v>0</v>
      </c>
      <c r="Y356" s="36">
        <f>SUMIFS(СВЦЭМ!$J$34:$J$777,СВЦЭМ!$A$34:$A$777,$A356,СВЦЭМ!$B$34:$B$777,Y$331)+'СЕТ СН'!$F$16</f>
        <v>0</v>
      </c>
    </row>
    <row r="357" spans="1:27" ht="15.75" hidden="1" x14ac:dyDescent="0.2">
      <c r="A357" s="35">
        <f t="shared" si="9"/>
        <v>43825</v>
      </c>
      <c r="B357" s="36">
        <f>SUMIFS(СВЦЭМ!$J$34:$J$777,СВЦЭМ!$A$34:$A$777,$A357,СВЦЭМ!$B$34:$B$777,B$331)+'СЕТ СН'!$F$16</f>
        <v>0</v>
      </c>
      <c r="C357" s="36">
        <f>SUMIFS(СВЦЭМ!$J$34:$J$777,СВЦЭМ!$A$34:$A$777,$A357,СВЦЭМ!$B$34:$B$777,C$331)+'СЕТ СН'!$F$16</f>
        <v>0</v>
      </c>
      <c r="D357" s="36">
        <f>SUMIFS(СВЦЭМ!$J$34:$J$777,СВЦЭМ!$A$34:$A$777,$A357,СВЦЭМ!$B$34:$B$777,D$331)+'СЕТ СН'!$F$16</f>
        <v>0</v>
      </c>
      <c r="E357" s="36">
        <f>SUMIFS(СВЦЭМ!$J$34:$J$777,СВЦЭМ!$A$34:$A$777,$A357,СВЦЭМ!$B$34:$B$777,E$331)+'СЕТ СН'!$F$16</f>
        <v>0</v>
      </c>
      <c r="F357" s="36">
        <f>SUMIFS(СВЦЭМ!$J$34:$J$777,СВЦЭМ!$A$34:$A$777,$A357,СВЦЭМ!$B$34:$B$777,F$331)+'СЕТ СН'!$F$16</f>
        <v>0</v>
      </c>
      <c r="G357" s="36">
        <f>SUMIFS(СВЦЭМ!$J$34:$J$777,СВЦЭМ!$A$34:$A$777,$A357,СВЦЭМ!$B$34:$B$777,G$331)+'СЕТ СН'!$F$16</f>
        <v>0</v>
      </c>
      <c r="H357" s="36">
        <f>SUMIFS(СВЦЭМ!$J$34:$J$777,СВЦЭМ!$A$34:$A$777,$A357,СВЦЭМ!$B$34:$B$777,H$331)+'СЕТ СН'!$F$16</f>
        <v>0</v>
      </c>
      <c r="I357" s="36">
        <f>SUMIFS(СВЦЭМ!$J$34:$J$777,СВЦЭМ!$A$34:$A$777,$A357,СВЦЭМ!$B$34:$B$777,I$331)+'СЕТ СН'!$F$16</f>
        <v>0</v>
      </c>
      <c r="J357" s="36">
        <f>SUMIFS(СВЦЭМ!$J$34:$J$777,СВЦЭМ!$A$34:$A$777,$A357,СВЦЭМ!$B$34:$B$777,J$331)+'СЕТ СН'!$F$16</f>
        <v>0</v>
      </c>
      <c r="K357" s="36">
        <f>SUMIFS(СВЦЭМ!$J$34:$J$777,СВЦЭМ!$A$34:$A$777,$A357,СВЦЭМ!$B$34:$B$777,K$331)+'СЕТ СН'!$F$16</f>
        <v>0</v>
      </c>
      <c r="L357" s="36">
        <f>SUMIFS(СВЦЭМ!$J$34:$J$777,СВЦЭМ!$A$34:$A$777,$A357,СВЦЭМ!$B$34:$B$777,L$331)+'СЕТ СН'!$F$16</f>
        <v>0</v>
      </c>
      <c r="M357" s="36">
        <f>SUMIFS(СВЦЭМ!$J$34:$J$777,СВЦЭМ!$A$34:$A$777,$A357,СВЦЭМ!$B$34:$B$777,M$331)+'СЕТ СН'!$F$16</f>
        <v>0</v>
      </c>
      <c r="N357" s="36">
        <f>SUMIFS(СВЦЭМ!$J$34:$J$777,СВЦЭМ!$A$34:$A$777,$A357,СВЦЭМ!$B$34:$B$777,N$331)+'СЕТ СН'!$F$16</f>
        <v>0</v>
      </c>
      <c r="O357" s="36">
        <f>SUMIFS(СВЦЭМ!$J$34:$J$777,СВЦЭМ!$A$34:$A$777,$A357,СВЦЭМ!$B$34:$B$777,O$331)+'СЕТ СН'!$F$16</f>
        <v>0</v>
      </c>
      <c r="P357" s="36">
        <f>SUMIFS(СВЦЭМ!$J$34:$J$777,СВЦЭМ!$A$34:$A$777,$A357,СВЦЭМ!$B$34:$B$777,P$331)+'СЕТ СН'!$F$16</f>
        <v>0</v>
      </c>
      <c r="Q357" s="36">
        <f>SUMIFS(СВЦЭМ!$J$34:$J$777,СВЦЭМ!$A$34:$A$777,$A357,СВЦЭМ!$B$34:$B$777,Q$331)+'СЕТ СН'!$F$16</f>
        <v>0</v>
      </c>
      <c r="R357" s="36">
        <f>SUMIFS(СВЦЭМ!$J$34:$J$777,СВЦЭМ!$A$34:$A$777,$A357,СВЦЭМ!$B$34:$B$777,R$331)+'СЕТ СН'!$F$16</f>
        <v>0</v>
      </c>
      <c r="S357" s="36">
        <f>SUMIFS(СВЦЭМ!$J$34:$J$777,СВЦЭМ!$A$34:$A$777,$A357,СВЦЭМ!$B$34:$B$777,S$331)+'СЕТ СН'!$F$16</f>
        <v>0</v>
      </c>
      <c r="T357" s="36">
        <f>SUMIFS(СВЦЭМ!$J$34:$J$777,СВЦЭМ!$A$34:$A$777,$A357,СВЦЭМ!$B$34:$B$777,T$331)+'СЕТ СН'!$F$16</f>
        <v>0</v>
      </c>
      <c r="U357" s="36">
        <f>SUMIFS(СВЦЭМ!$J$34:$J$777,СВЦЭМ!$A$34:$A$777,$A357,СВЦЭМ!$B$34:$B$777,U$331)+'СЕТ СН'!$F$16</f>
        <v>0</v>
      </c>
      <c r="V357" s="36">
        <f>SUMIFS(СВЦЭМ!$J$34:$J$777,СВЦЭМ!$A$34:$A$777,$A357,СВЦЭМ!$B$34:$B$777,V$331)+'СЕТ СН'!$F$16</f>
        <v>0</v>
      </c>
      <c r="W357" s="36">
        <f>SUMIFS(СВЦЭМ!$J$34:$J$777,СВЦЭМ!$A$34:$A$777,$A357,СВЦЭМ!$B$34:$B$777,W$331)+'СЕТ СН'!$F$16</f>
        <v>0</v>
      </c>
      <c r="X357" s="36">
        <f>SUMIFS(СВЦЭМ!$J$34:$J$777,СВЦЭМ!$A$34:$A$777,$A357,СВЦЭМ!$B$34:$B$777,X$331)+'СЕТ СН'!$F$16</f>
        <v>0</v>
      </c>
      <c r="Y357" s="36">
        <f>SUMIFS(СВЦЭМ!$J$34:$J$777,СВЦЭМ!$A$34:$A$777,$A357,СВЦЭМ!$B$34:$B$777,Y$331)+'СЕТ СН'!$F$16</f>
        <v>0</v>
      </c>
    </row>
    <row r="358" spans="1:27" ht="15.75" hidden="1" x14ac:dyDescent="0.2">
      <c r="A358" s="35">
        <f t="shared" si="9"/>
        <v>43826</v>
      </c>
      <c r="B358" s="36">
        <f>SUMIFS(СВЦЭМ!$J$34:$J$777,СВЦЭМ!$A$34:$A$777,$A358,СВЦЭМ!$B$34:$B$777,B$331)+'СЕТ СН'!$F$16</f>
        <v>0</v>
      </c>
      <c r="C358" s="36">
        <f>SUMIFS(СВЦЭМ!$J$34:$J$777,СВЦЭМ!$A$34:$A$777,$A358,СВЦЭМ!$B$34:$B$777,C$331)+'СЕТ СН'!$F$16</f>
        <v>0</v>
      </c>
      <c r="D358" s="36">
        <f>SUMIFS(СВЦЭМ!$J$34:$J$777,СВЦЭМ!$A$34:$A$777,$A358,СВЦЭМ!$B$34:$B$777,D$331)+'СЕТ СН'!$F$16</f>
        <v>0</v>
      </c>
      <c r="E358" s="36">
        <f>SUMIFS(СВЦЭМ!$J$34:$J$777,СВЦЭМ!$A$34:$A$777,$A358,СВЦЭМ!$B$34:$B$777,E$331)+'СЕТ СН'!$F$16</f>
        <v>0</v>
      </c>
      <c r="F358" s="36">
        <f>SUMIFS(СВЦЭМ!$J$34:$J$777,СВЦЭМ!$A$34:$A$777,$A358,СВЦЭМ!$B$34:$B$777,F$331)+'СЕТ СН'!$F$16</f>
        <v>0</v>
      </c>
      <c r="G358" s="36">
        <f>SUMIFS(СВЦЭМ!$J$34:$J$777,СВЦЭМ!$A$34:$A$777,$A358,СВЦЭМ!$B$34:$B$777,G$331)+'СЕТ СН'!$F$16</f>
        <v>0</v>
      </c>
      <c r="H358" s="36">
        <f>SUMIFS(СВЦЭМ!$J$34:$J$777,СВЦЭМ!$A$34:$A$777,$A358,СВЦЭМ!$B$34:$B$777,H$331)+'СЕТ СН'!$F$16</f>
        <v>0</v>
      </c>
      <c r="I358" s="36">
        <f>SUMIFS(СВЦЭМ!$J$34:$J$777,СВЦЭМ!$A$34:$A$777,$A358,СВЦЭМ!$B$34:$B$777,I$331)+'СЕТ СН'!$F$16</f>
        <v>0</v>
      </c>
      <c r="J358" s="36">
        <f>SUMIFS(СВЦЭМ!$J$34:$J$777,СВЦЭМ!$A$34:$A$777,$A358,СВЦЭМ!$B$34:$B$777,J$331)+'СЕТ СН'!$F$16</f>
        <v>0</v>
      </c>
      <c r="K358" s="36">
        <f>SUMIFS(СВЦЭМ!$J$34:$J$777,СВЦЭМ!$A$34:$A$777,$A358,СВЦЭМ!$B$34:$B$777,K$331)+'СЕТ СН'!$F$16</f>
        <v>0</v>
      </c>
      <c r="L358" s="36">
        <f>SUMIFS(СВЦЭМ!$J$34:$J$777,СВЦЭМ!$A$34:$A$777,$A358,СВЦЭМ!$B$34:$B$777,L$331)+'СЕТ СН'!$F$16</f>
        <v>0</v>
      </c>
      <c r="M358" s="36">
        <f>SUMIFS(СВЦЭМ!$J$34:$J$777,СВЦЭМ!$A$34:$A$777,$A358,СВЦЭМ!$B$34:$B$777,M$331)+'СЕТ СН'!$F$16</f>
        <v>0</v>
      </c>
      <c r="N358" s="36">
        <f>SUMIFS(СВЦЭМ!$J$34:$J$777,СВЦЭМ!$A$34:$A$777,$A358,СВЦЭМ!$B$34:$B$777,N$331)+'СЕТ СН'!$F$16</f>
        <v>0</v>
      </c>
      <c r="O358" s="36">
        <f>SUMIFS(СВЦЭМ!$J$34:$J$777,СВЦЭМ!$A$34:$A$777,$A358,СВЦЭМ!$B$34:$B$777,O$331)+'СЕТ СН'!$F$16</f>
        <v>0</v>
      </c>
      <c r="P358" s="36">
        <f>SUMIFS(СВЦЭМ!$J$34:$J$777,СВЦЭМ!$A$34:$A$777,$A358,СВЦЭМ!$B$34:$B$777,P$331)+'СЕТ СН'!$F$16</f>
        <v>0</v>
      </c>
      <c r="Q358" s="36">
        <f>SUMIFS(СВЦЭМ!$J$34:$J$777,СВЦЭМ!$A$34:$A$777,$A358,СВЦЭМ!$B$34:$B$777,Q$331)+'СЕТ СН'!$F$16</f>
        <v>0</v>
      </c>
      <c r="R358" s="36">
        <f>SUMIFS(СВЦЭМ!$J$34:$J$777,СВЦЭМ!$A$34:$A$777,$A358,СВЦЭМ!$B$34:$B$777,R$331)+'СЕТ СН'!$F$16</f>
        <v>0</v>
      </c>
      <c r="S358" s="36">
        <f>SUMIFS(СВЦЭМ!$J$34:$J$777,СВЦЭМ!$A$34:$A$777,$A358,СВЦЭМ!$B$34:$B$777,S$331)+'СЕТ СН'!$F$16</f>
        <v>0</v>
      </c>
      <c r="T358" s="36">
        <f>SUMIFS(СВЦЭМ!$J$34:$J$777,СВЦЭМ!$A$34:$A$777,$A358,СВЦЭМ!$B$34:$B$777,T$331)+'СЕТ СН'!$F$16</f>
        <v>0</v>
      </c>
      <c r="U358" s="36">
        <f>SUMIFS(СВЦЭМ!$J$34:$J$777,СВЦЭМ!$A$34:$A$777,$A358,СВЦЭМ!$B$34:$B$777,U$331)+'СЕТ СН'!$F$16</f>
        <v>0</v>
      </c>
      <c r="V358" s="36">
        <f>SUMIFS(СВЦЭМ!$J$34:$J$777,СВЦЭМ!$A$34:$A$777,$A358,СВЦЭМ!$B$34:$B$777,V$331)+'СЕТ СН'!$F$16</f>
        <v>0</v>
      </c>
      <c r="W358" s="36">
        <f>SUMIFS(СВЦЭМ!$J$34:$J$777,СВЦЭМ!$A$34:$A$777,$A358,СВЦЭМ!$B$34:$B$777,W$331)+'СЕТ СН'!$F$16</f>
        <v>0</v>
      </c>
      <c r="X358" s="36">
        <f>SUMIFS(СВЦЭМ!$J$34:$J$777,СВЦЭМ!$A$34:$A$777,$A358,СВЦЭМ!$B$34:$B$777,X$331)+'СЕТ СН'!$F$16</f>
        <v>0</v>
      </c>
      <c r="Y358" s="36">
        <f>SUMIFS(СВЦЭМ!$J$34:$J$777,СВЦЭМ!$A$34:$A$777,$A358,СВЦЭМ!$B$34:$B$777,Y$331)+'СЕТ СН'!$F$16</f>
        <v>0</v>
      </c>
    </row>
    <row r="359" spans="1:27" ht="15.75" hidden="1" x14ac:dyDescent="0.2">
      <c r="A359" s="35">
        <f t="shared" si="9"/>
        <v>43827</v>
      </c>
      <c r="B359" s="36">
        <f>SUMIFS(СВЦЭМ!$J$34:$J$777,СВЦЭМ!$A$34:$A$777,$A359,СВЦЭМ!$B$34:$B$777,B$331)+'СЕТ СН'!$F$16</f>
        <v>0</v>
      </c>
      <c r="C359" s="36">
        <f>SUMIFS(СВЦЭМ!$J$34:$J$777,СВЦЭМ!$A$34:$A$777,$A359,СВЦЭМ!$B$34:$B$777,C$331)+'СЕТ СН'!$F$16</f>
        <v>0</v>
      </c>
      <c r="D359" s="36">
        <f>SUMIFS(СВЦЭМ!$J$34:$J$777,СВЦЭМ!$A$34:$A$777,$A359,СВЦЭМ!$B$34:$B$777,D$331)+'СЕТ СН'!$F$16</f>
        <v>0</v>
      </c>
      <c r="E359" s="36">
        <f>SUMIFS(СВЦЭМ!$J$34:$J$777,СВЦЭМ!$A$34:$A$777,$A359,СВЦЭМ!$B$34:$B$777,E$331)+'СЕТ СН'!$F$16</f>
        <v>0</v>
      </c>
      <c r="F359" s="36">
        <f>SUMIFS(СВЦЭМ!$J$34:$J$777,СВЦЭМ!$A$34:$A$777,$A359,СВЦЭМ!$B$34:$B$777,F$331)+'СЕТ СН'!$F$16</f>
        <v>0</v>
      </c>
      <c r="G359" s="36">
        <f>SUMIFS(СВЦЭМ!$J$34:$J$777,СВЦЭМ!$A$34:$A$777,$A359,СВЦЭМ!$B$34:$B$777,G$331)+'СЕТ СН'!$F$16</f>
        <v>0</v>
      </c>
      <c r="H359" s="36">
        <f>SUMIFS(СВЦЭМ!$J$34:$J$777,СВЦЭМ!$A$34:$A$777,$A359,СВЦЭМ!$B$34:$B$777,H$331)+'СЕТ СН'!$F$16</f>
        <v>0</v>
      </c>
      <c r="I359" s="36">
        <f>SUMIFS(СВЦЭМ!$J$34:$J$777,СВЦЭМ!$A$34:$A$777,$A359,СВЦЭМ!$B$34:$B$777,I$331)+'СЕТ СН'!$F$16</f>
        <v>0</v>
      </c>
      <c r="J359" s="36">
        <f>SUMIFS(СВЦЭМ!$J$34:$J$777,СВЦЭМ!$A$34:$A$777,$A359,СВЦЭМ!$B$34:$B$777,J$331)+'СЕТ СН'!$F$16</f>
        <v>0</v>
      </c>
      <c r="K359" s="36">
        <f>SUMIFS(СВЦЭМ!$J$34:$J$777,СВЦЭМ!$A$34:$A$777,$A359,СВЦЭМ!$B$34:$B$777,K$331)+'СЕТ СН'!$F$16</f>
        <v>0</v>
      </c>
      <c r="L359" s="36">
        <f>SUMIFS(СВЦЭМ!$J$34:$J$777,СВЦЭМ!$A$34:$A$777,$A359,СВЦЭМ!$B$34:$B$777,L$331)+'СЕТ СН'!$F$16</f>
        <v>0</v>
      </c>
      <c r="M359" s="36">
        <f>SUMIFS(СВЦЭМ!$J$34:$J$777,СВЦЭМ!$A$34:$A$777,$A359,СВЦЭМ!$B$34:$B$777,M$331)+'СЕТ СН'!$F$16</f>
        <v>0</v>
      </c>
      <c r="N359" s="36">
        <f>SUMIFS(СВЦЭМ!$J$34:$J$777,СВЦЭМ!$A$34:$A$777,$A359,СВЦЭМ!$B$34:$B$777,N$331)+'СЕТ СН'!$F$16</f>
        <v>0</v>
      </c>
      <c r="O359" s="36">
        <f>SUMIFS(СВЦЭМ!$J$34:$J$777,СВЦЭМ!$A$34:$A$777,$A359,СВЦЭМ!$B$34:$B$777,O$331)+'СЕТ СН'!$F$16</f>
        <v>0</v>
      </c>
      <c r="P359" s="36">
        <f>SUMIFS(СВЦЭМ!$J$34:$J$777,СВЦЭМ!$A$34:$A$777,$A359,СВЦЭМ!$B$34:$B$777,P$331)+'СЕТ СН'!$F$16</f>
        <v>0</v>
      </c>
      <c r="Q359" s="36">
        <f>SUMIFS(СВЦЭМ!$J$34:$J$777,СВЦЭМ!$A$34:$A$777,$A359,СВЦЭМ!$B$34:$B$777,Q$331)+'СЕТ СН'!$F$16</f>
        <v>0</v>
      </c>
      <c r="R359" s="36">
        <f>SUMIFS(СВЦЭМ!$J$34:$J$777,СВЦЭМ!$A$34:$A$777,$A359,СВЦЭМ!$B$34:$B$777,R$331)+'СЕТ СН'!$F$16</f>
        <v>0</v>
      </c>
      <c r="S359" s="36">
        <f>SUMIFS(СВЦЭМ!$J$34:$J$777,СВЦЭМ!$A$34:$A$777,$A359,СВЦЭМ!$B$34:$B$777,S$331)+'СЕТ СН'!$F$16</f>
        <v>0</v>
      </c>
      <c r="T359" s="36">
        <f>SUMIFS(СВЦЭМ!$J$34:$J$777,СВЦЭМ!$A$34:$A$777,$A359,СВЦЭМ!$B$34:$B$777,T$331)+'СЕТ СН'!$F$16</f>
        <v>0</v>
      </c>
      <c r="U359" s="36">
        <f>SUMIFS(СВЦЭМ!$J$34:$J$777,СВЦЭМ!$A$34:$A$777,$A359,СВЦЭМ!$B$34:$B$777,U$331)+'СЕТ СН'!$F$16</f>
        <v>0</v>
      </c>
      <c r="V359" s="36">
        <f>SUMIFS(СВЦЭМ!$J$34:$J$777,СВЦЭМ!$A$34:$A$777,$A359,СВЦЭМ!$B$34:$B$777,V$331)+'СЕТ СН'!$F$16</f>
        <v>0</v>
      </c>
      <c r="W359" s="36">
        <f>SUMIFS(СВЦЭМ!$J$34:$J$777,СВЦЭМ!$A$34:$A$777,$A359,СВЦЭМ!$B$34:$B$777,W$331)+'СЕТ СН'!$F$16</f>
        <v>0</v>
      </c>
      <c r="X359" s="36">
        <f>SUMIFS(СВЦЭМ!$J$34:$J$777,СВЦЭМ!$A$34:$A$777,$A359,СВЦЭМ!$B$34:$B$777,X$331)+'СЕТ СН'!$F$16</f>
        <v>0</v>
      </c>
      <c r="Y359" s="36">
        <f>SUMIFS(СВЦЭМ!$J$34:$J$777,СВЦЭМ!$A$34:$A$777,$A359,СВЦЭМ!$B$34:$B$777,Y$331)+'СЕТ СН'!$F$16</f>
        <v>0</v>
      </c>
    </row>
    <row r="360" spans="1:27" ht="15.75" hidden="1" x14ac:dyDescent="0.2">
      <c r="A360" s="35">
        <f t="shared" si="9"/>
        <v>43828</v>
      </c>
      <c r="B360" s="36">
        <f>SUMIFS(СВЦЭМ!$J$34:$J$777,СВЦЭМ!$A$34:$A$777,$A360,СВЦЭМ!$B$34:$B$777,B$331)+'СЕТ СН'!$F$16</f>
        <v>0</v>
      </c>
      <c r="C360" s="36">
        <f>SUMIFS(СВЦЭМ!$J$34:$J$777,СВЦЭМ!$A$34:$A$777,$A360,СВЦЭМ!$B$34:$B$777,C$331)+'СЕТ СН'!$F$16</f>
        <v>0</v>
      </c>
      <c r="D360" s="36">
        <f>SUMIFS(СВЦЭМ!$J$34:$J$777,СВЦЭМ!$A$34:$A$777,$A360,СВЦЭМ!$B$34:$B$777,D$331)+'СЕТ СН'!$F$16</f>
        <v>0</v>
      </c>
      <c r="E360" s="36">
        <f>SUMIFS(СВЦЭМ!$J$34:$J$777,СВЦЭМ!$A$34:$A$777,$A360,СВЦЭМ!$B$34:$B$777,E$331)+'СЕТ СН'!$F$16</f>
        <v>0</v>
      </c>
      <c r="F360" s="36">
        <f>SUMIFS(СВЦЭМ!$J$34:$J$777,СВЦЭМ!$A$34:$A$777,$A360,СВЦЭМ!$B$34:$B$777,F$331)+'СЕТ СН'!$F$16</f>
        <v>0</v>
      </c>
      <c r="G360" s="36">
        <f>SUMIFS(СВЦЭМ!$J$34:$J$777,СВЦЭМ!$A$34:$A$777,$A360,СВЦЭМ!$B$34:$B$777,G$331)+'СЕТ СН'!$F$16</f>
        <v>0</v>
      </c>
      <c r="H360" s="36">
        <f>SUMIFS(СВЦЭМ!$J$34:$J$777,СВЦЭМ!$A$34:$A$777,$A360,СВЦЭМ!$B$34:$B$777,H$331)+'СЕТ СН'!$F$16</f>
        <v>0</v>
      </c>
      <c r="I360" s="36">
        <f>SUMIFS(СВЦЭМ!$J$34:$J$777,СВЦЭМ!$A$34:$A$777,$A360,СВЦЭМ!$B$34:$B$777,I$331)+'СЕТ СН'!$F$16</f>
        <v>0</v>
      </c>
      <c r="J360" s="36">
        <f>SUMIFS(СВЦЭМ!$J$34:$J$777,СВЦЭМ!$A$34:$A$777,$A360,СВЦЭМ!$B$34:$B$777,J$331)+'СЕТ СН'!$F$16</f>
        <v>0</v>
      </c>
      <c r="K360" s="36">
        <f>SUMIFS(СВЦЭМ!$J$34:$J$777,СВЦЭМ!$A$34:$A$777,$A360,СВЦЭМ!$B$34:$B$777,K$331)+'СЕТ СН'!$F$16</f>
        <v>0</v>
      </c>
      <c r="L360" s="36">
        <f>SUMIFS(СВЦЭМ!$J$34:$J$777,СВЦЭМ!$A$34:$A$777,$A360,СВЦЭМ!$B$34:$B$777,L$331)+'СЕТ СН'!$F$16</f>
        <v>0</v>
      </c>
      <c r="M360" s="36">
        <f>SUMIFS(СВЦЭМ!$J$34:$J$777,СВЦЭМ!$A$34:$A$777,$A360,СВЦЭМ!$B$34:$B$777,M$331)+'СЕТ СН'!$F$16</f>
        <v>0</v>
      </c>
      <c r="N360" s="36">
        <f>SUMIFS(СВЦЭМ!$J$34:$J$777,СВЦЭМ!$A$34:$A$777,$A360,СВЦЭМ!$B$34:$B$777,N$331)+'СЕТ СН'!$F$16</f>
        <v>0</v>
      </c>
      <c r="O360" s="36">
        <f>SUMIFS(СВЦЭМ!$J$34:$J$777,СВЦЭМ!$A$34:$A$777,$A360,СВЦЭМ!$B$34:$B$777,O$331)+'СЕТ СН'!$F$16</f>
        <v>0</v>
      </c>
      <c r="P360" s="36">
        <f>SUMIFS(СВЦЭМ!$J$34:$J$777,СВЦЭМ!$A$34:$A$777,$A360,СВЦЭМ!$B$34:$B$777,P$331)+'СЕТ СН'!$F$16</f>
        <v>0</v>
      </c>
      <c r="Q360" s="36">
        <f>SUMIFS(СВЦЭМ!$J$34:$J$777,СВЦЭМ!$A$34:$A$777,$A360,СВЦЭМ!$B$34:$B$777,Q$331)+'СЕТ СН'!$F$16</f>
        <v>0</v>
      </c>
      <c r="R360" s="36">
        <f>SUMIFS(СВЦЭМ!$J$34:$J$777,СВЦЭМ!$A$34:$A$777,$A360,СВЦЭМ!$B$34:$B$777,R$331)+'СЕТ СН'!$F$16</f>
        <v>0</v>
      </c>
      <c r="S360" s="36">
        <f>SUMIFS(СВЦЭМ!$J$34:$J$777,СВЦЭМ!$A$34:$A$777,$A360,СВЦЭМ!$B$34:$B$777,S$331)+'СЕТ СН'!$F$16</f>
        <v>0</v>
      </c>
      <c r="T360" s="36">
        <f>SUMIFS(СВЦЭМ!$J$34:$J$777,СВЦЭМ!$A$34:$A$777,$A360,СВЦЭМ!$B$34:$B$777,T$331)+'СЕТ СН'!$F$16</f>
        <v>0</v>
      </c>
      <c r="U360" s="36">
        <f>SUMIFS(СВЦЭМ!$J$34:$J$777,СВЦЭМ!$A$34:$A$777,$A360,СВЦЭМ!$B$34:$B$777,U$331)+'СЕТ СН'!$F$16</f>
        <v>0</v>
      </c>
      <c r="V360" s="36">
        <f>SUMIFS(СВЦЭМ!$J$34:$J$777,СВЦЭМ!$A$34:$A$777,$A360,СВЦЭМ!$B$34:$B$777,V$331)+'СЕТ СН'!$F$16</f>
        <v>0</v>
      </c>
      <c r="W360" s="36">
        <f>SUMIFS(СВЦЭМ!$J$34:$J$777,СВЦЭМ!$A$34:$A$777,$A360,СВЦЭМ!$B$34:$B$777,W$331)+'СЕТ СН'!$F$16</f>
        <v>0</v>
      </c>
      <c r="X360" s="36">
        <f>SUMIFS(СВЦЭМ!$J$34:$J$777,СВЦЭМ!$A$34:$A$777,$A360,СВЦЭМ!$B$34:$B$777,X$331)+'СЕТ СН'!$F$16</f>
        <v>0</v>
      </c>
      <c r="Y360" s="36">
        <f>SUMIFS(СВЦЭМ!$J$34:$J$777,СВЦЭМ!$A$34:$A$777,$A360,СВЦЭМ!$B$34:$B$777,Y$331)+'СЕТ СН'!$F$16</f>
        <v>0</v>
      </c>
    </row>
    <row r="361" spans="1:27" ht="15.75" hidden="1" x14ac:dyDescent="0.2">
      <c r="A361" s="35">
        <f t="shared" si="9"/>
        <v>43829</v>
      </c>
      <c r="B361" s="36">
        <f>SUMIFS(СВЦЭМ!$J$34:$J$777,СВЦЭМ!$A$34:$A$777,$A361,СВЦЭМ!$B$34:$B$777,B$331)+'СЕТ СН'!$F$16</f>
        <v>0</v>
      </c>
      <c r="C361" s="36">
        <f>SUMIFS(СВЦЭМ!$J$34:$J$777,СВЦЭМ!$A$34:$A$777,$A361,СВЦЭМ!$B$34:$B$777,C$331)+'СЕТ СН'!$F$16</f>
        <v>0</v>
      </c>
      <c r="D361" s="36">
        <f>SUMIFS(СВЦЭМ!$J$34:$J$777,СВЦЭМ!$A$34:$A$777,$A361,СВЦЭМ!$B$34:$B$777,D$331)+'СЕТ СН'!$F$16</f>
        <v>0</v>
      </c>
      <c r="E361" s="36">
        <f>SUMIFS(СВЦЭМ!$J$34:$J$777,СВЦЭМ!$A$34:$A$777,$A361,СВЦЭМ!$B$34:$B$777,E$331)+'СЕТ СН'!$F$16</f>
        <v>0</v>
      </c>
      <c r="F361" s="36">
        <f>SUMIFS(СВЦЭМ!$J$34:$J$777,СВЦЭМ!$A$34:$A$777,$A361,СВЦЭМ!$B$34:$B$777,F$331)+'СЕТ СН'!$F$16</f>
        <v>0</v>
      </c>
      <c r="G361" s="36">
        <f>SUMIFS(СВЦЭМ!$J$34:$J$777,СВЦЭМ!$A$34:$A$777,$A361,СВЦЭМ!$B$34:$B$777,G$331)+'СЕТ СН'!$F$16</f>
        <v>0</v>
      </c>
      <c r="H361" s="36">
        <f>SUMIFS(СВЦЭМ!$J$34:$J$777,СВЦЭМ!$A$34:$A$777,$A361,СВЦЭМ!$B$34:$B$777,H$331)+'СЕТ СН'!$F$16</f>
        <v>0</v>
      </c>
      <c r="I361" s="36">
        <f>SUMIFS(СВЦЭМ!$J$34:$J$777,СВЦЭМ!$A$34:$A$777,$A361,СВЦЭМ!$B$34:$B$777,I$331)+'СЕТ СН'!$F$16</f>
        <v>0</v>
      </c>
      <c r="J361" s="36">
        <f>SUMIFS(СВЦЭМ!$J$34:$J$777,СВЦЭМ!$A$34:$A$777,$A361,СВЦЭМ!$B$34:$B$777,J$331)+'СЕТ СН'!$F$16</f>
        <v>0</v>
      </c>
      <c r="K361" s="36">
        <f>SUMIFS(СВЦЭМ!$J$34:$J$777,СВЦЭМ!$A$34:$A$777,$A361,СВЦЭМ!$B$34:$B$777,K$331)+'СЕТ СН'!$F$16</f>
        <v>0</v>
      </c>
      <c r="L361" s="36">
        <f>SUMIFS(СВЦЭМ!$J$34:$J$777,СВЦЭМ!$A$34:$A$777,$A361,СВЦЭМ!$B$34:$B$777,L$331)+'СЕТ СН'!$F$16</f>
        <v>0</v>
      </c>
      <c r="M361" s="36">
        <f>SUMIFS(СВЦЭМ!$J$34:$J$777,СВЦЭМ!$A$34:$A$777,$A361,СВЦЭМ!$B$34:$B$777,M$331)+'СЕТ СН'!$F$16</f>
        <v>0</v>
      </c>
      <c r="N361" s="36">
        <f>SUMIFS(СВЦЭМ!$J$34:$J$777,СВЦЭМ!$A$34:$A$777,$A361,СВЦЭМ!$B$34:$B$777,N$331)+'СЕТ СН'!$F$16</f>
        <v>0</v>
      </c>
      <c r="O361" s="36">
        <f>SUMIFS(СВЦЭМ!$J$34:$J$777,СВЦЭМ!$A$34:$A$777,$A361,СВЦЭМ!$B$34:$B$777,O$331)+'СЕТ СН'!$F$16</f>
        <v>0</v>
      </c>
      <c r="P361" s="36">
        <f>SUMIFS(СВЦЭМ!$J$34:$J$777,СВЦЭМ!$A$34:$A$777,$A361,СВЦЭМ!$B$34:$B$777,P$331)+'СЕТ СН'!$F$16</f>
        <v>0</v>
      </c>
      <c r="Q361" s="36">
        <f>SUMIFS(СВЦЭМ!$J$34:$J$777,СВЦЭМ!$A$34:$A$777,$A361,СВЦЭМ!$B$34:$B$777,Q$331)+'СЕТ СН'!$F$16</f>
        <v>0</v>
      </c>
      <c r="R361" s="36">
        <f>SUMIFS(СВЦЭМ!$J$34:$J$777,СВЦЭМ!$A$34:$A$777,$A361,СВЦЭМ!$B$34:$B$777,R$331)+'СЕТ СН'!$F$16</f>
        <v>0</v>
      </c>
      <c r="S361" s="36">
        <f>SUMIFS(СВЦЭМ!$J$34:$J$777,СВЦЭМ!$A$34:$A$777,$A361,СВЦЭМ!$B$34:$B$777,S$331)+'СЕТ СН'!$F$16</f>
        <v>0</v>
      </c>
      <c r="T361" s="36">
        <f>SUMIFS(СВЦЭМ!$J$34:$J$777,СВЦЭМ!$A$34:$A$777,$A361,СВЦЭМ!$B$34:$B$777,T$331)+'СЕТ СН'!$F$16</f>
        <v>0</v>
      </c>
      <c r="U361" s="36">
        <f>SUMIFS(СВЦЭМ!$J$34:$J$777,СВЦЭМ!$A$34:$A$777,$A361,СВЦЭМ!$B$34:$B$777,U$331)+'СЕТ СН'!$F$16</f>
        <v>0</v>
      </c>
      <c r="V361" s="36">
        <f>SUMIFS(СВЦЭМ!$J$34:$J$777,СВЦЭМ!$A$34:$A$777,$A361,СВЦЭМ!$B$34:$B$777,V$331)+'СЕТ СН'!$F$16</f>
        <v>0</v>
      </c>
      <c r="W361" s="36">
        <f>SUMIFS(СВЦЭМ!$J$34:$J$777,СВЦЭМ!$A$34:$A$777,$A361,СВЦЭМ!$B$34:$B$777,W$331)+'СЕТ СН'!$F$16</f>
        <v>0</v>
      </c>
      <c r="X361" s="36">
        <f>SUMIFS(СВЦЭМ!$J$34:$J$777,СВЦЭМ!$A$34:$A$777,$A361,СВЦЭМ!$B$34:$B$777,X$331)+'СЕТ СН'!$F$16</f>
        <v>0</v>
      </c>
      <c r="Y361" s="36">
        <f>SUMIFS(СВЦЭМ!$J$34:$J$777,СВЦЭМ!$A$34:$A$777,$A361,СВЦЭМ!$B$34:$B$777,Y$331)+'СЕТ СН'!$F$16</f>
        <v>0</v>
      </c>
    </row>
    <row r="362" spans="1:27" ht="15.75" hidden="1" x14ac:dyDescent="0.2">
      <c r="A362" s="35">
        <f t="shared" si="9"/>
        <v>43830</v>
      </c>
      <c r="B362" s="36">
        <f>SUMIFS(СВЦЭМ!$J$34:$J$777,СВЦЭМ!$A$34:$A$777,$A362,СВЦЭМ!$B$34:$B$777,B$331)+'СЕТ СН'!$F$16</f>
        <v>0</v>
      </c>
      <c r="C362" s="36">
        <f>SUMIFS(СВЦЭМ!$J$34:$J$777,СВЦЭМ!$A$34:$A$777,$A362,СВЦЭМ!$B$34:$B$777,C$331)+'СЕТ СН'!$F$16</f>
        <v>0</v>
      </c>
      <c r="D362" s="36">
        <f>SUMIFS(СВЦЭМ!$J$34:$J$777,СВЦЭМ!$A$34:$A$777,$A362,СВЦЭМ!$B$34:$B$777,D$331)+'СЕТ СН'!$F$16</f>
        <v>0</v>
      </c>
      <c r="E362" s="36">
        <f>SUMIFS(СВЦЭМ!$J$34:$J$777,СВЦЭМ!$A$34:$A$777,$A362,СВЦЭМ!$B$34:$B$777,E$331)+'СЕТ СН'!$F$16</f>
        <v>0</v>
      </c>
      <c r="F362" s="36">
        <f>SUMIFS(СВЦЭМ!$J$34:$J$777,СВЦЭМ!$A$34:$A$777,$A362,СВЦЭМ!$B$34:$B$777,F$331)+'СЕТ СН'!$F$16</f>
        <v>0</v>
      </c>
      <c r="G362" s="36">
        <f>SUMIFS(СВЦЭМ!$J$34:$J$777,СВЦЭМ!$A$34:$A$777,$A362,СВЦЭМ!$B$34:$B$777,G$331)+'СЕТ СН'!$F$16</f>
        <v>0</v>
      </c>
      <c r="H362" s="36">
        <f>SUMIFS(СВЦЭМ!$J$34:$J$777,СВЦЭМ!$A$34:$A$777,$A362,СВЦЭМ!$B$34:$B$777,H$331)+'СЕТ СН'!$F$16</f>
        <v>0</v>
      </c>
      <c r="I362" s="36">
        <f>SUMIFS(СВЦЭМ!$J$34:$J$777,СВЦЭМ!$A$34:$A$777,$A362,СВЦЭМ!$B$34:$B$777,I$331)+'СЕТ СН'!$F$16</f>
        <v>0</v>
      </c>
      <c r="J362" s="36">
        <f>SUMIFS(СВЦЭМ!$J$34:$J$777,СВЦЭМ!$A$34:$A$777,$A362,СВЦЭМ!$B$34:$B$777,J$331)+'СЕТ СН'!$F$16</f>
        <v>0</v>
      </c>
      <c r="K362" s="36">
        <f>SUMIFS(СВЦЭМ!$J$34:$J$777,СВЦЭМ!$A$34:$A$777,$A362,СВЦЭМ!$B$34:$B$777,K$331)+'СЕТ СН'!$F$16</f>
        <v>0</v>
      </c>
      <c r="L362" s="36">
        <f>SUMIFS(СВЦЭМ!$J$34:$J$777,СВЦЭМ!$A$34:$A$777,$A362,СВЦЭМ!$B$34:$B$777,L$331)+'СЕТ СН'!$F$16</f>
        <v>0</v>
      </c>
      <c r="M362" s="36">
        <f>SUMIFS(СВЦЭМ!$J$34:$J$777,СВЦЭМ!$A$34:$A$777,$A362,СВЦЭМ!$B$34:$B$777,M$331)+'СЕТ СН'!$F$16</f>
        <v>0</v>
      </c>
      <c r="N362" s="36">
        <f>SUMIFS(СВЦЭМ!$J$34:$J$777,СВЦЭМ!$A$34:$A$777,$A362,СВЦЭМ!$B$34:$B$777,N$331)+'СЕТ СН'!$F$16</f>
        <v>0</v>
      </c>
      <c r="O362" s="36">
        <f>SUMIFS(СВЦЭМ!$J$34:$J$777,СВЦЭМ!$A$34:$A$777,$A362,СВЦЭМ!$B$34:$B$777,O$331)+'СЕТ СН'!$F$16</f>
        <v>0</v>
      </c>
      <c r="P362" s="36">
        <f>SUMIFS(СВЦЭМ!$J$34:$J$777,СВЦЭМ!$A$34:$A$777,$A362,СВЦЭМ!$B$34:$B$777,P$331)+'СЕТ СН'!$F$16</f>
        <v>0</v>
      </c>
      <c r="Q362" s="36">
        <f>SUMIFS(СВЦЭМ!$J$34:$J$777,СВЦЭМ!$A$34:$A$777,$A362,СВЦЭМ!$B$34:$B$777,Q$331)+'СЕТ СН'!$F$16</f>
        <v>0</v>
      </c>
      <c r="R362" s="36">
        <f>SUMIFS(СВЦЭМ!$J$34:$J$777,СВЦЭМ!$A$34:$A$777,$A362,СВЦЭМ!$B$34:$B$777,R$331)+'СЕТ СН'!$F$16</f>
        <v>0</v>
      </c>
      <c r="S362" s="36">
        <f>SUMIFS(СВЦЭМ!$J$34:$J$777,СВЦЭМ!$A$34:$A$777,$A362,СВЦЭМ!$B$34:$B$777,S$331)+'СЕТ СН'!$F$16</f>
        <v>0</v>
      </c>
      <c r="T362" s="36">
        <f>SUMIFS(СВЦЭМ!$J$34:$J$777,СВЦЭМ!$A$34:$A$777,$A362,СВЦЭМ!$B$34:$B$777,T$331)+'СЕТ СН'!$F$16</f>
        <v>0</v>
      </c>
      <c r="U362" s="36">
        <f>SUMIFS(СВЦЭМ!$J$34:$J$777,СВЦЭМ!$A$34:$A$777,$A362,СВЦЭМ!$B$34:$B$777,U$331)+'СЕТ СН'!$F$16</f>
        <v>0</v>
      </c>
      <c r="V362" s="36">
        <f>SUMIFS(СВЦЭМ!$J$34:$J$777,СВЦЭМ!$A$34:$A$777,$A362,СВЦЭМ!$B$34:$B$777,V$331)+'СЕТ СН'!$F$16</f>
        <v>0</v>
      </c>
      <c r="W362" s="36">
        <f>SUMIFS(СВЦЭМ!$J$34:$J$777,СВЦЭМ!$A$34:$A$777,$A362,СВЦЭМ!$B$34:$B$777,W$331)+'СЕТ СН'!$F$16</f>
        <v>0</v>
      </c>
      <c r="X362" s="36">
        <f>SUMIFS(СВЦЭМ!$J$34:$J$777,СВЦЭМ!$A$34:$A$777,$A362,СВЦЭМ!$B$34:$B$777,X$331)+'СЕТ СН'!$F$16</f>
        <v>0</v>
      </c>
      <c r="Y362" s="36">
        <f>SUMIFS(СВЦЭМ!$J$34:$J$777,СВЦЭМ!$A$34:$A$777,$A362,СВЦЭМ!$B$34:$B$777,Y$331)+'СЕТ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6" t="s">
        <v>7</v>
      </c>
      <c r="B364" s="129" t="s">
        <v>120</v>
      </c>
      <c r="C364" s="130"/>
      <c r="D364" s="130"/>
      <c r="E364" s="130"/>
      <c r="F364" s="130"/>
      <c r="G364" s="130"/>
      <c r="H364" s="130"/>
      <c r="I364" s="130"/>
      <c r="J364" s="130"/>
      <c r="K364" s="130"/>
      <c r="L364" s="130"/>
      <c r="M364" s="130"/>
      <c r="N364" s="130"/>
      <c r="O364" s="130"/>
      <c r="P364" s="130"/>
      <c r="Q364" s="130"/>
      <c r="R364" s="130"/>
      <c r="S364" s="130"/>
      <c r="T364" s="130"/>
      <c r="U364" s="130"/>
      <c r="V364" s="130"/>
      <c r="W364" s="130"/>
      <c r="X364" s="130"/>
      <c r="Y364" s="131"/>
    </row>
    <row r="365" spans="1:27" ht="12.75" hidden="1" customHeight="1" x14ac:dyDescent="0.2">
      <c r="A365" s="127"/>
      <c r="B365" s="132"/>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s="46" customFormat="1" ht="12.75" hidden="1" customHeight="1" x14ac:dyDescent="0.2">
      <c r="A366" s="128"/>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01.12.2019</v>
      </c>
      <c r="B367" s="36">
        <f>SUMIFS(СВЦЭМ!$K$34:$K$777,СВЦЭМ!$A$34:$A$777,$A367,СВЦЭМ!$B$34:$B$777,B$366)+'СЕТ СН'!$F$16</f>
        <v>0</v>
      </c>
      <c r="C367" s="36">
        <f>SUMIFS(СВЦЭМ!$K$34:$K$777,СВЦЭМ!$A$34:$A$777,$A367,СВЦЭМ!$B$34:$B$777,C$366)+'СЕТ СН'!$F$16</f>
        <v>0</v>
      </c>
      <c r="D367" s="36">
        <f>SUMIFS(СВЦЭМ!$K$34:$K$777,СВЦЭМ!$A$34:$A$777,$A367,СВЦЭМ!$B$34:$B$777,D$366)+'СЕТ СН'!$F$16</f>
        <v>0</v>
      </c>
      <c r="E367" s="36">
        <f>SUMIFS(СВЦЭМ!$K$34:$K$777,СВЦЭМ!$A$34:$A$777,$A367,СВЦЭМ!$B$34:$B$777,E$366)+'СЕТ СН'!$F$16</f>
        <v>0</v>
      </c>
      <c r="F367" s="36">
        <f>SUMIFS(СВЦЭМ!$K$34:$K$777,СВЦЭМ!$A$34:$A$777,$A367,СВЦЭМ!$B$34:$B$777,F$366)+'СЕТ СН'!$F$16</f>
        <v>0</v>
      </c>
      <c r="G367" s="36">
        <f>SUMIFS(СВЦЭМ!$K$34:$K$777,СВЦЭМ!$A$34:$A$777,$A367,СВЦЭМ!$B$34:$B$777,G$366)+'СЕТ СН'!$F$16</f>
        <v>0</v>
      </c>
      <c r="H367" s="36">
        <f>SUMIFS(СВЦЭМ!$K$34:$K$777,СВЦЭМ!$A$34:$A$777,$A367,СВЦЭМ!$B$34:$B$777,H$366)+'СЕТ СН'!$F$16</f>
        <v>0</v>
      </c>
      <c r="I367" s="36">
        <f>SUMIFS(СВЦЭМ!$K$34:$K$777,СВЦЭМ!$A$34:$A$777,$A367,СВЦЭМ!$B$34:$B$777,I$366)+'СЕТ СН'!$F$16</f>
        <v>0</v>
      </c>
      <c r="J367" s="36">
        <f>SUMIFS(СВЦЭМ!$K$34:$K$777,СВЦЭМ!$A$34:$A$777,$A367,СВЦЭМ!$B$34:$B$777,J$366)+'СЕТ СН'!$F$16</f>
        <v>0</v>
      </c>
      <c r="K367" s="36">
        <f>SUMIFS(СВЦЭМ!$K$34:$K$777,СВЦЭМ!$A$34:$A$777,$A367,СВЦЭМ!$B$34:$B$777,K$366)+'СЕТ СН'!$F$16</f>
        <v>0</v>
      </c>
      <c r="L367" s="36">
        <f>SUMIFS(СВЦЭМ!$K$34:$K$777,СВЦЭМ!$A$34:$A$777,$A367,СВЦЭМ!$B$34:$B$777,L$366)+'СЕТ СН'!$F$16</f>
        <v>0</v>
      </c>
      <c r="M367" s="36">
        <f>SUMIFS(СВЦЭМ!$K$34:$K$777,СВЦЭМ!$A$34:$A$777,$A367,СВЦЭМ!$B$34:$B$777,M$366)+'СЕТ СН'!$F$16</f>
        <v>0</v>
      </c>
      <c r="N367" s="36">
        <f>SUMIFS(СВЦЭМ!$K$34:$K$777,СВЦЭМ!$A$34:$A$777,$A367,СВЦЭМ!$B$34:$B$777,N$366)+'СЕТ СН'!$F$16</f>
        <v>0</v>
      </c>
      <c r="O367" s="36">
        <f>SUMIFS(СВЦЭМ!$K$34:$K$777,СВЦЭМ!$A$34:$A$777,$A367,СВЦЭМ!$B$34:$B$777,O$366)+'СЕТ СН'!$F$16</f>
        <v>0</v>
      </c>
      <c r="P367" s="36">
        <f>SUMIFS(СВЦЭМ!$K$34:$K$777,СВЦЭМ!$A$34:$A$777,$A367,СВЦЭМ!$B$34:$B$777,P$366)+'СЕТ СН'!$F$16</f>
        <v>0</v>
      </c>
      <c r="Q367" s="36">
        <f>SUMIFS(СВЦЭМ!$K$34:$K$777,СВЦЭМ!$A$34:$A$777,$A367,СВЦЭМ!$B$34:$B$777,Q$366)+'СЕТ СН'!$F$16</f>
        <v>0</v>
      </c>
      <c r="R367" s="36">
        <f>SUMIFS(СВЦЭМ!$K$34:$K$777,СВЦЭМ!$A$34:$A$777,$A367,СВЦЭМ!$B$34:$B$777,R$366)+'СЕТ СН'!$F$16</f>
        <v>0</v>
      </c>
      <c r="S367" s="36">
        <f>SUMIFS(СВЦЭМ!$K$34:$K$777,СВЦЭМ!$A$34:$A$777,$A367,СВЦЭМ!$B$34:$B$777,S$366)+'СЕТ СН'!$F$16</f>
        <v>0</v>
      </c>
      <c r="T367" s="36">
        <f>SUMIFS(СВЦЭМ!$K$34:$K$777,СВЦЭМ!$A$34:$A$777,$A367,СВЦЭМ!$B$34:$B$777,T$366)+'СЕТ СН'!$F$16</f>
        <v>0</v>
      </c>
      <c r="U367" s="36">
        <f>SUMIFS(СВЦЭМ!$K$34:$K$777,СВЦЭМ!$A$34:$A$777,$A367,СВЦЭМ!$B$34:$B$777,U$366)+'СЕТ СН'!$F$16</f>
        <v>0</v>
      </c>
      <c r="V367" s="36">
        <f>SUMIFS(СВЦЭМ!$K$34:$K$777,СВЦЭМ!$A$34:$A$777,$A367,СВЦЭМ!$B$34:$B$777,V$366)+'СЕТ СН'!$F$16</f>
        <v>0</v>
      </c>
      <c r="W367" s="36">
        <f>SUMIFS(СВЦЭМ!$K$34:$K$777,СВЦЭМ!$A$34:$A$777,$A367,СВЦЭМ!$B$34:$B$777,W$366)+'СЕТ СН'!$F$16</f>
        <v>0</v>
      </c>
      <c r="X367" s="36">
        <f>SUMIFS(СВЦЭМ!$K$34:$K$777,СВЦЭМ!$A$34:$A$777,$A367,СВЦЭМ!$B$34:$B$777,X$366)+'СЕТ СН'!$F$16</f>
        <v>0</v>
      </c>
      <c r="Y367" s="36">
        <f>SUMIFS(СВЦЭМ!$K$34:$K$777,СВЦЭМ!$A$34:$A$777,$A367,СВЦЭМ!$B$34:$B$777,Y$366)+'СЕТ СН'!$F$16</f>
        <v>0</v>
      </c>
      <c r="AA367" s="45"/>
    </row>
    <row r="368" spans="1:27" ht="15.75" hidden="1" x14ac:dyDescent="0.2">
      <c r="A368" s="35">
        <f>A367+1</f>
        <v>43801</v>
      </c>
      <c r="B368" s="36">
        <f>SUMIFS(СВЦЭМ!$K$34:$K$777,СВЦЭМ!$A$34:$A$777,$A368,СВЦЭМ!$B$34:$B$777,B$366)+'СЕТ СН'!$F$16</f>
        <v>0</v>
      </c>
      <c r="C368" s="36">
        <f>SUMIFS(СВЦЭМ!$K$34:$K$777,СВЦЭМ!$A$34:$A$777,$A368,СВЦЭМ!$B$34:$B$777,C$366)+'СЕТ СН'!$F$16</f>
        <v>0</v>
      </c>
      <c r="D368" s="36">
        <f>SUMIFS(СВЦЭМ!$K$34:$K$777,СВЦЭМ!$A$34:$A$777,$A368,СВЦЭМ!$B$34:$B$777,D$366)+'СЕТ СН'!$F$16</f>
        <v>0</v>
      </c>
      <c r="E368" s="36">
        <f>SUMIFS(СВЦЭМ!$K$34:$K$777,СВЦЭМ!$A$34:$A$777,$A368,СВЦЭМ!$B$34:$B$777,E$366)+'СЕТ СН'!$F$16</f>
        <v>0</v>
      </c>
      <c r="F368" s="36">
        <f>SUMIFS(СВЦЭМ!$K$34:$K$777,СВЦЭМ!$A$34:$A$777,$A368,СВЦЭМ!$B$34:$B$777,F$366)+'СЕТ СН'!$F$16</f>
        <v>0</v>
      </c>
      <c r="G368" s="36">
        <f>SUMIFS(СВЦЭМ!$K$34:$K$777,СВЦЭМ!$A$34:$A$777,$A368,СВЦЭМ!$B$34:$B$777,G$366)+'СЕТ СН'!$F$16</f>
        <v>0</v>
      </c>
      <c r="H368" s="36">
        <f>SUMIFS(СВЦЭМ!$K$34:$K$777,СВЦЭМ!$A$34:$A$777,$A368,СВЦЭМ!$B$34:$B$777,H$366)+'СЕТ СН'!$F$16</f>
        <v>0</v>
      </c>
      <c r="I368" s="36">
        <f>SUMIFS(СВЦЭМ!$K$34:$K$777,СВЦЭМ!$A$34:$A$777,$A368,СВЦЭМ!$B$34:$B$777,I$366)+'СЕТ СН'!$F$16</f>
        <v>0</v>
      </c>
      <c r="J368" s="36">
        <f>SUMIFS(СВЦЭМ!$K$34:$K$777,СВЦЭМ!$A$34:$A$777,$A368,СВЦЭМ!$B$34:$B$777,J$366)+'СЕТ СН'!$F$16</f>
        <v>0</v>
      </c>
      <c r="K368" s="36">
        <f>SUMIFS(СВЦЭМ!$K$34:$K$777,СВЦЭМ!$A$34:$A$777,$A368,СВЦЭМ!$B$34:$B$777,K$366)+'СЕТ СН'!$F$16</f>
        <v>0</v>
      </c>
      <c r="L368" s="36">
        <f>SUMIFS(СВЦЭМ!$K$34:$K$777,СВЦЭМ!$A$34:$A$777,$A368,СВЦЭМ!$B$34:$B$777,L$366)+'СЕТ СН'!$F$16</f>
        <v>0</v>
      </c>
      <c r="M368" s="36">
        <f>SUMIFS(СВЦЭМ!$K$34:$K$777,СВЦЭМ!$A$34:$A$777,$A368,СВЦЭМ!$B$34:$B$777,M$366)+'СЕТ СН'!$F$16</f>
        <v>0</v>
      </c>
      <c r="N368" s="36">
        <f>SUMIFS(СВЦЭМ!$K$34:$K$777,СВЦЭМ!$A$34:$A$777,$A368,СВЦЭМ!$B$34:$B$777,N$366)+'СЕТ СН'!$F$16</f>
        <v>0</v>
      </c>
      <c r="O368" s="36">
        <f>SUMIFS(СВЦЭМ!$K$34:$K$777,СВЦЭМ!$A$34:$A$777,$A368,СВЦЭМ!$B$34:$B$777,O$366)+'СЕТ СН'!$F$16</f>
        <v>0</v>
      </c>
      <c r="P368" s="36">
        <f>SUMIFS(СВЦЭМ!$K$34:$K$777,СВЦЭМ!$A$34:$A$777,$A368,СВЦЭМ!$B$34:$B$777,P$366)+'СЕТ СН'!$F$16</f>
        <v>0</v>
      </c>
      <c r="Q368" s="36">
        <f>SUMIFS(СВЦЭМ!$K$34:$K$777,СВЦЭМ!$A$34:$A$777,$A368,СВЦЭМ!$B$34:$B$777,Q$366)+'СЕТ СН'!$F$16</f>
        <v>0</v>
      </c>
      <c r="R368" s="36">
        <f>SUMIFS(СВЦЭМ!$K$34:$K$777,СВЦЭМ!$A$34:$A$777,$A368,СВЦЭМ!$B$34:$B$777,R$366)+'СЕТ СН'!$F$16</f>
        <v>0</v>
      </c>
      <c r="S368" s="36">
        <f>SUMIFS(СВЦЭМ!$K$34:$K$777,СВЦЭМ!$A$34:$A$777,$A368,СВЦЭМ!$B$34:$B$777,S$366)+'СЕТ СН'!$F$16</f>
        <v>0</v>
      </c>
      <c r="T368" s="36">
        <f>SUMIFS(СВЦЭМ!$K$34:$K$777,СВЦЭМ!$A$34:$A$777,$A368,СВЦЭМ!$B$34:$B$777,T$366)+'СЕТ СН'!$F$16</f>
        <v>0</v>
      </c>
      <c r="U368" s="36">
        <f>SUMIFS(СВЦЭМ!$K$34:$K$777,СВЦЭМ!$A$34:$A$777,$A368,СВЦЭМ!$B$34:$B$777,U$366)+'СЕТ СН'!$F$16</f>
        <v>0</v>
      </c>
      <c r="V368" s="36">
        <f>SUMIFS(СВЦЭМ!$K$34:$K$777,СВЦЭМ!$A$34:$A$777,$A368,СВЦЭМ!$B$34:$B$777,V$366)+'СЕТ СН'!$F$16</f>
        <v>0</v>
      </c>
      <c r="W368" s="36">
        <f>SUMIFS(СВЦЭМ!$K$34:$K$777,СВЦЭМ!$A$34:$A$777,$A368,СВЦЭМ!$B$34:$B$777,W$366)+'СЕТ СН'!$F$16</f>
        <v>0</v>
      </c>
      <c r="X368" s="36">
        <f>SUMIFS(СВЦЭМ!$K$34:$K$777,СВЦЭМ!$A$34:$A$777,$A368,СВЦЭМ!$B$34:$B$777,X$366)+'СЕТ СН'!$F$16</f>
        <v>0</v>
      </c>
      <c r="Y368" s="36">
        <f>SUMIFS(СВЦЭМ!$K$34:$K$777,СВЦЭМ!$A$34:$A$777,$A368,СВЦЭМ!$B$34:$B$777,Y$366)+'СЕТ СН'!$F$16</f>
        <v>0</v>
      </c>
    </row>
    <row r="369" spans="1:25" ht="15.75" hidden="1" x14ac:dyDescent="0.2">
      <c r="A369" s="35">
        <f t="shared" ref="A369:A397" si="10">A368+1</f>
        <v>43802</v>
      </c>
      <c r="B369" s="36">
        <f>SUMIFS(СВЦЭМ!$K$34:$K$777,СВЦЭМ!$A$34:$A$777,$A369,СВЦЭМ!$B$34:$B$777,B$366)+'СЕТ СН'!$F$16</f>
        <v>0</v>
      </c>
      <c r="C369" s="36">
        <f>SUMIFS(СВЦЭМ!$K$34:$K$777,СВЦЭМ!$A$34:$A$777,$A369,СВЦЭМ!$B$34:$B$777,C$366)+'СЕТ СН'!$F$16</f>
        <v>0</v>
      </c>
      <c r="D369" s="36">
        <f>SUMIFS(СВЦЭМ!$K$34:$K$777,СВЦЭМ!$A$34:$A$777,$A369,СВЦЭМ!$B$34:$B$777,D$366)+'СЕТ СН'!$F$16</f>
        <v>0</v>
      </c>
      <c r="E369" s="36">
        <f>SUMIFS(СВЦЭМ!$K$34:$K$777,СВЦЭМ!$A$34:$A$777,$A369,СВЦЭМ!$B$34:$B$777,E$366)+'СЕТ СН'!$F$16</f>
        <v>0</v>
      </c>
      <c r="F369" s="36">
        <f>SUMIFS(СВЦЭМ!$K$34:$K$777,СВЦЭМ!$A$34:$A$777,$A369,СВЦЭМ!$B$34:$B$777,F$366)+'СЕТ СН'!$F$16</f>
        <v>0</v>
      </c>
      <c r="G369" s="36">
        <f>SUMIFS(СВЦЭМ!$K$34:$K$777,СВЦЭМ!$A$34:$A$777,$A369,СВЦЭМ!$B$34:$B$777,G$366)+'СЕТ СН'!$F$16</f>
        <v>0</v>
      </c>
      <c r="H369" s="36">
        <f>SUMIFS(СВЦЭМ!$K$34:$K$777,СВЦЭМ!$A$34:$A$777,$A369,СВЦЭМ!$B$34:$B$777,H$366)+'СЕТ СН'!$F$16</f>
        <v>0</v>
      </c>
      <c r="I369" s="36">
        <f>SUMIFS(СВЦЭМ!$K$34:$K$777,СВЦЭМ!$A$34:$A$777,$A369,СВЦЭМ!$B$34:$B$777,I$366)+'СЕТ СН'!$F$16</f>
        <v>0</v>
      </c>
      <c r="J369" s="36">
        <f>SUMIFS(СВЦЭМ!$K$34:$K$777,СВЦЭМ!$A$34:$A$777,$A369,СВЦЭМ!$B$34:$B$777,J$366)+'СЕТ СН'!$F$16</f>
        <v>0</v>
      </c>
      <c r="K369" s="36">
        <f>SUMIFS(СВЦЭМ!$K$34:$K$777,СВЦЭМ!$A$34:$A$777,$A369,СВЦЭМ!$B$34:$B$777,K$366)+'СЕТ СН'!$F$16</f>
        <v>0</v>
      </c>
      <c r="L369" s="36">
        <f>SUMIFS(СВЦЭМ!$K$34:$K$777,СВЦЭМ!$A$34:$A$777,$A369,СВЦЭМ!$B$34:$B$777,L$366)+'СЕТ СН'!$F$16</f>
        <v>0</v>
      </c>
      <c r="M369" s="36">
        <f>SUMIFS(СВЦЭМ!$K$34:$K$777,СВЦЭМ!$A$34:$A$777,$A369,СВЦЭМ!$B$34:$B$777,M$366)+'СЕТ СН'!$F$16</f>
        <v>0</v>
      </c>
      <c r="N369" s="36">
        <f>SUMIFS(СВЦЭМ!$K$34:$K$777,СВЦЭМ!$A$34:$A$777,$A369,СВЦЭМ!$B$34:$B$777,N$366)+'СЕТ СН'!$F$16</f>
        <v>0</v>
      </c>
      <c r="O369" s="36">
        <f>SUMIFS(СВЦЭМ!$K$34:$K$777,СВЦЭМ!$A$34:$A$777,$A369,СВЦЭМ!$B$34:$B$777,O$366)+'СЕТ СН'!$F$16</f>
        <v>0</v>
      </c>
      <c r="P369" s="36">
        <f>SUMIFS(СВЦЭМ!$K$34:$K$777,СВЦЭМ!$A$34:$A$777,$A369,СВЦЭМ!$B$34:$B$777,P$366)+'СЕТ СН'!$F$16</f>
        <v>0</v>
      </c>
      <c r="Q369" s="36">
        <f>SUMIFS(СВЦЭМ!$K$34:$K$777,СВЦЭМ!$A$34:$A$777,$A369,СВЦЭМ!$B$34:$B$777,Q$366)+'СЕТ СН'!$F$16</f>
        <v>0</v>
      </c>
      <c r="R369" s="36">
        <f>SUMIFS(СВЦЭМ!$K$34:$K$777,СВЦЭМ!$A$34:$A$777,$A369,СВЦЭМ!$B$34:$B$777,R$366)+'СЕТ СН'!$F$16</f>
        <v>0</v>
      </c>
      <c r="S369" s="36">
        <f>SUMIFS(СВЦЭМ!$K$34:$K$777,СВЦЭМ!$A$34:$A$777,$A369,СВЦЭМ!$B$34:$B$777,S$366)+'СЕТ СН'!$F$16</f>
        <v>0</v>
      </c>
      <c r="T369" s="36">
        <f>SUMIFS(СВЦЭМ!$K$34:$K$777,СВЦЭМ!$A$34:$A$777,$A369,СВЦЭМ!$B$34:$B$777,T$366)+'СЕТ СН'!$F$16</f>
        <v>0</v>
      </c>
      <c r="U369" s="36">
        <f>SUMIFS(СВЦЭМ!$K$34:$K$777,СВЦЭМ!$A$34:$A$777,$A369,СВЦЭМ!$B$34:$B$777,U$366)+'СЕТ СН'!$F$16</f>
        <v>0</v>
      </c>
      <c r="V369" s="36">
        <f>SUMIFS(СВЦЭМ!$K$34:$K$777,СВЦЭМ!$A$34:$A$777,$A369,СВЦЭМ!$B$34:$B$777,V$366)+'СЕТ СН'!$F$16</f>
        <v>0</v>
      </c>
      <c r="W369" s="36">
        <f>SUMIFS(СВЦЭМ!$K$34:$K$777,СВЦЭМ!$A$34:$A$777,$A369,СВЦЭМ!$B$34:$B$777,W$366)+'СЕТ СН'!$F$16</f>
        <v>0</v>
      </c>
      <c r="X369" s="36">
        <f>SUMIFS(СВЦЭМ!$K$34:$K$777,СВЦЭМ!$A$34:$A$777,$A369,СВЦЭМ!$B$34:$B$777,X$366)+'СЕТ СН'!$F$16</f>
        <v>0</v>
      </c>
      <c r="Y369" s="36">
        <f>SUMIFS(СВЦЭМ!$K$34:$K$777,СВЦЭМ!$A$34:$A$777,$A369,СВЦЭМ!$B$34:$B$777,Y$366)+'СЕТ СН'!$F$16</f>
        <v>0</v>
      </c>
    </row>
    <row r="370" spans="1:25" ht="15.75" hidden="1" x14ac:dyDescent="0.2">
      <c r="A370" s="35">
        <f t="shared" si="10"/>
        <v>43803</v>
      </c>
      <c r="B370" s="36">
        <f>SUMIFS(СВЦЭМ!$K$34:$K$777,СВЦЭМ!$A$34:$A$777,$A370,СВЦЭМ!$B$34:$B$777,B$366)+'СЕТ СН'!$F$16</f>
        <v>0</v>
      </c>
      <c r="C370" s="36">
        <f>SUMIFS(СВЦЭМ!$K$34:$K$777,СВЦЭМ!$A$34:$A$777,$A370,СВЦЭМ!$B$34:$B$777,C$366)+'СЕТ СН'!$F$16</f>
        <v>0</v>
      </c>
      <c r="D370" s="36">
        <f>SUMIFS(СВЦЭМ!$K$34:$K$777,СВЦЭМ!$A$34:$A$777,$A370,СВЦЭМ!$B$34:$B$777,D$366)+'СЕТ СН'!$F$16</f>
        <v>0</v>
      </c>
      <c r="E370" s="36">
        <f>SUMIFS(СВЦЭМ!$K$34:$K$777,СВЦЭМ!$A$34:$A$777,$A370,СВЦЭМ!$B$34:$B$777,E$366)+'СЕТ СН'!$F$16</f>
        <v>0</v>
      </c>
      <c r="F370" s="36">
        <f>SUMIFS(СВЦЭМ!$K$34:$K$777,СВЦЭМ!$A$34:$A$777,$A370,СВЦЭМ!$B$34:$B$777,F$366)+'СЕТ СН'!$F$16</f>
        <v>0</v>
      </c>
      <c r="G370" s="36">
        <f>SUMIFS(СВЦЭМ!$K$34:$K$777,СВЦЭМ!$A$34:$A$777,$A370,СВЦЭМ!$B$34:$B$777,G$366)+'СЕТ СН'!$F$16</f>
        <v>0</v>
      </c>
      <c r="H370" s="36">
        <f>SUMIFS(СВЦЭМ!$K$34:$K$777,СВЦЭМ!$A$34:$A$777,$A370,СВЦЭМ!$B$34:$B$777,H$366)+'СЕТ СН'!$F$16</f>
        <v>0</v>
      </c>
      <c r="I370" s="36">
        <f>SUMIFS(СВЦЭМ!$K$34:$K$777,СВЦЭМ!$A$34:$A$777,$A370,СВЦЭМ!$B$34:$B$777,I$366)+'СЕТ СН'!$F$16</f>
        <v>0</v>
      </c>
      <c r="J370" s="36">
        <f>SUMIFS(СВЦЭМ!$K$34:$K$777,СВЦЭМ!$A$34:$A$777,$A370,СВЦЭМ!$B$34:$B$777,J$366)+'СЕТ СН'!$F$16</f>
        <v>0</v>
      </c>
      <c r="K370" s="36">
        <f>SUMIFS(СВЦЭМ!$K$34:$K$777,СВЦЭМ!$A$34:$A$777,$A370,СВЦЭМ!$B$34:$B$777,K$366)+'СЕТ СН'!$F$16</f>
        <v>0</v>
      </c>
      <c r="L370" s="36">
        <f>SUMIFS(СВЦЭМ!$K$34:$K$777,СВЦЭМ!$A$34:$A$777,$A370,СВЦЭМ!$B$34:$B$777,L$366)+'СЕТ СН'!$F$16</f>
        <v>0</v>
      </c>
      <c r="M370" s="36">
        <f>SUMIFS(СВЦЭМ!$K$34:$K$777,СВЦЭМ!$A$34:$A$777,$A370,СВЦЭМ!$B$34:$B$777,M$366)+'СЕТ СН'!$F$16</f>
        <v>0</v>
      </c>
      <c r="N370" s="36">
        <f>SUMIFS(СВЦЭМ!$K$34:$K$777,СВЦЭМ!$A$34:$A$777,$A370,СВЦЭМ!$B$34:$B$777,N$366)+'СЕТ СН'!$F$16</f>
        <v>0</v>
      </c>
      <c r="O370" s="36">
        <f>SUMIFS(СВЦЭМ!$K$34:$K$777,СВЦЭМ!$A$34:$A$777,$A370,СВЦЭМ!$B$34:$B$777,O$366)+'СЕТ СН'!$F$16</f>
        <v>0</v>
      </c>
      <c r="P370" s="36">
        <f>SUMIFS(СВЦЭМ!$K$34:$K$777,СВЦЭМ!$A$34:$A$777,$A370,СВЦЭМ!$B$34:$B$777,P$366)+'СЕТ СН'!$F$16</f>
        <v>0</v>
      </c>
      <c r="Q370" s="36">
        <f>SUMIFS(СВЦЭМ!$K$34:$K$777,СВЦЭМ!$A$34:$A$777,$A370,СВЦЭМ!$B$34:$B$777,Q$366)+'СЕТ СН'!$F$16</f>
        <v>0</v>
      </c>
      <c r="R370" s="36">
        <f>SUMIFS(СВЦЭМ!$K$34:$K$777,СВЦЭМ!$A$34:$A$777,$A370,СВЦЭМ!$B$34:$B$777,R$366)+'СЕТ СН'!$F$16</f>
        <v>0</v>
      </c>
      <c r="S370" s="36">
        <f>SUMIFS(СВЦЭМ!$K$34:$K$777,СВЦЭМ!$A$34:$A$777,$A370,СВЦЭМ!$B$34:$B$777,S$366)+'СЕТ СН'!$F$16</f>
        <v>0</v>
      </c>
      <c r="T370" s="36">
        <f>SUMIFS(СВЦЭМ!$K$34:$K$777,СВЦЭМ!$A$34:$A$777,$A370,СВЦЭМ!$B$34:$B$777,T$366)+'СЕТ СН'!$F$16</f>
        <v>0</v>
      </c>
      <c r="U370" s="36">
        <f>SUMIFS(СВЦЭМ!$K$34:$K$777,СВЦЭМ!$A$34:$A$777,$A370,СВЦЭМ!$B$34:$B$777,U$366)+'СЕТ СН'!$F$16</f>
        <v>0</v>
      </c>
      <c r="V370" s="36">
        <f>SUMIFS(СВЦЭМ!$K$34:$K$777,СВЦЭМ!$A$34:$A$777,$A370,СВЦЭМ!$B$34:$B$777,V$366)+'СЕТ СН'!$F$16</f>
        <v>0</v>
      </c>
      <c r="W370" s="36">
        <f>SUMIFS(СВЦЭМ!$K$34:$K$777,СВЦЭМ!$A$34:$A$777,$A370,СВЦЭМ!$B$34:$B$777,W$366)+'СЕТ СН'!$F$16</f>
        <v>0</v>
      </c>
      <c r="X370" s="36">
        <f>SUMIFS(СВЦЭМ!$K$34:$K$777,СВЦЭМ!$A$34:$A$777,$A370,СВЦЭМ!$B$34:$B$777,X$366)+'СЕТ СН'!$F$16</f>
        <v>0</v>
      </c>
      <c r="Y370" s="36">
        <f>SUMIFS(СВЦЭМ!$K$34:$K$777,СВЦЭМ!$A$34:$A$777,$A370,СВЦЭМ!$B$34:$B$777,Y$366)+'СЕТ СН'!$F$16</f>
        <v>0</v>
      </c>
    </row>
    <row r="371" spans="1:25" ht="15.75" hidden="1" x14ac:dyDescent="0.2">
      <c r="A371" s="35">
        <f t="shared" si="10"/>
        <v>43804</v>
      </c>
      <c r="B371" s="36">
        <f>SUMIFS(СВЦЭМ!$K$34:$K$777,СВЦЭМ!$A$34:$A$777,$A371,СВЦЭМ!$B$34:$B$777,B$366)+'СЕТ СН'!$F$16</f>
        <v>0</v>
      </c>
      <c r="C371" s="36">
        <f>SUMIFS(СВЦЭМ!$K$34:$K$777,СВЦЭМ!$A$34:$A$777,$A371,СВЦЭМ!$B$34:$B$777,C$366)+'СЕТ СН'!$F$16</f>
        <v>0</v>
      </c>
      <c r="D371" s="36">
        <f>SUMIFS(СВЦЭМ!$K$34:$K$777,СВЦЭМ!$A$34:$A$777,$A371,СВЦЭМ!$B$34:$B$777,D$366)+'СЕТ СН'!$F$16</f>
        <v>0</v>
      </c>
      <c r="E371" s="36">
        <f>SUMIFS(СВЦЭМ!$K$34:$K$777,СВЦЭМ!$A$34:$A$777,$A371,СВЦЭМ!$B$34:$B$777,E$366)+'СЕТ СН'!$F$16</f>
        <v>0</v>
      </c>
      <c r="F371" s="36">
        <f>SUMIFS(СВЦЭМ!$K$34:$K$777,СВЦЭМ!$A$34:$A$777,$A371,СВЦЭМ!$B$34:$B$777,F$366)+'СЕТ СН'!$F$16</f>
        <v>0</v>
      </c>
      <c r="G371" s="36">
        <f>SUMIFS(СВЦЭМ!$K$34:$K$777,СВЦЭМ!$A$34:$A$777,$A371,СВЦЭМ!$B$34:$B$777,G$366)+'СЕТ СН'!$F$16</f>
        <v>0</v>
      </c>
      <c r="H371" s="36">
        <f>SUMIFS(СВЦЭМ!$K$34:$K$777,СВЦЭМ!$A$34:$A$777,$A371,СВЦЭМ!$B$34:$B$777,H$366)+'СЕТ СН'!$F$16</f>
        <v>0</v>
      </c>
      <c r="I371" s="36">
        <f>SUMIFS(СВЦЭМ!$K$34:$K$777,СВЦЭМ!$A$34:$A$777,$A371,СВЦЭМ!$B$34:$B$777,I$366)+'СЕТ СН'!$F$16</f>
        <v>0</v>
      </c>
      <c r="J371" s="36">
        <f>SUMIFS(СВЦЭМ!$K$34:$K$777,СВЦЭМ!$A$34:$A$777,$A371,СВЦЭМ!$B$34:$B$777,J$366)+'СЕТ СН'!$F$16</f>
        <v>0</v>
      </c>
      <c r="K371" s="36">
        <f>SUMIFS(СВЦЭМ!$K$34:$K$777,СВЦЭМ!$A$34:$A$777,$A371,СВЦЭМ!$B$34:$B$777,K$366)+'СЕТ СН'!$F$16</f>
        <v>0</v>
      </c>
      <c r="L371" s="36">
        <f>SUMIFS(СВЦЭМ!$K$34:$K$777,СВЦЭМ!$A$34:$A$777,$A371,СВЦЭМ!$B$34:$B$777,L$366)+'СЕТ СН'!$F$16</f>
        <v>0</v>
      </c>
      <c r="M371" s="36">
        <f>SUMIFS(СВЦЭМ!$K$34:$K$777,СВЦЭМ!$A$34:$A$777,$A371,СВЦЭМ!$B$34:$B$777,M$366)+'СЕТ СН'!$F$16</f>
        <v>0</v>
      </c>
      <c r="N371" s="36">
        <f>SUMIFS(СВЦЭМ!$K$34:$K$777,СВЦЭМ!$A$34:$A$777,$A371,СВЦЭМ!$B$34:$B$777,N$366)+'СЕТ СН'!$F$16</f>
        <v>0</v>
      </c>
      <c r="O371" s="36">
        <f>SUMIFS(СВЦЭМ!$K$34:$K$777,СВЦЭМ!$A$34:$A$777,$A371,СВЦЭМ!$B$34:$B$777,O$366)+'СЕТ СН'!$F$16</f>
        <v>0</v>
      </c>
      <c r="P371" s="36">
        <f>SUMIFS(СВЦЭМ!$K$34:$K$777,СВЦЭМ!$A$34:$A$777,$A371,СВЦЭМ!$B$34:$B$777,P$366)+'СЕТ СН'!$F$16</f>
        <v>0</v>
      </c>
      <c r="Q371" s="36">
        <f>SUMIFS(СВЦЭМ!$K$34:$K$777,СВЦЭМ!$A$34:$A$777,$A371,СВЦЭМ!$B$34:$B$777,Q$366)+'СЕТ СН'!$F$16</f>
        <v>0</v>
      </c>
      <c r="R371" s="36">
        <f>SUMIFS(СВЦЭМ!$K$34:$K$777,СВЦЭМ!$A$34:$A$777,$A371,СВЦЭМ!$B$34:$B$777,R$366)+'СЕТ СН'!$F$16</f>
        <v>0</v>
      </c>
      <c r="S371" s="36">
        <f>SUMIFS(СВЦЭМ!$K$34:$K$777,СВЦЭМ!$A$34:$A$777,$A371,СВЦЭМ!$B$34:$B$777,S$366)+'СЕТ СН'!$F$16</f>
        <v>0</v>
      </c>
      <c r="T371" s="36">
        <f>SUMIFS(СВЦЭМ!$K$34:$K$777,СВЦЭМ!$A$34:$A$777,$A371,СВЦЭМ!$B$34:$B$777,T$366)+'СЕТ СН'!$F$16</f>
        <v>0</v>
      </c>
      <c r="U371" s="36">
        <f>SUMIFS(СВЦЭМ!$K$34:$K$777,СВЦЭМ!$A$34:$A$777,$A371,СВЦЭМ!$B$34:$B$777,U$366)+'СЕТ СН'!$F$16</f>
        <v>0</v>
      </c>
      <c r="V371" s="36">
        <f>SUMIFS(СВЦЭМ!$K$34:$K$777,СВЦЭМ!$A$34:$A$777,$A371,СВЦЭМ!$B$34:$B$777,V$366)+'СЕТ СН'!$F$16</f>
        <v>0</v>
      </c>
      <c r="W371" s="36">
        <f>SUMIFS(СВЦЭМ!$K$34:$K$777,СВЦЭМ!$A$34:$A$777,$A371,СВЦЭМ!$B$34:$B$777,W$366)+'СЕТ СН'!$F$16</f>
        <v>0</v>
      </c>
      <c r="X371" s="36">
        <f>SUMIFS(СВЦЭМ!$K$34:$K$777,СВЦЭМ!$A$34:$A$777,$A371,СВЦЭМ!$B$34:$B$777,X$366)+'СЕТ СН'!$F$16</f>
        <v>0</v>
      </c>
      <c r="Y371" s="36">
        <f>SUMIFS(СВЦЭМ!$K$34:$K$777,СВЦЭМ!$A$34:$A$777,$A371,СВЦЭМ!$B$34:$B$777,Y$366)+'СЕТ СН'!$F$16</f>
        <v>0</v>
      </c>
    </row>
    <row r="372" spans="1:25" ht="15.75" hidden="1" x14ac:dyDescent="0.2">
      <c r="A372" s="35">
        <f t="shared" si="10"/>
        <v>43805</v>
      </c>
      <c r="B372" s="36">
        <f>SUMIFS(СВЦЭМ!$K$34:$K$777,СВЦЭМ!$A$34:$A$777,$A372,СВЦЭМ!$B$34:$B$777,B$366)+'СЕТ СН'!$F$16</f>
        <v>0</v>
      </c>
      <c r="C372" s="36">
        <f>SUMIFS(СВЦЭМ!$K$34:$K$777,СВЦЭМ!$A$34:$A$777,$A372,СВЦЭМ!$B$34:$B$777,C$366)+'СЕТ СН'!$F$16</f>
        <v>0</v>
      </c>
      <c r="D372" s="36">
        <f>SUMIFS(СВЦЭМ!$K$34:$K$777,СВЦЭМ!$A$34:$A$777,$A372,СВЦЭМ!$B$34:$B$777,D$366)+'СЕТ СН'!$F$16</f>
        <v>0</v>
      </c>
      <c r="E372" s="36">
        <f>SUMIFS(СВЦЭМ!$K$34:$K$777,СВЦЭМ!$A$34:$A$777,$A372,СВЦЭМ!$B$34:$B$777,E$366)+'СЕТ СН'!$F$16</f>
        <v>0</v>
      </c>
      <c r="F372" s="36">
        <f>SUMIFS(СВЦЭМ!$K$34:$K$777,СВЦЭМ!$A$34:$A$777,$A372,СВЦЭМ!$B$34:$B$777,F$366)+'СЕТ СН'!$F$16</f>
        <v>0</v>
      </c>
      <c r="G372" s="36">
        <f>SUMIFS(СВЦЭМ!$K$34:$K$777,СВЦЭМ!$A$34:$A$777,$A372,СВЦЭМ!$B$34:$B$777,G$366)+'СЕТ СН'!$F$16</f>
        <v>0</v>
      </c>
      <c r="H372" s="36">
        <f>SUMIFS(СВЦЭМ!$K$34:$K$777,СВЦЭМ!$A$34:$A$777,$A372,СВЦЭМ!$B$34:$B$777,H$366)+'СЕТ СН'!$F$16</f>
        <v>0</v>
      </c>
      <c r="I372" s="36">
        <f>SUMIFS(СВЦЭМ!$K$34:$K$777,СВЦЭМ!$A$34:$A$777,$A372,СВЦЭМ!$B$34:$B$777,I$366)+'СЕТ СН'!$F$16</f>
        <v>0</v>
      </c>
      <c r="J372" s="36">
        <f>SUMIFS(СВЦЭМ!$K$34:$K$777,СВЦЭМ!$A$34:$A$777,$A372,СВЦЭМ!$B$34:$B$777,J$366)+'СЕТ СН'!$F$16</f>
        <v>0</v>
      </c>
      <c r="K372" s="36">
        <f>SUMIFS(СВЦЭМ!$K$34:$K$777,СВЦЭМ!$A$34:$A$777,$A372,СВЦЭМ!$B$34:$B$777,K$366)+'СЕТ СН'!$F$16</f>
        <v>0</v>
      </c>
      <c r="L372" s="36">
        <f>SUMIFS(СВЦЭМ!$K$34:$K$777,СВЦЭМ!$A$34:$A$777,$A372,СВЦЭМ!$B$34:$B$777,L$366)+'СЕТ СН'!$F$16</f>
        <v>0</v>
      </c>
      <c r="M372" s="36">
        <f>SUMIFS(СВЦЭМ!$K$34:$K$777,СВЦЭМ!$A$34:$A$777,$A372,СВЦЭМ!$B$34:$B$777,M$366)+'СЕТ СН'!$F$16</f>
        <v>0</v>
      </c>
      <c r="N372" s="36">
        <f>SUMIFS(СВЦЭМ!$K$34:$K$777,СВЦЭМ!$A$34:$A$777,$A372,СВЦЭМ!$B$34:$B$777,N$366)+'СЕТ СН'!$F$16</f>
        <v>0</v>
      </c>
      <c r="O372" s="36">
        <f>SUMIFS(СВЦЭМ!$K$34:$K$777,СВЦЭМ!$A$34:$A$777,$A372,СВЦЭМ!$B$34:$B$777,O$366)+'СЕТ СН'!$F$16</f>
        <v>0</v>
      </c>
      <c r="P372" s="36">
        <f>SUMIFS(СВЦЭМ!$K$34:$K$777,СВЦЭМ!$A$34:$A$777,$A372,СВЦЭМ!$B$34:$B$777,P$366)+'СЕТ СН'!$F$16</f>
        <v>0</v>
      </c>
      <c r="Q372" s="36">
        <f>SUMIFS(СВЦЭМ!$K$34:$K$777,СВЦЭМ!$A$34:$A$777,$A372,СВЦЭМ!$B$34:$B$777,Q$366)+'СЕТ СН'!$F$16</f>
        <v>0</v>
      </c>
      <c r="R372" s="36">
        <f>SUMIFS(СВЦЭМ!$K$34:$K$777,СВЦЭМ!$A$34:$A$777,$A372,СВЦЭМ!$B$34:$B$777,R$366)+'СЕТ СН'!$F$16</f>
        <v>0</v>
      </c>
      <c r="S372" s="36">
        <f>SUMIFS(СВЦЭМ!$K$34:$K$777,СВЦЭМ!$A$34:$A$777,$A372,СВЦЭМ!$B$34:$B$777,S$366)+'СЕТ СН'!$F$16</f>
        <v>0</v>
      </c>
      <c r="T372" s="36">
        <f>SUMIFS(СВЦЭМ!$K$34:$K$777,СВЦЭМ!$A$34:$A$777,$A372,СВЦЭМ!$B$34:$B$777,T$366)+'СЕТ СН'!$F$16</f>
        <v>0</v>
      </c>
      <c r="U372" s="36">
        <f>SUMIFS(СВЦЭМ!$K$34:$K$777,СВЦЭМ!$A$34:$A$777,$A372,СВЦЭМ!$B$34:$B$777,U$366)+'СЕТ СН'!$F$16</f>
        <v>0</v>
      </c>
      <c r="V372" s="36">
        <f>SUMIFS(СВЦЭМ!$K$34:$K$777,СВЦЭМ!$A$34:$A$777,$A372,СВЦЭМ!$B$34:$B$777,V$366)+'СЕТ СН'!$F$16</f>
        <v>0</v>
      </c>
      <c r="W372" s="36">
        <f>SUMIFS(СВЦЭМ!$K$34:$K$777,СВЦЭМ!$A$34:$A$777,$A372,СВЦЭМ!$B$34:$B$777,W$366)+'СЕТ СН'!$F$16</f>
        <v>0</v>
      </c>
      <c r="X372" s="36">
        <f>SUMIFS(СВЦЭМ!$K$34:$K$777,СВЦЭМ!$A$34:$A$777,$A372,СВЦЭМ!$B$34:$B$777,X$366)+'СЕТ СН'!$F$16</f>
        <v>0</v>
      </c>
      <c r="Y372" s="36">
        <f>SUMIFS(СВЦЭМ!$K$34:$K$777,СВЦЭМ!$A$34:$A$777,$A372,СВЦЭМ!$B$34:$B$777,Y$366)+'СЕТ СН'!$F$16</f>
        <v>0</v>
      </c>
    </row>
    <row r="373" spans="1:25" ht="15.75" hidden="1" x14ac:dyDescent="0.2">
      <c r="A373" s="35">
        <f t="shared" si="10"/>
        <v>43806</v>
      </c>
      <c r="B373" s="36">
        <f>SUMIFS(СВЦЭМ!$K$34:$K$777,СВЦЭМ!$A$34:$A$777,$A373,СВЦЭМ!$B$34:$B$777,B$366)+'СЕТ СН'!$F$16</f>
        <v>0</v>
      </c>
      <c r="C373" s="36">
        <f>SUMIFS(СВЦЭМ!$K$34:$K$777,СВЦЭМ!$A$34:$A$777,$A373,СВЦЭМ!$B$34:$B$777,C$366)+'СЕТ СН'!$F$16</f>
        <v>0</v>
      </c>
      <c r="D373" s="36">
        <f>SUMIFS(СВЦЭМ!$K$34:$K$777,СВЦЭМ!$A$34:$A$777,$A373,СВЦЭМ!$B$34:$B$777,D$366)+'СЕТ СН'!$F$16</f>
        <v>0</v>
      </c>
      <c r="E373" s="36">
        <f>SUMIFS(СВЦЭМ!$K$34:$K$777,СВЦЭМ!$A$34:$A$777,$A373,СВЦЭМ!$B$34:$B$777,E$366)+'СЕТ СН'!$F$16</f>
        <v>0</v>
      </c>
      <c r="F373" s="36">
        <f>SUMIFS(СВЦЭМ!$K$34:$K$777,СВЦЭМ!$A$34:$A$777,$A373,СВЦЭМ!$B$34:$B$777,F$366)+'СЕТ СН'!$F$16</f>
        <v>0</v>
      </c>
      <c r="G373" s="36">
        <f>SUMIFS(СВЦЭМ!$K$34:$K$777,СВЦЭМ!$A$34:$A$777,$A373,СВЦЭМ!$B$34:$B$777,G$366)+'СЕТ СН'!$F$16</f>
        <v>0</v>
      </c>
      <c r="H373" s="36">
        <f>SUMIFS(СВЦЭМ!$K$34:$K$777,СВЦЭМ!$A$34:$A$777,$A373,СВЦЭМ!$B$34:$B$777,H$366)+'СЕТ СН'!$F$16</f>
        <v>0</v>
      </c>
      <c r="I373" s="36">
        <f>SUMIFS(СВЦЭМ!$K$34:$K$777,СВЦЭМ!$A$34:$A$777,$A373,СВЦЭМ!$B$34:$B$777,I$366)+'СЕТ СН'!$F$16</f>
        <v>0</v>
      </c>
      <c r="J373" s="36">
        <f>SUMIFS(СВЦЭМ!$K$34:$K$777,СВЦЭМ!$A$34:$A$777,$A373,СВЦЭМ!$B$34:$B$777,J$366)+'СЕТ СН'!$F$16</f>
        <v>0</v>
      </c>
      <c r="K373" s="36">
        <f>SUMIFS(СВЦЭМ!$K$34:$K$777,СВЦЭМ!$A$34:$A$777,$A373,СВЦЭМ!$B$34:$B$777,K$366)+'СЕТ СН'!$F$16</f>
        <v>0</v>
      </c>
      <c r="L373" s="36">
        <f>SUMIFS(СВЦЭМ!$K$34:$K$777,СВЦЭМ!$A$34:$A$777,$A373,СВЦЭМ!$B$34:$B$777,L$366)+'СЕТ СН'!$F$16</f>
        <v>0</v>
      </c>
      <c r="M373" s="36">
        <f>SUMIFS(СВЦЭМ!$K$34:$K$777,СВЦЭМ!$A$34:$A$777,$A373,СВЦЭМ!$B$34:$B$777,M$366)+'СЕТ СН'!$F$16</f>
        <v>0</v>
      </c>
      <c r="N373" s="36">
        <f>SUMIFS(СВЦЭМ!$K$34:$K$777,СВЦЭМ!$A$34:$A$777,$A373,СВЦЭМ!$B$34:$B$777,N$366)+'СЕТ СН'!$F$16</f>
        <v>0</v>
      </c>
      <c r="O373" s="36">
        <f>SUMIFS(СВЦЭМ!$K$34:$K$777,СВЦЭМ!$A$34:$A$777,$A373,СВЦЭМ!$B$34:$B$777,O$366)+'СЕТ СН'!$F$16</f>
        <v>0</v>
      </c>
      <c r="P373" s="36">
        <f>SUMIFS(СВЦЭМ!$K$34:$K$777,СВЦЭМ!$A$34:$A$777,$A373,СВЦЭМ!$B$34:$B$777,P$366)+'СЕТ СН'!$F$16</f>
        <v>0</v>
      </c>
      <c r="Q373" s="36">
        <f>SUMIFS(СВЦЭМ!$K$34:$K$777,СВЦЭМ!$A$34:$A$777,$A373,СВЦЭМ!$B$34:$B$777,Q$366)+'СЕТ СН'!$F$16</f>
        <v>0</v>
      </c>
      <c r="R373" s="36">
        <f>SUMIFS(СВЦЭМ!$K$34:$K$777,СВЦЭМ!$A$34:$A$777,$A373,СВЦЭМ!$B$34:$B$777,R$366)+'СЕТ СН'!$F$16</f>
        <v>0</v>
      </c>
      <c r="S373" s="36">
        <f>SUMIFS(СВЦЭМ!$K$34:$K$777,СВЦЭМ!$A$34:$A$777,$A373,СВЦЭМ!$B$34:$B$777,S$366)+'СЕТ СН'!$F$16</f>
        <v>0</v>
      </c>
      <c r="T373" s="36">
        <f>SUMIFS(СВЦЭМ!$K$34:$K$777,СВЦЭМ!$A$34:$A$777,$A373,СВЦЭМ!$B$34:$B$777,T$366)+'СЕТ СН'!$F$16</f>
        <v>0</v>
      </c>
      <c r="U373" s="36">
        <f>SUMIFS(СВЦЭМ!$K$34:$K$777,СВЦЭМ!$A$34:$A$777,$A373,СВЦЭМ!$B$34:$B$777,U$366)+'СЕТ СН'!$F$16</f>
        <v>0</v>
      </c>
      <c r="V373" s="36">
        <f>SUMIFS(СВЦЭМ!$K$34:$K$777,СВЦЭМ!$A$34:$A$777,$A373,СВЦЭМ!$B$34:$B$777,V$366)+'СЕТ СН'!$F$16</f>
        <v>0</v>
      </c>
      <c r="W373" s="36">
        <f>SUMIFS(СВЦЭМ!$K$34:$K$777,СВЦЭМ!$A$34:$A$777,$A373,СВЦЭМ!$B$34:$B$777,W$366)+'СЕТ СН'!$F$16</f>
        <v>0</v>
      </c>
      <c r="X373" s="36">
        <f>SUMIFS(СВЦЭМ!$K$34:$K$777,СВЦЭМ!$A$34:$A$777,$A373,СВЦЭМ!$B$34:$B$777,X$366)+'СЕТ СН'!$F$16</f>
        <v>0</v>
      </c>
      <c r="Y373" s="36">
        <f>SUMIFS(СВЦЭМ!$K$34:$K$777,СВЦЭМ!$A$34:$A$777,$A373,СВЦЭМ!$B$34:$B$777,Y$366)+'СЕТ СН'!$F$16</f>
        <v>0</v>
      </c>
    </row>
    <row r="374" spans="1:25" ht="15.75" hidden="1" x14ac:dyDescent="0.2">
      <c r="A374" s="35">
        <f t="shared" si="10"/>
        <v>43807</v>
      </c>
      <c r="B374" s="36">
        <f>SUMIFS(СВЦЭМ!$K$34:$K$777,СВЦЭМ!$A$34:$A$777,$A374,СВЦЭМ!$B$34:$B$777,B$366)+'СЕТ СН'!$F$16</f>
        <v>0</v>
      </c>
      <c r="C374" s="36">
        <f>SUMIFS(СВЦЭМ!$K$34:$K$777,СВЦЭМ!$A$34:$A$777,$A374,СВЦЭМ!$B$34:$B$777,C$366)+'СЕТ СН'!$F$16</f>
        <v>0</v>
      </c>
      <c r="D374" s="36">
        <f>SUMIFS(СВЦЭМ!$K$34:$K$777,СВЦЭМ!$A$34:$A$777,$A374,СВЦЭМ!$B$34:$B$777,D$366)+'СЕТ СН'!$F$16</f>
        <v>0</v>
      </c>
      <c r="E374" s="36">
        <f>SUMIFS(СВЦЭМ!$K$34:$K$777,СВЦЭМ!$A$34:$A$777,$A374,СВЦЭМ!$B$34:$B$777,E$366)+'СЕТ СН'!$F$16</f>
        <v>0</v>
      </c>
      <c r="F374" s="36">
        <f>SUMIFS(СВЦЭМ!$K$34:$K$777,СВЦЭМ!$A$34:$A$777,$A374,СВЦЭМ!$B$34:$B$777,F$366)+'СЕТ СН'!$F$16</f>
        <v>0</v>
      </c>
      <c r="G374" s="36">
        <f>SUMIFS(СВЦЭМ!$K$34:$K$777,СВЦЭМ!$A$34:$A$777,$A374,СВЦЭМ!$B$34:$B$777,G$366)+'СЕТ СН'!$F$16</f>
        <v>0</v>
      </c>
      <c r="H374" s="36">
        <f>SUMIFS(СВЦЭМ!$K$34:$K$777,СВЦЭМ!$A$34:$A$777,$A374,СВЦЭМ!$B$34:$B$777,H$366)+'СЕТ СН'!$F$16</f>
        <v>0</v>
      </c>
      <c r="I374" s="36">
        <f>SUMIFS(СВЦЭМ!$K$34:$K$777,СВЦЭМ!$A$34:$A$777,$A374,СВЦЭМ!$B$34:$B$777,I$366)+'СЕТ СН'!$F$16</f>
        <v>0</v>
      </c>
      <c r="J374" s="36">
        <f>SUMIFS(СВЦЭМ!$K$34:$K$777,СВЦЭМ!$A$34:$A$777,$A374,СВЦЭМ!$B$34:$B$777,J$366)+'СЕТ СН'!$F$16</f>
        <v>0</v>
      </c>
      <c r="K374" s="36">
        <f>SUMIFS(СВЦЭМ!$K$34:$K$777,СВЦЭМ!$A$34:$A$777,$A374,СВЦЭМ!$B$34:$B$777,K$366)+'СЕТ СН'!$F$16</f>
        <v>0</v>
      </c>
      <c r="L374" s="36">
        <f>SUMIFS(СВЦЭМ!$K$34:$K$777,СВЦЭМ!$A$34:$A$777,$A374,СВЦЭМ!$B$34:$B$777,L$366)+'СЕТ СН'!$F$16</f>
        <v>0</v>
      </c>
      <c r="M374" s="36">
        <f>SUMIFS(СВЦЭМ!$K$34:$K$777,СВЦЭМ!$A$34:$A$777,$A374,СВЦЭМ!$B$34:$B$777,M$366)+'СЕТ СН'!$F$16</f>
        <v>0</v>
      </c>
      <c r="N374" s="36">
        <f>SUMIFS(СВЦЭМ!$K$34:$K$777,СВЦЭМ!$A$34:$A$777,$A374,СВЦЭМ!$B$34:$B$777,N$366)+'СЕТ СН'!$F$16</f>
        <v>0</v>
      </c>
      <c r="O374" s="36">
        <f>SUMIFS(СВЦЭМ!$K$34:$K$777,СВЦЭМ!$A$34:$A$777,$A374,СВЦЭМ!$B$34:$B$777,O$366)+'СЕТ СН'!$F$16</f>
        <v>0</v>
      </c>
      <c r="P374" s="36">
        <f>SUMIFS(СВЦЭМ!$K$34:$K$777,СВЦЭМ!$A$34:$A$777,$A374,СВЦЭМ!$B$34:$B$777,P$366)+'СЕТ СН'!$F$16</f>
        <v>0</v>
      </c>
      <c r="Q374" s="36">
        <f>SUMIFS(СВЦЭМ!$K$34:$K$777,СВЦЭМ!$A$34:$A$777,$A374,СВЦЭМ!$B$34:$B$777,Q$366)+'СЕТ СН'!$F$16</f>
        <v>0</v>
      </c>
      <c r="R374" s="36">
        <f>SUMIFS(СВЦЭМ!$K$34:$K$777,СВЦЭМ!$A$34:$A$777,$A374,СВЦЭМ!$B$34:$B$777,R$366)+'СЕТ СН'!$F$16</f>
        <v>0</v>
      </c>
      <c r="S374" s="36">
        <f>SUMIFS(СВЦЭМ!$K$34:$K$777,СВЦЭМ!$A$34:$A$777,$A374,СВЦЭМ!$B$34:$B$777,S$366)+'СЕТ СН'!$F$16</f>
        <v>0</v>
      </c>
      <c r="T374" s="36">
        <f>SUMIFS(СВЦЭМ!$K$34:$K$777,СВЦЭМ!$A$34:$A$777,$A374,СВЦЭМ!$B$34:$B$777,T$366)+'СЕТ СН'!$F$16</f>
        <v>0</v>
      </c>
      <c r="U374" s="36">
        <f>SUMIFS(СВЦЭМ!$K$34:$K$777,СВЦЭМ!$A$34:$A$777,$A374,СВЦЭМ!$B$34:$B$777,U$366)+'СЕТ СН'!$F$16</f>
        <v>0</v>
      </c>
      <c r="V374" s="36">
        <f>SUMIFS(СВЦЭМ!$K$34:$K$777,СВЦЭМ!$A$34:$A$777,$A374,СВЦЭМ!$B$34:$B$777,V$366)+'СЕТ СН'!$F$16</f>
        <v>0</v>
      </c>
      <c r="W374" s="36">
        <f>SUMIFS(СВЦЭМ!$K$34:$K$777,СВЦЭМ!$A$34:$A$777,$A374,СВЦЭМ!$B$34:$B$777,W$366)+'СЕТ СН'!$F$16</f>
        <v>0</v>
      </c>
      <c r="X374" s="36">
        <f>SUMIFS(СВЦЭМ!$K$34:$K$777,СВЦЭМ!$A$34:$A$777,$A374,СВЦЭМ!$B$34:$B$777,X$366)+'СЕТ СН'!$F$16</f>
        <v>0</v>
      </c>
      <c r="Y374" s="36">
        <f>SUMIFS(СВЦЭМ!$K$34:$K$777,СВЦЭМ!$A$34:$A$777,$A374,СВЦЭМ!$B$34:$B$777,Y$366)+'СЕТ СН'!$F$16</f>
        <v>0</v>
      </c>
    </row>
    <row r="375" spans="1:25" ht="15.75" hidden="1" x14ac:dyDescent="0.2">
      <c r="A375" s="35">
        <f t="shared" si="10"/>
        <v>43808</v>
      </c>
      <c r="B375" s="36">
        <f>SUMIFS(СВЦЭМ!$K$34:$K$777,СВЦЭМ!$A$34:$A$777,$A375,СВЦЭМ!$B$34:$B$777,B$366)+'СЕТ СН'!$F$16</f>
        <v>0</v>
      </c>
      <c r="C375" s="36">
        <f>SUMIFS(СВЦЭМ!$K$34:$K$777,СВЦЭМ!$A$34:$A$777,$A375,СВЦЭМ!$B$34:$B$777,C$366)+'СЕТ СН'!$F$16</f>
        <v>0</v>
      </c>
      <c r="D375" s="36">
        <f>SUMIFS(СВЦЭМ!$K$34:$K$777,СВЦЭМ!$A$34:$A$777,$A375,СВЦЭМ!$B$34:$B$777,D$366)+'СЕТ СН'!$F$16</f>
        <v>0</v>
      </c>
      <c r="E375" s="36">
        <f>SUMIFS(СВЦЭМ!$K$34:$K$777,СВЦЭМ!$A$34:$A$777,$A375,СВЦЭМ!$B$34:$B$777,E$366)+'СЕТ СН'!$F$16</f>
        <v>0</v>
      </c>
      <c r="F375" s="36">
        <f>SUMIFS(СВЦЭМ!$K$34:$K$777,СВЦЭМ!$A$34:$A$777,$A375,СВЦЭМ!$B$34:$B$777,F$366)+'СЕТ СН'!$F$16</f>
        <v>0</v>
      </c>
      <c r="G375" s="36">
        <f>SUMIFS(СВЦЭМ!$K$34:$K$777,СВЦЭМ!$A$34:$A$777,$A375,СВЦЭМ!$B$34:$B$777,G$366)+'СЕТ СН'!$F$16</f>
        <v>0</v>
      </c>
      <c r="H375" s="36">
        <f>SUMIFS(СВЦЭМ!$K$34:$K$777,СВЦЭМ!$A$34:$A$777,$A375,СВЦЭМ!$B$34:$B$777,H$366)+'СЕТ СН'!$F$16</f>
        <v>0</v>
      </c>
      <c r="I375" s="36">
        <f>SUMIFS(СВЦЭМ!$K$34:$K$777,СВЦЭМ!$A$34:$A$777,$A375,СВЦЭМ!$B$34:$B$777,I$366)+'СЕТ СН'!$F$16</f>
        <v>0</v>
      </c>
      <c r="J375" s="36">
        <f>SUMIFS(СВЦЭМ!$K$34:$K$777,СВЦЭМ!$A$34:$A$777,$A375,СВЦЭМ!$B$34:$B$777,J$366)+'СЕТ СН'!$F$16</f>
        <v>0</v>
      </c>
      <c r="K375" s="36">
        <f>SUMIFS(СВЦЭМ!$K$34:$K$777,СВЦЭМ!$A$34:$A$777,$A375,СВЦЭМ!$B$34:$B$777,K$366)+'СЕТ СН'!$F$16</f>
        <v>0</v>
      </c>
      <c r="L375" s="36">
        <f>SUMIFS(СВЦЭМ!$K$34:$K$777,СВЦЭМ!$A$34:$A$777,$A375,СВЦЭМ!$B$34:$B$777,L$366)+'СЕТ СН'!$F$16</f>
        <v>0</v>
      </c>
      <c r="M375" s="36">
        <f>SUMIFS(СВЦЭМ!$K$34:$K$777,СВЦЭМ!$A$34:$A$777,$A375,СВЦЭМ!$B$34:$B$777,M$366)+'СЕТ СН'!$F$16</f>
        <v>0</v>
      </c>
      <c r="N375" s="36">
        <f>SUMIFS(СВЦЭМ!$K$34:$K$777,СВЦЭМ!$A$34:$A$777,$A375,СВЦЭМ!$B$34:$B$777,N$366)+'СЕТ СН'!$F$16</f>
        <v>0</v>
      </c>
      <c r="O375" s="36">
        <f>SUMIFS(СВЦЭМ!$K$34:$K$777,СВЦЭМ!$A$34:$A$777,$A375,СВЦЭМ!$B$34:$B$777,O$366)+'СЕТ СН'!$F$16</f>
        <v>0</v>
      </c>
      <c r="P375" s="36">
        <f>SUMIFS(СВЦЭМ!$K$34:$K$777,СВЦЭМ!$A$34:$A$777,$A375,СВЦЭМ!$B$34:$B$777,P$366)+'СЕТ СН'!$F$16</f>
        <v>0</v>
      </c>
      <c r="Q375" s="36">
        <f>SUMIFS(СВЦЭМ!$K$34:$K$777,СВЦЭМ!$A$34:$A$777,$A375,СВЦЭМ!$B$34:$B$777,Q$366)+'СЕТ СН'!$F$16</f>
        <v>0</v>
      </c>
      <c r="R375" s="36">
        <f>SUMIFS(СВЦЭМ!$K$34:$K$777,СВЦЭМ!$A$34:$A$777,$A375,СВЦЭМ!$B$34:$B$777,R$366)+'СЕТ СН'!$F$16</f>
        <v>0</v>
      </c>
      <c r="S375" s="36">
        <f>SUMIFS(СВЦЭМ!$K$34:$K$777,СВЦЭМ!$A$34:$A$777,$A375,СВЦЭМ!$B$34:$B$777,S$366)+'СЕТ СН'!$F$16</f>
        <v>0</v>
      </c>
      <c r="T375" s="36">
        <f>SUMIFS(СВЦЭМ!$K$34:$K$777,СВЦЭМ!$A$34:$A$777,$A375,СВЦЭМ!$B$34:$B$777,T$366)+'СЕТ СН'!$F$16</f>
        <v>0</v>
      </c>
      <c r="U375" s="36">
        <f>SUMIFS(СВЦЭМ!$K$34:$K$777,СВЦЭМ!$A$34:$A$777,$A375,СВЦЭМ!$B$34:$B$777,U$366)+'СЕТ СН'!$F$16</f>
        <v>0</v>
      </c>
      <c r="V375" s="36">
        <f>SUMIFS(СВЦЭМ!$K$34:$K$777,СВЦЭМ!$A$34:$A$777,$A375,СВЦЭМ!$B$34:$B$777,V$366)+'СЕТ СН'!$F$16</f>
        <v>0</v>
      </c>
      <c r="W375" s="36">
        <f>SUMIFS(СВЦЭМ!$K$34:$K$777,СВЦЭМ!$A$34:$A$777,$A375,СВЦЭМ!$B$34:$B$777,W$366)+'СЕТ СН'!$F$16</f>
        <v>0</v>
      </c>
      <c r="X375" s="36">
        <f>SUMIFS(СВЦЭМ!$K$34:$K$777,СВЦЭМ!$A$34:$A$777,$A375,СВЦЭМ!$B$34:$B$777,X$366)+'СЕТ СН'!$F$16</f>
        <v>0</v>
      </c>
      <c r="Y375" s="36">
        <f>SUMIFS(СВЦЭМ!$K$34:$K$777,СВЦЭМ!$A$34:$A$777,$A375,СВЦЭМ!$B$34:$B$777,Y$366)+'СЕТ СН'!$F$16</f>
        <v>0</v>
      </c>
    </row>
    <row r="376" spans="1:25" ht="15.75" hidden="1" x14ac:dyDescent="0.2">
      <c r="A376" s="35">
        <f t="shared" si="10"/>
        <v>43809</v>
      </c>
      <c r="B376" s="36">
        <f>SUMIFS(СВЦЭМ!$K$34:$K$777,СВЦЭМ!$A$34:$A$777,$A376,СВЦЭМ!$B$34:$B$777,B$366)+'СЕТ СН'!$F$16</f>
        <v>0</v>
      </c>
      <c r="C376" s="36">
        <f>SUMIFS(СВЦЭМ!$K$34:$K$777,СВЦЭМ!$A$34:$A$777,$A376,СВЦЭМ!$B$34:$B$777,C$366)+'СЕТ СН'!$F$16</f>
        <v>0</v>
      </c>
      <c r="D376" s="36">
        <f>SUMIFS(СВЦЭМ!$K$34:$K$777,СВЦЭМ!$A$34:$A$777,$A376,СВЦЭМ!$B$34:$B$777,D$366)+'СЕТ СН'!$F$16</f>
        <v>0</v>
      </c>
      <c r="E376" s="36">
        <f>SUMIFS(СВЦЭМ!$K$34:$K$777,СВЦЭМ!$A$34:$A$777,$A376,СВЦЭМ!$B$34:$B$777,E$366)+'СЕТ СН'!$F$16</f>
        <v>0</v>
      </c>
      <c r="F376" s="36">
        <f>SUMIFS(СВЦЭМ!$K$34:$K$777,СВЦЭМ!$A$34:$A$777,$A376,СВЦЭМ!$B$34:$B$777,F$366)+'СЕТ СН'!$F$16</f>
        <v>0</v>
      </c>
      <c r="G376" s="36">
        <f>SUMIFS(СВЦЭМ!$K$34:$K$777,СВЦЭМ!$A$34:$A$777,$A376,СВЦЭМ!$B$34:$B$777,G$366)+'СЕТ СН'!$F$16</f>
        <v>0</v>
      </c>
      <c r="H376" s="36">
        <f>SUMIFS(СВЦЭМ!$K$34:$K$777,СВЦЭМ!$A$34:$A$777,$A376,СВЦЭМ!$B$34:$B$777,H$366)+'СЕТ СН'!$F$16</f>
        <v>0</v>
      </c>
      <c r="I376" s="36">
        <f>SUMIFS(СВЦЭМ!$K$34:$K$777,СВЦЭМ!$A$34:$A$777,$A376,СВЦЭМ!$B$34:$B$777,I$366)+'СЕТ СН'!$F$16</f>
        <v>0</v>
      </c>
      <c r="J376" s="36">
        <f>SUMIFS(СВЦЭМ!$K$34:$K$777,СВЦЭМ!$A$34:$A$777,$A376,СВЦЭМ!$B$34:$B$777,J$366)+'СЕТ СН'!$F$16</f>
        <v>0</v>
      </c>
      <c r="K376" s="36">
        <f>SUMIFS(СВЦЭМ!$K$34:$K$777,СВЦЭМ!$A$34:$A$777,$A376,СВЦЭМ!$B$34:$B$777,K$366)+'СЕТ СН'!$F$16</f>
        <v>0</v>
      </c>
      <c r="L376" s="36">
        <f>SUMIFS(СВЦЭМ!$K$34:$K$777,СВЦЭМ!$A$34:$A$777,$A376,СВЦЭМ!$B$34:$B$777,L$366)+'СЕТ СН'!$F$16</f>
        <v>0</v>
      </c>
      <c r="M376" s="36">
        <f>SUMIFS(СВЦЭМ!$K$34:$K$777,СВЦЭМ!$A$34:$A$777,$A376,СВЦЭМ!$B$34:$B$777,M$366)+'СЕТ СН'!$F$16</f>
        <v>0</v>
      </c>
      <c r="N376" s="36">
        <f>SUMIFS(СВЦЭМ!$K$34:$K$777,СВЦЭМ!$A$34:$A$777,$A376,СВЦЭМ!$B$34:$B$777,N$366)+'СЕТ СН'!$F$16</f>
        <v>0</v>
      </c>
      <c r="O376" s="36">
        <f>SUMIFS(СВЦЭМ!$K$34:$K$777,СВЦЭМ!$A$34:$A$777,$A376,СВЦЭМ!$B$34:$B$777,O$366)+'СЕТ СН'!$F$16</f>
        <v>0</v>
      </c>
      <c r="P376" s="36">
        <f>SUMIFS(СВЦЭМ!$K$34:$K$777,СВЦЭМ!$A$34:$A$777,$A376,СВЦЭМ!$B$34:$B$777,P$366)+'СЕТ СН'!$F$16</f>
        <v>0</v>
      </c>
      <c r="Q376" s="36">
        <f>SUMIFS(СВЦЭМ!$K$34:$K$777,СВЦЭМ!$A$34:$A$777,$A376,СВЦЭМ!$B$34:$B$777,Q$366)+'СЕТ СН'!$F$16</f>
        <v>0</v>
      </c>
      <c r="R376" s="36">
        <f>SUMIFS(СВЦЭМ!$K$34:$K$777,СВЦЭМ!$A$34:$A$777,$A376,СВЦЭМ!$B$34:$B$777,R$366)+'СЕТ СН'!$F$16</f>
        <v>0</v>
      </c>
      <c r="S376" s="36">
        <f>SUMIFS(СВЦЭМ!$K$34:$K$777,СВЦЭМ!$A$34:$A$777,$A376,СВЦЭМ!$B$34:$B$777,S$366)+'СЕТ СН'!$F$16</f>
        <v>0</v>
      </c>
      <c r="T376" s="36">
        <f>SUMIFS(СВЦЭМ!$K$34:$K$777,СВЦЭМ!$A$34:$A$777,$A376,СВЦЭМ!$B$34:$B$777,T$366)+'СЕТ СН'!$F$16</f>
        <v>0</v>
      </c>
      <c r="U376" s="36">
        <f>SUMIFS(СВЦЭМ!$K$34:$K$777,СВЦЭМ!$A$34:$A$777,$A376,СВЦЭМ!$B$34:$B$777,U$366)+'СЕТ СН'!$F$16</f>
        <v>0</v>
      </c>
      <c r="V376" s="36">
        <f>SUMIFS(СВЦЭМ!$K$34:$K$777,СВЦЭМ!$A$34:$A$777,$A376,СВЦЭМ!$B$34:$B$777,V$366)+'СЕТ СН'!$F$16</f>
        <v>0</v>
      </c>
      <c r="W376" s="36">
        <f>SUMIFS(СВЦЭМ!$K$34:$K$777,СВЦЭМ!$A$34:$A$777,$A376,СВЦЭМ!$B$34:$B$777,W$366)+'СЕТ СН'!$F$16</f>
        <v>0</v>
      </c>
      <c r="X376" s="36">
        <f>SUMIFS(СВЦЭМ!$K$34:$K$777,СВЦЭМ!$A$34:$A$777,$A376,СВЦЭМ!$B$34:$B$777,X$366)+'СЕТ СН'!$F$16</f>
        <v>0</v>
      </c>
      <c r="Y376" s="36">
        <f>SUMIFS(СВЦЭМ!$K$34:$K$777,СВЦЭМ!$A$34:$A$777,$A376,СВЦЭМ!$B$34:$B$777,Y$366)+'СЕТ СН'!$F$16</f>
        <v>0</v>
      </c>
    </row>
    <row r="377" spans="1:25" ht="15.75" hidden="1" x14ac:dyDescent="0.2">
      <c r="A377" s="35">
        <f t="shared" si="10"/>
        <v>43810</v>
      </c>
      <c r="B377" s="36">
        <f>SUMIFS(СВЦЭМ!$K$34:$K$777,СВЦЭМ!$A$34:$A$777,$A377,СВЦЭМ!$B$34:$B$777,B$366)+'СЕТ СН'!$F$16</f>
        <v>0</v>
      </c>
      <c r="C377" s="36">
        <f>SUMIFS(СВЦЭМ!$K$34:$K$777,СВЦЭМ!$A$34:$A$777,$A377,СВЦЭМ!$B$34:$B$777,C$366)+'СЕТ СН'!$F$16</f>
        <v>0</v>
      </c>
      <c r="D377" s="36">
        <f>SUMIFS(СВЦЭМ!$K$34:$K$777,СВЦЭМ!$A$34:$A$777,$A377,СВЦЭМ!$B$34:$B$777,D$366)+'СЕТ СН'!$F$16</f>
        <v>0</v>
      </c>
      <c r="E377" s="36">
        <f>SUMIFS(СВЦЭМ!$K$34:$K$777,СВЦЭМ!$A$34:$A$777,$A377,СВЦЭМ!$B$34:$B$777,E$366)+'СЕТ СН'!$F$16</f>
        <v>0</v>
      </c>
      <c r="F377" s="36">
        <f>SUMIFS(СВЦЭМ!$K$34:$K$777,СВЦЭМ!$A$34:$A$777,$A377,СВЦЭМ!$B$34:$B$777,F$366)+'СЕТ СН'!$F$16</f>
        <v>0</v>
      </c>
      <c r="G377" s="36">
        <f>SUMIFS(СВЦЭМ!$K$34:$K$777,СВЦЭМ!$A$34:$A$777,$A377,СВЦЭМ!$B$34:$B$777,G$366)+'СЕТ СН'!$F$16</f>
        <v>0</v>
      </c>
      <c r="H377" s="36">
        <f>SUMIFS(СВЦЭМ!$K$34:$K$777,СВЦЭМ!$A$34:$A$777,$A377,СВЦЭМ!$B$34:$B$777,H$366)+'СЕТ СН'!$F$16</f>
        <v>0</v>
      </c>
      <c r="I377" s="36">
        <f>SUMIFS(СВЦЭМ!$K$34:$K$777,СВЦЭМ!$A$34:$A$777,$A377,СВЦЭМ!$B$34:$B$777,I$366)+'СЕТ СН'!$F$16</f>
        <v>0</v>
      </c>
      <c r="J377" s="36">
        <f>SUMIFS(СВЦЭМ!$K$34:$K$777,СВЦЭМ!$A$34:$A$777,$A377,СВЦЭМ!$B$34:$B$777,J$366)+'СЕТ СН'!$F$16</f>
        <v>0</v>
      </c>
      <c r="K377" s="36">
        <f>SUMIFS(СВЦЭМ!$K$34:$K$777,СВЦЭМ!$A$34:$A$777,$A377,СВЦЭМ!$B$34:$B$777,K$366)+'СЕТ СН'!$F$16</f>
        <v>0</v>
      </c>
      <c r="L377" s="36">
        <f>SUMIFS(СВЦЭМ!$K$34:$K$777,СВЦЭМ!$A$34:$A$777,$A377,СВЦЭМ!$B$34:$B$777,L$366)+'СЕТ СН'!$F$16</f>
        <v>0</v>
      </c>
      <c r="M377" s="36">
        <f>SUMIFS(СВЦЭМ!$K$34:$K$777,СВЦЭМ!$A$34:$A$777,$A377,СВЦЭМ!$B$34:$B$777,M$366)+'СЕТ СН'!$F$16</f>
        <v>0</v>
      </c>
      <c r="N377" s="36">
        <f>SUMIFS(СВЦЭМ!$K$34:$K$777,СВЦЭМ!$A$34:$A$777,$A377,СВЦЭМ!$B$34:$B$777,N$366)+'СЕТ СН'!$F$16</f>
        <v>0</v>
      </c>
      <c r="O377" s="36">
        <f>SUMIFS(СВЦЭМ!$K$34:$K$777,СВЦЭМ!$A$34:$A$777,$A377,СВЦЭМ!$B$34:$B$777,O$366)+'СЕТ СН'!$F$16</f>
        <v>0</v>
      </c>
      <c r="P377" s="36">
        <f>SUMIFS(СВЦЭМ!$K$34:$K$777,СВЦЭМ!$A$34:$A$777,$A377,СВЦЭМ!$B$34:$B$777,P$366)+'СЕТ СН'!$F$16</f>
        <v>0</v>
      </c>
      <c r="Q377" s="36">
        <f>SUMIFS(СВЦЭМ!$K$34:$K$777,СВЦЭМ!$A$34:$A$777,$A377,СВЦЭМ!$B$34:$B$777,Q$366)+'СЕТ СН'!$F$16</f>
        <v>0</v>
      </c>
      <c r="R377" s="36">
        <f>SUMIFS(СВЦЭМ!$K$34:$K$777,СВЦЭМ!$A$34:$A$777,$A377,СВЦЭМ!$B$34:$B$777,R$366)+'СЕТ СН'!$F$16</f>
        <v>0</v>
      </c>
      <c r="S377" s="36">
        <f>SUMIFS(СВЦЭМ!$K$34:$K$777,СВЦЭМ!$A$34:$A$777,$A377,СВЦЭМ!$B$34:$B$777,S$366)+'СЕТ СН'!$F$16</f>
        <v>0</v>
      </c>
      <c r="T377" s="36">
        <f>SUMIFS(СВЦЭМ!$K$34:$K$777,СВЦЭМ!$A$34:$A$777,$A377,СВЦЭМ!$B$34:$B$777,T$366)+'СЕТ СН'!$F$16</f>
        <v>0</v>
      </c>
      <c r="U377" s="36">
        <f>SUMIFS(СВЦЭМ!$K$34:$K$777,СВЦЭМ!$A$34:$A$777,$A377,СВЦЭМ!$B$34:$B$777,U$366)+'СЕТ СН'!$F$16</f>
        <v>0</v>
      </c>
      <c r="V377" s="36">
        <f>SUMIFS(СВЦЭМ!$K$34:$K$777,СВЦЭМ!$A$34:$A$777,$A377,СВЦЭМ!$B$34:$B$777,V$366)+'СЕТ СН'!$F$16</f>
        <v>0</v>
      </c>
      <c r="W377" s="36">
        <f>SUMIFS(СВЦЭМ!$K$34:$K$777,СВЦЭМ!$A$34:$A$777,$A377,СВЦЭМ!$B$34:$B$777,W$366)+'СЕТ СН'!$F$16</f>
        <v>0</v>
      </c>
      <c r="X377" s="36">
        <f>SUMIFS(СВЦЭМ!$K$34:$K$777,СВЦЭМ!$A$34:$A$777,$A377,СВЦЭМ!$B$34:$B$777,X$366)+'СЕТ СН'!$F$16</f>
        <v>0</v>
      </c>
      <c r="Y377" s="36">
        <f>SUMIFS(СВЦЭМ!$K$34:$K$777,СВЦЭМ!$A$34:$A$777,$A377,СВЦЭМ!$B$34:$B$777,Y$366)+'СЕТ СН'!$F$16</f>
        <v>0</v>
      </c>
    </row>
    <row r="378" spans="1:25" ht="15.75" hidden="1" x14ac:dyDescent="0.2">
      <c r="A378" s="35">
        <f t="shared" si="10"/>
        <v>43811</v>
      </c>
      <c r="B378" s="36">
        <f>SUMIFS(СВЦЭМ!$K$34:$K$777,СВЦЭМ!$A$34:$A$777,$A378,СВЦЭМ!$B$34:$B$777,B$366)+'СЕТ СН'!$F$16</f>
        <v>0</v>
      </c>
      <c r="C378" s="36">
        <f>SUMIFS(СВЦЭМ!$K$34:$K$777,СВЦЭМ!$A$34:$A$777,$A378,СВЦЭМ!$B$34:$B$777,C$366)+'СЕТ СН'!$F$16</f>
        <v>0</v>
      </c>
      <c r="D378" s="36">
        <f>SUMIFS(СВЦЭМ!$K$34:$K$777,СВЦЭМ!$A$34:$A$777,$A378,СВЦЭМ!$B$34:$B$777,D$366)+'СЕТ СН'!$F$16</f>
        <v>0</v>
      </c>
      <c r="E378" s="36">
        <f>SUMIFS(СВЦЭМ!$K$34:$K$777,СВЦЭМ!$A$34:$A$777,$A378,СВЦЭМ!$B$34:$B$777,E$366)+'СЕТ СН'!$F$16</f>
        <v>0</v>
      </c>
      <c r="F378" s="36">
        <f>SUMIFS(СВЦЭМ!$K$34:$K$777,СВЦЭМ!$A$34:$A$777,$A378,СВЦЭМ!$B$34:$B$777,F$366)+'СЕТ СН'!$F$16</f>
        <v>0</v>
      </c>
      <c r="G378" s="36">
        <f>SUMIFS(СВЦЭМ!$K$34:$K$777,СВЦЭМ!$A$34:$A$777,$A378,СВЦЭМ!$B$34:$B$777,G$366)+'СЕТ СН'!$F$16</f>
        <v>0</v>
      </c>
      <c r="H378" s="36">
        <f>SUMIFS(СВЦЭМ!$K$34:$K$777,СВЦЭМ!$A$34:$A$777,$A378,СВЦЭМ!$B$34:$B$777,H$366)+'СЕТ СН'!$F$16</f>
        <v>0</v>
      </c>
      <c r="I378" s="36">
        <f>SUMIFS(СВЦЭМ!$K$34:$K$777,СВЦЭМ!$A$34:$A$777,$A378,СВЦЭМ!$B$34:$B$777,I$366)+'СЕТ СН'!$F$16</f>
        <v>0</v>
      </c>
      <c r="J378" s="36">
        <f>SUMIFS(СВЦЭМ!$K$34:$K$777,СВЦЭМ!$A$34:$A$777,$A378,СВЦЭМ!$B$34:$B$777,J$366)+'СЕТ СН'!$F$16</f>
        <v>0</v>
      </c>
      <c r="K378" s="36">
        <f>SUMIFS(СВЦЭМ!$K$34:$K$777,СВЦЭМ!$A$34:$A$777,$A378,СВЦЭМ!$B$34:$B$777,K$366)+'СЕТ СН'!$F$16</f>
        <v>0</v>
      </c>
      <c r="L378" s="36">
        <f>SUMIFS(СВЦЭМ!$K$34:$K$777,СВЦЭМ!$A$34:$A$777,$A378,СВЦЭМ!$B$34:$B$777,L$366)+'СЕТ СН'!$F$16</f>
        <v>0</v>
      </c>
      <c r="M378" s="36">
        <f>SUMIFS(СВЦЭМ!$K$34:$K$777,СВЦЭМ!$A$34:$A$777,$A378,СВЦЭМ!$B$34:$B$777,M$366)+'СЕТ СН'!$F$16</f>
        <v>0</v>
      </c>
      <c r="N378" s="36">
        <f>SUMIFS(СВЦЭМ!$K$34:$K$777,СВЦЭМ!$A$34:$A$777,$A378,СВЦЭМ!$B$34:$B$777,N$366)+'СЕТ СН'!$F$16</f>
        <v>0</v>
      </c>
      <c r="O378" s="36">
        <f>SUMIFS(СВЦЭМ!$K$34:$K$777,СВЦЭМ!$A$34:$A$777,$A378,СВЦЭМ!$B$34:$B$777,O$366)+'СЕТ СН'!$F$16</f>
        <v>0</v>
      </c>
      <c r="P378" s="36">
        <f>SUMIFS(СВЦЭМ!$K$34:$K$777,СВЦЭМ!$A$34:$A$777,$A378,СВЦЭМ!$B$34:$B$777,P$366)+'СЕТ СН'!$F$16</f>
        <v>0</v>
      </c>
      <c r="Q378" s="36">
        <f>SUMIFS(СВЦЭМ!$K$34:$K$777,СВЦЭМ!$A$34:$A$777,$A378,СВЦЭМ!$B$34:$B$777,Q$366)+'СЕТ СН'!$F$16</f>
        <v>0</v>
      </c>
      <c r="R378" s="36">
        <f>SUMIFS(СВЦЭМ!$K$34:$K$777,СВЦЭМ!$A$34:$A$777,$A378,СВЦЭМ!$B$34:$B$777,R$366)+'СЕТ СН'!$F$16</f>
        <v>0</v>
      </c>
      <c r="S378" s="36">
        <f>SUMIFS(СВЦЭМ!$K$34:$K$777,СВЦЭМ!$A$34:$A$777,$A378,СВЦЭМ!$B$34:$B$777,S$366)+'СЕТ СН'!$F$16</f>
        <v>0</v>
      </c>
      <c r="T378" s="36">
        <f>SUMIFS(СВЦЭМ!$K$34:$K$777,СВЦЭМ!$A$34:$A$777,$A378,СВЦЭМ!$B$34:$B$777,T$366)+'СЕТ СН'!$F$16</f>
        <v>0</v>
      </c>
      <c r="U378" s="36">
        <f>SUMIFS(СВЦЭМ!$K$34:$K$777,СВЦЭМ!$A$34:$A$777,$A378,СВЦЭМ!$B$34:$B$777,U$366)+'СЕТ СН'!$F$16</f>
        <v>0</v>
      </c>
      <c r="V378" s="36">
        <f>SUMIFS(СВЦЭМ!$K$34:$K$777,СВЦЭМ!$A$34:$A$777,$A378,СВЦЭМ!$B$34:$B$777,V$366)+'СЕТ СН'!$F$16</f>
        <v>0</v>
      </c>
      <c r="W378" s="36">
        <f>SUMIFS(СВЦЭМ!$K$34:$K$777,СВЦЭМ!$A$34:$A$777,$A378,СВЦЭМ!$B$34:$B$777,W$366)+'СЕТ СН'!$F$16</f>
        <v>0</v>
      </c>
      <c r="X378" s="36">
        <f>SUMIFS(СВЦЭМ!$K$34:$K$777,СВЦЭМ!$A$34:$A$777,$A378,СВЦЭМ!$B$34:$B$777,X$366)+'СЕТ СН'!$F$16</f>
        <v>0</v>
      </c>
      <c r="Y378" s="36">
        <f>SUMIFS(СВЦЭМ!$K$34:$K$777,СВЦЭМ!$A$34:$A$777,$A378,СВЦЭМ!$B$34:$B$777,Y$366)+'СЕТ СН'!$F$16</f>
        <v>0</v>
      </c>
    </row>
    <row r="379" spans="1:25" ht="15.75" hidden="1" x14ac:dyDescent="0.2">
      <c r="A379" s="35">
        <f t="shared" si="10"/>
        <v>43812</v>
      </c>
      <c r="B379" s="36">
        <f>SUMIFS(СВЦЭМ!$K$34:$K$777,СВЦЭМ!$A$34:$A$777,$A379,СВЦЭМ!$B$34:$B$777,B$366)+'СЕТ СН'!$F$16</f>
        <v>0</v>
      </c>
      <c r="C379" s="36">
        <f>SUMIFS(СВЦЭМ!$K$34:$K$777,СВЦЭМ!$A$34:$A$777,$A379,СВЦЭМ!$B$34:$B$777,C$366)+'СЕТ СН'!$F$16</f>
        <v>0</v>
      </c>
      <c r="D379" s="36">
        <f>SUMIFS(СВЦЭМ!$K$34:$K$777,СВЦЭМ!$A$34:$A$777,$A379,СВЦЭМ!$B$34:$B$777,D$366)+'СЕТ СН'!$F$16</f>
        <v>0</v>
      </c>
      <c r="E379" s="36">
        <f>SUMIFS(СВЦЭМ!$K$34:$K$777,СВЦЭМ!$A$34:$A$777,$A379,СВЦЭМ!$B$34:$B$777,E$366)+'СЕТ СН'!$F$16</f>
        <v>0</v>
      </c>
      <c r="F379" s="36">
        <f>SUMIFS(СВЦЭМ!$K$34:$K$777,СВЦЭМ!$A$34:$A$777,$A379,СВЦЭМ!$B$34:$B$777,F$366)+'СЕТ СН'!$F$16</f>
        <v>0</v>
      </c>
      <c r="G379" s="36">
        <f>SUMIFS(СВЦЭМ!$K$34:$K$777,СВЦЭМ!$A$34:$A$777,$A379,СВЦЭМ!$B$34:$B$777,G$366)+'СЕТ СН'!$F$16</f>
        <v>0</v>
      </c>
      <c r="H379" s="36">
        <f>SUMIFS(СВЦЭМ!$K$34:$K$777,СВЦЭМ!$A$34:$A$777,$A379,СВЦЭМ!$B$34:$B$777,H$366)+'СЕТ СН'!$F$16</f>
        <v>0</v>
      </c>
      <c r="I379" s="36">
        <f>SUMIFS(СВЦЭМ!$K$34:$K$777,СВЦЭМ!$A$34:$A$777,$A379,СВЦЭМ!$B$34:$B$777,I$366)+'СЕТ СН'!$F$16</f>
        <v>0</v>
      </c>
      <c r="J379" s="36">
        <f>SUMIFS(СВЦЭМ!$K$34:$K$777,СВЦЭМ!$A$34:$A$777,$A379,СВЦЭМ!$B$34:$B$777,J$366)+'СЕТ СН'!$F$16</f>
        <v>0</v>
      </c>
      <c r="K379" s="36">
        <f>SUMIFS(СВЦЭМ!$K$34:$K$777,СВЦЭМ!$A$34:$A$777,$A379,СВЦЭМ!$B$34:$B$777,K$366)+'СЕТ СН'!$F$16</f>
        <v>0</v>
      </c>
      <c r="L379" s="36">
        <f>SUMIFS(СВЦЭМ!$K$34:$K$777,СВЦЭМ!$A$34:$A$777,$A379,СВЦЭМ!$B$34:$B$777,L$366)+'СЕТ СН'!$F$16</f>
        <v>0</v>
      </c>
      <c r="M379" s="36">
        <f>SUMIFS(СВЦЭМ!$K$34:$K$777,СВЦЭМ!$A$34:$A$777,$A379,СВЦЭМ!$B$34:$B$777,M$366)+'СЕТ СН'!$F$16</f>
        <v>0</v>
      </c>
      <c r="N379" s="36">
        <f>SUMIFS(СВЦЭМ!$K$34:$K$777,СВЦЭМ!$A$34:$A$777,$A379,СВЦЭМ!$B$34:$B$777,N$366)+'СЕТ СН'!$F$16</f>
        <v>0</v>
      </c>
      <c r="O379" s="36">
        <f>SUMIFS(СВЦЭМ!$K$34:$K$777,СВЦЭМ!$A$34:$A$777,$A379,СВЦЭМ!$B$34:$B$777,O$366)+'СЕТ СН'!$F$16</f>
        <v>0</v>
      </c>
      <c r="P379" s="36">
        <f>SUMIFS(СВЦЭМ!$K$34:$K$777,СВЦЭМ!$A$34:$A$777,$A379,СВЦЭМ!$B$34:$B$777,P$366)+'СЕТ СН'!$F$16</f>
        <v>0</v>
      </c>
      <c r="Q379" s="36">
        <f>SUMIFS(СВЦЭМ!$K$34:$K$777,СВЦЭМ!$A$34:$A$777,$A379,СВЦЭМ!$B$34:$B$777,Q$366)+'СЕТ СН'!$F$16</f>
        <v>0</v>
      </c>
      <c r="R379" s="36">
        <f>SUMIFS(СВЦЭМ!$K$34:$K$777,СВЦЭМ!$A$34:$A$777,$A379,СВЦЭМ!$B$34:$B$777,R$366)+'СЕТ СН'!$F$16</f>
        <v>0</v>
      </c>
      <c r="S379" s="36">
        <f>SUMIFS(СВЦЭМ!$K$34:$K$777,СВЦЭМ!$A$34:$A$777,$A379,СВЦЭМ!$B$34:$B$777,S$366)+'СЕТ СН'!$F$16</f>
        <v>0</v>
      </c>
      <c r="T379" s="36">
        <f>SUMIFS(СВЦЭМ!$K$34:$K$777,СВЦЭМ!$A$34:$A$777,$A379,СВЦЭМ!$B$34:$B$777,T$366)+'СЕТ СН'!$F$16</f>
        <v>0</v>
      </c>
      <c r="U379" s="36">
        <f>SUMIFS(СВЦЭМ!$K$34:$K$777,СВЦЭМ!$A$34:$A$777,$A379,СВЦЭМ!$B$34:$B$777,U$366)+'СЕТ СН'!$F$16</f>
        <v>0</v>
      </c>
      <c r="V379" s="36">
        <f>SUMIFS(СВЦЭМ!$K$34:$K$777,СВЦЭМ!$A$34:$A$777,$A379,СВЦЭМ!$B$34:$B$777,V$366)+'СЕТ СН'!$F$16</f>
        <v>0</v>
      </c>
      <c r="W379" s="36">
        <f>SUMIFS(СВЦЭМ!$K$34:$K$777,СВЦЭМ!$A$34:$A$777,$A379,СВЦЭМ!$B$34:$B$777,W$366)+'СЕТ СН'!$F$16</f>
        <v>0</v>
      </c>
      <c r="X379" s="36">
        <f>SUMIFS(СВЦЭМ!$K$34:$K$777,СВЦЭМ!$A$34:$A$777,$A379,СВЦЭМ!$B$34:$B$777,X$366)+'СЕТ СН'!$F$16</f>
        <v>0</v>
      </c>
      <c r="Y379" s="36">
        <f>SUMIFS(СВЦЭМ!$K$34:$K$777,СВЦЭМ!$A$34:$A$777,$A379,СВЦЭМ!$B$34:$B$777,Y$366)+'СЕТ СН'!$F$16</f>
        <v>0</v>
      </c>
    </row>
    <row r="380" spans="1:25" ht="15.75" hidden="1" x14ac:dyDescent="0.2">
      <c r="A380" s="35">
        <f t="shared" si="10"/>
        <v>43813</v>
      </c>
      <c r="B380" s="36">
        <f>SUMIFS(СВЦЭМ!$K$34:$K$777,СВЦЭМ!$A$34:$A$777,$A380,СВЦЭМ!$B$34:$B$777,B$366)+'СЕТ СН'!$F$16</f>
        <v>0</v>
      </c>
      <c r="C380" s="36">
        <f>SUMIFS(СВЦЭМ!$K$34:$K$777,СВЦЭМ!$A$34:$A$777,$A380,СВЦЭМ!$B$34:$B$777,C$366)+'СЕТ СН'!$F$16</f>
        <v>0</v>
      </c>
      <c r="D380" s="36">
        <f>SUMIFS(СВЦЭМ!$K$34:$K$777,СВЦЭМ!$A$34:$A$777,$A380,СВЦЭМ!$B$34:$B$777,D$366)+'СЕТ СН'!$F$16</f>
        <v>0</v>
      </c>
      <c r="E380" s="36">
        <f>SUMIFS(СВЦЭМ!$K$34:$K$777,СВЦЭМ!$A$34:$A$777,$A380,СВЦЭМ!$B$34:$B$777,E$366)+'СЕТ СН'!$F$16</f>
        <v>0</v>
      </c>
      <c r="F380" s="36">
        <f>SUMIFS(СВЦЭМ!$K$34:$K$777,СВЦЭМ!$A$34:$A$777,$A380,СВЦЭМ!$B$34:$B$777,F$366)+'СЕТ СН'!$F$16</f>
        <v>0</v>
      </c>
      <c r="G380" s="36">
        <f>SUMIFS(СВЦЭМ!$K$34:$K$777,СВЦЭМ!$A$34:$A$777,$A380,СВЦЭМ!$B$34:$B$777,G$366)+'СЕТ СН'!$F$16</f>
        <v>0</v>
      </c>
      <c r="H380" s="36">
        <f>SUMIFS(СВЦЭМ!$K$34:$K$777,СВЦЭМ!$A$34:$A$777,$A380,СВЦЭМ!$B$34:$B$777,H$366)+'СЕТ СН'!$F$16</f>
        <v>0</v>
      </c>
      <c r="I380" s="36">
        <f>SUMIFS(СВЦЭМ!$K$34:$K$777,СВЦЭМ!$A$34:$A$777,$A380,СВЦЭМ!$B$34:$B$777,I$366)+'СЕТ СН'!$F$16</f>
        <v>0</v>
      </c>
      <c r="J380" s="36">
        <f>SUMIFS(СВЦЭМ!$K$34:$K$777,СВЦЭМ!$A$34:$A$777,$A380,СВЦЭМ!$B$34:$B$777,J$366)+'СЕТ СН'!$F$16</f>
        <v>0</v>
      </c>
      <c r="K380" s="36">
        <f>SUMIFS(СВЦЭМ!$K$34:$K$777,СВЦЭМ!$A$34:$A$777,$A380,СВЦЭМ!$B$34:$B$777,K$366)+'СЕТ СН'!$F$16</f>
        <v>0</v>
      </c>
      <c r="L380" s="36">
        <f>SUMIFS(СВЦЭМ!$K$34:$K$777,СВЦЭМ!$A$34:$A$777,$A380,СВЦЭМ!$B$34:$B$777,L$366)+'СЕТ СН'!$F$16</f>
        <v>0</v>
      </c>
      <c r="M380" s="36">
        <f>SUMIFS(СВЦЭМ!$K$34:$K$777,СВЦЭМ!$A$34:$A$777,$A380,СВЦЭМ!$B$34:$B$777,M$366)+'СЕТ СН'!$F$16</f>
        <v>0</v>
      </c>
      <c r="N380" s="36">
        <f>SUMIFS(СВЦЭМ!$K$34:$K$777,СВЦЭМ!$A$34:$A$777,$A380,СВЦЭМ!$B$34:$B$777,N$366)+'СЕТ СН'!$F$16</f>
        <v>0</v>
      </c>
      <c r="O380" s="36">
        <f>SUMIFS(СВЦЭМ!$K$34:$K$777,СВЦЭМ!$A$34:$A$777,$A380,СВЦЭМ!$B$34:$B$777,O$366)+'СЕТ СН'!$F$16</f>
        <v>0</v>
      </c>
      <c r="P380" s="36">
        <f>SUMIFS(СВЦЭМ!$K$34:$K$777,СВЦЭМ!$A$34:$A$777,$A380,СВЦЭМ!$B$34:$B$777,P$366)+'СЕТ СН'!$F$16</f>
        <v>0</v>
      </c>
      <c r="Q380" s="36">
        <f>SUMIFS(СВЦЭМ!$K$34:$K$777,СВЦЭМ!$A$34:$A$777,$A380,СВЦЭМ!$B$34:$B$777,Q$366)+'СЕТ СН'!$F$16</f>
        <v>0</v>
      </c>
      <c r="R380" s="36">
        <f>SUMIFS(СВЦЭМ!$K$34:$K$777,СВЦЭМ!$A$34:$A$777,$A380,СВЦЭМ!$B$34:$B$777,R$366)+'СЕТ СН'!$F$16</f>
        <v>0</v>
      </c>
      <c r="S380" s="36">
        <f>SUMIFS(СВЦЭМ!$K$34:$K$777,СВЦЭМ!$A$34:$A$777,$A380,СВЦЭМ!$B$34:$B$777,S$366)+'СЕТ СН'!$F$16</f>
        <v>0</v>
      </c>
      <c r="T380" s="36">
        <f>SUMIFS(СВЦЭМ!$K$34:$K$777,СВЦЭМ!$A$34:$A$777,$A380,СВЦЭМ!$B$34:$B$777,T$366)+'СЕТ СН'!$F$16</f>
        <v>0</v>
      </c>
      <c r="U380" s="36">
        <f>SUMIFS(СВЦЭМ!$K$34:$K$777,СВЦЭМ!$A$34:$A$777,$A380,СВЦЭМ!$B$34:$B$777,U$366)+'СЕТ СН'!$F$16</f>
        <v>0</v>
      </c>
      <c r="V380" s="36">
        <f>SUMIFS(СВЦЭМ!$K$34:$K$777,СВЦЭМ!$A$34:$A$777,$A380,СВЦЭМ!$B$34:$B$777,V$366)+'СЕТ СН'!$F$16</f>
        <v>0</v>
      </c>
      <c r="W380" s="36">
        <f>SUMIFS(СВЦЭМ!$K$34:$K$777,СВЦЭМ!$A$34:$A$777,$A380,СВЦЭМ!$B$34:$B$777,W$366)+'СЕТ СН'!$F$16</f>
        <v>0</v>
      </c>
      <c r="X380" s="36">
        <f>SUMIFS(СВЦЭМ!$K$34:$K$777,СВЦЭМ!$A$34:$A$777,$A380,СВЦЭМ!$B$34:$B$777,X$366)+'СЕТ СН'!$F$16</f>
        <v>0</v>
      </c>
      <c r="Y380" s="36">
        <f>SUMIFS(СВЦЭМ!$K$34:$K$777,СВЦЭМ!$A$34:$A$777,$A380,СВЦЭМ!$B$34:$B$777,Y$366)+'СЕТ СН'!$F$16</f>
        <v>0</v>
      </c>
    </row>
    <row r="381" spans="1:25" ht="15.75" hidden="1" x14ac:dyDescent="0.2">
      <c r="A381" s="35">
        <f t="shared" si="10"/>
        <v>43814</v>
      </c>
      <c r="B381" s="36">
        <f>SUMIFS(СВЦЭМ!$K$34:$K$777,СВЦЭМ!$A$34:$A$777,$A381,СВЦЭМ!$B$34:$B$777,B$366)+'СЕТ СН'!$F$16</f>
        <v>0</v>
      </c>
      <c r="C381" s="36">
        <f>SUMIFS(СВЦЭМ!$K$34:$K$777,СВЦЭМ!$A$34:$A$777,$A381,СВЦЭМ!$B$34:$B$777,C$366)+'СЕТ СН'!$F$16</f>
        <v>0</v>
      </c>
      <c r="D381" s="36">
        <f>SUMIFS(СВЦЭМ!$K$34:$K$777,СВЦЭМ!$A$34:$A$777,$A381,СВЦЭМ!$B$34:$B$777,D$366)+'СЕТ СН'!$F$16</f>
        <v>0</v>
      </c>
      <c r="E381" s="36">
        <f>SUMIFS(СВЦЭМ!$K$34:$K$777,СВЦЭМ!$A$34:$A$777,$A381,СВЦЭМ!$B$34:$B$777,E$366)+'СЕТ СН'!$F$16</f>
        <v>0</v>
      </c>
      <c r="F381" s="36">
        <f>SUMIFS(СВЦЭМ!$K$34:$K$777,СВЦЭМ!$A$34:$A$777,$A381,СВЦЭМ!$B$34:$B$777,F$366)+'СЕТ СН'!$F$16</f>
        <v>0</v>
      </c>
      <c r="G381" s="36">
        <f>SUMIFS(СВЦЭМ!$K$34:$K$777,СВЦЭМ!$A$34:$A$777,$A381,СВЦЭМ!$B$34:$B$777,G$366)+'СЕТ СН'!$F$16</f>
        <v>0</v>
      </c>
      <c r="H381" s="36">
        <f>SUMIFS(СВЦЭМ!$K$34:$K$777,СВЦЭМ!$A$34:$A$777,$A381,СВЦЭМ!$B$34:$B$777,H$366)+'СЕТ СН'!$F$16</f>
        <v>0</v>
      </c>
      <c r="I381" s="36">
        <f>SUMIFS(СВЦЭМ!$K$34:$K$777,СВЦЭМ!$A$34:$A$777,$A381,СВЦЭМ!$B$34:$B$777,I$366)+'СЕТ СН'!$F$16</f>
        <v>0</v>
      </c>
      <c r="J381" s="36">
        <f>SUMIFS(СВЦЭМ!$K$34:$K$777,СВЦЭМ!$A$34:$A$777,$A381,СВЦЭМ!$B$34:$B$777,J$366)+'СЕТ СН'!$F$16</f>
        <v>0</v>
      </c>
      <c r="K381" s="36">
        <f>SUMIFS(СВЦЭМ!$K$34:$K$777,СВЦЭМ!$A$34:$A$777,$A381,СВЦЭМ!$B$34:$B$777,K$366)+'СЕТ СН'!$F$16</f>
        <v>0</v>
      </c>
      <c r="L381" s="36">
        <f>SUMIFS(СВЦЭМ!$K$34:$K$777,СВЦЭМ!$A$34:$A$777,$A381,СВЦЭМ!$B$34:$B$777,L$366)+'СЕТ СН'!$F$16</f>
        <v>0</v>
      </c>
      <c r="M381" s="36">
        <f>SUMIFS(СВЦЭМ!$K$34:$K$777,СВЦЭМ!$A$34:$A$777,$A381,СВЦЭМ!$B$34:$B$777,M$366)+'СЕТ СН'!$F$16</f>
        <v>0</v>
      </c>
      <c r="N381" s="36">
        <f>SUMIFS(СВЦЭМ!$K$34:$K$777,СВЦЭМ!$A$34:$A$777,$A381,СВЦЭМ!$B$34:$B$777,N$366)+'СЕТ СН'!$F$16</f>
        <v>0</v>
      </c>
      <c r="O381" s="36">
        <f>SUMIFS(СВЦЭМ!$K$34:$K$777,СВЦЭМ!$A$34:$A$777,$A381,СВЦЭМ!$B$34:$B$777,O$366)+'СЕТ СН'!$F$16</f>
        <v>0</v>
      </c>
      <c r="P381" s="36">
        <f>SUMIFS(СВЦЭМ!$K$34:$K$777,СВЦЭМ!$A$34:$A$777,$A381,СВЦЭМ!$B$34:$B$777,P$366)+'СЕТ СН'!$F$16</f>
        <v>0</v>
      </c>
      <c r="Q381" s="36">
        <f>SUMIFS(СВЦЭМ!$K$34:$K$777,СВЦЭМ!$A$34:$A$777,$A381,СВЦЭМ!$B$34:$B$777,Q$366)+'СЕТ СН'!$F$16</f>
        <v>0</v>
      </c>
      <c r="R381" s="36">
        <f>SUMIFS(СВЦЭМ!$K$34:$K$777,СВЦЭМ!$A$34:$A$777,$A381,СВЦЭМ!$B$34:$B$777,R$366)+'СЕТ СН'!$F$16</f>
        <v>0</v>
      </c>
      <c r="S381" s="36">
        <f>SUMIFS(СВЦЭМ!$K$34:$K$777,СВЦЭМ!$A$34:$A$777,$A381,СВЦЭМ!$B$34:$B$777,S$366)+'СЕТ СН'!$F$16</f>
        <v>0</v>
      </c>
      <c r="T381" s="36">
        <f>SUMIFS(СВЦЭМ!$K$34:$K$777,СВЦЭМ!$A$34:$A$777,$A381,СВЦЭМ!$B$34:$B$777,T$366)+'СЕТ СН'!$F$16</f>
        <v>0</v>
      </c>
      <c r="U381" s="36">
        <f>SUMIFS(СВЦЭМ!$K$34:$K$777,СВЦЭМ!$A$34:$A$777,$A381,СВЦЭМ!$B$34:$B$777,U$366)+'СЕТ СН'!$F$16</f>
        <v>0</v>
      </c>
      <c r="V381" s="36">
        <f>SUMIFS(СВЦЭМ!$K$34:$K$777,СВЦЭМ!$A$34:$A$777,$A381,СВЦЭМ!$B$34:$B$777,V$366)+'СЕТ СН'!$F$16</f>
        <v>0</v>
      </c>
      <c r="W381" s="36">
        <f>SUMIFS(СВЦЭМ!$K$34:$K$777,СВЦЭМ!$A$34:$A$777,$A381,СВЦЭМ!$B$34:$B$777,W$366)+'СЕТ СН'!$F$16</f>
        <v>0</v>
      </c>
      <c r="X381" s="36">
        <f>SUMIFS(СВЦЭМ!$K$34:$K$777,СВЦЭМ!$A$34:$A$777,$A381,СВЦЭМ!$B$34:$B$777,X$366)+'СЕТ СН'!$F$16</f>
        <v>0</v>
      </c>
      <c r="Y381" s="36">
        <f>SUMIFS(СВЦЭМ!$K$34:$K$777,СВЦЭМ!$A$34:$A$777,$A381,СВЦЭМ!$B$34:$B$777,Y$366)+'СЕТ СН'!$F$16</f>
        <v>0</v>
      </c>
    </row>
    <row r="382" spans="1:25" ht="15.75" hidden="1" x14ac:dyDescent="0.2">
      <c r="A382" s="35">
        <f t="shared" si="10"/>
        <v>43815</v>
      </c>
      <c r="B382" s="36">
        <f>SUMIFS(СВЦЭМ!$K$34:$K$777,СВЦЭМ!$A$34:$A$777,$A382,СВЦЭМ!$B$34:$B$777,B$366)+'СЕТ СН'!$F$16</f>
        <v>0</v>
      </c>
      <c r="C382" s="36">
        <f>SUMIFS(СВЦЭМ!$K$34:$K$777,СВЦЭМ!$A$34:$A$777,$A382,СВЦЭМ!$B$34:$B$777,C$366)+'СЕТ СН'!$F$16</f>
        <v>0</v>
      </c>
      <c r="D382" s="36">
        <f>SUMIFS(СВЦЭМ!$K$34:$K$777,СВЦЭМ!$A$34:$A$777,$A382,СВЦЭМ!$B$34:$B$777,D$366)+'СЕТ СН'!$F$16</f>
        <v>0</v>
      </c>
      <c r="E382" s="36">
        <f>SUMIFS(СВЦЭМ!$K$34:$K$777,СВЦЭМ!$A$34:$A$777,$A382,СВЦЭМ!$B$34:$B$777,E$366)+'СЕТ СН'!$F$16</f>
        <v>0</v>
      </c>
      <c r="F382" s="36">
        <f>SUMIFS(СВЦЭМ!$K$34:$K$777,СВЦЭМ!$A$34:$A$777,$A382,СВЦЭМ!$B$34:$B$777,F$366)+'СЕТ СН'!$F$16</f>
        <v>0</v>
      </c>
      <c r="G382" s="36">
        <f>SUMIFS(СВЦЭМ!$K$34:$K$777,СВЦЭМ!$A$34:$A$777,$A382,СВЦЭМ!$B$34:$B$777,G$366)+'СЕТ СН'!$F$16</f>
        <v>0</v>
      </c>
      <c r="H382" s="36">
        <f>SUMIFS(СВЦЭМ!$K$34:$K$777,СВЦЭМ!$A$34:$A$777,$A382,СВЦЭМ!$B$34:$B$777,H$366)+'СЕТ СН'!$F$16</f>
        <v>0</v>
      </c>
      <c r="I382" s="36">
        <f>SUMIFS(СВЦЭМ!$K$34:$K$777,СВЦЭМ!$A$34:$A$777,$A382,СВЦЭМ!$B$34:$B$777,I$366)+'СЕТ СН'!$F$16</f>
        <v>0</v>
      </c>
      <c r="J382" s="36">
        <f>SUMIFS(СВЦЭМ!$K$34:$K$777,СВЦЭМ!$A$34:$A$777,$A382,СВЦЭМ!$B$34:$B$777,J$366)+'СЕТ СН'!$F$16</f>
        <v>0</v>
      </c>
      <c r="K382" s="36">
        <f>SUMIFS(СВЦЭМ!$K$34:$K$777,СВЦЭМ!$A$34:$A$777,$A382,СВЦЭМ!$B$34:$B$777,K$366)+'СЕТ СН'!$F$16</f>
        <v>0</v>
      </c>
      <c r="L382" s="36">
        <f>SUMIFS(СВЦЭМ!$K$34:$K$777,СВЦЭМ!$A$34:$A$777,$A382,СВЦЭМ!$B$34:$B$777,L$366)+'СЕТ СН'!$F$16</f>
        <v>0</v>
      </c>
      <c r="M382" s="36">
        <f>SUMIFS(СВЦЭМ!$K$34:$K$777,СВЦЭМ!$A$34:$A$777,$A382,СВЦЭМ!$B$34:$B$777,M$366)+'СЕТ СН'!$F$16</f>
        <v>0</v>
      </c>
      <c r="N382" s="36">
        <f>SUMIFS(СВЦЭМ!$K$34:$K$777,СВЦЭМ!$A$34:$A$777,$A382,СВЦЭМ!$B$34:$B$777,N$366)+'СЕТ СН'!$F$16</f>
        <v>0</v>
      </c>
      <c r="O382" s="36">
        <f>SUMIFS(СВЦЭМ!$K$34:$K$777,СВЦЭМ!$A$34:$A$777,$A382,СВЦЭМ!$B$34:$B$777,O$366)+'СЕТ СН'!$F$16</f>
        <v>0</v>
      </c>
      <c r="P382" s="36">
        <f>SUMIFS(СВЦЭМ!$K$34:$K$777,СВЦЭМ!$A$34:$A$777,$A382,СВЦЭМ!$B$34:$B$777,P$366)+'СЕТ СН'!$F$16</f>
        <v>0</v>
      </c>
      <c r="Q382" s="36">
        <f>SUMIFS(СВЦЭМ!$K$34:$K$777,СВЦЭМ!$A$34:$A$777,$A382,СВЦЭМ!$B$34:$B$777,Q$366)+'СЕТ СН'!$F$16</f>
        <v>0</v>
      </c>
      <c r="R382" s="36">
        <f>SUMIFS(СВЦЭМ!$K$34:$K$777,СВЦЭМ!$A$34:$A$777,$A382,СВЦЭМ!$B$34:$B$777,R$366)+'СЕТ СН'!$F$16</f>
        <v>0</v>
      </c>
      <c r="S382" s="36">
        <f>SUMIFS(СВЦЭМ!$K$34:$K$777,СВЦЭМ!$A$34:$A$777,$A382,СВЦЭМ!$B$34:$B$777,S$366)+'СЕТ СН'!$F$16</f>
        <v>0</v>
      </c>
      <c r="T382" s="36">
        <f>SUMIFS(СВЦЭМ!$K$34:$K$777,СВЦЭМ!$A$34:$A$777,$A382,СВЦЭМ!$B$34:$B$777,T$366)+'СЕТ СН'!$F$16</f>
        <v>0</v>
      </c>
      <c r="U382" s="36">
        <f>SUMIFS(СВЦЭМ!$K$34:$K$777,СВЦЭМ!$A$34:$A$777,$A382,СВЦЭМ!$B$34:$B$777,U$366)+'СЕТ СН'!$F$16</f>
        <v>0</v>
      </c>
      <c r="V382" s="36">
        <f>SUMIFS(СВЦЭМ!$K$34:$K$777,СВЦЭМ!$A$34:$A$777,$A382,СВЦЭМ!$B$34:$B$777,V$366)+'СЕТ СН'!$F$16</f>
        <v>0</v>
      </c>
      <c r="W382" s="36">
        <f>SUMIFS(СВЦЭМ!$K$34:$K$777,СВЦЭМ!$A$34:$A$777,$A382,СВЦЭМ!$B$34:$B$777,W$366)+'СЕТ СН'!$F$16</f>
        <v>0</v>
      </c>
      <c r="X382" s="36">
        <f>SUMIFS(СВЦЭМ!$K$34:$K$777,СВЦЭМ!$A$34:$A$777,$A382,СВЦЭМ!$B$34:$B$777,X$366)+'СЕТ СН'!$F$16</f>
        <v>0</v>
      </c>
      <c r="Y382" s="36">
        <f>SUMIFS(СВЦЭМ!$K$34:$K$777,СВЦЭМ!$A$34:$A$777,$A382,СВЦЭМ!$B$34:$B$777,Y$366)+'СЕТ СН'!$F$16</f>
        <v>0</v>
      </c>
    </row>
    <row r="383" spans="1:25" ht="15.75" hidden="1" x14ac:dyDescent="0.2">
      <c r="A383" s="35">
        <f t="shared" si="10"/>
        <v>43816</v>
      </c>
      <c r="B383" s="36">
        <f>SUMIFS(СВЦЭМ!$K$34:$K$777,СВЦЭМ!$A$34:$A$777,$A383,СВЦЭМ!$B$34:$B$777,B$366)+'СЕТ СН'!$F$16</f>
        <v>0</v>
      </c>
      <c r="C383" s="36">
        <f>SUMIFS(СВЦЭМ!$K$34:$K$777,СВЦЭМ!$A$34:$A$777,$A383,СВЦЭМ!$B$34:$B$777,C$366)+'СЕТ СН'!$F$16</f>
        <v>0</v>
      </c>
      <c r="D383" s="36">
        <f>SUMIFS(СВЦЭМ!$K$34:$K$777,СВЦЭМ!$A$34:$A$777,$A383,СВЦЭМ!$B$34:$B$777,D$366)+'СЕТ СН'!$F$16</f>
        <v>0</v>
      </c>
      <c r="E383" s="36">
        <f>SUMIFS(СВЦЭМ!$K$34:$K$777,СВЦЭМ!$A$34:$A$777,$A383,СВЦЭМ!$B$34:$B$777,E$366)+'СЕТ СН'!$F$16</f>
        <v>0</v>
      </c>
      <c r="F383" s="36">
        <f>SUMIFS(СВЦЭМ!$K$34:$K$777,СВЦЭМ!$A$34:$A$777,$A383,СВЦЭМ!$B$34:$B$777,F$366)+'СЕТ СН'!$F$16</f>
        <v>0</v>
      </c>
      <c r="G383" s="36">
        <f>SUMIFS(СВЦЭМ!$K$34:$K$777,СВЦЭМ!$A$34:$A$777,$A383,СВЦЭМ!$B$34:$B$777,G$366)+'СЕТ СН'!$F$16</f>
        <v>0</v>
      </c>
      <c r="H383" s="36">
        <f>SUMIFS(СВЦЭМ!$K$34:$K$777,СВЦЭМ!$A$34:$A$777,$A383,СВЦЭМ!$B$34:$B$777,H$366)+'СЕТ СН'!$F$16</f>
        <v>0</v>
      </c>
      <c r="I383" s="36">
        <f>SUMIFS(СВЦЭМ!$K$34:$K$777,СВЦЭМ!$A$34:$A$777,$A383,СВЦЭМ!$B$34:$B$777,I$366)+'СЕТ СН'!$F$16</f>
        <v>0</v>
      </c>
      <c r="J383" s="36">
        <f>SUMIFS(СВЦЭМ!$K$34:$K$777,СВЦЭМ!$A$34:$A$777,$A383,СВЦЭМ!$B$34:$B$777,J$366)+'СЕТ СН'!$F$16</f>
        <v>0</v>
      </c>
      <c r="K383" s="36">
        <f>SUMIFS(СВЦЭМ!$K$34:$K$777,СВЦЭМ!$A$34:$A$777,$A383,СВЦЭМ!$B$34:$B$777,K$366)+'СЕТ СН'!$F$16</f>
        <v>0</v>
      </c>
      <c r="L383" s="36">
        <f>SUMIFS(СВЦЭМ!$K$34:$K$777,СВЦЭМ!$A$34:$A$777,$A383,СВЦЭМ!$B$34:$B$777,L$366)+'СЕТ СН'!$F$16</f>
        <v>0</v>
      </c>
      <c r="M383" s="36">
        <f>SUMIFS(СВЦЭМ!$K$34:$K$777,СВЦЭМ!$A$34:$A$777,$A383,СВЦЭМ!$B$34:$B$777,M$366)+'СЕТ СН'!$F$16</f>
        <v>0</v>
      </c>
      <c r="N383" s="36">
        <f>SUMIFS(СВЦЭМ!$K$34:$K$777,СВЦЭМ!$A$34:$A$777,$A383,СВЦЭМ!$B$34:$B$777,N$366)+'СЕТ СН'!$F$16</f>
        <v>0</v>
      </c>
      <c r="O383" s="36">
        <f>SUMIFS(СВЦЭМ!$K$34:$K$777,СВЦЭМ!$A$34:$A$777,$A383,СВЦЭМ!$B$34:$B$777,O$366)+'СЕТ СН'!$F$16</f>
        <v>0</v>
      </c>
      <c r="P383" s="36">
        <f>SUMIFS(СВЦЭМ!$K$34:$K$777,СВЦЭМ!$A$34:$A$777,$A383,СВЦЭМ!$B$34:$B$777,P$366)+'СЕТ СН'!$F$16</f>
        <v>0</v>
      </c>
      <c r="Q383" s="36">
        <f>SUMIFS(СВЦЭМ!$K$34:$K$777,СВЦЭМ!$A$34:$A$777,$A383,СВЦЭМ!$B$34:$B$777,Q$366)+'СЕТ СН'!$F$16</f>
        <v>0</v>
      </c>
      <c r="R383" s="36">
        <f>SUMIFS(СВЦЭМ!$K$34:$K$777,СВЦЭМ!$A$34:$A$777,$A383,СВЦЭМ!$B$34:$B$777,R$366)+'СЕТ СН'!$F$16</f>
        <v>0</v>
      </c>
      <c r="S383" s="36">
        <f>SUMIFS(СВЦЭМ!$K$34:$K$777,СВЦЭМ!$A$34:$A$777,$A383,СВЦЭМ!$B$34:$B$777,S$366)+'СЕТ СН'!$F$16</f>
        <v>0</v>
      </c>
      <c r="T383" s="36">
        <f>SUMIFS(СВЦЭМ!$K$34:$K$777,СВЦЭМ!$A$34:$A$777,$A383,СВЦЭМ!$B$34:$B$777,T$366)+'СЕТ СН'!$F$16</f>
        <v>0</v>
      </c>
      <c r="U383" s="36">
        <f>SUMIFS(СВЦЭМ!$K$34:$K$777,СВЦЭМ!$A$34:$A$777,$A383,СВЦЭМ!$B$34:$B$777,U$366)+'СЕТ СН'!$F$16</f>
        <v>0</v>
      </c>
      <c r="V383" s="36">
        <f>SUMIFS(СВЦЭМ!$K$34:$K$777,СВЦЭМ!$A$34:$A$777,$A383,СВЦЭМ!$B$34:$B$777,V$366)+'СЕТ СН'!$F$16</f>
        <v>0</v>
      </c>
      <c r="W383" s="36">
        <f>SUMIFS(СВЦЭМ!$K$34:$K$777,СВЦЭМ!$A$34:$A$777,$A383,СВЦЭМ!$B$34:$B$777,W$366)+'СЕТ СН'!$F$16</f>
        <v>0</v>
      </c>
      <c r="X383" s="36">
        <f>SUMIFS(СВЦЭМ!$K$34:$K$777,СВЦЭМ!$A$34:$A$777,$A383,СВЦЭМ!$B$34:$B$777,X$366)+'СЕТ СН'!$F$16</f>
        <v>0</v>
      </c>
      <c r="Y383" s="36">
        <f>SUMIFS(СВЦЭМ!$K$34:$K$777,СВЦЭМ!$A$34:$A$777,$A383,СВЦЭМ!$B$34:$B$777,Y$366)+'СЕТ СН'!$F$16</f>
        <v>0</v>
      </c>
    </row>
    <row r="384" spans="1:25" ht="15.75" hidden="1" x14ac:dyDescent="0.2">
      <c r="A384" s="35">
        <f t="shared" si="10"/>
        <v>43817</v>
      </c>
      <c r="B384" s="36">
        <f>SUMIFS(СВЦЭМ!$K$34:$K$777,СВЦЭМ!$A$34:$A$777,$A384,СВЦЭМ!$B$34:$B$777,B$366)+'СЕТ СН'!$F$16</f>
        <v>0</v>
      </c>
      <c r="C384" s="36">
        <f>SUMIFS(СВЦЭМ!$K$34:$K$777,СВЦЭМ!$A$34:$A$777,$A384,СВЦЭМ!$B$34:$B$777,C$366)+'СЕТ СН'!$F$16</f>
        <v>0</v>
      </c>
      <c r="D384" s="36">
        <f>SUMIFS(СВЦЭМ!$K$34:$K$777,СВЦЭМ!$A$34:$A$777,$A384,СВЦЭМ!$B$34:$B$777,D$366)+'СЕТ СН'!$F$16</f>
        <v>0</v>
      </c>
      <c r="E384" s="36">
        <f>SUMIFS(СВЦЭМ!$K$34:$K$777,СВЦЭМ!$A$34:$A$777,$A384,СВЦЭМ!$B$34:$B$777,E$366)+'СЕТ СН'!$F$16</f>
        <v>0</v>
      </c>
      <c r="F384" s="36">
        <f>SUMIFS(СВЦЭМ!$K$34:$K$777,СВЦЭМ!$A$34:$A$777,$A384,СВЦЭМ!$B$34:$B$777,F$366)+'СЕТ СН'!$F$16</f>
        <v>0</v>
      </c>
      <c r="G384" s="36">
        <f>SUMIFS(СВЦЭМ!$K$34:$K$777,СВЦЭМ!$A$34:$A$777,$A384,СВЦЭМ!$B$34:$B$777,G$366)+'СЕТ СН'!$F$16</f>
        <v>0</v>
      </c>
      <c r="H384" s="36">
        <f>SUMIFS(СВЦЭМ!$K$34:$K$777,СВЦЭМ!$A$34:$A$777,$A384,СВЦЭМ!$B$34:$B$777,H$366)+'СЕТ СН'!$F$16</f>
        <v>0</v>
      </c>
      <c r="I384" s="36">
        <f>SUMIFS(СВЦЭМ!$K$34:$K$777,СВЦЭМ!$A$34:$A$777,$A384,СВЦЭМ!$B$34:$B$777,I$366)+'СЕТ СН'!$F$16</f>
        <v>0</v>
      </c>
      <c r="J384" s="36">
        <f>SUMIFS(СВЦЭМ!$K$34:$K$777,СВЦЭМ!$A$34:$A$777,$A384,СВЦЭМ!$B$34:$B$777,J$366)+'СЕТ СН'!$F$16</f>
        <v>0</v>
      </c>
      <c r="K384" s="36">
        <f>SUMIFS(СВЦЭМ!$K$34:$K$777,СВЦЭМ!$A$34:$A$777,$A384,СВЦЭМ!$B$34:$B$777,K$366)+'СЕТ СН'!$F$16</f>
        <v>0</v>
      </c>
      <c r="L384" s="36">
        <f>SUMIFS(СВЦЭМ!$K$34:$K$777,СВЦЭМ!$A$34:$A$777,$A384,СВЦЭМ!$B$34:$B$777,L$366)+'СЕТ СН'!$F$16</f>
        <v>0</v>
      </c>
      <c r="M384" s="36">
        <f>SUMIFS(СВЦЭМ!$K$34:$K$777,СВЦЭМ!$A$34:$A$777,$A384,СВЦЭМ!$B$34:$B$777,M$366)+'СЕТ СН'!$F$16</f>
        <v>0</v>
      </c>
      <c r="N384" s="36">
        <f>SUMIFS(СВЦЭМ!$K$34:$K$777,СВЦЭМ!$A$34:$A$777,$A384,СВЦЭМ!$B$34:$B$777,N$366)+'СЕТ СН'!$F$16</f>
        <v>0</v>
      </c>
      <c r="O384" s="36">
        <f>SUMIFS(СВЦЭМ!$K$34:$K$777,СВЦЭМ!$A$34:$A$777,$A384,СВЦЭМ!$B$34:$B$777,O$366)+'СЕТ СН'!$F$16</f>
        <v>0</v>
      </c>
      <c r="P384" s="36">
        <f>SUMIFS(СВЦЭМ!$K$34:$K$777,СВЦЭМ!$A$34:$A$777,$A384,СВЦЭМ!$B$34:$B$777,P$366)+'СЕТ СН'!$F$16</f>
        <v>0</v>
      </c>
      <c r="Q384" s="36">
        <f>SUMIFS(СВЦЭМ!$K$34:$K$777,СВЦЭМ!$A$34:$A$777,$A384,СВЦЭМ!$B$34:$B$777,Q$366)+'СЕТ СН'!$F$16</f>
        <v>0</v>
      </c>
      <c r="R384" s="36">
        <f>SUMIFS(СВЦЭМ!$K$34:$K$777,СВЦЭМ!$A$34:$A$777,$A384,СВЦЭМ!$B$34:$B$777,R$366)+'СЕТ СН'!$F$16</f>
        <v>0</v>
      </c>
      <c r="S384" s="36">
        <f>SUMIFS(СВЦЭМ!$K$34:$K$777,СВЦЭМ!$A$34:$A$777,$A384,СВЦЭМ!$B$34:$B$777,S$366)+'СЕТ СН'!$F$16</f>
        <v>0</v>
      </c>
      <c r="T384" s="36">
        <f>SUMIFS(СВЦЭМ!$K$34:$K$777,СВЦЭМ!$A$34:$A$777,$A384,СВЦЭМ!$B$34:$B$777,T$366)+'СЕТ СН'!$F$16</f>
        <v>0</v>
      </c>
      <c r="U384" s="36">
        <f>SUMIFS(СВЦЭМ!$K$34:$K$777,СВЦЭМ!$A$34:$A$777,$A384,СВЦЭМ!$B$34:$B$777,U$366)+'СЕТ СН'!$F$16</f>
        <v>0</v>
      </c>
      <c r="V384" s="36">
        <f>SUMIFS(СВЦЭМ!$K$34:$K$777,СВЦЭМ!$A$34:$A$777,$A384,СВЦЭМ!$B$34:$B$777,V$366)+'СЕТ СН'!$F$16</f>
        <v>0</v>
      </c>
      <c r="W384" s="36">
        <f>SUMIFS(СВЦЭМ!$K$34:$K$777,СВЦЭМ!$A$34:$A$777,$A384,СВЦЭМ!$B$34:$B$777,W$366)+'СЕТ СН'!$F$16</f>
        <v>0</v>
      </c>
      <c r="X384" s="36">
        <f>SUMIFS(СВЦЭМ!$K$34:$K$777,СВЦЭМ!$A$34:$A$777,$A384,СВЦЭМ!$B$34:$B$777,X$366)+'СЕТ СН'!$F$16</f>
        <v>0</v>
      </c>
      <c r="Y384" s="36">
        <f>SUMIFS(СВЦЭМ!$K$34:$K$777,СВЦЭМ!$A$34:$A$777,$A384,СВЦЭМ!$B$34:$B$777,Y$366)+'СЕТ СН'!$F$16</f>
        <v>0</v>
      </c>
    </row>
    <row r="385" spans="1:26" ht="15.75" hidden="1" x14ac:dyDescent="0.2">
      <c r="A385" s="35">
        <f t="shared" si="10"/>
        <v>43818</v>
      </c>
      <c r="B385" s="36">
        <f>SUMIFS(СВЦЭМ!$K$34:$K$777,СВЦЭМ!$A$34:$A$777,$A385,СВЦЭМ!$B$34:$B$777,B$366)+'СЕТ СН'!$F$16</f>
        <v>0</v>
      </c>
      <c r="C385" s="36">
        <f>SUMIFS(СВЦЭМ!$K$34:$K$777,СВЦЭМ!$A$34:$A$777,$A385,СВЦЭМ!$B$34:$B$777,C$366)+'СЕТ СН'!$F$16</f>
        <v>0</v>
      </c>
      <c r="D385" s="36">
        <f>SUMIFS(СВЦЭМ!$K$34:$K$777,СВЦЭМ!$A$34:$A$777,$A385,СВЦЭМ!$B$34:$B$777,D$366)+'СЕТ СН'!$F$16</f>
        <v>0</v>
      </c>
      <c r="E385" s="36">
        <f>SUMIFS(СВЦЭМ!$K$34:$K$777,СВЦЭМ!$A$34:$A$777,$A385,СВЦЭМ!$B$34:$B$777,E$366)+'СЕТ СН'!$F$16</f>
        <v>0</v>
      </c>
      <c r="F385" s="36">
        <f>SUMIFS(СВЦЭМ!$K$34:$K$777,СВЦЭМ!$A$34:$A$777,$A385,СВЦЭМ!$B$34:$B$777,F$366)+'СЕТ СН'!$F$16</f>
        <v>0</v>
      </c>
      <c r="G385" s="36">
        <f>SUMIFS(СВЦЭМ!$K$34:$K$777,СВЦЭМ!$A$34:$A$777,$A385,СВЦЭМ!$B$34:$B$777,G$366)+'СЕТ СН'!$F$16</f>
        <v>0</v>
      </c>
      <c r="H385" s="36">
        <f>SUMIFS(СВЦЭМ!$K$34:$K$777,СВЦЭМ!$A$34:$A$777,$A385,СВЦЭМ!$B$34:$B$777,H$366)+'СЕТ СН'!$F$16</f>
        <v>0</v>
      </c>
      <c r="I385" s="36">
        <f>SUMIFS(СВЦЭМ!$K$34:$K$777,СВЦЭМ!$A$34:$A$777,$A385,СВЦЭМ!$B$34:$B$777,I$366)+'СЕТ СН'!$F$16</f>
        <v>0</v>
      </c>
      <c r="J385" s="36">
        <f>SUMIFS(СВЦЭМ!$K$34:$K$777,СВЦЭМ!$A$34:$A$777,$A385,СВЦЭМ!$B$34:$B$777,J$366)+'СЕТ СН'!$F$16</f>
        <v>0</v>
      </c>
      <c r="K385" s="36">
        <f>SUMIFS(СВЦЭМ!$K$34:$K$777,СВЦЭМ!$A$34:$A$777,$A385,СВЦЭМ!$B$34:$B$777,K$366)+'СЕТ СН'!$F$16</f>
        <v>0</v>
      </c>
      <c r="L385" s="36">
        <f>SUMIFS(СВЦЭМ!$K$34:$K$777,СВЦЭМ!$A$34:$A$777,$A385,СВЦЭМ!$B$34:$B$777,L$366)+'СЕТ СН'!$F$16</f>
        <v>0</v>
      </c>
      <c r="M385" s="36">
        <f>SUMIFS(СВЦЭМ!$K$34:$K$777,СВЦЭМ!$A$34:$A$777,$A385,СВЦЭМ!$B$34:$B$777,M$366)+'СЕТ СН'!$F$16</f>
        <v>0</v>
      </c>
      <c r="N385" s="36">
        <f>SUMIFS(СВЦЭМ!$K$34:$K$777,СВЦЭМ!$A$34:$A$777,$A385,СВЦЭМ!$B$34:$B$777,N$366)+'СЕТ СН'!$F$16</f>
        <v>0</v>
      </c>
      <c r="O385" s="36">
        <f>SUMIFS(СВЦЭМ!$K$34:$K$777,СВЦЭМ!$A$34:$A$777,$A385,СВЦЭМ!$B$34:$B$777,O$366)+'СЕТ СН'!$F$16</f>
        <v>0</v>
      </c>
      <c r="P385" s="36">
        <f>SUMIFS(СВЦЭМ!$K$34:$K$777,СВЦЭМ!$A$34:$A$777,$A385,СВЦЭМ!$B$34:$B$777,P$366)+'СЕТ СН'!$F$16</f>
        <v>0</v>
      </c>
      <c r="Q385" s="36">
        <f>SUMIFS(СВЦЭМ!$K$34:$K$777,СВЦЭМ!$A$34:$A$777,$A385,СВЦЭМ!$B$34:$B$777,Q$366)+'СЕТ СН'!$F$16</f>
        <v>0</v>
      </c>
      <c r="R385" s="36">
        <f>SUMIFS(СВЦЭМ!$K$34:$K$777,СВЦЭМ!$A$34:$A$777,$A385,СВЦЭМ!$B$34:$B$777,R$366)+'СЕТ СН'!$F$16</f>
        <v>0</v>
      </c>
      <c r="S385" s="36">
        <f>SUMIFS(СВЦЭМ!$K$34:$K$777,СВЦЭМ!$A$34:$A$777,$A385,СВЦЭМ!$B$34:$B$777,S$366)+'СЕТ СН'!$F$16</f>
        <v>0</v>
      </c>
      <c r="T385" s="36">
        <f>SUMIFS(СВЦЭМ!$K$34:$K$777,СВЦЭМ!$A$34:$A$777,$A385,СВЦЭМ!$B$34:$B$777,T$366)+'СЕТ СН'!$F$16</f>
        <v>0</v>
      </c>
      <c r="U385" s="36">
        <f>SUMIFS(СВЦЭМ!$K$34:$K$777,СВЦЭМ!$A$34:$A$777,$A385,СВЦЭМ!$B$34:$B$777,U$366)+'СЕТ СН'!$F$16</f>
        <v>0</v>
      </c>
      <c r="V385" s="36">
        <f>SUMIFS(СВЦЭМ!$K$34:$K$777,СВЦЭМ!$A$34:$A$777,$A385,СВЦЭМ!$B$34:$B$777,V$366)+'СЕТ СН'!$F$16</f>
        <v>0</v>
      </c>
      <c r="W385" s="36">
        <f>SUMIFS(СВЦЭМ!$K$34:$K$777,СВЦЭМ!$A$34:$A$777,$A385,СВЦЭМ!$B$34:$B$777,W$366)+'СЕТ СН'!$F$16</f>
        <v>0</v>
      </c>
      <c r="X385" s="36">
        <f>SUMIFS(СВЦЭМ!$K$34:$K$777,СВЦЭМ!$A$34:$A$777,$A385,СВЦЭМ!$B$34:$B$777,X$366)+'СЕТ СН'!$F$16</f>
        <v>0</v>
      </c>
      <c r="Y385" s="36">
        <f>SUMIFS(СВЦЭМ!$K$34:$K$777,СВЦЭМ!$A$34:$A$777,$A385,СВЦЭМ!$B$34:$B$777,Y$366)+'СЕТ СН'!$F$16</f>
        <v>0</v>
      </c>
    </row>
    <row r="386" spans="1:26" ht="15.75" hidden="1" x14ac:dyDescent="0.2">
      <c r="A386" s="35">
        <f t="shared" si="10"/>
        <v>43819</v>
      </c>
      <c r="B386" s="36">
        <f>SUMIFS(СВЦЭМ!$K$34:$K$777,СВЦЭМ!$A$34:$A$777,$A386,СВЦЭМ!$B$34:$B$777,B$366)+'СЕТ СН'!$F$16</f>
        <v>0</v>
      </c>
      <c r="C386" s="36">
        <f>SUMIFS(СВЦЭМ!$K$34:$K$777,СВЦЭМ!$A$34:$A$777,$A386,СВЦЭМ!$B$34:$B$777,C$366)+'СЕТ СН'!$F$16</f>
        <v>0</v>
      </c>
      <c r="D386" s="36">
        <f>SUMIFS(СВЦЭМ!$K$34:$K$777,СВЦЭМ!$A$34:$A$777,$A386,СВЦЭМ!$B$34:$B$777,D$366)+'СЕТ СН'!$F$16</f>
        <v>0</v>
      </c>
      <c r="E386" s="36">
        <f>SUMIFS(СВЦЭМ!$K$34:$K$777,СВЦЭМ!$A$34:$A$777,$A386,СВЦЭМ!$B$34:$B$777,E$366)+'СЕТ СН'!$F$16</f>
        <v>0</v>
      </c>
      <c r="F386" s="36">
        <f>SUMIFS(СВЦЭМ!$K$34:$K$777,СВЦЭМ!$A$34:$A$777,$A386,СВЦЭМ!$B$34:$B$777,F$366)+'СЕТ СН'!$F$16</f>
        <v>0</v>
      </c>
      <c r="G386" s="36">
        <f>SUMIFS(СВЦЭМ!$K$34:$K$777,СВЦЭМ!$A$34:$A$777,$A386,СВЦЭМ!$B$34:$B$777,G$366)+'СЕТ СН'!$F$16</f>
        <v>0</v>
      </c>
      <c r="H386" s="36">
        <f>SUMIFS(СВЦЭМ!$K$34:$K$777,СВЦЭМ!$A$34:$A$777,$A386,СВЦЭМ!$B$34:$B$777,H$366)+'СЕТ СН'!$F$16</f>
        <v>0</v>
      </c>
      <c r="I386" s="36">
        <f>SUMIFS(СВЦЭМ!$K$34:$K$777,СВЦЭМ!$A$34:$A$777,$A386,СВЦЭМ!$B$34:$B$777,I$366)+'СЕТ СН'!$F$16</f>
        <v>0</v>
      </c>
      <c r="J386" s="36">
        <f>SUMIFS(СВЦЭМ!$K$34:$K$777,СВЦЭМ!$A$34:$A$777,$A386,СВЦЭМ!$B$34:$B$777,J$366)+'СЕТ СН'!$F$16</f>
        <v>0</v>
      </c>
      <c r="K386" s="36">
        <f>SUMIFS(СВЦЭМ!$K$34:$K$777,СВЦЭМ!$A$34:$A$777,$A386,СВЦЭМ!$B$34:$B$777,K$366)+'СЕТ СН'!$F$16</f>
        <v>0</v>
      </c>
      <c r="L386" s="36">
        <f>SUMIFS(СВЦЭМ!$K$34:$K$777,СВЦЭМ!$A$34:$A$777,$A386,СВЦЭМ!$B$34:$B$777,L$366)+'СЕТ СН'!$F$16</f>
        <v>0</v>
      </c>
      <c r="M386" s="36">
        <f>SUMIFS(СВЦЭМ!$K$34:$K$777,СВЦЭМ!$A$34:$A$777,$A386,СВЦЭМ!$B$34:$B$777,M$366)+'СЕТ СН'!$F$16</f>
        <v>0</v>
      </c>
      <c r="N386" s="36">
        <f>SUMIFS(СВЦЭМ!$K$34:$K$777,СВЦЭМ!$A$34:$A$777,$A386,СВЦЭМ!$B$34:$B$777,N$366)+'СЕТ СН'!$F$16</f>
        <v>0</v>
      </c>
      <c r="O386" s="36">
        <f>SUMIFS(СВЦЭМ!$K$34:$K$777,СВЦЭМ!$A$34:$A$777,$A386,СВЦЭМ!$B$34:$B$777,O$366)+'СЕТ СН'!$F$16</f>
        <v>0</v>
      </c>
      <c r="P386" s="36">
        <f>SUMIFS(СВЦЭМ!$K$34:$K$777,СВЦЭМ!$A$34:$A$777,$A386,СВЦЭМ!$B$34:$B$777,P$366)+'СЕТ СН'!$F$16</f>
        <v>0</v>
      </c>
      <c r="Q386" s="36">
        <f>SUMIFS(СВЦЭМ!$K$34:$K$777,СВЦЭМ!$A$34:$A$777,$A386,СВЦЭМ!$B$34:$B$777,Q$366)+'СЕТ СН'!$F$16</f>
        <v>0</v>
      </c>
      <c r="R386" s="36">
        <f>SUMIFS(СВЦЭМ!$K$34:$K$777,СВЦЭМ!$A$34:$A$777,$A386,СВЦЭМ!$B$34:$B$777,R$366)+'СЕТ СН'!$F$16</f>
        <v>0</v>
      </c>
      <c r="S386" s="36">
        <f>SUMIFS(СВЦЭМ!$K$34:$K$777,СВЦЭМ!$A$34:$A$777,$A386,СВЦЭМ!$B$34:$B$777,S$366)+'СЕТ СН'!$F$16</f>
        <v>0</v>
      </c>
      <c r="T386" s="36">
        <f>SUMIFS(СВЦЭМ!$K$34:$K$777,СВЦЭМ!$A$34:$A$777,$A386,СВЦЭМ!$B$34:$B$777,T$366)+'СЕТ СН'!$F$16</f>
        <v>0</v>
      </c>
      <c r="U386" s="36">
        <f>SUMIFS(СВЦЭМ!$K$34:$K$777,СВЦЭМ!$A$34:$A$777,$A386,СВЦЭМ!$B$34:$B$777,U$366)+'СЕТ СН'!$F$16</f>
        <v>0</v>
      </c>
      <c r="V386" s="36">
        <f>SUMIFS(СВЦЭМ!$K$34:$K$777,СВЦЭМ!$A$34:$A$777,$A386,СВЦЭМ!$B$34:$B$777,V$366)+'СЕТ СН'!$F$16</f>
        <v>0</v>
      </c>
      <c r="W386" s="36">
        <f>SUMIFS(СВЦЭМ!$K$34:$K$777,СВЦЭМ!$A$34:$A$777,$A386,СВЦЭМ!$B$34:$B$777,W$366)+'СЕТ СН'!$F$16</f>
        <v>0</v>
      </c>
      <c r="X386" s="36">
        <f>SUMIFS(СВЦЭМ!$K$34:$K$777,СВЦЭМ!$A$34:$A$777,$A386,СВЦЭМ!$B$34:$B$777,X$366)+'СЕТ СН'!$F$16</f>
        <v>0</v>
      </c>
      <c r="Y386" s="36">
        <f>SUMIFS(СВЦЭМ!$K$34:$K$777,СВЦЭМ!$A$34:$A$777,$A386,СВЦЭМ!$B$34:$B$777,Y$366)+'СЕТ СН'!$F$16</f>
        <v>0</v>
      </c>
    </row>
    <row r="387" spans="1:26" ht="15.75" hidden="1" x14ac:dyDescent="0.2">
      <c r="A387" s="35">
        <f t="shared" si="10"/>
        <v>43820</v>
      </c>
      <c r="B387" s="36">
        <f>SUMIFS(СВЦЭМ!$K$34:$K$777,СВЦЭМ!$A$34:$A$777,$A387,СВЦЭМ!$B$34:$B$777,B$366)+'СЕТ СН'!$F$16</f>
        <v>0</v>
      </c>
      <c r="C387" s="36">
        <f>SUMIFS(СВЦЭМ!$K$34:$K$777,СВЦЭМ!$A$34:$A$777,$A387,СВЦЭМ!$B$34:$B$777,C$366)+'СЕТ СН'!$F$16</f>
        <v>0</v>
      </c>
      <c r="D387" s="36">
        <f>SUMIFS(СВЦЭМ!$K$34:$K$777,СВЦЭМ!$A$34:$A$777,$A387,СВЦЭМ!$B$34:$B$777,D$366)+'СЕТ СН'!$F$16</f>
        <v>0</v>
      </c>
      <c r="E387" s="36">
        <f>SUMIFS(СВЦЭМ!$K$34:$K$777,СВЦЭМ!$A$34:$A$777,$A387,СВЦЭМ!$B$34:$B$777,E$366)+'СЕТ СН'!$F$16</f>
        <v>0</v>
      </c>
      <c r="F387" s="36">
        <f>SUMIFS(СВЦЭМ!$K$34:$K$777,СВЦЭМ!$A$34:$A$777,$A387,СВЦЭМ!$B$34:$B$777,F$366)+'СЕТ СН'!$F$16</f>
        <v>0</v>
      </c>
      <c r="G387" s="36">
        <f>SUMIFS(СВЦЭМ!$K$34:$K$777,СВЦЭМ!$A$34:$A$777,$A387,СВЦЭМ!$B$34:$B$777,G$366)+'СЕТ СН'!$F$16</f>
        <v>0</v>
      </c>
      <c r="H387" s="36">
        <f>SUMIFS(СВЦЭМ!$K$34:$K$777,СВЦЭМ!$A$34:$A$777,$A387,СВЦЭМ!$B$34:$B$777,H$366)+'СЕТ СН'!$F$16</f>
        <v>0</v>
      </c>
      <c r="I387" s="36">
        <f>SUMIFS(СВЦЭМ!$K$34:$K$777,СВЦЭМ!$A$34:$A$777,$A387,СВЦЭМ!$B$34:$B$777,I$366)+'СЕТ СН'!$F$16</f>
        <v>0</v>
      </c>
      <c r="J387" s="36">
        <f>SUMIFS(СВЦЭМ!$K$34:$K$777,СВЦЭМ!$A$34:$A$777,$A387,СВЦЭМ!$B$34:$B$777,J$366)+'СЕТ СН'!$F$16</f>
        <v>0</v>
      </c>
      <c r="K387" s="36">
        <f>SUMIFS(СВЦЭМ!$K$34:$K$777,СВЦЭМ!$A$34:$A$777,$A387,СВЦЭМ!$B$34:$B$777,K$366)+'СЕТ СН'!$F$16</f>
        <v>0</v>
      </c>
      <c r="L387" s="36">
        <f>SUMIFS(СВЦЭМ!$K$34:$K$777,СВЦЭМ!$A$34:$A$777,$A387,СВЦЭМ!$B$34:$B$777,L$366)+'СЕТ СН'!$F$16</f>
        <v>0</v>
      </c>
      <c r="M387" s="36">
        <f>SUMIFS(СВЦЭМ!$K$34:$K$777,СВЦЭМ!$A$34:$A$777,$A387,СВЦЭМ!$B$34:$B$777,M$366)+'СЕТ СН'!$F$16</f>
        <v>0</v>
      </c>
      <c r="N387" s="36">
        <f>SUMIFS(СВЦЭМ!$K$34:$K$777,СВЦЭМ!$A$34:$A$777,$A387,СВЦЭМ!$B$34:$B$777,N$366)+'СЕТ СН'!$F$16</f>
        <v>0</v>
      </c>
      <c r="O387" s="36">
        <f>SUMIFS(СВЦЭМ!$K$34:$K$777,СВЦЭМ!$A$34:$A$777,$A387,СВЦЭМ!$B$34:$B$777,O$366)+'СЕТ СН'!$F$16</f>
        <v>0</v>
      </c>
      <c r="P387" s="36">
        <f>SUMIFS(СВЦЭМ!$K$34:$K$777,СВЦЭМ!$A$34:$A$777,$A387,СВЦЭМ!$B$34:$B$777,P$366)+'СЕТ СН'!$F$16</f>
        <v>0</v>
      </c>
      <c r="Q387" s="36">
        <f>SUMIFS(СВЦЭМ!$K$34:$K$777,СВЦЭМ!$A$34:$A$777,$A387,СВЦЭМ!$B$34:$B$777,Q$366)+'СЕТ СН'!$F$16</f>
        <v>0</v>
      </c>
      <c r="R387" s="36">
        <f>SUMIFS(СВЦЭМ!$K$34:$K$777,СВЦЭМ!$A$34:$A$777,$A387,СВЦЭМ!$B$34:$B$777,R$366)+'СЕТ СН'!$F$16</f>
        <v>0</v>
      </c>
      <c r="S387" s="36">
        <f>SUMIFS(СВЦЭМ!$K$34:$K$777,СВЦЭМ!$A$34:$A$777,$A387,СВЦЭМ!$B$34:$B$777,S$366)+'СЕТ СН'!$F$16</f>
        <v>0</v>
      </c>
      <c r="T387" s="36">
        <f>SUMIFS(СВЦЭМ!$K$34:$K$777,СВЦЭМ!$A$34:$A$777,$A387,СВЦЭМ!$B$34:$B$777,T$366)+'СЕТ СН'!$F$16</f>
        <v>0</v>
      </c>
      <c r="U387" s="36">
        <f>SUMIFS(СВЦЭМ!$K$34:$K$777,СВЦЭМ!$A$34:$A$777,$A387,СВЦЭМ!$B$34:$B$777,U$366)+'СЕТ СН'!$F$16</f>
        <v>0</v>
      </c>
      <c r="V387" s="36">
        <f>SUMIFS(СВЦЭМ!$K$34:$K$777,СВЦЭМ!$A$34:$A$777,$A387,СВЦЭМ!$B$34:$B$777,V$366)+'СЕТ СН'!$F$16</f>
        <v>0</v>
      </c>
      <c r="W387" s="36">
        <f>SUMIFS(СВЦЭМ!$K$34:$K$777,СВЦЭМ!$A$34:$A$777,$A387,СВЦЭМ!$B$34:$B$777,W$366)+'СЕТ СН'!$F$16</f>
        <v>0</v>
      </c>
      <c r="X387" s="36">
        <f>SUMIFS(СВЦЭМ!$K$34:$K$777,СВЦЭМ!$A$34:$A$777,$A387,СВЦЭМ!$B$34:$B$777,X$366)+'СЕТ СН'!$F$16</f>
        <v>0</v>
      </c>
      <c r="Y387" s="36">
        <f>SUMIFS(СВЦЭМ!$K$34:$K$777,СВЦЭМ!$A$34:$A$777,$A387,СВЦЭМ!$B$34:$B$777,Y$366)+'СЕТ СН'!$F$16</f>
        <v>0</v>
      </c>
    </row>
    <row r="388" spans="1:26" ht="15.75" hidden="1" x14ac:dyDescent="0.2">
      <c r="A388" s="35">
        <f t="shared" si="10"/>
        <v>43821</v>
      </c>
      <c r="B388" s="36">
        <f>SUMIFS(СВЦЭМ!$K$34:$K$777,СВЦЭМ!$A$34:$A$777,$A388,СВЦЭМ!$B$34:$B$777,B$366)+'СЕТ СН'!$F$16</f>
        <v>0</v>
      </c>
      <c r="C388" s="36">
        <f>SUMIFS(СВЦЭМ!$K$34:$K$777,СВЦЭМ!$A$34:$A$777,$A388,СВЦЭМ!$B$34:$B$777,C$366)+'СЕТ СН'!$F$16</f>
        <v>0</v>
      </c>
      <c r="D388" s="36">
        <f>SUMIFS(СВЦЭМ!$K$34:$K$777,СВЦЭМ!$A$34:$A$777,$A388,СВЦЭМ!$B$34:$B$777,D$366)+'СЕТ СН'!$F$16</f>
        <v>0</v>
      </c>
      <c r="E388" s="36">
        <f>SUMIFS(СВЦЭМ!$K$34:$K$777,СВЦЭМ!$A$34:$A$777,$A388,СВЦЭМ!$B$34:$B$777,E$366)+'СЕТ СН'!$F$16</f>
        <v>0</v>
      </c>
      <c r="F388" s="36">
        <f>SUMIFS(СВЦЭМ!$K$34:$K$777,СВЦЭМ!$A$34:$A$777,$A388,СВЦЭМ!$B$34:$B$777,F$366)+'СЕТ СН'!$F$16</f>
        <v>0</v>
      </c>
      <c r="G388" s="36">
        <f>SUMIFS(СВЦЭМ!$K$34:$K$777,СВЦЭМ!$A$34:$A$777,$A388,СВЦЭМ!$B$34:$B$777,G$366)+'СЕТ СН'!$F$16</f>
        <v>0</v>
      </c>
      <c r="H388" s="36">
        <f>SUMIFS(СВЦЭМ!$K$34:$K$777,СВЦЭМ!$A$34:$A$777,$A388,СВЦЭМ!$B$34:$B$777,H$366)+'СЕТ СН'!$F$16</f>
        <v>0</v>
      </c>
      <c r="I388" s="36">
        <f>SUMIFS(СВЦЭМ!$K$34:$K$777,СВЦЭМ!$A$34:$A$777,$A388,СВЦЭМ!$B$34:$B$777,I$366)+'СЕТ СН'!$F$16</f>
        <v>0</v>
      </c>
      <c r="J388" s="36">
        <f>SUMIFS(СВЦЭМ!$K$34:$K$777,СВЦЭМ!$A$34:$A$777,$A388,СВЦЭМ!$B$34:$B$777,J$366)+'СЕТ СН'!$F$16</f>
        <v>0</v>
      </c>
      <c r="K388" s="36">
        <f>SUMIFS(СВЦЭМ!$K$34:$K$777,СВЦЭМ!$A$34:$A$777,$A388,СВЦЭМ!$B$34:$B$777,K$366)+'СЕТ СН'!$F$16</f>
        <v>0</v>
      </c>
      <c r="L388" s="36">
        <f>SUMIFS(СВЦЭМ!$K$34:$K$777,СВЦЭМ!$A$34:$A$777,$A388,СВЦЭМ!$B$34:$B$777,L$366)+'СЕТ СН'!$F$16</f>
        <v>0</v>
      </c>
      <c r="M388" s="36">
        <f>SUMIFS(СВЦЭМ!$K$34:$K$777,СВЦЭМ!$A$34:$A$777,$A388,СВЦЭМ!$B$34:$B$777,M$366)+'СЕТ СН'!$F$16</f>
        <v>0</v>
      </c>
      <c r="N388" s="36">
        <f>SUMIFS(СВЦЭМ!$K$34:$K$777,СВЦЭМ!$A$34:$A$777,$A388,СВЦЭМ!$B$34:$B$777,N$366)+'СЕТ СН'!$F$16</f>
        <v>0</v>
      </c>
      <c r="O388" s="36">
        <f>SUMIFS(СВЦЭМ!$K$34:$K$777,СВЦЭМ!$A$34:$A$777,$A388,СВЦЭМ!$B$34:$B$777,O$366)+'СЕТ СН'!$F$16</f>
        <v>0</v>
      </c>
      <c r="P388" s="36">
        <f>SUMIFS(СВЦЭМ!$K$34:$K$777,СВЦЭМ!$A$34:$A$777,$A388,СВЦЭМ!$B$34:$B$777,P$366)+'СЕТ СН'!$F$16</f>
        <v>0</v>
      </c>
      <c r="Q388" s="36">
        <f>SUMIFS(СВЦЭМ!$K$34:$K$777,СВЦЭМ!$A$34:$A$777,$A388,СВЦЭМ!$B$34:$B$777,Q$366)+'СЕТ СН'!$F$16</f>
        <v>0</v>
      </c>
      <c r="R388" s="36">
        <f>SUMIFS(СВЦЭМ!$K$34:$K$777,СВЦЭМ!$A$34:$A$777,$A388,СВЦЭМ!$B$34:$B$777,R$366)+'СЕТ СН'!$F$16</f>
        <v>0</v>
      </c>
      <c r="S388" s="36">
        <f>SUMIFS(СВЦЭМ!$K$34:$K$777,СВЦЭМ!$A$34:$A$777,$A388,СВЦЭМ!$B$34:$B$777,S$366)+'СЕТ СН'!$F$16</f>
        <v>0</v>
      </c>
      <c r="T388" s="36">
        <f>SUMIFS(СВЦЭМ!$K$34:$K$777,СВЦЭМ!$A$34:$A$777,$A388,СВЦЭМ!$B$34:$B$777,T$366)+'СЕТ СН'!$F$16</f>
        <v>0</v>
      </c>
      <c r="U388" s="36">
        <f>SUMIFS(СВЦЭМ!$K$34:$K$777,СВЦЭМ!$A$34:$A$777,$A388,СВЦЭМ!$B$34:$B$777,U$366)+'СЕТ СН'!$F$16</f>
        <v>0</v>
      </c>
      <c r="V388" s="36">
        <f>SUMIFS(СВЦЭМ!$K$34:$K$777,СВЦЭМ!$A$34:$A$777,$A388,СВЦЭМ!$B$34:$B$777,V$366)+'СЕТ СН'!$F$16</f>
        <v>0</v>
      </c>
      <c r="W388" s="36">
        <f>SUMIFS(СВЦЭМ!$K$34:$K$777,СВЦЭМ!$A$34:$A$777,$A388,СВЦЭМ!$B$34:$B$777,W$366)+'СЕТ СН'!$F$16</f>
        <v>0</v>
      </c>
      <c r="X388" s="36">
        <f>SUMIFS(СВЦЭМ!$K$34:$K$777,СВЦЭМ!$A$34:$A$777,$A388,СВЦЭМ!$B$34:$B$777,X$366)+'СЕТ СН'!$F$16</f>
        <v>0</v>
      </c>
      <c r="Y388" s="36">
        <f>SUMIFS(СВЦЭМ!$K$34:$K$777,СВЦЭМ!$A$34:$A$777,$A388,СВЦЭМ!$B$34:$B$777,Y$366)+'СЕТ СН'!$F$16</f>
        <v>0</v>
      </c>
    </row>
    <row r="389" spans="1:26" ht="15.75" hidden="1" x14ac:dyDescent="0.2">
      <c r="A389" s="35">
        <f t="shared" si="10"/>
        <v>43822</v>
      </c>
      <c r="B389" s="36">
        <f>SUMIFS(СВЦЭМ!$K$34:$K$777,СВЦЭМ!$A$34:$A$777,$A389,СВЦЭМ!$B$34:$B$777,B$366)+'СЕТ СН'!$F$16</f>
        <v>0</v>
      </c>
      <c r="C389" s="36">
        <f>SUMIFS(СВЦЭМ!$K$34:$K$777,СВЦЭМ!$A$34:$A$777,$A389,СВЦЭМ!$B$34:$B$777,C$366)+'СЕТ СН'!$F$16</f>
        <v>0</v>
      </c>
      <c r="D389" s="36">
        <f>SUMIFS(СВЦЭМ!$K$34:$K$777,СВЦЭМ!$A$34:$A$777,$A389,СВЦЭМ!$B$34:$B$777,D$366)+'СЕТ СН'!$F$16</f>
        <v>0</v>
      </c>
      <c r="E389" s="36">
        <f>SUMIFS(СВЦЭМ!$K$34:$K$777,СВЦЭМ!$A$34:$A$777,$A389,СВЦЭМ!$B$34:$B$777,E$366)+'СЕТ СН'!$F$16</f>
        <v>0</v>
      </c>
      <c r="F389" s="36">
        <f>SUMIFS(СВЦЭМ!$K$34:$K$777,СВЦЭМ!$A$34:$A$777,$A389,СВЦЭМ!$B$34:$B$777,F$366)+'СЕТ СН'!$F$16</f>
        <v>0</v>
      </c>
      <c r="G389" s="36">
        <f>SUMIFS(СВЦЭМ!$K$34:$K$777,СВЦЭМ!$A$34:$A$777,$A389,СВЦЭМ!$B$34:$B$777,G$366)+'СЕТ СН'!$F$16</f>
        <v>0</v>
      </c>
      <c r="H389" s="36">
        <f>SUMIFS(СВЦЭМ!$K$34:$K$777,СВЦЭМ!$A$34:$A$777,$A389,СВЦЭМ!$B$34:$B$777,H$366)+'СЕТ СН'!$F$16</f>
        <v>0</v>
      </c>
      <c r="I389" s="36">
        <f>SUMIFS(СВЦЭМ!$K$34:$K$777,СВЦЭМ!$A$34:$A$777,$A389,СВЦЭМ!$B$34:$B$777,I$366)+'СЕТ СН'!$F$16</f>
        <v>0</v>
      </c>
      <c r="J389" s="36">
        <f>SUMIFS(СВЦЭМ!$K$34:$K$777,СВЦЭМ!$A$34:$A$777,$A389,СВЦЭМ!$B$34:$B$777,J$366)+'СЕТ СН'!$F$16</f>
        <v>0</v>
      </c>
      <c r="K389" s="36">
        <f>SUMIFS(СВЦЭМ!$K$34:$K$777,СВЦЭМ!$A$34:$A$777,$A389,СВЦЭМ!$B$34:$B$777,K$366)+'СЕТ СН'!$F$16</f>
        <v>0</v>
      </c>
      <c r="L389" s="36">
        <f>SUMIFS(СВЦЭМ!$K$34:$K$777,СВЦЭМ!$A$34:$A$777,$A389,СВЦЭМ!$B$34:$B$777,L$366)+'СЕТ СН'!$F$16</f>
        <v>0</v>
      </c>
      <c r="M389" s="36">
        <f>SUMIFS(СВЦЭМ!$K$34:$K$777,СВЦЭМ!$A$34:$A$777,$A389,СВЦЭМ!$B$34:$B$777,M$366)+'СЕТ СН'!$F$16</f>
        <v>0</v>
      </c>
      <c r="N389" s="36">
        <f>SUMIFS(СВЦЭМ!$K$34:$K$777,СВЦЭМ!$A$34:$A$777,$A389,СВЦЭМ!$B$34:$B$777,N$366)+'СЕТ СН'!$F$16</f>
        <v>0</v>
      </c>
      <c r="O389" s="36">
        <f>SUMIFS(СВЦЭМ!$K$34:$K$777,СВЦЭМ!$A$34:$A$777,$A389,СВЦЭМ!$B$34:$B$777,O$366)+'СЕТ СН'!$F$16</f>
        <v>0</v>
      </c>
      <c r="P389" s="36">
        <f>SUMIFS(СВЦЭМ!$K$34:$K$777,СВЦЭМ!$A$34:$A$777,$A389,СВЦЭМ!$B$34:$B$777,P$366)+'СЕТ СН'!$F$16</f>
        <v>0</v>
      </c>
      <c r="Q389" s="36">
        <f>SUMIFS(СВЦЭМ!$K$34:$K$777,СВЦЭМ!$A$34:$A$777,$A389,СВЦЭМ!$B$34:$B$777,Q$366)+'СЕТ СН'!$F$16</f>
        <v>0</v>
      </c>
      <c r="R389" s="36">
        <f>SUMIFS(СВЦЭМ!$K$34:$K$777,СВЦЭМ!$A$34:$A$777,$A389,СВЦЭМ!$B$34:$B$777,R$366)+'СЕТ СН'!$F$16</f>
        <v>0</v>
      </c>
      <c r="S389" s="36">
        <f>SUMIFS(СВЦЭМ!$K$34:$K$777,СВЦЭМ!$A$34:$A$777,$A389,СВЦЭМ!$B$34:$B$777,S$366)+'СЕТ СН'!$F$16</f>
        <v>0</v>
      </c>
      <c r="T389" s="36">
        <f>SUMIFS(СВЦЭМ!$K$34:$K$777,СВЦЭМ!$A$34:$A$777,$A389,СВЦЭМ!$B$34:$B$777,T$366)+'СЕТ СН'!$F$16</f>
        <v>0</v>
      </c>
      <c r="U389" s="36">
        <f>SUMIFS(СВЦЭМ!$K$34:$K$777,СВЦЭМ!$A$34:$A$777,$A389,СВЦЭМ!$B$34:$B$777,U$366)+'СЕТ СН'!$F$16</f>
        <v>0</v>
      </c>
      <c r="V389" s="36">
        <f>SUMIFS(СВЦЭМ!$K$34:$K$777,СВЦЭМ!$A$34:$A$777,$A389,СВЦЭМ!$B$34:$B$777,V$366)+'СЕТ СН'!$F$16</f>
        <v>0</v>
      </c>
      <c r="W389" s="36">
        <f>SUMIFS(СВЦЭМ!$K$34:$K$777,СВЦЭМ!$A$34:$A$777,$A389,СВЦЭМ!$B$34:$B$777,W$366)+'СЕТ СН'!$F$16</f>
        <v>0</v>
      </c>
      <c r="X389" s="36">
        <f>SUMIFS(СВЦЭМ!$K$34:$K$777,СВЦЭМ!$A$34:$A$777,$A389,СВЦЭМ!$B$34:$B$777,X$366)+'СЕТ СН'!$F$16</f>
        <v>0</v>
      </c>
      <c r="Y389" s="36">
        <f>SUMIFS(СВЦЭМ!$K$34:$K$777,СВЦЭМ!$A$34:$A$777,$A389,СВЦЭМ!$B$34:$B$777,Y$366)+'СЕТ СН'!$F$16</f>
        <v>0</v>
      </c>
    </row>
    <row r="390" spans="1:26" ht="15.75" hidden="1" x14ac:dyDescent="0.2">
      <c r="A390" s="35">
        <f t="shared" si="10"/>
        <v>43823</v>
      </c>
      <c r="B390" s="36">
        <f>SUMIFS(СВЦЭМ!$K$34:$K$777,СВЦЭМ!$A$34:$A$777,$A390,СВЦЭМ!$B$34:$B$777,B$366)+'СЕТ СН'!$F$16</f>
        <v>0</v>
      </c>
      <c r="C390" s="36">
        <f>SUMIFS(СВЦЭМ!$K$34:$K$777,СВЦЭМ!$A$34:$A$777,$A390,СВЦЭМ!$B$34:$B$777,C$366)+'СЕТ СН'!$F$16</f>
        <v>0</v>
      </c>
      <c r="D390" s="36">
        <f>SUMIFS(СВЦЭМ!$K$34:$K$777,СВЦЭМ!$A$34:$A$777,$A390,СВЦЭМ!$B$34:$B$777,D$366)+'СЕТ СН'!$F$16</f>
        <v>0</v>
      </c>
      <c r="E390" s="36">
        <f>SUMIFS(СВЦЭМ!$K$34:$K$777,СВЦЭМ!$A$34:$A$777,$A390,СВЦЭМ!$B$34:$B$777,E$366)+'СЕТ СН'!$F$16</f>
        <v>0</v>
      </c>
      <c r="F390" s="36">
        <f>SUMIFS(СВЦЭМ!$K$34:$K$777,СВЦЭМ!$A$34:$A$777,$A390,СВЦЭМ!$B$34:$B$777,F$366)+'СЕТ СН'!$F$16</f>
        <v>0</v>
      </c>
      <c r="G390" s="36">
        <f>SUMIFS(СВЦЭМ!$K$34:$K$777,СВЦЭМ!$A$34:$A$777,$A390,СВЦЭМ!$B$34:$B$777,G$366)+'СЕТ СН'!$F$16</f>
        <v>0</v>
      </c>
      <c r="H390" s="36">
        <f>SUMIFS(СВЦЭМ!$K$34:$K$777,СВЦЭМ!$A$34:$A$777,$A390,СВЦЭМ!$B$34:$B$777,H$366)+'СЕТ СН'!$F$16</f>
        <v>0</v>
      </c>
      <c r="I390" s="36">
        <f>SUMIFS(СВЦЭМ!$K$34:$K$777,СВЦЭМ!$A$34:$A$777,$A390,СВЦЭМ!$B$34:$B$777,I$366)+'СЕТ СН'!$F$16</f>
        <v>0</v>
      </c>
      <c r="J390" s="36">
        <f>SUMIFS(СВЦЭМ!$K$34:$K$777,СВЦЭМ!$A$34:$A$777,$A390,СВЦЭМ!$B$34:$B$777,J$366)+'СЕТ СН'!$F$16</f>
        <v>0</v>
      </c>
      <c r="K390" s="36">
        <f>SUMIFS(СВЦЭМ!$K$34:$K$777,СВЦЭМ!$A$34:$A$777,$A390,СВЦЭМ!$B$34:$B$777,K$366)+'СЕТ СН'!$F$16</f>
        <v>0</v>
      </c>
      <c r="L390" s="36">
        <f>SUMIFS(СВЦЭМ!$K$34:$K$777,СВЦЭМ!$A$34:$A$777,$A390,СВЦЭМ!$B$34:$B$777,L$366)+'СЕТ СН'!$F$16</f>
        <v>0</v>
      </c>
      <c r="M390" s="36">
        <f>SUMIFS(СВЦЭМ!$K$34:$K$777,СВЦЭМ!$A$34:$A$777,$A390,СВЦЭМ!$B$34:$B$777,M$366)+'СЕТ СН'!$F$16</f>
        <v>0</v>
      </c>
      <c r="N390" s="36">
        <f>SUMIFS(СВЦЭМ!$K$34:$K$777,СВЦЭМ!$A$34:$A$777,$A390,СВЦЭМ!$B$34:$B$777,N$366)+'СЕТ СН'!$F$16</f>
        <v>0</v>
      </c>
      <c r="O390" s="36">
        <f>SUMIFS(СВЦЭМ!$K$34:$K$777,СВЦЭМ!$A$34:$A$777,$A390,СВЦЭМ!$B$34:$B$777,O$366)+'СЕТ СН'!$F$16</f>
        <v>0</v>
      </c>
      <c r="P390" s="36">
        <f>SUMIFS(СВЦЭМ!$K$34:$K$777,СВЦЭМ!$A$34:$A$777,$A390,СВЦЭМ!$B$34:$B$777,P$366)+'СЕТ СН'!$F$16</f>
        <v>0</v>
      </c>
      <c r="Q390" s="36">
        <f>SUMIFS(СВЦЭМ!$K$34:$K$777,СВЦЭМ!$A$34:$A$777,$A390,СВЦЭМ!$B$34:$B$777,Q$366)+'СЕТ СН'!$F$16</f>
        <v>0</v>
      </c>
      <c r="R390" s="36">
        <f>SUMIFS(СВЦЭМ!$K$34:$K$777,СВЦЭМ!$A$34:$A$777,$A390,СВЦЭМ!$B$34:$B$777,R$366)+'СЕТ СН'!$F$16</f>
        <v>0</v>
      </c>
      <c r="S390" s="36">
        <f>SUMIFS(СВЦЭМ!$K$34:$K$777,СВЦЭМ!$A$34:$A$777,$A390,СВЦЭМ!$B$34:$B$777,S$366)+'СЕТ СН'!$F$16</f>
        <v>0</v>
      </c>
      <c r="T390" s="36">
        <f>SUMIFS(СВЦЭМ!$K$34:$K$777,СВЦЭМ!$A$34:$A$777,$A390,СВЦЭМ!$B$34:$B$777,T$366)+'СЕТ СН'!$F$16</f>
        <v>0</v>
      </c>
      <c r="U390" s="36">
        <f>SUMIFS(СВЦЭМ!$K$34:$K$777,СВЦЭМ!$A$34:$A$777,$A390,СВЦЭМ!$B$34:$B$777,U$366)+'СЕТ СН'!$F$16</f>
        <v>0</v>
      </c>
      <c r="V390" s="36">
        <f>SUMIFS(СВЦЭМ!$K$34:$K$777,СВЦЭМ!$A$34:$A$777,$A390,СВЦЭМ!$B$34:$B$777,V$366)+'СЕТ СН'!$F$16</f>
        <v>0</v>
      </c>
      <c r="W390" s="36">
        <f>SUMIFS(СВЦЭМ!$K$34:$K$777,СВЦЭМ!$A$34:$A$777,$A390,СВЦЭМ!$B$34:$B$777,W$366)+'СЕТ СН'!$F$16</f>
        <v>0</v>
      </c>
      <c r="X390" s="36">
        <f>SUMIFS(СВЦЭМ!$K$34:$K$777,СВЦЭМ!$A$34:$A$777,$A390,СВЦЭМ!$B$34:$B$777,X$366)+'СЕТ СН'!$F$16</f>
        <v>0</v>
      </c>
      <c r="Y390" s="36">
        <f>SUMIFS(СВЦЭМ!$K$34:$K$777,СВЦЭМ!$A$34:$A$777,$A390,СВЦЭМ!$B$34:$B$777,Y$366)+'СЕТ СН'!$F$16</f>
        <v>0</v>
      </c>
    </row>
    <row r="391" spans="1:26" ht="15.75" hidden="1" x14ac:dyDescent="0.2">
      <c r="A391" s="35">
        <f t="shared" si="10"/>
        <v>43824</v>
      </c>
      <c r="B391" s="36">
        <f>SUMIFS(СВЦЭМ!$K$34:$K$777,СВЦЭМ!$A$34:$A$777,$A391,СВЦЭМ!$B$34:$B$777,B$366)+'СЕТ СН'!$F$16</f>
        <v>0</v>
      </c>
      <c r="C391" s="36">
        <f>SUMIFS(СВЦЭМ!$K$34:$K$777,СВЦЭМ!$A$34:$A$777,$A391,СВЦЭМ!$B$34:$B$777,C$366)+'СЕТ СН'!$F$16</f>
        <v>0</v>
      </c>
      <c r="D391" s="36">
        <f>SUMIFS(СВЦЭМ!$K$34:$K$777,СВЦЭМ!$A$34:$A$777,$A391,СВЦЭМ!$B$34:$B$777,D$366)+'СЕТ СН'!$F$16</f>
        <v>0</v>
      </c>
      <c r="E391" s="36">
        <f>SUMIFS(СВЦЭМ!$K$34:$K$777,СВЦЭМ!$A$34:$A$777,$A391,СВЦЭМ!$B$34:$B$777,E$366)+'СЕТ СН'!$F$16</f>
        <v>0</v>
      </c>
      <c r="F391" s="36">
        <f>SUMIFS(СВЦЭМ!$K$34:$K$777,СВЦЭМ!$A$34:$A$777,$A391,СВЦЭМ!$B$34:$B$777,F$366)+'СЕТ СН'!$F$16</f>
        <v>0</v>
      </c>
      <c r="G391" s="36">
        <f>SUMIFS(СВЦЭМ!$K$34:$K$777,СВЦЭМ!$A$34:$A$777,$A391,СВЦЭМ!$B$34:$B$777,G$366)+'СЕТ СН'!$F$16</f>
        <v>0</v>
      </c>
      <c r="H391" s="36">
        <f>SUMIFS(СВЦЭМ!$K$34:$K$777,СВЦЭМ!$A$34:$A$777,$A391,СВЦЭМ!$B$34:$B$777,H$366)+'СЕТ СН'!$F$16</f>
        <v>0</v>
      </c>
      <c r="I391" s="36">
        <f>SUMIFS(СВЦЭМ!$K$34:$K$777,СВЦЭМ!$A$34:$A$777,$A391,СВЦЭМ!$B$34:$B$777,I$366)+'СЕТ СН'!$F$16</f>
        <v>0</v>
      </c>
      <c r="J391" s="36">
        <f>SUMIFS(СВЦЭМ!$K$34:$K$777,СВЦЭМ!$A$34:$A$777,$A391,СВЦЭМ!$B$34:$B$777,J$366)+'СЕТ СН'!$F$16</f>
        <v>0</v>
      </c>
      <c r="K391" s="36">
        <f>SUMIFS(СВЦЭМ!$K$34:$K$777,СВЦЭМ!$A$34:$A$777,$A391,СВЦЭМ!$B$34:$B$777,K$366)+'СЕТ СН'!$F$16</f>
        <v>0</v>
      </c>
      <c r="L391" s="36">
        <f>SUMIFS(СВЦЭМ!$K$34:$K$777,СВЦЭМ!$A$34:$A$777,$A391,СВЦЭМ!$B$34:$B$777,L$366)+'СЕТ СН'!$F$16</f>
        <v>0</v>
      </c>
      <c r="M391" s="36">
        <f>SUMIFS(СВЦЭМ!$K$34:$K$777,СВЦЭМ!$A$34:$A$777,$A391,СВЦЭМ!$B$34:$B$777,M$366)+'СЕТ СН'!$F$16</f>
        <v>0</v>
      </c>
      <c r="N391" s="36">
        <f>SUMIFS(СВЦЭМ!$K$34:$K$777,СВЦЭМ!$A$34:$A$777,$A391,СВЦЭМ!$B$34:$B$777,N$366)+'СЕТ СН'!$F$16</f>
        <v>0</v>
      </c>
      <c r="O391" s="36">
        <f>SUMIFS(СВЦЭМ!$K$34:$K$777,СВЦЭМ!$A$34:$A$777,$A391,СВЦЭМ!$B$34:$B$777,O$366)+'СЕТ СН'!$F$16</f>
        <v>0</v>
      </c>
      <c r="P391" s="36">
        <f>SUMIFS(СВЦЭМ!$K$34:$K$777,СВЦЭМ!$A$34:$A$777,$A391,СВЦЭМ!$B$34:$B$777,P$366)+'СЕТ СН'!$F$16</f>
        <v>0</v>
      </c>
      <c r="Q391" s="36">
        <f>SUMIFS(СВЦЭМ!$K$34:$K$777,СВЦЭМ!$A$34:$A$777,$A391,СВЦЭМ!$B$34:$B$777,Q$366)+'СЕТ СН'!$F$16</f>
        <v>0</v>
      </c>
      <c r="R391" s="36">
        <f>SUMIFS(СВЦЭМ!$K$34:$K$777,СВЦЭМ!$A$34:$A$777,$A391,СВЦЭМ!$B$34:$B$777,R$366)+'СЕТ СН'!$F$16</f>
        <v>0</v>
      </c>
      <c r="S391" s="36">
        <f>SUMIFS(СВЦЭМ!$K$34:$K$777,СВЦЭМ!$A$34:$A$777,$A391,СВЦЭМ!$B$34:$B$777,S$366)+'СЕТ СН'!$F$16</f>
        <v>0</v>
      </c>
      <c r="T391" s="36">
        <f>SUMIFS(СВЦЭМ!$K$34:$K$777,СВЦЭМ!$A$34:$A$777,$A391,СВЦЭМ!$B$34:$B$777,T$366)+'СЕТ СН'!$F$16</f>
        <v>0</v>
      </c>
      <c r="U391" s="36">
        <f>SUMIFS(СВЦЭМ!$K$34:$K$777,СВЦЭМ!$A$34:$A$777,$A391,СВЦЭМ!$B$34:$B$777,U$366)+'СЕТ СН'!$F$16</f>
        <v>0</v>
      </c>
      <c r="V391" s="36">
        <f>SUMIFS(СВЦЭМ!$K$34:$K$777,СВЦЭМ!$A$34:$A$777,$A391,СВЦЭМ!$B$34:$B$777,V$366)+'СЕТ СН'!$F$16</f>
        <v>0</v>
      </c>
      <c r="W391" s="36">
        <f>SUMIFS(СВЦЭМ!$K$34:$K$777,СВЦЭМ!$A$34:$A$777,$A391,СВЦЭМ!$B$34:$B$777,W$366)+'СЕТ СН'!$F$16</f>
        <v>0</v>
      </c>
      <c r="X391" s="36">
        <f>SUMIFS(СВЦЭМ!$K$34:$K$777,СВЦЭМ!$A$34:$A$777,$A391,СВЦЭМ!$B$34:$B$777,X$366)+'СЕТ СН'!$F$16</f>
        <v>0</v>
      </c>
      <c r="Y391" s="36">
        <f>SUMIFS(СВЦЭМ!$K$34:$K$777,СВЦЭМ!$A$34:$A$777,$A391,СВЦЭМ!$B$34:$B$777,Y$366)+'СЕТ СН'!$F$16</f>
        <v>0</v>
      </c>
    </row>
    <row r="392" spans="1:26" ht="15.75" hidden="1" x14ac:dyDescent="0.2">
      <c r="A392" s="35">
        <f t="shared" si="10"/>
        <v>43825</v>
      </c>
      <c r="B392" s="36">
        <f>SUMIFS(СВЦЭМ!$K$34:$K$777,СВЦЭМ!$A$34:$A$777,$A392,СВЦЭМ!$B$34:$B$777,B$366)+'СЕТ СН'!$F$16</f>
        <v>0</v>
      </c>
      <c r="C392" s="36">
        <f>SUMIFS(СВЦЭМ!$K$34:$K$777,СВЦЭМ!$A$34:$A$777,$A392,СВЦЭМ!$B$34:$B$777,C$366)+'СЕТ СН'!$F$16</f>
        <v>0</v>
      </c>
      <c r="D392" s="36">
        <f>SUMIFS(СВЦЭМ!$K$34:$K$777,СВЦЭМ!$A$34:$A$777,$A392,СВЦЭМ!$B$34:$B$777,D$366)+'СЕТ СН'!$F$16</f>
        <v>0</v>
      </c>
      <c r="E392" s="36">
        <f>SUMIFS(СВЦЭМ!$K$34:$K$777,СВЦЭМ!$A$34:$A$777,$A392,СВЦЭМ!$B$34:$B$777,E$366)+'СЕТ СН'!$F$16</f>
        <v>0</v>
      </c>
      <c r="F392" s="36">
        <f>SUMIFS(СВЦЭМ!$K$34:$K$777,СВЦЭМ!$A$34:$A$777,$A392,СВЦЭМ!$B$34:$B$777,F$366)+'СЕТ СН'!$F$16</f>
        <v>0</v>
      </c>
      <c r="G392" s="36">
        <f>SUMIFS(СВЦЭМ!$K$34:$K$777,СВЦЭМ!$A$34:$A$777,$A392,СВЦЭМ!$B$34:$B$777,G$366)+'СЕТ СН'!$F$16</f>
        <v>0</v>
      </c>
      <c r="H392" s="36">
        <f>SUMIFS(СВЦЭМ!$K$34:$K$777,СВЦЭМ!$A$34:$A$777,$A392,СВЦЭМ!$B$34:$B$777,H$366)+'СЕТ СН'!$F$16</f>
        <v>0</v>
      </c>
      <c r="I392" s="36">
        <f>SUMIFS(СВЦЭМ!$K$34:$K$777,СВЦЭМ!$A$34:$A$777,$A392,СВЦЭМ!$B$34:$B$777,I$366)+'СЕТ СН'!$F$16</f>
        <v>0</v>
      </c>
      <c r="J392" s="36">
        <f>SUMIFS(СВЦЭМ!$K$34:$K$777,СВЦЭМ!$A$34:$A$777,$A392,СВЦЭМ!$B$34:$B$777,J$366)+'СЕТ СН'!$F$16</f>
        <v>0</v>
      </c>
      <c r="K392" s="36">
        <f>SUMIFS(СВЦЭМ!$K$34:$K$777,СВЦЭМ!$A$34:$A$777,$A392,СВЦЭМ!$B$34:$B$777,K$366)+'СЕТ СН'!$F$16</f>
        <v>0</v>
      </c>
      <c r="L392" s="36">
        <f>SUMIFS(СВЦЭМ!$K$34:$K$777,СВЦЭМ!$A$34:$A$777,$A392,СВЦЭМ!$B$34:$B$777,L$366)+'СЕТ СН'!$F$16</f>
        <v>0</v>
      </c>
      <c r="M392" s="36">
        <f>SUMIFS(СВЦЭМ!$K$34:$K$777,СВЦЭМ!$A$34:$A$777,$A392,СВЦЭМ!$B$34:$B$777,M$366)+'СЕТ СН'!$F$16</f>
        <v>0</v>
      </c>
      <c r="N392" s="36">
        <f>SUMIFS(СВЦЭМ!$K$34:$K$777,СВЦЭМ!$A$34:$A$777,$A392,СВЦЭМ!$B$34:$B$777,N$366)+'СЕТ СН'!$F$16</f>
        <v>0</v>
      </c>
      <c r="O392" s="36">
        <f>SUMIFS(СВЦЭМ!$K$34:$K$777,СВЦЭМ!$A$34:$A$777,$A392,СВЦЭМ!$B$34:$B$777,O$366)+'СЕТ СН'!$F$16</f>
        <v>0</v>
      </c>
      <c r="P392" s="36">
        <f>SUMIFS(СВЦЭМ!$K$34:$K$777,СВЦЭМ!$A$34:$A$777,$A392,СВЦЭМ!$B$34:$B$777,P$366)+'СЕТ СН'!$F$16</f>
        <v>0</v>
      </c>
      <c r="Q392" s="36">
        <f>SUMIFS(СВЦЭМ!$K$34:$K$777,СВЦЭМ!$A$34:$A$777,$A392,СВЦЭМ!$B$34:$B$777,Q$366)+'СЕТ СН'!$F$16</f>
        <v>0</v>
      </c>
      <c r="R392" s="36">
        <f>SUMIFS(СВЦЭМ!$K$34:$K$777,СВЦЭМ!$A$34:$A$777,$A392,СВЦЭМ!$B$34:$B$777,R$366)+'СЕТ СН'!$F$16</f>
        <v>0</v>
      </c>
      <c r="S392" s="36">
        <f>SUMIFS(СВЦЭМ!$K$34:$K$777,СВЦЭМ!$A$34:$A$777,$A392,СВЦЭМ!$B$34:$B$777,S$366)+'СЕТ СН'!$F$16</f>
        <v>0</v>
      </c>
      <c r="T392" s="36">
        <f>SUMIFS(СВЦЭМ!$K$34:$K$777,СВЦЭМ!$A$34:$A$777,$A392,СВЦЭМ!$B$34:$B$777,T$366)+'СЕТ СН'!$F$16</f>
        <v>0</v>
      </c>
      <c r="U392" s="36">
        <f>SUMIFS(СВЦЭМ!$K$34:$K$777,СВЦЭМ!$A$34:$A$777,$A392,СВЦЭМ!$B$34:$B$777,U$366)+'СЕТ СН'!$F$16</f>
        <v>0</v>
      </c>
      <c r="V392" s="36">
        <f>SUMIFS(СВЦЭМ!$K$34:$K$777,СВЦЭМ!$A$34:$A$777,$A392,СВЦЭМ!$B$34:$B$777,V$366)+'СЕТ СН'!$F$16</f>
        <v>0</v>
      </c>
      <c r="W392" s="36">
        <f>SUMIFS(СВЦЭМ!$K$34:$K$777,СВЦЭМ!$A$34:$A$777,$A392,СВЦЭМ!$B$34:$B$777,W$366)+'СЕТ СН'!$F$16</f>
        <v>0</v>
      </c>
      <c r="X392" s="36">
        <f>SUMIFS(СВЦЭМ!$K$34:$K$777,СВЦЭМ!$A$34:$A$777,$A392,СВЦЭМ!$B$34:$B$777,X$366)+'СЕТ СН'!$F$16</f>
        <v>0</v>
      </c>
      <c r="Y392" s="36">
        <f>SUMIFS(СВЦЭМ!$K$34:$K$777,СВЦЭМ!$A$34:$A$777,$A392,СВЦЭМ!$B$34:$B$777,Y$366)+'СЕТ СН'!$F$16</f>
        <v>0</v>
      </c>
    </row>
    <row r="393" spans="1:26" ht="15.75" hidden="1" x14ac:dyDescent="0.2">
      <c r="A393" s="35">
        <f t="shared" si="10"/>
        <v>43826</v>
      </c>
      <c r="B393" s="36">
        <f>SUMIFS(СВЦЭМ!$K$34:$K$777,СВЦЭМ!$A$34:$A$777,$A393,СВЦЭМ!$B$34:$B$777,B$366)+'СЕТ СН'!$F$16</f>
        <v>0</v>
      </c>
      <c r="C393" s="36">
        <f>SUMIFS(СВЦЭМ!$K$34:$K$777,СВЦЭМ!$A$34:$A$777,$A393,СВЦЭМ!$B$34:$B$777,C$366)+'СЕТ СН'!$F$16</f>
        <v>0</v>
      </c>
      <c r="D393" s="36">
        <f>SUMIFS(СВЦЭМ!$K$34:$K$777,СВЦЭМ!$A$34:$A$777,$A393,СВЦЭМ!$B$34:$B$777,D$366)+'СЕТ СН'!$F$16</f>
        <v>0</v>
      </c>
      <c r="E393" s="36">
        <f>SUMIFS(СВЦЭМ!$K$34:$K$777,СВЦЭМ!$A$34:$A$777,$A393,СВЦЭМ!$B$34:$B$777,E$366)+'СЕТ СН'!$F$16</f>
        <v>0</v>
      </c>
      <c r="F393" s="36">
        <f>SUMIFS(СВЦЭМ!$K$34:$K$777,СВЦЭМ!$A$34:$A$777,$A393,СВЦЭМ!$B$34:$B$777,F$366)+'СЕТ СН'!$F$16</f>
        <v>0</v>
      </c>
      <c r="G393" s="36">
        <f>SUMIFS(СВЦЭМ!$K$34:$K$777,СВЦЭМ!$A$34:$A$777,$A393,СВЦЭМ!$B$34:$B$777,G$366)+'СЕТ СН'!$F$16</f>
        <v>0</v>
      </c>
      <c r="H393" s="36">
        <f>SUMIFS(СВЦЭМ!$K$34:$K$777,СВЦЭМ!$A$34:$A$777,$A393,СВЦЭМ!$B$34:$B$777,H$366)+'СЕТ СН'!$F$16</f>
        <v>0</v>
      </c>
      <c r="I393" s="36">
        <f>SUMIFS(СВЦЭМ!$K$34:$K$777,СВЦЭМ!$A$34:$A$777,$A393,СВЦЭМ!$B$34:$B$777,I$366)+'СЕТ СН'!$F$16</f>
        <v>0</v>
      </c>
      <c r="J393" s="36">
        <f>SUMIFS(СВЦЭМ!$K$34:$K$777,СВЦЭМ!$A$34:$A$777,$A393,СВЦЭМ!$B$34:$B$777,J$366)+'СЕТ СН'!$F$16</f>
        <v>0</v>
      </c>
      <c r="K393" s="36">
        <f>SUMIFS(СВЦЭМ!$K$34:$K$777,СВЦЭМ!$A$34:$A$777,$A393,СВЦЭМ!$B$34:$B$777,K$366)+'СЕТ СН'!$F$16</f>
        <v>0</v>
      </c>
      <c r="L393" s="36">
        <f>SUMIFS(СВЦЭМ!$K$34:$K$777,СВЦЭМ!$A$34:$A$777,$A393,СВЦЭМ!$B$34:$B$777,L$366)+'СЕТ СН'!$F$16</f>
        <v>0</v>
      </c>
      <c r="M393" s="36">
        <f>SUMIFS(СВЦЭМ!$K$34:$K$777,СВЦЭМ!$A$34:$A$777,$A393,СВЦЭМ!$B$34:$B$777,M$366)+'СЕТ СН'!$F$16</f>
        <v>0</v>
      </c>
      <c r="N393" s="36">
        <f>SUMIFS(СВЦЭМ!$K$34:$K$777,СВЦЭМ!$A$34:$A$777,$A393,СВЦЭМ!$B$34:$B$777,N$366)+'СЕТ СН'!$F$16</f>
        <v>0</v>
      </c>
      <c r="O393" s="36">
        <f>SUMIFS(СВЦЭМ!$K$34:$K$777,СВЦЭМ!$A$34:$A$777,$A393,СВЦЭМ!$B$34:$B$777,O$366)+'СЕТ СН'!$F$16</f>
        <v>0</v>
      </c>
      <c r="P393" s="36">
        <f>SUMIFS(СВЦЭМ!$K$34:$K$777,СВЦЭМ!$A$34:$A$777,$A393,СВЦЭМ!$B$34:$B$777,P$366)+'СЕТ СН'!$F$16</f>
        <v>0</v>
      </c>
      <c r="Q393" s="36">
        <f>SUMIFS(СВЦЭМ!$K$34:$K$777,СВЦЭМ!$A$34:$A$777,$A393,СВЦЭМ!$B$34:$B$777,Q$366)+'СЕТ СН'!$F$16</f>
        <v>0</v>
      </c>
      <c r="R393" s="36">
        <f>SUMIFS(СВЦЭМ!$K$34:$K$777,СВЦЭМ!$A$34:$A$777,$A393,СВЦЭМ!$B$34:$B$777,R$366)+'СЕТ СН'!$F$16</f>
        <v>0</v>
      </c>
      <c r="S393" s="36">
        <f>SUMIFS(СВЦЭМ!$K$34:$K$777,СВЦЭМ!$A$34:$A$777,$A393,СВЦЭМ!$B$34:$B$777,S$366)+'СЕТ СН'!$F$16</f>
        <v>0</v>
      </c>
      <c r="T393" s="36">
        <f>SUMIFS(СВЦЭМ!$K$34:$K$777,СВЦЭМ!$A$34:$A$777,$A393,СВЦЭМ!$B$34:$B$777,T$366)+'СЕТ СН'!$F$16</f>
        <v>0</v>
      </c>
      <c r="U393" s="36">
        <f>SUMIFS(СВЦЭМ!$K$34:$K$777,СВЦЭМ!$A$34:$A$777,$A393,СВЦЭМ!$B$34:$B$777,U$366)+'СЕТ СН'!$F$16</f>
        <v>0</v>
      </c>
      <c r="V393" s="36">
        <f>SUMIFS(СВЦЭМ!$K$34:$K$777,СВЦЭМ!$A$34:$A$777,$A393,СВЦЭМ!$B$34:$B$777,V$366)+'СЕТ СН'!$F$16</f>
        <v>0</v>
      </c>
      <c r="W393" s="36">
        <f>SUMIFS(СВЦЭМ!$K$34:$K$777,СВЦЭМ!$A$34:$A$777,$A393,СВЦЭМ!$B$34:$B$777,W$366)+'СЕТ СН'!$F$16</f>
        <v>0</v>
      </c>
      <c r="X393" s="36">
        <f>SUMIFS(СВЦЭМ!$K$34:$K$777,СВЦЭМ!$A$34:$A$777,$A393,СВЦЭМ!$B$34:$B$777,X$366)+'СЕТ СН'!$F$16</f>
        <v>0</v>
      </c>
      <c r="Y393" s="36">
        <f>SUMIFS(СВЦЭМ!$K$34:$K$777,СВЦЭМ!$A$34:$A$777,$A393,СВЦЭМ!$B$34:$B$777,Y$366)+'СЕТ СН'!$F$16</f>
        <v>0</v>
      </c>
    </row>
    <row r="394" spans="1:26" ht="15.75" hidden="1" x14ac:dyDescent="0.2">
      <c r="A394" s="35">
        <f t="shared" si="10"/>
        <v>43827</v>
      </c>
      <c r="B394" s="36">
        <f>SUMIFS(СВЦЭМ!$K$34:$K$777,СВЦЭМ!$A$34:$A$777,$A394,СВЦЭМ!$B$34:$B$777,B$366)+'СЕТ СН'!$F$16</f>
        <v>0</v>
      </c>
      <c r="C394" s="36">
        <f>SUMIFS(СВЦЭМ!$K$34:$K$777,СВЦЭМ!$A$34:$A$777,$A394,СВЦЭМ!$B$34:$B$777,C$366)+'СЕТ СН'!$F$16</f>
        <v>0</v>
      </c>
      <c r="D394" s="36">
        <f>SUMIFS(СВЦЭМ!$K$34:$K$777,СВЦЭМ!$A$34:$A$777,$A394,СВЦЭМ!$B$34:$B$777,D$366)+'СЕТ СН'!$F$16</f>
        <v>0</v>
      </c>
      <c r="E394" s="36">
        <f>SUMIFS(СВЦЭМ!$K$34:$K$777,СВЦЭМ!$A$34:$A$777,$A394,СВЦЭМ!$B$34:$B$777,E$366)+'СЕТ СН'!$F$16</f>
        <v>0</v>
      </c>
      <c r="F394" s="36">
        <f>SUMIFS(СВЦЭМ!$K$34:$K$777,СВЦЭМ!$A$34:$A$777,$A394,СВЦЭМ!$B$34:$B$777,F$366)+'СЕТ СН'!$F$16</f>
        <v>0</v>
      </c>
      <c r="G394" s="36">
        <f>SUMIFS(СВЦЭМ!$K$34:$K$777,СВЦЭМ!$A$34:$A$777,$A394,СВЦЭМ!$B$34:$B$777,G$366)+'СЕТ СН'!$F$16</f>
        <v>0</v>
      </c>
      <c r="H394" s="36">
        <f>SUMIFS(СВЦЭМ!$K$34:$K$777,СВЦЭМ!$A$34:$A$777,$A394,СВЦЭМ!$B$34:$B$777,H$366)+'СЕТ СН'!$F$16</f>
        <v>0</v>
      </c>
      <c r="I394" s="36">
        <f>SUMIFS(СВЦЭМ!$K$34:$K$777,СВЦЭМ!$A$34:$A$777,$A394,СВЦЭМ!$B$34:$B$777,I$366)+'СЕТ СН'!$F$16</f>
        <v>0</v>
      </c>
      <c r="J394" s="36">
        <f>SUMIFS(СВЦЭМ!$K$34:$K$777,СВЦЭМ!$A$34:$A$777,$A394,СВЦЭМ!$B$34:$B$777,J$366)+'СЕТ СН'!$F$16</f>
        <v>0</v>
      </c>
      <c r="K394" s="36">
        <f>SUMIFS(СВЦЭМ!$K$34:$K$777,СВЦЭМ!$A$34:$A$777,$A394,СВЦЭМ!$B$34:$B$777,K$366)+'СЕТ СН'!$F$16</f>
        <v>0</v>
      </c>
      <c r="L394" s="36">
        <f>SUMIFS(СВЦЭМ!$K$34:$K$777,СВЦЭМ!$A$34:$A$777,$A394,СВЦЭМ!$B$34:$B$777,L$366)+'СЕТ СН'!$F$16</f>
        <v>0</v>
      </c>
      <c r="M394" s="36">
        <f>SUMIFS(СВЦЭМ!$K$34:$K$777,СВЦЭМ!$A$34:$A$777,$A394,СВЦЭМ!$B$34:$B$777,M$366)+'СЕТ СН'!$F$16</f>
        <v>0</v>
      </c>
      <c r="N394" s="36">
        <f>SUMIFS(СВЦЭМ!$K$34:$K$777,СВЦЭМ!$A$34:$A$777,$A394,СВЦЭМ!$B$34:$B$777,N$366)+'СЕТ СН'!$F$16</f>
        <v>0</v>
      </c>
      <c r="O394" s="36">
        <f>SUMIFS(СВЦЭМ!$K$34:$K$777,СВЦЭМ!$A$34:$A$777,$A394,СВЦЭМ!$B$34:$B$777,O$366)+'СЕТ СН'!$F$16</f>
        <v>0</v>
      </c>
      <c r="P394" s="36">
        <f>SUMIFS(СВЦЭМ!$K$34:$K$777,СВЦЭМ!$A$34:$A$777,$A394,СВЦЭМ!$B$34:$B$777,P$366)+'СЕТ СН'!$F$16</f>
        <v>0</v>
      </c>
      <c r="Q394" s="36">
        <f>SUMIFS(СВЦЭМ!$K$34:$K$777,СВЦЭМ!$A$34:$A$777,$A394,СВЦЭМ!$B$34:$B$777,Q$366)+'СЕТ СН'!$F$16</f>
        <v>0</v>
      </c>
      <c r="R394" s="36">
        <f>SUMIFS(СВЦЭМ!$K$34:$K$777,СВЦЭМ!$A$34:$A$777,$A394,СВЦЭМ!$B$34:$B$777,R$366)+'СЕТ СН'!$F$16</f>
        <v>0</v>
      </c>
      <c r="S394" s="36">
        <f>SUMIFS(СВЦЭМ!$K$34:$K$777,СВЦЭМ!$A$34:$A$777,$A394,СВЦЭМ!$B$34:$B$777,S$366)+'СЕТ СН'!$F$16</f>
        <v>0</v>
      </c>
      <c r="T394" s="36">
        <f>SUMIFS(СВЦЭМ!$K$34:$K$777,СВЦЭМ!$A$34:$A$777,$A394,СВЦЭМ!$B$34:$B$777,T$366)+'СЕТ СН'!$F$16</f>
        <v>0</v>
      </c>
      <c r="U394" s="36">
        <f>SUMIFS(СВЦЭМ!$K$34:$K$777,СВЦЭМ!$A$34:$A$777,$A394,СВЦЭМ!$B$34:$B$777,U$366)+'СЕТ СН'!$F$16</f>
        <v>0</v>
      </c>
      <c r="V394" s="36">
        <f>SUMIFS(СВЦЭМ!$K$34:$K$777,СВЦЭМ!$A$34:$A$777,$A394,СВЦЭМ!$B$34:$B$777,V$366)+'СЕТ СН'!$F$16</f>
        <v>0</v>
      </c>
      <c r="W394" s="36">
        <f>SUMIFS(СВЦЭМ!$K$34:$K$777,СВЦЭМ!$A$34:$A$777,$A394,СВЦЭМ!$B$34:$B$777,W$366)+'СЕТ СН'!$F$16</f>
        <v>0</v>
      </c>
      <c r="X394" s="36">
        <f>SUMIFS(СВЦЭМ!$K$34:$K$777,СВЦЭМ!$A$34:$A$777,$A394,СВЦЭМ!$B$34:$B$777,X$366)+'СЕТ СН'!$F$16</f>
        <v>0</v>
      </c>
      <c r="Y394" s="36">
        <f>SUMIFS(СВЦЭМ!$K$34:$K$777,СВЦЭМ!$A$34:$A$777,$A394,СВЦЭМ!$B$34:$B$777,Y$366)+'СЕТ СН'!$F$16</f>
        <v>0</v>
      </c>
    </row>
    <row r="395" spans="1:26" ht="15.75" hidden="1" x14ac:dyDescent="0.2">
      <c r="A395" s="35">
        <f t="shared" si="10"/>
        <v>43828</v>
      </c>
      <c r="B395" s="36">
        <f>SUMIFS(СВЦЭМ!$K$34:$K$777,СВЦЭМ!$A$34:$A$777,$A395,СВЦЭМ!$B$34:$B$777,B$366)+'СЕТ СН'!$F$16</f>
        <v>0</v>
      </c>
      <c r="C395" s="36">
        <f>SUMIFS(СВЦЭМ!$K$34:$K$777,СВЦЭМ!$A$34:$A$777,$A395,СВЦЭМ!$B$34:$B$777,C$366)+'СЕТ СН'!$F$16</f>
        <v>0</v>
      </c>
      <c r="D395" s="36">
        <f>SUMIFS(СВЦЭМ!$K$34:$K$777,СВЦЭМ!$A$34:$A$777,$A395,СВЦЭМ!$B$34:$B$777,D$366)+'СЕТ СН'!$F$16</f>
        <v>0</v>
      </c>
      <c r="E395" s="36">
        <f>SUMIFS(СВЦЭМ!$K$34:$K$777,СВЦЭМ!$A$34:$A$777,$A395,СВЦЭМ!$B$34:$B$777,E$366)+'СЕТ СН'!$F$16</f>
        <v>0</v>
      </c>
      <c r="F395" s="36">
        <f>SUMIFS(СВЦЭМ!$K$34:$K$777,СВЦЭМ!$A$34:$A$777,$A395,СВЦЭМ!$B$34:$B$777,F$366)+'СЕТ СН'!$F$16</f>
        <v>0</v>
      </c>
      <c r="G395" s="36">
        <f>SUMIFS(СВЦЭМ!$K$34:$K$777,СВЦЭМ!$A$34:$A$777,$A395,СВЦЭМ!$B$34:$B$777,G$366)+'СЕТ СН'!$F$16</f>
        <v>0</v>
      </c>
      <c r="H395" s="36">
        <f>SUMIFS(СВЦЭМ!$K$34:$K$777,СВЦЭМ!$A$34:$A$777,$A395,СВЦЭМ!$B$34:$B$777,H$366)+'СЕТ СН'!$F$16</f>
        <v>0</v>
      </c>
      <c r="I395" s="36">
        <f>SUMIFS(СВЦЭМ!$K$34:$K$777,СВЦЭМ!$A$34:$A$777,$A395,СВЦЭМ!$B$34:$B$777,I$366)+'СЕТ СН'!$F$16</f>
        <v>0</v>
      </c>
      <c r="J395" s="36">
        <f>SUMIFS(СВЦЭМ!$K$34:$K$777,СВЦЭМ!$A$34:$A$777,$A395,СВЦЭМ!$B$34:$B$777,J$366)+'СЕТ СН'!$F$16</f>
        <v>0</v>
      </c>
      <c r="K395" s="36">
        <f>SUMIFS(СВЦЭМ!$K$34:$K$777,СВЦЭМ!$A$34:$A$777,$A395,СВЦЭМ!$B$34:$B$777,K$366)+'СЕТ СН'!$F$16</f>
        <v>0</v>
      </c>
      <c r="L395" s="36">
        <f>SUMIFS(СВЦЭМ!$K$34:$K$777,СВЦЭМ!$A$34:$A$777,$A395,СВЦЭМ!$B$34:$B$777,L$366)+'СЕТ СН'!$F$16</f>
        <v>0</v>
      </c>
      <c r="M395" s="36">
        <f>SUMIFS(СВЦЭМ!$K$34:$K$777,СВЦЭМ!$A$34:$A$777,$A395,СВЦЭМ!$B$34:$B$777,M$366)+'СЕТ СН'!$F$16</f>
        <v>0</v>
      </c>
      <c r="N395" s="36">
        <f>SUMIFS(СВЦЭМ!$K$34:$K$777,СВЦЭМ!$A$34:$A$777,$A395,СВЦЭМ!$B$34:$B$777,N$366)+'СЕТ СН'!$F$16</f>
        <v>0</v>
      </c>
      <c r="O395" s="36">
        <f>SUMIFS(СВЦЭМ!$K$34:$K$777,СВЦЭМ!$A$34:$A$777,$A395,СВЦЭМ!$B$34:$B$777,O$366)+'СЕТ СН'!$F$16</f>
        <v>0</v>
      </c>
      <c r="P395" s="36">
        <f>SUMIFS(СВЦЭМ!$K$34:$K$777,СВЦЭМ!$A$34:$A$777,$A395,СВЦЭМ!$B$34:$B$777,P$366)+'СЕТ СН'!$F$16</f>
        <v>0</v>
      </c>
      <c r="Q395" s="36">
        <f>SUMIFS(СВЦЭМ!$K$34:$K$777,СВЦЭМ!$A$34:$A$777,$A395,СВЦЭМ!$B$34:$B$777,Q$366)+'СЕТ СН'!$F$16</f>
        <v>0</v>
      </c>
      <c r="R395" s="36">
        <f>SUMIFS(СВЦЭМ!$K$34:$K$777,СВЦЭМ!$A$34:$A$777,$A395,СВЦЭМ!$B$34:$B$777,R$366)+'СЕТ СН'!$F$16</f>
        <v>0</v>
      </c>
      <c r="S395" s="36">
        <f>SUMIFS(СВЦЭМ!$K$34:$K$777,СВЦЭМ!$A$34:$A$777,$A395,СВЦЭМ!$B$34:$B$777,S$366)+'СЕТ СН'!$F$16</f>
        <v>0</v>
      </c>
      <c r="T395" s="36">
        <f>SUMIFS(СВЦЭМ!$K$34:$K$777,СВЦЭМ!$A$34:$A$777,$A395,СВЦЭМ!$B$34:$B$777,T$366)+'СЕТ СН'!$F$16</f>
        <v>0</v>
      </c>
      <c r="U395" s="36">
        <f>SUMIFS(СВЦЭМ!$K$34:$K$777,СВЦЭМ!$A$34:$A$777,$A395,СВЦЭМ!$B$34:$B$777,U$366)+'СЕТ СН'!$F$16</f>
        <v>0</v>
      </c>
      <c r="V395" s="36">
        <f>SUMIFS(СВЦЭМ!$K$34:$K$777,СВЦЭМ!$A$34:$A$777,$A395,СВЦЭМ!$B$34:$B$777,V$366)+'СЕТ СН'!$F$16</f>
        <v>0</v>
      </c>
      <c r="W395" s="36">
        <f>SUMIFS(СВЦЭМ!$K$34:$K$777,СВЦЭМ!$A$34:$A$777,$A395,СВЦЭМ!$B$34:$B$777,W$366)+'СЕТ СН'!$F$16</f>
        <v>0</v>
      </c>
      <c r="X395" s="36">
        <f>SUMIFS(СВЦЭМ!$K$34:$K$777,СВЦЭМ!$A$34:$A$777,$A395,СВЦЭМ!$B$34:$B$777,X$366)+'СЕТ СН'!$F$16</f>
        <v>0</v>
      </c>
      <c r="Y395" s="36">
        <f>SUMIFS(СВЦЭМ!$K$34:$K$777,СВЦЭМ!$A$34:$A$777,$A395,СВЦЭМ!$B$34:$B$777,Y$366)+'СЕТ СН'!$F$16</f>
        <v>0</v>
      </c>
    </row>
    <row r="396" spans="1:26" ht="15.75" hidden="1" x14ac:dyDescent="0.2">
      <c r="A396" s="35">
        <f t="shared" si="10"/>
        <v>43829</v>
      </c>
      <c r="B396" s="36">
        <f>SUMIFS(СВЦЭМ!$K$34:$K$777,СВЦЭМ!$A$34:$A$777,$A396,СВЦЭМ!$B$34:$B$777,B$366)+'СЕТ СН'!$F$16</f>
        <v>0</v>
      </c>
      <c r="C396" s="36">
        <f>SUMIFS(СВЦЭМ!$K$34:$K$777,СВЦЭМ!$A$34:$A$777,$A396,СВЦЭМ!$B$34:$B$777,C$366)+'СЕТ СН'!$F$16</f>
        <v>0</v>
      </c>
      <c r="D396" s="36">
        <f>SUMIFS(СВЦЭМ!$K$34:$K$777,СВЦЭМ!$A$34:$A$777,$A396,СВЦЭМ!$B$34:$B$777,D$366)+'СЕТ СН'!$F$16</f>
        <v>0</v>
      </c>
      <c r="E396" s="36">
        <f>SUMIFS(СВЦЭМ!$K$34:$K$777,СВЦЭМ!$A$34:$A$777,$A396,СВЦЭМ!$B$34:$B$777,E$366)+'СЕТ СН'!$F$16</f>
        <v>0</v>
      </c>
      <c r="F396" s="36">
        <f>SUMIFS(СВЦЭМ!$K$34:$K$777,СВЦЭМ!$A$34:$A$777,$A396,СВЦЭМ!$B$34:$B$777,F$366)+'СЕТ СН'!$F$16</f>
        <v>0</v>
      </c>
      <c r="G396" s="36">
        <f>SUMIFS(СВЦЭМ!$K$34:$K$777,СВЦЭМ!$A$34:$A$777,$A396,СВЦЭМ!$B$34:$B$777,G$366)+'СЕТ СН'!$F$16</f>
        <v>0</v>
      </c>
      <c r="H396" s="36">
        <f>SUMIFS(СВЦЭМ!$K$34:$K$777,СВЦЭМ!$A$34:$A$777,$A396,СВЦЭМ!$B$34:$B$777,H$366)+'СЕТ СН'!$F$16</f>
        <v>0</v>
      </c>
      <c r="I396" s="36">
        <f>SUMIFS(СВЦЭМ!$K$34:$K$777,СВЦЭМ!$A$34:$A$777,$A396,СВЦЭМ!$B$34:$B$777,I$366)+'СЕТ СН'!$F$16</f>
        <v>0</v>
      </c>
      <c r="J396" s="36">
        <f>SUMIFS(СВЦЭМ!$K$34:$K$777,СВЦЭМ!$A$34:$A$777,$A396,СВЦЭМ!$B$34:$B$777,J$366)+'СЕТ СН'!$F$16</f>
        <v>0</v>
      </c>
      <c r="K396" s="36">
        <f>SUMIFS(СВЦЭМ!$K$34:$K$777,СВЦЭМ!$A$34:$A$777,$A396,СВЦЭМ!$B$34:$B$777,K$366)+'СЕТ СН'!$F$16</f>
        <v>0</v>
      </c>
      <c r="L396" s="36">
        <f>SUMIFS(СВЦЭМ!$K$34:$K$777,СВЦЭМ!$A$34:$A$777,$A396,СВЦЭМ!$B$34:$B$777,L$366)+'СЕТ СН'!$F$16</f>
        <v>0</v>
      </c>
      <c r="M396" s="36">
        <f>SUMIFS(СВЦЭМ!$K$34:$K$777,СВЦЭМ!$A$34:$A$777,$A396,СВЦЭМ!$B$34:$B$777,M$366)+'СЕТ СН'!$F$16</f>
        <v>0</v>
      </c>
      <c r="N396" s="36">
        <f>SUMIFS(СВЦЭМ!$K$34:$K$777,СВЦЭМ!$A$34:$A$777,$A396,СВЦЭМ!$B$34:$B$777,N$366)+'СЕТ СН'!$F$16</f>
        <v>0</v>
      </c>
      <c r="O396" s="36">
        <f>SUMIFS(СВЦЭМ!$K$34:$K$777,СВЦЭМ!$A$34:$A$777,$A396,СВЦЭМ!$B$34:$B$777,O$366)+'СЕТ СН'!$F$16</f>
        <v>0</v>
      </c>
      <c r="P396" s="36">
        <f>SUMIFS(СВЦЭМ!$K$34:$K$777,СВЦЭМ!$A$34:$A$777,$A396,СВЦЭМ!$B$34:$B$777,P$366)+'СЕТ СН'!$F$16</f>
        <v>0</v>
      </c>
      <c r="Q396" s="36">
        <f>SUMIFS(СВЦЭМ!$K$34:$K$777,СВЦЭМ!$A$34:$A$777,$A396,СВЦЭМ!$B$34:$B$777,Q$366)+'СЕТ СН'!$F$16</f>
        <v>0</v>
      </c>
      <c r="R396" s="36">
        <f>SUMIFS(СВЦЭМ!$K$34:$K$777,СВЦЭМ!$A$34:$A$777,$A396,СВЦЭМ!$B$34:$B$777,R$366)+'СЕТ СН'!$F$16</f>
        <v>0</v>
      </c>
      <c r="S396" s="36">
        <f>SUMIFS(СВЦЭМ!$K$34:$K$777,СВЦЭМ!$A$34:$A$777,$A396,СВЦЭМ!$B$34:$B$777,S$366)+'СЕТ СН'!$F$16</f>
        <v>0</v>
      </c>
      <c r="T396" s="36">
        <f>SUMIFS(СВЦЭМ!$K$34:$K$777,СВЦЭМ!$A$34:$A$777,$A396,СВЦЭМ!$B$34:$B$777,T$366)+'СЕТ СН'!$F$16</f>
        <v>0</v>
      </c>
      <c r="U396" s="36">
        <f>SUMIFS(СВЦЭМ!$K$34:$K$777,СВЦЭМ!$A$34:$A$777,$A396,СВЦЭМ!$B$34:$B$777,U$366)+'СЕТ СН'!$F$16</f>
        <v>0</v>
      </c>
      <c r="V396" s="36">
        <f>SUMIFS(СВЦЭМ!$K$34:$K$777,СВЦЭМ!$A$34:$A$777,$A396,СВЦЭМ!$B$34:$B$777,V$366)+'СЕТ СН'!$F$16</f>
        <v>0</v>
      </c>
      <c r="W396" s="36">
        <f>SUMIFS(СВЦЭМ!$K$34:$K$777,СВЦЭМ!$A$34:$A$777,$A396,СВЦЭМ!$B$34:$B$777,W$366)+'СЕТ СН'!$F$16</f>
        <v>0</v>
      </c>
      <c r="X396" s="36">
        <f>SUMIFS(СВЦЭМ!$K$34:$K$777,СВЦЭМ!$A$34:$A$777,$A396,СВЦЭМ!$B$34:$B$777,X$366)+'СЕТ СН'!$F$16</f>
        <v>0</v>
      </c>
      <c r="Y396" s="36">
        <f>SUMIFS(СВЦЭМ!$K$34:$K$777,СВЦЭМ!$A$34:$A$777,$A396,СВЦЭМ!$B$34:$B$777,Y$366)+'СЕТ СН'!$F$16</f>
        <v>0</v>
      </c>
    </row>
    <row r="397" spans="1:26" ht="15.75" hidden="1" x14ac:dyDescent="0.2">
      <c r="A397" s="35">
        <f t="shared" si="10"/>
        <v>43830</v>
      </c>
      <c r="B397" s="36">
        <f>SUMIFS(СВЦЭМ!$K$34:$K$777,СВЦЭМ!$A$34:$A$777,$A397,СВЦЭМ!$B$34:$B$777,B$366)+'СЕТ СН'!$F$16</f>
        <v>0</v>
      </c>
      <c r="C397" s="36">
        <f>SUMIFS(СВЦЭМ!$K$34:$K$777,СВЦЭМ!$A$34:$A$777,$A397,СВЦЭМ!$B$34:$B$777,C$366)+'СЕТ СН'!$F$16</f>
        <v>0</v>
      </c>
      <c r="D397" s="36">
        <f>SUMIFS(СВЦЭМ!$K$34:$K$777,СВЦЭМ!$A$34:$A$777,$A397,СВЦЭМ!$B$34:$B$777,D$366)+'СЕТ СН'!$F$16</f>
        <v>0</v>
      </c>
      <c r="E397" s="36">
        <f>SUMIFS(СВЦЭМ!$K$34:$K$777,СВЦЭМ!$A$34:$A$777,$A397,СВЦЭМ!$B$34:$B$777,E$366)+'СЕТ СН'!$F$16</f>
        <v>0</v>
      </c>
      <c r="F397" s="36">
        <f>SUMIFS(СВЦЭМ!$K$34:$K$777,СВЦЭМ!$A$34:$A$777,$A397,СВЦЭМ!$B$34:$B$777,F$366)+'СЕТ СН'!$F$16</f>
        <v>0</v>
      </c>
      <c r="G397" s="36">
        <f>SUMIFS(СВЦЭМ!$K$34:$K$777,СВЦЭМ!$A$34:$A$777,$A397,СВЦЭМ!$B$34:$B$777,G$366)+'СЕТ СН'!$F$16</f>
        <v>0</v>
      </c>
      <c r="H397" s="36">
        <f>SUMIFS(СВЦЭМ!$K$34:$K$777,СВЦЭМ!$A$34:$A$777,$A397,СВЦЭМ!$B$34:$B$777,H$366)+'СЕТ СН'!$F$16</f>
        <v>0</v>
      </c>
      <c r="I397" s="36">
        <f>SUMIFS(СВЦЭМ!$K$34:$K$777,СВЦЭМ!$A$34:$A$777,$A397,СВЦЭМ!$B$34:$B$777,I$366)+'СЕТ СН'!$F$16</f>
        <v>0</v>
      </c>
      <c r="J397" s="36">
        <f>SUMIFS(СВЦЭМ!$K$34:$K$777,СВЦЭМ!$A$34:$A$777,$A397,СВЦЭМ!$B$34:$B$777,J$366)+'СЕТ СН'!$F$16</f>
        <v>0</v>
      </c>
      <c r="K397" s="36">
        <f>SUMIFS(СВЦЭМ!$K$34:$K$777,СВЦЭМ!$A$34:$A$777,$A397,СВЦЭМ!$B$34:$B$777,K$366)+'СЕТ СН'!$F$16</f>
        <v>0</v>
      </c>
      <c r="L397" s="36">
        <f>SUMIFS(СВЦЭМ!$K$34:$K$777,СВЦЭМ!$A$34:$A$777,$A397,СВЦЭМ!$B$34:$B$777,L$366)+'СЕТ СН'!$F$16</f>
        <v>0</v>
      </c>
      <c r="M397" s="36">
        <f>SUMIFS(СВЦЭМ!$K$34:$K$777,СВЦЭМ!$A$34:$A$777,$A397,СВЦЭМ!$B$34:$B$777,M$366)+'СЕТ СН'!$F$16</f>
        <v>0</v>
      </c>
      <c r="N397" s="36">
        <f>SUMIFS(СВЦЭМ!$K$34:$K$777,СВЦЭМ!$A$34:$A$777,$A397,СВЦЭМ!$B$34:$B$777,N$366)+'СЕТ СН'!$F$16</f>
        <v>0</v>
      </c>
      <c r="O397" s="36">
        <f>SUMIFS(СВЦЭМ!$K$34:$K$777,СВЦЭМ!$A$34:$A$777,$A397,СВЦЭМ!$B$34:$B$777,O$366)+'СЕТ СН'!$F$16</f>
        <v>0</v>
      </c>
      <c r="P397" s="36">
        <f>SUMIFS(СВЦЭМ!$K$34:$K$777,СВЦЭМ!$A$34:$A$777,$A397,СВЦЭМ!$B$34:$B$777,P$366)+'СЕТ СН'!$F$16</f>
        <v>0</v>
      </c>
      <c r="Q397" s="36">
        <f>SUMIFS(СВЦЭМ!$K$34:$K$777,СВЦЭМ!$A$34:$A$777,$A397,СВЦЭМ!$B$34:$B$777,Q$366)+'СЕТ СН'!$F$16</f>
        <v>0</v>
      </c>
      <c r="R397" s="36">
        <f>SUMIFS(СВЦЭМ!$K$34:$K$777,СВЦЭМ!$A$34:$A$777,$A397,СВЦЭМ!$B$34:$B$777,R$366)+'СЕТ СН'!$F$16</f>
        <v>0</v>
      </c>
      <c r="S397" s="36">
        <f>SUMIFS(СВЦЭМ!$K$34:$K$777,СВЦЭМ!$A$34:$A$777,$A397,СВЦЭМ!$B$34:$B$777,S$366)+'СЕТ СН'!$F$16</f>
        <v>0</v>
      </c>
      <c r="T397" s="36">
        <f>SUMIFS(СВЦЭМ!$K$34:$K$777,СВЦЭМ!$A$34:$A$777,$A397,СВЦЭМ!$B$34:$B$777,T$366)+'СЕТ СН'!$F$16</f>
        <v>0</v>
      </c>
      <c r="U397" s="36">
        <f>SUMIFS(СВЦЭМ!$K$34:$K$777,СВЦЭМ!$A$34:$A$777,$A397,СВЦЭМ!$B$34:$B$777,U$366)+'СЕТ СН'!$F$16</f>
        <v>0</v>
      </c>
      <c r="V397" s="36">
        <f>SUMIFS(СВЦЭМ!$K$34:$K$777,СВЦЭМ!$A$34:$A$777,$A397,СВЦЭМ!$B$34:$B$777,V$366)+'СЕТ СН'!$F$16</f>
        <v>0</v>
      </c>
      <c r="W397" s="36">
        <f>SUMIFS(СВЦЭМ!$K$34:$K$777,СВЦЭМ!$A$34:$A$777,$A397,СВЦЭМ!$B$34:$B$777,W$366)+'СЕТ СН'!$F$16</f>
        <v>0</v>
      </c>
      <c r="X397" s="36">
        <f>SUMIFS(СВЦЭМ!$K$34:$K$777,СВЦЭМ!$A$34:$A$777,$A397,СВЦЭМ!$B$34:$B$777,X$366)+'СЕТ СН'!$F$16</f>
        <v>0</v>
      </c>
      <c r="Y397" s="36">
        <f>SUMIFS(СВЦЭМ!$K$34:$K$777,СВЦЭМ!$A$34:$A$777,$A397,СВЦЭМ!$B$34:$B$777,Y$366)+'СЕТ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6" t="s">
        <v>7</v>
      </c>
      <c r="B399" s="129" t="s">
        <v>121</v>
      </c>
      <c r="C399" s="130"/>
      <c r="D399" s="130"/>
      <c r="E399" s="130"/>
      <c r="F399" s="130"/>
      <c r="G399" s="130"/>
      <c r="H399" s="130"/>
      <c r="I399" s="130"/>
      <c r="J399" s="130"/>
      <c r="K399" s="130"/>
      <c r="L399" s="130"/>
      <c r="M399" s="130"/>
      <c r="N399" s="130"/>
      <c r="O399" s="130"/>
      <c r="P399" s="130"/>
      <c r="Q399" s="130"/>
      <c r="R399" s="130"/>
      <c r="S399" s="130"/>
      <c r="T399" s="130"/>
      <c r="U399" s="130"/>
      <c r="V399" s="130"/>
      <c r="W399" s="130"/>
      <c r="X399" s="130"/>
      <c r="Y399" s="131"/>
    </row>
    <row r="400" spans="1:26" ht="12.75" hidden="1" customHeight="1" x14ac:dyDescent="0.2">
      <c r="A400" s="127"/>
      <c r="B400" s="132"/>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s="46" customFormat="1" ht="12.75" hidden="1" customHeight="1" x14ac:dyDescent="0.2">
      <c r="A401" s="128"/>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01.12.2019</v>
      </c>
      <c r="B402" s="36">
        <f>SUMIFS(СВЦЭМ!$L$34:$L$777,СВЦЭМ!$A$34:$A$777,$A402,СВЦЭМ!$B$34:$B$777,B$401)+'СЕТ СН'!$F$16</f>
        <v>0</v>
      </c>
      <c r="C402" s="36">
        <f>SUMIFS(СВЦЭМ!$L$34:$L$777,СВЦЭМ!$A$34:$A$777,$A402,СВЦЭМ!$B$34:$B$777,C$401)+'СЕТ СН'!$F$16</f>
        <v>0</v>
      </c>
      <c r="D402" s="36">
        <f>SUMIFS(СВЦЭМ!$L$34:$L$777,СВЦЭМ!$A$34:$A$777,$A402,СВЦЭМ!$B$34:$B$777,D$401)+'СЕТ СН'!$F$16</f>
        <v>0</v>
      </c>
      <c r="E402" s="36">
        <f>SUMIFS(СВЦЭМ!$L$34:$L$777,СВЦЭМ!$A$34:$A$777,$A402,СВЦЭМ!$B$34:$B$777,E$401)+'СЕТ СН'!$F$16</f>
        <v>0</v>
      </c>
      <c r="F402" s="36">
        <f>SUMIFS(СВЦЭМ!$L$34:$L$777,СВЦЭМ!$A$34:$A$777,$A402,СВЦЭМ!$B$34:$B$777,F$401)+'СЕТ СН'!$F$16</f>
        <v>0</v>
      </c>
      <c r="G402" s="36">
        <f>SUMIFS(СВЦЭМ!$L$34:$L$777,СВЦЭМ!$A$34:$A$777,$A402,СВЦЭМ!$B$34:$B$777,G$401)+'СЕТ СН'!$F$16</f>
        <v>0</v>
      </c>
      <c r="H402" s="36">
        <f>SUMIFS(СВЦЭМ!$L$34:$L$777,СВЦЭМ!$A$34:$A$777,$A402,СВЦЭМ!$B$34:$B$777,H$401)+'СЕТ СН'!$F$16</f>
        <v>0</v>
      </c>
      <c r="I402" s="36">
        <f>SUMIFS(СВЦЭМ!$L$34:$L$777,СВЦЭМ!$A$34:$A$777,$A402,СВЦЭМ!$B$34:$B$777,I$401)+'СЕТ СН'!$F$16</f>
        <v>0</v>
      </c>
      <c r="J402" s="36">
        <f>SUMIFS(СВЦЭМ!$L$34:$L$777,СВЦЭМ!$A$34:$A$777,$A402,СВЦЭМ!$B$34:$B$777,J$401)+'СЕТ СН'!$F$16</f>
        <v>0</v>
      </c>
      <c r="K402" s="36">
        <f>SUMIFS(СВЦЭМ!$L$34:$L$777,СВЦЭМ!$A$34:$A$777,$A402,СВЦЭМ!$B$34:$B$777,K$401)+'СЕТ СН'!$F$16</f>
        <v>0</v>
      </c>
      <c r="L402" s="36">
        <f>SUMIFS(СВЦЭМ!$L$34:$L$777,СВЦЭМ!$A$34:$A$777,$A402,СВЦЭМ!$B$34:$B$777,L$401)+'СЕТ СН'!$F$16</f>
        <v>0</v>
      </c>
      <c r="M402" s="36">
        <f>SUMIFS(СВЦЭМ!$L$34:$L$777,СВЦЭМ!$A$34:$A$777,$A402,СВЦЭМ!$B$34:$B$777,M$401)+'СЕТ СН'!$F$16</f>
        <v>0</v>
      </c>
      <c r="N402" s="36">
        <f>SUMIFS(СВЦЭМ!$L$34:$L$777,СВЦЭМ!$A$34:$A$777,$A402,СВЦЭМ!$B$34:$B$777,N$401)+'СЕТ СН'!$F$16</f>
        <v>0</v>
      </c>
      <c r="O402" s="36">
        <f>SUMIFS(СВЦЭМ!$L$34:$L$777,СВЦЭМ!$A$34:$A$777,$A402,СВЦЭМ!$B$34:$B$777,O$401)+'СЕТ СН'!$F$16</f>
        <v>0</v>
      </c>
      <c r="P402" s="36">
        <f>SUMIFS(СВЦЭМ!$L$34:$L$777,СВЦЭМ!$A$34:$A$777,$A402,СВЦЭМ!$B$34:$B$777,P$401)+'СЕТ СН'!$F$16</f>
        <v>0</v>
      </c>
      <c r="Q402" s="36">
        <f>SUMIFS(СВЦЭМ!$L$34:$L$777,СВЦЭМ!$A$34:$A$777,$A402,СВЦЭМ!$B$34:$B$777,Q$401)+'СЕТ СН'!$F$16</f>
        <v>0</v>
      </c>
      <c r="R402" s="36">
        <f>SUMIFS(СВЦЭМ!$L$34:$L$777,СВЦЭМ!$A$34:$A$777,$A402,СВЦЭМ!$B$34:$B$777,R$401)+'СЕТ СН'!$F$16</f>
        <v>0</v>
      </c>
      <c r="S402" s="36">
        <f>SUMIFS(СВЦЭМ!$L$34:$L$777,СВЦЭМ!$A$34:$A$777,$A402,СВЦЭМ!$B$34:$B$777,S$401)+'СЕТ СН'!$F$16</f>
        <v>0</v>
      </c>
      <c r="T402" s="36">
        <f>SUMIFS(СВЦЭМ!$L$34:$L$777,СВЦЭМ!$A$34:$A$777,$A402,СВЦЭМ!$B$34:$B$777,T$401)+'СЕТ СН'!$F$16</f>
        <v>0</v>
      </c>
      <c r="U402" s="36">
        <f>SUMIFS(СВЦЭМ!$L$34:$L$777,СВЦЭМ!$A$34:$A$777,$A402,СВЦЭМ!$B$34:$B$777,U$401)+'СЕТ СН'!$F$16</f>
        <v>0</v>
      </c>
      <c r="V402" s="36">
        <f>SUMIFS(СВЦЭМ!$L$34:$L$777,СВЦЭМ!$A$34:$A$777,$A402,СВЦЭМ!$B$34:$B$777,V$401)+'СЕТ СН'!$F$16</f>
        <v>0</v>
      </c>
      <c r="W402" s="36">
        <f>SUMIFS(СВЦЭМ!$L$34:$L$777,СВЦЭМ!$A$34:$A$777,$A402,СВЦЭМ!$B$34:$B$777,W$401)+'СЕТ СН'!$F$16</f>
        <v>0</v>
      </c>
      <c r="X402" s="36">
        <f>SUMIFS(СВЦЭМ!$L$34:$L$777,СВЦЭМ!$A$34:$A$777,$A402,СВЦЭМ!$B$34:$B$777,X$401)+'СЕТ СН'!$F$16</f>
        <v>0</v>
      </c>
      <c r="Y402" s="36">
        <f>SUMIFS(СВЦЭМ!$L$34:$L$777,СВЦЭМ!$A$34:$A$777,$A402,СВЦЭМ!$B$34:$B$777,Y$401)+'СЕТ СН'!$F$16</f>
        <v>0</v>
      </c>
      <c r="AA402" s="45"/>
    </row>
    <row r="403" spans="1:27" ht="15.75" hidden="1" x14ac:dyDescent="0.2">
      <c r="A403" s="35">
        <f>A402+1</f>
        <v>43801</v>
      </c>
      <c r="B403" s="36">
        <f>SUMIFS(СВЦЭМ!$L$34:$L$777,СВЦЭМ!$A$34:$A$777,$A403,СВЦЭМ!$B$34:$B$777,B$401)+'СЕТ СН'!$F$16</f>
        <v>0</v>
      </c>
      <c r="C403" s="36">
        <f>SUMIFS(СВЦЭМ!$L$34:$L$777,СВЦЭМ!$A$34:$A$777,$A403,СВЦЭМ!$B$34:$B$777,C$401)+'СЕТ СН'!$F$16</f>
        <v>0</v>
      </c>
      <c r="D403" s="36">
        <f>SUMIFS(СВЦЭМ!$L$34:$L$777,СВЦЭМ!$A$34:$A$777,$A403,СВЦЭМ!$B$34:$B$777,D$401)+'СЕТ СН'!$F$16</f>
        <v>0</v>
      </c>
      <c r="E403" s="36">
        <f>SUMIFS(СВЦЭМ!$L$34:$L$777,СВЦЭМ!$A$34:$A$777,$A403,СВЦЭМ!$B$34:$B$777,E$401)+'СЕТ СН'!$F$16</f>
        <v>0</v>
      </c>
      <c r="F403" s="36">
        <f>SUMIFS(СВЦЭМ!$L$34:$L$777,СВЦЭМ!$A$34:$A$777,$A403,СВЦЭМ!$B$34:$B$777,F$401)+'СЕТ СН'!$F$16</f>
        <v>0</v>
      </c>
      <c r="G403" s="36">
        <f>SUMIFS(СВЦЭМ!$L$34:$L$777,СВЦЭМ!$A$34:$A$777,$A403,СВЦЭМ!$B$34:$B$777,G$401)+'СЕТ СН'!$F$16</f>
        <v>0</v>
      </c>
      <c r="H403" s="36">
        <f>SUMIFS(СВЦЭМ!$L$34:$L$777,СВЦЭМ!$A$34:$A$777,$A403,СВЦЭМ!$B$34:$B$777,H$401)+'СЕТ СН'!$F$16</f>
        <v>0</v>
      </c>
      <c r="I403" s="36">
        <f>SUMIFS(СВЦЭМ!$L$34:$L$777,СВЦЭМ!$A$34:$A$777,$A403,СВЦЭМ!$B$34:$B$777,I$401)+'СЕТ СН'!$F$16</f>
        <v>0</v>
      </c>
      <c r="J403" s="36">
        <f>SUMIFS(СВЦЭМ!$L$34:$L$777,СВЦЭМ!$A$34:$A$777,$A403,СВЦЭМ!$B$34:$B$777,J$401)+'СЕТ СН'!$F$16</f>
        <v>0</v>
      </c>
      <c r="K403" s="36">
        <f>SUMIFS(СВЦЭМ!$L$34:$L$777,СВЦЭМ!$A$34:$A$777,$A403,СВЦЭМ!$B$34:$B$777,K$401)+'СЕТ СН'!$F$16</f>
        <v>0</v>
      </c>
      <c r="L403" s="36">
        <f>SUMIFS(СВЦЭМ!$L$34:$L$777,СВЦЭМ!$A$34:$A$777,$A403,СВЦЭМ!$B$34:$B$777,L$401)+'СЕТ СН'!$F$16</f>
        <v>0</v>
      </c>
      <c r="M403" s="36">
        <f>SUMIFS(СВЦЭМ!$L$34:$L$777,СВЦЭМ!$A$34:$A$777,$A403,СВЦЭМ!$B$34:$B$777,M$401)+'СЕТ СН'!$F$16</f>
        <v>0</v>
      </c>
      <c r="N403" s="36">
        <f>SUMIFS(СВЦЭМ!$L$34:$L$777,СВЦЭМ!$A$34:$A$777,$A403,СВЦЭМ!$B$34:$B$777,N$401)+'СЕТ СН'!$F$16</f>
        <v>0</v>
      </c>
      <c r="O403" s="36">
        <f>SUMIFS(СВЦЭМ!$L$34:$L$777,СВЦЭМ!$A$34:$A$777,$A403,СВЦЭМ!$B$34:$B$777,O$401)+'СЕТ СН'!$F$16</f>
        <v>0</v>
      </c>
      <c r="P403" s="36">
        <f>SUMIFS(СВЦЭМ!$L$34:$L$777,СВЦЭМ!$A$34:$A$777,$A403,СВЦЭМ!$B$34:$B$777,P$401)+'СЕТ СН'!$F$16</f>
        <v>0</v>
      </c>
      <c r="Q403" s="36">
        <f>SUMIFS(СВЦЭМ!$L$34:$L$777,СВЦЭМ!$A$34:$A$777,$A403,СВЦЭМ!$B$34:$B$777,Q$401)+'СЕТ СН'!$F$16</f>
        <v>0</v>
      </c>
      <c r="R403" s="36">
        <f>SUMIFS(СВЦЭМ!$L$34:$L$777,СВЦЭМ!$A$34:$A$777,$A403,СВЦЭМ!$B$34:$B$777,R$401)+'СЕТ СН'!$F$16</f>
        <v>0</v>
      </c>
      <c r="S403" s="36">
        <f>SUMIFS(СВЦЭМ!$L$34:$L$777,СВЦЭМ!$A$34:$A$777,$A403,СВЦЭМ!$B$34:$B$777,S$401)+'СЕТ СН'!$F$16</f>
        <v>0</v>
      </c>
      <c r="T403" s="36">
        <f>SUMIFS(СВЦЭМ!$L$34:$L$777,СВЦЭМ!$A$34:$A$777,$A403,СВЦЭМ!$B$34:$B$777,T$401)+'СЕТ СН'!$F$16</f>
        <v>0</v>
      </c>
      <c r="U403" s="36">
        <f>SUMIFS(СВЦЭМ!$L$34:$L$777,СВЦЭМ!$A$34:$A$777,$A403,СВЦЭМ!$B$34:$B$777,U$401)+'СЕТ СН'!$F$16</f>
        <v>0</v>
      </c>
      <c r="V403" s="36">
        <f>SUMIFS(СВЦЭМ!$L$34:$L$777,СВЦЭМ!$A$34:$A$777,$A403,СВЦЭМ!$B$34:$B$777,V$401)+'СЕТ СН'!$F$16</f>
        <v>0</v>
      </c>
      <c r="W403" s="36">
        <f>SUMIFS(СВЦЭМ!$L$34:$L$777,СВЦЭМ!$A$34:$A$777,$A403,СВЦЭМ!$B$34:$B$777,W$401)+'СЕТ СН'!$F$16</f>
        <v>0</v>
      </c>
      <c r="X403" s="36">
        <f>SUMIFS(СВЦЭМ!$L$34:$L$777,СВЦЭМ!$A$34:$A$777,$A403,СВЦЭМ!$B$34:$B$777,X$401)+'СЕТ СН'!$F$16</f>
        <v>0</v>
      </c>
      <c r="Y403" s="36">
        <f>SUMIFS(СВЦЭМ!$L$34:$L$777,СВЦЭМ!$A$34:$A$777,$A403,СВЦЭМ!$B$34:$B$777,Y$401)+'СЕТ СН'!$F$16</f>
        <v>0</v>
      </c>
    </row>
    <row r="404" spans="1:27" ht="15.75" hidden="1" x14ac:dyDescent="0.2">
      <c r="A404" s="35">
        <f t="shared" ref="A404:A432" si="11">A403+1</f>
        <v>43802</v>
      </c>
      <c r="B404" s="36">
        <f>SUMIFS(СВЦЭМ!$L$34:$L$777,СВЦЭМ!$A$34:$A$777,$A404,СВЦЭМ!$B$34:$B$777,B$401)+'СЕТ СН'!$F$16</f>
        <v>0</v>
      </c>
      <c r="C404" s="36">
        <f>SUMIFS(СВЦЭМ!$L$34:$L$777,СВЦЭМ!$A$34:$A$777,$A404,СВЦЭМ!$B$34:$B$777,C$401)+'СЕТ СН'!$F$16</f>
        <v>0</v>
      </c>
      <c r="D404" s="36">
        <f>SUMIFS(СВЦЭМ!$L$34:$L$777,СВЦЭМ!$A$34:$A$777,$A404,СВЦЭМ!$B$34:$B$777,D$401)+'СЕТ СН'!$F$16</f>
        <v>0</v>
      </c>
      <c r="E404" s="36">
        <f>SUMIFS(СВЦЭМ!$L$34:$L$777,СВЦЭМ!$A$34:$A$777,$A404,СВЦЭМ!$B$34:$B$777,E$401)+'СЕТ СН'!$F$16</f>
        <v>0</v>
      </c>
      <c r="F404" s="36">
        <f>SUMIFS(СВЦЭМ!$L$34:$L$777,СВЦЭМ!$A$34:$A$777,$A404,СВЦЭМ!$B$34:$B$777,F$401)+'СЕТ СН'!$F$16</f>
        <v>0</v>
      </c>
      <c r="G404" s="36">
        <f>SUMIFS(СВЦЭМ!$L$34:$L$777,СВЦЭМ!$A$34:$A$777,$A404,СВЦЭМ!$B$34:$B$777,G$401)+'СЕТ СН'!$F$16</f>
        <v>0</v>
      </c>
      <c r="H404" s="36">
        <f>SUMIFS(СВЦЭМ!$L$34:$L$777,СВЦЭМ!$A$34:$A$777,$A404,СВЦЭМ!$B$34:$B$777,H$401)+'СЕТ СН'!$F$16</f>
        <v>0</v>
      </c>
      <c r="I404" s="36">
        <f>SUMIFS(СВЦЭМ!$L$34:$L$777,СВЦЭМ!$A$34:$A$777,$A404,СВЦЭМ!$B$34:$B$777,I$401)+'СЕТ СН'!$F$16</f>
        <v>0</v>
      </c>
      <c r="J404" s="36">
        <f>SUMIFS(СВЦЭМ!$L$34:$L$777,СВЦЭМ!$A$34:$A$777,$A404,СВЦЭМ!$B$34:$B$777,J$401)+'СЕТ СН'!$F$16</f>
        <v>0</v>
      </c>
      <c r="K404" s="36">
        <f>SUMIFS(СВЦЭМ!$L$34:$L$777,СВЦЭМ!$A$34:$A$777,$A404,СВЦЭМ!$B$34:$B$777,K$401)+'СЕТ СН'!$F$16</f>
        <v>0</v>
      </c>
      <c r="L404" s="36">
        <f>SUMIFS(СВЦЭМ!$L$34:$L$777,СВЦЭМ!$A$34:$A$777,$A404,СВЦЭМ!$B$34:$B$777,L$401)+'СЕТ СН'!$F$16</f>
        <v>0</v>
      </c>
      <c r="M404" s="36">
        <f>SUMIFS(СВЦЭМ!$L$34:$L$777,СВЦЭМ!$A$34:$A$777,$A404,СВЦЭМ!$B$34:$B$777,M$401)+'СЕТ СН'!$F$16</f>
        <v>0</v>
      </c>
      <c r="N404" s="36">
        <f>SUMIFS(СВЦЭМ!$L$34:$L$777,СВЦЭМ!$A$34:$A$777,$A404,СВЦЭМ!$B$34:$B$777,N$401)+'СЕТ СН'!$F$16</f>
        <v>0</v>
      </c>
      <c r="O404" s="36">
        <f>SUMIFS(СВЦЭМ!$L$34:$L$777,СВЦЭМ!$A$34:$A$777,$A404,СВЦЭМ!$B$34:$B$777,O$401)+'СЕТ СН'!$F$16</f>
        <v>0</v>
      </c>
      <c r="P404" s="36">
        <f>SUMIFS(СВЦЭМ!$L$34:$L$777,СВЦЭМ!$A$34:$A$777,$A404,СВЦЭМ!$B$34:$B$777,P$401)+'СЕТ СН'!$F$16</f>
        <v>0</v>
      </c>
      <c r="Q404" s="36">
        <f>SUMIFS(СВЦЭМ!$L$34:$L$777,СВЦЭМ!$A$34:$A$777,$A404,СВЦЭМ!$B$34:$B$777,Q$401)+'СЕТ СН'!$F$16</f>
        <v>0</v>
      </c>
      <c r="R404" s="36">
        <f>SUMIFS(СВЦЭМ!$L$34:$L$777,СВЦЭМ!$A$34:$A$777,$A404,СВЦЭМ!$B$34:$B$777,R$401)+'СЕТ СН'!$F$16</f>
        <v>0</v>
      </c>
      <c r="S404" s="36">
        <f>SUMIFS(СВЦЭМ!$L$34:$L$777,СВЦЭМ!$A$34:$A$777,$A404,СВЦЭМ!$B$34:$B$777,S$401)+'СЕТ СН'!$F$16</f>
        <v>0</v>
      </c>
      <c r="T404" s="36">
        <f>SUMIFS(СВЦЭМ!$L$34:$L$777,СВЦЭМ!$A$34:$A$777,$A404,СВЦЭМ!$B$34:$B$777,T$401)+'СЕТ СН'!$F$16</f>
        <v>0</v>
      </c>
      <c r="U404" s="36">
        <f>SUMIFS(СВЦЭМ!$L$34:$L$777,СВЦЭМ!$A$34:$A$777,$A404,СВЦЭМ!$B$34:$B$777,U$401)+'СЕТ СН'!$F$16</f>
        <v>0</v>
      </c>
      <c r="V404" s="36">
        <f>SUMIFS(СВЦЭМ!$L$34:$L$777,СВЦЭМ!$A$34:$A$777,$A404,СВЦЭМ!$B$34:$B$777,V$401)+'СЕТ СН'!$F$16</f>
        <v>0</v>
      </c>
      <c r="W404" s="36">
        <f>SUMIFS(СВЦЭМ!$L$34:$L$777,СВЦЭМ!$A$34:$A$777,$A404,СВЦЭМ!$B$34:$B$777,W$401)+'СЕТ СН'!$F$16</f>
        <v>0</v>
      </c>
      <c r="X404" s="36">
        <f>SUMIFS(СВЦЭМ!$L$34:$L$777,СВЦЭМ!$A$34:$A$777,$A404,СВЦЭМ!$B$34:$B$777,X$401)+'СЕТ СН'!$F$16</f>
        <v>0</v>
      </c>
      <c r="Y404" s="36">
        <f>SUMIFS(СВЦЭМ!$L$34:$L$777,СВЦЭМ!$A$34:$A$777,$A404,СВЦЭМ!$B$34:$B$777,Y$401)+'СЕТ СН'!$F$16</f>
        <v>0</v>
      </c>
    </row>
    <row r="405" spans="1:27" ht="15.75" hidden="1" x14ac:dyDescent="0.2">
      <c r="A405" s="35">
        <f t="shared" si="11"/>
        <v>43803</v>
      </c>
      <c r="B405" s="36">
        <f>SUMIFS(СВЦЭМ!$L$34:$L$777,СВЦЭМ!$A$34:$A$777,$A405,СВЦЭМ!$B$34:$B$777,B$401)+'СЕТ СН'!$F$16</f>
        <v>0</v>
      </c>
      <c r="C405" s="36">
        <f>SUMIFS(СВЦЭМ!$L$34:$L$777,СВЦЭМ!$A$34:$A$777,$A405,СВЦЭМ!$B$34:$B$777,C$401)+'СЕТ СН'!$F$16</f>
        <v>0</v>
      </c>
      <c r="D405" s="36">
        <f>SUMIFS(СВЦЭМ!$L$34:$L$777,СВЦЭМ!$A$34:$A$777,$A405,СВЦЭМ!$B$34:$B$777,D$401)+'СЕТ СН'!$F$16</f>
        <v>0</v>
      </c>
      <c r="E405" s="36">
        <f>SUMIFS(СВЦЭМ!$L$34:$L$777,СВЦЭМ!$A$34:$A$777,$A405,СВЦЭМ!$B$34:$B$777,E$401)+'СЕТ СН'!$F$16</f>
        <v>0</v>
      </c>
      <c r="F405" s="36">
        <f>SUMIFS(СВЦЭМ!$L$34:$L$777,СВЦЭМ!$A$34:$A$777,$A405,СВЦЭМ!$B$34:$B$777,F$401)+'СЕТ СН'!$F$16</f>
        <v>0</v>
      </c>
      <c r="G405" s="36">
        <f>SUMIFS(СВЦЭМ!$L$34:$L$777,СВЦЭМ!$A$34:$A$777,$A405,СВЦЭМ!$B$34:$B$777,G$401)+'СЕТ СН'!$F$16</f>
        <v>0</v>
      </c>
      <c r="H405" s="36">
        <f>SUMIFS(СВЦЭМ!$L$34:$L$777,СВЦЭМ!$A$34:$A$777,$A405,СВЦЭМ!$B$34:$B$777,H$401)+'СЕТ СН'!$F$16</f>
        <v>0</v>
      </c>
      <c r="I405" s="36">
        <f>SUMIFS(СВЦЭМ!$L$34:$L$777,СВЦЭМ!$A$34:$A$777,$A405,СВЦЭМ!$B$34:$B$777,I$401)+'СЕТ СН'!$F$16</f>
        <v>0</v>
      </c>
      <c r="J405" s="36">
        <f>SUMIFS(СВЦЭМ!$L$34:$L$777,СВЦЭМ!$A$34:$A$777,$A405,СВЦЭМ!$B$34:$B$777,J$401)+'СЕТ СН'!$F$16</f>
        <v>0</v>
      </c>
      <c r="K405" s="36">
        <f>SUMIFS(СВЦЭМ!$L$34:$L$777,СВЦЭМ!$A$34:$A$777,$A405,СВЦЭМ!$B$34:$B$777,K$401)+'СЕТ СН'!$F$16</f>
        <v>0</v>
      </c>
      <c r="L405" s="36">
        <f>SUMIFS(СВЦЭМ!$L$34:$L$777,СВЦЭМ!$A$34:$A$777,$A405,СВЦЭМ!$B$34:$B$777,L$401)+'СЕТ СН'!$F$16</f>
        <v>0</v>
      </c>
      <c r="M405" s="36">
        <f>SUMIFS(СВЦЭМ!$L$34:$L$777,СВЦЭМ!$A$34:$A$777,$A405,СВЦЭМ!$B$34:$B$777,M$401)+'СЕТ СН'!$F$16</f>
        <v>0</v>
      </c>
      <c r="N405" s="36">
        <f>SUMIFS(СВЦЭМ!$L$34:$L$777,СВЦЭМ!$A$34:$A$777,$A405,СВЦЭМ!$B$34:$B$777,N$401)+'СЕТ СН'!$F$16</f>
        <v>0</v>
      </c>
      <c r="O405" s="36">
        <f>SUMIFS(СВЦЭМ!$L$34:$L$777,СВЦЭМ!$A$34:$A$777,$A405,СВЦЭМ!$B$34:$B$777,O$401)+'СЕТ СН'!$F$16</f>
        <v>0</v>
      </c>
      <c r="P405" s="36">
        <f>SUMIFS(СВЦЭМ!$L$34:$L$777,СВЦЭМ!$A$34:$A$777,$A405,СВЦЭМ!$B$34:$B$777,P$401)+'СЕТ СН'!$F$16</f>
        <v>0</v>
      </c>
      <c r="Q405" s="36">
        <f>SUMIFS(СВЦЭМ!$L$34:$L$777,СВЦЭМ!$A$34:$A$777,$A405,СВЦЭМ!$B$34:$B$777,Q$401)+'СЕТ СН'!$F$16</f>
        <v>0</v>
      </c>
      <c r="R405" s="36">
        <f>SUMIFS(СВЦЭМ!$L$34:$L$777,СВЦЭМ!$A$34:$A$777,$A405,СВЦЭМ!$B$34:$B$777,R$401)+'СЕТ СН'!$F$16</f>
        <v>0</v>
      </c>
      <c r="S405" s="36">
        <f>SUMIFS(СВЦЭМ!$L$34:$L$777,СВЦЭМ!$A$34:$A$777,$A405,СВЦЭМ!$B$34:$B$777,S$401)+'СЕТ СН'!$F$16</f>
        <v>0</v>
      </c>
      <c r="T405" s="36">
        <f>SUMIFS(СВЦЭМ!$L$34:$L$777,СВЦЭМ!$A$34:$A$777,$A405,СВЦЭМ!$B$34:$B$777,T$401)+'СЕТ СН'!$F$16</f>
        <v>0</v>
      </c>
      <c r="U405" s="36">
        <f>SUMIFS(СВЦЭМ!$L$34:$L$777,СВЦЭМ!$A$34:$A$777,$A405,СВЦЭМ!$B$34:$B$777,U$401)+'СЕТ СН'!$F$16</f>
        <v>0</v>
      </c>
      <c r="V405" s="36">
        <f>SUMIFS(СВЦЭМ!$L$34:$L$777,СВЦЭМ!$A$34:$A$777,$A405,СВЦЭМ!$B$34:$B$777,V$401)+'СЕТ СН'!$F$16</f>
        <v>0</v>
      </c>
      <c r="W405" s="36">
        <f>SUMIFS(СВЦЭМ!$L$34:$L$777,СВЦЭМ!$A$34:$A$777,$A405,СВЦЭМ!$B$34:$B$777,W$401)+'СЕТ СН'!$F$16</f>
        <v>0</v>
      </c>
      <c r="X405" s="36">
        <f>SUMIFS(СВЦЭМ!$L$34:$L$777,СВЦЭМ!$A$34:$A$777,$A405,СВЦЭМ!$B$34:$B$777,X$401)+'СЕТ СН'!$F$16</f>
        <v>0</v>
      </c>
      <c r="Y405" s="36">
        <f>SUMIFS(СВЦЭМ!$L$34:$L$777,СВЦЭМ!$A$34:$A$777,$A405,СВЦЭМ!$B$34:$B$777,Y$401)+'СЕТ СН'!$F$16</f>
        <v>0</v>
      </c>
    </row>
    <row r="406" spans="1:27" ht="15.75" hidden="1" x14ac:dyDescent="0.2">
      <c r="A406" s="35">
        <f t="shared" si="11"/>
        <v>43804</v>
      </c>
      <c r="B406" s="36">
        <f>SUMIFS(СВЦЭМ!$L$34:$L$777,СВЦЭМ!$A$34:$A$777,$A406,СВЦЭМ!$B$34:$B$777,B$401)+'СЕТ СН'!$F$16</f>
        <v>0</v>
      </c>
      <c r="C406" s="36">
        <f>SUMIFS(СВЦЭМ!$L$34:$L$777,СВЦЭМ!$A$34:$A$777,$A406,СВЦЭМ!$B$34:$B$777,C$401)+'СЕТ СН'!$F$16</f>
        <v>0</v>
      </c>
      <c r="D406" s="36">
        <f>SUMIFS(СВЦЭМ!$L$34:$L$777,СВЦЭМ!$A$34:$A$777,$A406,СВЦЭМ!$B$34:$B$777,D$401)+'СЕТ СН'!$F$16</f>
        <v>0</v>
      </c>
      <c r="E406" s="36">
        <f>SUMIFS(СВЦЭМ!$L$34:$L$777,СВЦЭМ!$A$34:$A$777,$A406,СВЦЭМ!$B$34:$B$777,E$401)+'СЕТ СН'!$F$16</f>
        <v>0</v>
      </c>
      <c r="F406" s="36">
        <f>SUMIFS(СВЦЭМ!$L$34:$L$777,СВЦЭМ!$A$34:$A$777,$A406,СВЦЭМ!$B$34:$B$777,F$401)+'СЕТ СН'!$F$16</f>
        <v>0</v>
      </c>
      <c r="G406" s="36">
        <f>SUMIFS(СВЦЭМ!$L$34:$L$777,СВЦЭМ!$A$34:$A$777,$A406,СВЦЭМ!$B$34:$B$777,G$401)+'СЕТ СН'!$F$16</f>
        <v>0</v>
      </c>
      <c r="H406" s="36">
        <f>SUMIFS(СВЦЭМ!$L$34:$L$777,СВЦЭМ!$A$34:$A$777,$A406,СВЦЭМ!$B$34:$B$777,H$401)+'СЕТ СН'!$F$16</f>
        <v>0</v>
      </c>
      <c r="I406" s="36">
        <f>SUMIFS(СВЦЭМ!$L$34:$L$777,СВЦЭМ!$A$34:$A$777,$A406,СВЦЭМ!$B$34:$B$777,I$401)+'СЕТ СН'!$F$16</f>
        <v>0</v>
      </c>
      <c r="J406" s="36">
        <f>SUMIFS(СВЦЭМ!$L$34:$L$777,СВЦЭМ!$A$34:$A$777,$A406,СВЦЭМ!$B$34:$B$777,J$401)+'СЕТ СН'!$F$16</f>
        <v>0</v>
      </c>
      <c r="K406" s="36">
        <f>SUMIFS(СВЦЭМ!$L$34:$L$777,СВЦЭМ!$A$34:$A$777,$A406,СВЦЭМ!$B$34:$B$777,K$401)+'СЕТ СН'!$F$16</f>
        <v>0</v>
      </c>
      <c r="L406" s="36">
        <f>SUMIFS(СВЦЭМ!$L$34:$L$777,СВЦЭМ!$A$34:$A$777,$A406,СВЦЭМ!$B$34:$B$777,L$401)+'СЕТ СН'!$F$16</f>
        <v>0</v>
      </c>
      <c r="M406" s="36">
        <f>SUMIFS(СВЦЭМ!$L$34:$L$777,СВЦЭМ!$A$34:$A$777,$A406,СВЦЭМ!$B$34:$B$777,M$401)+'СЕТ СН'!$F$16</f>
        <v>0</v>
      </c>
      <c r="N406" s="36">
        <f>SUMIFS(СВЦЭМ!$L$34:$L$777,СВЦЭМ!$A$34:$A$777,$A406,СВЦЭМ!$B$34:$B$777,N$401)+'СЕТ СН'!$F$16</f>
        <v>0</v>
      </c>
      <c r="O406" s="36">
        <f>SUMIFS(СВЦЭМ!$L$34:$L$777,СВЦЭМ!$A$34:$A$777,$A406,СВЦЭМ!$B$34:$B$777,O$401)+'СЕТ СН'!$F$16</f>
        <v>0</v>
      </c>
      <c r="P406" s="36">
        <f>SUMIFS(СВЦЭМ!$L$34:$L$777,СВЦЭМ!$A$34:$A$777,$A406,СВЦЭМ!$B$34:$B$777,P$401)+'СЕТ СН'!$F$16</f>
        <v>0</v>
      </c>
      <c r="Q406" s="36">
        <f>SUMIFS(СВЦЭМ!$L$34:$L$777,СВЦЭМ!$A$34:$A$777,$A406,СВЦЭМ!$B$34:$B$777,Q$401)+'СЕТ СН'!$F$16</f>
        <v>0</v>
      </c>
      <c r="R406" s="36">
        <f>SUMIFS(СВЦЭМ!$L$34:$L$777,СВЦЭМ!$A$34:$A$777,$A406,СВЦЭМ!$B$34:$B$777,R$401)+'СЕТ СН'!$F$16</f>
        <v>0</v>
      </c>
      <c r="S406" s="36">
        <f>SUMIFS(СВЦЭМ!$L$34:$L$777,СВЦЭМ!$A$34:$A$777,$A406,СВЦЭМ!$B$34:$B$777,S$401)+'СЕТ СН'!$F$16</f>
        <v>0</v>
      </c>
      <c r="T406" s="36">
        <f>SUMIFS(СВЦЭМ!$L$34:$L$777,СВЦЭМ!$A$34:$A$777,$A406,СВЦЭМ!$B$34:$B$777,T$401)+'СЕТ СН'!$F$16</f>
        <v>0</v>
      </c>
      <c r="U406" s="36">
        <f>SUMIFS(СВЦЭМ!$L$34:$L$777,СВЦЭМ!$A$34:$A$777,$A406,СВЦЭМ!$B$34:$B$777,U$401)+'СЕТ СН'!$F$16</f>
        <v>0</v>
      </c>
      <c r="V406" s="36">
        <f>SUMIFS(СВЦЭМ!$L$34:$L$777,СВЦЭМ!$A$34:$A$777,$A406,СВЦЭМ!$B$34:$B$777,V$401)+'СЕТ СН'!$F$16</f>
        <v>0</v>
      </c>
      <c r="W406" s="36">
        <f>SUMIFS(СВЦЭМ!$L$34:$L$777,СВЦЭМ!$A$34:$A$777,$A406,СВЦЭМ!$B$34:$B$777,W$401)+'СЕТ СН'!$F$16</f>
        <v>0</v>
      </c>
      <c r="X406" s="36">
        <f>SUMIFS(СВЦЭМ!$L$34:$L$777,СВЦЭМ!$A$34:$A$777,$A406,СВЦЭМ!$B$34:$B$777,X$401)+'СЕТ СН'!$F$16</f>
        <v>0</v>
      </c>
      <c r="Y406" s="36">
        <f>SUMIFS(СВЦЭМ!$L$34:$L$777,СВЦЭМ!$A$34:$A$777,$A406,СВЦЭМ!$B$34:$B$777,Y$401)+'СЕТ СН'!$F$16</f>
        <v>0</v>
      </c>
    </row>
    <row r="407" spans="1:27" ht="15.75" hidden="1" x14ac:dyDescent="0.2">
      <c r="A407" s="35">
        <f t="shared" si="11"/>
        <v>43805</v>
      </c>
      <c r="B407" s="36">
        <f>SUMIFS(СВЦЭМ!$L$34:$L$777,СВЦЭМ!$A$34:$A$777,$A407,СВЦЭМ!$B$34:$B$777,B$401)+'СЕТ СН'!$F$16</f>
        <v>0</v>
      </c>
      <c r="C407" s="36">
        <f>SUMIFS(СВЦЭМ!$L$34:$L$777,СВЦЭМ!$A$34:$A$777,$A407,СВЦЭМ!$B$34:$B$777,C$401)+'СЕТ СН'!$F$16</f>
        <v>0</v>
      </c>
      <c r="D407" s="36">
        <f>SUMIFS(СВЦЭМ!$L$34:$L$777,СВЦЭМ!$A$34:$A$777,$A407,СВЦЭМ!$B$34:$B$777,D$401)+'СЕТ СН'!$F$16</f>
        <v>0</v>
      </c>
      <c r="E407" s="36">
        <f>SUMIFS(СВЦЭМ!$L$34:$L$777,СВЦЭМ!$A$34:$A$777,$A407,СВЦЭМ!$B$34:$B$777,E$401)+'СЕТ СН'!$F$16</f>
        <v>0</v>
      </c>
      <c r="F407" s="36">
        <f>SUMIFS(СВЦЭМ!$L$34:$L$777,СВЦЭМ!$A$34:$A$777,$A407,СВЦЭМ!$B$34:$B$777,F$401)+'СЕТ СН'!$F$16</f>
        <v>0</v>
      </c>
      <c r="G407" s="36">
        <f>SUMIFS(СВЦЭМ!$L$34:$L$777,СВЦЭМ!$A$34:$A$777,$A407,СВЦЭМ!$B$34:$B$777,G$401)+'СЕТ СН'!$F$16</f>
        <v>0</v>
      </c>
      <c r="H407" s="36">
        <f>SUMIFS(СВЦЭМ!$L$34:$L$777,СВЦЭМ!$A$34:$A$777,$A407,СВЦЭМ!$B$34:$B$777,H$401)+'СЕТ СН'!$F$16</f>
        <v>0</v>
      </c>
      <c r="I407" s="36">
        <f>SUMIFS(СВЦЭМ!$L$34:$L$777,СВЦЭМ!$A$34:$A$777,$A407,СВЦЭМ!$B$34:$B$777,I$401)+'СЕТ СН'!$F$16</f>
        <v>0</v>
      </c>
      <c r="J407" s="36">
        <f>SUMIFS(СВЦЭМ!$L$34:$L$777,СВЦЭМ!$A$34:$A$777,$A407,СВЦЭМ!$B$34:$B$777,J$401)+'СЕТ СН'!$F$16</f>
        <v>0</v>
      </c>
      <c r="K407" s="36">
        <f>SUMIFS(СВЦЭМ!$L$34:$L$777,СВЦЭМ!$A$34:$A$777,$A407,СВЦЭМ!$B$34:$B$777,K$401)+'СЕТ СН'!$F$16</f>
        <v>0</v>
      </c>
      <c r="L407" s="36">
        <f>SUMIFS(СВЦЭМ!$L$34:$L$777,СВЦЭМ!$A$34:$A$777,$A407,СВЦЭМ!$B$34:$B$777,L$401)+'СЕТ СН'!$F$16</f>
        <v>0</v>
      </c>
      <c r="M407" s="36">
        <f>SUMIFS(СВЦЭМ!$L$34:$L$777,СВЦЭМ!$A$34:$A$777,$A407,СВЦЭМ!$B$34:$B$777,M$401)+'СЕТ СН'!$F$16</f>
        <v>0</v>
      </c>
      <c r="N407" s="36">
        <f>SUMIFS(СВЦЭМ!$L$34:$L$777,СВЦЭМ!$A$34:$A$777,$A407,СВЦЭМ!$B$34:$B$777,N$401)+'СЕТ СН'!$F$16</f>
        <v>0</v>
      </c>
      <c r="O407" s="36">
        <f>SUMIFS(СВЦЭМ!$L$34:$L$777,СВЦЭМ!$A$34:$A$777,$A407,СВЦЭМ!$B$34:$B$777,O$401)+'СЕТ СН'!$F$16</f>
        <v>0</v>
      </c>
      <c r="P407" s="36">
        <f>SUMIFS(СВЦЭМ!$L$34:$L$777,СВЦЭМ!$A$34:$A$777,$A407,СВЦЭМ!$B$34:$B$777,P$401)+'СЕТ СН'!$F$16</f>
        <v>0</v>
      </c>
      <c r="Q407" s="36">
        <f>SUMIFS(СВЦЭМ!$L$34:$L$777,СВЦЭМ!$A$34:$A$777,$A407,СВЦЭМ!$B$34:$B$777,Q$401)+'СЕТ СН'!$F$16</f>
        <v>0</v>
      </c>
      <c r="R407" s="36">
        <f>SUMIFS(СВЦЭМ!$L$34:$L$777,СВЦЭМ!$A$34:$A$777,$A407,СВЦЭМ!$B$34:$B$777,R$401)+'СЕТ СН'!$F$16</f>
        <v>0</v>
      </c>
      <c r="S407" s="36">
        <f>SUMIFS(СВЦЭМ!$L$34:$L$777,СВЦЭМ!$A$34:$A$777,$A407,СВЦЭМ!$B$34:$B$777,S$401)+'СЕТ СН'!$F$16</f>
        <v>0</v>
      </c>
      <c r="T407" s="36">
        <f>SUMIFS(СВЦЭМ!$L$34:$L$777,СВЦЭМ!$A$34:$A$777,$A407,СВЦЭМ!$B$34:$B$777,T$401)+'СЕТ СН'!$F$16</f>
        <v>0</v>
      </c>
      <c r="U407" s="36">
        <f>SUMIFS(СВЦЭМ!$L$34:$L$777,СВЦЭМ!$A$34:$A$777,$A407,СВЦЭМ!$B$34:$B$777,U$401)+'СЕТ СН'!$F$16</f>
        <v>0</v>
      </c>
      <c r="V407" s="36">
        <f>SUMIFS(СВЦЭМ!$L$34:$L$777,СВЦЭМ!$A$34:$A$777,$A407,СВЦЭМ!$B$34:$B$777,V$401)+'СЕТ СН'!$F$16</f>
        <v>0</v>
      </c>
      <c r="W407" s="36">
        <f>SUMIFS(СВЦЭМ!$L$34:$L$777,СВЦЭМ!$A$34:$A$777,$A407,СВЦЭМ!$B$34:$B$777,W$401)+'СЕТ СН'!$F$16</f>
        <v>0</v>
      </c>
      <c r="X407" s="36">
        <f>SUMIFS(СВЦЭМ!$L$34:$L$777,СВЦЭМ!$A$34:$A$777,$A407,СВЦЭМ!$B$34:$B$777,X$401)+'СЕТ СН'!$F$16</f>
        <v>0</v>
      </c>
      <c r="Y407" s="36">
        <f>SUMIFS(СВЦЭМ!$L$34:$L$777,СВЦЭМ!$A$34:$A$777,$A407,СВЦЭМ!$B$34:$B$777,Y$401)+'СЕТ СН'!$F$16</f>
        <v>0</v>
      </c>
    </row>
    <row r="408" spans="1:27" ht="15.75" hidden="1" x14ac:dyDescent="0.2">
      <c r="A408" s="35">
        <f t="shared" si="11"/>
        <v>43806</v>
      </c>
      <c r="B408" s="36">
        <f>SUMIFS(СВЦЭМ!$L$34:$L$777,СВЦЭМ!$A$34:$A$777,$A408,СВЦЭМ!$B$34:$B$777,B$401)+'СЕТ СН'!$F$16</f>
        <v>0</v>
      </c>
      <c r="C408" s="36">
        <f>SUMIFS(СВЦЭМ!$L$34:$L$777,СВЦЭМ!$A$34:$A$777,$A408,СВЦЭМ!$B$34:$B$777,C$401)+'СЕТ СН'!$F$16</f>
        <v>0</v>
      </c>
      <c r="D408" s="36">
        <f>SUMIFS(СВЦЭМ!$L$34:$L$777,СВЦЭМ!$A$34:$A$777,$A408,СВЦЭМ!$B$34:$B$777,D$401)+'СЕТ СН'!$F$16</f>
        <v>0</v>
      </c>
      <c r="E408" s="36">
        <f>SUMIFS(СВЦЭМ!$L$34:$L$777,СВЦЭМ!$A$34:$A$777,$A408,СВЦЭМ!$B$34:$B$777,E$401)+'СЕТ СН'!$F$16</f>
        <v>0</v>
      </c>
      <c r="F408" s="36">
        <f>SUMIFS(СВЦЭМ!$L$34:$L$777,СВЦЭМ!$A$34:$A$777,$A408,СВЦЭМ!$B$34:$B$777,F$401)+'СЕТ СН'!$F$16</f>
        <v>0</v>
      </c>
      <c r="G408" s="36">
        <f>SUMIFS(СВЦЭМ!$L$34:$L$777,СВЦЭМ!$A$34:$A$777,$A408,СВЦЭМ!$B$34:$B$777,G$401)+'СЕТ СН'!$F$16</f>
        <v>0</v>
      </c>
      <c r="H408" s="36">
        <f>SUMIFS(СВЦЭМ!$L$34:$L$777,СВЦЭМ!$A$34:$A$777,$A408,СВЦЭМ!$B$34:$B$777,H$401)+'СЕТ СН'!$F$16</f>
        <v>0</v>
      </c>
      <c r="I408" s="36">
        <f>SUMIFS(СВЦЭМ!$L$34:$L$777,СВЦЭМ!$A$34:$A$777,$A408,СВЦЭМ!$B$34:$B$777,I$401)+'СЕТ СН'!$F$16</f>
        <v>0</v>
      </c>
      <c r="J408" s="36">
        <f>SUMIFS(СВЦЭМ!$L$34:$L$777,СВЦЭМ!$A$34:$A$777,$A408,СВЦЭМ!$B$34:$B$777,J$401)+'СЕТ СН'!$F$16</f>
        <v>0</v>
      </c>
      <c r="K408" s="36">
        <f>SUMIFS(СВЦЭМ!$L$34:$L$777,СВЦЭМ!$A$34:$A$777,$A408,СВЦЭМ!$B$34:$B$777,K$401)+'СЕТ СН'!$F$16</f>
        <v>0</v>
      </c>
      <c r="L408" s="36">
        <f>SUMIFS(СВЦЭМ!$L$34:$L$777,СВЦЭМ!$A$34:$A$777,$A408,СВЦЭМ!$B$34:$B$777,L$401)+'СЕТ СН'!$F$16</f>
        <v>0</v>
      </c>
      <c r="M408" s="36">
        <f>SUMIFS(СВЦЭМ!$L$34:$L$777,СВЦЭМ!$A$34:$A$777,$A408,СВЦЭМ!$B$34:$B$777,M$401)+'СЕТ СН'!$F$16</f>
        <v>0</v>
      </c>
      <c r="N408" s="36">
        <f>SUMIFS(СВЦЭМ!$L$34:$L$777,СВЦЭМ!$A$34:$A$777,$A408,СВЦЭМ!$B$34:$B$777,N$401)+'СЕТ СН'!$F$16</f>
        <v>0</v>
      </c>
      <c r="O408" s="36">
        <f>SUMIFS(СВЦЭМ!$L$34:$L$777,СВЦЭМ!$A$34:$A$777,$A408,СВЦЭМ!$B$34:$B$777,O$401)+'СЕТ СН'!$F$16</f>
        <v>0</v>
      </c>
      <c r="P408" s="36">
        <f>SUMIFS(СВЦЭМ!$L$34:$L$777,СВЦЭМ!$A$34:$A$777,$A408,СВЦЭМ!$B$34:$B$777,P$401)+'СЕТ СН'!$F$16</f>
        <v>0</v>
      </c>
      <c r="Q408" s="36">
        <f>SUMIFS(СВЦЭМ!$L$34:$L$777,СВЦЭМ!$A$34:$A$777,$A408,СВЦЭМ!$B$34:$B$777,Q$401)+'СЕТ СН'!$F$16</f>
        <v>0</v>
      </c>
      <c r="R408" s="36">
        <f>SUMIFS(СВЦЭМ!$L$34:$L$777,СВЦЭМ!$A$34:$A$777,$A408,СВЦЭМ!$B$34:$B$777,R$401)+'СЕТ СН'!$F$16</f>
        <v>0</v>
      </c>
      <c r="S408" s="36">
        <f>SUMIFS(СВЦЭМ!$L$34:$L$777,СВЦЭМ!$A$34:$A$777,$A408,СВЦЭМ!$B$34:$B$777,S$401)+'СЕТ СН'!$F$16</f>
        <v>0</v>
      </c>
      <c r="T408" s="36">
        <f>SUMIFS(СВЦЭМ!$L$34:$L$777,СВЦЭМ!$A$34:$A$777,$A408,СВЦЭМ!$B$34:$B$777,T$401)+'СЕТ СН'!$F$16</f>
        <v>0</v>
      </c>
      <c r="U408" s="36">
        <f>SUMIFS(СВЦЭМ!$L$34:$L$777,СВЦЭМ!$A$34:$A$777,$A408,СВЦЭМ!$B$34:$B$777,U$401)+'СЕТ СН'!$F$16</f>
        <v>0</v>
      </c>
      <c r="V408" s="36">
        <f>SUMIFS(СВЦЭМ!$L$34:$L$777,СВЦЭМ!$A$34:$A$777,$A408,СВЦЭМ!$B$34:$B$777,V$401)+'СЕТ СН'!$F$16</f>
        <v>0</v>
      </c>
      <c r="W408" s="36">
        <f>SUMIFS(СВЦЭМ!$L$34:$L$777,СВЦЭМ!$A$34:$A$777,$A408,СВЦЭМ!$B$34:$B$777,W$401)+'СЕТ СН'!$F$16</f>
        <v>0</v>
      </c>
      <c r="X408" s="36">
        <f>SUMIFS(СВЦЭМ!$L$34:$L$777,СВЦЭМ!$A$34:$A$777,$A408,СВЦЭМ!$B$34:$B$777,X$401)+'СЕТ СН'!$F$16</f>
        <v>0</v>
      </c>
      <c r="Y408" s="36">
        <f>SUMIFS(СВЦЭМ!$L$34:$L$777,СВЦЭМ!$A$34:$A$777,$A408,СВЦЭМ!$B$34:$B$777,Y$401)+'СЕТ СН'!$F$16</f>
        <v>0</v>
      </c>
    </row>
    <row r="409" spans="1:27" ht="15.75" hidden="1" x14ac:dyDescent="0.2">
      <c r="A409" s="35">
        <f t="shared" si="11"/>
        <v>43807</v>
      </c>
      <c r="B409" s="36">
        <f>SUMIFS(СВЦЭМ!$L$34:$L$777,СВЦЭМ!$A$34:$A$777,$A409,СВЦЭМ!$B$34:$B$777,B$401)+'СЕТ СН'!$F$16</f>
        <v>0</v>
      </c>
      <c r="C409" s="36">
        <f>SUMIFS(СВЦЭМ!$L$34:$L$777,СВЦЭМ!$A$34:$A$777,$A409,СВЦЭМ!$B$34:$B$777,C$401)+'СЕТ СН'!$F$16</f>
        <v>0</v>
      </c>
      <c r="D409" s="36">
        <f>SUMIFS(СВЦЭМ!$L$34:$L$777,СВЦЭМ!$A$34:$A$777,$A409,СВЦЭМ!$B$34:$B$777,D$401)+'СЕТ СН'!$F$16</f>
        <v>0</v>
      </c>
      <c r="E409" s="36">
        <f>SUMIFS(СВЦЭМ!$L$34:$L$777,СВЦЭМ!$A$34:$A$777,$A409,СВЦЭМ!$B$34:$B$777,E$401)+'СЕТ СН'!$F$16</f>
        <v>0</v>
      </c>
      <c r="F409" s="36">
        <f>SUMIFS(СВЦЭМ!$L$34:$L$777,СВЦЭМ!$A$34:$A$777,$A409,СВЦЭМ!$B$34:$B$777,F$401)+'СЕТ СН'!$F$16</f>
        <v>0</v>
      </c>
      <c r="G409" s="36">
        <f>SUMIFS(СВЦЭМ!$L$34:$L$777,СВЦЭМ!$A$34:$A$777,$A409,СВЦЭМ!$B$34:$B$777,G$401)+'СЕТ СН'!$F$16</f>
        <v>0</v>
      </c>
      <c r="H409" s="36">
        <f>SUMIFS(СВЦЭМ!$L$34:$L$777,СВЦЭМ!$A$34:$A$777,$A409,СВЦЭМ!$B$34:$B$777,H$401)+'СЕТ СН'!$F$16</f>
        <v>0</v>
      </c>
      <c r="I409" s="36">
        <f>SUMIFS(СВЦЭМ!$L$34:$L$777,СВЦЭМ!$A$34:$A$777,$A409,СВЦЭМ!$B$34:$B$777,I$401)+'СЕТ СН'!$F$16</f>
        <v>0</v>
      </c>
      <c r="J409" s="36">
        <f>SUMIFS(СВЦЭМ!$L$34:$L$777,СВЦЭМ!$A$34:$A$777,$A409,СВЦЭМ!$B$34:$B$777,J$401)+'СЕТ СН'!$F$16</f>
        <v>0</v>
      </c>
      <c r="K409" s="36">
        <f>SUMIFS(СВЦЭМ!$L$34:$L$777,СВЦЭМ!$A$34:$A$777,$A409,СВЦЭМ!$B$34:$B$777,K$401)+'СЕТ СН'!$F$16</f>
        <v>0</v>
      </c>
      <c r="L409" s="36">
        <f>SUMIFS(СВЦЭМ!$L$34:$L$777,СВЦЭМ!$A$34:$A$777,$A409,СВЦЭМ!$B$34:$B$777,L$401)+'СЕТ СН'!$F$16</f>
        <v>0</v>
      </c>
      <c r="M409" s="36">
        <f>SUMIFS(СВЦЭМ!$L$34:$L$777,СВЦЭМ!$A$34:$A$777,$A409,СВЦЭМ!$B$34:$B$777,M$401)+'СЕТ СН'!$F$16</f>
        <v>0</v>
      </c>
      <c r="N409" s="36">
        <f>SUMIFS(СВЦЭМ!$L$34:$L$777,СВЦЭМ!$A$34:$A$777,$A409,СВЦЭМ!$B$34:$B$777,N$401)+'СЕТ СН'!$F$16</f>
        <v>0</v>
      </c>
      <c r="O409" s="36">
        <f>SUMIFS(СВЦЭМ!$L$34:$L$777,СВЦЭМ!$A$34:$A$777,$A409,СВЦЭМ!$B$34:$B$777,O$401)+'СЕТ СН'!$F$16</f>
        <v>0</v>
      </c>
      <c r="P409" s="36">
        <f>SUMIFS(СВЦЭМ!$L$34:$L$777,СВЦЭМ!$A$34:$A$777,$A409,СВЦЭМ!$B$34:$B$777,P$401)+'СЕТ СН'!$F$16</f>
        <v>0</v>
      </c>
      <c r="Q409" s="36">
        <f>SUMIFS(СВЦЭМ!$L$34:$L$777,СВЦЭМ!$A$34:$A$777,$A409,СВЦЭМ!$B$34:$B$777,Q$401)+'СЕТ СН'!$F$16</f>
        <v>0</v>
      </c>
      <c r="R409" s="36">
        <f>SUMIFS(СВЦЭМ!$L$34:$L$777,СВЦЭМ!$A$34:$A$777,$A409,СВЦЭМ!$B$34:$B$777,R$401)+'СЕТ СН'!$F$16</f>
        <v>0</v>
      </c>
      <c r="S409" s="36">
        <f>SUMIFS(СВЦЭМ!$L$34:$L$777,СВЦЭМ!$A$34:$A$777,$A409,СВЦЭМ!$B$34:$B$777,S$401)+'СЕТ СН'!$F$16</f>
        <v>0</v>
      </c>
      <c r="T409" s="36">
        <f>SUMIFS(СВЦЭМ!$L$34:$L$777,СВЦЭМ!$A$34:$A$777,$A409,СВЦЭМ!$B$34:$B$777,T$401)+'СЕТ СН'!$F$16</f>
        <v>0</v>
      </c>
      <c r="U409" s="36">
        <f>SUMIFS(СВЦЭМ!$L$34:$L$777,СВЦЭМ!$A$34:$A$777,$A409,СВЦЭМ!$B$34:$B$777,U$401)+'СЕТ СН'!$F$16</f>
        <v>0</v>
      </c>
      <c r="V409" s="36">
        <f>SUMIFS(СВЦЭМ!$L$34:$L$777,СВЦЭМ!$A$34:$A$777,$A409,СВЦЭМ!$B$34:$B$777,V$401)+'СЕТ СН'!$F$16</f>
        <v>0</v>
      </c>
      <c r="W409" s="36">
        <f>SUMIFS(СВЦЭМ!$L$34:$L$777,СВЦЭМ!$A$34:$A$777,$A409,СВЦЭМ!$B$34:$B$777,W$401)+'СЕТ СН'!$F$16</f>
        <v>0</v>
      </c>
      <c r="X409" s="36">
        <f>SUMIFS(СВЦЭМ!$L$34:$L$777,СВЦЭМ!$A$34:$A$777,$A409,СВЦЭМ!$B$34:$B$777,X$401)+'СЕТ СН'!$F$16</f>
        <v>0</v>
      </c>
      <c r="Y409" s="36">
        <f>SUMIFS(СВЦЭМ!$L$34:$L$777,СВЦЭМ!$A$34:$A$777,$A409,СВЦЭМ!$B$34:$B$777,Y$401)+'СЕТ СН'!$F$16</f>
        <v>0</v>
      </c>
    </row>
    <row r="410" spans="1:27" ht="15.75" hidden="1" x14ac:dyDescent="0.2">
      <c r="A410" s="35">
        <f t="shared" si="11"/>
        <v>43808</v>
      </c>
      <c r="B410" s="36">
        <f>SUMIFS(СВЦЭМ!$L$34:$L$777,СВЦЭМ!$A$34:$A$777,$A410,СВЦЭМ!$B$34:$B$777,B$401)+'СЕТ СН'!$F$16</f>
        <v>0</v>
      </c>
      <c r="C410" s="36">
        <f>SUMIFS(СВЦЭМ!$L$34:$L$777,СВЦЭМ!$A$34:$A$777,$A410,СВЦЭМ!$B$34:$B$777,C$401)+'СЕТ СН'!$F$16</f>
        <v>0</v>
      </c>
      <c r="D410" s="36">
        <f>SUMIFS(СВЦЭМ!$L$34:$L$777,СВЦЭМ!$A$34:$A$777,$A410,СВЦЭМ!$B$34:$B$777,D$401)+'СЕТ СН'!$F$16</f>
        <v>0</v>
      </c>
      <c r="E410" s="36">
        <f>SUMIFS(СВЦЭМ!$L$34:$L$777,СВЦЭМ!$A$34:$A$777,$A410,СВЦЭМ!$B$34:$B$777,E$401)+'СЕТ СН'!$F$16</f>
        <v>0</v>
      </c>
      <c r="F410" s="36">
        <f>SUMIFS(СВЦЭМ!$L$34:$L$777,СВЦЭМ!$A$34:$A$777,$A410,СВЦЭМ!$B$34:$B$777,F$401)+'СЕТ СН'!$F$16</f>
        <v>0</v>
      </c>
      <c r="G410" s="36">
        <f>SUMIFS(СВЦЭМ!$L$34:$L$777,СВЦЭМ!$A$34:$A$777,$A410,СВЦЭМ!$B$34:$B$777,G$401)+'СЕТ СН'!$F$16</f>
        <v>0</v>
      </c>
      <c r="H410" s="36">
        <f>SUMIFS(СВЦЭМ!$L$34:$L$777,СВЦЭМ!$A$34:$A$777,$A410,СВЦЭМ!$B$34:$B$777,H$401)+'СЕТ СН'!$F$16</f>
        <v>0</v>
      </c>
      <c r="I410" s="36">
        <f>SUMIFS(СВЦЭМ!$L$34:$L$777,СВЦЭМ!$A$34:$A$777,$A410,СВЦЭМ!$B$34:$B$777,I$401)+'СЕТ СН'!$F$16</f>
        <v>0</v>
      </c>
      <c r="J410" s="36">
        <f>SUMIFS(СВЦЭМ!$L$34:$L$777,СВЦЭМ!$A$34:$A$777,$A410,СВЦЭМ!$B$34:$B$777,J$401)+'СЕТ СН'!$F$16</f>
        <v>0</v>
      </c>
      <c r="K410" s="36">
        <f>SUMIFS(СВЦЭМ!$L$34:$L$777,СВЦЭМ!$A$34:$A$777,$A410,СВЦЭМ!$B$34:$B$777,K$401)+'СЕТ СН'!$F$16</f>
        <v>0</v>
      </c>
      <c r="L410" s="36">
        <f>SUMIFS(СВЦЭМ!$L$34:$L$777,СВЦЭМ!$A$34:$A$777,$A410,СВЦЭМ!$B$34:$B$777,L$401)+'СЕТ СН'!$F$16</f>
        <v>0</v>
      </c>
      <c r="M410" s="36">
        <f>SUMIFS(СВЦЭМ!$L$34:$L$777,СВЦЭМ!$A$34:$A$777,$A410,СВЦЭМ!$B$34:$B$777,M$401)+'СЕТ СН'!$F$16</f>
        <v>0</v>
      </c>
      <c r="N410" s="36">
        <f>SUMIFS(СВЦЭМ!$L$34:$L$777,СВЦЭМ!$A$34:$A$777,$A410,СВЦЭМ!$B$34:$B$777,N$401)+'СЕТ СН'!$F$16</f>
        <v>0</v>
      </c>
      <c r="O410" s="36">
        <f>SUMIFS(СВЦЭМ!$L$34:$L$777,СВЦЭМ!$A$34:$A$777,$A410,СВЦЭМ!$B$34:$B$777,O$401)+'СЕТ СН'!$F$16</f>
        <v>0</v>
      </c>
      <c r="P410" s="36">
        <f>SUMIFS(СВЦЭМ!$L$34:$L$777,СВЦЭМ!$A$34:$A$777,$A410,СВЦЭМ!$B$34:$B$777,P$401)+'СЕТ СН'!$F$16</f>
        <v>0</v>
      </c>
      <c r="Q410" s="36">
        <f>SUMIFS(СВЦЭМ!$L$34:$L$777,СВЦЭМ!$A$34:$A$777,$A410,СВЦЭМ!$B$34:$B$777,Q$401)+'СЕТ СН'!$F$16</f>
        <v>0</v>
      </c>
      <c r="R410" s="36">
        <f>SUMIFS(СВЦЭМ!$L$34:$L$777,СВЦЭМ!$A$34:$A$777,$A410,СВЦЭМ!$B$34:$B$777,R$401)+'СЕТ СН'!$F$16</f>
        <v>0</v>
      </c>
      <c r="S410" s="36">
        <f>SUMIFS(СВЦЭМ!$L$34:$L$777,СВЦЭМ!$A$34:$A$777,$A410,СВЦЭМ!$B$34:$B$777,S$401)+'СЕТ СН'!$F$16</f>
        <v>0</v>
      </c>
      <c r="T410" s="36">
        <f>SUMIFS(СВЦЭМ!$L$34:$L$777,СВЦЭМ!$A$34:$A$777,$A410,СВЦЭМ!$B$34:$B$777,T$401)+'СЕТ СН'!$F$16</f>
        <v>0</v>
      </c>
      <c r="U410" s="36">
        <f>SUMIFS(СВЦЭМ!$L$34:$L$777,СВЦЭМ!$A$34:$A$777,$A410,СВЦЭМ!$B$34:$B$777,U$401)+'СЕТ СН'!$F$16</f>
        <v>0</v>
      </c>
      <c r="V410" s="36">
        <f>SUMIFS(СВЦЭМ!$L$34:$L$777,СВЦЭМ!$A$34:$A$777,$A410,СВЦЭМ!$B$34:$B$777,V$401)+'СЕТ СН'!$F$16</f>
        <v>0</v>
      </c>
      <c r="W410" s="36">
        <f>SUMIFS(СВЦЭМ!$L$34:$L$777,СВЦЭМ!$A$34:$A$777,$A410,СВЦЭМ!$B$34:$B$777,W$401)+'СЕТ СН'!$F$16</f>
        <v>0</v>
      </c>
      <c r="X410" s="36">
        <f>SUMIFS(СВЦЭМ!$L$34:$L$777,СВЦЭМ!$A$34:$A$777,$A410,СВЦЭМ!$B$34:$B$777,X$401)+'СЕТ СН'!$F$16</f>
        <v>0</v>
      </c>
      <c r="Y410" s="36">
        <f>SUMIFS(СВЦЭМ!$L$34:$L$777,СВЦЭМ!$A$34:$A$777,$A410,СВЦЭМ!$B$34:$B$777,Y$401)+'СЕТ СН'!$F$16</f>
        <v>0</v>
      </c>
    </row>
    <row r="411" spans="1:27" ht="15.75" hidden="1" x14ac:dyDescent="0.2">
      <c r="A411" s="35">
        <f t="shared" si="11"/>
        <v>43809</v>
      </c>
      <c r="B411" s="36">
        <f>SUMIFS(СВЦЭМ!$L$34:$L$777,СВЦЭМ!$A$34:$A$777,$A411,СВЦЭМ!$B$34:$B$777,B$401)+'СЕТ СН'!$F$16</f>
        <v>0</v>
      </c>
      <c r="C411" s="36">
        <f>SUMIFS(СВЦЭМ!$L$34:$L$777,СВЦЭМ!$A$34:$A$777,$A411,СВЦЭМ!$B$34:$B$777,C$401)+'СЕТ СН'!$F$16</f>
        <v>0</v>
      </c>
      <c r="D411" s="36">
        <f>SUMIFS(СВЦЭМ!$L$34:$L$777,СВЦЭМ!$A$34:$A$777,$A411,СВЦЭМ!$B$34:$B$777,D$401)+'СЕТ СН'!$F$16</f>
        <v>0</v>
      </c>
      <c r="E411" s="36">
        <f>SUMIFS(СВЦЭМ!$L$34:$L$777,СВЦЭМ!$A$34:$A$777,$A411,СВЦЭМ!$B$34:$B$777,E$401)+'СЕТ СН'!$F$16</f>
        <v>0</v>
      </c>
      <c r="F411" s="36">
        <f>SUMIFS(СВЦЭМ!$L$34:$L$777,СВЦЭМ!$A$34:$A$777,$A411,СВЦЭМ!$B$34:$B$777,F$401)+'СЕТ СН'!$F$16</f>
        <v>0</v>
      </c>
      <c r="G411" s="36">
        <f>SUMIFS(СВЦЭМ!$L$34:$L$777,СВЦЭМ!$A$34:$A$777,$A411,СВЦЭМ!$B$34:$B$777,G$401)+'СЕТ СН'!$F$16</f>
        <v>0</v>
      </c>
      <c r="H411" s="36">
        <f>SUMIFS(СВЦЭМ!$L$34:$L$777,СВЦЭМ!$A$34:$A$777,$A411,СВЦЭМ!$B$34:$B$777,H$401)+'СЕТ СН'!$F$16</f>
        <v>0</v>
      </c>
      <c r="I411" s="36">
        <f>SUMIFS(СВЦЭМ!$L$34:$L$777,СВЦЭМ!$A$34:$A$777,$A411,СВЦЭМ!$B$34:$B$777,I$401)+'СЕТ СН'!$F$16</f>
        <v>0</v>
      </c>
      <c r="J411" s="36">
        <f>SUMIFS(СВЦЭМ!$L$34:$L$777,СВЦЭМ!$A$34:$A$777,$A411,СВЦЭМ!$B$34:$B$777,J$401)+'СЕТ СН'!$F$16</f>
        <v>0</v>
      </c>
      <c r="K411" s="36">
        <f>SUMIFS(СВЦЭМ!$L$34:$L$777,СВЦЭМ!$A$34:$A$777,$A411,СВЦЭМ!$B$34:$B$777,K$401)+'СЕТ СН'!$F$16</f>
        <v>0</v>
      </c>
      <c r="L411" s="36">
        <f>SUMIFS(СВЦЭМ!$L$34:$L$777,СВЦЭМ!$A$34:$A$777,$A411,СВЦЭМ!$B$34:$B$777,L$401)+'СЕТ СН'!$F$16</f>
        <v>0</v>
      </c>
      <c r="M411" s="36">
        <f>SUMIFS(СВЦЭМ!$L$34:$L$777,СВЦЭМ!$A$34:$A$777,$A411,СВЦЭМ!$B$34:$B$777,M$401)+'СЕТ СН'!$F$16</f>
        <v>0</v>
      </c>
      <c r="N411" s="36">
        <f>SUMIFS(СВЦЭМ!$L$34:$L$777,СВЦЭМ!$A$34:$A$777,$A411,СВЦЭМ!$B$34:$B$777,N$401)+'СЕТ СН'!$F$16</f>
        <v>0</v>
      </c>
      <c r="O411" s="36">
        <f>SUMIFS(СВЦЭМ!$L$34:$L$777,СВЦЭМ!$A$34:$A$777,$A411,СВЦЭМ!$B$34:$B$777,O$401)+'СЕТ СН'!$F$16</f>
        <v>0</v>
      </c>
      <c r="P411" s="36">
        <f>SUMIFS(СВЦЭМ!$L$34:$L$777,СВЦЭМ!$A$34:$A$777,$A411,СВЦЭМ!$B$34:$B$777,P$401)+'СЕТ СН'!$F$16</f>
        <v>0</v>
      </c>
      <c r="Q411" s="36">
        <f>SUMIFS(СВЦЭМ!$L$34:$L$777,СВЦЭМ!$A$34:$A$777,$A411,СВЦЭМ!$B$34:$B$777,Q$401)+'СЕТ СН'!$F$16</f>
        <v>0</v>
      </c>
      <c r="R411" s="36">
        <f>SUMIFS(СВЦЭМ!$L$34:$L$777,СВЦЭМ!$A$34:$A$777,$A411,СВЦЭМ!$B$34:$B$777,R$401)+'СЕТ СН'!$F$16</f>
        <v>0</v>
      </c>
      <c r="S411" s="36">
        <f>SUMIFS(СВЦЭМ!$L$34:$L$777,СВЦЭМ!$A$34:$A$777,$A411,СВЦЭМ!$B$34:$B$777,S$401)+'СЕТ СН'!$F$16</f>
        <v>0</v>
      </c>
      <c r="T411" s="36">
        <f>SUMIFS(СВЦЭМ!$L$34:$L$777,СВЦЭМ!$A$34:$A$777,$A411,СВЦЭМ!$B$34:$B$777,T$401)+'СЕТ СН'!$F$16</f>
        <v>0</v>
      </c>
      <c r="U411" s="36">
        <f>SUMIFS(СВЦЭМ!$L$34:$L$777,СВЦЭМ!$A$34:$A$777,$A411,СВЦЭМ!$B$34:$B$777,U$401)+'СЕТ СН'!$F$16</f>
        <v>0</v>
      </c>
      <c r="V411" s="36">
        <f>SUMIFS(СВЦЭМ!$L$34:$L$777,СВЦЭМ!$A$34:$A$777,$A411,СВЦЭМ!$B$34:$B$777,V$401)+'СЕТ СН'!$F$16</f>
        <v>0</v>
      </c>
      <c r="W411" s="36">
        <f>SUMIFS(СВЦЭМ!$L$34:$L$777,СВЦЭМ!$A$34:$A$777,$A411,СВЦЭМ!$B$34:$B$777,W$401)+'СЕТ СН'!$F$16</f>
        <v>0</v>
      </c>
      <c r="X411" s="36">
        <f>SUMIFS(СВЦЭМ!$L$34:$L$777,СВЦЭМ!$A$34:$A$777,$A411,СВЦЭМ!$B$34:$B$777,X$401)+'СЕТ СН'!$F$16</f>
        <v>0</v>
      </c>
      <c r="Y411" s="36">
        <f>SUMIFS(СВЦЭМ!$L$34:$L$777,СВЦЭМ!$A$34:$A$777,$A411,СВЦЭМ!$B$34:$B$777,Y$401)+'СЕТ СН'!$F$16</f>
        <v>0</v>
      </c>
    </row>
    <row r="412" spans="1:27" ht="15.75" hidden="1" x14ac:dyDescent="0.2">
      <c r="A412" s="35">
        <f t="shared" si="11"/>
        <v>43810</v>
      </c>
      <c r="B412" s="36">
        <f>SUMIFS(СВЦЭМ!$L$34:$L$777,СВЦЭМ!$A$34:$A$777,$A412,СВЦЭМ!$B$34:$B$777,B$401)+'СЕТ СН'!$F$16</f>
        <v>0</v>
      </c>
      <c r="C412" s="36">
        <f>SUMIFS(СВЦЭМ!$L$34:$L$777,СВЦЭМ!$A$34:$A$777,$A412,СВЦЭМ!$B$34:$B$777,C$401)+'СЕТ СН'!$F$16</f>
        <v>0</v>
      </c>
      <c r="D412" s="36">
        <f>SUMIFS(СВЦЭМ!$L$34:$L$777,СВЦЭМ!$A$34:$A$777,$A412,СВЦЭМ!$B$34:$B$777,D$401)+'СЕТ СН'!$F$16</f>
        <v>0</v>
      </c>
      <c r="E412" s="36">
        <f>SUMIFS(СВЦЭМ!$L$34:$L$777,СВЦЭМ!$A$34:$A$777,$A412,СВЦЭМ!$B$34:$B$777,E$401)+'СЕТ СН'!$F$16</f>
        <v>0</v>
      </c>
      <c r="F412" s="36">
        <f>SUMIFS(СВЦЭМ!$L$34:$L$777,СВЦЭМ!$A$34:$A$777,$A412,СВЦЭМ!$B$34:$B$777,F$401)+'СЕТ СН'!$F$16</f>
        <v>0</v>
      </c>
      <c r="G412" s="36">
        <f>SUMIFS(СВЦЭМ!$L$34:$L$777,СВЦЭМ!$A$34:$A$777,$A412,СВЦЭМ!$B$34:$B$777,G$401)+'СЕТ СН'!$F$16</f>
        <v>0</v>
      </c>
      <c r="H412" s="36">
        <f>SUMIFS(СВЦЭМ!$L$34:$L$777,СВЦЭМ!$A$34:$A$777,$A412,СВЦЭМ!$B$34:$B$777,H$401)+'СЕТ СН'!$F$16</f>
        <v>0</v>
      </c>
      <c r="I412" s="36">
        <f>SUMIFS(СВЦЭМ!$L$34:$L$777,СВЦЭМ!$A$34:$A$777,$A412,СВЦЭМ!$B$34:$B$777,I$401)+'СЕТ СН'!$F$16</f>
        <v>0</v>
      </c>
      <c r="J412" s="36">
        <f>SUMIFS(СВЦЭМ!$L$34:$L$777,СВЦЭМ!$A$34:$A$777,$A412,СВЦЭМ!$B$34:$B$777,J$401)+'СЕТ СН'!$F$16</f>
        <v>0</v>
      </c>
      <c r="K412" s="36">
        <f>SUMIFS(СВЦЭМ!$L$34:$L$777,СВЦЭМ!$A$34:$A$777,$A412,СВЦЭМ!$B$34:$B$777,K$401)+'СЕТ СН'!$F$16</f>
        <v>0</v>
      </c>
      <c r="L412" s="36">
        <f>SUMIFS(СВЦЭМ!$L$34:$L$777,СВЦЭМ!$A$34:$A$777,$A412,СВЦЭМ!$B$34:$B$777,L$401)+'СЕТ СН'!$F$16</f>
        <v>0</v>
      </c>
      <c r="M412" s="36">
        <f>SUMIFS(СВЦЭМ!$L$34:$L$777,СВЦЭМ!$A$34:$A$777,$A412,СВЦЭМ!$B$34:$B$777,M$401)+'СЕТ СН'!$F$16</f>
        <v>0</v>
      </c>
      <c r="N412" s="36">
        <f>SUMIFS(СВЦЭМ!$L$34:$L$777,СВЦЭМ!$A$34:$A$777,$A412,СВЦЭМ!$B$34:$B$777,N$401)+'СЕТ СН'!$F$16</f>
        <v>0</v>
      </c>
      <c r="O412" s="36">
        <f>SUMIFS(СВЦЭМ!$L$34:$L$777,СВЦЭМ!$A$34:$A$777,$A412,СВЦЭМ!$B$34:$B$777,O$401)+'СЕТ СН'!$F$16</f>
        <v>0</v>
      </c>
      <c r="P412" s="36">
        <f>SUMIFS(СВЦЭМ!$L$34:$L$777,СВЦЭМ!$A$34:$A$777,$A412,СВЦЭМ!$B$34:$B$777,P$401)+'СЕТ СН'!$F$16</f>
        <v>0</v>
      </c>
      <c r="Q412" s="36">
        <f>SUMIFS(СВЦЭМ!$L$34:$L$777,СВЦЭМ!$A$34:$A$777,$A412,СВЦЭМ!$B$34:$B$777,Q$401)+'СЕТ СН'!$F$16</f>
        <v>0</v>
      </c>
      <c r="R412" s="36">
        <f>SUMIFS(СВЦЭМ!$L$34:$L$777,СВЦЭМ!$A$34:$A$777,$A412,СВЦЭМ!$B$34:$B$777,R$401)+'СЕТ СН'!$F$16</f>
        <v>0</v>
      </c>
      <c r="S412" s="36">
        <f>SUMIFS(СВЦЭМ!$L$34:$L$777,СВЦЭМ!$A$34:$A$777,$A412,СВЦЭМ!$B$34:$B$777,S$401)+'СЕТ СН'!$F$16</f>
        <v>0</v>
      </c>
      <c r="T412" s="36">
        <f>SUMIFS(СВЦЭМ!$L$34:$L$777,СВЦЭМ!$A$34:$A$777,$A412,СВЦЭМ!$B$34:$B$777,T$401)+'СЕТ СН'!$F$16</f>
        <v>0</v>
      </c>
      <c r="U412" s="36">
        <f>SUMIFS(СВЦЭМ!$L$34:$L$777,СВЦЭМ!$A$34:$A$777,$A412,СВЦЭМ!$B$34:$B$777,U$401)+'СЕТ СН'!$F$16</f>
        <v>0</v>
      </c>
      <c r="V412" s="36">
        <f>SUMIFS(СВЦЭМ!$L$34:$L$777,СВЦЭМ!$A$34:$A$777,$A412,СВЦЭМ!$B$34:$B$777,V$401)+'СЕТ СН'!$F$16</f>
        <v>0</v>
      </c>
      <c r="W412" s="36">
        <f>SUMIFS(СВЦЭМ!$L$34:$L$777,СВЦЭМ!$A$34:$A$777,$A412,СВЦЭМ!$B$34:$B$777,W$401)+'СЕТ СН'!$F$16</f>
        <v>0</v>
      </c>
      <c r="X412" s="36">
        <f>SUMIFS(СВЦЭМ!$L$34:$L$777,СВЦЭМ!$A$34:$A$777,$A412,СВЦЭМ!$B$34:$B$777,X$401)+'СЕТ СН'!$F$16</f>
        <v>0</v>
      </c>
      <c r="Y412" s="36">
        <f>SUMIFS(СВЦЭМ!$L$34:$L$777,СВЦЭМ!$A$34:$A$777,$A412,СВЦЭМ!$B$34:$B$777,Y$401)+'СЕТ СН'!$F$16</f>
        <v>0</v>
      </c>
    </row>
    <row r="413" spans="1:27" ht="15.75" hidden="1" x14ac:dyDescent="0.2">
      <c r="A413" s="35">
        <f t="shared" si="11"/>
        <v>43811</v>
      </c>
      <c r="B413" s="36">
        <f>SUMIFS(СВЦЭМ!$L$34:$L$777,СВЦЭМ!$A$34:$A$777,$A413,СВЦЭМ!$B$34:$B$777,B$401)+'СЕТ СН'!$F$16</f>
        <v>0</v>
      </c>
      <c r="C413" s="36">
        <f>SUMIFS(СВЦЭМ!$L$34:$L$777,СВЦЭМ!$A$34:$A$777,$A413,СВЦЭМ!$B$34:$B$777,C$401)+'СЕТ СН'!$F$16</f>
        <v>0</v>
      </c>
      <c r="D413" s="36">
        <f>SUMIFS(СВЦЭМ!$L$34:$L$777,СВЦЭМ!$A$34:$A$777,$A413,СВЦЭМ!$B$34:$B$777,D$401)+'СЕТ СН'!$F$16</f>
        <v>0</v>
      </c>
      <c r="E413" s="36">
        <f>SUMIFS(СВЦЭМ!$L$34:$L$777,СВЦЭМ!$A$34:$A$777,$A413,СВЦЭМ!$B$34:$B$777,E$401)+'СЕТ СН'!$F$16</f>
        <v>0</v>
      </c>
      <c r="F413" s="36">
        <f>SUMIFS(СВЦЭМ!$L$34:$L$777,СВЦЭМ!$A$34:$A$777,$A413,СВЦЭМ!$B$34:$B$777,F$401)+'СЕТ СН'!$F$16</f>
        <v>0</v>
      </c>
      <c r="G413" s="36">
        <f>SUMIFS(СВЦЭМ!$L$34:$L$777,СВЦЭМ!$A$34:$A$777,$A413,СВЦЭМ!$B$34:$B$777,G$401)+'СЕТ СН'!$F$16</f>
        <v>0</v>
      </c>
      <c r="H413" s="36">
        <f>SUMIFS(СВЦЭМ!$L$34:$L$777,СВЦЭМ!$A$34:$A$777,$A413,СВЦЭМ!$B$34:$B$777,H$401)+'СЕТ СН'!$F$16</f>
        <v>0</v>
      </c>
      <c r="I413" s="36">
        <f>SUMIFS(СВЦЭМ!$L$34:$L$777,СВЦЭМ!$A$34:$A$777,$A413,СВЦЭМ!$B$34:$B$777,I$401)+'СЕТ СН'!$F$16</f>
        <v>0</v>
      </c>
      <c r="J413" s="36">
        <f>SUMIFS(СВЦЭМ!$L$34:$L$777,СВЦЭМ!$A$34:$A$777,$A413,СВЦЭМ!$B$34:$B$777,J$401)+'СЕТ СН'!$F$16</f>
        <v>0</v>
      </c>
      <c r="K413" s="36">
        <f>SUMIFS(СВЦЭМ!$L$34:$L$777,СВЦЭМ!$A$34:$A$777,$A413,СВЦЭМ!$B$34:$B$777,K$401)+'СЕТ СН'!$F$16</f>
        <v>0</v>
      </c>
      <c r="L413" s="36">
        <f>SUMIFS(СВЦЭМ!$L$34:$L$777,СВЦЭМ!$A$34:$A$777,$A413,СВЦЭМ!$B$34:$B$777,L$401)+'СЕТ СН'!$F$16</f>
        <v>0</v>
      </c>
      <c r="M413" s="36">
        <f>SUMIFS(СВЦЭМ!$L$34:$L$777,СВЦЭМ!$A$34:$A$777,$A413,СВЦЭМ!$B$34:$B$777,M$401)+'СЕТ СН'!$F$16</f>
        <v>0</v>
      </c>
      <c r="N413" s="36">
        <f>SUMIFS(СВЦЭМ!$L$34:$L$777,СВЦЭМ!$A$34:$A$777,$A413,СВЦЭМ!$B$34:$B$777,N$401)+'СЕТ СН'!$F$16</f>
        <v>0</v>
      </c>
      <c r="O413" s="36">
        <f>SUMIFS(СВЦЭМ!$L$34:$L$777,СВЦЭМ!$A$34:$A$777,$A413,СВЦЭМ!$B$34:$B$777,O$401)+'СЕТ СН'!$F$16</f>
        <v>0</v>
      </c>
      <c r="P413" s="36">
        <f>SUMIFS(СВЦЭМ!$L$34:$L$777,СВЦЭМ!$A$34:$A$777,$A413,СВЦЭМ!$B$34:$B$777,P$401)+'СЕТ СН'!$F$16</f>
        <v>0</v>
      </c>
      <c r="Q413" s="36">
        <f>SUMIFS(СВЦЭМ!$L$34:$L$777,СВЦЭМ!$A$34:$A$777,$A413,СВЦЭМ!$B$34:$B$777,Q$401)+'СЕТ СН'!$F$16</f>
        <v>0</v>
      </c>
      <c r="R413" s="36">
        <f>SUMIFS(СВЦЭМ!$L$34:$L$777,СВЦЭМ!$A$34:$A$777,$A413,СВЦЭМ!$B$34:$B$777,R$401)+'СЕТ СН'!$F$16</f>
        <v>0</v>
      </c>
      <c r="S413" s="36">
        <f>SUMIFS(СВЦЭМ!$L$34:$L$777,СВЦЭМ!$A$34:$A$777,$A413,СВЦЭМ!$B$34:$B$777,S$401)+'СЕТ СН'!$F$16</f>
        <v>0</v>
      </c>
      <c r="T413" s="36">
        <f>SUMIFS(СВЦЭМ!$L$34:$L$777,СВЦЭМ!$A$34:$A$777,$A413,СВЦЭМ!$B$34:$B$777,T$401)+'СЕТ СН'!$F$16</f>
        <v>0</v>
      </c>
      <c r="U413" s="36">
        <f>SUMIFS(СВЦЭМ!$L$34:$L$777,СВЦЭМ!$A$34:$A$777,$A413,СВЦЭМ!$B$34:$B$777,U$401)+'СЕТ СН'!$F$16</f>
        <v>0</v>
      </c>
      <c r="V413" s="36">
        <f>SUMIFS(СВЦЭМ!$L$34:$L$777,СВЦЭМ!$A$34:$A$777,$A413,СВЦЭМ!$B$34:$B$777,V$401)+'СЕТ СН'!$F$16</f>
        <v>0</v>
      </c>
      <c r="W413" s="36">
        <f>SUMIFS(СВЦЭМ!$L$34:$L$777,СВЦЭМ!$A$34:$A$777,$A413,СВЦЭМ!$B$34:$B$777,W$401)+'СЕТ СН'!$F$16</f>
        <v>0</v>
      </c>
      <c r="X413" s="36">
        <f>SUMIFS(СВЦЭМ!$L$34:$L$777,СВЦЭМ!$A$34:$A$777,$A413,СВЦЭМ!$B$34:$B$777,X$401)+'СЕТ СН'!$F$16</f>
        <v>0</v>
      </c>
      <c r="Y413" s="36">
        <f>SUMIFS(СВЦЭМ!$L$34:$L$777,СВЦЭМ!$A$34:$A$777,$A413,СВЦЭМ!$B$34:$B$777,Y$401)+'СЕТ СН'!$F$16</f>
        <v>0</v>
      </c>
    </row>
    <row r="414" spans="1:27" ht="15.75" hidden="1" x14ac:dyDescent="0.2">
      <c r="A414" s="35">
        <f t="shared" si="11"/>
        <v>43812</v>
      </c>
      <c r="B414" s="36">
        <f>SUMIFS(СВЦЭМ!$L$34:$L$777,СВЦЭМ!$A$34:$A$777,$A414,СВЦЭМ!$B$34:$B$777,B$401)+'СЕТ СН'!$F$16</f>
        <v>0</v>
      </c>
      <c r="C414" s="36">
        <f>SUMIFS(СВЦЭМ!$L$34:$L$777,СВЦЭМ!$A$34:$A$777,$A414,СВЦЭМ!$B$34:$B$777,C$401)+'СЕТ СН'!$F$16</f>
        <v>0</v>
      </c>
      <c r="D414" s="36">
        <f>SUMIFS(СВЦЭМ!$L$34:$L$777,СВЦЭМ!$A$34:$A$777,$A414,СВЦЭМ!$B$34:$B$777,D$401)+'СЕТ СН'!$F$16</f>
        <v>0</v>
      </c>
      <c r="E414" s="36">
        <f>SUMIFS(СВЦЭМ!$L$34:$L$777,СВЦЭМ!$A$34:$A$777,$A414,СВЦЭМ!$B$34:$B$777,E$401)+'СЕТ СН'!$F$16</f>
        <v>0</v>
      </c>
      <c r="F414" s="36">
        <f>SUMIFS(СВЦЭМ!$L$34:$L$777,СВЦЭМ!$A$34:$A$777,$A414,СВЦЭМ!$B$34:$B$777,F$401)+'СЕТ СН'!$F$16</f>
        <v>0</v>
      </c>
      <c r="G414" s="36">
        <f>SUMIFS(СВЦЭМ!$L$34:$L$777,СВЦЭМ!$A$34:$A$777,$A414,СВЦЭМ!$B$34:$B$777,G$401)+'СЕТ СН'!$F$16</f>
        <v>0</v>
      </c>
      <c r="H414" s="36">
        <f>SUMIFS(СВЦЭМ!$L$34:$L$777,СВЦЭМ!$A$34:$A$777,$A414,СВЦЭМ!$B$34:$B$777,H$401)+'СЕТ СН'!$F$16</f>
        <v>0</v>
      </c>
      <c r="I414" s="36">
        <f>SUMIFS(СВЦЭМ!$L$34:$L$777,СВЦЭМ!$A$34:$A$777,$A414,СВЦЭМ!$B$34:$B$777,I$401)+'СЕТ СН'!$F$16</f>
        <v>0</v>
      </c>
      <c r="J414" s="36">
        <f>SUMIFS(СВЦЭМ!$L$34:$L$777,СВЦЭМ!$A$34:$A$777,$A414,СВЦЭМ!$B$34:$B$777,J$401)+'СЕТ СН'!$F$16</f>
        <v>0</v>
      </c>
      <c r="K414" s="36">
        <f>SUMIFS(СВЦЭМ!$L$34:$L$777,СВЦЭМ!$A$34:$A$777,$A414,СВЦЭМ!$B$34:$B$777,K$401)+'СЕТ СН'!$F$16</f>
        <v>0</v>
      </c>
      <c r="L414" s="36">
        <f>SUMIFS(СВЦЭМ!$L$34:$L$777,СВЦЭМ!$A$34:$A$777,$A414,СВЦЭМ!$B$34:$B$777,L$401)+'СЕТ СН'!$F$16</f>
        <v>0</v>
      </c>
      <c r="M414" s="36">
        <f>SUMIFS(СВЦЭМ!$L$34:$L$777,СВЦЭМ!$A$34:$A$777,$A414,СВЦЭМ!$B$34:$B$777,M$401)+'СЕТ СН'!$F$16</f>
        <v>0</v>
      </c>
      <c r="N414" s="36">
        <f>SUMIFS(СВЦЭМ!$L$34:$L$777,СВЦЭМ!$A$34:$A$777,$A414,СВЦЭМ!$B$34:$B$777,N$401)+'СЕТ СН'!$F$16</f>
        <v>0</v>
      </c>
      <c r="O414" s="36">
        <f>SUMIFS(СВЦЭМ!$L$34:$L$777,СВЦЭМ!$A$34:$A$777,$A414,СВЦЭМ!$B$34:$B$777,O$401)+'СЕТ СН'!$F$16</f>
        <v>0</v>
      </c>
      <c r="P414" s="36">
        <f>SUMIFS(СВЦЭМ!$L$34:$L$777,СВЦЭМ!$A$34:$A$777,$A414,СВЦЭМ!$B$34:$B$777,P$401)+'СЕТ СН'!$F$16</f>
        <v>0</v>
      </c>
      <c r="Q414" s="36">
        <f>SUMIFS(СВЦЭМ!$L$34:$L$777,СВЦЭМ!$A$34:$A$777,$A414,СВЦЭМ!$B$34:$B$777,Q$401)+'СЕТ СН'!$F$16</f>
        <v>0</v>
      </c>
      <c r="R414" s="36">
        <f>SUMIFS(СВЦЭМ!$L$34:$L$777,СВЦЭМ!$A$34:$A$777,$A414,СВЦЭМ!$B$34:$B$777,R$401)+'СЕТ СН'!$F$16</f>
        <v>0</v>
      </c>
      <c r="S414" s="36">
        <f>SUMIFS(СВЦЭМ!$L$34:$L$777,СВЦЭМ!$A$34:$A$777,$A414,СВЦЭМ!$B$34:$B$777,S$401)+'СЕТ СН'!$F$16</f>
        <v>0</v>
      </c>
      <c r="T414" s="36">
        <f>SUMIFS(СВЦЭМ!$L$34:$L$777,СВЦЭМ!$A$34:$A$777,$A414,СВЦЭМ!$B$34:$B$777,T$401)+'СЕТ СН'!$F$16</f>
        <v>0</v>
      </c>
      <c r="U414" s="36">
        <f>SUMIFS(СВЦЭМ!$L$34:$L$777,СВЦЭМ!$A$34:$A$777,$A414,СВЦЭМ!$B$34:$B$777,U$401)+'СЕТ СН'!$F$16</f>
        <v>0</v>
      </c>
      <c r="V414" s="36">
        <f>SUMIFS(СВЦЭМ!$L$34:$L$777,СВЦЭМ!$A$34:$A$777,$A414,СВЦЭМ!$B$34:$B$777,V$401)+'СЕТ СН'!$F$16</f>
        <v>0</v>
      </c>
      <c r="W414" s="36">
        <f>SUMIFS(СВЦЭМ!$L$34:$L$777,СВЦЭМ!$A$34:$A$777,$A414,СВЦЭМ!$B$34:$B$777,W$401)+'СЕТ СН'!$F$16</f>
        <v>0</v>
      </c>
      <c r="X414" s="36">
        <f>SUMIFS(СВЦЭМ!$L$34:$L$777,СВЦЭМ!$A$34:$A$777,$A414,СВЦЭМ!$B$34:$B$777,X$401)+'СЕТ СН'!$F$16</f>
        <v>0</v>
      </c>
      <c r="Y414" s="36">
        <f>SUMIFS(СВЦЭМ!$L$34:$L$777,СВЦЭМ!$A$34:$A$777,$A414,СВЦЭМ!$B$34:$B$777,Y$401)+'СЕТ СН'!$F$16</f>
        <v>0</v>
      </c>
    </row>
    <row r="415" spans="1:27" ht="15.75" hidden="1" x14ac:dyDescent="0.2">
      <c r="A415" s="35">
        <f t="shared" si="11"/>
        <v>43813</v>
      </c>
      <c r="B415" s="36">
        <f>SUMIFS(СВЦЭМ!$L$34:$L$777,СВЦЭМ!$A$34:$A$777,$A415,СВЦЭМ!$B$34:$B$777,B$401)+'СЕТ СН'!$F$16</f>
        <v>0</v>
      </c>
      <c r="C415" s="36">
        <f>SUMIFS(СВЦЭМ!$L$34:$L$777,СВЦЭМ!$A$34:$A$777,$A415,СВЦЭМ!$B$34:$B$777,C$401)+'СЕТ СН'!$F$16</f>
        <v>0</v>
      </c>
      <c r="D415" s="36">
        <f>SUMIFS(СВЦЭМ!$L$34:$L$777,СВЦЭМ!$A$34:$A$777,$A415,СВЦЭМ!$B$34:$B$777,D$401)+'СЕТ СН'!$F$16</f>
        <v>0</v>
      </c>
      <c r="E415" s="36">
        <f>SUMIFS(СВЦЭМ!$L$34:$L$777,СВЦЭМ!$A$34:$A$777,$A415,СВЦЭМ!$B$34:$B$777,E$401)+'СЕТ СН'!$F$16</f>
        <v>0</v>
      </c>
      <c r="F415" s="36">
        <f>SUMIFS(СВЦЭМ!$L$34:$L$777,СВЦЭМ!$A$34:$A$777,$A415,СВЦЭМ!$B$34:$B$777,F$401)+'СЕТ СН'!$F$16</f>
        <v>0</v>
      </c>
      <c r="G415" s="36">
        <f>SUMIFS(СВЦЭМ!$L$34:$L$777,СВЦЭМ!$A$34:$A$777,$A415,СВЦЭМ!$B$34:$B$777,G$401)+'СЕТ СН'!$F$16</f>
        <v>0</v>
      </c>
      <c r="H415" s="36">
        <f>SUMIFS(СВЦЭМ!$L$34:$L$777,СВЦЭМ!$A$34:$A$777,$A415,СВЦЭМ!$B$34:$B$777,H$401)+'СЕТ СН'!$F$16</f>
        <v>0</v>
      </c>
      <c r="I415" s="36">
        <f>SUMIFS(СВЦЭМ!$L$34:$L$777,СВЦЭМ!$A$34:$A$777,$A415,СВЦЭМ!$B$34:$B$777,I$401)+'СЕТ СН'!$F$16</f>
        <v>0</v>
      </c>
      <c r="J415" s="36">
        <f>SUMIFS(СВЦЭМ!$L$34:$L$777,СВЦЭМ!$A$34:$A$777,$A415,СВЦЭМ!$B$34:$B$777,J$401)+'СЕТ СН'!$F$16</f>
        <v>0</v>
      </c>
      <c r="K415" s="36">
        <f>SUMIFS(СВЦЭМ!$L$34:$L$777,СВЦЭМ!$A$34:$A$777,$A415,СВЦЭМ!$B$34:$B$777,K$401)+'СЕТ СН'!$F$16</f>
        <v>0</v>
      </c>
      <c r="L415" s="36">
        <f>SUMIFS(СВЦЭМ!$L$34:$L$777,СВЦЭМ!$A$34:$A$777,$A415,СВЦЭМ!$B$34:$B$777,L$401)+'СЕТ СН'!$F$16</f>
        <v>0</v>
      </c>
      <c r="M415" s="36">
        <f>SUMIFS(СВЦЭМ!$L$34:$L$777,СВЦЭМ!$A$34:$A$777,$A415,СВЦЭМ!$B$34:$B$777,M$401)+'СЕТ СН'!$F$16</f>
        <v>0</v>
      </c>
      <c r="N415" s="36">
        <f>SUMIFS(СВЦЭМ!$L$34:$L$777,СВЦЭМ!$A$34:$A$777,$A415,СВЦЭМ!$B$34:$B$777,N$401)+'СЕТ СН'!$F$16</f>
        <v>0</v>
      </c>
      <c r="O415" s="36">
        <f>SUMIFS(СВЦЭМ!$L$34:$L$777,СВЦЭМ!$A$34:$A$777,$A415,СВЦЭМ!$B$34:$B$777,O$401)+'СЕТ СН'!$F$16</f>
        <v>0</v>
      </c>
      <c r="P415" s="36">
        <f>SUMIFS(СВЦЭМ!$L$34:$L$777,СВЦЭМ!$A$34:$A$777,$A415,СВЦЭМ!$B$34:$B$777,P$401)+'СЕТ СН'!$F$16</f>
        <v>0</v>
      </c>
      <c r="Q415" s="36">
        <f>SUMIFS(СВЦЭМ!$L$34:$L$777,СВЦЭМ!$A$34:$A$777,$A415,СВЦЭМ!$B$34:$B$777,Q$401)+'СЕТ СН'!$F$16</f>
        <v>0</v>
      </c>
      <c r="R415" s="36">
        <f>SUMIFS(СВЦЭМ!$L$34:$L$777,СВЦЭМ!$A$34:$A$777,$A415,СВЦЭМ!$B$34:$B$777,R$401)+'СЕТ СН'!$F$16</f>
        <v>0</v>
      </c>
      <c r="S415" s="36">
        <f>SUMIFS(СВЦЭМ!$L$34:$L$777,СВЦЭМ!$A$34:$A$777,$A415,СВЦЭМ!$B$34:$B$777,S$401)+'СЕТ СН'!$F$16</f>
        <v>0</v>
      </c>
      <c r="T415" s="36">
        <f>SUMIFS(СВЦЭМ!$L$34:$L$777,СВЦЭМ!$A$34:$A$777,$A415,СВЦЭМ!$B$34:$B$777,T$401)+'СЕТ СН'!$F$16</f>
        <v>0</v>
      </c>
      <c r="U415" s="36">
        <f>SUMIFS(СВЦЭМ!$L$34:$L$777,СВЦЭМ!$A$34:$A$777,$A415,СВЦЭМ!$B$34:$B$777,U$401)+'СЕТ СН'!$F$16</f>
        <v>0</v>
      </c>
      <c r="V415" s="36">
        <f>SUMIFS(СВЦЭМ!$L$34:$L$777,СВЦЭМ!$A$34:$A$777,$A415,СВЦЭМ!$B$34:$B$777,V$401)+'СЕТ СН'!$F$16</f>
        <v>0</v>
      </c>
      <c r="W415" s="36">
        <f>SUMIFS(СВЦЭМ!$L$34:$L$777,СВЦЭМ!$A$34:$A$777,$A415,СВЦЭМ!$B$34:$B$777,W$401)+'СЕТ СН'!$F$16</f>
        <v>0</v>
      </c>
      <c r="X415" s="36">
        <f>SUMIFS(СВЦЭМ!$L$34:$L$777,СВЦЭМ!$A$34:$A$777,$A415,СВЦЭМ!$B$34:$B$777,X$401)+'СЕТ СН'!$F$16</f>
        <v>0</v>
      </c>
      <c r="Y415" s="36">
        <f>SUMIFS(СВЦЭМ!$L$34:$L$777,СВЦЭМ!$A$34:$A$777,$A415,СВЦЭМ!$B$34:$B$777,Y$401)+'СЕТ СН'!$F$16</f>
        <v>0</v>
      </c>
    </row>
    <row r="416" spans="1:27" ht="15.75" hidden="1" x14ac:dyDescent="0.2">
      <c r="A416" s="35">
        <f t="shared" si="11"/>
        <v>43814</v>
      </c>
      <c r="B416" s="36">
        <f>SUMIFS(СВЦЭМ!$L$34:$L$777,СВЦЭМ!$A$34:$A$777,$A416,СВЦЭМ!$B$34:$B$777,B$401)+'СЕТ СН'!$F$16</f>
        <v>0</v>
      </c>
      <c r="C416" s="36">
        <f>SUMIFS(СВЦЭМ!$L$34:$L$777,СВЦЭМ!$A$34:$A$777,$A416,СВЦЭМ!$B$34:$B$777,C$401)+'СЕТ СН'!$F$16</f>
        <v>0</v>
      </c>
      <c r="D416" s="36">
        <f>SUMIFS(СВЦЭМ!$L$34:$L$777,СВЦЭМ!$A$34:$A$777,$A416,СВЦЭМ!$B$34:$B$777,D$401)+'СЕТ СН'!$F$16</f>
        <v>0</v>
      </c>
      <c r="E416" s="36">
        <f>SUMIFS(СВЦЭМ!$L$34:$L$777,СВЦЭМ!$A$34:$A$777,$A416,СВЦЭМ!$B$34:$B$777,E$401)+'СЕТ СН'!$F$16</f>
        <v>0</v>
      </c>
      <c r="F416" s="36">
        <f>SUMIFS(СВЦЭМ!$L$34:$L$777,СВЦЭМ!$A$34:$A$777,$A416,СВЦЭМ!$B$34:$B$777,F$401)+'СЕТ СН'!$F$16</f>
        <v>0</v>
      </c>
      <c r="G416" s="36">
        <f>SUMIFS(СВЦЭМ!$L$34:$L$777,СВЦЭМ!$A$34:$A$777,$A416,СВЦЭМ!$B$34:$B$777,G$401)+'СЕТ СН'!$F$16</f>
        <v>0</v>
      </c>
      <c r="H416" s="36">
        <f>SUMIFS(СВЦЭМ!$L$34:$L$777,СВЦЭМ!$A$34:$A$777,$A416,СВЦЭМ!$B$34:$B$777,H$401)+'СЕТ СН'!$F$16</f>
        <v>0</v>
      </c>
      <c r="I416" s="36">
        <f>SUMIFS(СВЦЭМ!$L$34:$L$777,СВЦЭМ!$A$34:$A$777,$A416,СВЦЭМ!$B$34:$B$777,I$401)+'СЕТ СН'!$F$16</f>
        <v>0</v>
      </c>
      <c r="J416" s="36">
        <f>SUMIFS(СВЦЭМ!$L$34:$L$777,СВЦЭМ!$A$34:$A$777,$A416,СВЦЭМ!$B$34:$B$777,J$401)+'СЕТ СН'!$F$16</f>
        <v>0</v>
      </c>
      <c r="K416" s="36">
        <f>SUMIFS(СВЦЭМ!$L$34:$L$777,СВЦЭМ!$A$34:$A$777,$A416,СВЦЭМ!$B$34:$B$777,K$401)+'СЕТ СН'!$F$16</f>
        <v>0</v>
      </c>
      <c r="L416" s="36">
        <f>SUMIFS(СВЦЭМ!$L$34:$L$777,СВЦЭМ!$A$34:$A$777,$A416,СВЦЭМ!$B$34:$B$777,L$401)+'СЕТ СН'!$F$16</f>
        <v>0</v>
      </c>
      <c r="M416" s="36">
        <f>SUMIFS(СВЦЭМ!$L$34:$L$777,СВЦЭМ!$A$34:$A$777,$A416,СВЦЭМ!$B$34:$B$777,M$401)+'СЕТ СН'!$F$16</f>
        <v>0</v>
      </c>
      <c r="N416" s="36">
        <f>SUMIFS(СВЦЭМ!$L$34:$L$777,СВЦЭМ!$A$34:$A$777,$A416,СВЦЭМ!$B$34:$B$777,N$401)+'СЕТ СН'!$F$16</f>
        <v>0</v>
      </c>
      <c r="O416" s="36">
        <f>SUMIFS(СВЦЭМ!$L$34:$L$777,СВЦЭМ!$A$34:$A$777,$A416,СВЦЭМ!$B$34:$B$777,O$401)+'СЕТ СН'!$F$16</f>
        <v>0</v>
      </c>
      <c r="P416" s="36">
        <f>SUMIFS(СВЦЭМ!$L$34:$L$777,СВЦЭМ!$A$34:$A$777,$A416,СВЦЭМ!$B$34:$B$777,P$401)+'СЕТ СН'!$F$16</f>
        <v>0</v>
      </c>
      <c r="Q416" s="36">
        <f>SUMIFS(СВЦЭМ!$L$34:$L$777,СВЦЭМ!$A$34:$A$777,$A416,СВЦЭМ!$B$34:$B$777,Q$401)+'СЕТ СН'!$F$16</f>
        <v>0</v>
      </c>
      <c r="R416" s="36">
        <f>SUMIFS(СВЦЭМ!$L$34:$L$777,СВЦЭМ!$A$34:$A$777,$A416,СВЦЭМ!$B$34:$B$777,R$401)+'СЕТ СН'!$F$16</f>
        <v>0</v>
      </c>
      <c r="S416" s="36">
        <f>SUMIFS(СВЦЭМ!$L$34:$L$777,СВЦЭМ!$A$34:$A$777,$A416,СВЦЭМ!$B$34:$B$777,S$401)+'СЕТ СН'!$F$16</f>
        <v>0</v>
      </c>
      <c r="T416" s="36">
        <f>SUMIFS(СВЦЭМ!$L$34:$L$777,СВЦЭМ!$A$34:$A$777,$A416,СВЦЭМ!$B$34:$B$777,T$401)+'СЕТ СН'!$F$16</f>
        <v>0</v>
      </c>
      <c r="U416" s="36">
        <f>SUMIFS(СВЦЭМ!$L$34:$L$777,СВЦЭМ!$A$34:$A$777,$A416,СВЦЭМ!$B$34:$B$777,U$401)+'СЕТ СН'!$F$16</f>
        <v>0</v>
      </c>
      <c r="V416" s="36">
        <f>SUMIFS(СВЦЭМ!$L$34:$L$777,СВЦЭМ!$A$34:$A$777,$A416,СВЦЭМ!$B$34:$B$777,V$401)+'СЕТ СН'!$F$16</f>
        <v>0</v>
      </c>
      <c r="W416" s="36">
        <f>SUMIFS(СВЦЭМ!$L$34:$L$777,СВЦЭМ!$A$34:$A$777,$A416,СВЦЭМ!$B$34:$B$777,W$401)+'СЕТ СН'!$F$16</f>
        <v>0</v>
      </c>
      <c r="X416" s="36">
        <f>SUMIFS(СВЦЭМ!$L$34:$L$777,СВЦЭМ!$A$34:$A$777,$A416,СВЦЭМ!$B$34:$B$777,X$401)+'СЕТ СН'!$F$16</f>
        <v>0</v>
      </c>
      <c r="Y416" s="36">
        <f>SUMIFS(СВЦЭМ!$L$34:$L$777,СВЦЭМ!$A$34:$A$777,$A416,СВЦЭМ!$B$34:$B$777,Y$401)+'СЕТ СН'!$F$16</f>
        <v>0</v>
      </c>
    </row>
    <row r="417" spans="1:25" ht="15.75" hidden="1" x14ac:dyDescent="0.2">
      <c r="A417" s="35">
        <f t="shared" si="11"/>
        <v>43815</v>
      </c>
      <c r="B417" s="36">
        <f>SUMIFS(СВЦЭМ!$L$34:$L$777,СВЦЭМ!$A$34:$A$777,$A417,СВЦЭМ!$B$34:$B$777,B$401)+'СЕТ СН'!$F$16</f>
        <v>0</v>
      </c>
      <c r="C417" s="36">
        <f>SUMIFS(СВЦЭМ!$L$34:$L$777,СВЦЭМ!$A$34:$A$777,$A417,СВЦЭМ!$B$34:$B$777,C$401)+'СЕТ СН'!$F$16</f>
        <v>0</v>
      </c>
      <c r="D417" s="36">
        <f>SUMIFS(СВЦЭМ!$L$34:$L$777,СВЦЭМ!$A$34:$A$777,$A417,СВЦЭМ!$B$34:$B$777,D$401)+'СЕТ СН'!$F$16</f>
        <v>0</v>
      </c>
      <c r="E417" s="36">
        <f>SUMIFS(СВЦЭМ!$L$34:$L$777,СВЦЭМ!$A$34:$A$777,$A417,СВЦЭМ!$B$34:$B$777,E$401)+'СЕТ СН'!$F$16</f>
        <v>0</v>
      </c>
      <c r="F417" s="36">
        <f>SUMIFS(СВЦЭМ!$L$34:$L$777,СВЦЭМ!$A$34:$A$777,$A417,СВЦЭМ!$B$34:$B$777,F$401)+'СЕТ СН'!$F$16</f>
        <v>0</v>
      </c>
      <c r="G417" s="36">
        <f>SUMIFS(СВЦЭМ!$L$34:$L$777,СВЦЭМ!$A$34:$A$777,$A417,СВЦЭМ!$B$34:$B$777,G$401)+'СЕТ СН'!$F$16</f>
        <v>0</v>
      </c>
      <c r="H417" s="36">
        <f>SUMIFS(СВЦЭМ!$L$34:$L$777,СВЦЭМ!$A$34:$A$777,$A417,СВЦЭМ!$B$34:$B$777,H$401)+'СЕТ СН'!$F$16</f>
        <v>0</v>
      </c>
      <c r="I417" s="36">
        <f>SUMIFS(СВЦЭМ!$L$34:$L$777,СВЦЭМ!$A$34:$A$777,$A417,СВЦЭМ!$B$34:$B$777,I$401)+'СЕТ СН'!$F$16</f>
        <v>0</v>
      </c>
      <c r="J417" s="36">
        <f>SUMIFS(СВЦЭМ!$L$34:$L$777,СВЦЭМ!$A$34:$A$777,$A417,СВЦЭМ!$B$34:$B$777,J$401)+'СЕТ СН'!$F$16</f>
        <v>0</v>
      </c>
      <c r="K417" s="36">
        <f>SUMIFS(СВЦЭМ!$L$34:$L$777,СВЦЭМ!$A$34:$A$777,$A417,СВЦЭМ!$B$34:$B$777,K$401)+'СЕТ СН'!$F$16</f>
        <v>0</v>
      </c>
      <c r="L417" s="36">
        <f>SUMIFS(СВЦЭМ!$L$34:$L$777,СВЦЭМ!$A$34:$A$777,$A417,СВЦЭМ!$B$34:$B$777,L$401)+'СЕТ СН'!$F$16</f>
        <v>0</v>
      </c>
      <c r="M417" s="36">
        <f>SUMIFS(СВЦЭМ!$L$34:$L$777,СВЦЭМ!$A$34:$A$777,$A417,СВЦЭМ!$B$34:$B$777,M$401)+'СЕТ СН'!$F$16</f>
        <v>0</v>
      </c>
      <c r="N417" s="36">
        <f>SUMIFS(СВЦЭМ!$L$34:$L$777,СВЦЭМ!$A$34:$A$777,$A417,СВЦЭМ!$B$34:$B$777,N$401)+'СЕТ СН'!$F$16</f>
        <v>0</v>
      </c>
      <c r="O417" s="36">
        <f>SUMIFS(СВЦЭМ!$L$34:$L$777,СВЦЭМ!$A$34:$A$777,$A417,СВЦЭМ!$B$34:$B$777,O$401)+'СЕТ СН'!$F$16</f>
        <v>0</v>
      </c>
      <c r="P417" s="36">
        <f>SUMIFS(СВЦЭМ!$L$34:$L$777,СВЦЭМ!$A$34:$A$777,$A417,СВЦЭМ!$B$34:$B$777,P$401)+'СЕТ СН'!$F$16</f>
        <v>0</v>
      </c>
      <c r="Q417" s="36">
        <f>SUMIFS(СВЦЭМ!$L$34:$L$777,СВЦЭМ!$A$34:$A$777,$A417,СВЦЭМ!$B$34:$B$777,Q$401)+'СЕТ СН'!$F$16</f>
        <v>0</v>
      </c>
      <c r="R417" s="36">
        <f>SUMIFS(СВЦЭМ!$L$34:$L$777,СВЦЭМ!$A$34:$A$777,$A417,СВЦЭМ!$B$34:$B$777,R$401)+'СЕТ СН'!$F$16</f>
        <v>0</v>
      </c>
      <c r="S417" s="36">
        <f>SUMIFS(СВЦЭМ!$L$34:$L$777,СВЦЭМ!$A$34:$A$777,$A417,СВЦЭМ!$B$34:$B$777,S$401)+'СЕТ СН'!$F$16</f>
        <v>0</v>
      </c>
      <c r="T417" s="36">
        <f>SUMIFS(СВЦЭМ!$L$34:$L$777,СВЦЭМ!$A$34:$A$777,$A417,СВЦЭМ!$B$34:$B$777,T$401)+'СЕТ СН'!$F$16</f>
        <v>0</v>
      </c>
      <c r="U417" s="36">
        <f>SUMIFS(СВЦЭМ!$L$34:$L$777,СВЦЭМ!$A$34:$A$777,$A417,СВЦЭМ!$B$34:$B$777,U$401)+'СЕТ СН'!$F$16</f>
        <v>0</v>
      </c>
      <c r="V417" s="36">
        <f>SUMIFS(СВЦЭМ!$L$34:$L$777,СВЦЭМ!$A$34:$A$777,$A417,СВЦЭМ!$B$34:$B$777,V$401)+'СЕТ СН'!$F$16</f>
        <v>0</v>
      </c>
      <c r="W417" s="36">
        <f>SUMIFS(СВЦЭМ!$L$34:$L$777,СВЦЭМ!$A$34:$A$777,$A417,СВЦЭМ!$B$34:$B$777,W$401)+'СЕТ СН'!$F$16</f>
        <v>0</v>
      </c>
      <c r="X417" s="36">
        <f>SUMIFS(СВЦЭМ!$L$34:$L$777,СВЦЭМ!$A$34:$A$777,$A417,СВЦЭМ!$B$34:$B$777,X$401)+'СЕТ СН'!$F$16</f>
        <v>0</v>
      </c>
      <c r="Y417" s="36">
        <f>SUMIFS(СВЦЭМ!$L$34:$L$777,СВЦЭМ!$A$34:$A$777,$A417,СВЦЭМ!$B$34:$B$777,Y$401)+'СЕТ СН'!$F$16</f>
        <v>0</v>
      </c>
    </row>
    <row r="418" spans="1:25" ht="15.75" hidden="1" x14ac:dyDescent="0.2">
      <c r="A418" s="35">
        <f t="shared" si="11"/>
        <v>43816</v>
      </c>
      <c r="B418" s="36">
        <f>SUMIFS(СВЦЭМ!$L$34:$L$777,СВЦЭМ!$A$34:$A$777,$A418,СВЦЭМ!$B$34:$B$777,B$401)+'СЕТ СН'!$F$16</f>
        <v>0</v>
      </c>
      <c r="C418" s="36">
        <f>SUMIFS(СВЦЭМ!$L$34:$L$777,СВЦЭМ!$A$34:$A$777,$A418,СВЦЭМ!$B$34:$B$777,C$401)+'СЕТ СН'!$F$16</f>
        <v>0</v>
      </c>
      <c r="D418" s="36">
        <f>SUMIFS(СВЦЭМ!$L$34:$L$777,СВЦЭМ!$A$34:$A$777,$A418,СВЦЭМ!$B$34:$B$777,D$401)+'СЕТ СН'!$F$16</f>
        <v>0</v>
      </c>
      <c r="E418" s="36">
        <f>SUMIFS(СВЦЭМ!$L$34:$L$777,СВЦЭМ!$A$34:$A$777,$A418,СВЦЭМ!$B$34:$B$777,E$401)+'СЕТ СН'!$F$16</f>
        <v>0</v>
      </c>
      <c r="F418" s="36">
        <f>SUMIFS(СВЦЭМ!$L$34:$L$777,СВЦЭМ!$A$34:$A$777,$A418,СВЦЭМ!$B$34:$B$777,F$401)+'СЕТ СН'!$F$16</f>
        <v>0</v>
      </c>
      <c r="G418" s="36">
        <f>SUMIFS(СВЦЭМ!$L$34:$L$777,СВЦЭМ!$A$34:$A$777,$A418,СВЦЭМ!$B$34:$B$777,G$401)+'СЕТ СН'!$F$16</f>
        <v>0</v>
      </c>
      <c r="H418" s="36">
        <f>SUMIFS(СВЦЭМ!$L$34:$L$777,СВЦЭМ!$A$34:$A$777,$A418,СВЦЭМ!$B$34:$B$777,H$401)+'СЕТ СН'!$F$16</f>
        <v>0</v>
      </c>
      <c r="I418" s="36">
        <f>SUMIFS(СВЦЭМ!$L$34:$L$777,СВЦЭМ!$A$34:$A$777,$A418,СВЦЭМ!$B$34:$B$777,I$401)+'СЕТ СН'!$F$16</f>
        <v>0</v>
      </c>
      <c r="J418" s="36">
        <f>SUMIFS(СВЦЭМ!$L$34:$L$777,СВЦЭМ!$A$34:$A$777,$A418,СВЦЭМ!$B$34:$B$777,J$401)+'СЕТ СН'!$F$16</f>
        <v>0</v>
      </c>
      <c r="K418" s="36">
        <f>SUMIFS(СВЦЭМ!$L$34:$L$777,СВЦЭМ!$A$34:$A$777,$A418,СВЦЭМ!$B$34:$B$777,K$401)+'СЕТ СН'!$F$16</f>
        <v>0</v>
      </c>
      <c r="L418" s="36">
        <f>SUMIFS(СВЦЭМ!$L$34:$L$777,СВЦЭМ!$A$34:$A$777,$A418,СВЦЭМ!$B$34:$B$777,L$401)+'СЕТ СН'!$F$16</f>
        <v>0</v>
      </c>
      <c r="M418" s="36">
        <f>SUMIFS(СВЦЭМ!$L$34:$L$777,СВЦЭМ!$A$34:$A$777,$A418,СВЦЭМ!$B$34:$B$777,M$401)+'СЕТ СН'!$F$16</f>
        <v>0</v>
      </c>
      <c r="N418" s="36">
        <f>SUMIFS(СВЦЭМ!$L$34:$L$777,СВЦЭМ!$A$34:$A$777,$A418,СВЦЭМ!$B$34:$B$777,N$401)+'СЕТ СН'!$F$16</f>
        <v>0</v>
      </c>
      <c r="O418" s="36">
        <f>SUMIFS(СВЦЭМ!$L$34:$L$777,СВЦЭМ!$A$34:$A$777,$A418,СВЦЭМ!$B$34:$B$777,O$401)+'СЕТ СН'!$F$16</f>
        <v>0</v>
      </c>
      <c r="P418" s="36">
        <f>SUMIFS(СВЦЭМ!$L$34:$L$777,СВЦЭМ!$A$34:$A$777,$A418,СВЦЭМ!$B$34:$B$777,P$401)+'СЕТ СН'!$F$16</f>
        <v>0</v>
      </c>
      <c r="Q418" s="36">
        <f>SUMIFS(СВЦЭМ!$L$34:$L$777,СВЦЭМ!$A$34:$A$777,$A418,СВЦЭМ!$B$34:$B$777,Q$401)+'СЕТ СН'!$F$16</f>
        <v>0</v>
      </c>
      <c r="R418" s="36">
        <f>SUMIFS(СВЦЭМ!$L$34:$L$777,СВЦЭМ!$A$34:$A$777,$A418,СВЦЭМ!$B$34:$B$777,R$401)+'СЕТ СН'!$F$16</f>
        <v>0</v>
      </c>
      <c r="S418" s="36">
        <f>SUMIFS(СВЦЭМ!$L$34:$L$777,СВЦЭМ!$A$34:$A$777,$A418,СВЦЭМ!$B$34:$B$777,S$401)+'СЕТ СН'!$F$16</f>
        <v>0</v>
      </c>
      <c r="T418" s="36">
        <f>SUMIFS(СВЦЭМ!$L$34:$L$777,СВЦЭМ!$A$34:$A$777,$A418,СВЦЭМ!$B$34:$B$777,T$401)+'СЕТ СН'!$F$16</f>
        <v>0</v>
      </c>
      <c r="U418" s="36">
        <f>SUMIFS(СВЦЭМ!$L$34:$L$777,СВЦЭМ!$A$34:$A$777,$A418,СВЦЭМ!$B$34:$B$777,U$401)+'СЕТ СН'!$F$16</f>
        <v>0</v>
      </c>
      <c r="V418" s="36">
        <f>SUMIFS(СВЦЭМ!$L$34:$L$777,СВЦЭМ!$A$34:$A$777,$A418,СВЦЭМ!$B$34:$B$777,V$401)+'СЕТ СН'!$F$16</f>
        <v>0</v>
      </c>
      <c r="W418" s="36">
        <f>SUMIFS(СВЦЭМ!$L$34:$L$777,СВЦЭМ!$A$34:$A$777,$A418,СВЦЭМ!$B$34:$B$777,W$401)+'СЕТ СН'!$F$16</f>
        <v>0</v>
      </c>
      <c r="X418" s="36">
        <f>SUMIFS(СВЦЭМ!$L$34:$L$777,СВЦЭМ!$A$34:$A$777,$A418,СВЦЭМ!$B$34:$B$777,X$401)+'СЕТ СН'!$F$16</f>
        <v>0</v>
      </c>
      <c r="Y418" s="36">
        <f>SUMIFS(СВЦЭМ!$L$34:$L$777,СВЦЭМ!$A$34:$A$777,$A418,СВЦЭМ!$B$34:$B$777,Y$401)+'СЕТ СН'!$F$16</f>
        <v>0</v>
      </c>
    </row>
    <row r="419" spans="1:25" ht="15.75" hidden="1" x14ac:dyDescent="0.2">
      <c r="A419" s="35">
        <f t="shared" si="11"/>
        <v>43817</v>
      </c>
      <c r="B419" s="36">
        <f>SUMIFS(СВЦЭМ!$L$34:$L$777,СВЦЭМ!$A$34:$A$777,$A419,СВЦЭМ!$B$34:$B$777,B$401)+'СЕТ СН'!$F$16</f>
        <v>0</v>
      </c>
      <c r="C419" s="36">
        <f>SUMIFS(СВЦЭМ!$L$34:$L$777,СВЦЭМ!$A$34:$A$777,$A419,СВЦЭМ!$B$34:$B$777,C$401)+'СЕТ СН'!$F$16</f>
        <v>0</v>
      </c>
      <c r="D419" s="36">
        <f>SUMIFS(СВЦЭМ!$L$34:$L$777,СВЦЭМ!$A$34:$A$777,$A419,СВЦЭМ!$B$34:$B$777,D$401)+'СЕТ СН'!$F$16</f>
        <v>0</v>
      </c>
      <c r="E419" s="36">
        <f>SUMIFS(СВЦЭМ!$L$34:$L$777,СВЦЭМ!$A$34:$A$777,$A419,СВЦЭМ!$B$34:$B$777,E$401)+'СЕТ СН'!$F$16</f>
        <v>0</v>
      </c>
      <c r="F419" s="36">
        <f>SUMIFS(СВЦЭМ!$L$34:$L$777,СВЦЭМ!$A$34:$A$777,$A419,СВЦЭМ!$B$34:$B$777,F$401)+'СЕТ СН'!$F$16</f>
        <v>0</v>
      </c>
      <c r="G419" s="36">
        <f>SUMIFS(СВЦЭМ!$L$34:$L$777,СВЦЭМ!$A$34:$A$777,$A419,СВЦЭМ!$B$34:$B$777,G$401)+'СЕТ СН'!$F$16</f>
        <v>0</v>
      </c>
      <c r="H419" s="36">
        <f>SUMIFS(СВЦЭМ!$L$34:$L$777,СВЦЭМ!$A$34:$A$777,$A419,СВЦЭМ!$B$34:$B$777,H$401)+'СЕТ СН'!$F$16</f>
        <v>0</v>
      </c>
      <c r="I419" s="36">
        <f>SUMIFS(СВЦЭМ!$L$34:$L$777,СВЦЭМ!$A$34:$A$777,$A419,СВЦЭМ!$B$34:$B$777,I$401)+'СЕТ СН'!$F$16</f>
        <v>0</v>
      </c>
      <c r="J419" s="36">
        <f>SUMIFS(СВЦЭМ!$L$34:$L$777,СВЦЭМ!$A$34:$A$777,$A419,СВЦЭМ!$B$34:$B$777,J$401)+'СЕТ СН'!$F$16</f>
        <v>0</v>
      </c>
      <c r="K419" s="36">
        <f>SUMIFS(СВЦЭМ!$L$34:$L$777,СВЦЭМ!$A$34:$A$777,$A419,СВЦЭМ!$B$34:$B$777,K$401)+'СЕТ СН'!$F$16</f>
        <v>0</v>
      </c>
      <c r="L419" s="36">
        <f>SUMIFS(СВЦЭМ!$L$34:$L$777,СВЦЭМ!$A$34:$A$777,$A419,СВЦЭМ!$B$34:$B$777,L$401)+'СЕТ СН'!$F$16</f>
        <v>0</v>
      </c>
      <c r="M419" s="36">
        <f>SUMIFS(СВЦЭМ!$L$34:$L$777,СВЦЭМ!$A$34:$A$777,$A419,СВЦЭМ!$B$34:$B$777,M$401)+'СЕТ СН'!$F$16</f>
        <v>0</v>
      </c>
      <c r="N419" s="36">
        <f>SUMIFS(СВЦЭМ!$L$34:$L$777,СВЦЭМ!$A$34:$A$777,$A419,СВЦЭМ!$B$34:$B$777,N$401)+'СЕТ СН'!$F$16</f>
        <v>0</v>
      </c>
      <c r="O419" s="36">
        <f>SUMIFS(СВЦЭМ!$L$34:$L$777,СВЦЭМ!$A$34:$A$777,$A419,СВЦЭМ!$B$34:$B$777,O$401)+'СЕТ СН'!$F$16</f>
        <v>0</v>
      </c>
      <c r="P419" s="36">
        <f>SUMIFS(СВЦЭМ!$L$34:$L$777,СВЦЭМ!$A$34:$A$777,$A419,СВЦЭМ!$B$34:$B$777,P$401)+'СЕТ СН'!$F$16</f>
        <v>0</v>
      </c>
      <c r="Q419" s="36">
        <f>SUMIFS(СВЦЭМ!$L$34:$L$777,СВЦЭМ!$A$34:$A$777,$A419,СВЦЭМ!$B$34:$B$777,Q$401)+'СЕТ СН'!$F$16</f>
        <v>0</v>
      </c>
      <c r="R419" s="36">
        <f>SUMIFS(СВЦЭМ!$L$34:$L$777,СВЦЭМ!$A$34:$A$777,$A419,СВЦЭМ!$B$34:$B$777,R$401)+'СЕТ СН'!$F$16</f>
        <v>0</v>
      </c>
      <c r="S419" s="36">
        <f>SUMIFS(СВЦЭМ!$L$34:$L$777,СВЦЭМ!$A$34:$A$777,$A419,СВЦЭМ!$B$34:$B$777,S$401)+'СЕТ СН'!$F$16</f>
        <v>0</v>
      </c>
      <c r="T419" s="36">
        <f>SUMIFS(СВЦЭМ!$L$34:$L$777,СВЦЭМ!$A$34:$A$777,$A419,СВЦЭМ!$B$34:$B$777,T$401)+'СЕТ СН'!$F$16</f>
        <v>0</v>
      </c>
      <c r="U419" s="36">
        <f>SUMIFS(СВЦЭМ!$L$34:$L$777,СВЦЭМ!$A$34:$A$777,$A419,СВЦЭМ!$B$34:$B$777,U$401)+'СЕТ СН'!$F$16</f>
        <v>0</v>
      </c>
      <c r="V419" s="36">
        <f>SUMIFS(СВЦЭМ!$L$34:$L$777,СВЦЭМ!$A$34:$A$777,$A419,СВЦЭМ!$B$34:$B$777,V$401)+'СЕТ СН'!$F$16</f>
        <v>0</v>
      </c>
      <c r="W419" s="36">
        <f>SUMIFS(СВЦЭМ!$L$34:$L$777,СВЦЭМ!$A$34:$A$777,$A419,СВЦЭМ!$B$34:$B$777,W$401)+'СЕТ СН'!$F$16</f>
        <v>0</v>
      </c>
      <c r="X419" s="36">
        <f>SUMIFS(СВЦЭМ!$L$34:$L$777,СВЦЭМ!$A$34:$A$777,$A419,СВЦЭМ!$B$34:$B$777,X$401)+'СЕТ СН'!$F$16</f>
        <v>0</v>
      </c>
      <c r="Y419" s="36">
        <f>SUMIFS(СВЦЭМ!$L$34:$L$777,СВЦЭМ!$A$34:$A$777,$A419,СВЦЭМ!$B$34:$B$777,Y$401)+'СЕТ СН'!$F$16</f>
        <v>0</v>
      </c>
    </row>
    <row r="420" spans="1:25" ht="15.75" hidden="1" x14ac:dyDescent="0.2">
      <c r="A420" s="35">
        <f t="shared" si="11"/>
        <v>43818</v>
      </c>
      <c r="B420" s="36">
        <f>SUMIFS(СВЦЭМ!$L$34:$L$777,СВЦЭМ!$A$34:$A$777,$A420,СВЦЭМ!$B$34:$B$777,B$401)+'СЕТ СН'!$F$16</f>
        <v>0</v>
      </c>
      <c r="C420" s="36">
        <f>SUMIFS(СВЦЭМ!$L$34:$L$777,СВЦЭМ!$A$34:$A$777,$A420,СВЦЭМ!$B$34:$B$777,C$401)+'СЕТ СН'!$F$16</f>
        <v>0</v>
      </c>
      <c r="D420" s="36">
        <f>SUMIFS(СВЦЭМ!$L$34:$L$777,СВЦЭМ!$A$34:$A$777,$A420,СВЦЭМ!$B$34:$B$777,D$401)+'СЕТ СН'!$F$16</f>
        <v>0</v>
      </c>
      <c r="E420" s="36">
        <f>SUMIFS(СВЦЭМ!$L$34:$L$777,СВЦЭМ!$A$34:$A$777,$A420,СВЦЭМ!$B$34:$B$777,E$401)+'СЕТ СН'!$F$16</f>
        <v>0</v>
      </c>
      <c r="F420" s="36">
        <f>SUMIFS(СВЦЭМ!$L$34:$L$777,СВЦЭМ!$A$34:$A$777,$A420,СВЦЭМ!$B$34:$B$777,F$401)+'СЕТ СН'!$F$16</f>
        <v>0</v>
      </c>
      <c r="G420" s="36">
        <f>SUMIFS(СВЦЭМ!$L$34:$L$777,СВЦЭМ!$A$34:$A$777,$A420,СВЦЭМ!$B$34:$B$777,G$401)+'СЕТ СН'!$F$16</f>
        <v>0</v>
      </c>
      <c r="H420" s="36">
        <f>SUMIFS(СВЦЭМ!$L$34:$L$777,СВЦЭМ!$A$34:$A$777,$A420,СВЦЭМ!$B$34:$B$777,H$401)+'СЕТ СН'!$F$16</f>
        <v>0</v>
      </c>
      <c r="I420" s="36">
        <f>SUMIFS(СВЦЭМ!$L$34:$L$777,СВЦЭМ!$A$34:$A$777,$A420,СВЦЭМ!$B$34:$B$777,I$401)+'СЕТ СН'!$F$16</f>
        <v>0</v>
      </c>
      <c r="J420" s="36">
        <f>SUMIFS(СВЦЭМ!$L$34:$L$777,СВЦЭМ!$A$34:$A$777,$A420,СВЦЭМ!$B$34:$B$777,J$401)+'СЕТ СН'!$F$16</f>
        <v>0</v>
      </c>
      <c r="K420" s="36">
        <f>SUMIFS(СВЦЭМ!$L$34:$L$777,СВЦЭМ!$A$34:$A$777,$A420,СВЦЭМ!$B$34:$B$777,K$401)+'СЕТ СН'!$F$16</f>
        <v>0</v>
      </c>
      <c r="L420" s="36">
        <f>SUMIFS(СВЦЭМ!$L$34:$L$777,СВЦЭМ!$A$34:$A$777,$A420,СВЦЭМ!$B$34:$B$777,L$401)+'СЕТ СН'!$F$16</f>
        <v>0</v>
      </c>
      <c r="M420" s="36">
        <f>SUMIFS(СВЦЭМ!$L$34:$L$777,СВЦЭМ!$A$34:$A$777,$A420,СВЦЭМ!$B$34:$B$777,M$401)+'СЕТ СН'!$F$16</f>
        <v>0</v>
      </c>
      <c r="N420" s="36">
        <f>SUMIFS(СВЦЭМ!$L$34:$L$777,СВЦЭМ!$A$34:$A$777,$A420,СВЦЭМ!$B$34:$B$777,N$401)+'СЕТ СН'!$F$16</f>
        <v>0</v>
      </c>
      <c r="O420" s="36">
        <f>SUMIFS(СВЦЭМ!$L$34:$L$777,СВЦЭМ!$A$34:$A$777,$A420,СВЦЭМ!$B$34:$B$777,O$401)+'СЕТ СН'!$F$16</f>
        <v>0</v>
      </c>
      <c r="P420" s="36">
        <f>SUMIFS(СВЦЭМ!$L$34:$L$777,СВЦЭМ!$A$34:$A$777,$A420,СВЦЭМ!$B$34:$B$777,P$401)+'СЕТ СН'!$F$16</f>
        <v>0</v>
      </c>
      <c r="Q420" s="36">
        <f>SUMIFS(СВЦЭМ!$L$34:$L$777,СВЦЭМ!$A$34:$A$777,$A420,СВЦЭМ!$B$34:$B$777,Q$401)+'СЕТ СН'!$F$16</f>
        <v>0</v>
      </c>
      <c r="R420" s="36">
        <f>SUMIFS(СВЦЭМ!$L$34:$L$777,СВЦЭМ!$A$34:$A$777,$A420,СВЦЭМ!$B$34:$B$777,R$401)+'СЕТ СН'!$F$16</f>
        <v>0</v>
      </c>
      <c r="S420" s="36">
        <f>SUMIFS(СВЦЭМ!$L$34:$L$777,СВЦЭМ!$A$34:$A$777,$A420,СВЦЭМ!$B$34:$B$777,S$401)+'СЕТ СН'!$F$16</f>
        <v>0</v>
      </c>
      <c r="T420" s="36">
        <f>SUMIFS(СВЦЭМ!$L$34:$L$777,СВЦЭМ!$A$34:$A$777,$A420,СВЦЭМ!$B$34:$B$777,T$401)+'СЕТ СН'!$F$16</f>
        <v>0</v>
      </c>
      <c r="U420" s="36">
        <f>SUMIFS(СВЦЭМ!$L$34:$L$777,СВЦЭМ!$A$34:$A$777,$A420,СВЦЭМ!$B$34:$B$777,U$401)+'СЕТ СН'!$F$16</f>
        <v>0</v>
      </c>
      <c r="V420" s="36">
        <f>SUMIFS(СВЦЭМ!$L$34:$L$777,СВЦЭМ!$A$34:$A$777,$A420,СВЦЭМ!$B$34:$B$777,V$401)+'СЕТ СН'!$F$16</f>
        <v>0</v>
      </c>
      <c r="W420" s="36">
        <f>SUMIFS(СВЦЭМ!$L$34:$L$777,СВЦЭМ!$A$34:$A$777,$A420,СВЦЭМ!$B$34:$B$777,W$401)+'СЕТ СН'!$F$16</f>
        <v>0</v>
      </c>
      <c r="X420" s="36">
        <f>SUMIFS(СВЦЭМ!$L$34:$L$777,СВЦЭМ!$A$34:$A$777,$A420,СВЦЭМ!$B$34:$B$777,X$401)+'СЕТ СН'!$F$16</f>
        <v>0</v>
      </c>
      <c r="Y420" s="36">
        <f>SUMIFS(СВЦЭМ!$L$34:$L$777,СВЦЭМ!$A$34:$A$777,$A420,СВЦЭМ!$B$34:$B$777,Y$401)+'СЕТ СН'!$F$16</f>
        <v>0</v>
      </c>
    </row>
    <row r="421" spans="1:25" ht="15.75" hidden="1" x14ac:dyDescent="0.2">
      <c r="A421" s="35">
        <f t="shared" si="11"/>
        <v>43819</v>
      </c>
      <c r="B421" s="36">
        <f>SUMIFS(СВЦЭМ!$L$34:$L$777,СВЦЭМ!$A$34:$A$777,$A421,СВЦЭМ!$B$34:$B$777,B$401)+'СЕТ СН'!$F$16</f>
        <v>0</v>
      </c>
      <c r="C421" s="36">
        <f>SUMIFS(СВЦЭМ!$L$34:$L$777,СВЦЭМ!$A$34:$A$777,$A421,СВЦЭМ!$B$34:$B$777,C$401)+'СЕТ СН'!$F$16</f>
        <v>0</v>
      </c>
      <c r="D421" s="36">
        <f>SUMIFS(СВЦЭМ!$L$34:$L$777,СВЦЭМ!$A$34:$A$777,$A421,СВЦЭМ!$B$34:$B$777,D$401)+'СЕТ СН'!$F$16</f>
        <v>0</v>
      </c>
      <c r="E421" s="36">
        <f>SUMIFS(СВЦЭМ!$L$34:$L$777,СВЦЭМ!$A$34:$A$777,$A421,СВЦЭМ!$B$34:$B$777,E$401)+'СЕТ СН'!$F$16</f>
        <v>0</v>
      </c>
      <c r="F421" s="36">
        <f>SUMIFS(СВЦЭМ!$L$34:$L$777,СВЦЭМ!$A$34:$A$777,$A421,СВЦЭМ!$B$34:$B$777,F$401)+'СЕТ СН'!$F$16</f>
        <v>0</v>
      </c>
      <c r="G421" s="36">
        <f>SUMIFS(СВЦЭМ!$L$34:$L$777,СВЦЭМ!$A$34:$A$777,$A421,СВЦЭМ!$B$34:$B$777,G$401)+'СЕТ СН'!$F$16</f>
        <v>0</v>
      </c>
      <c r="H421" s="36">
        <f>SUMIFS(СВЦЭМ!$L$34:$L$777,СВЦЭМ!$A$34:$A$777,$A421,СВЦЭМ!$B$34:$B$777,H$401)+'СЕТ СН'!$F$16</f>
        <v>0</v>
      </c>
      <c r="I421" s="36">
        <f>SUMIFS(СВЦЭМ!$L$34:$L$777,СВЦЭМ!$A$34:$A$777,$A421,СВЦЭМ!$B$34:$B$777,I$401)+'СЕТ СН'!$F$16</f>
        <v>0</v>
      </c>
      <c r="J421" s="36">
        <f>SUMIFS(СВЦЭМ!$L$34:$L$777,СВЦЭМ!$A$34:$A$777,$A421,СВЦЭМ!$B$34:$B$777,J$401)+'СЕТ СН'!$F$16</f>
        <v>0</v>
      </c>
      <c r="K421" s="36">
        <f>SUMIFS(СВЦЭМ!$L$34:$L$777,СВЦЭМ!$A$34:$A$777,$A421,СВЦЭМ!$B$34:$B$777,K$401)+'СЕТ СН'!$F$16</f>
        <v>0</v>
      </c>
      <c r="L421" s="36">
        <f>SUMIFS(СВЦЭМ!$L$34:$L$777,СВЦЭМ!$A$34:$A$777,$A421,СВЦЭМ!$B$34:$B$777,L$401)+'СЕТ СН'!$F$16</f>
        <v>0</v>
      </c>
      <c r="M421" s="36">
        <f>SUMIFS(СВЦЭМ!$L$34:$L$777,СВЦЭМ!$A$34:$A$777,$A421,СВЦЭМ!$B$34:$B$777,M$401)+'СЕТ СН'!$F$16</f>
        <v>0</v>
      </c>
      <c r="N421" s="36">
        <f>SUMIFS(СВЦЭМ!$L$34:$L$777,СВЦЭМ!$A$34:$A$777,$A421,СВЦЭМ!$B$34:$B$777,N$401)+'СЕТ СН'!$F$16</f>
        <v>0</v>
      </c>
      <c r="O421" s="36">
        <f>SUMIFS(СВЦЭМ!$L$34:$L$777,СВЦЭМ!$A$34:$A$777,$A421,СВЦЭМ!$B$34:$B$777,O$401)+'СЕТ СН'!$F$16</f>
        <v>0</v>
      </c>
      <c r="P421" s="36">
        <f>SUMIFS(СВЦЭМ!$L$34:$L$777,СВЦЭМ!$A$34:$A$777,$A421,СВЦЭМ!$B$34:$B$777,P$401)+'СЕТ СН'!$F$16</f>
        <v>0</v>
      </c>
      <c r="Q421" s="36">
        <f>SUMIFS(СВЦЭМ!$L$34:$L$777,СВЦЭМ!$A$34:$A$777,$A421,СВЦЭМ!$B$34:$B$777,Q$401)+'СЕТ СН'!$F$16</f>
        <v>0</v>
      </c>
      <c r="R421" s="36">
        <f>SUMIFS(СВЦЭМ!$L$34:$L$777,СВЦЭМ!$A$34:$A$777,$A421,СВЦЭМ!$B$34:$B$777,R$401)+'СЕТ СН'!$F$16</f>
        <v>0</v>
      </c>
      <c r="S421" s="36">
        <f>SUMIFS(СВЦЭМ!$L$34:$L$777,СВЦЭМ!$A$34:$A$777,$A421,СВЦЭМ!$B$34:$B$777,S$401)+'СЕТ СН'!$F$16</f>
        <v>0</v>
      </c>
      <c r="T421" s="36">
        <f>SUMIFS(СВЦЭМ!$L$34:$L$777,СВЦЭМ!$A$34:$A$777,$A421,СВЦЭМ!$B$34:$B$777,T$401)+'СЕТ СН'!$F$16</f>
        <v>0</v>
      </c>
      <c r="U421" s="36">
        <f>SUMIFS(СВЦЭМ!$L$34:$L$777,СВЦЭМ!$A$34:$A$777,$A421,СВЦЭМ!$B$34:$B$777,U$401)+'СЕТ СН'!$F$16</f>
        <v>0</v>
      </c>
      <c r="V421" s="36">
        <f>SUMIFS(СВЦЭМ!$L$34:$L$777,СВЦЭМ!$A$34:$A$777,$A421,СВЦЭМ!$B$34:$B$777,V$401)+'СЕТ СН'!$F$16</f>
        <v>0</v>
      </c>
      <c r="W421" s="36">
        <f>SUMIFS(СВЦЭМ!$L$34:$L$777,СВЦЭМ!$A$34:$A$777,$A421,СВЦЭМ!$B$34:$B$777,W$401)+'СЕТ СН'!$F$16</f>
        <v>0</v>
      </c>
      <c r="X421" s="36">
        <f>SUMIFS(СВЦЭМ!$L$34:$L$777,СВЦЭМ!$A$34:$A$777,$A421,СВЦЭМ!$B$34:$B$777,X$401)+'СЕТ СН'!$F$16</f>
        <v>0</v>
      </c>
      <c r="Y421" s="36">
        <f>SUMIFS(СВЦЭМ!$L$34:$L$777,СВЦЭМ!$A$34:$A$777,$A421,СВЦЭМ!$B$34:$B$777,Y$401)+'СЕТ СН'!$F$16</f>
        <v>0</v>
      </c>
    </row>
    <row r="422" spans="1:25" ht="15.75" hidden="1" x14ac:dyDescent="0.2">
      <c r="A422" s="35">
        <f t="shared" si="11"/>
        <v>43820</v>
      </c>
      <c r="B422" s="36">
        <f>SUMIFS(СВЦЭМ!$L$34:$L$777,СВЦЭМ!$A$34:$A$777,$A422,СВЦЭМ!$B$34:$B$777,B$401)+'СЕТ СН'!$F$16</f>
        <v>0</v>
      </c>
      <c r="C422" s="36">
        <f>SUMIFS(СВЦЭМ!$L$34:$L$777,СВЦЭМ!$A$34:$A$777,$A422,СВЦЭМ!$B$34:$B$777,C$401)+'СЕТ СН'!$F$16</f>
        <v>0</v>
      </c>
      <c r="D422" s="36">
        <f>SUMIFS(СВЦЭМ!$L$34:$L$777,СВЦЭМ!$A$34:$A$777,$A422,СВЦЭМ!$B$34:$B$777,D$401)+'СЕТ СН'!$F$16</f>
        <v>0</v>
      </c>
      <c r="E422" s="36">
        <f>SUMIFS(СВЦЭМ!$L$34:$L$777,СВЦЭМ!$A$34:$A$777,$A422,СВЦЭМ!$B$34:$B$777,E$401)+'СЕТ СН'!$F$16</f>
        <v>0</v>
      </c>
      <c r="F422" s="36">
        <f>SUMIFS(СВЦЭМ!$L$34:$L$777,СВЦЭМ!$A$34:$A$777,$A422,СВЦЭМ!$B$34:$B$777,F$401)+'СЕТ СН'!$F$16</f>
        <v>0</v>
      </c>
      <c r="G422" s="36">
        <f>SUMIFS(СВЦЭМ!$L$34:$L$777,СВЦЭМ!$A$34:$A$777,$A422,СВЦЭМ!$B$34:$B$777,G$401)+'СЕТ СН'!$F$16</f>
        <v>0</v>
      </c>
      <c r="H422" s="36">
        <f>SUMIFS(СВЦЭМ!$L$34:$L$777,СВЦЭМ!$A$34:$A$777,$A422,СВЦЭМ!$B$34:$B$777,H$401)+'СЕТ СН'!$F$16</f>
        <v>0</v>
      </c>
      <c r="I422" s="36">
        <f>SUMIFS(СВЦЭМ!$L$34:$L$777,СВЦЭМ!$A$34:$A$777,$A422,СВЦЭМ!$B$34:$B$777,I$401)+'СЕТ СН'!$F$16</f>
        <v>0</v>
      </c>
      <c r="J422" s="36">
        <f>SUMIFS(СВЦЭМ!$L$34:$L$777,СВЦЭМ!$A$34:$A$777,$A422,СВЦЭМ!$B$34:$B$777,J$401)+'СЕТ СН'!$F$16</f>
        <v>0</v>
      </c>
      <c r="K422" s="36">
        <f>SUMIFS(СВЦЭМ!$L$34:$L$777,СВЦЭМ!$A$34:$A$777,$A422,СВЦЭМ!$B$34:$B$777,K$401)+'СЕТ СН'!$F$16</f>
        <v>0</v>
      </c>
      <c r="L422" s="36">
        <f>SUMIFS(СВЦЭМ!$L$34:$L$777,СВЦЭМ!$A$34:$A$777,$A422,СВЦЭМ!$B$34:$B$777,L$401)+'СЕТ СН'!$F$16</f>
        <v>0</v>
      </c>
      <c r="M422" s="36">
        <f>SUMIFS(СВЦЭМ!$L$34:$L$777,СВЦЭМ!$A$34:$A$777,$A422,СВЦЭМ!$B$34:$B$777,M$401)+'СЕТ СН'!$F$16</f>
        <v>0</v>
      </c>
      <c r="N422" s="36">
        <f>SUMIFS(СВЦЭМ!$L$34:$L$777,СВЦЭМ!$A$34:$A$777,$A422,СВЦЭМ!$B$34:$B$777,N$401)+'СЕТ СН'!$F$16</f>
        <v>0</v>
      </c>
      <c r="O422" s="36">
        <f>SUMIFS(СВЦЭМ!$L$34:$L$777,СВЦЭМ!$A$34:$A$777,$A422,СВЦЭМ!$B$34:$B$777,O$401)+'СЕТ СН'!$F$16</f>
        <v>0</v>
      </c>
      <c r="P422" s="36">
        <f>SUMIFS(СВЦЭМ!$L$34:$L$777,СВЦЭМ!$A$34:$A$777,$A422,СВЦЭМ!$B$34:$B$777,P$401)+'СЕТ СН'!$F$16</f>
        <v>0</v>
      </c>
      <c r="Q422" s="36">
        <f>SUMIFS(СВЦЭМ!$L$34:$L$777,СВЦЭМ!$A$34:$A$777,$A422,СВЦЭМ!$B$34:$B$777,Q$401)+'СЕТ СН'!$F$16</f>
        <v>0</v>
      </c>
      <c r="R422" s="36">
        <f>SUMIFS(СВЦЭМ!$L$34:$L$777,СВЦЭМ!$A$34:$A$777,$A422,СВЦЭМ!$B$34:$B$777,R$401)+'СЕТ СН'!$F$16</f>
        <v>0</v>
      </c>
      <c r="S422" s="36">
        <f>SUMIFS(СВЦЭМ!$L$34:$L$777,СВЦЭМ!$A$34:$A$777,$A422,СВЦЭМ!$B$34:$B$777,S$401)+'СЕТ СН'!$F$16</f>
        <v>0</v>
      </c>
      <c r="T422" s="36">
        <f>SUMIFS(СВЦЭМ!$L$34:$L$777,СВЦЭМ!$A$34:$A$777,$A422,СВЦЭМ!$B$34:$B$777,T$401)+'СЕТ СН'!$F$16</f>
        <v>0</v>
      </c>
      <c r="U422" s="36">
        <f>SUMIFS(СВЦЭМ!$L$34:$L$777,СВЦЭМ!$A$34:$A$777,$A422,СВЦЭМ!$B$34:$B$777,U$401)+'СЕТ СН'!$F$16</f>
        <v>0</v>
      </c>
      <c r="V422" s="36">
        <f>SUMIFS(СВЦЭМ!$L$34:$L$777,СВЦЭМ!$A$34:$A$777,$A422,СВЦЭМ!$B$34:$B$777,V$401)+'СЕТ СН'!$F$16</f>
        <v>0</v>
      </c>
      <c r="W422" s="36">
        <f>SUMIFS(СВЦЭМ!$L$34:$L$777,СВЦЭМ!$A$34:$A$777,$A422,СВЦЭМ!$B$34:$B$777,W$401)+'СЕТ СН'!$F$16</f>
        <v>0</v>
      </c>
      <c r="X422" s="36">
        <f>SUMIFS(СВЦЭМ!$L$34:$L$777,СВЦЭМ!$A$34:$A$777,$A422,СВЦЭМ!$B$34:$B$777,X$401)+'СЕТ СН'!$F$16</f>
        <v>0</v>
      </c>
      <c r="Y422" s="36">
        <f>SUMIFS(СВЦЭМ!$L$34:$L$777,СВЦЭМ!$A$34:$A$777,$A422,СВЦЭМ!$B$34:$B$777,Y$401)+'СЕТ СН'!$F$16</f>
        <v>0</v>
      </c>
    </row>
    <row r="423" spans="1:25" ht="15.75" hidden="1" x14ac:dyDescent="0.2">
      <c r="A423" s="35">
        <f t="shared" si="11"/>
        <v>43821</v>
      </c>
      <c r="B423" s="36">
        <f>SUMIFS(СВЦЭМ!$L$34:$L$777,СВЦЭМ!$A$34:$A$777,$A423,СВЦЭМ!$B$34:$B$777,B$401)+'СЕТ СН'!$F$16</f>
        <v>0</v>
      </c>
      <c r="C423" s="36">
        <f>SUMIFS(СВЦЭМ!$L$34:$L$777,СВЦЭМ!$A$34:$A$777,$A423,СВЦЭМ!$B$34:$B$777,C$401)+'СЕТ СН'!$F$16</f>
        <v>0</v>
      </c>
      <c r="D423" s="36">
        <f>SUMIFS(СВЦЭМ!$L$34:$L$777,СВЦЭМ!$A$34:$A$777,$A423,СВЦЭМ!$B$34:$B$777,D$401)+'СЕТ СН'!$F$16</f>
        <v>0</v>
      </c>
      <c r="E423" s="36">
        <f>SUMIFS(СВЦЭМ!$L$34:$L$777,СВЦЭМ!$A$34:$A$777,$A423,СВЦЭМ!$B$34:$B$777,E$401)+'СЕТ СН'!$F$16</f>
        <v>0</v>
      </c>
      <c r="F423" s="36">
        <f>SUMIFS(СВЦЭМ!$L$34:$L$777,СВЦЭМ!$A$34:$A$777,$A423,СВЦЭМ!$B$34:$B$777,F$401)+'СЕТ СН'!$F$16</f>
        <v>0</v>
      </c>
      <c r="G423" s="36">
        <f>SUMIFS(СВЦЭМ!$L$34:$L$777,СВЦЭМ!$A$34:$A$777,$A423,СВЦЭМ!$B$34:$B$777,G$401)+'СЕТ СН'!$F$16</f>
        <v>0</v>
      </c>
      <c r="H423" s="36">
        <f>SUMIFS(СВЦЭМ!$L$34:$L$777,СВЦЭМ!$A$34:$A$777,$A423,СВЦЭМ!$B$34:$B$777,H$401)+'СЕТ СН'!$F$16</f>
        <v>0</v>
      </c>
      <c r="I423" s="36">
        <f>SUMIFS(СВЦЭМ!$L$34:$L$777,СВЦЭМ!$A$34:$A$777,$A423,СВЦЭМ!$B$34:$B$777,I$401)+'СЕТ СН'!$F$16</f>
        <v>0</v>
      </c>
      <c r="J423" s="36">
        <f>SUMIFS(СВЦЭМ!$L$34:$L$777,СВЦЭМ!$A$34:$A$777,$A423,СВЦЭМ!$B$34:$B$777,J$401)+'СЕТ СН'!$F$16</f>
        <v>0</v>
      </c>
      <c r="K423" s="36">
        <f>SUMIFS(СВЦЭМ!$L$34:$L$777,СВЦЭМ!$A$34:$A$777,$A423,СВЦЭМ!$B$34:$B$777,K$401)+'СЕТ СН'!$F$16</f>
        <v>0</v>
      </c>
      <c r="L423" s="36">
        <f>SUMIFS(СВЦЭМ!$L$34:$L$777,СВЦЭМ!$A$34:$A$777,$A423,СВЦЭМ!$B$34:$B$777,L$401)+'СЕТ СН'!$F$16</f>
        <v>0</v>
      </c>
      <c r="M423" s="36">
        <f>SUMIFS(СВЦЭМ!$L$34:$L$777,СВЦЭМ!$A$34:$A$777,$A423,СВЦЭМ!$B$34:$B$777,M$401)+'СЕТ СН'!$F$16</f>
        <v>0</v>
      </c>
      <c r="N423" s="36">
        <f>SUMIFS(СВЦЭМ!$L$34:$L$777,СВЦЭМ!$A$34:$A$777,$A423,СВЦЭМ!$B$34:$B$777,N$401)+'СЕТ СН'!$F$16</f>
        <v>0</v>
      </c>
      <c r="O423" s="36">
        <f>SUMIFS(СВЦЭМ!$L$34:$L$777,СВЦЭМ!$A$34:$A$777,$A423,СВЦЭМ!$B$34:$B$777,O$401)+'СЕТ СН'!$F$16</f>
        <v>0</v>
      </c>
      <c r="P423" s="36">
        <f>SUMIFS(СВЦЭМ!$L$34:$L$777,СВЦЭМ!$A$34:$A$777,$A423,СВЦЭМ!$B$34:$B$777,P$401)+'СЕТ СН'!$F$16</f>
        <v>0</v>
      </c>
      <c r="Q423" s="36">
        <f>SUMIFS(СВЦЭМ!$L$34:$L$777,СВЦЭМ!$A$34:$A$777,$A423,СВЦЭМ!$B$34:$B$777,Q$401)+'СЕТ СН'!$F$16</f>
        <v>0</v>
      </c>
      <c r="R423" s="36">
        <f>SUMIFS(СВЦЭМ!$L$34:$L$777,СВЦЭМ!$A$34:$A$777,$A423,СВЦЭМ!$B$34:$B$777,R$401)+'СЕТ СН'!$F$16</f>
        <v>0</v>
      </c>
      <c r="S423" s="36">
        <f>SUMIFS(СВЦЭМ!$L$34:$L$777,СВЦЭМ!$A$34:$A$777,$A423,СВЦЭМ!$B$34:$B$777,S$401)+'СЕТ СН'!$F$16</f>
        <v>0</v>
      </c>
      <c r="T423" s="36">
        <f>SUMIFS(СВЦЭМ!$L$34:$L$777,СВЦЭМ!$A$34:$A$777,$A423,СВЦЭМ!$B$34:$B$777,T$401)+'СЕТ СН'!$F$16</f>
        <v>0</v>
      </c>
      <c r="U423" s="36">
        <f>SUMIFS(СВЦЭМ!$L$34:$L$777,СВЦЭМ!$A$34:$A$777,$A423,СВЦЭМ!$B$34:$B$777,U$401)+'СЕТ СН'!$F$16</f>
        <v>0</v>
      </c>
      <c r="V423" s="36">
        <f>SUMIFS(СВЦЭМ!$L$34:$L$777,СВЦЭМ!$A$34:$A$777,$A423,СВЦЭМ!$B$34:$B$777,V$401)+'СЕТ СН'!$F$16</f>
        <v>0</v>
      </c>
      <c r="W423" s="36">
        <f>SUMIFS(СВЦЭМ!$L$34:$L$777,СВЦЭМ!$A$34:$A$777,$A423,СВЦЭМ!$B$34:$B$777,W$401)+'СЕТ СН'!$F$16</f>
        <v>0</v>
      </c>
      <c r="X423" s="36">
        <f>SUMIFS(СВЦЭМ!$L$34:$L$777,СВЦЭМ!$A$34:$A$777,$A423,СВЦЭМ!$B$34:$B$777,X$401)+'СЕТ СН'!$F$16</f>
        <v>0</v>
      </c>
      <c r="Y423" s="36">
        <f>SUMIFS(СВЦЭМ!$L$34:$L$777,СВЦЭМ!$A$34:$A$777,$A423,СВЦЭМ!$B$34:$B$777,Y$401)+'СЕТ СН'!$F$16</f>
        <v>0</v>
      </c>
    </row>
    <row r="424" spans="1:25" ht="15.75" hidden="1" x14ac:dyDescent="0.2">
      <c r="A424" s="35">
        <f t="shared" si="11"/>
        <v>43822</v>
      </c>
      <c r="B424" s="36">
        <f>SUMIFS(СВЦЭМ!$L$34:$L$777,СВЦЭМ!$A$34:$A$777,$A424,СВЦЭМ!$B$34:$B$777,B$401)+'СЕТ СН'!$F$16</f>
        <v>0</v>
      </c>
      <c r="C424" s="36">
        <f>SUMIFS(СВЦЭМ!$L$34:$L$777,СВЦЭМ!$A$34:$A$777,$A424,СВЦЭМ!$B$34:$B$777,C$401)+'СЕТ СН'!$F$16</f>
        <v>0</v>
      </c>
      <c r="D424" s="36">
        <f>SUMIFS(СВЦЭМ!$L$34:$L$777,СВЦЭМ!$A$34:$A$777,$A424,СВЦЭМ!$B$34:$B$777,D$401)+'СЕТ СН'!$F$16</f>
        <v>0</v>
      </c>
      <c r="E424" s="36">
        <f>SUMIFS(СВЦЭМ!$L$34:$L$777,СВЦЭМ!$A$34:$A$777,$A424,СВЦЭМ!$B$34:$B$777,E$401)+'СЕТ СН'!$F$16</f>
        <v>0</v>
      </c>
      <c r="F424" s="36">
        <f>SUMIFS(СВЦЭМ!$L$34:$L$777,СВЦЭМ!$A$34:$A$777,$A424,СВЦЭМ!$B$34:$B$777,F$401)+'СЕТ СН'!$F$16</f>
        <v>0</v>
      </c>
      <c r="G424" s="36">
        <f>SUMIFS(СВЦЭМ!$L$34:$L$777,СВЦЭМ!$A$34:$A$777,$A424,СВЦЭМ!$B$34:$B$777,G$401)+'СЕТ СН'!$F$16</f>
        <v>0</v>
      </c>
      <c r="H424" s="36">
        <f>SUMIFS(СВЦЭМ!$L$34:$L$777,СВЦЭМ!$A$34:$A$777,$A424,СВЦЭМ!$B$34:$B$777,H$401)+'СЕТ СН'!$F$16</f>
        <v>0</v>
      </c>
      <c r="I424" s="36">
        <f>SUMIFS(СВЦЭМ!$L$34:$L$777,СВЦЭМ!$A$34:$A$777,$A424,СВЦЭМ!$B$34:$B$777,I$401)+'СЕТ СН'!$F$16</f>
        <v>0</v>
      </c>
      <c r="J424" s="36">
        <f>SUMIFS(СВЦЭМ!$L$34:$L$777,СВЦЭМ!$A$34:$A$777,$A424,СВЦЭМ!$B$34:$B$777,J$401)+'СЕТ СН'!$F$16</f>
        <v>0</v>
      </c>
      <c r="K424" s="36">
        <f>SUMIFS(СВЦЭМ!$L$34:$L$777,СВЦЭМ!$A$34:$A$777,$A424,СВЦЭМ!$B$34:$B$777,K$401)+'СЕТ СН'!$F$16</f>
        <v>0</v>
      </c>
      <c r="L424" s="36">
        <f>SUMIFS(СВЦЭМ!$L$34:$L$777,СВЦЭМ!$A$34:$A$777,$A424,СВЦЭМ!$B$34:$B$777,L$401)+'СЕТ СН'!$F$16</f>
        <v>0</v>
      </c>
      <c r="M424" s="36">
        <f>SUMIFS(СВЦЭМ!$L$34:$L$777,СВЦЭМ!$A$34:$A$777,$A424,СВЦЭМ!$B$34:$B$777,M$401)+'СЕТ СН'!$F$16</f>
        <v>0</v>
      </c>
      <c r="N424" s="36">
        <f>SUMIFS(СВЦЭМ!$L$34:$L$777,СВЦЭМ!$A$34:$A$777,$A424,СВЦЭМ!$B$34:$B$777,N$401)+'СЕТ СН'!$F$16</f>
        <v>0</v>
      </c>
      <c r="O424" s="36">
        <f>SUMIFS(СВЦЭМ!$L$34:$L$777,СВЦЭМ!$A$34:$A$777,$A424,СВЦЭМ!$B$34:$B$777,O$401)+'СЕТ СН'!$F$16</f>
        <v>0</v>
      </c>
      <c r="P424" s="36">
        <f>SUMIFS(СВЦЭМ!$L$34:$L$777,СВЦЭМ!$A$34:$A$777,$A424,СВЦЭМ!$B$34:$B$777,P$401)+'СЕТ СН'!$F$16</f>
        <v>0</v>
      </c>
      <c r="Q424" s="36">
        <f>SUMIFS(СВЦЭМ!$L$34:$L$777,СВЦЭМ!$A$34:$A$777,$A424,СВЦЭМ!$B$34:$B$777,Q$401)+'СЕТ СН'!$F$16</f>
        <v>0</v>
      </c>
      <c r="R424" s="36">
        <f>SUMIFS(СВЦЭМ!$L$34:$L$777,СВЦЭМ!$A$34:$A$777,$A424,СВЦЭМ!$B$34:$B$777,R$401)+'СЕТ СН'!$F$16</f>
        <v>0</v>
      </c>
      <c r="S424" s="36">
        <f>SUMIFS(СВЦЭМ!$L$34:$L$777,СВЦЭМ!$A$34:$A$777,$A424,СВЦЭМ!$B$34:$B$777,S$401)+'СЕТ СН'!$F$16</f>
        <v>0</v>
      </c>
      <c r="T424" s="36">
        <f>SUMIFS(СВЦЭМ!$L$34:$L$777,СВЦЭМ!$A$34:$A$777,$A424,СВЦЭМ!$B$34:$B$777,T$401)+'СЕТ СН'!$F$16</f>
        <v>0</v>
      </c>
      <c r="U424" s="36">
        <f>SUMIFS(СВЦЭМ!$L$34:$L$777,СВЦЭМ!$A$34:$A$777,$A424,СВЦЭМ!$B$34:$B$777,U$401)+'СЕТ СН'!$F$16</f>
        <v>0</v>
      </c>
      <c r="V424" s="36">
        <f>SUMIFS(СВЦЭМ!$L$34:$L$777,СВЦЭМ!$A$34:$A$777,$A424,СВЦЭМ!$B$34:$B$777,V$401)+'СЕТ СН'!$F$16</f>
        <v>0</v>
      </c>
      <c r="W424" s="36">
        <f>SUMIFS(СВЦЭМ!$L$34:$L$777,СВЦЭМ!$A$34:$A$777,$A424,СВЦЭМ!$B$34:$B$777,W$401)+'СЕТ СН'!$F$16</f>
        <v>0</v>
      </c>
      <c r="X424" s="36">
        <f>SUMIFS(СВЦЭМ!$L$34:$L$777,СВЦЭМ!$A$34:$A$777,$A424,СВЦЭМ!$B$34:$B$777,X$401)+'СЕТ СН'!$F$16</f>
        <v>0</v>
      </c>
      <c r="Y424" s="36">
        <f>SUMIFS(СВЦЭМ!$L$34:$L$777,СВЦЭМ!$A$34:$A$777,$A424,СВЦЭМ!$B$34:$B$777,Y$401)+'СЕТ СН'!$F$16</f>
        <v>0</v>
      </c>
    </row>
    <row r="425" spans="1:25" ht="15.75" hidden="1" x14ac:dyDescent="0.2">
      <c r="A425" s="35">
        <f t="shared" si="11"/>
        <v>43823</v>
      </c>
      <c r="B425" s="36">
        <f>SUMIFS(СВЦЭМ!$L$34:$L$777,СВЦЭМ!$A$34:$A$777,$A425,СВЦЭМ!$B$34:$B$777,B$401)+'СЕТ СН'!$F$16</f>
        <v>0</v>
      </c>
      <c r="C425" s="36">
        <f>SUMIFS(СВЦЭМ!$L$34:$L$777,СВЦЭМ!$A$34:$A$777,$A425,СВЦЭМ!$B$34:$B$777,C$401)+'СЕТ СН'!$F$16</f>
        <v>0</v>
      </c>
      <c r="D425" s="36">
        <f>SUMIFS(СВЦЭМ!$L$34:$L$777,СВЦЭМ!$A$34:$A$777,$A425,СВЦЭМ!$B$34:$B$777,D$401)+'СЕТ СН'!$F$16</f>
        <v>0</v>
      </c>
      <c r="E425" s="36">
        <f>SUMIFS(СВЦЭМ!$L$34:$L$777,СВЦЭМ!$A$34:$A$777,$A425,СВЦЭМ!$B$34:$B$777,E$401)+'СЕТ СН'!$F$16</f>
        <v>0</v>
      </c>
      <c r="F425" s="36">
        <f>SUMIFS(СВЦЭМ!$L$34:$L$777,СВЦЭМ!$A$34:$A$777,$A425,СВЦЭМ!$B$34:$B$777,F$401)+'СЕТ СН'!$F$16</f>
        <v>0</v>
      </c>
      <c r="G425" s="36">
        <f>SUMIFS(СВЦЭМ!$L$34:$L$777,СВЦЭМ!$A$34:$A$777,$A425,СВЦЭМ!$B$34:$B$777,G$401)+'СЕТ СН'!$F$16</f>
        <v>0</v>
      </c>
      <c r="H425" s="36">
        <f>SUMIFS(СВЦЭМ!$L$34:$L$777,СВЦЭМ!$A$34:$A$777,$A425,СВЦЭМ!$B$34:$B$777,H$401)+'СЕТ СН'!$F$16</f>
        <v>0</v>
      </c>
      <c r="I425" s="36">
        <f>SUMIFS(СВЦЭМ!$L$34:$L$777,СВЦЭМ!$A$34:$A$777,$A425,СВЦЭМ!$B$34:$B$777,I$401)+'СЕТ СН'!$F$16</f>
        <v>0</v>
      </c>
      <c r="J425" s="36">
        <f>SUMIFS(СВЦЭМ!$L$34:$L$777,СВЦЭМ!$A$34:$A$777,$A425,СВЦЭМ!$B$34:$B$777,J$401)+'СЕТ СН'!$F$16</f>
        <v>0</v>
      </c>
      <c r="K425" s="36">
        <f>SUMIFS(СВЦЭМ!$L$34:$L$777,СВЦЭМ!$A$34:$A$777,$A425,СВЦЭМ!$B$34:$B$777,K$401)+'СЕТ СН'!$F$16</f>
        <v>0</v>
      </c>
      <c r="L425" s="36">
        <f>SUMIFS(СВЦЭМ!$L$34:$L$777,СВЦЭМ!$A$34:$A$777,$A425,СВЦЭМ!$B$34:$B$777,L$401)+'СЕТ СН'!$F$16</f>
        <v>0</v>
      </c>
      <c r="M425" s="36">
        <f>SUMIFS(СВЦЭМ!$L$34:$L$777,СВЦЭМ!$A$34:$A$777,$A425,СВЦЭМ!$B$34:$B$777,M$401)+'СЕТ СН'!$F$16</f>
        <v>0</v>
      </c>
      <c r="N425" s="36">
        <f>SUMIFS(СВЦЭМ!$L$34:$L$777,СВЦЭМ!$A$34:$A$777,$A425,СВЦЭМ!$B$34:$B$777,N$401)+'СЕТ СН'!$F$16</f>
        <v>0</v>
      </c>
      <c r="O425" s="36">
        <f>SUMIFS(СВЦЭМ!$L$34:$L$777,СВЦЭМ!$A$34:$A$777,$A425,СВЦЭМ!$B$34:$B$777,O$401)+'СЕТ СН'!$F$16</f>
        <v>0</v>
      </c>
      <c r="P425" s="36">
        <f>SUMIFS(СВЦЭМ!$L$34:$L$777,СВЦЭМ!$A$34:$A$777,$A425,СВЦЭМ!$B$34:$B$777,P$401)+'СЕТ СН'!$F$16</f>
        <v>0</v>
      </c>
      <c r="Q425" s="36">
        <f>SUMIFS(СВЦЭМ!$L$34:$L$777,СВЦЭМ!$A$34:$A$777,$A425,СВЦЭМ!$B$34:$B$777,Q$401)+'СЕТ СН'!$F$16</f>
        <v>0</v>
      </c>
      <c r="R425" s="36">
        <f>SUMIFS(СВЦЭМ!$L$34:$L$777,СВЦЭМ!$A$34:$A$777,$A425,СВЦЭМ!$B$34:$B$777,R$401)+'СЕТ СН'!$F$16</f>
        <v>0</v>
      </c>
      <c r="S425" s="36">
        <f>SUMIFS(СВЦЭМ!$L$34:$L$777,СВЦЭМ!$A$34:$A$777,$A425,СВЦЭМ!$B$34:$B$777,S$401)+'СЕТ СН'!$F$16</f>
        <v>0</v>
      </c>
      <c r="T425" s="36">
        <f>SUMIFS(СВЦЭМ!$L$34:$L$777,СВЦЭМ!$A$34:$A$777,$A425,СВЦЭМ!$B$34:$B$777,T$401)+'СЕТ СН'!$F$16</f>
        <v>0</v>
      </c>
      <c r="U425" s="36">
        <f>SUMIFS(СВЦЭМ!$L$34:$L$777,СВЦЭМ!$A$34:$A$777,$A425,СВЦЭМ!$B$34:$B$777,U$401)+'СЕТ СН'!$F$16</f>
        <v>0</v>
      </c>
      <c r="V425" s="36">
        <f>SUMIFS(СВЦЭМ!$L$34:$L$777,СВЦЭМ!$A$34:$A$777,$A425,СВЦЭМ!$B$34:$B$777,V$401)+'СЕТ СН'!$F$16</f>
        <v>0</v>
      </c>
      <c r="W425" s="36">
        <f>SUMIFS(СВЦЭМ!$L$34:$L$777,СВЦЭМ!$A$34:$A$777,$A425,СВЦЭМ!$B$34:$B$777,W$401)+'СЕТ СН'!$F$16</f>
        <v>0</v>
      </c>
      <c r="X425" s="36">
        <f>SUMIFS(СВЦЭМ!$L$34:$L$777,СВЦЭМ!$A$34:$A$777,$A425,СВЦЭМ!$B$34:$B$777,X$401)+'СЕТ СН'!$F$16</f>
        <v>0</v>
      </c>
      <c r="Y425" s="36">
        <f>SUMIFS(СВЦЭМ!$L$34:$L$777,СВЦЭМ!$A$34:$A$777,$A425,СВЦЭМ!$B$34:$B$777,Y$401)+'СЕТ СН'!$F$16</f>
        <v>0</v>
      </c>
    </row>
    <row r="426" spans="1:25" ht="15.75" hidden="1" x14ac:dyDescent="0.2">
      <c r="A426" s="35">
        <f t="shared" si="11"/>
        <v>43824</v>
      </c>
      <c r="B426" s="36">
        <f>SUMIFS(СВЦЭМ!$L$34:$L$777,СВЦЭМ!$A$34:$A$777,$A426,СВЦЭМ!$B$34:$B$777,B$401)+'СЕТ СН'!$F$16</f>
        <v>0</v>
      </c>
      <c r="C426" s="36">
        <f>SUMIFS(СВЦЭМ!$L$34:$L$777,СВЦЭМ!$A$34:$A$777,$A426,СВЦЭМ!$B$34:$B$777,C$401)+'СЕТ СН'!$F$16</f>
        <v>0</v>
      </c>
      <c r="D426" s="36">
        <f>SUMIFS(СВЦЭМ!$L$34:$L$777,СВЦЭМ!$A$34:$A$777,$A426,СВЦЭМ!$B$34:$B$777,D$401)+'СЕТ СН'!$F$16</f>
        <v>0</v>
      </c>
      <c r="E426" s="36">
        <f>SUMIFS(СВЦЭМ!$L$34:$L$777,СВЦЭМ!$A$34:$A$777,$A426,СВЦЭМ!$B$34:$B$777,E$401)+'СЕТ СН'!$F$16</f>
        <v>0</v>
      </c>
      <c r="F426" s="36">
        <f>SUMIFS(СВЦЭМ!$L$34:$L$777,СВЦЭМ!$A$34:$A$777,$A426,СВЦЭМ!$B$34:$B$777,F$401)+'СЕТ СН'!$F$16</f>
        <v>0</v>
      </c>
      <c r="G426" s="36">
        <f>SUMIFS(СВЦЭМ!$L$34:$L$777,СВЦЭМ!$A$34:$A$777,$A426,СВЦЭМ!$B$34:$B$777,G$401)+'СЕТ СН'!$F$16</f>
        <v>0</v>
      </c>
      <c r="H426" s="36">
        <f>SUMIFS(СВЦЭМ!$L$34:$L$777,СВЦЭМ!$A$34:$A$777,$A426,СВЦЭМ!$B$34:$B$777,H$401)+'СЕТ СН'!$F$16</f>
        <v>0</v>
      </c>
      <c r="I426" s="36">
        <f>SUMIFS(СВЦЭМ!$L$34:$L$777,СВЦЭМ!$A$34:$A$777,$A426,СВЦЭМ!$B$34:$B$777,I$401)+'СЕТ СН'!$F$16</f>
        <v>0</v>
      </c>
      <c r="J426" s="36">
        <f>SUMIFS(СВЦЭМ!$L$34:$L$777,СВЦЭМ!$A$34:$A$777,$A426,СВЦЭМ!$B$34:$B$777,J$401)+'СЕТ СН'!$F$16</f>
        <v>0</v>
      </c>
      <c r="K426" s="36">
        <f>SUMIFS(СВЦЭМ!$L$34:$L$777,СВЦЭМ!$A$34:$A$777,$A426,СВЦЭМ!$B$34:$B$777,K$401)+'СЕТ СН'!$F$16</f>
        <v>0</v>
      </c>
      <c r="L426" s="36">
        <f>SUMIFS(СВЦЭМ!$L$34:$L$777,СВЦЭМ!$A$34:$A$777,$A426,СВЦЭМ!$B$34:$B$777,L$401)+'СЕТ СН'!$F$16</f>
        <v>0</v>
      </c>
      <c r="M426" s="36">
        <f>SUMIFS(СВЦЭМ!$L$34:$L$777,СВЦЭМ!$A$34:$A$777,$A426,СВЦЭМ!$B$34:$B$777,M$401)+'СЕТ СН'!$F$16</f>
        <v>0</v>
      </c>
      <c r="N426" s="36">
        <f>SUMIFS(СВЦЭМ!$L$34:$L$777,СВЦЭМ!$A$34:$A$777,$A426,СВЦЭМ!$B$34:$B$777,N$401)+'СЕТ СН'!$F$16</f>
        <v>0</v>
      </c>
      <c r="O426" s="36">
        <f>SUMIFS(СВЦЭМ!$L$34:$L$777,СВЦЭМ!$A$34:$A$777,$A426,СВЦЭМ!$B$34:$B$777,O$401)+'СЕТ СН'!$F$16</f>
        <v>0</v>
      </c>
      <c r="P426" s="36">
        <f>SUMIFS(СВЦЭМ!$L$34:$L$777,СВЦЭМ!$A$34:$A$777,$A426,СВЦЭМ!$B$34:$B$777,P$401)+'СЕТ СН'!$F$16</f>
        <v>0</v>
      </c>
      <c r="Q426" s="36">
        <f>SUMIFS(СВЦЭМ!$L$34:$L$777,СВЦЭМ!$A$34:$A$777,$A426,СВЦЭМ!$B$34:$B$777,Q$401)+'СЕТ СН'!$F$16</f>
        <v>0</v>
      </c>
      <c r="R426" s="36">
        <f>SUMIFS(СВЦЭМ!$L$34:$L$777,СВЦЭМ!$A$34:$A$777,$A426,СВЦЭМ!$B$34:$B$777,R$401)+'СЕТ СН'!$F$16</f>
        <v>0</v>
      </c>
      <c r="S426" s="36">
        <f>SUMIFS(СВЦЭМ!$L$34:$L$777,СВЦЭМ!$A$34:$A$777,$A426,СВЦЭМ!$B$34:$B$777,S$401)+'СЕТ СН'!$F$16</f>
        <v>0</v>
      </c>
      <c r="T426" s="36">
        <f>SUMIFS(СВЦЭМ!$L$34:$L$777,СВЦЭМ!$A$34:$A$777,$A426,СВЦЭМ!$B$34:$B$777,T$401)+'СЕТ СН'!$F$16</f>
        <v>0</v>
      </c>
      <c r="U426" s="36">
        <f>SUMIFS(СВЦЭМ!$L$34:$L$777,СВЦЭМ!$A$34:$A$777,$A426,СВЦЭМ!$B$34:$B$777,U$401)+'СЕТ СН'!$F$16</f>
        <v>0</v>
      </c>
      <c r="V426" s="36">
        <f>SUMIFS(СВЦЭМ!$L$34:$L$777,СВЦЭМ!$A$34:$A$777,$A426,СВЦЭМ!$B$34:$B$777,V$401)+'СЕТ СН'!$F$16</f>
        <v>0</v>
      </c>
      <c r="W426" s="36">
        <f>SUMIFS(СВЦЭМ!$L$34:$L$777,СВЦЭМ!$A$34:$A$777,$A426,СВЦЭМ!$B$34:$B$777,W$401)+'СЕТ СН'!$F$16</f>
        <v>0</v>
      </c>
      <c r="X426" s="36">
        <f>SUMIFS(СВЦЭМ!$L$34:$L$777,СВЦЭМ!$A$34:$A$777,$A426,СВЦЭМ!$B$34:$B$777,X$401)+'СЕТ СН'!$F$16</f>
        <v>0</v>
      </c>
      <c r="Y426" s="36">
        <f>SUMIFS(СВЦЭМ!$L$34:$L$777,СВЦЭМ!$A$34:$A$777,$A426,СВЦЭМ!$B$34:$B$777,Y$401)+'СЕТ СН'!$F$16</f>
        <v>0</v>
      </c>
    </row>
    <row r="427" spans="1:25" ht="15.75" hidden="1" x14ac:dyDescent="0.2">
      <c r="A427" s="35">
        <f t="shared" si="11"/>
        <v>43825</v>
      </c>
      <c r="B427" s="36">
        <f>SUMIFS(СВЦЭМ!$L$34:$L$777,СВЦЭМ!$A$34:$A$777,$A427,СВЦЭМ!$B$34:$B$777,B$401)+'СЕТ СН'!$F$16</f>
        <v>0</v>
      </c>
      <c r="C427" s="36">
        <f>SUMIFS(СВЦЭМ!$L$34:$L$777,СВЦЭМ!$A$34:$A$777,$A427,СВЦЭМ!$B$34:$B$777,C$401)+'СЕТ СН'!$F$16</f>
        <v>0</v>
      </c>
      <c r="D427" s="36">
        <f>SUMIFS(СВЦЭМ!$L$34:$L$777,СВЦЭМ!$A$34:$A$777,$A427,СВЦЭМ!$B$34:$B$777,D$401)+'СЕТ СН'!$F$16</f>
        <v>0</v>
      </c>
      <c r="E427" s="36">
        <f>SUMIFS(СВЦЭМ!$L$34:$L$777,СВЦЭМ!$A$34:$A$777,$A427,СВЦЭМ!$B$34:$B$777,E$401)+'СЕТ СН'!$F$16</f>
        <v>0</v>
      </c>
      <c r="F427" s="36">
        <f>SUMIFS(СВЦЭМ!$L$34:$L$777,СВЦЭМ!$A$34:$A$777,$A427,СВЦЭМ!$B$34:$B$777,F$401)+'СЕТ СН'!$F$16</f>
        <v>0</v>
      </c>
      <c r="G427" s="36">
        <f>SUMIFS(СВЦЭМ!$L$34:$L$777,СВЦЭМ!$A$34:$A$777,$A427,СВЦЭМ!$B$34:$B$777,G$401)+'СЕТ СН'!$F$16</f>
        <v>0</v>
      </c>
      <c r="H427" s="36">
        <f>SUMIFS(СВЦЭМ!$L$34:$L$777,СВЦЭМ!$A$34:$A$777,$A427,СВЦЭМ!$B$34:$B$777,H$401)+'СЕТ СН'!$F$16</f>
        <v>0</v>
      </c>
      <c r="I427" s="36">
        <f>SUMIFS(СВЦЭМ!$L$34:$L$777,СВЦЭМ!$A$34:$A$777,$A427,СВЦЭМ!$B$34:$B$777,I$401)+'СЕТ СН'!$F$16</f>
        <v>0</v>
      </c>
      <c r="J427" s="36">
        <f>SUMIFS(СВЦЭМ!$L$34:$L$777,СВЦЭМ!$A$34:$A$777,$A427,СВЦЭМ!$B$34:$B$777,J$401)+'СЕТ СН'!$F$16</f>
        <v>0</v>
      </c>
      <c r="K427" s="36">
        <f>SUMIFS(СВЦЭМ!$L$34:$L$777,СВЦЭМ!$A$34:$A$777,$A427,СВЦЭМ!$B$34:$B$777,K$401)+'СЕТ СН'!$F$16</f>
        <v>0</v>
      </c>
      <c r="L427" s="36">
        <f>SUMIFS(СВЦЭМ!$L$34:$L$777,СВЦЭМ!$A$34:$A$777,$A427,СВЦЭМ!$B$34:$B$777,L$401)+'СЕТ СН'!$F$16</f>
        <v>0</v>
      </c>
      <c r="M427" s="36">
        <f>SUMIFS(СВЦЭМ!$L$34:$L$777,СВЦЭМ!$A$34:$A$777,$A427,СВЦЭМ!$B$34:$B$777,M$401)+'СЕТ СН'!$F$16</f>
        <v>0</v>
      </c>
      <c r="N427" s="36">
        <f>SUMIFS(СВЦЭМ!$L$34:$L$777,СВЦЭМ!$A$34:$A$777,$A427,СВЦЭМ!$B$34:$B$777,N$401)+'СЕТ СН'!$F$16</f>
        <v>0</v>
      </c>
      <c r="O427" s="36">
        <f>SUMIFS(СВЦЭМ!$L$34:$L$777,СВЦЭМ!$A$34:$A$777,$A427,СВЦЭМ!$B$34:$B$777,O$401)+'СЕТ СН'!$F$16</f>
        <v>0</v>
      </c>
      <c r="P427" s="36">
        <f>SUMIFS(СВЦЭМ!$L$34:$L$777,СВЦЭМ!$A$34:$A$777,$A427,СВЦЭМ!$B$34:$B$777,P$401)+'СЕТ СН'!$F$16</f>
        <v>0</v>
      </c>
      <c r="Q427" s="36">
        <f>SUMIFS(СВЦЭМ!$L$34:$L$777,СВЦЭМ!$A$34:$A$777,$A427,СВЦЭМ!$B$34:$B$777,Q$401)+'СЕТ СН'!$F$16</f>
        <v>0</v>
      </c>
      <c r="R427" s="36">
        <f>SUMIFS(СВЦЭМ!$L$34:$L$777,СВЦЭМ!$A$34:$A$777,$A427,СВЦЭМ!$B$34:$B$777,R$401)+'СЕТ СН'!$F$16</f>
        <v>0</v>
      </c>
      <c r="S427" s="36">
        <f>SUMIFS(СВЦЭМ!$L$34:$L$777,СВЦЭМ!$A$34:$A$777,$A427,СВЦЭМ!$B$34:$B$777,S$401)+'СЕТ СН'!$F$16</f>
        <v>0</v>
      </c>
      <c r="T427" s="36">
        <f>SUMIFS(СВЦЭМ!$L$34:$L$777,СВЦЭМ!$A$34:$A$777,$A427,СВЦЭМ!$B$34:$B$777,T$401)+'СЕТ СН'!$F$16</f>
        <v>0</v>
      </c>
      <c r="U427" s="36">
        <f>SUMIFS(СВЦЭМ!$L$34:$L$777,СВЦЭМ!$A$34:$A$777,$A427,СВЦЭМ!$B$34:$B$777,U$401)+'СЕТ СН'!$F$16</f>
        <v>0</v>
      </c>
      <c r="V427" s="36">
        <f>SUMIFS(СВЦЭМ!$L$34:$L$777,СВЦЭМ!$A$34:$A$777,$A427,СВЦЭМ!$B$34:$B$777,V$401)+'СЕТ СН'!$F$16</f>
        <v>0</v>
      </c>
      <c r="W427" s="36">
        <f>SUMIFS(СВЦЭМ!$L$34:$L$777,СВЦЭМ!$A$34:$A$777,$A427,СВЦЭМ!$B$34:$B$777,W$401)+'СЕТ СН'!$F$16</f>
        <v>0</v>
      </c>
      <c r="X427" s="36">
        <f>SUMIFS(СВЦЭМ!$L$34:$L$777,СВЦЭМ!$A$34:$A$777,$A427,СВЦЭМ!$B$34:$B$777,X$401)+'СЕТ СН'!$F$16</f>
        <v>0</v>
      </c>
      <c r="Y427" s="36">
        <f>SUMIFS(СВЦЭМ!$L$34:$L$777,СВЦЭМ!$A$34:$A$777,$A427,СВЦЭМ!$B$34:$B$777,Y$401)+'СЕТ СН'!$F$16</f>
        <v>0</v>
      </c>
    </row>
    <row r="428" spans="1:25" ht="15.75" hidden="1" x14ac:dyDescent="0.2">
      <c r="A428" s="35">
        <f t="shared" si="11"/>
        <v>43826</v>
      </c>
      <c r="B428" s="36">
        <f>SUMIFS(СВЦЭМ!$L$34:$L$777,СВЦЭМ!$A$34:$A$777,$A428,СВЦЭМ!$B$34:$B$777,B$401)+'СЕТ СН'!$F$16</f>
        <v>0</v>
      </c>
      <c r="C428" s="36">
        <f>SUMIFS(СВЦЭМ!$L$34:$L$777,СВЦЭМ!$A$34:$A$777,$A428,СВЦЭМ!$B$34:$B$777,C$401)+'СЕТ СН'!$F$16</f>
        <v>0</v>
      </c>
      <c r="D428" s="36">
        <f>SUMIFS(СВЦЭМ!$L$34:$L$777,СВЦЭМ!$A$34:$A$777,$A428,СВЦЭМ!$B$34:$B$777,D$401)+'СЕТ СН'!$F$16</f>
        <v>0</v>
      </c>
      <c r="E428" s="36">
        <f>SUMIFS(СВЦЭМ!$L$34:$L$777,СВЦЭМ!$A$34:$A$777,$A428,СВЦЭМ!$B$34:$B$777,E$401)+'СЕТ СН'!$F$16</f>
        <v>0</v>
      </c>
      <c r="F428" s="36">
        <f>SUMIFS(СВЦЭМ!$L$34:$L$777,СВЦЭМ!$A$34:$A$777,$A428,СВЦЭМ!$B$34:$B$777,F$401)+'СЕТ СН'!$F$16</f>
        <v>0</v>
      </c>
      <c r="G428" s="36">
        <f>SUMIFS(СВЦЭМ!$L$34:$L$777,СВЦЭМ!$A$34:$A$777,$A428,СВЦЭМ!$B$34:$B$777,G$401)+'СЕТ СН'!$F$16</f>
        <v>0</v>
      </c>
      <c r="H428" s="36">
        <f>SUMIFS(СВЦЭМ!$L$34:$L$777,СВЦЭМ!$A$34:$A$777,$A428,СВЦЭМ!$B$34:$B$777,H$401)+'СЕТ СН'!$F$16</f>
        <v>0</v>
      </c>
      <c r="I428" s="36">
        <f>SUMIFS(СВЦЭМ!$L$34:$L$777,СВЦЭМ!$A$34:$A$777,$A428,СВЦЭМ!$B$34:$B$777,I$401)+'СЕТ СН'!$F$16</f>
        <v>0</v>
      </c>
      <c r="J428" s="36">
        <f>SUMIFS(СВЦЭМ!$L$34:$L$777,СВЦЭМ!$A$34:$A$777,$A428,СВЦЭМ!$B$34:$B$777,J$401)+'СЕТ СН'!$F$16</f>
        <v>0</v>
      </c>
      <c r="K428" s="36">
        <f>SUMIFS(СВЦЭМ!$L$34:$L$777,СВЦЭМ!$A$34:$A$777,$A428,СВЦЭМ!$B$34:$B$777,K$401)+'СЕТ СН'!$F$16</f>
        <v>0</v>
      </c>
      <c r="L428" s="36">
        <f>SUMIFS(СВЦЭМ!$L$34:$L$777,СВЦЭМ!$A$34:$A$777,$A428,СВЦЭМ!$B$34:$B$777,L$401)+'СЕТ СН'!$F$16</f>
        <v>0</v>
      </c>
      <c r="M428" s="36">
        <f>SUMIFS(СВЦЭМ!$L$34:$L$777,СВЦЭМ!$A$34:$A$777,$A428,СВЦЭМ!$B$34:$B$777,M$401)+'СЕТ СН'!$F$16</f>
        <v>0</v>
      </c>
      <c r="N428" s="36">
        <f>SUMIFS(СВЦЭМ!$L$34:$L$777,СВЦЭМ!$A$34:$A$777,$A428,СВЦЭМ!$B$34:$B$777,N$401)+'СЕТ СН'!$F$16</f>
        <v>0</v>
      </c>
      <c r="O428" s="36">
        <f>SUMIFS(СВЦЭМ!$L$34:$L$777,СВЦЭМ!$A$34:$A$777,$A428,СВЦЭМ!$B$34:$B$777,O$401)+'СЕТ СН'!$F$16</f>
        <v>0</v>
      </c>
      <c r="P428" s="36">
        <f>SUMIFS(СВЦЭМ!$L$34:$L$777,СВЦЭМ!$A$34:$A$777,$A428,СВЦЭМ!$B$34:$B$777,P$401)+'СЕТ СН'!$F$16</f>
        <v>0</v>
      </c>
      <c r="Q428" s="36">
        <f>SUMIFS(СВЦЭМ!$L$34:$L$777,СВЦЭМ!$A$34:$A$777,$A428,СВЦЭМ!$B$34:$B$777,Q$401)+'СЕТ СН'!$F$16</f>
        <v>0</v>
      </c>
      <c r="R428" s="36">
        <f>SUMIFS(СВЦЭМ!$L$34:$L$777,СВЦЭМ!$A$34:$A$777,$A428,СВЦЭМ!$B$34:$B$777,R$401)+'СЕТ СН'!$F$16</f>
        <v>0</v>
      </c>
      <c r="S428" s="36">
        <f>SUMIFS(СВЦЭМ!$L$34:$L$777,СВЦЭМ!$A$34:$A$777,$A428,СВЦЭМ!$B$34:$B$777,S$401)+'СЕТ СН'!$F$16</f>
        <v>0</v>
      </c>
      <c r="T428" s="36">
        <f>SUMIFS(СВЦЭМ!$L$34:$L$777,СВЦЭМ!$A$34:$A$777,$A428,СВЦЭМ!$B$34:$B$777,T$401)+'СЕТ СН'!$F$16</f>
        <v>0</v>
      </c>
      <c r="U428" s="36">
        <f>SUMIFS(СВЦЭМ!$L$34:$L$777,СВЦЭМ!$A$34:$A$777,$A428,СВЦЭМ!$B$34:$B$777,U$401)+'СЕТ СН'!$F$16</f>
        <v>0</v>
      </c>
      <c r="V428" s="36">
        <f>SUMIFS(СВЦЭМ!$L$34:$L$777,СВЦЭМ!$A$34:$A$777,$A428,СВЦЭМ!$B$34:$B$777,V$401)+'СЕТ СН'!$F$16</f>
        <v>0</v>
      </c>
      <c r="W428" s="36">
        <f>SUMIFS(СВЦЭМ!$L$34:$L$777,СВЦЭМ!$A$34:$A$777,$A428,СВЦЭМ!$B$34:$B$777,W$401)+'СЕТ СН'!$F$16</f>
        <v>0</v>
      </c>
      <c r="X428" s="36">
        <f>SUMIFS(СВЦЭМ!$L$34:$L$777,СВЦЭМ!$A$34:$A$777,$A428,СВЦЭМ!$B$34:$B$777,X$401)+'СЕТ СН'!$F$16</f>
        <v>0</v>
      </c>
      <c r="Y428" s="36">
        <f>SUMIFS(СВЦЭМ!$L$34:$L$777,СВЦЭМ!$A$34:$A$777,$A428,СВЦЭМ!$B$34:$B$777,Y$401)+'СЕТ СН'!$F$16</f>
        <v>0</v>
      </c>
    </row>
    <row r="429" spans="1:25" ht="15.75" hidden="1" x14ac:dyDescent="0.2">
      <c r="A429" s="35">
        <f t="shared" si="11"/>
        <v>43827</v>
      </c>
      <c r="B429" s="36">
        <f>SUMIFS(СВЦЭМ!$L$34:$L$777,СВЦЭМ!$A$34:$A$777,$A429,СВЦЭМ!$B$34:$B$777,B$401)+'СЕТ СН'!$F$16</f>
        <v>0</v>
      </c>
      <c r="C429" s="36">
        <f>SUMIFS(СВЦЭМ!$L$34:$L$777,СВЦЭМ!$A$34:$A$777,$A429,СВЦЭМ!$B$34:$B$777,C$401)+'СЕТ СН'!$F$16</f>
        <v>0</v>
      </c>
      <c r="D429" s="36">
        <f>SUMIFS(СВЦЭМ!$L$34:$L$777,СВЦЭМ!$A$34:$A$777,$A429,СВЦЭМ!$B$34:$B$777,D$401)+'СЕТ СН'!$F$16</f>
        <v>0</v>
      </c>
      <c r="E429" s="36">
        <f>SUMIFS(СВЦЭМ!$L$34:$L$777,СВЦЭМ!$A$34:$A$777,$A429,СВЦЭМ!$B$34:$B$777,E$401)+'СЕТ СН'!$F$16</f>
        <v>0</v>
      </c>
      <c r="F429" s="36">
        <f>SUMIFS(СВЦЭМ!$L$34:$L$777,СВЦЭМ!$A$34:$A$777,$A429,СВЦЭМ!$B$34:$B$777,F$401)+'СЕТ СН'!$F$16</f>
        <v>0</v>
      </c>
      <c r="G429" s="36">
        <f>SUMIFS(СВЦЭМ!$L$34:$L$777,СВЦЭМ!$A$34:$A$777,$A429,СВЦЭМ!$B$34:$B$777,G$401)+'СЕТ СН'!$F$16</f>
        <v>0</v>
      </c>
      <c r="H429" s="36">
        <f>SUMIFS(СВЦЭМ!$L$34:$L$777,СВЦЭМ!$A$34:$A$777,$A429,СВЦЭМ!$B$34:$B$777,H$401)+'СЕТ СН'!$F$16</f>
        <v>0</v>
      </c>
      <c r="I429" s="36">
        <f>SUMIFS(СВЦЭМ!$L$34:$L$777,СВЦЭМ!$A$34:$A$777,$A429,СВЦЭМ!$B$34:$B$777,I$401)+'СЕТ СН'!$F$16</f>
        <v>0</v>
      </c>
      <c r="J429" s="36">
        <f>SUMIFS(СВЦЭМ!$L$34:$L$777,СВЦЭМ!$A$34:$A$777,$A429,СВЦЭМ!$B$34:$B$777,J$401)+'СЕТ СН'!$F$16</f>
        <v>0</v>
      </c>
      <c r="K429" s="36">
        <f>SUMIFS(СВЦЭМ!$L$34:$L$777,СВЦЭМ!$A$34:$A$777,$A429,СВЦЭМ!$B$34:$B$777,K$401)+'СЕТ СН'!$F$16</f>
        <v>0</v>
      </c>
      <c r="L429" s="36">
        <f>SUMIFS(СВЦЭМ!$L$34:$L$777,СВЦЭМ!$A$34:$A$777,$A429,СВЦЭМ!$B$34:$B$777,L$401)+'СЕТ СН'!$F$16</f>
        <v>0</v>
      </c>
      <c r="M429" s="36">
        <f>SUMIFS(СВЦЭМ!$L$34:$L$777,СВЦЭМ!$A$34:$A$777,$A429,СВЦЭМ!$B$34:$B$777,M$401)+'СЕТ СН'!$F$16</f>
        <v>0</v>
      </c>
      <c r="N429" s="36">
        <f>SUMIFS(СВЦЭМ!$L$34:$L$777,СВЦЭМ!$A$34:$A$777,$A429,СВЦЭМ!$B$34:$B$777,N$401)+'СЕТ СН'!$F$16</f>
        <v>0</v>
      </c>
      <c r="O429" s="36">
        <f>SUMIFS(СВЦЭМ!$L$34:$L$777,СВЦЭМ!$A$34:$A$777,$A429,СВЦЭМ!$B$34:$B$777,O$401)+'СЕТ СН'!$F$16</f>
        <v>0</v>
      </c>
      <c r="P429" s="36">
        <f>SUMIFS(СВЦЭМ!$L$34:$L$777,СВЦЭМ!$A$34:$A$777,$A429,СВЦЭМ!$B$34:$B$777,P$401)+'СЕТ СН'!$F$16</f>
        <v>0</v>
      </c>
      <c r="Q429" s="36">
        <f>SUMIFS(СВЦЭМ!$L$34:$L$777,СВЦЭМ!$A$34:$A$777,$A429,СВЦЭМ!$B$34:$B$777,Q$401)+'СЕТ СН'!$F$16</f>
        <v>0</v>
      </c>
      <c r="R429" s="36">
        <f>SUMIFS(СВЦЭМ!$L$34:$L$777,СВЦЭМ!$A$34:$A$777,$A429,СВЦЭМ!$B$34:$B$777,R$401)+'СЕТ СН'!$F$16</f>
        <v>0</v>
      </c>
      <c r="S429" s="36">
        <f>SUMIFS(СВЦЭМ!$L$34:$L$777,СВЦЭМ!$A$34:$A$777,$A429,СВЦЭМ!$B$34:$B$777,S$401)+'СЕТ СН'!$F$16</f>
        <v>0</v>
      </c>
      <c r="T429" s="36">
        <f>SUMIFS(СВЦЭМ!$L$34:$L$777,СВЦЭМ!$A$34:$A$777,$A429,СВЦЭМ!$B$34:$B$777,T$401)+'СЕТ СН'!$F$16</f>
        <v>0</v>
      </c>
      <c r="U429" s="36">
        <f>SUMIFS(СВЦЭМ!$L$34:$L$777,СВЦЭМ!$A$34:$A$777,$A429,СВЦЭМ!$B$34:$B$777,U$401)+'СЕТ СН'!$F$16</f>
        <v>0</v>
      </c>
      <c r="V429" s="36">
        <f>SUMIFS(СВЦЭМ!$L$34:$L$777,СВЦЭМ!$A$34:$A$777,$A429,СВЦЭМ!$B$34:$B$777,V$401)+'СЕТ СН'!$F$16</f>
        <v>0</v>
      </c>
      <c r="W429" s="36">
        <f>SUMIFS(СВЦЭМ!$L$34:$L$777,СВЦЭМ!$A$34:$A$777,$A429,СВЦЭМ!$B$34:$B$777,W$401)+'СЕТ СН'!$F$16</f>
        <v>0</v>
      </c>
      <c r="X429" s="36">
        <f>SUMIFS(СВЦЭМ!$L$34:$L$777,СВЦЭМ!$A$34:$A$777,$A429,СВЦЭМ!$B$34:$B$777,X$401)+'СЕТ СН'!$F$16</f>
        <v>0</v>
      </c>
      <c r="Y429" s="36">
        <f>SUMIFS(СВЦЭМ!$L$34:$L$777,СВЦЭМ!$A$34:$A$777,$A429,СВЦЭМ!$B$34:$B$777,Y$401)+'СЕТ СН'!$F$16</f>
        <v>0</v>
      </c>
    </row>
    <row r="430" spans="1:25" ht="15.75" hidden="1" x14ac:dyDescent="0.2">
      <c r="A430" s="35">
        <f t="shared" si="11"/>
        <v>43828</v>
      </c>
      <c r="B430" s="36">
        <f>SUMIFS(СВЦЭМ!$L$34:$L$777,СВЦЭМ!$A$34:$A$777,$A430,СВЦЭМ!$B$34:$B$777,B$401)+'СЕТ СН'!$F$16</f>
        <v>0</v>
      </c>
      <c r="C430" s="36">
        <f>SUMIFS(СВЦЭМ!$L$34:$L$777,СВЦЭМ!$A$34:$A$777,$A430,СВЦЭМ!$B$34:$B$777,C$401)+'СЕТ СН'!$F$16</f>
        <v>0</v>
      </c>
      <c r="D430" s="36">
        <f>SUMIFS(СВЦЭМ!$L$34:$L$777,СВЦЭМ!$A$34:$A$777,$A430,СВЦЭМ!$B$34:$B$777,D$401)+'СЕТ СН'!$F$16</f>
        <v>0</v>
      </c>
      <c r="E430" s="36">
        <f>SUMIFS(СВЦЭМ!$L$34:$L$777,СВЦЭМ!$A$34:$A$777,$A430,СВЦЭМ!$B$34:$B$777,E$401)+'СЕТ СН'!$F$16</f>
        <v>0</v>
      </c>
      <c r="F430" s="36">
        <f>SUMIFS(СВЦЭМ!$L$34:$L$777,СВЦЭМ!$A$34:$A$777,$A430,СВЦЭМ!$B$34:$B$777,F$401)+'СЕТ СН'!$F$16</f>
        <v>0</v>
      </c>
      <c r="G430" s="36">
        <f>SUMIFS(СВЦЭМ!$L$34:$L$777,СВЦЭМ!$A$34:$A$777,$A430,СВЦЭМ!$B$34:$B$777,G$401)+'СЕТ СН'!$F$16</f>
        <v>0</v>
      </c>
      <c r="H430" s="36">
        <f>SUMIFS(СВЦЭМ!$L$34:$L$777,СВЦЭМ!$A$34:$A$777,$A430,СВЦЭМ!$B$34:$B$777,H$401)+'СЕТ СН'!$F$16</f>
        <v>0</v>
      </c>
      <c r="I430" s="36">
        <f>SUMIFS(СВЦЭМ!$L$34:$L$777,СВЦЭМ!$A$34:$A$777,$A430,СВЦЭМ!$B$34:$B$777,I$401)+'СЕТ СН'!$F$16</f>
        <v>0</v>
      </c>
      <c r="J430" s="36">
        <f>SUMIFS(СВЦЭМ!$L$34:$L$777,СВЦЭМ!$A$34:$A$777,$A430,СВЦЭМ!$B$34:$B$777,J$401)+'СЕТ СН'!$F$16</f>
        <v>0</v>
      </c>
      <c r="K430" s="36">
        <f>SUMIFS(СВЦЭМ!$L$34:$L$777,СВЦЭМ!$A$34:$A$777,$A430,СВЦЭМ!$B$34:$B$777,K$401)+'СЕТ СН'!$F$16</f>
        <v>0</v>
      </c>
      <c r="L430" s="36">
        <f>SUMIFS(СВЦЭМ!$L$34:$L$777,СВЦЭМ!$A$34:$A$777,$A430,СВЦЭМ!$B$34:$B$777,L$401)+'СЕТ СН'!$F$16</f>
        <v>0</v>
      </c>
      <c r="M430" s="36">
        <f>SUMIFS(СВЦЭМ!$L$34:$L$777,СВЦЭМ!$A$34:$A$777,$A430,СВЦЭМ!$B$34:$B$777,M$401)+'СЕТ СН'!$F$16</f>
        <v>0</v>
      </c>
      <c r="N430" s="36">
        <f>SUMIFS(СВЦЭМ!$L$34:$L$777,СВЦЭМ!$A$34:$A$777,$A430,СВЦЭМ!$B$34:$B$777,N$401)+'СЕТ СН'!$F$16</f>
        <v>0</v>
      </c>
      <c r="O430" s="36">
        <f>SUMIFS(СВЦЭМ!$L$34:$L$777,СВЦЭМ!$A$34:$A$777,$A430,СВЦЭМ!$B$34:$B$777,O$401)+'СЕТ СН'!$F$16</f>
        <v>0</v>
      </c>
      <c r="P430" s="36">
        <f>SUMIFS(СВЦЭМ!$L$34:$L$777,СВЦЭМ!$A$34:$A$777,$A430,СВЦЭМ!$B$34:$B$777,P$401)+'СЕТ СН'!$F$16</f>
        <v>0</v>
      </c>
      <c r="Q430" s="36">
        <f>SUMIFS(СВЦЭМ!$L$34:$L$777,СВЦЭМ!$A$34:$A$777,$A430,СВЦЭМ!$B$34:$B$777,Q$401)+'СЕТ СН'!$F$16</f>
        <v>0</v>
      </c>
      <c r="R430" s="36">
        <f>SUMIFS(СВЦЭМ!$L$34:$L$777,СВЦЭМ!$A$34:$A$777,$A430,СВЦЭМ!$B$34:$B$777,R$401)+'СЕТ СН'!$F$16</f>
        <v>0</v>
      </c>
      <c r="S430" s="36">
        <f>SUMIFS(СВЦЭМ!$L$34:$L$777,СВЦЭМ!$A$34:$A$777,$A430,СВЦЭМ!$B$34:$B$777,S$401)+'СЕТ СН'!$F$16</f>
        <v>0</v>
      </c>
      <c r="T430" s="36">
        <f>SUMIFS(СВЦЭМ!$L$34:$L$777,СВЦЭМ!$A$34:$A$777,$A430,СВЦЭМ!$B$34:$B$777,T$401)+'СЕТ СН'!$F$16</f>
        <v>0</v>
      </c>
      <c r="U430" s="36">
        <f>SUMIFS(СВЦЭМ!$L$34:$L$777,СВЦЭМ!$A$34:$A$777,$A430,СВЦЭМ!$B$34:$B$777,U$401)+'СЕТ СН'!$F$16</f>
        <v>0</v>
      </c>
      <c r="V430" s="36">
        <f>SUMIFS(СВЦЭМ!$L$34:$L$777,СВЦЭМ!$A$34:$A$777,$A430,СВЦЭМ!$B$34:$B$777,V$401)+'СЕТ СН'!$F$16</f>
        <v>0</v>
      </c>
      <c r="W430" s="36">
        <f>SUMIFS(СВЦЭМ!$L$34:$L$777,СВЦЭМ!$A$34:$A$777,$A430,СВЦЭМ!$B$34:$B$777,W$401)+'СЕТ СН'!$F$16</f>
        <v>0</v>
      </c>
      <c r="X430" s="36">
        <f>SUMIFS(СВЦЭМ!$L$34:$L$777,СВЦЭМ!$A$34:$A$777,$A430,СВЦЭМ!$B$34:$B$777,X$401)+'СЕТ СН'!$F$16</f>
        <v>0</v>
      </c>
      <c r="Y430" s="36">
        <f>SUMIFS(СВЦЭМ!$L$34:$L$777,СВЦЭМ!$A$34:$A$777,$A430,СВЦЭМ!$B$34:$B$777,Y$401)+'СЕТ СН'!$F$16</f>
        <v>0</v>
      </c>
    </row>
    <row r="431" spans="1:25" ht="15.75" hidden="1" x14ac:dyDescent="0.2">
      <c r="A431" s="35">
        <f t="shared" si="11"/>
        <v>43829</v>
      </c>
      <c r="B431" s="36">
        <f>SUMIFS(СВЦЭМ!$L$34:$L$777,СВЦЭМ!$A$34:$A$777,$A431,СВЦЭМ!$B$34:$B$777,B$401)+'СЕТ СН'!$F$16</f>
        <v>0</v>
      </c>
      <c r="C431" s="36">
        <f>SUMIFS(СВЦЭМ!$L$34:$L$777,СВЦЭМ!$A$34:$A$777,$A431,СВЦЭМ!$B$34:$B$777,C$401)+'СЕТ СН'!$F$16</f>
        <v>0</v>
      </c>
      <c r="D431" s="36">
        <f>SUMIFS(СВЦЭМ!$L$34:$L$777,СВЦЭМ!$A$34:$A$777,$A431,СВЦЭМ!$B$34:$B$777,D$401)+'СЕТ СН'!$F$16</f>
        <v>0</v>
      </c>
      <c r="E431" s="36">
        <f>SUMIFS(СВЦЭМ!$L$34:$L$777,СВЦЭМ!$A$34:$A$777,$A431,СВЦЭМ!$B$34:$B$777,E$401)+'СЕТ СН'!$F$16</f>
        <v>0</v>
      </c>
      <c r="F431" s="36">
        <f>SUMIFS(СВЦЭМ!$L$34:$L$777,СВЦЭМ!$A$34:$A$777,$A431,СВЦЭМ!$B$34:$B$777,F$401)+'СЕТ СН'!$F$16</f>
        <v>0</v>
      </c>
      <c r="G431" s="36">
        <f>SUMIFS(СВЦЭМ!$L$34:$L$777,СВЦЭМ!$A$34:$A$777,$A431,СВЦЭМ!$B$34:$B$777,G$401)+'СЕТ СН'!$F$16</f>
        <v>0</v>
      </c>
      <c r="H431" s="36">
        <f>SUMIFS(СВЦЭМ!$L$34:$L$777,СВЦЭМ!$A$34:$A$777,$A431,СВЦЭМ!$B$34:$B$777,H$401)+'СЕТ СН'!$F$16</f>
        <v>0</v>
      </c>
      <c r="I431" s="36">
        <f>SUMIFS(СВЦЭМ!$L$34:$L$777,СВЦЭМ!$A$34:$A$777,$A431,СВЦЭМ!$B$34:$B$777,I$401)+'СЕТ СН'!$F$16</f>
        <v>0</v>
      </c>
      <c r="J431" s="36">
        <f>SUMIFS(СВЦЭМ!$L$34:$L$777,СВЦЭМ!$A$34:$A$777,$A431,СВЦЭМ!$B$34:$B$777,J$401)+'СЕТ СН'!$F$16</f>
        <v>0</v>
      </c>
      <c r="K431" s="36">
        <f>SUMIFS(СВЦЭМ!$L$34:$L$777,СВЦЭМ!$A$34:$A$777,$A431,СВЦЭМ!$B$34:$B$777,K$401)+'СЕТ СН'!$F$16</f>
        <v>0</v>
      </c>
      <c r="L431" s="36">
        <f>SUMIFS(СВЦЭМ!$L$34:$L$777,СВЦЭМ!$A$34:$A$777,$A431,СВЦЭМ!$B$34:$B$777,L$401)+'СЕТ СН'!$F$16</f>
        <v>0</v>
      </c>
      <c r="M431" s="36">
        <f>SUMIFS(СВЦЭМ!$L$34:$L$777,СВЦЭМ!$A$34:$A$777,$A431,СВЦЭМ!$B$34:$B$777,M$401)+'СЕТ СН'!$F$16</f>
        <v>0</v>
      </c>
      <c r="N431" s="36">
        <f>SUMIFS(СВЦЭМ!$L$34:$L$777,СВЦЭМ!$A$34:$A$777,$A431,СВЦЭМ!$B$34:$B$777,N$401)+'СЕТ СН'!$F$16</f>
        <v>0</v>
      </c>
      <c r="O431" s="36">
        <f>SUMIFS(СВЦЭМ!$L$34:$L$777,СВЦЭМ!$A$34:$A$777,$A431,СВЦЭМ!$B$34:$B$777,O$401)+'СЕТ СН'!$F$16</f>
        <v>0</v>
      </c>
      <c r="P431" s="36">
        <f>SUMIFS(СВЦЭМ!$L$34:$L$777,СВЦЭМ!$A$34:$A$777,$A431,СВЦЭМ!$B$34:$B$777,P$401)+'СЕТ СН'!$F$16</f>
        <v>0</v>
      </c>
      <c r="Q431" s="36">
        <f>SUMIFS(СВЦЭМ!$L$34:$L$777,СВЦЭМ!$A$34:$A$777,$A431,СВЦЭМ!$B$34:$B$777,Q$401)+'СЕТ СН'!$F$16</f>
        <v>0</v>
      </c>
      <c r="R431" s="36">
        <f>SUMIFS(СВЦЭМ!$L$34:$L$777,СВЦЭМ!$A$34:$A$777,$A431,СВЦЭМ!$B$34:$B$777,R$401)+'СЕТ СН'!$F$16</f>
        <v>0</v>
      </c>
      <c r="S431" s="36">
        <f>SUMIFS(СВЦЭМ!$L$34:$L$777,СВЦЭМ!$A$34:$A$777,$A431,СВЦЭМ!$B$34:$B$777,S$401)+'СЕТ СН'!$F$16</f>
        <v>0</v>
      </c>
      <c r="T431" s="36">
        <f>SUMIFS(СВЦЭМ!$L$34:$L$777,СВЦЭМ!$A$34:$A$777,$A431,СВЦЭМ!$B$34:$B$777,T$401)+'СЕТ СН'!$F$16</f>
        <v>0</v>
      </c>
      <c r="U431" s="36">
        <f>SUMIFS(СВЦЭМ!$L$34:$L$777,СВЦЭМ!$A$34:$A$777,$A431,СВЦЭМ!$B$34:$B$777,U$401)+'СЕТ СН'!$F$16</f>
        <v>0</v>
      </c>
      <c r="V431" s="36">
        <f>SUMIFS(СВЦЭМ!$L$34:$L$777,СВЦЭМ!$A$34:$A$777,$A431,СВЦЭМ!$B$34:$B$777,V$401)+'СЕТ СН'!$F$16</f>
        <v>0</v>
      </c>
      <c r="W431" s="36">
        <f>SUMIFS(СВЦЭМ!$L$34:$L$777,СВЦЭМ!$A$34:$A$777,$A431,СВЦЭМ!$B$34:$B$777,W$401)+'СЕТ СН'!$F$16</f>
        <v>0</v>
      </c>
      <c r="X431" s="36">
        <f>SUMIFS(СВЦЭМ!$L$34:$L$777,СВЦЭМ!$A$34:$A$777,$A431,СВЦЭМ!$B$34:$B$777,X$401)+'СЕТ СН'!$F$16</f>
        <v>0</v>
      </c>
      <c r="Y431" s="36">
        <f>SUMIFS(СВЦЭМ!$L$34:$L$777,СВЦЭМ!$A$34:$A$777,$A431,СВЦЭМ!$B$34:$B$777,Y$401)+'СЕТ СН'!$F$16</f>
        <v>0</v>
      </c>
    </row>
    <row r="432" spans="1:25" ht="15.75" hidden="1" x14ac:dyDescent="0.2">
      <c r="A432" s="35">
        <f t="shared" si="11"/>
        <v>43830</v>
      </c>
      <c r="B432" s="36">
        <f>SUMIFS(СВЦЭМ!$L$34:$L$777,СВЦЭМ!$A$34:$A$777,$A432,СВЦЭМ!$B$34:$B$777,B$401)+'СЕТ СН'!$F$16</f>
        <v>0</v>
      </c>
      <c r="C432" s="36">
        <f>SUMIFS(СВЦЭМ!$L$34:$L$777,СВЦЭМ!$A$34:$A$777,$A432,СВЦЭМ!$B$34:$B$777,C$401)+'СЕТ СН'!$F$16</f>
        <v>0</v>
      </c>
      <c r="D432" s="36">
        <f>SUMIFS(СВЦЭМ!$L$34:$L$777,СВЦЭМ!$A$34:$A$777,$A432,СВЦЭМ!$B$34:$B$777,D$401)+'СЕТ СН'!$F$16</f>
        <v>0</v>
      </c>
      <c r="E432" s="36">
        <f>SUMIFS(СВЦЭМ!$L$34:$L$777,СВЦЭМ!$A$34:$A$777,$A432,СВЦЭМ!$B$34:$B$777,E$401)+'СЕТ СН'!$F$16</f>
        <v>0</v>
      </c>
      <c r="F432" s="36">
        <f>SUMIFS(СВЦЭМ!$L$34:$L$777,СВЦЭМ!$A$34:$A$777,$A432,СВЦЭМ!$B$34:$B$777,F$401)+'СЕТ СН'!$F$16</f>
        <v>0</v>
      </c>
      <c r="G432" s="36">
        <f>SUMIFS(СВЦЭМ!$L$34:$L$777,СВЦЭМ!$A$34:$A$777,$A432,СВЦЭМ!$B$34:$B$777,G$401)+'СЕТ СН'!$F$16</f>
        <v>0</v>
      </c>
      <c r="H432" s="36">
        <f>SUMIFS(СВЦЭМ!$L$34:$L$777,СВЦЭМ!$A$34:$A$777,$A432,СВЦЭМ!$B$34:$B$777,H$401)+'СЕТ СН'!$F$16</f>
        <v>0</v>
      </c>
      <c r="I432" s="36">
        <f>SUMIFS(СВЦЭМ!$L$34:$L$777,СВЦЭМ!$A$34:$A$777,$A432,СВЦЭМ!$B$34:$B$777,I$401)+'СЕТ СН'!$F$16</f>
        <v>0</v>
      </c>
      <c r="J432" s="36">
        <f>SUMIFS(СВЦЭМ!$L$34:$L$777,СВЦЭМ!$A$34:$A$777,$A432,СВЦЭМ!$B$34:$B$777,J$401)+'СЕТ СН'!$F$16</f>
        <v>0</v>
      </c>
      <c r="K432" s="36">
        <f>SUMIFS(СВЦЭМ!$L$34:$L$777,СВЦЭМ!$A$34:$A$777,$A432,СВЦЭМ!$B$34:$B$777,K$401)+'СЕТ СН'!$F$16</f>
        <v>0</v>
      </c>
      <c r="L432" s="36">
        <f>SUMIFS(СВЦЭМ!$L$34:$L$777,СВЦЭМ!$A$34:$A$777,$A432,СВЦЭМ!$B$34:$B$777,L$401)+'СЕТ СН'!$F$16</f>
        <v>0</v>
      </c>
      <c r="M432" s="36">
        <f>SUMIFS(СВЦЭМ!$L$34:$L$777,СВЦЭМ!$A$34:$A$777,$A432,СВЦЭМ!$B$34:$B$777,M$401)+'СЕТ СН'!$F$16</f>
        <v>0</v>
      </c>
      <c r="N432" s="36">
        <f>SUMIFS(СВЦЭМ!$L$34:$L$777,СВЦЭМ!$A$34:$A$777,$A432,СВЦЭМ!$B$34:$B$777,N$401)+'СЕТ СН'!$F$16</f>
        <v>0</v>
      </c>
      <c r="O432" s="36">
        <f>SUMIFS(СВЦЭМ!$L$34:$L$777,СВЦЭМ!$A$34:$A$777,$A432,СВЦЭМ!$B$34:$B$777,O$401)+'СЕТ СН'!$F$16</f>
        <v>0</v>
      </c>
      <c r="P432" s="36">
        <f>SUMIFS(СВЦЭМ!$L$34:$L$777,СВЦЭМ!$A$34:$A$777,$A432,СВЦЭМ!$B$34:$B$777,P$401)+'СЕТ СН'!$F$16</f>
        <v>0</v>
      </c>
      <c r="Q432" s="36">
        <f>SUMIFS(СВЦЭМ!$L$34:$L$777,СВЦЭМ!$A$34:$A$777,$A432,СВЦЭМ!$B$34:$B$777,Q$401)+'СЕТ СН'!$F$16</f>
        <v>0</v>
      </c>
      <c r="R432" s="36">
        <f>SUMIFS(СВЦЭМ!$L$34:$L$777,СВЦЭМ!$A$34:$A$777,$A432,СВЦЭМ!$B$34:$B$777,R$401)+'СЕТ СН'!$F$16</f>
        <v>0</v>
      </c>
      <c r="S432" s="36">
        <f>SUMIFS(СВЦЭМ!$L$34:$L$777,СВЦЭМ!$A$34:$A$777,$A432,СВЦЭМ!$B$34:$B$777,S$401)+'СЕТ СН'!$F$16</f>
        <v>0</v>
      </c>
      <c r="T432" s="36">
        <f>SUMIFS(СВЦЭМ!$L$34:$L$777,СВЦЭМ!$A$34:$A$777,$A432,СВЦЭМ!$B$34:$B$777,T$401)+'СЕТ СН'!$F$16</f>
        <v>0</v>
      </c>
      <c r="U432" s="36">
        <f>SUMIFS(СВЦЭМ!$L$34:$L$777,СВЦЭМ!$A$34:$A$777,$A432,СВЦЭМ!$B$34:$B$777,U$401)+'СЕТ СН'!$F$16</f>
        <v>0</v>
      </c>
      <c r="V432" s="36">
        <f>SUMIFS(СВЦЭМ!$L$34:$L$777,СВЦЭМ!$A$34:$A$777,$A432,СВЦЭМ!$B$34:$B$777,V$401)+'СЕТ СН'!$F$16</f>
        <v>0</v>
      </c>
      <c r="W432" s="36">
        <f>SUMIFS(СВЦЭМ!$L$34:$L$777,СВЦЭМ!$A$34:$A$777,$A432,СВЦЭМ!$B$34:$B$777,W$401)+'СЕТ СН'!$F$16</f>
        <v>0</v>
      </c>
      <c r="X432" s="36">
        <f>SUMIFS(СВЦЭМ!$L$34:$L$777,СВЦЭМ!$A$34:$A$777,$A432,СВЦЭМ!$B$34:$B$777,X$401)+'СЕТ СН'!$F$16</f>
        <v>0</v>
      </c>
      <c r="Y432" s="36">
        <f>SUMIFS(СВЦЭМ!$L$34:$L$777,СВЦЭМ!$A$34:$A$777,$A432,СВЦЭМ!$B$34:$B$777,Y$401)+'СЕТ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5" t="s">
        <v>122</v>
      </c>
      <c r="B435" s="155"/>
      <c r="C435" s="155"/>
      <c r="D435" s="155"/>
      <c r="E435" s="155"/>
      <c r="F435" s="155"/>
      <c r="G435" s="155"/>
      <c r="H435" s="155"/>
      <c r="I435" s="155"/>
      <c r="J435" s="155"/>
      <c r="K435" s="155"/>
      <c r="L435" s="156">
        <f>СВЦЭМ!$D$18+'СЕТ СН'!$F$17</f>
        <v>0</v>
      </c>
      <c r="M435" s="157"/>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7" t="s">
        <v>74</v>
      </c>
      <c r="B437" s="137"/>
      <c r="C437" s="137"/>
      <c r="D437" s="137"/>
      <c r="E437" s="137"/>
      <c r="F437" s="137"/>
      <c r="G437" s="137"/>
      <c r="H437" s="137"/>
      <c r="I437" s="137"/>
      <c r="J437" s="137"/>
      <c r="K437" s="137"/>
      <c r="L437" s="137"/>
      <c r="M437" s="137"/>
      <c r="N437" s="138" t="s">
        <v>29</v>
      </c>
      <c r="O437" s="138"/>
      <c r="P437" s="138"/>
      <c r="Q437" s="138"/>
      <c r="R437" s="138"/>
      <c r="S437" s="138"/>
      <c r="T437" s="138"/>
      <c r="U437" s="138"/>
      <c r="V437" s="47"/>
      <c r="W437" s="47"/>
      <c r="X437" s="47"/>
      <c r="Y437" s="47"/>
    </row>
    <row r="438" spans="1:26" ht="15.75" x14ac:dyDescent="0.25">
      <c r="A438" s="137"/>
      <c r="B438" s="137"/>
      <c r="C438" s="137"/>
      <c r="D438" s="137"/>
      <c r="E438" s="137"/>
      <c r="F438" s="137"/>
      <c r="G438" s="137"/>
      <c r="H438" s="137"/>
      <c r="I438" s="137"/>
      <c r="J438" s="137"/>
      <c r="K438" s="137"/>
      <c r="L438" s="137"/>
      <c r="M438" s="137"/>
      <c r="N438" s="139" t="s">
        <v>0</v>
      </c>
      <c r="O438" s="139"/>
      <c r="P438" s="139" t="s">
        <v>1</v>
      </c>
      <c r="Q438" s="139"/>
      <c r="R438" s="139" t="s">
        <v>2</v>
      </c>
      <c r="S438" s="139"/>
      <c r="T438" s="139" t="s">
        <v>3</v>
      </c>
      <c r="U438" s="139"/>
    </row>
    <row r="439" spans="1:26" ht="15.75" x14ac:dyDescent="0.25">
      <c r="A439" s="137"/>
      <c r="B439" s="137"/>
      <c r="C439" s="137"/>
      <c r="D439" s="137"/>
      <c r="E439" s="137"/>
      <c r="F439" s="137"/>
      <c r="G439" s="137"/>
      <c r="H439" s="137"/>
      <c r="I439" s="137"/>
      <c r="J439" s="137"/>
      <c r="K439" s="137"/>
      <c r="L439" s="137"/>
      <c r="M439" s="137"/>
      <c r="N439" s="140">
        <f>СВЦЭМ!$D$12+'СЕТ СН'!$F$13-'СЕТ СН'!$F$25</f>
        <v>654562.67257366574</v>
      </c>
      <c r="O439" s="141"/>
      <c r="P439" s="140">
        <f>СВЦЭМ!$D$12+'СЕТ СН'!$F$13-'СЕТ СН'!$G$25</f>
        <v>654562.67257366574</v>
      </c>
      <c r="Q439" s="141"/>
      <c r="R439" s="140">
        <f>СВЦЭМ!$D$12+'СЕТ СН'!$F$13-'СЕТ СН'!$H$25</f>
        <v>654562.67257366574</v>
      </c>
      <c r="S439" s="141"/>
      <c r="T439" s="140">
        <f>СВЦЭМ!$D$12+'СЕТ СН'!$F$13-'СЕТ СН'!$I$25</f>
        <v>654562.67257366574</v>
      </c>
      <c r="U439" s="141"/>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декабре 2019г.</v>
      </c>
      <c r="B1" s="124"/>
      <c r="C1" s="124"/>
      <c r="D1" s="124"/>
      <c r="E1" s="124"/>
      <c r="F1" s="124"/>
      <c r="G1" s="124"/>
      <c r="H1" s="124"/>
      <c r="I1" s="124"/>
      <c r="J1" s="124"/>
      <c r="K1" s="124"/>
      <c r="L1" s="124"/>
      <c r="M1" s="124"/>
      <c r="N1" s="124"/>
      <c r="O1" s="124"/>
      <c r="P1" s="124"/>
      <c r="Q1" s="124"/>
      <c r="R1" s="124"/>
      <c r="S1" s="124"/>
      <c r="T1" s="124"/>
      <c r="U1" s="124"/>
      <c r="V1" s="124"/>
      <c r="W1" s="124"/>
      <c r="X1" s="124"/>
      <c r="Y1" s="124"/>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5" t="s">
        <v>42</v>
      </c>
      <c r="B3" s="125"/>
      <c r="C3" s="125"/>
      <c r="D3" s="125"/>
      <c r="E3" s="125"/>
      <c r="F3" s="125"/>
      <c r="G3" s="125"/>
      <c r="H3" s="125"/>
      <c r="I3" s="125"/>
      <c r="J3" s="125"/>
      <c r="K3" s="125"/>
      <c r="L3" s="125"/>
      <c r="M3" s="125"/>
      <c r="N3" s="125"/>
      <c r="O3" s="125"/>
      <c r="P3" s="125"/>
      <c r="Q3" s="125"/>
      <c r="R3" s="125"/>
      <c r="S3" s="125"/>
      <c r="T3" s="125"/>
      <c r="U3" s="125"/>
      <c r="V3" s="125"/>
      <c r="W3" s="125"/>
      <c r="X3" s="125"/>
      <c r="Y3" s="125"/>
    </row>
    <row r="4" spans="1:25" ht="32.25" customHeight="1" x14ac:dyDescent="0.2">
      <c r="A4" s="125" t="s">
        <v>81</v>
      </c>
      <c r="B4" s="125"/>
      <c r="C4" s="125"/>
      <c r="D4" s="125"/>
      <c r="E4" s="125"/>
      <c r="F4" s="125"/>
      <c r="G4" s="125"/>
      <c r="H4" s="125"/>
      <c r="I4" s="125"/>
      <c r="J4" s="125"/>
      <c r="K4" s="125"/>
      <c r="L4" s="125"/>
      <c r="M4" s="125"/>
      <c r="N4" s="125"/>
      <c r="O4" s="125"/>
      <c r="P4" s="125"/>
      <c r="Q4" s="125"/>
      <c r="R4" s="125"/>
      <c r="S4" s="125"/>
      <c r="T4" s="125"/>
      <c r="U4" s="125"/>
      <c r="V4" s="125"/>
      <c r="W4" s="125"/>
      <c r="X4" s="125"/>
      <c r="Y4" s="125"/>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6" t="s">
        <v>7</v>
      </c>
      <c r="B9" s="129" t="s">
        <v>134</v>
      </c>
      <c r="C9" s="130"/>
      <c r="D9" s="130"/>
      <c r="E9" s="130"/>
      <c r="F9" s="130"/>
      <c r="G9" s="130"/>
      <c r="H9" s="130"/>
      <c r="I9" s="130"/>
      <c r="J9" s="130"/>
      <c r="K9" s="130"/>
      <c r="L9" s="130"/>
      <c r="M9" s="130"/>
      <c r="N9" s="130"/>
      <c r="O9" s="130"/>
      <c r="P9" s="130"/>
      <c r="Q9" s="130"/>
      <c r="R9" s="130"/>
      <c r="S9" s="130"/>
      <c r="T9" s="130"/>
      <c r="U9" s="130"/>
      <c r="V9" s="130"/>
      <c r="W9" s="130"/>
      <c r="X9" s="130"/>
      <c r="Y9" s="131"/>
    </row>
    <row r="10" spans="1:25" ht="12.75" x14ac:dyDescent="0.2">
      <c r="A10" s="127"/>
      <c r="B10" s="132"/>
      <c r="C10" s="133"/>
      <c r="D10" s="133"/>
      <c r="E10" s="133"/>
      <c r="F10" s="133"/>
      <c r="G10" s="133"/>
      <c r="H10" s="133"/>
      <c r="I10" s="133"/>
      <c r="J10" s="133"/>
      <c r="K10" s="133"/>
      <c r="L10" s="133"/>
      <c r="M10" s="133"/>
      <c r="N10" s="133"/>
      <c r="O10" s="133"/>
      <c r="P10" s="133"/>
      <c r="Q10" s="133"/>
      <c r="R10" s="133"/>
      <c r="S10" s="133"/>
      <c r="T10" s="133"/>
      <c r="U10" s="133"/>
      <c r="V10" s="133"/>
      <c r="W10" s="133"/>
      <c r="X10" s="133"/>
      <c r="Y10" s="134"/>
    </row>
    <row r="11" spans="1:25" ht="15.75" x14ac:dyDescent="0.2">
      <c r="A11" s="128"/>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01.12.2019</v>
      </c>
      <c r="B12" s="36">
        <f>SUMIFS(СВЦЭМ!$D$33:$D$776,СВЦЭМ!$A$33:$A$776,$A12,СВЦЭМ!$B$33:$B$776,B$11)+'СЕТ СН'!$F$14+СВЦЭМ!$D$10+'СЕТ СН'!$F$8*'СЕТ СН'!$F$9-'СЕТ СН'!$F$26</f>
        <v>1116.3237945200001</v>
      </c>
      <c r="C12" s="36">
        <f>SUMIFS(СВЦЭМ!$D$33:$D$776,СВЦЭМ!$A$33:$A$776,$A12,СВЦЭМ!$B$33:$B$776,C$11)+'СЕТ СН'!$F$14+СВЦЭМ!$D$10+'СЕТ СН'!$F$8*'СЕТ СН'!$F$9-'СЕТ СН'!$F$26</f>
        <v>1125.06648933</v>
      </c>
      <c r="D12" s="36">
        <f>SUMIFS(СВЦЭМ!$D$33:$D$776,СВЦЭМ!$A$33:$A$776,$A12,СВЦЭМ!$B$33:$B$776,D$11)+'СЕТ СН'!$F$14+СВЦЭМ!$D$10+'СЕТ СН'!$F$8*'СЕТ СН'!$F$9-'СЕТ СН'!$F$26</f>
        <v>1160.1885743799999</v>
      </c>
      <c r="E12" s="36">
        <f>SUMIFS(СВЦЭМ!$D$33:$D$776,СВЦЭМ!$A$33:$A$776,$A12,СВЦЭМ!$B$33:$B$776,E$11)+'СЕТ СН'!$F$14+СВЦЭМ!$D$10+'СЕТ СН'!$F$8*'СЕТ СН'!$F$9-'СЕТ СН'!$F$26</f>
        <v>1158.15245132</v>
      </c>
      <c r="F12" s="36">
        <f>SUMIFS(СВЦЭМ!$D$33:$D$776,СВЦЭМ!$A$33:$A$776,$A12,СВЦЭМ!$B$33:$B$776,F$11)+'СЕТ СН'!$F$14+СВЦЭМ!$D$10+'СЕТ СН'!$F$8*'СЕТ СН'!$F$9-'СЕТ СН'!$F$26</f>
        <v>1150.5745479499999</v>
      </c>
      <c r="G12" s="36">
        <f>SUMIFS(СВЦЭМ!$D$33:$D$776,СВЦЭМ!$A$33:$A$776,$A12,СВЦЭМ!$B$33:$B$776,G$11)+'СЕТ СН'!$F$14+СВЦЭМ!$D$10+'СЕТ СН'!$F$8*'СЕТ СН'!$F$9-'СЕТ СН'!$F$26</f>
        <v>1148.80647303</v>
      </c>
      <c r="H12" s="36">
        <f>SUMIFS(СВЦЭМ!$D$33:$D$776,СВЦЭМ!$A$33:$A$776,$A12,СВЦЭМ!$B$33:$B$776,H$11)+'СЕТ СН'!$F$14+СВЦЭМ!$D$10+'СЕТ СН'!$F$8*'СЕТ СН'!$F$9-'СЕТ СН'!$F$26</f>
        <v>1146.50997706</v>
      </c>
      <c r="I12" s="36">
        <f>SUMIFS(СВЦЭМ!$D$33:$D$776,СВЦЭМ!$A$33:$A$776,$A12,СВЦЭМ!$B$33:$B$776,I$11)+'СЕТ СН'!$F$14+СВЦЭМ!$D$10+'СЕТ СН'!$F$8*'СЕТ СН'!$F$9-'СЕТ СН'!$F$26</f>
        <v>1140.31356519</v>
      </c>
      <c r="J12" s="36">
        <f>SUMIFS(СВЦЭМ!$D$33:$D$776,СВЦЭМ!$A$33:$A$776,$A12,СВЦЭМ!$B$33:$B$776,J$11)+'СЕТ СН'!$F$14+СВЦЭМ!$D$10+'СЕТ СН'!$F$8*'СЕТ СН'!$F$9-'СЕТ СН'!$F$26</f>
        <v>1101.1874969799999</v>
      </c>
      <c r="K12" s="36">
        <f>SUMIFS(СВЦЭМ!$D$33:$D$776,СВЦЭМ!$A$33:$A$776,$A12,СВЦЭМ!$B$33:$B$776,K$11)+'СЕТ СН'!$F$14+СВЦЭМ!$D$10+'СЕТ СН'!$F$8*'СЕТ СН'!$F$9-'СЕТ СН'!$F$26</f>
        <v>1059.46057464</v>
      </c>
      <c r="L12" s="36">
        <f>SUMIFS(СВЦЭМ!$D$33:$D$776,СВЦЭМ!$A$33:$A$776,$A12,СВЦЭМ!$B$33:$B$776,L$11)+'СЕТ СН'!$F$14+СВЦЭМ!$D$10+'СЕТ СН'!$F$8*'СЕТ СН'!$F$9-'СЕТ СН'!$F$26</f>
        <v>1038.89880954</v>
      </c>
      <c r="M12" s="36">
        <f>SUMIFS(СВЦЭМ!$D$33:$D$776,СВЦЭМ!$A$33:$A$776,$A12,СВЦЭМ!$B$33:$B$776,M$11)+'СЕТ СН'!$F$14+СВЦЭМ!$D$10+'СЕТ СН'!$F$8*'СЕТ СН'!$F$9-'СЕТ СН'!$F$26</f>
        <v>1037.2528771699999</v>
      </c>
      <c r="N12" s="36">
        <f>SUMIFS(СВЦЭМ!$D$33:$D$776,СВЦЭМ!$A$33:$A$776,$A12,СВЦЭМ!$B$33:$B$776,N$11)+'СЕТ СН'!$F$14+СВЦЭМ!$D$10+'СЕТ СН'!$F$8*'СЕТ СН'!$F$9-'СЕТ СН'!$F$26</f>
        <v>1064.3092128999999</v>
      </c>
      <c r="O12" s="36">
        <f>SUMIFS(СВЦЭМ!$D$33:$D$776,СВЦЭМ!$A$33:$A$776,$A12,СВЦЭМ!$B$33:$B$776,O$11)+'СЕТ СН'!$F$14+СВЦЭМ!$D$10+'СЕТ СН'!$F$8*'СЕТ СН'!$F$9-'СЕТ СН'!$F$26</f>
        <v>1075.01460948</v>
      </c>
      <c r="P12" s="36">
        <f>SUMIFS(СВЦЭМ!$D$33:$D$776,СВЦЭМ!$A$33:$A$776,$A12,СВЦЭМ!$B$33:$B$776,P$11)+'СЕТ СН'!$F$14+СВЦЭМ!$D$10+'СЕТ СН'!$F$8*'СЕТ СН'!$F$9-'СЕТ СН'!$F$26</f>
        <v>1082.5367936800001</v>
      </c>
      <c r="Q12" s="36">
        <f>SUMIFS(СВЦЭМ!$D$33:$D$776,СВЦЭМ!$A$33:$A$776,$A12,СВЦЭМ!$B$33:$B$776,Q$11)+'СЕТ СН'!$F$14+СВЦЭМ!$D$10+'СЕТ СН'!$F$8*'СЕТ СН'!$F$9-'СЕТ СН'!$F$26</f>
        <v>1088.68687404</v>
      </c>
      <c r="R12" s="36">
        <f>SUMIFS(СВЦЭМ!$D$33:$D$776,СВЦЭМ!$A$33:$A$776,$A12,СВЦЭМ!$B$33:$B$776,R$11)+'СЕТ СН'!$F$14+СВЦЭМ!$D$10+'СЕТ СН'!$F$8*'СЕТ СН'!$F$9-'СЕТ СН'!$F$26</f>
        <v>1077.9034475399999</v>
      </c>
      <c r="S12" s="36">
        <f>SUMIFS(СВЦЭМ!$D$33:$D$776,СВЦЭМ!$A$33:$A$776,$A12,СВЦЭМ!$B$33:$B$776,S$11)+'СЕТ СН'!$F$14+СВЦЭМ!$D$10+'СЕТ СН'!$F$8*'СЕТ СН'!$F$9-'СЕТ СН'!$F$26</f>
        <v>1060.8376026000001</v>
      </c>
      <c r="T12" s="36">
        <f>SUMIFS(СВЦЭМ!$D$33:$D$776,СВЦЭМ!$A$33:$A$776,$A12,СВЦЭМ!$B$33:$B$776,T$11)+'СЕТ СН'!$F$14+СВЦЭМ!$D$10+'СЕТ СН'!$F$8*'СЕТ СН'!$F$9-'СЕТ СН'!$F$26</f>
        <v>1040.1601495299999</v>
      </c>
      <c r="U12" s="36">
        <f>SUMIFS(СВЦЭМ!$D$33:$D$776,СВЦЭМ!$A$33:$A$776,$A12,СВЦЭМ!$B$33:$B$776,U$11)+'СЕТ СН'!$F$14+СВЦЭМ!$D$10+'СЕТ СН'!$F$8*'СЕТ СН'!$F$9-'СЕТ СН'!$F$26</f>
        <v>1039.6692505399999</v>
      </c>
      <c r="V12" s="36">
        <f>SUMIFS(СВЦЭМ!$D$33:$D$776,СВЦЭМ!$A$33:$A$776,$A12,СВЦЭМ!$B$33:$B$776,V$11)+'СЕТ СН'!$F$14+СВЦЭМ!$D$10+'СЕТ СН'!$F$8*'СЕТ СН'!$F$9-'СЕТ СН'!$F$26</f>
        <v>1056.60732001</v>
      </c>
      <c r="W12" s="36">
        <f>SUMIFS(СВЦЭМ!$D$33:$D$776,СВЦЭМ!$A$33:$A$776,$A12,СВЦЭМ!$B$33:$B$776,W$11)+'СЕТ СН'!$F$14+СВЦЭМ!$D$10+'СЕТ СН'!$F$8*'СЕТ СН'!$F$9-'СЕТ СН'!$F$26</f>
        <v>1080.4234701999999</v>
      </c>
      <c r="X12" s="36">
        <f>SUMIFS(СВЦЭМ!$D$33:$D$776,СВЦЭМ!$A$33:$A$776,$A12,СВЦЭМ!$B$33:$B$776,X$11)+'СЕТ СН'!$F$14+СВЦЭМ!$D$10+'СЕТ СН'!$F$8*'СЕТ СН'!$F$9-'СЕТ СН'!$F$26</f>
        <v>1073.74523892</v>
      </c>
      <c r="Y12" s="36">
        <f>SUMIFS(СВЦЭМ!$D$33:$D$776,СВЦЭМ!$A$33:$A$776,$A12,СВЦЭМ!$B$33:$B$776,Y$11)+'СЕТ СН'!$F$14+СВЦЭМ!$D$10+'СЕТ СН'!$F$8*'СЕТ СН'!$F$9-'СЕТ СН'!$F$26</f>
        <v>1102.30788538</v>
      </c>
    </row>
    <row r="13" spans="1:25" ht="15.75" x14ac:dyDescent="0.2">
      <c r="A13" s="35">
        <f>A12+1</f>
        <v>43801</v>
      </c>
      <c r="B13" s="36">
        <f>SUMIFS(СВЦЭМ!$D$33:$D$776,СВЦЭМ!$A$33:$A$776,$A13,СВЦЭМ!$B$33:$B$776,B$11)+'СЕТ СН'!$F$14+СВЦЭМ!$D$10+'СЕТ СН'!$F$8*'СЕТ СН'!$F$9-'СЕТ СН'!$F$26</f>
        <v>1100.70638721</v>
      </c>
      <c r="C13" s="36">
        <f>SUMIFS(СВЦЭМ!$D$33:$D$776,СВЦЭМ!$A$33:$A$776,$A13,СВЦЭМ!$B$33:$B$776,C$11)+'СЕТ СН'!$F$14+СВЦЭМ!$D$10+'СЕТ СН'!$F$8*'СЕТ СН'!$F$9-'СЕТ СН'!$F$26</f>
        <v>1133.7760982100001</v>
      </c>
      <c r="D13" s="36">
        <f>SUMIFS(СВЦЭМ!$D$33:$D$776,СВЦЭМ!$A$33:$A$776,$A13,СВЦЭМ!$B$33:$B$776,D$11)+'СЕТ СН'!$F$14+СВЦЭМ!$D$10+'СЕТ СН'!$F$8*'СЕТ СН'!$F$9-'СЕТ СН'!$F$26</f>
        <v>1152.84569738</v>
      </c>
      <c r="E13" s="36">
        <f>SUMIFS(СВЦЭМ!$D$33:$D$776,СВЦЭМ!$A$33:$A$776,$A13,СВЦЭМ!$B$33:$B$776,E$11)+'СЕТ СН'!$F$14+СВЦЭМ!$D$10+'СЕТ СН'!$F$8*'СЕТ СН'!$F$9-'СЕТ СН'!$F$26</f>
        <v>1167.2187601099999</v>
      </c>
      <c r="F13" s="36">
        <f>SUMIFS(СВЦЭМ!$D$33:$D$776,СВЦЭМ!$A$33:$A$776,$A13,СВЦЭМ!$B$33:$B$776,F$11)+'СЕТ СН'!$F$14+СВЦЭМ!$D$10+'СЕТ СН'!$F$8*'СЕТ СН'!$F$9-'СЕТ СН'!$F$26</f>
        <v>1168.0208281599998</v>
      </c>
      <c r="G13" s="36">
        <f>SUMIFS(СВЦЭМ!$D$33:$D$776,СВЦЭМ!$A$33:$A$776,$A13,СВЦЭМ!$B$33:$B$776,G$11)+'СЕТ СН'!$F$14+СВЦЭМ!$D$10+'СЕТ СН'!$F$8*'СЕТ СН'!$F$9-'СЕТ СН'!$F$26</f>
        <v>1146.06320033</v>
      </c>
      <c r="H13" s="36">
        <f>SUMIFS(СВЦЭМ!$D$33:$D$776,СВЦЭМ!$A$33:$A$776,$A13,СВЦЭМ!$B$33:$B$776,H$11)+'СЕТ СН'!$F$14+СВЦЭМ!$D$10+'СЕТ СН'!$F$8*'СЕТ СН'!$F$9-'СЕТ СН'!$F$26</f>
        <v>1098.2764023100001</v>
      </c>
      <c r="I13" s="36">
        <f>SUMIFS(СВЦЭМ!$D$33:$D$776,СВЦЭМ!$A$33:$A$776,$A13,СВЦЭМ!$B$33:$B$776,I$11)+'СЕТ СН'!$F$14+СВЦЭМ!$D$10+'СЕТ СН'!$F$8*'СЕТ СН'!$F$9-'СЕТ СН'!$F$26</f>
        <v>1048.9347667899999</v>
      </c>
      <c r="J13" s="36">
        <f>SUMIFS(СВЦЭМ!$D$33:$D$776,СВЦЭМ!$A$33:$A$776,$A13,СВЦЭМ!$B$33:$B$776,J$11)+'СЕТ СН'!$F$14+СВЦЭМ!$D$10+'СЕТ СН'!$F$8*'СЕТ СН'!$F$9-'СЕТ СН'!$F$26</f>
        <v>1045.3649021700001</v>
      </c>
      <c r="K13" s="36">
        <f>SUMIFS(СВЦЭМ!$D$33:$D$776,СВЦЭМ!$A$33:$A$776,$A13,СВЦЭМ!$B$33:$B$776,K$11)+'СЕТ СН'!$F$14+СВЦЭМ!$D$10+'СЕТ СН'!$F$8*'СЕТ СН'!$F$9-'СЕТ СН'!$F$26</f>
        <v>1031.3170018400001</v>
      </c>
      <c r="L13" s="36">
        <f>SUMIFS(СВЦЭМ!$D$33:$D$776,СВЦЭМ!$A$33:$A$776,$A13,СВЦЭМ!$B$33:$B$776,L$11)+'СЕТ СН'!$F$14+СВЦЭМ!$D$10+'СЕТ СН'!$F$8*'СЕТ СН'!$F$9-'СЕТ СН'!$F$26</f>
        <v>1050.44919482</v>
      </c>
      <c r="M13" s="36">
        <f>SUMIFS(СВЦЭМ!$D$33:$D$776,СВЦЭМ!$A$33:$A$776,$A13,СВЦЭМ!$B$33:$B$776,M$11)+'СЕТ СН'!$F$14+СВЦЭМ!$D$10+'СЕТ СН'!$F$8*'СЕТ СН'!$F$9-'СЕТ СН'!$F$26</f>
        <v>1071.5762304699999</v>
      </c>
      <c r="N13" s="36">
        <f>SUMIFS(СВЦЭМ!$D$33:$D$776,СВЦЭМ!$A$33:$A$776,$A13,СВЦЭМ!$B$33:$B$776,N$11)+'СЕТ СН'!$F$14+СВЦЭМ!$D$10+'СЕТ СН'!$F$8*'СЕТ СН'!$F$9-'СЕТ СН'!$F$26</f>
        <v>1082.00132121</v>
      </c>
      <c r="O13" s="36">
        <f>SUMIFS(СВЦЭМ!$D$33:$D$776,СВЦЭМ!$A$33:$A$776,$A13,СВЦЭМ!$B$33:$B$776,O$11)+'СЕТ СН'!$F$14+СВЦЭМ!$D$10+'СЕТ СН'!$F$8*'СЕТ СН'!$F$9-'СЕТ СН'!$F$26</f>
        <v>1083.09674131</v>
      </c>
      <c r="P13" s="36">
        <f>SUMIFS(СВЦЭМ!$D$33:$D$776,СВЦЭМ!$A$33:$A$776,$A13,СВЦЭМ!$B$33:$B$776,P$11)+'СЕТ СН'!$F$14+СВЦЭМ!$D$10+'СЕТ СН'!$F$8*'СЕТ СН'!$F$9-'СЕТ СН'!$F$26</f>
        <v>1093.5609680299999</v>
      </c>
      <c r="Q13" s="36">
        <f>SUMIFS(СВЦЭМ!$D$33:$D$776,СВЦЭМ!$A$33:$A$776,$A13,СВЦЭМ!$B$33:$B$776,Q$11)+'СЕТ СН'!$F$14+СВЦЭМ!$D$10+'СЕТ СН'!$F$8*'СЕТ СН'!$F$9-'СЕТ СН'!$F$26</f>
        <v>1101.43884774</v>
      </c>
      <c r="R13" s="36">
        <f>SUMIFS(СВЦЭМ!$D$33:$D$776,СВЦЭМ!$A$33:$A$776,$A13,СВЦЭМ!$B$33:$B$776,R$11)+'СЕТ СН'!$F$14+СВЦЭМ!$D$10+'СЕТ СН'!$F$8*'СЕТ СН'!$F$9-'СЕТ СН'!$F$26</f>
        <v>1099.3363367899999</v>
      </c>
      <c r="S13" s="36">
        <f>SUMIFS(СВЦЭМ!$D$33:$D$776,СВЦЭМ!$A$33:$A$776,$A13,СВЦЭМ!$B$33:$B$776,S$11)+'СЕТ СН'!$F$14+СВЦЭМ!$D$10+'СЕТ СН'!$F$8*'СЕТ СН'!$F$9-'СЕТ СН'!$F$26</f>
        <v>1067.6407168200001</v>
      </c>
      <c r="T13" s="36">
        <f>SUMIFS(СВЦЭМ!$D$33:$D$776,СВЦЭМ!$A$33:$A$776,$A13,СВЦЭМ!$B$33:$B$776,T$11)+'СЕТ СН'!$F$14+СВЦЭМ!$D$10+'СЕТ СН'!$F$8*'СЕТ СН'!$F$9-'СЕТ СН'!$F$26</f>
        <v>1059.27002711</v>
      </c>
      <c r="U13" s="36">
        <f>SUMIFS(СВЦЭМ!$D$33:$D$776,СВЦЭМ!$A$33:$A$776,$A13,СВЦЭМ!$B$33:$B$776,U$11)+'СЕТ СН'!$F$14+СВЦЭМ!$D$10+'СЕТ СН'!$F$8*'СЕТ СН'!$F$9-'СЕТ СН'!$F$26</f>
        <v>1055.9013886</v>
      </c>
      <c r="V13" s="36">
        <f>SUMIFS(СВЦЭМ!$D$33:$D$776,СВЦЭМ!$A$33:$A$776,$A13,СВЦЭМ!$B$33:$B$776,V$11)+'СЕТ СН'!$F$14+СВЦЭМ!$D$10+'СЕТ СН'!$F$8*'СЕТ СН'!$F$9-'СЕТ СН'!$F$26</f>
        <v>1065.7799432500001</v>
      </c>
      <c r="W13" s="36">
        <f>SUMIFS(СВЦЭМ!$D$33:$D$776,СВЦЭМ!$A$33:$A$776,$A13,СВЦЭМ!$B$33:$B$776,W$11)+'СЕТ СН'!$F$14+СВЦЭМ!$D$10+'СЕТ СН'!$F$8*'СЕТ СН'!$F$9-'СЕТ СН'!$F$26</f>
        <v>1065.5960282000001</v>
      </c>
      <c r="X13" s="36">
        <f>SUMIFS(СВЦЭМ!$D$33:$D$776,СВЦЭМ!$A$33:$A$776,$A13,СВЦЭМ!$B$33:$B$776,X$11)+'СЕТ СН'!$F$14+СВЦЭМ!$D$10+'СЕТ СН'!$F$8*'СЕТ СН'!$F$9-'СЕТ СН'!$F$26</f>
        <v>1069.7878033</v>
      </c>
      <c r="Y13" s="36">
        <f>SUMIFS(СВЦЭМ!$D$33:$D$776,СВЦЭМ!$A$33:$A$776,$A13,СВЦЭМ!$B$33:$B$776,Y$11)+'СЕТ СН'!$F$14+СВЦЭМ!$D$10+'СЕТ СН'!$F$8*'СЕТ СН'!$F$9-'СЕТ СН'!$F$26</f>
        <v>1105.2132770599999</v>
      </c>
    </row>
    <row r="14" spans="1:25" ht="15.75" x14ac:dyDescent="0.2">
      <c r="A14" s="35">
        <f t="shared" ref="A14:A42" si="0">A13+1</f>
        <v>43802</v>
      </c>
      <c r="B14" s="36">
        <f>SUMIFS(СВЦЭМ!$D$33:$D$776,СВЦЭМ!$A$33:$A$776,$A14,СВЦЭМ!$B$33:$B$776,B$11)+'СЕТ СН'!$F$14+СВЦЭМ!$D$10+'СЕТ СН'!$F$8*'СЕТ СН'!$F$9-'СЕТ СН'!$F$26</f>
        <v>1123.1968443000001</v>
      </c>
      <c r="C14" s="36">
        <f>SUMIFS(СВЦЭМ!$D$33:$D$776,СВЦЭМ!$A$33:$A$776,$A14,СВЦЭМ!$B$33:$B$776,C$11)+'СЕТ СН'!$F$14+СВЦЭМ!$D$10+'СЕТ СН'!$F$8*'СЕТ СН'!$F$9-'СЕТ СН'!$F$26</f>
        <v>1163.0972615799997</v>
      </c>
      <c r="D14" s="36">
        <f>SUMIFS(СВЦЭМ!$D$33:$D$776,СВЦЭМ!$A$33:$A$776,$A14,СВЦЭМ!$B$33:$B$776,D$11)+'СЕТ СН'!$F$14+СВЦЭМ!$D$10+'СЕТ СН'!$F$8*'СЕТ СН'!$F$9-'СЕТ СН'!$F$26</f>
        <v>1178.4700519099997</v>
      </c>
      <c r="E14" s="36">
        <f>SUMIFS(СВЦЭМ!$D$33:$D$776,СВЦЭМ!$A$33:$A$776,$A14,СВЦЭМ!$B$33:$B$776,E$11)+'СЕТ СН'!$F$14+СВЦЭМ!$D$10+'СЕТ СН'!$F$8*'СЕТ СН'!$F$9-'СЕТ СН'!$F$26</f>
        <v>1185.9954434299998</v>
      </c>
      <c r="F14" s="36">
        <f>SUMIFS(СВЦЭМ!$D$33:$D$776,СВЦЭМ!$A$33:$A$776,$A14,СВЦЭМ!$B$33:$B$776,F$11)+'СЕТ СН'!$F$14+СВЦЭМ!$D$10+'СЕТ СН'!$F$8*'СЕТ СН'!$F$9-'СЕТ СН'!$F$26</f>
        <v>1198.3193124999998</v>
      </c>
      <c r="G14" s="36">
        <f>SUMIFS(СВЦЭМ!$D$33:$D$776,СВЦЭМ!$A$33:$A$776,$A14,СВЦЭМ!$B$33:$B$776,G$11)+'СЕТ СН'!$F$14+СВЦЭМ!$D$10+'СЕТ СН'!$F$8*'СЕТ СН'!$F$9-'СЕТ СН'!$F$26</f>
        <v>1188.0267704099997</v>
      </c>
      <c r="H14" s="36">
        <f>SUMIFS(СВЦЭМ!$D$33:$D$776,СВЦЭМ!$A$33:$A$776,$A14,СВЦЭМ!$B$33:$B$776,H$11)+'СЕТ СН'!$F$14+СВЦЭМ!$D$10+'СЕТ СН'!$F$8*'СЕТ СН'!$F$9-'СЕТ СН'!$F$26</f>
        <v>1139.3358597199999</v>
      </c>
      <c r="I14" s="36">
        <f>SUMIFS(СВЦЭМ!$D$33:$D$776,СВЦЭМ!$A$33:$A$776,$A14,СВЦЭМ!$B$33:$B$776,I$11)+'СЕТ СН'!$F$14+СВЦЭМ!$D$10+'СЕТ СН'!$F$8*'СЕТ СН'!$F$9-'СЕТ СН'!$F$26</f>
        <v>1087.8166086799999</v>
      </c>
      <c r="J14" s="36">
        <f>SUMIFS(СВЦЭМ!$D$33:$D$776,СВЦЭМ!$A$33:$A$776,$A14,СВЦЭМ!$B$33:$B$776,J$11)+'СЕТ СН'!$F$14+СВЦЭМ!$D$10+'СЕТ СН'!$F$8*'СЕТ СН'!$F$9-'СЕТ СН'!$F$26</f>
        <v>1070.1576347099999</v>
      </c>
      <c r="K14" s="36">
        <f>SUMIFS(СВЦЭМ!$D$33:$D$776,СВЦЭМ!$A$33:$A$776,$A14,СВЦЭМ!$B$33:$B$776,K$11)+'СЕТ СН'!$F$14+СВЦЭМ!$D$10+'СЕТ СН'!$F$8*'СЕТ СН'!$F$9-'СЕТ СН'!$F$26</f>
        <v>1039.05204213</v>
      </c>
      <c r="L14" s="36">
        <f>SUMIFS(СВЦЭМ!$D$33:$D$776,СВЦЭМ!$A$33:$A$776,$A14,СВЦЭМ!$B$33:$B$776,L$11)+'СЕТ СН'!$F$14+СВЦЭМ!$D$10+'СЕТ СН'!$F$8*'СЕТ СН'!$F$9-'СЕТ СН'!$F$26</f>
        <v>1038.30437938</v>
      </c>
      <c r="M14" s="36">
        <f>SUMIFS(СВЦЭМ!$D$33:$D$776,СВЦЭМ!$A$33:$A$776,$A14,СВЦЭМ!$B$33:$B$776,M$11)+'СЕТ СН'!$F$14+СВЦЭМ!$D$10+'СЕТ СН'!$F$8*'СЕТ СН'!$F$9-'СЕТ СН'!$F$26</f>
        <v>1080.86924862</v>
      </c>
      <c r="N14" s="36">
        <f>SUMIFS(СВЦЭМ!$D$33:$D$776,СВЦЭМ!$A$33:$A$776,$A14,СВЦЭМ!$B$33:$B$776,N$11)+'СЕТ СН'!$F$14+СВЦЭМ!$D$10+'СЕТ СН'!$F$8*'СЕТ СН'!$F$9-'СЕТ СН'!$F$26</f>
        <v>1095.51599657</v>
      </c>
      <c r="O14" s="36">
        <f>SUMIFS(СВЦЭМ!$D$33:$D$776,СВЦЭМ!$A$33:$A$776,$A14,СВЦЭМ!$B$33:$B$776,O$11)+'СЕТ СН'!$F$14+СВЦЭМ!$D$10+'СЕТ СН'!$F$8*'СЕТ СН'!$F$9-'СЕТ СН'!$F$26</f>
        <v>1103.46695045</v>
      </c>
      <c r="P14" s="36">
        <f>SUMIFS(СВЦЭМ!$D$33:$D$776,СВЦЭМ!$A$33:$A$776,$A14,СВЦЭМ!$B$33:$B$776,P$11)+'СЕТ СН'!$F$14+СВЦЭМ!$D$10+'СЕТ СН'!$F$8*'СЕТ СН'!$F$9-'СЕТ СН'!$F$26</f>
        <v>1111.63534579</v>
      </c>
      <c r="Q14" s="36">
        <f>SUMIFS(СВЦЭМ!$D$33:$D$776,СВЦЭМ!$A$33:$A$776,$A14,СВЦЭМ!$B$33:$B$776,Q$11)+'СЕТ СН'!$F$14+СВЦЭМ!$D$10+'СЕТ СН'!$F$8*'СЕТ СН'!$F$9-'СЕТ СН'!$F$26</f>
        <v>1118.69597073</v>
      </c>
      <c r="R14" s="36">
        <f>SUMIFS(СВЦЭМ!$D$33:$D$776,СВЦЭМ!$A$33:$A$776,$A14,СВЦЭМ!$B$33:$B$776,R$11)+'СЕТ СН'!$F$14+СВЦЭМ!$D$10+'СЕТ СН'!$F$8*'СЕТ СН'!$F$9-'СЕТ СН'!$F$26</f>
        <v>1121.37195832</v>
      </c>
      <c r="S14" s="36">
        <f>SUMIFS(СВЦЭМ!$D$33:$D$776,СВЦЭМ!$A$33:$A$776,$A14,СВЦЭМ!$B$33:$B$776,S$11)+'СЕТ СН'!$F$14+СВЦЭМ!$D$10+'СЕТ СН'!$F$8*'СЕТ СН'!$F$9-'СЕТ СН'!$F$26</f>
        <v>1084.5850156399999</v>
      </c>
      <c r="T14" s="36">
        <f>SUMIFS(СВЦЭМ!$D$33:$D$776,СВЦЭМ!$A$33:$A$776,$A14,СВЦЭМ!$B$33:$B$776,T$11)+'СЕТ СН'!$F$14+СВЦЭМ!$D$10+'СЕТ СН'!$F$8*'СЕТ СН'!$F$9-'СЕТ СН'!$F$26</f>
        <v>1056.599283</v>
      </c>
      <c r="U14" s="36">
        <f>SUMIFS(СВЦЭМ!$D$33:$D$776,СВЦЭМ!$A$33:$A$776,$A14,СВЦЭМ!$B$33:$B$776,U$11)+'СЕТ СН'!$F$14+СВЦЭМ!$D$10+'СЕТ СН'!$F$8*'СЕТ СН'!$F$9-'СЕТ СН'!$F$26</f>
        <v>1054.30689803</v>
      </c>
      <c r="V14" s="36">
        <f>SUMIFS(СВЦЭМ!$D$33:$D$776,СВЦЭМ!$A$33:$A$776,$A14,СВЦЭМ!$B$33:$B$776,V$11)+'СЕТ СН'!$F$14+СВЦЭМ!$D$10+'СЕТ СН'!$F$8*'СЕТ СН'!$F$9-'СЕТ СН'!$F$26</f>
        <v>1057.3714944000001</v>
      </c>
      <c r="W14" s="36">
        <f>SUMIFS(СВЦЭМ!$D$33:$D$776,СВЦЭМ!$A$33:$A$776,$A14,СВЦЭМ!$B$33:$B$776,W$11)+'СЕТ СН'!$F$14+СВЦЭМ!$D$10+'СЕТ СН'!$F$8*'СЕТ СН'!$F$9-'СЕТ СН'!$F$26</f>
        <v>1074.8245151399999</v>
      </c>
      <c r="X14" s="36">
        <f>SUMIFS(СВЦЭМ!$D$33:$D$776,СВЦЭМ!$A$33:$A$776,$A14,СВЦЭМ!$B$33:$B$776,X$11)+'СЕТ СН'!$F$14+СВЦЭМ!$D$10+'СЕТ СН'!$F$8*'СЕТ СН'!$F$9-'СЕТ СН'!$F$26</f>
        <v>1079.10496822</v>
      </c>
      <c r="Y14" s="36">
        <f>SUMIFS(СВЦЭМ!$D$33:$D$776,СВЦЭМ!$A$33:$A$776,$A14,СВЦЭМ!$B$33:$B$776,Y$11)+'СЕТ СН'!$F$14+СВЦЭМ!$D$10+'СЕТ СН'!$F$8*'СЕТ СН'!$F$9-'СЕТ СН'!$F$26</f>
        <v>1095.00703701</v>
      </c>
    </row>
    <row r="15" spans="1:25" ht="15.75" x14ac:dyDescent="0.2">
      <c r="A15" s="35">
        <f t="shared" si="0"/>
        <v>43803</v>
      </c>
      <c r="B15" s="36">
        <f>SUMIFS(СВЦЭМ!$D$33:$D$776,СВЦЭМ!$A$33:$A$776,$A15,СВЦЭМ!$B$33:$B$776,B$11)+'СЕТ СН'!$F$14+СВЦЭМ!$D$10+'СЕТ СН'!$F$8*'СЕТ СН'!$F$9-'СЕТ СН'!$F$26</f>
        <v>1153.0564553899999</v>
      </c>
      <c r="C15" s="36">
        <f>SUMIFS(СВЦЭМ!$D$33:$D$776,СВЦЭМ!$A$33:$A$776,$A15,СВЦЭМ!$B$33:$B$776,C$11)+'СЕТ СН'!$F$14+СВЦЭМ!$D$10+'СЕТ СН'!$F$8*'СЕТ СН'!$F$9-'СЕТ СН'!$F$26</f>
        <v>1177.7303555199999</v>
      </c>
      <c r="D15" s="36">
        <f>SUMIFS(СВЦЭМ!$D$33:$D$776,СВЦЭМ!$A$33:$A$776,$A15,СВЦЭМ!$B$33:$B$776,D$11)+'СЕТ СН'!$F$14+СВЦЭМ!$D$10+'СЕТ СН'!$F$8*'СЕТ СН'!$F$9-'СЕТ СН'!$F$26</f>
        <v>1200.6182420399998</v>
      </c>
      <c r="E15" s="36">
        <f>SUMIFS(СВЦЭМ!$D$33:$D$776,СВЦЭМ!$A$33:$A$776,$A15,СВЦЭМ!$B$33:$B$776,E$11)+'СЕТ СН'!$F$14+СВЦЭМ!$D$10+'СЕТ СН'!$F$8*'СЕТ СН'!$F$9-'СЕТ СН'!$F$26</f>
        <v>1209.6995125899998</v>
      </c>
      <c r="F15" s="36">
        <f>SUMIFS(СВЦЭМ!$D$33:$D$776,СВЦЭМ!$A$33:$A$776,$A15,СВЦЭМ!$B$33:$B$776,F$11)+'СЕТ СН'!$F$14+СВЦЭМ!$D$10+'СЕТ СН'!$F$8*'СЕТ СН'!$F$9-'СЕТ СН'!$F$26</f>
        <v>1206.6957235799998</v>
      </c>
      <c r="G15" s="36">
        <f>SUMIFS(СВЦЭМ!$D$33:$D$776,СВЦЭМ!$A$33:$A$776,$A15,СВЦЭМ!$B$33:$B$776,G$11)+'СЕТ СН'!$F$14+СВЦЭМ!$D$10+'СЕТ СН'!$F$8*'СЕТ СН'!$F$9-'СЕТ СН'!$F$26</f>
        <v>1187.3758383899999</v>
      </c>
      <c r="H15" s="36">
        <f>SUMIFS(СВЦЭМ!$D$33:$D$776,СВЦЭМ!$A$33:$A$776,$A15,СВЦЭМ!$B$33:$B$776,H$11)+'СЕТ СН'!$F$14+СВЦЭМ!$D$10+'СЕТ СН'!$F$8*'СЕТ СН'!$F$9-'СЕТ СН'!$F$26</f>
        <v>1150.5302787000001</v>
      </c>
      <c r="I15" s="36">
        <f>SUMIFS(СВЦЭМ!$D$33:$D$776,СВЦЭМ!$A$33:$A$776,$A15,СВЦЭМ!$B$33:$B$776,I$11)+'СЕТ СН'!$F$14+СВЦЭМ!$D$10+'СЕТ СН'!$F$8*'СЕТ СН'!$F$9-'СЕТ СН'!$F$26</f>
        <v>1115.2753978599999</v>
      </c>
      <c r="J15" s="36">
        <f>SUMIFS(СВЦЭМ!$D$33:$D$776,СВЦЭМ!$A$33:$A$776,$A15,СВЦЭМ!$B$33:$B$776,J$11)+'СЕТ СН'!$F$14+СВЦЭМ!$D$10+'СЕТ СН'!$F$8*'СЕТ СН'!$F$9-'СЕТ СН'!$F$26</f>
        <v>1095.23027929</v>
      </c>
      <c r="K15" s="36">
        <f>SUMIFS(СВЦЭМ!$D$33:$D$776,СВЦЭМ!$A$33:$A$776,$A15,СВЦЭМ!$B$33:$B$776,K$11)+'СЕТ СН'!$F$14+СВЦЭМ!$D$10+'СЕТ СН'!$F$8*'СЕТ СН'!$F$9-'СЕТ СН'!$F$26</f>
        <v>1071.3588088199999</v>
      </c>
      <c r="L15" s="36">
        <f>SUMIFS(СВЦЭМ!$D$33:$D$776,СВЦЭМ!$A$33:$A$776,$A15,СВЦЭМ!$B$33:$B$776,L$11)+'СЕТ СН'!$F$14+СВЦЭМ!$D$10+'СЕТ СН'!$F$8*'СЕТ СН'!$F$9-'СЕТ СН'!$F$26</f>
        <v>1071.52397139</v>
      </c>
      <c r="M15" s="36">
        <f>SUMIFS(СВЦЭМ!$D$33:$D$776,СВЦЭМ!$A$33:$A$776,$A15,СВЦЭМ!$B$33:$B$776,M$11)+'СЕТ СН'!$F$14+СВЦЭМ!$D$10+'СЕТ СН'!$F$8*'СЕТ СН'!$F$9-'СЕТ СН'!$F$26</f>
        <v>1090.69877608</v>
      </c>
      <c r="N15" s="36">
        <f>SUMIFS(СВЦЭМ!$D$33:$D$776,СВЦЭМ!$A$33:$A$776,$A15,СВЦЭМ!$B$33:$B$776,N$11)+'СЕТ СН'!$F$14+СВЦЭМ!$D$10+'СЕТ СН'!$F$8*'СЕТ СН'!$F$9-'СЕТ СН'!$F$26</f>
        <v>1093.42488753</v>
      </c>
      <c r="O15" s="36">
        <f>SUMIFS(СВЦЭМ!$D$33:$D$776,СВЦЭМ!$A$33:$A$776,$A15,СВЦЭМ!$B$33:$B$776,O$11)+'СЕТ СН'!$F$14+СВЦЭМ!$D$10+'СЕТ СН'!$F$8*'СЕТ СН'!$F$9-'СЕТ СН'!$F$26</f>
        <v>1095.64210884</v>
      </c>
      <c r="P15" s="36">
        <f>SUMIFS(СВЦЭМ!$D$33:$D$776,СВЦЭМ!$A$33:$A$776,$A15,СВЦЭМ!$B$33:$B$776,P$11)+'СЕТ СН'!$F$14+СВЦЭМ!$D$10+'СЕТ СН'!$F$8*'СЕТ СН'!$F$9-'СЕТ СН'!$F$26</f>
        <v>1102.83014035</v>
      </c>
      <c r="Q15" s="36">
        <f>SUMIFS(СВЦЭМ!$D$33:$D$776,СВЦЭМ!$A$33:$A$776,$A15,СВЦЭМ!$B$33:$B$776,Q$11)+'СЕТ СН'!$F$14+СВЦЭМ!$D$10+'СЕТ СН'!$F$8*'СЕТ СН'!$F$9-'СЕТ СН'!$F$26</f>
        <v>1110.6462317400001</v>
      </c>
      <c r="R15" s="36">
        <f>SUMIFS(СВЦЭМ!$D$33:$D$776,СВЦЭМ!$A$33:$A$776,$A15,СВЦЭМ!$B$33:$B$776,R$11)+'СЕТ СН'!$F$14+СВЦЭМ!$D$10+'СЕТ СН'!$F$8*'СЕТ СН'!$F$9-'СЕТ СН'!$F$26</f>
        <v>1098.0631325500001</v>
      </c>
      <c r="S15" s="36">
        <f>SUMIFS(СВЦЭМ!$D$33:$D$776,СВЦЭМ!$A$33:$A$776,$A15,СВЦЭМ!$B$33:$B$776,S$11)+'СЕТ СН'!$F$14+СВЦЭМ!$D$10+'СЕТ СН'!$F$8*'СЕТ СН'!$F$9-'СЕТ СН'!$F$26</f>
        <v>1074.0556103900001</v>
      </c>
      <c r="T15" s="36">
        <f>SUMIFS(СВЦЭМ!$D$33:$D$776,СВЦЭМ!$A$33:$A$776,$A15,СВЦЭМ!$B$33:$B$776,T$11)+'СЕТ СН'!$F$14+СВЦЭМ!$D$10+'СЕТ СН'!$F$8*'СЕТ СН'!$F$9-'СЕТ СН'!$F$26</f>
        <v>1050.8963324199999</v>
      </c>
      <c r="U15" s="36">
        <f>SUMIFS(СВЦЭМ!$D$33:$D$776,СВЦЭМ!$A$33:$A$776,$A15,СВЦЭМ!$B$33:$B$776,U$11)+'СЕТ СН'!$F$14+СВЦЭМ!$D$10+'СЕТ СН'!$F$8*'СЕТ СН'!$F$9-'СЕТ СН'!$F$26</f>
        <v>1054.54323643</v>
      </c>
      <c r="V15" s="36">
        <f>SUMIFS(СВЦЭМ!$D$33:$D$776,СВЦЭМ!$A$33:$A$776,$A15,СВЦЭМ!$B$33:$B$776,V$11)+'СЕТ СН'!$F$14+СВЦЭМ!$D$10+'СЕТ СН'!$F$8*'СЕТ СН'!$F$9-'СЕТ СН'!$F$26</f>
        <v>1065.63866246</v>
      </c>
      <c r="W15" s="36">
        <f>SUMIFS(СВЦЭМ!$D$33:$D$776,СВЦЭМ!$A$33:$A$776,$A15,СВЦЭМ!$B$33:$B$776,W$11)+'СЕТ СН'!$F$14+СВЦЭМ!$D$10+'СЕТ СН'!$F$8*'СЕТ СН'!$F$9-'СЕТ СН'!$F$26</f>
        <v>1073.9089187499999</v>
      </c>
      <c r="X15" s="36">
        <f>SUMIFS(СВЦЭМ!$D$33:$D$776,СВЦЭМ!$A$33:$A$776,$A15,СВЦЭМ!$B$33:$B$776,X$11)+'СЕТ СН'!$F$14+СВЦЭМ!$D$10+'СЕТ СН'!$F$8*'СЕТ СН'!$F$9-'СЕТ СН'!$F$26</f>
        <v>1074.0645698000001</v>
      </c>
      <c r="Y15" s="36">
        <f>SUMIFS(СВЦЭМ!$D$33:$D$776,СВЦЭМ!$A$33:$A$776,$A15,СВЦЭМ!$B$33:$B$776,Y$11)+'СЕТ СН'!$F$14+СВЦЭМ!$D$10+'СЕТ СН'!$F$8*'СЕТ СН'!$F$9-'СЕТ СН'!$F$26</f>
        <v>1105.35213658</v>
      </c>
    </row>
    <row r="16" spans="1:25" ht="15.75" x14ac:dyDescent="0.2">
      <c r="A16" s="35">
        <f t="shared" si="0"/>
        <v>43804</v>
      </c>
      <c r="B16" s="36">
        <f>SUMIFS(СВЦЭМ!$D$33:$D$776,СВЦЭМ!$A$33:$A$776,$A16,СВЦЭМ!$B$33:$B$776,B$11)+'СЕТ СН'!$F$14+СВЦЭМ!$D$10+'СЕТ СН'!$F$8*'СЕТ СН'!$F$9-'СЕТ СН'!$F$26</f>
        <v>1162.0037025899999</v>
      </c>
      <c r="C16" s="36">
        <f>SUMIFS(СВЦЭМ!$D$33:$D$776,СВЦЭМ!$A$33:$A$776,$A16,СВЦЭМ!$B$33:$B$776,C$11)+'СЕТ СН'!$F$14+СВЦЭМ!$D$10+'СЕТ СН'!$F$8*'СЕТ СН'!$F$9-'СЕТ СН'!$F$26</f>
        <v>1167.4568901899997</v>
      </c>
      <c r="D16" s="36">
        <f>SUMIFS(СВЦЭМ!$D$33:$D$776,СВЦЭМ!$A$33:$A$776,$A16,СВЦЭМ!$B$33:$B$776,D$11)+'СЕТ СН'!$F$14+СВЦЭМ!$D$10+'СЕТ СН'!$F$8*'СЕТ СН'!$F$9-'СЕТ СН'!$F$26</f>
        <v>1171.2327848199998</v>
      </c>
      <c r="E16" s="36">
        <f>SUMIFS(СВЦЭМ!$D$33:$D$776,СВЦЭМ!$A$33:$A$776,$A16,СВЦЭМ!$B$33:$B$776,E$11)+'СЕТ СН'!$F$14+СВЦЭМ!$D$10+'СЕТ СН'!$F$8*'СЕТ СН'!$F$9-'СЕТ СН'!$F$26</f>
        <v>1192.92201686</v>
      </c>
      <c r="F16" s="36">
        <f>SUMIFS(СВЦЭМ!$D$33:$D$776,СВЦЭМ!$A$33:$A$776,$A16,СВЦЭМ!$B$33:$B$776,F$11)+'СЕТ СН'!$F$14+СВЦЭМ!$D$10+'СЕТ СН'!$F$8*'СЕТ СН'!$F$9-'СЕТ СН'!$F$26</f>
        <v>1184.9929973599997</v>
      </c>
      <c r="G16" s="36">
        <f>SUMIFS(СВЦЭМ!$D$33:$D$776,СВЦЭМ!$A$33:$A$776,$A16,СВЦЭМ!$B$33:$B$776,G$11)+'СЕТ СН'!$F$14+СВЦЭМ!$D$10+'СЕТ СН'!$F$8*'СЕТ СН'!$F$9-'СЕТ СН'!$F$26</f>
        <v>1170.5673213099999</v>
      </c>
      <c r="H16" s="36">
        <f>SUMIFS(СВЦЭМ!$D$33:$D$776,СВЦЭМ!$A$33:$A$776,$A16,СВЦЭМ!$B$33:$B$776,H$11)+'СЕТ СН'!$F$14+СВЦЭМ!$D$10+'СЕТ СН'!$F$8*'СЕТ СН'!$F$9-'СЕТ СН'!$F$26</f>
        <v>1154.8152351900001</v>
      </c>
      <c r="I16" s="36">
        <f>SUMIFS(СВЦЭМ!$D$33:$D$776,СВЦЭМ!$A$33:$A$776,$A16,СВЦЭМ!$B$33:$B$776,I$11)+'СЕТ СН'!$F$14+СВЦЭМ!$D$10+'СЕТ СН'!$F$8*'СЕТ СН'!$F$9-'СЕТ СН'!$F$26</f>
        <v>1114.9341279099999</v>
      </c>
      <c r="J16" s="36">
        <f>SUMIFS(СВЦЭМ!$D$33:$D$776,СВЦЭМ!$A$33:$A$776,$A16,СВЦЭМ!$B$33:$B$776,J$11)+'СЕТ СН'!$F$14+СВЦЭМ!$D$10+'СЕТ СН'!$F$8*'СЕТ СН'!$F$9-'СЕТ СН'!$F$26</f>
        <v>1086.7767773400001</v>
      </c>
      <c r="K16" s="36">
        <f>SUMIFS(СВЦЭМ!$D$33:$D$776,СВЦЭМ!$A$33:$A$776,$A16,СВЦЭМ!$B$33:$B$776,K$11)+'СЕТ СН'!$F$14+СВЦЭМ!$D$10+'СЕТ СН'!$F$8*'СЕТ СН'!$F$9-'СЕТ СН'!$F$26</f>
        <v>1083.9765313299999</v>
      </c>
      <c r="L16" s="36">
        <f>SUMIFS(СВЦЭМ!$D$33:$D$776,СВЦЭМ!$A$33:$A$776,$A16,СВЦЭМ!$B$33:$B$776,L$11)+'СЕТ СН'!$F$14+СВЦЭМ!$D$10+'СЕТ СН'!$F$8*'СЕТ СН'!$F$9-'СЕТ СН'!$F$26</f>
        <v>1092.6509806900001</v>
      </c>
      <c r="M16" s="36">
        <f>SUMIFS(СВЦЭМ!$D$33:$D$776,СВЦЭМ!$A$33:$A$776,$A16,СВЦЭМ!$B$33:$B$776,M$11)+'СЕТ СН'!$F$14+СВЦЭМ!$D$10+'СЕТ СН'!$F$8*'СЕТ СН'!$F$9-'СЕТ СН'!$F$26</f>
        <v>1098.5220339800001</v>
      </c>
      <c r="N16" s="36">
        <f>SUMIFS(СВЦЭМ!$D$33:$D$776,СВЦЭМ!$A$33:$A$776,$A16,СВЦЭМ!$B$33:$B$776,N$11)+'СЕТ СН'!$F$14+СВЦЭМ!$D$10+'СЕТ СН'!$F$8*'СЕТ СН'!$F$9-'СЕТ СН'!$F$26</f>
        <v>1102.2893633199999</v>
      </c>
      <c r="O16" s="36">
        <f>SUMIFS(СВЦЭМ!$D$33:$D$776,СВЦЭМ!$A$33:$A$776,$A16,СВЦЭМ!$B$33:$B$776,O$11)+'СЕТ СН'!$F$14+СВЦЭМ!$D$10+'СЕТ СН'!$F$8*'СЕТ СН'!$F$9-'СЕТ СН'!$F$26</f>
        <v>1104.73439803</v>
      </c>
      <c r="P16" s="36">
        <f>SUMIFS(СВЦЭМ!$D$33:$D$776,СВЦЭМ!$A$33:$A$776,$A16,СВЦЭМ!$B$33:$B$776,P$11)+'СЕТ СН'!$F$14+СВЦЭМ!$D$10+'СЕТ СН'!$F$8*'СЕТ СН'!$F$9-'СЕТ СН'!$F$26</f>
        <v>1107.3045957699999</v>
      </c>
      <c r="Q16" s="36">
        <f>SUMIFS(СВЦЭМ!$D$33:$D$776,СВЦЭМ!$A$33:$A$776,$A16,СВЦЭМ!$B$33:$B$776,Q$11)+'СЕТ СН'!$F$14+СВЦЭМ!$D$10+'СЕТ СН'!$F$8*'СЕТ СН'!$F$9-'СЕТ СН'!$F$26</f>
        <v>1117.40732215</v>
      </c>
      <c r="R16" s="36">
        <f>SUMIFS(СВЦЭМ!$D$33:$D$776,СВЦЭМ!$A$33:$A$776,$A16,СВЦЭМ!$B$33:$B$776,R$11)+'СЕТ СН'!$F$14+СВЦЭМ!$D$10+'СЕТ СН'!$F$8*'СЕТ СН'!$F$9-'СЕТ СН'!$F$26</f>
        <v>1134.85203688</v>
      </c>
      <c r="S16" s="36">
        <f>SUMIFS(СВЦЭМ!$D$33:$D$776,СВЦЭМ!$A$33:$A$776,$A16,СВЦЭМ!$B$33:$B$776,S$11)+'СЕТ СН'!$F$14+СВЦЭМ!$D$10+'СЕТ СН'!$F$8*'СЕТ СН'!$F$9-'СЕТ СН'!$F$26</f>
        <v>1148.4763295600001</v>
      </c>
      <c r="T16" s="36">
        <f>SUMIFS(СВЦЭМ!$D$33:$D$776,СВЦЭМ!$A$33:$A$776,$A16,СВЦЭМ!$B$33:$B$776,T$11)+'СЕТ СН'!$F$14+СВЦЭМ!$D$10+'СЕТ СН'!$F$8*'СЕТ СН'!$F$9-'СЕТ СН'!$F$26</f>
        <v>1134.19259358</v>
      </c>
      <c r="U16" s="36">
        <f>SUMIFS(СВЦЭМ!$D$33:$D$776,СВЦЭМ!$A$33:$A$776,$A16,СВЦЭМ!$B$33:$B$776,U$11)+'СЕТ СН'!$F$14+СВЦЭМ!$D$10+'СЕТ СН'!$F$8*'СЕТ СН'!$F$9-'СЕТ СН'!$F$26</f>
        <v>1108.4695058899999</v>
      </c>
      <c r="V16" s="36">
        <f>SUMIFS(СВЦЭМ!$D$33:$D$776,СВЦЭМ!$A$33:$A$776,$A16,СВЦЭМ!$B$33:$B$776,V$11)+'СЕТ СН'!$F$14+СВЦЭМ!$D$10+'СЕТ СН'!$F$8*'СЕТ СН'!$F$9-'СЕТ СН'!$F$26</f>
        <v>1105.24898594</v>
      </c>
      <c r="W16" s="36">
        <f>SUMIFS(СВЦЭМ!$D$33:$D$776,СВЦЭМ!$A$33:$A$776,$A16,СВЦЭМ!$B$33:$B$776,W$11)+'СЕТ СН'!$F$14+СВЦЭМ!$D$10+'СЕТ СН'!$F$8*'СЕТ СН'!$F$9-'СЕТ СН'!$F$26</f>
        <v>1111.79603221</v>
      </c>
      <c r="X16" s="36">
        <f>SUMIFS(СВЦЭМ!$D$33:$D$776,СВЦЭМ!$A$33:$A$776,$A16,СВЦЭМ!$B$33:$B$776,X$11)+'СЕТ СН'!$F$14+СВЦЭМ!$D$10+'СЕТ СН'!$F$8*'СЕТ СН'!$F$9-'СЕТ СН'!$F$26</f>
        <v>1134.1174669</v>
      </c>
      <c r="Y16" s="36">
        <f>SUMIFS(СВЦЭМ!$D$33:$D$776,СВЦЭМ!$A$33:$A$776,$A16,СВЦЭМ!$B$33:$B$776,Y$11)+'СЕТ СН'!$F$14+СВЦЭМ!$D$10+'СЕТ СН'!$F$8*'СЕТ СН'!$F$9-'СЕТ СН'!$F$26</f>
        <v>1156.76425374</v>
      </c>
    </row>
    <row r="17" spans="1:25" ht="15.75" x14ac:dyDescent="0.2">
      <c r="A17" s="35">
        <f t="shared" si="0"/>
        <v>43805</v>
      </c>
      <c r="B17" s="36">
        <f>SUMIFS(СВЦЭМ!$D$33:$D$776,СВЦЭМ!$A$33:$A$776,$A17,СВЦЭМ!$B$33:$B$776,B$11)+'СЕТ СН'!$F$14+СВЦЭМ!$D$10+'СЕТ СН'!$F$8*'СЕТ СН'!$F$9-'СЕТ СН'!$F$26</f>
        <v>1161.2236198699998</v>
      </c>
      <c r="C17" s="36">
        <f>SUMIFS(СВЦЭМ!$D$33:$D$776,СВЦЭМ!$A$33:$A$776,$A17,СВЦЭМ!$B$33:$B$776,C$11)+'СЕТ СН'!$F$14+СВЦЭМ!$D$10+'СЕТ СН'!$F$8*'СЕТ СН'!$F$9-'СЕТ СН'!$F$26</f>
        <v>1201.5960755299998</v>
      </c>
      <c r="D17" s="36">
        <f>SUMIFS(СВЦЭМ!$D$33:$D$776,СВЦЭМ!$A$33:$A$776,$A17,СВЦЭМ!$B$33:$B$776,D$11)+'СЕТ СН'!$F$14+СВЦЭМ!$D$10+'СЕТ СН'!$F$8*'СЕТ СН'!$F$9-'СЕТ СН'!$F$26</f>
        <v>1218.5423040399999</v>
      </c>
      <c r="E17" s="36">
        <f>SUMIFS(СВЦЭМ!$D$33:$D$776,СВЦЭМ!$A$33:$A$776,$A17,СВЦЭМ!$B$33:$B$776,E$11)+'СЕТ СН'!$F$14+СВЦЭМ!$D$10+'СЕТ СН'!$F$8*'СЕТ СН'!$F$9-'СЕТ СН'!$F$26</f>
        <v>1224.8712170299998</v>
      </c>
      <c r="F17" s="36">
        <f>SUMIFS(СВЦЭМ!$D$33:$D$776,СВЦЭМ!$A$33:$A$776,$A17,СВЦЭМ!$B$33:$B$776,F$11)+'СЕТ СН'!$F$14+СВЦЭМ!$D$10+'СЕТ СН'!$F$8*'СЕТ СН'!$F$9-'СЕТ СН'!$F$26</f>
        <v>1221.7585404299998</v>
      </c>
      <c r="G17" s="36">
        <f>SUMIFS(СВЦЭМ!$D$33:$D$776,СВЦЭМ!$A$33:$A$776,$A17,СВЦЭМ!$B$33:$B$776,G$11)+'СЕТ СН'!$F$14+СВЦЭМ!$D$10+'СЕТ СН'!$F$8*'СЕТ СН'!$F$9-'СЕТ СН'!$F$26</f>
        <v>1208.0772163299998</v>
      </c>
      <c r="H17" s="36">
        <f>SUMIFS(СВЦЭМ!$D$33:$D$776,СВЦЭМ!$A$33:$A$776,$A17,СВЦЭМ!$B$33:$B$776,H$11)+'СЕТ СН'!$F$14+СВЦЭМ!$D$10+'СЕТ СН'!$F$8*'СЕТ СН'!$F$9-'СЕТ СН'!$F$26</f>
        <v>1161.4843802999999</v>
      </c>
      <c r="I17" s="36">
        <f>SUMIFS(СВЦЭМ!$D$33:$D$776,СВЦЭМ!$A$33:$A$776,$A17,СВЦЭМ!$B$33:$B$776,I$11)+'СЕТ СН'!$F$14+СВЦЭМ!$D$10+'СЕТ СН'!$F$8*'СЕТ СН'!$F$9-'СЕТ СН'!$F$26</f>
        <v>1122.57766128</v>
      </c>
      <c r="J17" s="36">
        <f>SUMIFS(СВЦЭМ!$D$33:$D$776,СВЦЭМ!$A$33:$A$776,$A17,СВЦЭМ!$B$33:$B$776,J$11)+'СЕТ СН'!$F$14+СВЦЭМ!$D$10+'СЕТ СН'!$F$8*'СЕТ СН'!$F$9-'СЕТ СН'!$F$26</f>
        <v>1104.66370179</v>
      </c>
      <c r="K17" s="36">
        <f>SUMIFS(СВЦЭМ!$D$33:$D$776,СВЦЭМ!$A$33:$A$776,$A17,СВЦЭМ!$B$33:$B$776,K$11)+'СЕТ СН'!$F$14+СВЦЭМ!$D$10+'СЕТ СН'!$F$8*'СЕТ СН'!$F$9-'СЕТ СН'!$F$26</f>
        <v>1092.85998481</v>
      </c>
      <c r="L17" s="36">
        <f>SUMIFS(СВЦЭМ!$D$33:$D$776,СВЦЭМ!$A$33:$A$776,$A17,СВЦЭМ!$B$33:$B$776,L$11)+'СЕТ СН'!$F$14+СВЦЭМ!$D$10+'СЕТ СН'!$F$8*'СЕТ СН'!$F$9-'СЕТ СН'!$F$26</f>
        <v>1088.9494373499999</v>
      </c>
      <c r="M17" s="36">
        <f>SUMIFS(СВЦЭМ!$D$33:$D$776,СВЦЭМ!$A$33:$A$776,$A17,СВЦЭМ!$B$33:$B$776,M$11)+'СЕТ СН'!$F$14+СВЦЭМ!$D$10+'СЕТ СН'!$F$8*'СЕТ СН'!$F$9-'СЕТ СН'!$F$26</f>
        <v>1091.7925611600001</v>
      </c>
      <c r="N17" s="36">
        <f>SUMIFS(СВЦЭМ!$D$33:$D$776,СВЦЭМ!$A$33:$A$776,$A17,СВЦЭМ!$B$33:$B$776,N$11)+'СЕТ СН'!$F$14+СВЦЭМ!$D$10+'СЕТ СН'!$F$8*'СЕТ СН'!$F$9-'СЕТ СН'!$F$26</f>
        <v>1091.3649656699999</v>
      </c>
      <c r="O17" s="36">
        <f>SUMIFS(СВЦЭМ!$D$33:$D$776,СВЦЭМ!$A$33:$A$776,$A17,СВЦЭМ!$B$33:$B$776,O$11)+'СЕТ СН'!$F$14+СВЦЭМ!$D$10+'СЕТ СН'!$F$8*'СЕТ СН'!$F$9-'СЕТ СН'!$F$26</f>
        <v>1097.80335289</v>
      </c>
      <c r="P17" s="36">
        <f>SUMIFS(СВЦЭМ!$D$33:$D$776,СВЦЭМ!$A$33:$A$776,$A17,СВЦЭМ!$B$33:$B$776,P$11)+'СЕТ СН'!$F$14+СВЦЭМ!$D$10+'СЕТ СН'!$F$8*'СЕТ СН'!$F$9-'СЕТ СН'!$F$26</f>
        <v>1099.48560367</v>
      </c>
      <c r="Q17" s="36">
        <f>SUMIFS(СВЦЭМ!$D$33:$D$776,СВЦЭМ!$A$33:$A$776,$A17,СВЦЭМ!$B$33:$B$776,Q$11)+'СЕТ СН'!$F$14+СВЦЭМ!$D$10+'СЕТ СН'!$F$8*'СЕТ СН'!$F$9-'СЕТ СН'!$F$26</f>
        <v>1097.07350997</v>
      </c>
      <c r="R17" s="36">
        <f>SUMIFS(СВЦЭМ!$D$33:$D$776,СВЦЭМ!$A$33:$A$776,$A17,СВЦЭМ!$B$33:$B$776,R$11)+'СЕТ СН'!$F$14+СВЦЭМ!$D$10+'СЕТ СН'!$F$8*'СЕТ СН'!$F$9-'СЕТ СН'!$F$26</f>
        <v>1096.7857836400001</v>
      </c>
      <c r="S17" s="36">
        <f>SUMIFS(СВЦЭМ!$D$33:$D$776,СВЦЭМ!$A$33:$A$776,$A17,СВЦЭМ!$B$33:$B$776,S$11)+'СЕТ СН'!$F$14+СВЦЭМ!$D$10+'СЕТ СН'!$F$8*'СЕТ СН'!$F$9-'СЕТ СН'!$F$26</f>
        <v>1096.46772216</v>
      </c>
      <c r="T17" s="36">
        <f>SUMIFS(СВЦЭМ!$D$33:$D$776,СВЦЭМ!$A$33:$A$776,$A17,СВЦЭМ!$B$33:$B$776,T$11)+'СЕТ СН'!$F$14+СВЦЭМ!$D$10+'СЕТ СН'!$F$8*'СЕТ СН'!$F$9-'СЕТ СН'!$F$26</f>
        <v>1088.23071426</v>
      </c>
      <c r="U17" s="36">
        <f>SUMIFS(СВЦЭМ!$D$33:$D$776,СВЦЭМ!$A$33:$A$776,$A17,СВЦЭМ!$B$33:$B$776,U$11)+'СЕТ СН'!$F$14+СВЦЭМ!$D$10+'СЕТ СН'!$F$8*'СЕТ СН'!$F$9-'СЕТ СН'!$F$26</f>
        <v>1088.0699144499999</v>
      </c>
      <c r="V17" s="36">
        <f>SUMIFS(СВЦЭМ!$D$33:$D$776,СВЦЭМ!$A$33:$A$776,$A17,СВЦЭМ!$B$33:$B$776,V$11)+'СЕТ СН'!$F$14+СВЦЭМ!$D$10+'СЕТ СН'!$F$8*'СЕТ СН'!$F$9-'СЕТ СН'!$F$26</f>
        <v>1081.3164776599999</v>
      </c>
      <c r="W17" s="36">
        <f>SUMIFS(СВЦЭМ!$D$33:$D$776,СВЦЭМ!$A$33:$A$776,$A17,СВЦЭМ!$B$33:$B$776,W$11)+'СЕТ СН'!$F$14+СВЦЭМ!$D$10+'СЕТ СН'!$F$8*'СЕТ СН'!$F$9-'СЕТ СН'!$F$26</f>
        <v>1085.4754154299999</v>
      </c>
      <c r="X17" s="36">
        <f>SUMIFS(СВЦЭМ!$D$33:$D$776,СВЦЭМ!$A$33:$A$776,$A17,СВЦЭМ!$B$33:$B$776,X$11)+'СЕТ СН'!$F$14+СВЦЭМ!$D$10+'СЕТ СН'!$F$8*'СЕТ СН'!$F$9-'СЕТ СН'!$F$26</f>
        <v>1082.51396658</v>
      </c>
      <c r="Y17" s="36">
        <f>SUMIFS(СВЦЭМ!$D$33:$D$776,СВЦЭМ!$A$33:$A$776,$A17,СВЦЭМ!$B$33:$B$776,Y$11)+'СЕТ СН'!$F$14+СВЦЭМ!$D$10+'СЕТ СН'!$F$8*'СЕТ СН'!$F$9-'СЕТ СН'!$F$26</f>
        <v>1097.56160959</v>
      </c>
    </row>
    <row r="18" spans="1:25" ht="15.75" x14ac:dyDescent="0.2">
      <c r="A18" s="35">
        <f t="shared" si="0"/>
        <v>43806</v>
      </c>
      <c r="B18" s="36">
        <f>SUMIFS(СВЦЭМ!$D$33:$D$776,СВЦЭМ!$A$33:$A$776,$A18,СВЦЭМ!$B$33:$B$776,B$11)+'СЕТ СН'!$F$14+СВЦЭМ!$D$10+'СЕТ СН'!$F$8*'СЕТ СН'!$F$9-'СЕТ СН'!$F$26</f>
        <v>1120.9856823600001</v>
      </c>
      <c r="C18" s="36">
        <f>SUMIFS(СВЦЭМ!$D$33:$D$776,СВЦЭМ!$A$33:$A$776,$A18,СВЦЭМ!$B$33:$B$776,C$11)+'СЕТ СН'!$F$14+СВЦЭМ!$D$10+'СЕТ СН'!$F$8*'СЕТ СН'!$F$9-'СЕТ СН'!$F$26</f>
        <v>1132.66425276</v>
      </c>
      <c r="D18" s="36">
        <f>SUMIFS(СВЦЭМ!$D$33:$D$776,СВЦЭМ!$A$33:$A$776,$A18,СВЦЭМ!$B$33:$B$776,D$11)+'СЕТ СН'!$F$14+СВЦЭМ!$D$10+'СЕТ СН'!$F$8*'СЕТ СН'!$F$9-'СЕТ СН'!$F$26</f>
        <v>1135.9980731799999</v>
      </c>
      <c r="E18" s="36">
        <f>SUMIFS(СВЦЭМ!$D$33:$D$776,СВЦЭМ!$A$33:$A$776,$A18,СВЦЭМ!$B$33:$B$776,E$11)+'СЕТ СН'!$F$14+СВЦЭМ!$D$10+'СЕТ СН'!$F$8*'СЕТ СН'!$F$9-'СЕТ СН'!$F$26</f>
        <v>1141.85560659</v>
      </c>
      <c r="F18" s="36">
        <f>SUMIFS(СВЦЭМ!$D$33:$D$776,СВЦЭМ!$A$33:$A$776,$A18,СВЦЭМ!$B$33:$B$776,F$11)+'СЕТ СН'!$F$14+СВЦЭМ!$D$10+'СЕТ СН'!$F$8*'СЕТ СН'!$F$9-'СЕТ СН'!$F$26</f>
        <v>1122.2418384699999</v>
      </c>
      <c r="G18" s="36">
        <f>SUMIFS(СВЦЭМ!$D$33:$D$776,СВЦЭМ!$A$33:$A$776,$A18,СВЦЭМ!$B$33:$B$776,G$11)+'СЕТ СН'!$F$14+СВЦЭМ!$D$10+'СЕТ СН'!$F$8*'СЕТ СН'!$F$9-'СЕТ СН'!$F$26</f>
        <v>1135.9681245899999</v>
      </c>
      <c r="H18" s="36">
        <f>SUMIFS(СВЦЭМ!$D$33:$D$776,СВЦЭМ!$A$33:$A$776,$A18,СВЦЭМ!$B$33:$B$776,H$11)+'СЕТ СН'!$F$14+СВЦЭМ!$D$10+'СЕТ СН'!$F$8*'СЕТ СН'!$F$9-'СЕТ СН'!$F$26</f>
        <v>1118.1031788800001</v>
      </c>
      <c r="I18" s="36">
        <f>SUMIFS(СВЦЭМ!$D$33:$D$776,СВЦЭМ!$A$33:$A$776,$A18,СВЦЭМ!$B$33:$B$776,I$11)+'СЕТ СН'!$F$14+СВЦЭМ!$D$10+'СЕТ СН'!$F$8*'СЕТ СН'!$F$9-'СЕТ СН'!$F$26</f>
        <v>1088.6426657899999</v>
      </c>
      <c r="J18" s="36">
        <f>SUMIFS(СВЦЭМ!$D$33:$D$776,СВЦЭМ!$A$33:$A$776,$A18,СВЦЭМ!$B$33:$B$776,J$11)+'СЕТ СН'!$F$14+СВЦЭМ!$D$10+'СЕТ СН'!$F$8*'СЕТ СН'!$F$9-'СЕТ СН'!$F$26</f>
        <v>1042.8416121</v>
      </c>
      <c r="K18" s="36">
        <f>SUMIFS(СВЦЭМ!$D$33:$D$776,СВЦЭМ!$A$33:$A$776,$A18,СВЦЭМ!$B$33:$B$776,K$11)+'СЕТ СН'!$F$14+СВЦЭМ!$D$10+'СЕТ СН'!$F$8*'СЕТ СН'!$F$9-'СЕТ СН'!$F$26</f>
        <v>1027.94345729</v>
      </c>
      <c r="L18" s="36">
        <f>SUMIFS(СВЦЭМ!$D$33:$D$776,СВЦЭМ!$A$33:$A$776,$A18,СВЦЭМ!$B$33:$B$776,L$11)+'СЕТ СН'!$F$14+СВЦЭМ!$D$10+'СЕТ СН'!$F$8*'СЕТ СН'!$F$9-'СЕТ СН'!$F$26</f>
        <v>1029.2387819400001</v>
      </c>
      <c r="M18" s="36">
        <f>SUMIFS(СВЦЭМ!$D$33:$D$776,СВЦЭМ!$A$33:$A$776,$A18,СВЦЭМ!$B$33:$B$776,M$11)+'СЕТ СН'!$F$14+СВЦЭМ!$D$10+'СЕТ СН'!$F$8*'СЕТ СН'!$F$9-'СЕТ СН'!$F$26</f>
        <v>1021.7729202</v>
      </c>
      <c r="N18" s="36">
        <f>SUMIFS(СВЦЭМ!$D$33:$D$776,СВЦЭМ!$A$33:$A$776,$A18,СВЦЭМ!$B$33:$B$776,N$11)+'СЕТ СН'!$F$14+СВЦЭМ!$D$10+'СЕТ СН'!$F$8*'СЕТ СН'!$F$9-'СЕТ СН'!$F$26</f>
        <v>1027.9208937200001</v>
      </c>
      <c r="O18" s="36">
        <f>SUMIFS(СВЦЭМ!$D$33:$D$776,СВЦЭМ!$A$33:$A$776,$A18,СВЦЭМ!$B$33:$B$776,O$11)+'СЕТ СН'!$F$14+СВЦЭМ!$D$10+'СЕТ СН'!$F$8*'СЕТ СН'!$F$9-'СЕТ СН'!$F$26</f>
        <v>1036.8618902799999</v>
      </c>
      <c r="P18" s="36">
        <f>SUMIFS(СВЦЭМ!$D$33:$D$776,СВЦЭМ!$A$33:$A$776,$A18,СВЦЭМ!$B$33:$B$776,P$11)+'СЕТ СН'!$F$14+СВЦЭМ!$D$10+'СЕТ СН'!$F$8*'СЕТ СН'!$F$9-'СЕТ СН'!$F$26</f>
        <v>1043.97061998</v>
      </c>
      <c r="Q18" s="36">
        <f>SUMIFS(СВЦЭМ!$D$33:$D$776,СВЦЭМ!$A$33:$A$776,$A18,СВЦЭМ!$B$33:$B$776,Q$11)+'СЕТ СН'!$F$14+СВЦЭМ!$D$10+'СЕТ СН'!$F$8*'СЕТ СН'!$F$9-'СЕТ СН'!$F$26</f>
        <v>1045.1984437799999</v>
      </c>
      <c r="R18" s="36">
        <f>SUMIFS(СВЦЭМ!$D$33:$D$776,СВЦЭМ!$A$33:$A$776,$A18,СВЦЭМ!$B$33:$B$776,R$11)+'СЕТ СН'!$F$14+СВЦЭМ!$D$10+'СЕТ СН'!$F$8*'СЕТ СН'!$F$9-'СЕТ СН'!$F$26</f>
        <v>1036.7699938000001</v>
      </c>
      <c r="S18" s="36">
        <f>SUMIFS(СВЦЭМ!$D$33:$D$776,СВЦЭМ!$A$33:$A$776,$A18,СВЦЭМ!$B$33:$B$776,S$11)+'СЕТ СН'!$F$14+СВЦЭМ!$D$10+'СЕТ СН'!$F$8*'СЕТ СН'!$F$9-'СЕТ СН'!$F$26</f>
        <v>1026.0790390699999</v>
      </c>
      <c r="T18" s="36">
        <f>SUMIFS(СВЦЭМ!$D$33:$D$776,СВЦЭМ!$A$33:$A$776,$A18,СВЦЭМ!$B$33:$B$776,T$11)+'СЕТ СН'!$F$14+СВЦЭМ!$D$10+'СЕТ СН'!$F$8*'СЕТ СН'!$F$9-'СЕТ СН'!$F$26</f>
        <v>1018.4424891900001</v>
      </c>
      <c r="U18" s="36">
        <f>SUMIFS(СВЦЭМ!$D$33:$D$776,СВЦЭМ!$A$33:$A$776,$A18,СВЦЭМ!$B$33:$B$776,U$11)+'СЕТ СН'!$F$14+СВЦЭМ!$D$10+'СЕТ СН'!$F$8*'СЕТ СН'!$F$9-'СЕТ СН'!$F$26</f>
        <v>1017.80356051</v>
      </c>
      <c r="V18" s="36">
        <f>SUMIFS(СВЦЭМ!$D$33:$D$776,СВЦЭМ!$A$33:$A$776,$A18,СВЦЭМ!$B$33:$B$776,V$11)+'СЕТ СН'!$F$14+СВЦЭМ!$D$10+'СЕТ СН'!$F$8*'СЕТ СН'!$F$9-'СЕТ СН'!$F$26</f>
        <v>1023.04817441</v>
      </c>
      <c r="W18" s="36">
        <f>SUMIFS(СВЦЭМ!$D$33:$D$776,СВЦЭМ!$A$33:$A$776,$A18,СВЦЭМ!$B$33:$B$776,W$11)+'СЕТ СН'!$F$14+СВЦЭМ!$D$10+'СЕТ СН'!$F$8*'СЕТ СН'!$F$9-'СЕТ СН'!$F$26</f>
        <v>1036.5936384900001</v>
      </c>
      <c r="X18" s="36">
        <f>SUMIFS(СВЦЭМ!$D$33:$D$776,СВЦЭМ!$A$33:$A$776,$A18,СВЦЭМ!$B$33:$B$776,X$11)+'СЕТ СН'!$F$14+СВЦЭМ!$D$10+'СЕТ СН'!$F$8*'СЕТ СН'!$F$9-'СЕТ СН'!$F$26</f>
        <v>1034.8342442999999</v>
      </c>
      <c r="Y18" s="36">
        <f>SUMIFS(СВЦЭМ!$D$33:$D$776,СВЦЭМ!$A$33:$A$776,$A18,СВЦЭМ!$B$33:$B$776,Y$11)+'СЕТ СН'!$F$14+СВЦЭМ!$D$10+'СЕТ СН'!$F$8*'СЕТ СН'!$F$9-'СЕТ СН'!$F$26</f>
        <v>1067.42731531</v>
      </c>
    </row>
    <row r="19" spans="1:25" ht="15.75" x14ac:dyDescent="0.2">
      <c r="A19" s="35">
        <f t="shared" si="0"/>
        <v>43807</v>
      </c>
      <c r="B19" s="36">
        <f>SUMIFS(СВЦЭМ!$D$33:$D$776,СВЦЭМ!$A$33:$A$776,$A19,СВЦЭМ!$B$33:$B$776,B$11)+'СЕТ СН'!$F$14+СВЦЭМ!$D$10+'СЕТ СН'!$F$8*'СЕТ СН'!$F$9-'СЕТ СН'!$F$26</f>
        <v>1132.2401146699999</v>
      </c>
      <c r="C19" s="36">
        <f>SUMIFS(СВЦЭМ!$D$33:$D$776,СВЦЭМ!$A$33:$A$776,$A19,СВЦЭМ!$B$33:$B$776,C$11)+'СЕТ СН'!$F$14+СВЦЭМ!$D$10+'СЕТ СН'!$F$8*'СЕТ СН'!$F$9-'СЕТ СН'!$F$26</f>
        <v>1160.1609134199998</v>
      </c>
      <c r="D19" s="36">
        <f>SUMIFS(СВЦЭМ!$D$33:$D$776,СВЦЭМ!$A$33:$A$776,$A19,СВЦЭМ!$B$33:$B$776,D$11)+'СЕТ СН'!$F$14+СВЦЭМ!$D$10+'СЕТ СН'!$F$8*'СЕТ СН'!$F$9-'СЕТ СН'!$F$26</f>
        <v>1178.4598796499999</v>
      </c>
      <c r="E19" s="36">
        <f>SUMIFS(СВЦЭМ!$D$33:$D$776,СВЦЭМ!$A$33:$A$776,$A19,СВЦЭМ!$B$33:$B$776,E$11)+'СЕТ СН'!$F$14+СВЦЭМ!$D$10+'СЕТ СН'!$F$8*'СЕТ СН'!$F$9-'СЕТ СН'!$F$26</f>
        <v>1201.3215254499999</v>
      </c>
      <c r="F19" s="36">
        <f>SUMIFS(СВЦЭМ!$D$33:$D$776,СВЦЭМ!$A$33:$A$776,$A19,СВЦЭМ!$B$33:$B$776,F$11)+'СЕТ СН'!$F$14+СВЦЭМ!$D$10+'СЕТ СН'!$F$8*'СЕТ СН'!$F$9-'СЕТ СН'!$F$26</f>
        <v>1212.5787236499998</v>
      </c>
      <c r="G19" s="36">
        <f>SUMIFS(СВЦЭМ!$D$33:$D$776,СВЦЭМ!$A$33:$A$776,$A19,СВЦЭМ!$B$33:$B$776,G$11)+'СЕТ СН'!$F$14+СВЦЭМ!$D$10+'СЕТ СН'!$F$8*'СЕТ СН'!$F$9-'СЕТ СН'!$F$26</f>
        <v>1211.9025892199998</v>
      </c>
      <c r="H19" s="36">
        <f>SUMIFS(СВЦЭМ!$D$33:$D$776,СВЦЭМ!$A$33:$A$776,$A19,СВЦЭМ!$B$33:$B$776,H$11)+'СЕТ СН'!$F$14+СВЦЭМ!$D$10+'СЕТ СН'!$F$8*'СЕТ СН'!$F$9-'СЕТ СН'!$F$26</f>
        <v>1201.5410512999997</v>
      </c>
      <c r="I19" s="36">
        <f>SUMIFS(СВЦЭМ!$D$33:$D$776,СВЦЭМ!$A$33:$A$776,$A19,СВЦЭМ!$B$33:$B$776,I$11)+'СЕТ СН'!$F$14+СВЦЭМ!$D$10+'СЕТ СН'!$F$8*'СЕТ СН'!$F$9-'СЕТ СН'!$F$26</f>
        <v>1194.0183239999997</v>
      </c>
      <c r="J19" s="36">
        <f>SUMIFS(СВЦЭМ!$D$33:$D$776,СВЦЭМ!$A$33:$A$776,$A19,СВЦЭМ!$B$33:$B$776,J$11)+'СЕТ СН'!$F$14+СВЦЭМ!$D$10+'СЕТ СН'!$F$8*'СЕТ СН'!$F$9-'СЕТ СН'!$F$26</f>
        <v>1151.84220946</v>
      </c>
      <c r="K19" s="36">
        <f>SUMIFS(СВЦЭМ!$D$33:$D$776,СВЦЭМ!$A$33:$A$776,$A19,СВЦЭМ!$B$33:$B$776,K$11)+'СЕТ СН'!$F$14+СВЦЭМ!$D$10+'СЕТ СН'!$F$8*'СЕТ СН'!$F$9-'СЕТ СН'!$F$26</f>
        <v>1099.00349493</v>
      </c>
      <c r="L19" s="36">
        <f>SUMIFS(СВЦЭМ!$D$33:$D$776,СВЦЭМ!$A$33:$A$776,$A19,СВЦЭМ!$B$33:$B$776,L$11)+'СЕТ СН'!$F$14+СВЦЭМ!$D$10+'СЕТ СН'!$F$8*'СЕТ СН'!$F$9-'СЕТ СН'!$F$26</f>
        <v>1084.86803343</v>
      </c>
      <c r="M19" s="36">
        <f>SUMIFS(СВЦЭМ!$D$33:$D$776,СВЦЭМ!$A$33:$A$776,$A19,СВЦЭМ!$B$33:$B$776,M$11)+'СЕТ СН'!$F$14+СВЦЭМ!$D$10+'СЕТ СН'!$F$8*'СЕТ СН'!$F$9-'СЕТ СН'!$F$26</f>
        <v>1083.7291439200001</v>
      </c>
      <c r="N19" s="36">
        <f>SUMIFS(СВЦЭМ!$D$33:$D$776,СВЦЭМ!$A$33:$A$776,$A19,СВЦЭМ!$B$33:$B$776,N$11)+'СЕТ СН'!$F$14+СВЦЭМ!$D$10+'СЕТ СН'!$F$8*'СЕТ СН'!$F$9-'СЕТ СН'!$F$26</f>
        <v>1090.3213120099999</v>
      </c>
      <c r="O19" s="36">
        <f>SUMIFS(СВЦЭМ!$D$33:$D$776,СВЦЭМ!$A$33:$A$776,$A19,СВЦЭМ!$B$33:$B$776,O$11)+'СЕТ СН'!$F$14+СВЦЭМ!$D$10+'СЕТ СН'!$F$8*'СЕТ СН'!$F$9-'СЕТ СН'!$F$26</f>
        <v>1098.0975556799999</v>
      </c>
      <c r="P19" s="36">
        <f>SUMIFS(СВЦЭМ!$D$33:$D$776,СВЦЭМ!$A$33:$A$776,$A19,СВЦЭМ!$B$33:$B$776,P$11)+'СЕТ СН'!$F$14+СВЦЭМ!$D$10+'СЕТ СН'!$F$8*'СЕТ СН'!$F$9-'СЕТ СН'!$F$26</f>
        <v>1108.69550804</v>
      </c>
      <c r="Q19" s="36">
        <f>SUMIFS(СВЦЭМ!$D$33:$D$776,СВЦЭМ!$A$33:$A$776,$A19,СВЦЭМ!$B$33:$B$776,Q$11)+'СЕТ СН'!$F$14+СВЦЭМ!$D$10+'СЕТ СН'!$F$8*'СЕТ СН'!$F$9-'СЕТ СН'!$F$26</f>
        <v>1110.74754029</v>
      </c>
      <c r="R19" s="36">
        <f>SUMIFS(СВЦЭМ!$D$33:$D$776,СВЦЭМ!$A$33:$A$776,$A19,СВЦЭМ!$B$33:$B$776,R$11)+'СЕТ СН'!$F$14+СВЦЭМ!$D$10+'СЕТ СН'!$F$8*'СЕТ СН'!$F$9-'СЕТ СН'!$F$26</f>
        <v>1105.2204400400001</v>
      </c>
      <c r="S19" s="36">
        <f>SUMIFS(СВЦЭМ!$D$33:$D$776,СВЦЭМ!$A$33:$A$776,$A19,СВЦЭМ!$B$33:$B$776,S$11)+'СЕТ СН'!$F$14+СВЦЭМ!$D$10+'СЕТ СН'!$F$8*'СЕТ СН'!$F$9-'СЕТ СН'!$F$26</f>
        <v>1079.1672310700001</v>
      </c>
      <c r="T19" s="36">
        <f>SUMIFS(СВЦЭМ!$D$33:$D$776,СВЦЭМ!$A$33:$A$776,$A19,СВЦЭМ!$B$33:$B$776,T$11)+'СЕТ СН'!$F$14+СВЦЭМ!$D$10+'СЕТ СН'!$F$8*'СЕТ СН'!$F$9-'СЕТ СН'!$F$26</f>
        <v>1061.01782123</v>
      </c>
      <c r="U19" s="36">
        <f>SUMIFS(СВЦЭМ!$D$33:$D$776,СВЦЭМ!$A$33:$A$776,$A19,СВЦЭМ!$B$33:$B$776,U$11)+'СЕТ СН'!$F$14+СВЦЭМ!$D$10+'СЕТ СН'!$F$8*'СЕТ СН'!$F$9-'СЕТ СН'!$F$26</f>
        <v>1065.7796492499999</v>
      </c>
      <c r="V19" s="36">
        <f>SUMIFS(СВЦЭМ!$D$33:$D$776,СВЦЭМ!$A$33:$A$776,$A19,СВЦЭМ!$B$33:$B$776,V$11)+'СЕТ СН'!$F$14+СВЦЭМ!$D$10+'СЕТ СН'!$F$8*'СЕТ СН'!$F$9-'СЕТ СН'!$F$26</f>
        <v>1077.5478744300001</v>
      </c>
      <c r="W19" s="36">
        <f>SUMIFS(СВЦЭМ!$D$33:$D$776,СВЦЭМ!$A$33:$A$776,$A19,СВЦЭМ!$B$33:$B$776,W$11)+'СЕТ СН'!$F$14+СВЦЭМ!$D$10+'СЕТ СН'!$F$8*'СЕТ СН'!$F$9-'СЕТ СН'!$F$26</f>
        <v>1089.45490703</v>
      </c>
      <c r="X19" s="36">
        <f>SUMIFS(СВЦЭМ!$D$33:$D$776,СВЦЭМ!$A$33:$A$776,$A19,СВЦЭМ!$B$33:$B$776,X$11)+'СЕТ СН'!$F$14+СВЦЭМ!$D$10+'СЕТ СН'!$F$8*'СЕТ СН'!$F$9-'СЕТ СН'!$F$26</f>
        <v>1108.9024239299999</v>
      </c>
      <c r="Y19" s="36">
        <f>SUMIFS(СВЦЭМ!$D$33:$D$776,СВЦЭМ!$A$33:$A$776,$A19,СВЦЭМ!$B$33:$B$776,Y$11)+'СЕТ СН'!$F$14+СВЦЭМ!$D$10+'СЕТ СН'!$F$8*'СЕТ СН'!$F$9-'СЕТ СН'!$F$26</f>
        <v>1127.2493297999999</v>
      </c>
    </row>
    <row r="20" spans="1:25" ht="15.75" x14ac:dyDescent="0.2">
      <c r="A20" s="35">
        <f t="shared" si="0"/>
        <v>43808</v>
      </c>
      <c r="B20" s="36">
        <f>SUMIFS(СВЦЭМ!$D$33:$D$776,СВЦЭМ!$A$33:$A$776,$A20,СВЦЭМ!$B$33:$B$776,B$11)+'СЕТ СН'!$F$14+СВЦЭМ!$D$10+'СЕТ СН'!$F$8*'СЕТ СН'!$F$9-'СЕТ СН'!$F$26</f>
        <v>1149.27054802</v>
      </c>
      <c r="C20" s="36">
        <f>SUMIFS(СВЦЭМ!$D$33:$D$776,СВЦЭМ!$A$33:$A$776,$A20,СВЦЭМ!$B$33:$B$776,C$11)+'СЕТ СН'!$F$14+СВЦЭМ!$D$10+'СЕТ СН'!$F$8*'СЕТ СН'!$F$9-'СЕТ СН'!$F$26</f>
        <v>1183.4864001499998</v>
      </c>
      <c r="D20" s="36">
        <f>SUMIFS(СВЦЭМ!$D$33:$D$776,СВЦЭМ!$A$33:$A$776,$A20,СВЦЭМ!$B$33:$B$776,D$11)+'СЕТ СН'!$F$14+СВЦЭМ!$D$10+'СЕТ СН'!$F$8*'СЕТ СН'!$F$9-'СЕТ СН'!$F$26</f>
        <v>1194.5970949799998</v>
      </c>
      <c r="E20" s="36">
        <f>SUMIFS(СВЦЭМ!$D$33:$D$776,СВЦЭМ!$A$33:$A$776,$A20,СВЦЭМ!$B$33:$B$776,E$11)+'СЕТ СН'!$F$14+СВЦЭМ!$D$10+'СЕТ СН'!$F$8*'СЕТ СН'!$F$9-'СЕТ СН'!$F$26</f>
        <v>1193.9460245399998</v>
      </c>
      <c r="F20" s="36">
        <f>SUMIFS(СВЦЭМ!$D$33:$D$776,СВЦЭМ!$A$33:$A$776,$A20,СВЦЭМ!$B$33:$B$776,F$11)+'СЕТ СН'!$F$14+СВЦЭМ!$D$10+'СЕТ СН'!$F$8*'СЕТ СН'!$F$9-'СЕТ СН'!$F$26</f>
        <v>1194.7286957699998</v>
      </c>
      <c r="G20" s="36">
        <f>SUMIFS(СВЦЭМ!$D$33:$D$776,СВЦЭМ!$A$33:$A$776,$A20,СВЦЭМ!$B$33:$B$776,G$11)+'СЕТ СН'!$F$14+СВЦЭМ!$D$10+'СЕТ СН'!$F$8*'СЕТ СН'!$F$9-'СЕТ СН'!$F$26</f>
        <v>1210.8507089599998</v>
      </c>
      <c r="H20" s="36">
        <f>SUMIFS(СВЦЭМ!$D$33:$D$776,СВЦЭМ!$A$33:$A$776,$A20,СВЦЭМ!$B$33:$B$776,H$11)+'СЕТ СН'!$F$14+СВЦЭМ!$D$10+'СЕТ СН'!$F$8*'СЕТ СН'!$F$9-'СЕТ СН'!$F$26</f>
        <v>1182.7486499499998</v>
      </c>
      <c r="I20" s="36">
        <f>SUMIFS(СВЦЭМ!$D$33:$D$776,СВЦЭМ!$A$33:$A$776,$A20,СВЦЭМ!$B$33:$B$776,I$11)+'СЕТ СН'!$F$14+СВЦЭМ!$D$10+'СЕТ СН'!$F$8*'СЕТ СН'!$F$9-'СЕТ СН'!$F$26</f>
        <v>1152.1227424399999</v>
      </c>
      <c r="J20" s="36">
        <f>SUMIFS(СВЦЭМ!$D$33:$D$776,СВЦЭМ!$A$33:$A$776,$A20,СВЦЭМ!$B$33:$B$776,J$11)+'СЕТ СН'!$F$14+СВЦЭМ!$D$10+'СЕТ СН'!$F$8*'СЕТ СН'!$F$9-'СЕТ СН'!$F$26</f>
        <v>1121.5452835599999</v>
      </c>
      <c r="K20" s="36">
        <f>SUMIFS(СВЦЭМ!$D$33:$D$776,СВЦЭМ!$A$33:$A$776,$A20,СВЦЭМ!$B$33:$B$776,K$11)+'СЕТ СН'!$F$14+СВЦЭМ!$D$10+'СЕТ СН'!$F$8*'СЕТ СН'!$F$9-'СЕТ СН'!$F$26</f>
        <v>1092.15773386</v>
      </c>
      <c r="L20" s="36">
        <f>SUMIFS(СВЦЭМ!$D$33:$D$776,СВЦЭМ!$A$33:$A$776,$A20,СВЦЭМ!$B$33:$B$776,L$11)+'СЕТ СН'!$F$14+СВЦЭМ!$D$10+'СЕТ СН'!$F$8*'СЕТ СН'!$F$9-'СЕТ СН'!$F$26</f>
        <v>1090.0264259999999</v>
      </c>
      <c r="M20" s="36">
        <f>SUMIFS(СВЦЭМ!$D$33:$D$776,СВЦЭМ!$A$33:$A$776,$A20,СВЦЭМ!$B$33:$B$776,M$11)+'СЕТ СН'!$F$14+СВЦЭМ!$D$10+'СЕТ СН'!$F$8*'СЕТ СН'!$F$9-'СЕТ СН'!$F$26</f>
        <v>1096.9132568699999</v>
      </c>
      <c r="N20" s="36">
        <f>SUMIFS(СВЦЭМ!$D$33:$D$776,СВЦЭМ!$A$33:$A$776,$A20,СВЦЭМ!$B$33:$B$776,N$11)+'СЕТ СН'!$F$14+СВЦЭМ!$D$10+'СЕТ СН'!$F$8*'СЕТ СН'!$F$9-'СЕТ СН'!$F$26</f>
        <v>1106.1549956399999</v>
      </c>
      <c r="O20" s="36">
        <f>SUMIFS(СВЦЭМ!$D$33:$D$776,СВЦЭМ!$A$33:$A$776,$A20,СВЦЭМ!$B$33:$B$776,O$11)+'СЕТ СН'!$F$14+СВЦЭМ!$D$10+'СЕТ СН'!$F$8*'СЕТ СН'!$F$9-'СЕТ СН'!$F$26</f>
        <v>1114.2899355899999</v>
      </c>
      <c r="P20" s="36">
        <f>SUMIFS(СВЦЭМ!$D$33:$D$776,СВЦЭМ!$A$33:$A$776,$A20,СВЦЭМ!$B$33:$B$776,P$11)+'СЕТ СН'!$F$14+СВЦЭМ!$D$10+'СЕТ СН'!$F$8*'СЕТ СН'!$F$9-'СЕТ СН'!$F$26</f>
        <v>1120.8831293999999</v>
      </c>
      <c r="Q20" s="36">
        <f>SUMIFS(СВЦЭМ!$D$33:$D$776,СВЦЭМ!$A$33:$A$776,$A20,СВЦЭМ!$B$33:$B$776,Q$11)+'СЕТ СН'!$F$14+СВЦЭМ!$D$10+'СЕТ СН'!$F$8*'СЕТ СН'!$F$9-'СЕТ СН'!$F$26</f>
        <v>1118.2529247699999</v>
      </c>
      <c r="R20" s="36">
        <f>SUMIFS(СВЦЭМ!$D$33:$D$776,СВЦЭМ!$A$33:$A$776,$A20,СВЦЭМ!$B$33:$B$776,R$11)+'СЕТ СН'!$F$14+СВЦЭМ!$D$10+'СЕТ СН'!$F$8*'СЕТ СН'!$F$9-'СЕТ СН'!$F$26</f>
        <v>1115.2409427299999</v>
      </c>
      <c r="S20" s="36">
        <f>SUMIFS(СВЦЭМ!$D$33:$D$776,СВЦЭМ!$A$33:$A$776,$A20,СВЦЭМ!$B$33:$B$776,S$11)+'СЕТ СН'!$F$14+СВЦЭМ!$D$10+'СЕТ СН'!$F$8*'СЕТ СН'!$F$9-'СЕТ СН'!$F$26</f>
        <v>1098.16071369</v>
      </c>
      <c r="T20" s="36">
        <f>SUMIFS(СВЦЭМ!$D$33:$D$776,СВЦЭМ!$A$33:$A$776,$A20,СВЦЭМ!$B$33:$B$776,T$11)+'СЕТ СН'!$F$14+СВЦЭМ!$D$10+'СЕТ СН'!$F$8*'СЕТ СН'!$F$9-'СЕТ СН'!$F$26</f>
        <v>1074.52968609</v>
      </c>
      <c r="U20" s="36">
        <f>SUMIFS(СВЦЭМ!$D$33:$D$776,СВЦЭМ!$A$33:$A$776,$A20,СВЦЭМ!$B$33:$B$776,U$11)+'СЕТ СН'!$F$14+СВЦЭМ!$D$10+'СЕТ СН'!$F$8*'СЕТ СН'!$F$9-'СЕТ СН'!$F$26</f>
        <v>1074.61695775</v>
      </c>
      <c r="V20" s="36">
        <f>SUMIFS(СВЦЭМ!$D$33:$D$776,СВЦЭМ!$A$33:$A$776,$A20,СВЦЭМ!$B$33:$B$776,V$11)+'СЕТ СН'!$F$14+СВЦЭМ!$D$10+'СЕТ СН'!$F$8*'СЕТ СН'!$F$9-'СЕТ СН'!$F$26</f>
        <v>1094.34346183</v>
      </c>
      <c r="W20" s="36">
        <f>SUMIFS(СВЦЭМ!$D$33:$D$776,СВЦЭМ!$A$33:$A$776,$A20,СВЦЭМ!$B$33:$B$776,W$11)+'СЕТ СН'!$F$14+СВЦЭМ!$D$10+'СЕТ СН'!$F$8*'СЕТ СН'!$F$9-'СЕТ СН'!$F$26</f>
        <v>1113.97323656</v>
      </c>
      <c r="X20" s="36">
        <f>SUMIFS(СВЦЭМ!$D$33:$D$776,СВЦЭМ!$A$33:$A$776,$A20,СВЦЭМ!$B$33:$B$776,X$11)+'СЕТ СН'!$F$14+СВЦЭМ!$D$10+'СЕТ СН'!$F$8*'СЕТ СН'!$F$9-'СЕТ СН'!$F$26</f>
        <v>1120.1665757200001</v>
      </c>
      <c r="Y20" s="36">
        <f>SUMIFS(СВЦЭМ!$D$33:$D$776,СВЦЭМ!$A$33:$A$776,$A20,СВЦЭМ!$B$33:$B$776,Y$11)+'СЕТ СН'!$F$14+СВЦЭМ!$D$10+'СЕТ СН'!$F$8*'СЕТ СН'!$F$9-'СЕТ СН'!$F$26</f>
        <v>1142.0170388199999</v>
      </c>
    </row>
    <row r="21" spans="1:25" ht="15.75" x14ac:dyDescent="0.2">
      <c r="A21" s="35">
        <f t="shared" si="0"/>
        <v>43809</v>
      </c>
      <c r="B21" s="36">
        <f>SUMIFS(СВЦЭМ!$D$33:$D$776,СВЦЭМ!$A$33:$A$776,$A21,СВЦЭМ!$B$33:$B$776,B$11)+'СЕТ СН'!$F$14+СВЦЭМ!$D$10+'СЕТ СН'!$F$8*'СЕТ СН'!$F$9-'СЕТ СН'!$F$26</f>
        <v>1155.49211623</v>
      </c>
      <c r="C21" s="36">
        <f>SUMIFS(СВЦЭМ!$D$33:$D$776,СВЦЭМ!$A$33:$A$776,$A21,СВЦЭМ!$B$33:$B$776,C$11)+'СЕТ СН'!$F$14+СВЦЭМ!$D$10+'СЕТ СН'!$F$8*'СЕТ СН'!$F$9-'СЕТ СН'!$F$26</f>
        <v>1215.2372793799998</v>
      </c>
      <c r="D21" s="36">
        <f>SUMIFS(СВЦЭМ!$D$33:$D$776,СВЦЭМ!$A$33:$A$776,$A21,СВЦЭМ!$B$33:$B$776,D$11)+'СЕТ СН'!$F$14+СВЦЭМ!$D$10+'СЕТ СН'!$F$8*'СЕТ СН'!$F$9-'СЕТ СН'!$F$26</f>
        <v>1241.4375783199998</v>
      </c>
      <c r="E21" s="36">
        <f>SUMIFS(СВЦЭМ!$D$33:$D$776,СВЦЭМ!$A$33:$A$776,$A21,СВЦЭМ!$B$33:$B$776,E$11)+'СЕТ СН'!$F$14+СВЦЭМ!$D$10+'СЕТ СН'!$F$8*'СЕТ СН'!$F$9-'СЕТ СН'!$F$26</f>
        <v>1236.8592795599998</v>
      </c>
      <c r="F21" s="36">
        <f>SUMIFS(СВЦЭМ!$D$33:$D$776,СВЦЭМ!$A$33:$A$776,$A21,СВЦЭМ!$B$33:$B$776,F$11)+'СЕТ СН'!$F$14+СВЦЭМ!$D$10+'СЕТ СН'!$F$8*'СЕТ СН'!$F$9-'СЕТ СН'!$F$26</f>
        <v>1186.9362296199997</v>
      </c>
      <c r="G21" s="36">
        <f>SUMIFS(СВЦЭМ!$D$33:$D$776,СВЦЭМ!$A$33:$A$776,$A21,СВЦЭМ!$B$33:$B$776,G$11)+'СЕТ СН'!$F$14+СВЦЭМ!$D$10+'СЕТ СН'!$F$8*'СЕТ СН'!$F$9-'СЕТ СН'!$F$26</f>
        <v>1172.0144292499999</v>
      </c>
      <c r="H21" s="36">
        <f>SUMIFS(СВЦЭМ!$D$33:$D$776,СВЦЭМ!$A$33:$A$776,$A21,СВЦЭМ!$B$33:$B$776,H$11)+'СЕТ СН'!$F$14+СВЦЭМ!$D$10+'СЕТ СН'!$F$8*'СЕТ СН'!$F$9-'СЕТ СН'!$F$26</f>
        <v>1134.07716987</v>
      </c>
      <c r="I21" s="36">
        <f>SUMIFS(СВЦЭМ!$D$33:$D$776,СВЦЭМ!$A$33:$A$776,$A21,СВЦЭМ!$B$33:$B$776,I$11)+'СЕТ СН'!$F$14+СВЦЭМ!$D$10+'СЕТ СН'!$F$8*'СЕТ СН'!$F$9-'СЕТ СН'!$F$26</f>
        <v>1101.61832121</v>
      </c>
      <c r="J21" s="36">
        <f>SUMIFS(СВЦЭМ!$D$33:$D$776,СВЦЭМ!$A$33:$A$776,$A21,СВЦЭМ!$B$33:$B$776,J$11)+'СЕТ СН'!$F$14+СВЦЭМ!$D$10+'СЕТ СН'!$F$8*'СЕТ СН'!$F$9-'СЕТ СН'!$F$26</f>
        <v>1079.22029109</v>
      </c>
      <c r="K21" s="36">
        <f>SUMIFS(СВЦЭМ!$D$33:$D$776,СВЦЭМ!$A$33:$A$776,$A21,СВЦЭМ!$B$33:$B$776,K$11)+'СЕТ СН'!$F$14+СВЦЭМ!$D$10+'СЕТ СН'!$F$8*'СЕТ СН'!$F$9-'СЕТ СН'!$F$26</f>
        <v>1064.28707476</v>
      </c>
      <c r="L21" s="36">
        <f>SUMIFS(СВЦЭМ!$D$33:$D$776,СВЦЭМ!$A$33:$A$776,$A21,СВЦЭМ!$B$33:$B$776,L$11)+'СЕТ СН'!$F$14+СВЦЭМ!$D$10+'СЕТ СН'!$F$8*'СЕТ СН'!$F$9-'СЕТ СН'!$F$26</f>
        <v>1066.2817972600001</v>
      </c>
      <c r="M21" s="36">
        <f>SUMIFS(СВЦЭМ!$D$33:$D$776,СВЦЭМ!$A$33:$A$776,$A21,СВЦЭМ!$B$33:$B$776,M$11)+'СЕТ СН'!$F$14+СВЦЭМ!$D$10+'СЕТ СН'!$F$8*'СЕТ СН'!$F$9-'СЕТ СН'!$F$26</f>
        <v>1124.94933851</v>
      </c>
      <c r="N21" s="36">
        <f>SUMIFS(СВЦЭМ!$D$33:$D$776,СВЦЭМ!$A$33:$A$776,$A21,СВЦЭМ!$B$33:$B$776,N$11)+'СЕТ СН'!$F$14+СВЦЭМ!$D$10+'СЕТ СН'!$F$8*'СЕТ СН'!$F$9-'СЕТ СН'!$F$26</f>
        <v>1139.2097802000001</v>
      </c>
      <c r="O21" s="36">
        <f>SUMIFS(СВЦЭМ!$D$33:$D$776,СВЦЭМ!$A$33:$A$776,$A21,СВЦЭМ!$B$33:$B$776,O$11)+'СЕТ СН'!$F$14+СВЦЭМ!$D$10+'СЕТ СН'!$F$8*'СЕТ СН'!$F$9-'СЕТ СН'!$F$26</f>
        <v>1144.3003561200001</v>
      </c>
      <c r="P21" s="36">
        <f>SUMIFS(СВЦЭМ!$D$33:$D$776,СВЦЭМ!$A$33:$A$776,$A21,СВЦЭМ!$B$33:$B$776,P$11)+'СЕТ СН'!$F$14+СВЦЭМ!$D$10+'СЕТ СН'!$F$8*'СЕТ СН'!$F$9-'СЕТ СН'!$F$26</f>
        <v>1142.0724011499999</v>
      </c>
      <c r="Q21" s="36">
        <f>SUMIFS(СВЦЭМ!$D$33:$D$776,СВЦЭМ!$A$33:$A$776,$A21,СВЦЭМ!$B$33:$B$776,Q$11)+'СЕТ СН'!$F$14+СВЦЭМ!$D$10+'СЕТ СН'!$F$8*'СЕТ СН'!$F$9-'СЕТ СН'!$F$26</f>
        <v>1139.76480664</v>
      </c>
      <c r="R21" s="36">
        <f>SUMIFS(СВЦЭМ!$D$33:$D$776,СВЦЭМ!$A$33:$A$776,$A21,СВЦЭМ!$B$33:$B$776,R$11)+'СЕТ СН'!$F$14+СВЦЭМ!$D$10+'СЕТ СН'!$F$8*'СЕТ СН'!$F$9-'СЕТ СН'!$F$26</f>
        <v>1136.8025722699999</v>
      </c>
      <c r="S21" s="36">
        <f>SUMIFS(СВЦЭМ!$D$33:$D$776,СВЦЭМ!$A$33:$A$776,$A21,СВЦЭМ!$B$33:$B$776,S$11)+'СЕТ СН'!$F$14+СВЦЭМ!$D$10+'СЕТ СН'!$F$8*'СЕТ СН'!$F$9-'СЕТ СН'!$F$26</f>
        <v>1125.07555748</v>
      </c>
      <c r="T21" s="36">
        <f>SUMIFS(СВЦЭМ!$D$33:$D$776,СВЦЭМ!$A$33:$A$776,$A21,СВЦЭМ!$B$33:$B$776,T$11)+'СЕТ СН'!$F$14+СВЦЭМ!$D$10+'СЕТ СН'!$F$8*'СЕТ СН'!$F$9-'СЕТ СН'!$F$26</f>
        <v>1107.5165523400001</v>
      </c>
      <c r="U21" s="36">
        <f>SUMIFS(СВЦЭМ!$D$33:$D$776,СВЦЭМ!$A$33:$A$776,$A21,СВЦЭМ!$B$33:$B$776,U$11)+'СЕТ СН'!$F$14+СВЦЭМ!$D$10+'СЕТ СН'!$F$8*'СЕТ СН'!$F$9-'СЕТ СН'!$F$26</f>
        <v>1105.0240329200001</v>
      </c>
      <c r="V21" s="36">
        <f>SUMIFS(СВЦЭМ!$D$33:$D$776,СВЦЭМ!$A$33:$A$776,$A21,СВЦЭМ!$B$33:$B$776,V$11)+'СЕТ СН'!$F$14+СВЦЭМ!$D$10+'СЕТ СН'!$F$8*'СЕТ СН'!$F$9-'СЕТ СН'!$F$26</f>
        <v>1092.30049835</v>
      </c>
      <c r="W21" s="36">
        <f>SUMIFS(СВЦЭМ!$D$33:$D$776,СВЦЭМ!$A$33:$A$776,$A21,СВЦЭМ!$B$33:$B$776,W$11)+'СЕТ СН'!$F$14+СВЦЭМ!$D$10+'СЕТ СН'!$F$8*'СЕТ СН'!$F$9-'СЕТ СН'!$F$26</f>
        <v>1062.9536774599999</v>
      </c>
      <c r="X21" s="36">
        <f>SUMIFS(СВЦЭМ!$D$33:$D$776,СВЦЭМ!$A$33:$A$776,$A21,СВЦЭМ!$B$33:$B$776,X$11)+'СЕТ СН'!$F$14+СВЦЭМ!$D$10+'СЕТ СН'!$F$8*'СЕТ СН'!$F$9-'СЕТ СН'!$F$26</f>
        <v>1053.70622738</v>
      </c>
      <c r="Y21" s="36">
        <f>SUMIFS(СВЦЭМ!$D$33:$D$776,СВЦЭМ!$A$33:$A$776,$A21,СВЦЭМ!$B$33:$B$776,Y$11)+'СЕТ СН'!$F$14+СВЦЭМ!$D$10+'СЕТ СН'!$F$8*'СЕТ СН'!$F$9-'СЕТ СН'!$F$26</f>
        <v>1066.2214118100001</v>
      </c>
    </row>
    <row r="22" spans="1:25" ht="15.75" x14ac:dyDescent="0.2">
      <c r="A22" s="35">
        <f t="shared" si="0"/>
        <v>43810</v>
      </c>
      <c r="B22" s="36">
        <f>SUMIFS(СВЦЭМ!$D$33:$D$776,СВЦЭМ!$A$33:$A$776,$A22,СВЦЭМ!$B$33:$B$776,B$11)+'СЕТ СН'!$F$14+СВЦЭМ!$D$10+'СЕТ СН'!$F$8*'СЕТ СН'!$F$9-'СЕТ СН'!$F$26</f>
        <v>1114.1109466800001</v>
      </c>
      <c r="C22" s="36">
        <f>SUMIFS(СВЦЭМ!$D$33:$D$776,СВЦЭМ!$A$33:$A$776,$A22,СВЦЭМ!$B$33:$B$776,C$11)+'СЕТ СН'!$F$14+СВЦЭМ!$D$10+'СЕТ СН'!$F$8*'СЕТ СН'!$F$9-'СЕТ СН'!$F$26</f>
        <v>1152.07557582</v>
      </c>
      <c r="D22" s="36">
        <f>SUMIFS(СВЦЭМ!$D$33:$D$776,СВЦЭМ!$A$33:$A$776,$A22,СВЦЭМ!$B$33:$B$776,D$11)+'СЕТ СН'!$F$14+СВЦЭМ!$D$10+'СЕТ СН'!$F$8*'СЕТ СН'!$F$9-'СЕТ СН'!$F$26</f>
        <v>1161.1172328199998</v>
      </c>
      <c r="E22" s="36">
        <f>SUMIFS(СВЦЭМ!$D$33:$D$776,СВЦЭМ!$A$33:$A$776,$A22,СВЦЭМ!$B$33:$B$776,E$11)+'СЕТ СН'!$F$14+СВЦЭМ!$D$10+'СЕТ СН'!$F$8*'СЕТ СН'!$F$9-'СЕТ СН'!$F$26</f>
        <v>1170.3380922599999</v>
      </c>
      <c r="F22" s="36">
        <f>SUMIFS(СВЦЭМ!$D$33:$D$776,СВЦЭМ!$A$33:$A$776,$A22,СВЦЭМ!$B$33:$B$776,F$11)+'СЕТ СН'!$F$14+СВЦЭМ!$D$10+'СЕТ СН'!$F$8*'СЕТ СН'!$F$9-'СЕТ СН'!$F$26</f>
        <v>1163.9957240699998</v>
      </c>
      <c r="G22" s="36">
        <f>SUMIFS(СВЦЭМ!$D$33:$D$776,СВЦЭМ!$A$33:$A$776,$A22,СВЦЭМ!$B$33:$B$776,G$11)+'СЕТ СН'!$F$14+СВЦЭМ!$D$10+'СЕТ СН'!$F$8*'СЕТ СН'!$F$9-'СЕТ СН'!$F$26</f>
        <v>1146.3840475100001</v>
      </c>
      <c r="H22" s="36">
        <f>SUMIFS(СВЦЭМ!$D$33:$D$776,СВЦЭМ!$A$33:$A$776,$A22,СВЦЭМ!$B$33:$B$776,H$11)+'СЕТ СН'!$F$14+СВЦЭМ!$D$10+'СЕТ СН'!$F$8*'СЕТ СН'!$F$9-'СЕТ СН'!$F$26</f>
        <v>1103.4385807399999</v>
      </c>
      <c r="I22" s="36">
        <f>SUMIFS(СВЦЭМ!$D$33:$D$776,СВЦЭМ!$A$33:$A$776,$A22,СВЦЭМ!$B$33:$B$776,I$11)+'СЕТ СН'!$F$14+СВЦЭМ!$D$10+'СЕТ СН'!$F$8*'СЕТ СН'!$F$9-'СЕТ СН'!$F$26</f>
        <v>1089.75145288</v>
      </c>
      <c r="J22" s="36">
        <f>SUMIFS(СВЦЭМ!$D$33:$D$776,СВЦЭМ!$A$33:$A$776,$A22,СВЦЭМ!$B$33:$B$776,J$11)+'СЕТ СН'!$F$14+СВЦЭМ!$D$10+'СЕТ СН'!$F$8*'СЕТ СН'!$F$9-'СЕТ СН'!$F$26</f>
        <v>1061.7307587099999</v>
      </c>
      <c r="K22" s="36">
        <f>SUMIFS(СВЦЭМ!$D$33:$D$776,СВЦЭМ!$A$33:$A$776,$A22,СВЦЭМ!$B$33:$B$776,K$11)+'СЕТ СН'!$F$14+СВЦЭМ!$D$10+'СЕТ СН'!$F$8*'СЕТ СН'!$F$9-'СЕТ СН'!$F$26</f>
        <v>1052.68049552</v>
      </c>
      <c r="L22" s="36">
        <f>SUMIFS(СВЦЭМ!$D$33:$D$776,СВЦЭМ!$A$33:$A$776,$A22,СВЦЭМ!$B$33:$B$776,L$11)+'СЕТ СН'!$F$14+СВЦЭМ!$D$10+'СЕТ СН'!$F$8*'СЕТ СН'!$F$9-'СЕТ СН'!$F$26</f>
        <v>1055.84767478</v>
      </c>
      <c r="M22" s="36">
        <f>SUMIFS(СВЦЭМ!$D$33:$D$776,СВЦЭМ!$A$33:$A$776,$A22,СВЦЭМ!$B$33:$B$776,M$11)+'СЕТ СН'!$F$14+СВЦЭМ!$D$10+'СЕТ СН'!$F$8*'СЕТ СН'!$F$9-'СЕТ СН'!$F$26</f>
        <v>1058.3856647</v>
      </c>
      <c r="N22" s="36">
        <f>SUMIFS(СВЦЭМ!$D$33:$D$776,СВЦЭМ!$A$33:$A$776,$A22,СВЦЭМ!$B$33:$B$776,N$11)+'СЕТ СН'!$F$14+СВЦЭМ!$D$10+'СЕТ СН'!$F$8*'СЕТ СН'!$F$9-'СЕТ СН'!$F$26</f>
        <v>1055.9742678</v>
      </c>
      <c r="O22" s="36">
        <f>SUMIFS(СВЦЭМ!$D$33:$D$776,СВЦЭМ!$A$33:$A$776,$A22,СВЦЭМ!$B$33:$B$776,O$11)+'СЕТ СН'!$F$14+СВЦЭМ!$D$10+'СЕТ СН'!$F$8*'СЕТ СН'!$F$9-'СЕТ СН'!$F$26</f>
        <v>1068.5117579499999</v>
      </c>
      <c r="P22" s="36">
        <f>SUMIFS(СВЦЭМ!$D$33:$D$776,СВЦЭМ!$A$33:$A$776,$A22,СВЦЭМ!$B$33:$B$776,P$11)+'СЕТ СН'!$F$14+СВЦЭМ!$D$10+'СЕТ СН'!$F$8*'СЕТ СН'!$F$9-'СЕТ СН'!$F$26</f>
        <v>1071.36512644</v>
      </c>
      <c r="Q22" s="36">
        <f>SUMIFS(СВЦЭМ!$D$33:$D$776,СВЦЭМ!$A$33:$A$776,$A22,СВЦЭМ!$B$33:$B$776,Q$11)+'СЕТ СН'!$F$14+СВЦЭМ!$D$10+'СЕТ СН'!$F$8*'СЕТ СН'!$F$9-'СЕТ СН'!$F$26</f>
        <v>1076.1297201</v>
      </c>
      <c r="R22" s="36">
        <f>SUMIFS(СВЦЭМ!$D$33:$D$776,СВЦЭМ!$A$33:$A$776,$A22,СВЦЭМ!$B$33:$B$776,R$11)+'СЕТ СН'!$F$14+СВЦЭМ!$D$10+'СЕТ СН'!$F$8*'СЕТ СН'!$F$9-'СЕТ СН'!$F$26</f>
        <v>1081.4312233600001</v>
      </c>
      <c r="S22" s="36">
        <f>SUMIFS(СВЦЭМ!$D$33:$D$776,СВЦЭМ!$A$33:$A$776,$A22,СВЦЭМ!$B$33:$B$776,S$11)+'СЕТ СН'!$F$14+СВЦЭМ!$D$10+'СЕТ СН'!$F$8*'СЕТ СН'!$F$9-'СЕТ СН'!$F$26</f>
        <v>1065.9103499800001</v>
      </c>
      <c r="T22" s="36">
        <f>SUMIFS(СВЦЭМ!$D$33:$D$776,СВЦЭМ!$A$33:$A$776,$A22,СВЦЭМ!$B$33:$B$776,T$11)+'СЕТ СН'!$F$14+СВЦЭМ!$D$10+'СЕТ СН'!$F$8*'СЕТ СН'!$F$9-'СЕТ СН'!$F$26</f>
        <v>1054.45313203</v>
      </c>
      <c r="U22" s="36">
        <f>SUMIFS(СВЦЭМ!$D$33:$D$776,СВЦЭМ!$A$33:$A$776,$A22,СВЦЭМ!$B$33:$B$776,U$11)+'СЕТ СН'!$F$14+СВЦЭМ!$D$10+'СЕТ СН'!$F$8*'СЕТ СН'!$F$9-'СЕТ СН'!$F$26</f>
        <v>1057.17603061</v>
      </c>
      <c r="V22" s="36">
        <f>SUMIFS(СВЦЭМ!$D$33:$D$776,СВЦЭМ!$A$33:$A$776,$A22,СВЦЭМ!$B$33:$B$776,V$11)+'СЕТ СН'!$F$14+СВЦЭМ!$D$10+'СЕТ СН'!$F$8*'СЕТ СН'!$F$9-'СЕТ СН'!$F$26</f>
        <v>1063.2085931900001</v>
      </c>
      <c r="W22" s="36">
        <f>SUMIFS(СВЦЭМ!$D$33:$D$776,СВЦЭМ!$A$33:$A$776,$A22,СВЦЭМ!$B$33:$B$776,W$11)+'СЕТ СН'!$F$14+СВЦЭМ!$D$10+'СЕТ СН'!$F$8*'СЕТ СН'!$F$9-'СЕТ СН'!$F$26</f>
        <v>1076.4611397799999</v>
      </c>
      <c r="X22" s="36">
        <f>SUMIFS(СВЦЭМ!$D$33:$D$776,СВЦЭМ!$A$33:$A$776,$A22,СВЦЭМ!$B$33:$B$776,X$11)+'СЕТ СН'!$F$14+СВЦЭМ!$D$10+'СЕТ СН'!$F$8*'СЕТ СН'!$F$9-'СЕТ СН'!$F$26</f>
        <v>1085.2479776499999</v>
      </c>
      <c r="Y22" s="36">
        <f>SUMIFS(СВЦЭМ!$D$33:$D$776,СВЦЭМ!$A$33:$A$776,$A22,СВЦЭМ!$B$33:$B$776,Y$11)+'СЕТ СН'!$F$14+СВЦЭМ!$D$10+'СЕТ СН'!$F$8*'СЕТ СН'!$F$9-'СЕТ СН'!$F$26</f>
        <v>1101.22029144</v>
      </c>
    </row>
    <row r="23" spans="1:25" ht="15.75" x14ac:dyDescent="0.2">
      <c r="A23" s="35">
        <f t="shared" si="0"/>
        <v>43811</v>
      </c>
      <c r="B23" s="36">
        <f>SUMIFS(СВЦЭМ!$D$33:$D$776,СВЦЭМ!$A$33:$A$776,$A23,СВЦЭМ!$B$33:$B$776,B$11)+'СЕТ СН'!$F$14+СВЦЭМ!$D$10+'СЕТ СН'!$F$8*'СЕТ СН'!$F$9-'СЕТ СН'!$F$26</f>
        <v>1131.313527</v>
      </c>
      <c r="C23" s="36">
        <f>SUMIFS(СВЦЭМ!$D$33:$D$776,СВЦЭМ!$A$33:$A$776,$A23,СВЦЭМ!$B$33:$B$776,C$11)+'СЕТ СН'!$F$14+СВЦЭМ!$D$10+'СЕТ СН'!$F$8*'СЕТ СН'!$F$9-'СЕТ СН'!$F$26</f>
        <v>1172.0239577499997</v>
      </c>
      <c r="D23" s="36">
        <f>SUMIFS(СВЦЭМ!$D$33:$D$776,СВЦЭМ!$A$33:$A$776,$A23,СВЦЭМ!$B$33:$B$776,D$11)+'СЕТ СН'!$F$14+СВЦЭМ!$D$10+'СЕТ СН'!$F$8*'СЕТ СН'!$F$9-'СЕТ СН'!$F$26</f>
        <v>1187.3655536599999</v>
      </c>
      <c r="E23" s="36">
        <f>SUMIFS(СВЦЭМ!$D$33:$D$776,СВЦЭМ!$A$33:$A$776,$A23,СВЦЭМ!$B$33:$B$776,E$11)+'СЕТ СН'!$F$14+СВЦЭМ!$D$10+'СЕТ СН'!$F$8*'СЕТ СН'!$F$9-'СЕТ СН'!$F$26</f>
        <v>1198.7734315899997</v>
      </c>
      <c r="F23" s="36">
        <f>SUMIFS(СВЦЭМ!$D$33:$D$776,СВЦЭМ!$A$33:$A$776,$A23,СВЦЭМ!$B$33:$B$776,F$11)+'СЕТ СН'!$F$14+СВЦЭМ!$D$10+'СЕТ СН'!$F$8*'СЕТ СН'!$F$9-'СЕТ СН'!$F$26</f>
        <v>1197.8960609499998</v>
      </c>
      <c r="G23" s="36">
        <f>SUMIFS(СВЦЭМ!$D$33:$D$776,СВЦЭМ!$A$33:$A$776,$A23,СВЦЭМ!$B$33:$B$776,G$11)+'СЕТ СН'!$F$14+СВЦЭМ!$D$10+'СЕТ СН'!$F$8*'СЕТ СН'!$F$9-'СЕТ СН'!$F$26</f>
        <v>1176.4441941199998</v>
      </c>
      <c r="H23" s="36">
        <f>SUMIFS(СВЦЭМ!$D$33:$D$776,СВЦЭМ!$A$33:$A$776,$A23,СВЦЭМ!$B$33:$B$776,H$11)+'СЕТ СН'!$F$14+СВЦЭМ!$D$10+'СЕТ СН'!$F$8*'СЕТ СН'!$F$9-'СЕТ СН'!$F$26</f>
        <v>1133.9721795299999</v>
      </c>
      <c r="I23" s="36">
        <f>SUMIFS(СВЦЭМ!$D$33:$D$776,СВЦЭМ!$A$33:$A$776,$A23,СВЦЭМ!$B$33:$B$776,I$11)+'СЕТ СН'!$F$14+СВЦЭМ!$D$10+'СЕТ СН'!$F$8*'СЕТ СН'!$F$9-'СЕТ СН'!$F$26</f>
        <v>1111.6833725700001</v>
      </c>
      <c r="J23" s="36">
        <f>SUMIFS(СВЦЭМ!$D$33:$D$776,СВЦЭМ!$A$33:$A$776,$A23,СВЦЭМ!$B$33:$B$776,J$11)+'СЕТ СН'!$F$14+СВЦЭМ!$D$10+'СЕТ СН'!$F$8*'СЕТ СН'!$F$9-'СЕТ СН'!$F$26</f>
        <v>1086.4231197900001</v>
      </c>
      <c r="K23" s="36">
        <f>SUMIFS(СВЦЭМ!$D$33:$D$776,СВЦЭМ!$A$33:$A$776,$A23,СВЦЭМ!$B$33:$B$776,K$11)+'СЕТ СН'!$F$14+СВЦЭМ!$D$10+'СЕТ СН'!$F$8*'СЕТ СН'!$F$9-'СЕТ СН'!$F$26</f>
        <v>1074.05254472</v>
      </c>
      <c r="L23" s="36">
        <f>SUMIFS(СВЦЭМ!$D$33:$D$776,СВЦЭМ!$A$33:$A$776,$A23,СВЦЭМ!$B$33:$B$776,L$11)+'СЕТ СН'!$F$14+СВЦЭМ!$D$10+'СЕТ СН'!$F$8*'СЕТ СН'!$F$9-'СЕТ СН'!$F$26</f>
        <v>1077.4637509300001</v>
      </c>
      <c r="M23" s="36">
        <f>SUMIFS(СВЦЭМ!$D$33:$D$776,СВЦЭМ!$A$33:$A$776,$A23,СВЦЭМ!$B$33:$B$776,M$11)+'СЕТ СН'!$F$14+СВЦЭМ!$D$10+'СЕТ СН'!$F$8*'СЕТ СН'!$F$9-'СЕТ СН'!$F$26</f>
        <v>1071.9697524000001</v>
      </c>
      <c r="N23" s="36">
        <f>SUMIFS(СВЦЭМ!$D$33:$D$776,СВЦЭМ!$A$33:$A$776,$A23,СВЦЭМ!$B$33:$B$776,N$11)+'СЕТ СН'!$F$14+СВЦЭМ!$D$10+'СЕТ СН'!$F$8*'СЕТ СН'!$F$9-'СЕТ СН'!$F$26</f>
        <v>1072.2042288600001</v>
      </c>
      <c r="O23" s="36">
        <f>SUMIFS(СВЦЭМ!$D$33:$D$776,СВЦЭМ!$A$33:$A$776,$A23,СВЦЭМ!$B$33:$B$776,O$11)+'СЕТ СН'!$F$14+СВЦЭМ!$D$10+'СЕТ СН'!$F$8*'СЕТ СН'!$F$9-'СЕТ СН'!$F$26</f>
        <v>1076.22966137</v>
      </c>
      <c r="P23" s="36">
        <f>SUMIFS(СВЦЭМ!$D$33:$D$776,СВЦЭМ!$A$33:$A$776,$A23,СВЦЭМ!$B$33:$B$776,P$11)+'СЕТ СН'!$F$14+СВЦЭМ!$D$10+'СЕТ СН'!$F$8*'СЕТ СН'!$F$9-'СЕТ СН'!$F$26</f>
        <v>1073.0961944000001</v>
      </c>
      <c r="Q23" s="36">
        <f>SUMIFS(СВЦЭМ!$D$33:$D$776,СВЦЭМ!$A$33:$A$776,$A23,СВЦЭМ!$B$33:$B$776,Q$11)+'СЕТ СН'!$F$14+СВЦЭМ!$D$10+'СЕТ СН'!$F$8*'СЕТ СН'!$F$9-'СЕТ СН'!$F$26</f>
        <v>1073.3209129300001</v>
      </c>
      <c r="R23" s="36">
        <f>SUMIFS(СВЦЭМ!$D$33:$D$776,СВЦЭМ!$A$33:$A$776,$A23,СВЦЭМ!$B$33:$B$776,R$11)+'СЕТ СН'!$F$14+СВЦЭМ!$D$10+'СЕТ СН'!$F$8*'СЕТ СН'!$F$9-'СЕТ СН'!$F$26</f>
        <v>1069.5351650099999</v>
      </c>
      <c r="S23" s="36">
        <f>SUMIFS(СВЦЭМ!$D$33:$D$776,СВЦЭМ!$A$33:$A$776,$A23,СВЦЭМ!$B$33:$B$776,S$11)+'СЕТ СН'!$F$14+СВЦЭМ!$D$10+'СЕТ СН'!$F$8*'СЕТ СН'!$F$9-'СЕТ СН'!$F$26</f>
        <v>1081.3654584999999</v>
      </c>
      <c r="T23" s="36">
        <f>SUMIFS(СВЦЭМ!$D$33:$D$776,СВЦЭМ!$A$33:$A$776,$A23,СВЦЭМ!$B$33:$B$776,T$11)+'СЕТ СН'!$F$14+СВЦЭМ!$D$10+'СЕТ СН'!$F$8*'СЕТ СН'!$F$9-'СЕТ СН'!$F$26</f>
        <v>1069.27824852</v>
      </c>
      <c r="U23" s="36">
        <f>SUMIFS(СВЦЭМ!$D$33:$D$776,СВЦЭМ!$A$33:$A$776,$A23,СВЦЭМ!$B$33:$B$776,U$11)+'СЕТ СН'!$F$14+СВЦЭМ!$D$10+'СЕТ СН'!$F$8*'СЕТ СН'!$F$9-'СЕТ СН'!$F$26</f>
        <v>1066.1996132300001</v>
      </c>
      <c r="V23" s="36">
        <f>SUMIFS(СВЦЭМ!$D$33:$D$776,СВЦЭМ!$A$33:$A$776,$A23,СВЦЭМ!$B$33:$B$776,V$11)+'СЕТ СН'!$F$14+СВЦЭМ!$D$10+'СЕТ СН'!$F$8*'СЕТ СН'!$F$9-'СЕТ СН'!$F$26</f>
        <v>1066.69107738</v>
      </c>
      <c r="W23" s="36">
        <f>SUMIFS(СВЦЭМ!$D$33:$D$776,СВЦЭМ!$A$33:$A$776,$A23,СВЦЭМ!$B$33:$B$776,W$11)+'СЕТ СН'!$F$14+СВЦЭМ!$D$10+'СЕТ СН'!$F$8*'СЕТ СН'!$F$9-'СЕТ СН'!$F$26</f>
        <v>1083.2516879100001</v>
      </c>
      <c r="X23" s="36">
        <f>SUMIFS(СВЦЭМ!$D$33:$D$776,СВЦЭМ!$A$33:$A$776,$A23,СВЦЭМ!$B$33:$B$776,X$11)+'СЕТ СН'!$F$14+СВЦЭМ!$D$10+'СЕТ СН'!$F$8*'СЕТ СН'!$F$9-'СЕТ СН'!$F$26</f>
        <v>1091.14220426</v>
      </c>
      <c r="Y23" s="36">
        <f>SUMIFS(СВЦЭМ!$D$33:$D$776,СВЦЭМ!$A$33:$A$776,$A23,СВЦЭМ!$B$33:$B$776,Y$11)+'СЕТ СН'!$F$14+СВЦЭМ!$D$10+'СЕТ СН'!$F$8*'СЕТ СН'!$F$9-'СЕТ СН'!$F$26</f>
        <v>1106.86900066</v>
      </c>
    </row>
    <row r="24" spans="1:25" ht="15.75" x14ac:dyDescent="0.2">
      <c r="A24" s="35">
        <f t="shared" si="0"/>
        <v>43812</v>
      </c>
      <c r="B24" s="36">
        <f>SUMIFS(СВЦЭМ!$D$33:$D$776,СВЦЭМ!$A$33:$A$776,$A24,СВЦЭМ!$B$33:$B$776,B$11)+'СЕТ СН'!$F$14+СВЦЭМ!$D$10+'СЕТ СН'!$F$8*'СЕТ СН'!$F$9-'СЕТ СН'!$F$26</f>
        <v>1136.2460478999999</v>
      </c>
      <c r="C24" s="36">
        <f>SUMIFS(СВЦЭМ!$D$33:$D$776,СВЦЭМ!$A$33:$A$776,$A24,СВЦЭМ!$B$33:$B$776,C$11)+'СЕТ СН'!$F$14+СВЦЭМ!$D$10+'СЕТ СН'!$F$8*'СЕТ СН'!$F$9-'СЕТ СН'!$F$26</f>
        <v>1180.2354622799999</v>
      </c>
      <c r="D24" s="36">
        <f>SUMIFS(СВЦЭМ!$D$33:$D$776,СВЦЭМ!$A$33:$A$776,$A24,СВЦЭМ!$B$33:$B$776,D$11)+'СЕТ СН'!$F$14+СВЦЭМ!$D$10+'СЕТ СН'!$F$8*'СЕТ СН'!$F$9-'СЕТ СН'!$F$26</f>
        <v>1208.6409741199998</v>
      </c>
      <c r="E24" s="36">
        <f>SUMIFS(СВЦЭМ!$D$33:$D$776,СВЦЭМ!$A$33:$A$776,$A24,СВЦЭМ!$B$33:$B$776,E$11)+'СЕТ СН'!$F$14+СВЦЭМ!$D$10+'СЕТ СН'!$F$8*'СЕТ СН'!$F$9-'СЕТ СН'!$F$26</f>
        <v>1202.7585361799997</v>
      </c>
      <c r="F24" s="36">
        <f>SUMIFS(СВЦЭМ!$D$33:$D$776,СВЦЭМ!$A$33:$A$776,$A24,СВЦЭМ!$B$33:$B$776,F$11)+'СЕТ СН'!$F$14+СВЦЭМ!$D$10+'СЕТ СН'!$F$8*'СЕТ СН'!$F$9-'СЕТ СН'!$F$26</f>
        <v>1177.9173283099999</v>
      </c>
      <c r="G24" s="36">
        <f>SUMIFS(СВЦЭМ!$D$33:$D$776,СВЦЭМ!$A$33:$A$776,$A24,СВЦЭМ!$B$33:$B$776,G$11)+'СЕТ СН'!$F$14+СВЦЭМ!$D$10+'СЕТ СН'!$F$8*'СЕТ СН'!$F$9-'СЕТ СН'!$F$26</f>
        <v>1157.4432502</v>
      </c>
      <c r="H24" s="36">
        <f>SUMIFS(СВЦЭМ!$D$33:$D$776,СВЦЭМ!$A$33:$A$776,$A24,СВЦЭМ!$B$33:$B$776,H$11)+'СЕТ СН'!$F$14+СВЦЭМ!$D$10+'СЕТ СН'!$F$8*'СЕТ СН'!$F$9-'СЕТ СН'!$F$26</f>
        <v>1114.7352556200001</v>
      </c>
      <c r="I24" s="36">
        <f>SUMIFS(СВЦЭМ!$D$33:$D$776,СВЦЭМ!$A$33:$A$776,$A24,СВЦЭМ!$B$33:$B$776,I$11)+'СЕТ СН'!$F$14+СВЦЭМ!$D$10+'СЕТ СН'!$F$8*'СЕТ СН'!$F$9-'СЕТ СН'!$F$26</f>
        <v>1098.38097118</v>
      </c>
      <c r="J24" s="36">
        <f>SUMIFS(СВЦЭМ!$D$33:$D$776,СВЦЭМ!$A$33:$A$776,$A24,СВЦЭМ!$B$33:$B$776,J$11)+'СЕТ СН'!$F$14+СВЦЭМ!$D$10+'СЕТ СН'!$F$8*'СЕТ СН'!$F$9-'СЕТ СН'!$F$26</f>
        <v>1068.9351860500001</v>
      </c>
      <c r="K24" s="36">
        <f>SUMIFS(СВЦЭМ!$D$33:$D$776,СВЦЭМ!$A$33:$A$776,$A24,СВЦЭМ!$B$33:$B$776,K$11)+'СЕТ СН'!$F$14+СВЦЭМ!$D$10+'СЕТ СН'!$F$8*'СЕТ СН'!$F$9-'СЕТ СН'!$F$26</f>
        <v>1039.9490808</v>
      </c>
      <c r="L24" s="36">
        <f>SUMIFS(СВЦЭМ!$D$33:$D$776,СВЦЭМ!$A$33:$A$776,$A24,СВЦЭМ!$B$33:$B$776,L$11)+'СЕТ СН'!$F$14+СВЦЭМ!$D$10+'СЕТ СН'!$F$8*'СЕТ СН'!$F$9-'СЕТ СН'!$F$26</f>
        <v>1046.57817054</v>
      </c>
      <c r="M24" s="36">
        <f>SUMIFS(СВЦЭМ!$D$33:$D$776,СВЦЭМ!$A$33:$A$776,$A24,СВЦЭМ!$B$33:$B$776,M$11)+'СЕТ СН'!$F$14+СВЦЭМ!$D$10+'СЕТ СН'!$F$8*'СЕТ СН'!$F$9-'СЕТ СН'!$F$26</f>
        <v>1061.0343760000001</v>
      </c>
      <c r="N24" s="36">
        <f>SUMIFS(СВЦЭМ!$D$33:$D$776,СВЦЭМ!$A$33:$A$776,$A24,СВЦЭМ!$B$33:$B$776,N$11)+'СЕТ СН'!$F$14+СВЦЭМ!$D$10+'СЕТ СН'!$F$8*'СЕТ СН'!$F$9-'СЕТ СН'!$F$26</f>
        <v>1066.42002961</v>
      </c>
      <c r="O24" s="36">
        <f>SUMIFS(СВЦЭМ!$D$33:$D$776,СВЦЭМ!$A$33:$A$776,$A24,СВЦЭМ!$B$33:$B$776,O$11)+'СЕТ СН'!$F$14+СВЦЭМ!$D$10+'СЕТ СН'!$F$8*'СЕТ СН'!$F$9-'СЕТ СН'!$F$26</f>
        <v>1076.673016</v>
      </c>
      <c r="P24" s="36">
        <f>SUMIFS(СВЦЭМ!$D$33:$D$776,СВЦЭМ!$A$33:$A$776,$A24,СВЦЭМ!$B$33:$B$776,P$11)+'СЕТ СН'!$F$14+СВЦЭМ!$D$10+'СЕТ СН'!$F$8*'СЕТ СН'!$F$9-'СЕТ СН'!$F$26</f>
        <v>1081.30943804</v>
      </c>
      <c r="Q24" s="36">
        <f>SUMIFS(СВЦЭМ!$D$33:$D$776,СВЦЭМ!$A$33:$A$776,$A24,СВЦЭМ!$B$33:$B$776,Q$11)+'СЕТ СН'!$F$14+СВЦЭМ!$D$10+'СЕТ СН'!$F$8*'СЕТ СН'!$F$9-'СЕТ СН'!$F$26</f>
        <v>1076.9428410799999</v>
      </c>
      <c r="R24" s="36">
        <f>SUMIFS(СВЦЭМ!$D$33:$D$776,СВЦЭМ!$A$33:$A$776,$A24,СВЦЭМ!$B$33:$B$776,R$11)+'СЕТ СН'!$F$14+СВЦЭМ!$D$10+'СЕТ СН'!$F$8*'СЕТ СН'!$F$9-'СЕТ СН'!$F$26</f>
        <v>1069.6815050499999</v>
      </c>
      <c r="S24" s="36">
        <f>SUMIFS(СВЦЭМ!$D$33:$D$776,СВЦЭМ!$A$33:$A$776,$A24,СВЦЭМ!$B$33:$B$776,S$11)+'СЕТ СН'!$F$14+СВЦЭМ!$D$10+'СЕТ СН'!$F$8*'СЕТ СН'!$F$9-'СЕТ СН'!$F$26</f>
        <v>1061.8309999999999</v>
      </c>
      <c r="T24" s="36">
        <f>SUMIFS(СВЦЭМ!$D$33:$D$776,СВЦЭМ!$A$33:$A$776,$A24,СВЦЭМ!$B$33:$B$776,T$11)+'СЕТ СН'!$F$14+СВЦЭМ!$D$10+'СЕТ СН'!$F$8*'СЕТ СН'!$F$9-'СЕТ СН'!$F$26</f>
        <v>1044.0877482799999</v>
      </c>
      <c r="U24" s="36">
        <f>SUMIFS(СВЦЭМ!$D$33:$D$776,СВЦЭМ!$A$33:$A$776,$A24,СВЦЭМ!$B$33:$B$776,U$11)+'СЕТ СН'!$F$14+СВЦЭМ!$D$10+'СЕТ СН'!$F$8*'СЕТ СН'!$F$9-'СЕТ СН'!$F$26</f>
        <v>1047.8875920200001</v>
      </c>
      <c r="V24" s="36">
        <f>SUMIFS(СВЦЭМ!$D$33:$D$776,СВЦЭМ!$A$33:$A$776,$A24,СВЦЭМ!$B$33:$B$776,V$11)+'СЕТ СН'!$F$14+СВЦЭМ!$D$10+'СЕТ СН'!$F$8*'СЕТ СН'!$F$9-'СЕТ СН'!$F$26</f>
        <v>1062.15017386</v>
      </c>
      <c r="W24" s="36">
        <f>SUMIFS(СВЦЭМ!$D$33:$D$776,СВЦЭМ!$A$33:$A$776,$A24,СВЦЭМ!$B$33:$B$776,W$11)+'СЕТ СН'!$F$14+СВЦЭМ!$D$10+'СЕТ СН'!$F$8*'СЕТ СН'!$F$9-'СЕТ СН'!$F$26</f>
        <v>1087.9025823300001</v>
      </c>
      <c r="X24" s="36">
        <f>SUMIFS(СВЦЭМ!$D$33:$D$776,СВЦЭМ!$A$33:$A$776,$A24,СВЦЭМ!$B$33:$B$776,X$11)+'СЕТ СН'!$F$14+СВЦЭМ!$D$10+'СЕТ СН'!$F$8*'СЕТ СН'!$F$9-'СЕТ СН'!$F$26</f>
        <v>1099.07043116</v>
      </c>
      <c r="Y24" s="36">
        <f>SUMIFS(СВЦЭМ!$D$33:$D$776,СВЦЭМ!$A$33:$A$776,$A24,СВЦЭМ!$B$33:$B$776,Y$11)+'СЕТ СН'!$F$14+СВЦЭМ!$D$10+'СЕТ СН'!$F$8*'СЕТ СН'!$F$9-'СЕТ СН'!$F$26</f>
        <v>1104.8249566</v>
      </c>
    </row>
    <row r="25" spans="1:25" ht="15.75" x14ac:dyDescent="0.2">
      <c r="A25" s="35">
        <f t="shared" si="0"/>
        <v>43813</v>
      </c>
      <c r="B25" s="36">
        <f>SUMIFS(СВЦЭМ!$D$33:$D$776,СВЦЭМ!$A$33:$A$776,$A25,СВЦЭМ!$B$33:$B$776,B$11)+'СЕТ СН'!$F$14+СВЦЭМ!$D$10+'СЕТ СН'!$F$8*'СЕТ СН'!$F$9-'СЕТ СН'!$F$26</f>
        <v>1135.6948864799999</v>
      </c>
      <c r="C25" s="36">
        <f>SUMIFS(СВЦЭМ!$D$33:$D$776,СВЦЭМ!$A$33:$A$776,$A25,СВЦЭМ!$B$33:$B$776,C$11)+'СЕТ СН'!$F$14+СВЦЭМ!$D$10+'СЕТ СН'!$F$8*'СЕТ СН'!$F$9-'СЕТ СН'!$F$26</f>
        <v>1180.2121890199999</v>
      </c>
      <c r="D25" s="36">
        <f>SUMIFS(СВЦЭМ!$D$33:$D$776,СВЦЭМ!$A$33:$A$776,$A25,СВЦЭМ!$B$33:$B$776,D$11)+'СЕТ СН'!$F$14+СВЦЭМ!$D$10+'СЕТ СН'!$F$8*'СЕТ СН'!$F$9-'СЕТ СН'!$F$26</f>
        <v>1194.82314959</v>
      </c>
      <c r="E25" s="36">
        <f>SUMIFS(СВЦЭМ!$D$33:$D$776,СВЦЭМ!$A$33:$A$776,$A25,СВЦЭМ!$B$33:$B$776,E$11)+'СЕТ СН'!$F$14+СВЦЭМ!$D$10+'СЕТ СН'!$F$8*'СЕТ СН'!$F$9-'СЕТ СН'!$F$26</f>
        <v>1203.4703545299999</v>
      </c>
      <c r="F25" s="36">
        <f>SUMIFS(СВЦЭМ!$D$33:$D$776,СВЦЭМ!$A$33:$A$776,$A25,СВЦЭМ!$B$33:$B$776,F$11)+'СЕТ СН'!$F$14+СВЦЭМ!$D$10+'СЕТ СН'!$F$8*'СЕТ СН'!$F$9-'СЕТ СН'!$F$26</f>
        <v>1205.7813811299998</v>
      </c>
      <c r="G25" s="36">
        <f>SUMIFS(СВЦЭМ!$D$33:$D$776,СВЦЭМ!$A$33:$A$776,$A25,СВЦЭМ!$B$33:$B$776,G$11)+'СЕТ СН'!$F$14+СВЦЭМ!$D$10+'СЕТ СН'!$F$8*'СЕТ СН'!$F$9-'СЕТ СН'!$F$26</f>
        <v>1200.2900075899997</v>
      </c>
      <c r="H25" s="36">
        <f>SUMIFS(СВЦЭМ!$D$33:$D$776,СВЦЭМ!$A$33:$A$776,$A25,СВЦЭМ!$B$33:$B$776,H$11)+'СЕТ СН'!$F$14+СВЦЭМ!$D$10+'СЕТ СН'!$F$8*'СЕТ СН'!$F$9-'СЕТ СН'!$F$26</f>
        <v>1175.6026783399998</v>
      </c>
      <c r="I25" s="36">
        <f>SUMIFS(СВЦЭМ!$D$33:$D$776,СВЦЭМ!$A$33:$A$776,$A25,СВЦЭМ!$B$33:$B$776,I$11)+'СЕТ СН'!$F$14+СВЦЭМ!$D$10+'СЕТ СН'!$F$8*'СЕТ СН'!$F$9-'СЕТ СН'!$F$26</f>
        <v>1158.9694175599998</v>
      </c>
      <c r="J25" s="36">
        <f>SUMIFS(СВЦЭМ!$D$33:$D$776,СВЦЭМ!$A$33:$A$776,$A25,СВЦЭМ!$B$33:$B$776,J$11)+'СЕТ СН'!$F$14+СВЦЭМ!$D$10+'СЕТ СН'!$F$8*'СЕТ СН'!$F$9-'СЕТ СН'!$F$26</f>
        <v>1103.2709073799999</v>
      </c>
      <c r="K25" s="36">
        <f>SUMIFS(СВЦЭМ!$D$33:$D$776,СВЦЭМ!$A$33:$A$776,$A25,СВЦЭМ!$B$33:$B$776,K$11)+'СЕТ СН'!$F$14+СВЦЭМ!$D$10+'СЕТ СН'!$F$8*'СЕТ СН'!$F$9-'СЕТ СН'!$F$26</f>
        <v>1064.9084567699999</v>
      </c>
      <c r="L25" s="36">
        <f>SUMIFS(СВЦЭМ!$D$33:$D$776,СВЦЭМ!$A$33:$A$776,$A25,СВЦЭМ!$B$33:$B$776,L$11)+'СЕТ СН'!$F$14+СВЦЭМ!$D$10+'СЕТ СН'!$F$8*'СЕТ СН'!$F$9-'СЕТ СН'!$F$26</f>
        <v>1056.4366458100001</v>
      </c>
      <c r="M25" s="36">
        <f>SUMIFS(СВЦЭМ!$D$33:$D$776,СВЦЭМ!$A$33:$A$776,$A25,СВЦЭМ!$B$33:$B$776,M$11)+'СЕТ СН'!$F$14+СВЦЭМ!$D$10+'СЕТ СН'!$F$8*'СЕТ СН'!$F$9-'СЕТ СН'!$F$26</f>
        <v>1062.73758249</v>
      </c>
      <c r="N25" s="36">
        <f>SUMIFS(СВЦЭМ!$D$33:$D$776,СВЦЭМ!$A$33:$A$776,$A25,СВЦЭМ!$B$33:$B$776,N$11)+'СЕТ СН'!$F$14+СВЦЭМ!$D$10+'СЕТ СН'!$F$8*'СЕТ СН'!$F$9-'СЕТ СН'!$F$26</f>
        <v>1070.54279494</v>
      </c>
      <c r="O25" s="36">
        <f>SUMIFS(СВЦЭМ!$D$33:$D$776,СВЦЭМ!$A$33:$A$776,$A25,СВЦЭМ!$B$33:$B$776,O$11)+'СЕТ СН'!$F$14+СВЦЭМ!$D$10+'СЕТ СН'!$F$8*'СЕТ СН'!$F$9-'СЕТ СН'!$F$26</f>
        <v>1084.3992159699999</v>
      </c>
      <c r="P25" s="36">
        <f>SUMIFS(СВЦЭМ!$D$33:$D$776,СВЦЭМ!$A$33:$A$776,$A25,СВЦЭМ!$B$33:$B$776,P$11)+'СЕТ СН'!$F$14+СВЦЭМ!$D$10+'СЕТ СН'!$F$8*'СЕТ СН'!$F$9-'СЕТ СН'!$F$26</f>
        <v>1096.13727533</v>
      </c>
      <c r="Q25" s="36">
        <f>SUMIFS(СВЦЭМ!$D$33:$D$776,СВЦЭМ!$A$33:$A$776,$A25,СВЦЭМ!$B$33:$B$776,Q$11)+'СЕТ СН'!$F$14+СВЦЭМ!$D$10+'СЕТ СН'!$F$8*'СЕТ СН'!$F$9-'СЕТ СН'!$F$26</f>
        <v>1097.54727914</v>
      </c>
      <c r="R25" s="36">
        <f>SUMIFS(СВЦЭМ!$D$33:$D$776,СВЦЭМ!$A$33:$A$776,$A25,СВЦЭМ!$B$33:$B$776,R$11)+'СЕТ СН'!$F$14+СВЦЭМ!$D$10+'СЕТ СН'!$F$8*'СЕТ СН'!$F$9-'СЕТ СН'!$F$26</f>
        <v>1079.0625069800001</v>
      </c>
      <c r="S25" s="36">
        <f>SUMIFS(СВЦЭМ!$D$33:$D$776,СВЦЭМ!$A$33:$A$776,$A25,СВЦЭМ!$B$33:$B$776,S$11)+'СЕТ СН'!$F$14+СВЦЭМ!$D$10+'СЕТ СН'!$F$8*'СЕТ СН'!$F$9-'СЕТ СН'!$F$26</f>
        <v>1064.75192978</v>
      </c>
      <c r="T25" s="36">
        <f>SUMIFS(СВЦЭМ!$D$33:$D$776,СВЦЭМ!$A$33:$A$776,$A25,СВЦЭМ!$B$33:$B$776,T$11)+'СЕТ СН'!$F$14+СВЦЭМ!$D$10+'СЕТ СН'!$F$8*'СЕТ СН'!$F$9-'СЕТ СН'!$F$26</f>
        <v>1047.46893172</v>
      </c>
      <c r="U25" s="36">
        <f>SUMIFS(СВЦЭМ!$D$33:$D$776,СВЦЭМ!$A$33:$A$776,$A25,СВЦЭМ!$B$33:$B$776,U$11)+'СЕТ СН'!$F$14+СВЦЭМ!$D$10+'СЕТ СН'!$F$8*'СЕТ СН'!$F$9-'СЕТ СН'!$F$26</f>
        <v>1053.5770406700001</v>
      </c>
      <c r="V25" s="36">
        <f>SUMIFS(СВЦЭМ!$D$33:$D$776,СВЦЭМ!$A$33:$A$776,$A25,СВЦЭМ!$B$33:$B$776,V$11)+'СЕТ СН'!$F$14+СВЦЭМ!$D$10+'СЕТ СН'!$F$8*'СЕТ СН'!$F$9-'СЕТ СН'!$F$26</f>
        <v>1068.0484986399999</v>
      </c>
      <c r="W25" s="36">
        <f>SUMIFS(СВЦЭМ!$D$33:$D$776,СВЦЭМ!$A$33:$A$776,$A25,СВЦЭМ!$B$33:$B$776,W$11)+'СЕТ СН'!$F$14+СВЦЭМ!$D$10+'СЕТ СН'!$F$8*'СЕТ СН'!$F$9-'СЕТ СН'!$F$26</f>
        <v>1087.4148307999999</v>
      </c>
      <c r="X25" s="36">
        <f>SUMIFS(СВЦЭМ!$D$33:$D$776,СВЦЭМ!$A$33:$A$776,$A25,СВЦЭМ!$B$33:$B$776,X$11)+'СЕТ СН'!$F$14+СВЦЭМ!$D$10+'СЕТ СН'!$F$8*'СЕТ СН'!$F$9-'СЕТ СН'!$F$26</f>
        <v>1107.1207890599999</v>
      </c>
      <c r="Y25" s="36">
        <f>SUMIFS(СВЦЭМ!$D$33:$D$776,СВЦЭМ!$A$33:$A$776,$A25,СВЦЭМ!$B$33:$B$776,Y$11)+'СЕТ СН'!$F$14+СВЦЭМ!$D$10+'СЕТ СН'!$F$8*'СЕТ СН'!$F$9-'СЕТ СН'!$F$26</f>
        <v>1115.9089180799999</v>
      </c>
    </row>
    <row r="26" spans="1:25" ht="15.75" x14ac:dyDescent="0.2">
      <c r="A26" s="35">
        <f t="shared" si="0"/>
        <v>43814</v>
      </c>
      <c r="B26" s="36">
        <f>SUMIFS(СВЦЭМ!$D$33:$D$776,СВЦЭМ!$A$33:$A$776,$A26,СВЦЭМ!$B$33:$B$776,B$11)+'СЕТ СН'!$F$14+СВЦЭМ!$D$10+'СЕТ СН'!$F$8*'СЕТ СН'!$F$9-'СЕТ СН'!$F$26</f>
        <v>1135.23387536</v>
      </c>
      <c r="C26" s="36">
        <f>SUMIFS(СВЦЭМ!$D$33:$D$776,СВЦЭМ!$A$33:$A$776,$A26,СВЦЭМ!$B$33:$B$776,C$11)+'СЕТ СН'!$F$14+СВЦЭМ!$D$10+'СЕТ СН'!$F$8*'СЕТ СН'!$F$9-'СЕТ СН'!$F$26</f>
        <v>1149.8168072200001</v>
      </c>
      <c r="D26" s="36">
        <f>SUMIFS(СВЦЭМ!$D$33:$D$776,СВЦЭМ!$A$33:$A$776,$A26,СВЦЭМ!$B$33:$B$776,D$11)+'СЕТ СН'!$F$14+СВЦЭМ!$D$10+'СЕТ СН'!$F$8*'СЕТ СН'!$F$9-'СЕТ СН'!$F$26</f>
        <v>1156.5511003300001</v>
      </c>
      <c r="E26" s="36">
        <f>SUMIFS(СВЦЭМ!$D$33:$D$776,СВЦЭМ!$A$33:$A$776,$A26,СВЦЭМ!$B$33:$B$776,E$11)+'СЕТ СН'!$F$14+СВЦЭМ!$D$10+'СЕТ СН'!$F$8*'СЕТ СН'!$F$9-'СЕТ СН'!$F$26</f>
        <v>1180.0850250799999</v>
      </c>
      <c r="F26" s="36">
        <f>SUMIFS(СВЦЭМ!$D$33:$D$776,СВЦЭМ!$A$33:$A$776,$A26,СВЦЭМ!$B$33:$B$776,F$11)+'СЕТ СН'!$F$14+СВЦЭМ!$D$10+'СЕТ СН'!$F$8*'СЕТ СН'!$F$9-'СЕТ СН'!$F$26</f>
        <v>1186.3065532999999</v>
      </c>
      <c r="G26" s="36">
        <f>SUMIFS(СВЦЭМ!$D$33:$D$776,СВЦЭМ!$A$33:$A$776,$A26,СВЦЭМ!$B$33:$B$776,G$11)+'СЕТ СН'!$F$14+СВЦЭМ!$D$10+'СЕТ СН'!$F$8*'СЕТ СН'!$F$9-'СЕТ СН'!$F$26</f>
        <v>1190.6111052499998</v>
      </c>
      <c r="H26" s="36">
        <f>SUMIFS(СВЦЭМ!$D$33:$D$776,СВЦЭМ!$A$33:$A$776,$A26,СВЦЭМ!$B$33:$B$776,H$11)+'СЕТ СН'!$F$14+СВЦЭМ!$D$10+'СЕТ СН'!$F$8*'СЕТ СН'!$F$9-'СЕТ СН'!$F$26</f>
        <v>1174.1663675899999</v>
      </c>
      <c r="I26" s="36">
        <f>SUMIFS(СВЦЭМ!$D$33:$D$776,СВЦЭМ!$A$33:$A$776,$A26,СВЦЭМ!$B$33:$B$776,I$11)+'СЕТ СН'!$F$14+СВЦЭМ!$D$10+'СЕТ СН'!$F$8*'СЕТ СН'!$F$9-'СЕТ СН'!$F$26</f>
        <v>1153.7463161400001</v>
      </c>
      <c r="J26" s="36">
        <f>SUMIFS(СВЦЭМ!$D$33:$D$776,СВЦЭМ!$A$33:$A$776,$A26,СВЦЭМ!$B$33:$B$776,J$11)+'СЕТ СН'!$F$14+СВЦЭМ!$D$10+'СЕТ СН'!$F$8*'СЕТ СН'!$F$9-'СЕТ СН'!$F$26</f>
        <v>1118.1619502999999</v>
      </c>
      <c r="K26" s="36">
        <f>SUMIFS(СВЦЭМ!$D$33:$D$776,СВЦЭМ!$A$33:$A$776,$A26,СВЦЭМ!$B$33:$B$776,K$11)+'СЕТ СН'!$F$14+СВЦЭМ!$D$10+'СЕТ СН'!$F$8*'СЕТ СН'!$F$9-'СЕТ СН'!$F$26</f>
        <v>1085.7214052100001</v>
      </c>
      <c r="L26" s="36">
        <f>SUMIFS(СВЦЭМ!$D$33:$D$776,СВЦЭМ!$A$33:$A$776,$A26,СВЦЭМ!$B$33:$B$776,L$11)+'СЕТ СН'!$F$14+СВЦЭМ!$D$10+'СЕТ СН'!$F$8*'СЕТ СН'!$F$9-'СЕТ СН'!$F$26</f>
        <v>1076.7080170199999</v>
      </c>
      <c r="M26" s="36">
        <f>SUMIFS(СВЦЭМ!$D$33:$D$776,СВЦЭМ!$A$33:$A$776,$A26,СВЦЭМ!$B$33:$B$776,M$11)+'СЕТ СН'!$F$14+СВЦЭМ!$D$10+'СЕТ СН'!$F$8*'СЕТ СН'!$F$9-'СЕТ СН'!$F$26</f>
        <v>1082.78671046</v>
      </c>
      <c r="N26" s="36">
        <f>SUMIFS(СВЦЭМ!$D$33:$D$776,СВЦЭМ!$A$33:$A$776,$A26,СВЦЭМ!$B$33:$B$776,N$11)+'СЕТ СН'!$F$14+СВЦЭМ!$D$10+'СЕТ СН'!$F$8*'СЕТ СН'!$F$9-'СЕТ СН'!$F$26</f>
        <v>1085.02704288</v>
      </c>
      <c r="O26" s="36">
        <f>SUMIFS(СВЦЭМ!$D$33:$D$776,СВЦЭМ!$A$33:$A$776,$A26,СВЦЭМ!$B$33:$B$776,O$11)+'СЕТ СН'!$F$14+СВЦЭМ!$D$10+'СЕТ СН'!$F$8*'СЕТ СН'!$F$9-'СЕТ СН'!$F$26</f>
        <v>1104.88200736</v>
      </c>
      <c r="P26" s="36">
        <f>SUMIFS(СВЦЭМ!$D$33:$D$776,СВЦЭМ!$A$33:$A$776,$A26,СВЦЭМ!$B$33:$B$776,P$11)+'СЕТ СН'!$F$14+СВЦЭМ!$D$10+'СЕТ СН'!$F$8*'СЕТ СН'!$F$9-'СЕТ СН'!$F$26</f>
        <v>1117.9309726199999</v>
      </c>
      <c r="Q26" s="36">
        <f>SUMIFS(СВЦЭМ!$D$33:$D$776,СВЦЭМ!$A$33:$A$776,$A26,СВЦЭМ!$B$33:$B$776,Q$11)+'СЕТ СН'!$F$14+СВЦЭМ!$D$10+'СЕТ СН'!$F$8*'СЕТ СН'!$F$9-'СЕТ СН'!$F$26</f>
        <v>1118.2866754899999</v>
      </c>
      <c r="R26" s="36">
        <f>SUMIFS(СВЦЭМ!$D$33:$D$776,СВЦЭМ!$A$33:$A$776,$A26,СВЦЭМ!$B$33:$B$776,R$11)+'СЕТ СН'!$F$14+СВЦЭМ!$D$10+'СЕТ СН'!$F$8*'СЕТ СН'!$F$9-'СЕТ СН'!$F$26</f>
        <v>1104.21493362</v>
      </c>
      <c r="S26" s="36">
        <f>SUMIFS(СВЦЭМ!$D$33:$D$776,СВЦЭМ!$A$33:$A$776,$A26,СВЦЭМ!$B$33:$B$776,S$11)+'СЕТ СН'!$F$14+СВЦЭМ!$D$10+'СЕТ СН'!$F$8*'СЕТ СН'!$F$9-'СЕТ СН'!$F$26</f>
        <v>1083.1411254699999</v>
      </c>
      <c r="T26" s="36">
        <f>SUMIFS(СВЦЭМ!$D$33:$D$776,СВЦЭМ!$A$33:$A$776,$A26,СВЦЭМ!$B$33:$B$776,T$11)+'СЕТ СН'!$F$14+СВЦЭМ!$D$10+'СЕТ СН'!$F$8*'СЕТ СН'!$F$9-'СЕТ СН'!$F$26</f>
        <v>1051.56461608</v>
      </c>
      <c r="U26" s="36">
        <f>SUMIFS(СВЦЭМ!$D$33:$D$776,СВЦЭМ!$A$33:$A$776,$A26,СВЦЭМ!$B$33:$B$776,U$11)+'СЕТ СН'!$F$14+СВЦЭМ!$D$10+'СЕТ СН'!$F$8*'СЕТ СН'!$F$9-'СЕТ СН'!$F$26</f>
        <v>1047.5523691799999</v>
      </c>
      <c r="V26" s="36">
        <f>SUMIFS(СВЦЭМ!$D$33:$D$776,СВЦЭМ!$A$33:$A$776,$A26,СВЦЭМ!$B$33:$B$776,V$11)+'СЕТ СН'!$F$14+СВЦЭМ!$D$10+'СЕТ СН'!$F$8*'СЕТ СН'!$F$9-'СЕТ СН'!$F$26</f>
        <v>1058.19147567</v>
      </c>
      <c r="W26" s="36">
        <f>SUMIFS(СВЦЭМ!$D$33:$D$776,СВЦЭМ!$A$33:$A$776,$A26,СВЦЭМ!$B$33:$B$776,W$11)+'СЕТ СН'!$F$14+СВЦЭМ!$D$10+'СЕТ СН'!$F$8*'СЕТ СН'!$F$9-'СЕТ СН'!$F$26</f>
        <v>1072.3989853999999</v>
      </c>
      <c r="X26" s="36">
        <f>SUMIFS(СВЦЭМ!$D$33:$D$776,СВЦЭМ!$A$33:$A$776,$A26,СВЦЭМ!$B$33:$B$776,X$11)+'СЕТ СН'!$F$14+СВЦЭМ!$D$10+'СЕТ СН'!$F$8*'СЕТ СН'!$F$9-'СЕТ СН'!$F$26</f>
        <v>1081.99417122</v>
      </c>
      <c r="Y26" s="36">
        <f>SUMIFS(СВЦЭМ!$D$33:$D$776,СВЦЭМ!$A$33:$A$776,$A26,СВЦЭМ!$B$33:$B$776,Y$11)+'СЕТ СН'!$F$14+СВЦЭМ!$D$10+'СЕТ СН'!$F$8*'СЕТ СН'!$F$9-'СЕТ СН'!$F$26</f>
        <v>1115.7436538699999</v>
      </c>
    </row>
    <row r="27" spans="1:25" ht="15.75" x14ac:dyDescent="0.2">
      <c r="A27" s="35">
        <f t="shared" si="0"/>
        <v>43815</v>
      </c>
      <c r="B27" s="36">
        <f>SUMIFS(СВЦЭМ!$D$33:$D$776,СВЦЭМ!$A$33:$A$776,$A27,СВЦЭМ!$B$33:$B$776,B$11)+'СЕТ СН'!$F$14+СВЦЭМ!$D$10+'СЕТ СН'!$F$8*'СЕТ СН'!$F$9-'СЕТ СН'!$F$26</f>
        <v>1144.1410769700001</v>
      </c>
      <c r="C27" s="36">
        <f>SUMIFS(СВЦЭМ!$D$33:$D$776,СВЦЭМ!$A$33:$A$776,$A27,СВЦЭМ!$B$33:$B$776,C$11)+'СЕТ СН'!$F$14+СВЦЭМ!$D$10+'СЕТ СН'!$F$8*'СЕТ СН'!$F$9-'СЕТ СН'!$F$26</f>
        <v>1160.3310113099999</v>
      </c>
      <c r="D27" s="36">
        <f>SUMIFS(СВЦЭМ!$D$33:$D$776,СВЦЭМ!$A$33:$A$776,$A27,СВЦЭМ!$B$33:$B$776,D$11)+'СЕТ СН'!$F$14+СВЦЭМ!$D$10+'СЕТ СН'!$F$8*'СЕТ СН'!$F$9-'СЕТ СН'!$F$26</f>
        <v>1177.6382441399999</v>
      </c>
      <c r="E27" s="36">
        <f>SUMIFS(СВЦЭМ!$D$33:$D$776,СВЦЭМ!$A$33:$A$776,$A27,СВЦЭМ!$B$33:$B$776,E$11)+'СЕТ СН'!$F$14+СВЦЭМ!$D$10+'СЕТ СН'!$F$8*'СЕТ СН'!$F$9-'СЕТ СН'!$F$26</f>
        <v>1198.9092634399999</v>
      </c>
      <c r="F27" s="36">
        <f>SUMIFS(СВЦЭМ!$D$33:$D$776,СВЦЭМ!$A$33:$A$776,$A27,СВЦЭМ!$B$33:$B$776,F$11)+'СЕТ СН'!$F$14+СВЦЭМ!$D$10+'СЕТ СН'!$F$8*'СЕТ СН'!$F$9-'СЕТ СН'!$F$26</f>
        <v>1194.4841857299998</v>
      </c>
      <c r="G27" s="36">
        <f>SUMIFS(СВЦЭМ!$D$33:$D$776,СВЦЭМ!$A$33:$A$776,$A27,СВЦЭМ!$B$33:$B$776,G$11)+'СЕТ СН'!$F$14+СВЦЭМ!$D$10+'СЕТ СН'!$F$8*'СЕТ СН'!$F$9-'СЕТ СН'!$F$26</f>
        <v>1172.6499541899998</v>
      </c>
      <c r="H27" s="36">
        <f>SUMIFS(СВЦЭМ!$D$33:$D$776,СВЦЭМ!$A$33:$A$776,$A27,СВЦЭМ!$B$33:$B$776,H$11)+'СЕТ СН'!$F$14+СВЦЭМ!$D$10+'СЕТ СН'!$F$8*'СЕТ СН'!$F$9-'СЕТ СН'!$F$26</f>
        <v>1127.5525955099999</v>
      </c>
      <c r="I27" s="36">
        <f>SUMIFS(СВЦЭМ!$D$33:$D$776,СВЦЭМ!$A$33:$A$776,$A27,СВЦЭМ!$B$33:$B$776,I$11)+'СЕТ СН'!$F$14+СВЦЭМ!$D$10+'СЕТ СН'!$F$8*'СЕТ СН'!$F$9-'СЕТ СН'!$F$26</f>
        <v>1105.0943875</v>
      </c>
      <c r="J27" s="36">
        <f>SUMIFS(СВЦЭМ!$D$33:$D$776,СВЦЭМ!$A$33:$A$776,$A27,СВЦЭМ!$B$33:$B$776,J$11)+'СЕТ СН'!$F$14+СВЦЭМ!$D$10+'СЕТ СН'!$F$8*'СЕТ СН'!$F$9-'СЕТ СН'!$F$26</f>
        <v>1081.0331247199999</v>
      </c>
      <c r="K27" s="36">
        <f>SUMIFS(СВЦЭМ!$D$33:$D$776,СВЦЭМ!$A$33:$A$776,$A27,СВЦЭМ!$B$33:$B$776,K$11)+'СЕТ СН'!$F$14+СВЦЭМ!$D$10+'СЕТ СН'!$F$8*'СЕТ СН'!$F$9-'СЕТ СН'!$F$26</f>
        <v>1055.7327785</v>
      </c>
      <c r="L27" s="36">
        <f>SUMIFS(СВЦЭМ!$D$33:$D$776,СВЦЭМ!$A$33:$A$776,$A27,СВЦЭМ!$B$33:$B$776,L$11)+'СЕТ СН'!$F$14+СВЦЭМ!$D$10+'СЕТ СН'!$F$8*'СЕТ СН'!$F$9-'СЕТ СН'!$F$26</f>
        <v>1060.8775469699999</v>
      </c>
      <c r="M27" s="36">
        <f>SUMIFS(СВЦЭМ!$D$33:$D$776,СВЦЭМ!$A$33:$A$776,$A27,СВЦЭМ!$B$33:$B$776,M$11)+'СЕТ СН'!$F$14+СВЦЭМ!$D$10+'СЕТ СН'!$F$8*'СЕТ СН'!$F$9-'СЕТ СН'!$F$26</f>
        <v>1074.91539005</v>
      </c>
      <c r="N27" s="36">
        <f>SUMIFS(СВЦЭМ!$D$33:$D$776,СВЦЭМ!$A$33:$A$776,$A27,СВЦЭМ!$B$33:$B$776,N$11)+'СЕТ СН'!$F$14+СВЦЭМ!$D$10+'СЕТ СН'!$F$8*'СЕТ СН'!$F$9-'СЕТ СН'!$F$26</f>
        <v>1083.8213816699999</v>
      </c>
      <c r="O27" s="36">
        <f>SUMIFS(СВЦЭМ!$D$33:$D$776,СВЦЭМ!$A$33:$A$776,$A27,СВЦЭМ!$B$33:$B$776,O$11)+'СЕТ СН'!$F$14+СВЦЭМ!$D$10+'СЕТ СН'!$F$8*'СЕТ СН'!$F$9-'СЕТ СН'!$F$26</f>
        <v>1095.6347522199999</v>
      </c>
      <c r="P27" s="36">
        <f>SUMIFS(СВЦЭМ!$D$33:$D$776,СВЦЭМ!$A$33:$A$776,$A27,СВЦЭМ!$B$33:$B$776,P$11)+'СЕТ СН'!$F$14+СВЦЭМ!$D$10+'СЕТ СН'!$F$8*'СЕТ СН'!$F$9-'СЕТ СН'!$F$26</f>
        <v>1114.9936285599999</v>
      </c>
      <c r="Q27" s="36">
        <f>SUMIFS(СВЦЭМ!$D$33:$D$776,СВЦЭМ!$A$33:$A$776,$A27,СВЦЭМ!$B$33:$B$776,Q$11)+'СЕТ СН'!$F$14+СВЦЭМ!$D$10+'СЕТ СН'!$F$8*'СЕТ СН'!$F$9-'СЕТ СН'!$F$26</f>
        <v>1080.38030749</v>
      </c>
      <c r="R27" s="36">
        <f>SUMIFS(СВЦЭМ!$D$33:$D$776,СВЦЭМ!$A$33:$A$776,$A27,СВЦЭМ!$B$33:$B$776,R$11)+'СЕТ СН'!$F$14+СВЦЭМ!$D$10+'СЕТ СН'!$F$8*'СЕТ СН'!$F$9-'СЕТ СН'!$F$26</f>
        <v>1089.6705165799999</v>
      </c>
      <c r="S27" s="36">
        <f>SUMIFS(СВЦЭМ!$D$33:$D$776,СВЦЭМ!$A$33:$A$776,$A27,СВЦЭМ!$B$33:$B$776,S$11)+'СЕТ СН'!$F$14+СВЦЭМ!$D$10+'СЕТ СН'!$F$8*'СЕТ СН'!$F$9-'СЕТ СН'!$F$26</f>
        <v>1077.4729169699999</v>
      </c>
      <c r="T27" s="36">
        <f>SUMIFS(СВЦЭМ!$D$33:$D$776,СВЦЭМ!$A$33:$A$776,$A27,СВЦЭМ!$B$33:$B$776,T$11)+'СЕТ СН'!$F$14+СВЦЭМ!$D$10+'СЕТ СН'!$F$8*'СЕТ СН'!$F$9-'СЕТ СН'!$F$26</f>
        <v>1072.4593523000001</v>
      </c>
      <c r="U27" s="36">
        <f>SUMIFS(СВЦЭМ!$D$33:$D$776,СВЦЭМ!$A$33:$A$776,$A27,СВЦЭМ!$B$33:$B$776,U$11)+'СЕТ СН'!$F$14+СВЦЭМ!$D$10+'СЕТ СН'!$F$8*'СЕТ СН'!$F$9-'СЕТ СН'!$F$26</f>
        <v>1075.90892422</v>
      </c>
      <c r="V27" s="36">
        <f>SUMIFS(СВЦЭМ!$D$33:$D$776,СВЦЭМ!$A$33:$A$776,$A27,СВЦЭМ!$B$33:$B$776,V$11)+'СЕТ СН'!$F$14+СВЦЭМ!$D$10+'СЕТ СН'!$F$8*'СЕТ СН'!$F$9-'СЕТ СН'!$F$26</f>
        <v>1094.5229174999999</v>
      </c>
      <c r="W27" s="36">
        <f>SUMIFS(СВЦЭМ!$D$33:$D$776,СВЦЭМ!$A$33:$A$776,$A27,СВЦЭМ!$B$33:$B$776,W$11)+'СЕТ СН'!$F$14+СВЦЭМ!$D$10+'СЕТ СН'!$F$8*'СЕТ СН'!$F$9-'СЕТ СН'!$F$26</f>
        <v>1113.2152761</v>
      </c>
      <c r="X27" s="36">
        <f>SUMIFS(СВЦЭМ!$D$33:$D$776,СВЦЭМ!$A$33:$A$776,$A27,СВЦЭМ!$B$33:$B$776,X$11)+'СЕТ СН'!$F$14+СВЦЭМ!$D$10+'СЕТ СН'!$F$8*'СЕТ СН'!$F$9-'СЕТ СН'!$F$26</f>
        <v>1122.2224042</v>
      </c>
      <c r="Y27" s="36">
        <f>SUMIFS(СВЦЭМ!$D$33:$D$776,СВЦЭМ!$A$33:$A$776,$A27,СВЦЭМ!$B$33:$B$776,Y$11)+'СЕТ СН'!$F$14+СВЦЭМ!$D$10+'СЕТ СН'!$F$8*'СЕТ СН'!$F$9-'СЕТ СН'!$F$26</f>
        <v>1138.3311277</v>
      </c>
    </row>
    <row r="28" spans="1:25" ht="15.75" x14ac:dyDescent="0.2">
      <c r="A28" s="35">
        <f t="shared" si="0"/>
        <v>43816</v>
      </c>
      <c r="B28" s="36">
        <f>SUMIFS(СВЦЭМ!$D$33:$D$776,СВЦЭМ!$A$33:$A$776,$A28,СВЦЭМ!$B$33:$B$776,B$11)+'СЕТ СН'!$F$14+СВЦЭМ!$D$10+'СЕТ СН'!$F$8*'СЕТ СН'!$F$9-'СЕТ СН'!$F$26</f>
        <v>1179.4295459099999</v>
      </c>
      <c r="C28" s="36">
        <f>SUMIFS(СВЦЭМ!$D$33:$D$776,СВЦЭМ!$A$33:$A$776,$A28,СВЦЭМ!$B$33:$B$776,C$11)+'СЕТ СН'!$F$14+СВЦЭМ!$D$10+'СЕТ СН'!$F$8*'СЕТ СН'!$F$9-'СЕТ СН'!$F$26</f>
        <v>1203.6262117899998</v>
      </c>
      <c r="D28" s="36">
        <f>SUMIFS(СВЦЭМ!$D$33:$D$776,СВЦЭМ!$A$33:$A$776,$A28,СВЦЭМ!$B$33:$B$776,D$11)+'СЕТ СН'!$F$14+СВЦЭМ!$D$10+'СЕТ СН'!$F$8*'СЕТ СН'!$F$9-'СЕТ СН'!$F$26</f>
        <v>1214.1873946799999</v>
      </c>
      <c r="E28" s="36">
        <f>SUMIFS(СВЦЭМ!$D$33:$D$776,СВЦЭМ!$A$33:$A$776,$A28,СВЦЭМ!$B$33:$B$776,E$11)+'СЕТ СН'!$F$14+СВЦЭМ!$D$10+'СЕТ СН'!$F$8*'СЕТ СН'!$F$9-'СЕТ СН'!$F$26</f>
        <v>1218.5434685099999</v>
      </c>
      <c r="F28" s="36">
        <f>SUMIFS(СВЦЭМ!$D$33:$D$776,СВЦЭМ!$A$33:$A$776,$A28,СВЦЭМ!$B$33:$B$776,F$11)+'СЕТ СН'!$F$14+СВЦЭМ!$D$10+'СЕТ СН'!$F$8*'СЕТ СН'!$F$9-'СЕТ СН'!$F$26</f>
        <v>1210.02820531</v>
      </c>
      <c r="G28" s="36">
        <f>SUMIFS(СВЦЭМ!$D$33:$D$776,СВЦЭМ!$A$33:$A$776,$A28,СВЦЭМ!$B$33:$B$776,G$11)+'СЕТ СН'!$F$14+СВЦЭМ!$D$10+'СЕТ СН'!$F$8*'СЕТ СН'!$F$9-'СЕТ СН'!$F$26</f>
        <v>1180.8975139499998</v>
      </c>
      <c r="H28" s="36">
        <f>SUMIFS(СВЦЭМ!$D$33:$D$776,СВЦЭМ!$A$33:$A$776,$A28,СВЦЭМ!$B$33:$B$776,H$11)+'СЕТ СН'!$F$14+СВЦЭМ!$D$10+'СЕТ СН'!$F$8*'СЕТ СН'!$F$9-'СЕТ СН'!$F$26</f>
        <v>1140.7322431800001</v>
      </c>
      <c r="I28" s="36">
        <f>SUMIFS(СВЦЭМ!$D$33:$D$776,СВЦЭМ!$A$33:$A$776,$A28,СВЦЭМ!$B$33:$B$776,I$11)+'СЕТ СН'!$F$14+СВЦЭМ!$D$10+'СЕТ СН'!$F$8*'СЕТ СН'!$F$9-'СЕТ СН'!$F$26</f>
        <v>1111.2790123100001</v>
      </c>
      <c r="J28" s="36">
        <f>SUMIFS(СВЦЭМ!$D$33:$D$776,СВЦЭМ!$A$33:$A$776,$A28,СВЦЭМ!$B$33:$B$776,J$11)+'СЕТ СН'!$F$14+СВЦЭМ!$D$10+'СЕТ СН'!$F$8*'СЕТ СН'!$F$9-'СЕТ СН'!$F$26</f>
        <v>1075.6540771699999</v>
      </c>
      <c r="K28" s="36">
        <f>SUMIFS(СВЦЭМ!$D$33:$D$776,СВЦЭМ!$A$33:$A$776,$A28,СВЦЭМ!$B$33:$B$776,K$11)+'СЕТ СН'!$F$14+СВЦЭМ!$D$10+'СЕТ СН'!$F$8*'СЕТ СН'!$F$9-'СЕТ СН'!$F$26</f>
        <v>1059.25339687</v>
      </c>
      <c r="L28" s="36">
        <f>SUMIFS(СВЦЭМ!$D$33:$D$776,СВЦЭМ!$A$33:$A$776,$A28,СВЦЭМ!$B$33:$B$776,L$11)+'СЕТ СН'!$F$14+СВЦЭМ!$D$10+'СЕТ СН'!$F$8*'СЕТ СН'!$F$9-'СЕТ СН'!$F$26</f>
        <v>1065.08278821</v>
      </c>
      <c r="M28" s="36">
        <f>SUMIFS(СВЦЭМ!$D$33:$D$776,СВЦЭМ!$A$33:$A$776,$A28,СВЦЭМ!$B$33:$B$776,M$11)+'СЕТ СН'!$F$14+СВЦЭМ!$D$10+'СЕТ СН'!$F$8*'СЕТ СН'!$F$9-'СЕТ СН'!$F$26</f>
        <v>1075.2950653299999</v>
      </c>
      <c r="N28" s="36">
        <f>SUMIFS(СВЦЭМ!$D$33:$D$776,СВЦЭМ!$A$33:$A$776,$A28,СВЦЭМ!$B$33:$B$776,N$11)+'СЕТ СН'!$F$14+СВЦЭМ!$D$10+'СЕТ СН'!$F$8*'СЕТ СН'!$F$9-'СЕТ СН'!$F$26</f>
        <v>1084.71836046</v>
      </c>
      <c r="O28" s="36">
        <f>SUMIFS(СВЦЭМ!$D$33:$D$776,СВЦЭМ!$A$33:$A$776,$A28,СВЦЭМ!$B$33:$B$776,O$11)+'СЕТ СН'!$F$14+СВЦЭМ!$D$10+'СЕТ СН'!$F$8*'СЕТ СН'!$F$9-'СЕТ СН'!$F$26</f>
        <v>1094.9755226100001</v>
      </c>
      <c r="P28" s="36">
        <f>SUMIFS(СВЦЭМ!$D$33:$D$776,СВЦЭМ!$A$33:$A$776,$A28,СВЦЭМ!$B$33:$B$776,P$11)+'СЕТ СН'!$F$14+СВЦЭМ!$D$10+'СЕТ СН'!$F$8*'СЕТ СН'!$F$9-'СЕТ СН'!$F$26</f>
        <v>1102.9353387000001</v>
      </c>
      <c r="Q28" s="36">
        <f>SUMIFS(СВЦЭМ!$D$33:$D$776,СВЦЭМ!$A$33:$A$776,$A28,СВЦЭМ!$B$33:$B$776,Q$11)+'СЕТ СН'!$F$14+СВЦЭМ!$D$10+'СЕТ СН'!$F$8*'СЕТ СН'!$F$9-'СЕТ СН'!$F$26</f>
        <v>1104.3681958300001</v>
      </c>
      <c r="R28" s="36">
        <f>SUMIFS(СВЦЭМ!$D$33:$D$776,СВЦЭМ!$A$33:$A$776,$A28,СВЦЭМ!$B$33:$B$776,R$11)+'СЕТ СН'!$F$14+СВЦЭМ!$D$10+'СЕТ СН'!$F$8*'СЕТ СН'!$F$9-'СЕТ СН'!$F$26</f>
        <v>1092.98402332</v>
      </c>
      <c r="S28" s="36">
        <f>SUMIFS(СВЦЭМ!$D$33:$D$776,СВЦЭМ!$A$33:$A$776,$A28,СВЦЭМ!$B$33:$B$776,S$11)+'СЕТ СН'!$F$14+СВЦЭМ!$D$10+'СЕТ СН'!$F$8*'СЕТ СН'!$F$9-'СЕТ СН'!$F$26</f>
        <v>1087.1434916599999</v>
      </c>
      <c r="T28" s="36">
        <f>SUMIFS(СВЦЭМ!$D$33:$D$776,СВЦЭМ!$A$33:$A$776,$A28,СВЦЭМ!$B$33:$B$776,T$11)+'СЕТ СН'!$F$14+СВЦЭМ!$D$10+'СЕТ СН'!$F$8*'СЕТ СН'!$F$9-'СЕТ СН'!$F$26</f>
        <v>1065.75361307</v>
      </c>
      <c r="U28" s="36">
        <f>SUMIFS(СВЦЭМ!$D$33:$D$776,СВЦЭМ!$A$33:$A$776,$A28,СВЦЭМ!$B$33:$B$776,U$11)+'СЕТ СН'!$F$14+СВЦЭМ!$D$10+'СЕТ СН'!$F$8*'СЕТ СН'!$F$9-'СЕТ СН'!$F$26</f>
        <v>1058.0573616300001</v>
      </c>
      <c r="V28" s="36">
        <f>SUMIFS(СВЦЭМ!$D$33:$D$776,СВЦЭМ!$A$33:$A$776,$A28,СВЦЭМ!$B$33:$B$776,V$11)+'СЕТ СН'!$F$14+СВЦЭМ!$D$10+'СЕТ СН'!$F$8*'СЕТ СН'!$F$9-'СЕТ СН'!$F$26</f>
        <v>1057.02518852</v>
      </c>
      <c r="W28" s="36">
        <f>SUMIFS(СВЦЭМ!$D$33:$D$776,СВЦЭМ!$A$33:$A$776,$A28,СВЦЭМ!$B$33:$B$776,W$11)+'СЕТ СН'!$F$14+СВЦЭМ!$D$10+'СЕТ СН'!$F$8*'СЕТ СН'!$F$9-'СЕТ СН'!$F$26</f>
        <v>1076.03963082</v>
      </c>
      <c r="X28" s="36">
        <f>SUMIFS(СВЦЭМ!$D$33:$D$776,СВЦЭМ!$A$33:$A$776,$A28,СВЦЭМ!$B$33:$B$776,X$11)+'СЕТ СН'!$F$14+СВЦЭМ!$D$10+'СЕТ СН'!$F$8*'СЕТ СН'!$F$9-'СЕТ СН'!$F$26</f>
        <v>1090.8625773599999</v>
      </c>
      <c r="Y28" s="36">
        <f>SUMIFS(СВЦЭМ!$D$33:$D$776,СВЦЭМ!$A$33:$A$776,$A28,СВЦЭМ!$B$33:$B$776,Y$11)+'СЕТ СН'!$F$14+СВЦЭМ!$D$10+'СЕТ СН'!$F$8*'СЕТ СН'!$F$9-'СЕТ СН'!$F$26</f>
        <v>1114.28958592</v>
      </c>
    </row>
    <row r="29" spans="1:25" ht="15.75" x14ac:dyDescent="0.2">
      <c r="A29" s="35">
        <f t="shared" si="0"/>
        <v>43817</v>
      </c>
      <c r="B29" s="36">
        <f>SUMIFS(СВЦЭМ!$D$33:$D$776,СВЦЭМ!$A$33:$A$776,$A29,СВЦЭМ!$B$33:$B$776,B$11)+'СЕТ СН'!$F$14+СВЦЭМ!$D$10+'СЕТ СН'!$F$8*'СЕТ СН'!$F$9-'СЕТ СН'!$F$26</f>
        <v>1124.10656984</v>
      </c>
      <c r="C29" s="36">
        <f>SUMIFS(СВЦЭМ!$D$33:$D$776,СВЦЭМ!$A$33:$A$776,$A29,СВЦЭМ!$B$33:$B$776,C$11)+'СЕТ СН'!$F$14+СВЦЭМ!$D$10+'СЕТ СН'!$F$8*'СЕТ СН'!$F$9-'СЕТ СН'!$F$26</f>
        <v>1182.4449772099997</v>
      </c>
      <c r="D29" s="36">
        <f>SUMIFS(СВЦЭМ!$D$33:$D$776,СВЦЭМ!$A$33:$A$776,$A29,СВЦЭМ!$B$33:$B$776,D$11)+'СЕТ СН'!$F$14+СВЦЭМ!$D$10+'СЕТ СН'!$F$8*'СЕТ СН'!$F$9-'СЕТ СН'!$F$26</f>
        <v>1207.7196990899997</v>
      </c>
      <c r="E29" s="36">
        <f>SUMIFS(СВЦЭМ!$D$33:$D$776,СВЦЭМ!$A$33:$A$776,$A29,СВЦЭМ!$B$33:$B$776,E$11)+'СЕТ СН'!$F$14+СВЦЭМ!$D$10+'СЕТ СН'!$F$8*'СЕТ СН'!$F$9-'СЕТ СН'!$F$26</f>
        <v>1207.02903582</v>
      </c>
      <c r="F29" s="36">
        <f>SUMIFS(СВЦЭМ!$D$33:$D$776,СВЦЭМ!$A$33:$A$776,$A29,СВЦЭМ!$B$33:$B$776,F$11)+'СЕТ СН'!$F$14+СВЦЭМ!$D$10+'СЕТ СН'!$F$8*'СЕТ СН'!$F$9-'СЕТ СН'!$F$26</f>
        <v>1198.9761094899998</v>
      </c>
      <c r="G29" s="36">
        <f>SUMIFS(СВЦЭМ!$D$33:$D$776,СВЦЭМ!$A$33:$A$776,$A29,СВЦЭМ!$B$33:$B$776,G$11)+'СЕТ СН'!$F$14+СВЦЭМ!$D$10+'СЕТ СН'!$F$8*'СЕТ СН'!$F$9-'СЕТ СН'!$F$26</f>
        <v>1177.9139943499999</v>
      </c>
      <c r="H29" s="36">
        <f>SUMIFS(СВЦЭМ!$D$33:$D$776,СВЦЭМ!$A$33:$A$776,$A29,СВЦЭМ!$B$33:$B$776,H$11)+'СЕТ СН'!$F$14+СВЦЭМ!$D$10+'СЕТ СН'!$F$8*'СЕТ СН'!$F$9-'СЕТ СН'!$F$26</f>
        <v>1146.3152436099999</v>
      </c>
      <c r="I29" s="36">
        <f>SUMIFS(СВЦЭМ!$D$33:$D$776,СВЦЭМ!$A$33:$A$776,$A29,СВЦЭМ!$B$33:$B$776,I$11)+'СЕТ СН'!$F$14+СВЦЭМ!$D$10+'СЕТ СН'!$F$8*'СЕТ СН'!$F$9-'СЕТ СН'!$F$26</f>
        <v>1129.3805030799999</v>
      </c>
      <c r="J29" s="36">
        <f>SUMIFS(СВЦЭМ!$D$33:$D$776,СВЦЭМ!$A$33:$A$776,$A29,СВЦЭМ!$B$33:$B$776,J$11)+'СЕТ СН'!$F$14+СВЦЭМ!$D$10+'СЕТ СН'!$F$8*'СЕТ СН'!$F$9-'СЕТ СН'!$F$26</f>
        <v>1099.4178342299999</v>
      </c>
      <c r="K29" s="36">
        <f>SUMIFS(СВЦЭМ!$D$33:$D$776,СВЦЭМ!$A$33:$A$776,$A29,СВЦЭМ!$B$33:$B$776,K$11)+'СЕТ СН'!$F$14+СВЦЭМ!$D$10+'СЕТ СН'!$F$8*'СЕТ СН'!$F$9-'СЕТ СН'!$F$26</f>
        <v>1068.2774091900001</v>
      </c>
      <c r="L29" s="36">
        <f>SUMIFS(СВЦЭМ!$D$33:$D$776,СВЦЭМ!$A$33:$A$776,$A29,СВЦЭМ!$B$33:$B$776,L$11)+'СЕТ СН'!$F$14+СВЦЭМ!$D$10+'СЕТ СН'!$F$8*'СЕТ СН'!$F$9-'СЕТ СН'!$F$26</f>
        <v>1061.0245148900001</v>
      </c>
      <c r="M29" s="36">
        <f>SUMIFS(СВЦЭМ!$D$33:$D$776,СВЦЭМ!$A$33:$A$776,$A29,СВЦЭМ!$B$33:$B$776,M$11)+'СЕТ СН'!$F$14+СВЦЭМ!$D$10+'СЕТ СН'!$F$8*'СЕТ СН'!$F$9-'СЕТ СН'!$F$26</f>
        <v>1068.57283592</v>
      </c>
      <c r="N29" s="36">
        <f>SUMIFS(СВЦЭМ!$D$33:$D$776,СВЦЭМ!$A$33:$A$776,$A29,СВЦЭМ!$B$33:$B$776,N$11)+'СЕТ СН'!$F$14+СВЦЭМ!$D$10+'СЕТ СН'!$F$8*'СЕТ СН'!$F$9-'СЕТ СН'!$F$26</f>
        <v>1072.78028522</v>
      </c>
      <c r="O29" s="36">
        <f>SUMIFS(СВЦЭМ!$D$33:$D$776,СВЦЭМ!$A$33:$A$776,$A29,СВЦЭМ!$B$33:$B$776,O$11)+'СЕТ СН'!$F$14+СВЦЭМ!$D$10+'СЕТ СН'!$F$8*'СЕТ СН'!$F$9-'СЕТ СН'!$F$26</f>
        <v>1082.9281094800001</v>
      </c>
      <c r="P29" s="36">
        <f>SUMIFS(СВЦЭМ!$D$33:$D$776,СВЦЭМ!$A$33:$A$776,$A29,СВЦЭМ!$B$33:$B$776,P$11)+'СЕТ СН'!$F$14+СВЦЭМ!$D$10+'СЕТ СН'!$F$8*'СЕТ СН'!$F$9-'СЕТ СН'!$F$26</f>
        <v>1092.0986874099999</v>
      </c>
      <c r="Q29" s="36">
        <f>SUMIFS(СВЦЭМ!$D$33:$D$776,СВЦЭМ!$A$33:$A$776,$A29,СВЦЭМ!$B$33:$B$776,Q$11)+'СЕТ СН'!$F$14+СВЦЭМ!$D$10+'СЕТ СН'!$F$8*'СЕТ СН'!$F$9-'СЕТ СН'!$F$26</f>
        <v>1092.9874235100001</v>
      </c>
      <c r="R29" s="36">
        <f>SUMIFS(СВЦЭМ!$D$33:$D$776,СВЦЭМ!$A$33:$A$776,$A29,СВЦЭМ!$B$33:$B$776,R$11)+'СЕТ СН'!$F$14+СВЦЭМ!$D$10+'СЕТ СН'!$F$8*'СЕТ СН'!$F$9-'СЕТ СН'!$F$26</f>
        <v>1082.73953368</v>
      </c>
      <c r="S29" s="36">
        <f>SUMIFS(СВЦЭМ!$D$33:$D$776,СВЦЭМ!$A$33:$A$776,$A29,СВЦЭМ!$B$33:$B$776,S$11)+'СЕТ СН'!$F$14+СВЦЭМ!$D$10+'СЕТ СН'!$F$8*'СЕТ СН'!$F$9-'СЕТ СН'!$F$26</f>
        <v>1069.42489148</v>
      </c>
      <c r="T29" s="36">
        <f>SUMIFS(СВЦЭМ!$D$33:$D$776,СВЦЭМ!$A$33:$A$776,$A29,СВЦЭМ!$B$33:$B$776,T$11)+'СЕТ СН'!$F$14+СВЦЭМ!$D$10+'СЕТ СН'!$F$8*'СЕТ СН'!$F$9-'СЕТ СН'!$F$26</f>
        <v>1039.7304423</v>
      </c>
      <c r="U29" s="36">
        <f>SUMIFS(СВЦЭМ!$D$33:$D$776,СВЦЭМ!$A$33:$A$776,$A29,СВЦЭМ!$B$33:$B$776,U$11)+'СЕТ СН'!$F$14+СВЦЭМ!$D$10+'СЕТ СН'!$F$8*'СЕТ СН'!$F$9-'СЕТ СН'!$F$26</f>
        <v>1041.0032367399999</v>
      </c>
      <c r="V29" s="36">
        <f>SUMIFS(СВЦЭМ!$D$33:$D$776,СВЦЭМ!$A$33:$A$776,$A29,СВЦЭМ!$B$33:$B$776,V$11)+'СЕТ СН'!$F$14+СВЦЭМ!$D$10+'СЕТ СН'!$F$8*'СЕТ СН'!$F$9-'СЕТ СН'!$F$26</f>
        <v>1048.6240449699999</v>
      </c>
      <c r="W29" s="36">
        <f>SUMIFS(СВЦЭМ!$D$33:$D$776,СВЦЭМ!$A$33:$A$776,$A29,СВЦЭМ!$B$33:$B$776,W$11)+'СЕТ СН'!$F$14+СВЦЭМ!$D$10+'СЕТ СН'!$F$8*'СЕТ СН'!$F$9-'СЕТ СН'!$F$26</f>
        <v>1070.3047598999999</v>
      </c>
      <c r="X29" s="36">
        <f>SUMIFS(СВЦЭМ!$D$33:$D$776,СВЦЭМ!$A$33:$A$776,$A29,СВЦЭМ!$B$33:$B$776,X$11)+'СЕТ СН'!$F$14+СВЦЭМ!$D$10+'СЕТ СН'!$F$8*'СЕТ СН'!$F$9-'СЕТ СН'!$F$26</f>
        <v>1074.9753139699999</v>
      </c>
      <c r="Y29" s="36">
        <f>SUMIFS(СВЦЭМ!$D$33:$D$776,СВЦЭМ!$A$33:$A$776,$A29,СВЦЭМ!$B$33:$B$776,Y$11)+'СЕТ СН'!$F$14+СВЦЭМ!$D$10+'СЕТ СН'!$F$8*'СЕТ СН'!$F$9-'СЕТ СН'!$F$26</f>
        <v>1087.9943217699999</v>
      </c>
    </row>
    <row r="30" spans="1:25" ht="15.75" x14ac:dyDescent="0.2">
      <c r="A30" s="35">
        <f t="shared" si="0"/>
        <v>43818</v>
      </c>
      <c r="B30" s="36">
        <f>SUMIFS(СВЦЭМ!$D$33:$D$776,СВЦЭМ!$A$33:$A$776,$A30,СВЦЭМ!$B$33:$B$776,B$11)+'СЕТ СН'!$F$14+СВЦЭМ!$D$10+'СЕТ СН'!$F$8*'СЕТ СН'!$F$9-'СЕТ СН'!$F$26</f>
        <v>1127.93431061</v>
      </c>
      <c r="C30" s="36">
        <f>SUMIFS(СВЦЭМ!$D$33:$D$776,СВЦЭМ!$A$33:$A$776,$A30,СВЦЭМ!$B$33:$B$776,C$11)+'СЕТ СН'!$F$14+СВЦЭМ!$D$10+'СЕТ СН'!$F$8*'СЕТ СН'!$F$9-'СЕТ СН'!$F$26</f>
        <v>1157.02574736</v>
      </c>
      <c r="D30" s="36">
        <f>SUMIFS(СВЦЭМ!$D$33:$D$776,СВЦЭМ!$A$33:$A$776,$A30,СВЦЭМ!$B$33:$B$776,D$11)+'СЕТ СН'!$F$14+СВЦЭМ!$D$10+'СЕТ СН'!$F$8*'СЕТ СН'!$F$9-'СЕТ СН'!$F$26</f>
        <v>1177.0025674099998</v>
      </c>
      <c r="E30" s="36">
        <f>SUMIFS(СВЦЭМ!$D$33:$D$776,СВЦЭМ!$A$33:$A$776,$A30,СВЦЭМ!$B$33:$B$776,E$11)+'СЕТ СН'!$F$14+СВЦЭМ!$D$10+'СЕТ СН'!$F$8*'СЕТ СН'!$F$9-'СЕТ СН'!$F$26</f>
        <v>1203.6169511199998</v>
      </c>
      <c r="F30" s="36">
        <f>SUMIFS(СВЦЭМ!$D$33:$D$776,СВЦЭМ!$A$33:$A$776,$A30,СВЦЭМ!$B$33:$B$776,F$11)+'СЕТ СН'!$F$14+СВЦЭМ!$D$10+'СЕТ СН'!$F$8*'СЕТ СН'!$F$9-'СЕТ СН'!$F$26</f>
        <v>1216.4439762099998</v>
      </c>
      <c r="G30" s="36">
        <f>SUMIFS(СВЦЭМ!$D$33:$D$776,СВЦЭМ!$A$33:$A$776,$A30,СВЦЭМ!$B$33:$B$776,G$11)+'СЕТ СН'!$F$14+СВЦЭМ!$D$10+'СЕТ СН'!$F$8*'СЕТ СН'!$F$9-'СЕТ СН'!$F$26</f>
        <v>1191.5700928399997</v>
      </c>
      <c r="H30" s="36">
        <f>SUMIFS(СВЦЭМ!$D$33:$D$776,СВЦЭМ!$A$33:$A$776,$A30,СВЦЭМ!$B$33:$B$776,H$11)+'СЕТ СН'!$F$14+СВЦЭМ!$D$10+'СЕТ СН'!$F$8*'СЕТ СН'!$F$9-'СЕТ СН'!$F$26</f>
        <v>1157.2974514499999</v>
      </c>
      <c r="I30" s="36">
        <f>SUMIFS(СВЦЭМ!$D$33:$D$776,СВЦЭМ!$A$33:$A$776,$A30,СВЦЭМ!$B$33:$B$776,I$11)+'СЕТ СН'!$F$14+СВЦЭМ!$D$10+'СЕТ СН'!$F$8*'СЕТ СН'!$F$9-'СЕТ СН'!$F$26</f>
        <v>1121.1971654399999</v>
      </c>
      <c r="J30" s="36">
        <f>SUMIFS(СВЦЭМ!$D$33:$D$776,СВЦЭМ!$A$33:$A$776,$A30,СВЦЭМ!$B$33:$B$776,J$11)+'СЕТ СН'!$F$14+СВЦЭМ!$D$10+'СЕТ СН'!$F$8*'СЕТ СН'!$F$9-'СЕТ СН'!$F$26</f>
        <v>1092.9782065899999</v>
      </c>
      <c r="K30" s="36">
        <f>SUMIFS(СВЦЭМ!$D$33:$D$776,СВЦЭМ!$A$33:$A$776,$A30,СВЦЭМ!$B$33:$B$776,K$11)+'СЕТ СН'!$F$14+СВЦЭМ!$D$10+'СЕТ СН'!$F$8*'СЕТ СН'!$F$9-'СЕТ СН'!$F$26</f>
        <v>1072.96576246</v>
      </c>
      <c r="L30" s="36">
        <f>SUMIFS(СВЦЭМ!$D$33:$D$776,СВЦЭМ!$A$33:$A$776,$A30,СВЦЭМ!$B$33:$B$776,L$11)+'СЕТ СН'!$F$14+СВЦЭМ!$D$10+'СЕТ СН'!$F$8*'СЕТ СН'!$F$9-'СЕТ СН'!$F$26</f>
        <v>1080.52354651</v>
      </c>
      <c r="M30" s="36">
        <f>SUMIFS(СВЦЭМ!$D$33:$D$776,СВЦЭМ!$A$33:$A$776,$A30,СВЦЭМ!$B$33:$B$776,M$11)+'СЕТ СН'!$F$14+СВЦЭМ!$D$10+'СЕТ СН'!$F$8*'СЕТ СН'!$F$9-'СЕТ СН'!$F$26</f>
        <v>1095.10946997</v>
      </c>
      <c r="N30" s="36">
        <f>SUMIFS(СВЦЭМ!$D$33:$D$776,СВЦЭМ!$A$33:$A$776,$A30,СВЦЭМ!$B$33:$B$776,N$11)+'СЕТ СН'!$F$14+СВЦЭМ!$D$10+'СЕТ СН'!$F$8*'СЕТ СН'!$F$9-'СЕТ СН'!$F$26</f>
        <v>1097.9049605600001</v>
      </c>
      <c r="O30" s="36">
        <f>SUMIFS(СВЦЭМ!$D$33:$D$776,СВЦЭМ!$A$33:$A$776,$A30,СВЦЭМ!$B$33:$B$776,O$11)+'СЕТ СН'!$F$14+СВЦЭМ!$D$10+'СЕТ СН'!$F$8*'СЕТ СН'!$F$9-'СЕТ СН'!$F$26</f>
        <v>1118.2414983900001</v>
      </c>
      <c r="P30" s="36">
        <f>SUMIFS(СВЦЭМ!$D$33:$D$776,СВЦЭМ!$A$33:$A$776,$A30,СВЦЭМ!$B$33:$B$776,P$11)+'СЕТ СН'!$F$14+СВЦЭМ!$D$10+'СЕТ СН'!$F$8*'СЕТ СН'!$F$9-'СЕТ СН'!$F$26</f>
        <v>1111.52016052</v>
      </c>
      <c r="Q30" s="36">
        <f>SUMIFS(СВЦЭМ!$D$33:$D$776,СВЦЭМ!$A$33:$A$776,$A30,СВЦЭМ!$B$33:$B$776,Q$11)+'СЕТ СН'!$F$14+СВЦЭМ!$D$10+'СЕТ СН'!$F$8*'СЕТ СН'!$F$9-'СЕТ СН'!$F$26</f>
        <v>1115.27831735</v>
      </c>
      <c r="R30" s="36">
        <f>SUMIFS(СВЦЭМ!$D$33:$D$776,СВЦЭМ!$A$33:$A$776,$A30,СВЦЭМ!$B$33:$B$776,R$11)+'СЕТ СН'!$F$14+СВЦЭМ!$D$10+'СЕТ СН'!$F$8*'СЕТ СН'!$F$9-'СЕТ СН'!$F$26</f>
        <v>1102.6900760000001</v>
      </c>
      <c r="S30" s="36">
        <f>SUMIFS(СВЦЭМ!$D$33:$D$776,СВЦЭМ!$A$33:$A$776,$A30,СВЦЭМ!$B$33:$B$776,S$11)+'СЕТ СН'!$F$14+СВЦЭМ!$D$10+'СЕТ СН'!$F$8*'СЕТ СН'!$F$9-'СЕТ СН'!$F$26</f>
        <v>1082.16118456</v>
      </c>
      <c r="T30" s="36">
        <f>SUMIFS(СВЦЭМ!$D$33:$D$776,СВЦЭМ!$A$33:$A$776,$A30,СВЦЭМ!$B$33:$B$776,T$11)+'СЕТ СН'!$F$14+СВЦЭМ!$D$10+'СЕТ СН'!$F$8*'СЕТ СН'!$F$9-'СЕТ СН'!$F$26</f>
        <v>1066.04247951</v>
      </c>
      <c r="U30" s="36">
        <f>SUMIFS(СВЦЭМ!$D$33:$D$776,СВЦЭМ!$A$33:$A$776,$A30,СВЦЭМ!$B$33:$B$776,U$11)+'СЕТ СН'!$F$14+СВЦЭМ!$D$10+'СЕТ СН'!$F$8*'СЕТ СН'!$F$9-'СЕТ СН'!$F$26</f>
        <v>1078.03114695</v>
      </c>
      <c r="V30" s="36">
        <f>SUMIFS(СВЦЭМ!$D$33:$D$776,СВЦЭМ!$A$33:$A$776,$A30,СВЦЭМ!$B$33:$B$776,V$11)+'СЕТ СН'!$F$14+СВЦЭМ!$D$10+'СЕТ СН'!$F$8*'СЕТ СН'!$F$9-'СЕТ СН'!$F$26</f>
        <v>1106.78198116</v>
      </c>
      <c r="W30" s="36">
        <f>SUMIFS(СВЦЭМ!$D$33:$D$776,СВЦЭМ!$A$33:$A$776,$A30,СВЦЭМ!$B$33:$B$776,W$11)+'СЕТ СН'!$F$14+СВЦЭМ!$D$10+'СЕТ СН'!$F$8*'СЕТ СН'!$F$9-'СЕТ СН'!$F$26</f>
        <v>1137.8282776799999</v>
      </c>
      <c r="X30" s="36">
        <f>SUMIFS(СВЦЭМ!$D$33:$D$776,СВЦЭМ!$A$33:$A$776,$A30,СВЦЭМ!$B$33:$B$776,X$11)+'СЕТ СН'!$F$14+СВЦЭМ!$D$10+'СЕТ СН'!$F$8*'СЕТ СН'!$F$9-'СЕТ СН'!$F$26</f>
        <v>1148.4723882599999</v>
      </c>
      <c r="Y30" s="36">
        <f>SUMIFS(СВЦЭМ!$D$33:$D$776,СВЦЭМ!$A$33:$A$776,$A30,СВЦЭМ!$B$33:$B$776,Y$11)+'СЕТ СН'!$F$14+СВЦЭМ!$D$10+'СЕТ СН'!$F$8*'СЕТ СН'!$F$9-'СЕТ СН'!$F$26</f>
        <v>1178.2155416999999</v>
      </c>
    </row>
    <row r="31" spans="1:25" ht="15.75" x14ac:dyDescent="0.2">
      <c r="A31" s="35">
        <f t="shared" si="0"/>
        <v>43819</v>
      </c>
      <c r="B31" s="36">
        <f>SUMIFS(СВЦЭМ!$D$33:$D$776,СВЦЭМ!$A$33:$A$776,$A31,СВЦЭМ!$B$33:$B$776,B$11)+'СЕТ СН'!$F$14+СВЦЭМ!$D$10+'СЕТ СН'!$F$8*'СЕТ СН'!$F$9-'СЕТ СН'!$F$26</f>
        <v>1118.7655963100001</v>
      </c>
      <c r="C31" s="36">
        <f>SUMIFS(СВЦЭМ!$D$33:$D$776,СВЦЭМ!$A$33:$A$776,$A31,СВЦЭМ!$B$33:$B$776,C$11)+'СЕТ СН'!$F$14+СВЦЭМ!$D$10+'СЕТ СН'!$F$8*'СЕТ СН'!$F$9-'СЕТ СН'!$F$26</f>
        <v>1141.57403219</v>
      </c>
      <c r="D31" s="36">
        <f>SUMIFS(СВЦЭМ!$D$33:$D$776,СВЦЭМ!$A$33:$A$776,$A31,СВЦЭМ!$B$33:$B$776,D$11)+'СЕТ СН'!$F$14+СВЦЭМ!$D$10+'СЕТ СН'!$F$8*'СЕТ СН'!$F$9-'СЕТ СН'!$F$26</f>
        <v>1155.2932191099999</v>
      </c>
      <c r="E31" s="36">
        <f>SUMIFS(СВЦЭМ!$D$33:$D$776,СВЦЭМ!$A$33:$A$776,$A31,СВЦЭМ!$B$33:$B$776,E$11)+'СЕТ СН'!$F$14+СВЦЭМ!$D$10+'СЕТ СН'!$F$8*'СЕТ СН'!$F$9-'СЕТ СН'!$F$26</f>
        <v>1168.2682555699998</v>
      </c>
      <c r="F31" s="36">
        <f>SUMIFS(СВЦЭМ!$D$33:$D$776,СВЦЭМ!$A$33:$A$776,$A31,СВЦЭМ!$B$33:$B$776,F$11)+'СЕТ СН'!$F$14+СВЦЭМ!$D$10+'СЕТ СН'!$F$8*'СЕТ СН'!$F$9-'СЕТ СН'!$F$26</f>
        <v>1162.0701630399999</v>
      </c>
      <c r="G31" s="36">
        <f>SUMIFS(СВЦЭМ!$D$33:$D$776,СВЦЭМ!$A$33:$A$776,$A31,СВЦЭМ!$B$33:$B$776,G$11)+'СЕТ СН'!$F$14+СВЦЭМ!$D$10+'СЕТ СН'!$F$8*'СЕТ СН'!$F$9-'СЕТ СН'!$F$26</f>
        <v>1151.3005687699999</v>
      </c>
      <c r="H31" s="36">
        <f>SUMIFS(СВЦЭМ!$D$33:$D$776,СВЦЭМ!$A$33:$A$776,$A31,СВЦЭМ!$B$33:$B$776,H$11)+'СЕТ СН'!$F$14+СВЦЭМ!$D$10+'СЕТ СН'!$F$8*'СЕТ СН'!$F$9-'СЕТ СН'!$F$26</f>
        <v>1100.78413647</v>
      </c>
      <c r="I31" s="36">
        <f>SUMIFS(СВЦЭМ!$D$33:$D$776,СВЦЭМ!$A$33:$A$776,$A31,СВЦЭМ!$B$33:$B$776,I$11)+'СЕТ СН'!$F$14+СВЦЭМ!$D$10+'СЕТ СН'!$F$8*'СЕТ СН'!$F$9-'СЕТ СН'!$F$26</f>
        <v>1084.8824005399999</v>
      </c>
      <c r="J31" s="36">
        <f>SUMIFS(СВЦЭМ!$D$33:$D$776,СВЦЭМ!$A$33:$A$776,$A31,СВЦЭМ!$B$33:$B$776,J$11)+'СЕТ СН'!$F$14+СВЦЭМ!$D$10+'СЕТ СН'!$F$8*'СЕТ СН'!$F$9-'СЕТ СН'!$F$26</f>
        <v>1063.17823733</v>
      </c>
      <c r="K31" s="36">
        <f>SUMIFS(СВЦЭМ!$D$33:$D$776,СВЦЭМ!$A$33:$A$776,$A31,СВЦЭМ!$B$33:$B$776,K$11)+'СЕТ СН'!$F$14+СВЦЭМ!$D$10+'СЕТ СН'!$F$8*'СЕТ СН'!$F$9-'СЕТ СН'!$F$26</f>
        <v>1040.67562421</v>
      </c>
      <c r="L31" s="36">
        <f>SUMIFS(СВЦЭМ!$D$33:$D$776,СВЦЭМ!$A$33:$A$776,$A31,СВЦЭМ!$B$33:$B$776,L$11)+'СЕТ СН'!$F$14+СВЦЭМ!$D$10+'СЕТ СН'!$F$8*'СЕТ СН'!$F$9-'СЕТ СН'!$F$26</f>
        <v>1040.92203754</v>
      </c>
      <c r="M31" s="36">
        <f>SUMIFS(СВЦЭМ!$D$33:$D$776,СВЦЭМ!$A$33:$A$776,$A31,СВЦЭМ!$B$33:$B$776,M$11)+'СЕТ СН'!$F$14+СВЦЭМ!$D$10+'СЕТ СН'!$F$8*'СЕТ СН'!$F$9-'СЕТ СН'!$F$26</f>
        <v>1057.94633398</v>
      </c>
      <c r="N31" s="36">
        <f>SUMIFS(СВЦЭМ!$D$33:$D$776,СВЦЭМ!$A$33:$A$776,$A31,СВЦЭМ!$B$33:$B$776,N$11)+'СЕТ СН'!$F$14+СВЦЭМ!$D$10+'СЕТ СН'!$F$8*'СЕТ СН'!$F$9-'СЕТ СН'!$F$26</f>
        <v>1058.6608980399999</v>
      </c>
      <c r="O31" s="36">
        <f>SUMIFS(СВЦЭМ!$D$33:$D$776,СВЦЭМ!$A$33:$A$776,$A31,СВЦЭМ!$B$33:$B$776,O$11)+'СЕТ СН'!$F$14+СВЦЭМ!$D$10+'СЕТ СН'!$F$8*'СЕТ СН'!$F$9-'СЕТ СН'!$F$26</f>
        <v>1066.7036163400001</v>
      </c>
      <c r="P31" s="36">
        <f>SUMIFS(СВЦЭМ!$D$33:$D$776,СВЦЭМ!$A$33:$A$776,$A31,СВЦЭМ!$B$33:$B$776,P$11)+'СЕТ СН'!$F$14+СВЦЭМ!$D$10+'СЕТ СН'!$F$8*'СЕТ СН'!$F$9-'СЕТ СН'!$F$26</f>
        <v>1072.3214617199999</v>
      </c>
      <c r="Q31" s="36">
        <f>SUMIFS(СВЦЭМ!$D$33:$D$776,СВЦЭМ!$A$33:$A$776,$A31,СВЦЭМ!$B$33:$B$776,Q$11)+'СЕТ СН'!$F$14+СВЦЭМ!$D$10+'СЕТ СН'!$F$8*'СЕТ СН'!$F$9-'СЕТ СН'!$F$26</f>
        <v>1077.74355653</v>
      </c>
      <c r="R31" s="36">
        <f>SUMIFS(СВЦЭМ!$D$33:$D$776,СВЦЭМ!$A$33:$A$776,$A31,СВЦЭМ!$B$33:$B$776,R$11)+'СЕТ СН'!$F$14+СВЦЭМ!$D$10+'СЕТ СН'!$F$8*'СЕТ СН'!$F$9-'СЕТ СН'!$F$26</f>
        <v>1080.47613548</v>
      </c>
      <c r="S31" s="36">
        <f>SUMIFS(СВЦЭМ!$D$33:$D$776,СВЦЭМ!$A$33:$A$776,$A31,СВЦЭМ!$B$33:$B$776,S$11)+'СЕТ СН'!$F$14+СВЦЭМ!$D$10+'СЕТ СН'!$F$8*'СЕТ СН'!$F$9-'СЕТ СН'!$F$26</f>
        <v>1068.14991362</v>
      </c>
      <c r="T31" s="36">
        <f>SUMIFS(СВЦЭМ!$D$33:$D$776,СВЦЭМ!$A$33:$A$776,$A31,СВЦЭМ!$B$33:$B$776,T$11)+'СЕТ СН'!$F$14+СВЦЭМ!$D$10+'СЕТ СН'!$F$8*'СЕТ СН'!$F$9-'СЕТ СН'!$F$26</f>
        <v>1057.2285590500001</v>
      </c>
      <c r="U31" s="36">
        <f>SUMIFS(СВЦЭМ!$D$33:$D$776,СВЦЭМ!$A$33:$A$776,$A31,СВЦЭМ!$B$33:$B$776,U$11)+'СЕТ СН'!$F$14+СВЦЭМ!$D$10+'СЕТ СН'!$F$8*'СЕТ СН'!$F$9-'СЕТ СН'!$F$26</f>
        <v>1037.3351217100001</v>
      </c>
      <c r="V31" s="36">
        <f>SUMIFS(СВЦЭМ!$D$33:$D$776,СВЦЭМ!$A$33:$A$776,$A31,СВЦЭМ!$B$33:$B$776,V$11)+'СЕТ СН'!$F$14+СВЦЭМ!$D$10+'СЕТ СН'!$F$8*'СЕТ СН'!$F$9-'СЕТ СН'!$F$26</f>
        <v>1019.11639555</v>
      </c>
      <c r="W31" s="36">
        <f>SUMIFS(СВЦЭМ!$D$33:$D$776,СВЦЭМ!$A$33:$A$776,$A31,СВЦЭМ!$B$33:$B$776,W$11)+'СЕТ СН'!$F$14+СВЦЭМ!$D$10+'СЕТ СН'!$F$8*'СЕТ СН'!$F$9-'СЕТ СН'!$F$26</f>
        <v>1034.7531019400001</v>
      </c>
      <c r="X31" s="36">
        <f>SUMIFS(СВЦЭМ!$D$33:$D$776,СВЦЭМ!$A$33:$A$776,$A31,СВЦЭМ!$B$33:$B$776,X$11)+'СЕТ СН'!$F$14+СВЦЭМ!$D$10+'СЕТ СН'!$F$8*'СЕТ СН'!$F$9-'СЕТ СН'!$F$26</f>
        <v>1036.1356131099999</v>
      </c>
      <c r="Y31" s="36">
        <f>SUMIFS(СВЦЭМ!$D$33:$D$776,СВЦЭМ!$A$33:$A$776,$A31,СВЦЭМ!$B$33:$B$776,Y$11)+'СЕТ СН'!$F$14+СВЦЭМ!$D$10+'СЕТ СН'!$F$8*'СЕТ СН'!$F$9-'СЕТ СН'!$F$26</f>
        <v>1047.06810599</v>
      </c>
    </row>
    <row r="32" spans="1:25" ht="15.75" x14ac:dyDescent="0.2">
      <c r="A32" s="35">
        <f t="shared" si="0"/>
        <v>43820</v>
      </c>
      <c r="B32" s="36">
        <f>SUMIFS(СВЦЭМ!$D$33:$D$776,СВЦЭМ!$A$33:$A$776,$A32,СВЦЭМ!$B$33:$B$776,B$11)+'СЕТ СН'!$F$14+СВЦЭМ!$D$10+'СЕТ СН'!$F$8*'СЕТ СН'!$F$9-'СЕТ СН'!$F$26</f>
        <v>1052.4605001299999</v>
      </c>
      <c r="C32" s="36">
        <f>SUMIFS(СВЦЭМ!$D$33:$D$776,СВЦЭМ!$A$33:$A$776,$A32,СВЦЭМ!$B$33:$B$776,C$11)+'СЕТ СН'!$F$14+СВЦЭМ!$D$10+'СЕТ СН'!$F$8*'СЕТ СН'!$F$9-'СЕТ СН'!$F$26</f>
        <v>1088.62488766</v>
      </c>
      <c r="D32" s="36">
        <f>SUMIFS(СВЦЭМ!$D$33:$D$776,СВЦЭМ!$A$33:$A$776,$A32,СВЦЭМ!$B$33:$B$776,D$11)+'СЕТ СН'!$F$14+СВЦЭМ!$D$10+'СЕТ СН'!$F$8*'СЕТ СН'!$F$9-'СЕТ СН'!$F$26</f>
        <v>1111.0064491400001</v>
      </c>
      <c r="E32" s="36">
        <f>SUMIFS(СВЦЭМ!$D$33:$D$776,СВЦЭМ!$A$33:$A$776,$A32,СВЦЭМ!$B$33:$B$776,E$11)+'СЕТ СН'!$F$14+СВЦЭМ!$D$10+'СЕТ СН'!$F$8*'СЕТ СН'!$F$9-'СЕТ СН'!$F$26</f>
        <v>1146.0002292899999</v>
      </c>
      <c r="F32" s="36">
        <f>SUMIFS(СВЦЭМ!$D$33:$D$776,СВЦЭМ!$A$33:$A$776,$A32,СВЦЭМ!$B$33:$B$776,F$11)+'СЕТ СН'!$F$14+СВЦЭМ!$D$10+'СЕТ СН'!$F$8*'СЕТ СН'!$F$9-'СЕТ СН'!$F$26</f>
        <v>1169.0169581499999</v>
      </c>
      <c r="G32" s="36">
        <f>SUMIFS(СВЦЭМ!$D$33:$D$776,СВЦЭМ!$A$33:$A$776,$A32,СВЦЭМ!$B$33:$B$776,G$11)+'СЕТ СН'!$F$14+СВЦЭМ!$D$10+'СЕТ СН'!$F$8*'СЕТ СН'!$F$9-'СЕТ СН'!$F$26</f>
        <v>1159.6284358999999</v>
      </c>
      <c r="H32" s="36">
        <f>SUMIFS(СВЦЭМ!$D$33:$D$776,СВЦЭМ!$A$33:$A$776,$A32,СВЦЭМ!$B$33:$B$776,H$11)+'СЕТ СН'!$F$14+СВЦЭМ!$D$10+'СЕТ СН'!$F$8*'СЕТ СН'!$F$9-'СЕТ СН'!$F$26</f>
        <v>1139.38891356</v>
      </c>
      <c r="I32" s="36">
        <f>SUMIFS(СВЦЭМ!$D$33:$D$776,СВЦЭМ!$A$33:$A$776,$A32,СВЦЭМ!$B$33:$B$776,I$11)+'СЕТ СН'!$F$14+СВЦЭМ!$D$10+'СЕТ СН'!$F$8*'СЕТ СН'!$F$9-'СЕТ СН'!$F$26</f>
        <v>1136.58830528</v>
      </c>
      <c r="J32" s="36">
        <f>SUMIFS(СВЦЭМ!$D$33:$D$776,СВЦЭМ!$A$33:$A$776,$A32,СВЦЭМ!$B$33:$B$776,J$11)+'СЕТ СН'!$F$14+СВЦЭМ!$D$10+'СЕТ СН'!$F$8*'СЕТ СН'!$F$9-'СЕТ СН'!$F$26</f>
        <v>1093.3856174</v>
      </c>
      <c r="K32" s="36">
        <f>SUMIFS(СВЦЭМ!$D$33:$D$776,СВЦЭМ!$A$33:$A$776,$A32,СВЦЭМ!$B$33:$B$776,K$11)+'СЕТ СН'!$F$14+СВЦЭМ!$D$10+'СЕТ СН'!$F$8*'СЕТ СН'!$F$9-'СЕТ СН'!$F$26</f>
        <v>1050.7816916500001</v>
      </c>
      <c r="L32" s="36">
        <f>SUMIFS(СВЦЭМ!$D$33:$D$776,СВЦЭМ!$A$33:$A$776,$A32,СВЦЭМ!$B$33:$B$776,L$11)+'СЕТ СН'!$F$14+СВЦЭМ!$D$10+'СЕТ СН'!$F$8*'СЕТ СН'!$F$9-'СЕТ СН'!$F$26</f>
        <v>1040.42433811</v>
      </c>
      <c r="M32" s="36">
        <f>SUMIFS(СВЦЭМ!$D$33:$D$776,СВЦЭМ!$A$33:$A$776,$A32,СВЦЭМ!$B$33:$B$776,M$11)+'СЕТ СН'!$F$14+СВЦЭМ!$D$10+'СЕТ СН'!$F$8*'СЕТ СН'!$F$9-'СЕТ СН'!$F$26</f>
        <v>1049.99896083</v>
      </c>
      <c r="N32" s="36">
        <f>SUMIFS(СВЦЭМ!$D$33:$D$776,СВЦЭМ!$A$33:$A$776,$A32,СВЦЭМ!$B$33:$B$776,N$11)+'СЕТ СН'!$F$14+СВЦЭМ!$D$10+'СЕТ СН'!$F$8*'СЕТ СН'!$F$9-'СЕТ СН'!$F$26</f>
        <v>1047.52641378</v>
      </c>
      <c r="O32" s="36">
        <f>SUMIFS(СВЦЭМ!$D$33:$D$776,СВЦЭМ!$A$33:$A$776,$A32,СВЦЭМ!$B$33:$B$776,O$11)+'СЕТ СН'!$F$14+СВЦЭМ!$D$10+'СЕТ СН'!$F$8*'СЕТ СН'!$F$9-'СЕТ СН'!$F$26</f>
        <v>1061.2230043300001</v>
      </c>
      <c r="P32" s="36">
        <f>SUMIFS(СВЦЭМ!$D$33:$D$776,СВЦЭМ!$A$33:$A$776,$A32,СВЦЭМ!$B$33:$B$776,P$11)+'СЕТ СН'!$F$14+СВЦЭМ!$D$10+'СЕТ СН'!$F$8*'СЕТ СН'!$F$9-'СЕТ СН'!$F$26</f>
        <v>1073.1525919400001</v>
      </c>
      <c r="Q32" s="36">
        <f>SUMIFS(СВЦЭМ!$D$33:$D$776,СВЦЭМ!$A$33:$A$776,$A32,СВЦЭМ!$B$33:$B$776,Q$11)+'СЕТ СН'!$F$14+СВЦЭМ!$D$10+'СЕТ СН'!$F$8*'СЕТ СН'!$F$9-'СЕТ СН'!$F$26</f>
        <v>1079.45635881</v>
      </c>
      <c r="R32" s="36">
        <f>SUMIFS(СВЦЭМ!$D$33:$D$776,СВЦЭМ!$A$33:$A$776,$A32,СВЦЭМ!$B$33:$B$776,R$11)+'СЕТ СН'!$F$14+СВЦЭМ!$D$10+'СЕТ СН'!$F$8*'СЕТ СН'!$F$9-'СЕТ СН'!$F$26</f>
        <v>1090.05081769</v>
      </c>
      <c r="S32" s="36">
        <f>SUMIFS(СВЦЭМ!$D$33:$D$776,СВЦЭМ!$A$33:$A$776,$A32,СВЦЭМ!$B$33:$B$776,S$11)+'СЕТ СН'!$F$14+СВЦЭМ!$D$10+'СЕТ СН'!$F$8*'СЕТ СН'!$F$9-'СЕТ СН'!$F$26</f>
        <v>1079.8002431800001</v>
      </c>
      <c r="T32" s="36">
        <f>SUMIFS(СВЦЭМ!$D$33:$D$776,СВЦЭМ!$A$33:$A$776,$A32,СВЦЭМ!$B$33:$B$776,T$11)+'СЕТ СН'!$F$14+СВЦЭМ!$D$10+'СЕТ СН'!$F$8*'СЕТ СН'!$F$9-'СЕТ СН'!$F$26</f>
        <v>1053.4190017799999</v>
      </c>
      <c r="U32" s="36">
        <f>SUMIFS(СВЦЭМ!$D$33:$D$776,СВЦЭМ!$A$33:$A$776,$A32,СВЦЭМ!$B$33:$B$776,U$11)+'СЕТ СН'!$F$14+СВЦЭМ!$D$10+'СЕТ СН'!$F$8*'СЕТ СН'!$F$9-'СЕТ СН'!$F$26</f>
        <v>1050.1699013800001</v>
      </c>
      <c r="V32" s="36">
        <f>SUMIFS(СВЦЭМ!$D$33:$D$776,СВЦЭМ!$A$33:$A$776,$A32,СВЦЭМ!$B$33:$B$776,V$11)+'СЕТ СН'!$F$14+СВЦЭМ!$D$10+'СЕТ СН'!$F$8*'СЕТ СН'!$F$9-'СЕТ СН'!$F$26</f>
        <v>1065.97206824</v>
      </c>
      <c r="W32" s="36">
        <f>SUMIFS(СВЦЭМ!$D$33:$D$776,СВЦЭМ!$A$33:$A$776,$A32,СВЦЭМ!$B$33:$B$776,W$11)+'СЕТ СН'!$F$14+СВЦЭМ!$D$10+'СЕТ СН'!$F$8*'СЕТ СН'!$F$9-'СЕТ СН'!$F$26</f>
        <v>1076.0604120400001</v>
      </c>
      <c r="X32" s="36">
        <f>SUMIFS(СВЦЭМ!$D$33:$D$776,СВЦЭМ!$A$33:$A$776,$A32,СВЦЭМ!$B$33:$B$776,X$11)+'СЕТ СН'!$F$14+СВЦЭМ!$D$10+'СЕТ СН'!$F$8*'СЕТ СН'!$F$9-'СЕТ СН'!$F$26</f>
        <v>1095.17750834</v>
      </c>
      <c r="Y32" s="36">
        <f>SUMIFS(СВЦЭМ!$D$33:$D$776,СВЦЭМ!$A$33:$A$776,$A32,СВЦЭМ!$B$33:$B$776,Y$11)+'СЕТ СН'!$F$14+СВЦЭМ!$D$10+'СЕТ СН'!$F$8*'СЕТ СН'!$F$9-'СЕТ СН'!$F$26</f>
        <v>1104.86842566</v>
      </c>
    </row>
    <row r="33" spans="1:27" ht="15.75" x14ac:dyDescent="0.2">
      <c r="A33" s="35">
        <f t="shared" si="0"/>
        <v>43821</v>
      </c>
      <c r="B33" s="36">
        <f>SUMIFS(СВЦЭМ!$D$33:$D$776,СВЦЭМ!$A$33:$A$776,$A33,СВЦЭМ!$B$33:$B$776,B$11)+'СЕТ СН'!$F$14+СВЦЭМ!$D$10+'СЕТ СН'!$F$8*'СЕТ СН'!$F$9-'СЕТ СН'!$F$26</f>
        <v>1121.0510468299999</v>
      </c>
      <c r="C33" s="36">
        <f>SUMIFS(СВЦЭМ!$D$33:$D$776,СВЦЭМ!$A$33:$A$776,$A33,СВЦЭМ!$B$33:$B$776,C$11)+'СЕТ СН'!$F$14+СВЦЭМ!$D$10+'СЕТ СН'!$F$8*'СЕТ СН'!$F$9-'СЕТ СН'!$F$26</f>
        <v>1144.9969753600001</v>
      </c>
      <c r="D33" s="36">
        <f>SUMIFS(СВЦЭМ!$D$33:$D$776,СВЦЭМ!$A$33:$A$776,$A33,СВЦЭМ!$B$33:$B$776,D$11)+'СЕТ СН'!$F$14+СВЦЭМ!$D$10+'СЕТ СН'!$F$8*'СЕТ СН'!$F$9-'СЕТ СН'!$F$26</f>
        <v>1163.9667121499997</v>
      </c>
      <c r="E33" s="36">
        <f>SUMIFS(СВЦЭМ!$D$33:$D$776,СВЦЭМ!$A$33:$A$776,$A33,СВЦЭМ!$B$33:$B$776,E$11)+'СЕТ СН'!$F$14+СВЦЭМ!$D$10+'СЕТ СН'!$F$8*'СЕТ СН'!$F$9-'СЕТ СН'!$F$26</f>
        <v>1178.0810002999997</v>
      </c>
      <c r="F33" s="36">
        <f>SUMIFS(СВЦЭМ!$D$33:$D$776,СВЦЭМ!$A$33:$A$776,$A33,СВЦЭМ!$B$33:$B$776,F$11)+'СЕТ СН'!$F$14+СВЦЭМ!$D$10+'СЕТ СН'!$F$8*'СЕТ СН'!$F$9-'СЕТ СН'!$F$26</f>
        <v>1176.3618700299999</v>
      </c>
      <c r="G33" s="36">
        <f>SUMIFS(СВЦЭМ!$D$33:$D$776,СВЦЭМ!$A$33:$A$776,$A33,СВЦЭМ!$B$33:$B$776,G$11)+'СЕТ СН'!$F$14+СВЦЭМ!$D$10+'СЕТ СН'!$F$8*'СЕТ СН'!$F$9-'СЕТ СН'!$F$26</f>
        <v>1164.3672271399998</v>
      </c>
      <c r="H33" s="36">
        <f>SUMIFS(СВЦЭМ!$D$33:$D$776,СВЦЭМ!$A$33:$A$776,$A33,СВЦЭМ!$B$33:$B$776,H$11)+'СЕТ СН'!$F$14+СВЦЭМ!$D$10+'СЕТ СН'!$F$8*'СЕТ СН'!$F$9-'СЕТ СН'!$F$26</f>
        <v>1139.4737829200001</v>
      </c>
      <c r="I33" s="36">
        <f>SUMIFS(СВЦЭМ!$D$33:$D$776,СВЦЭМ!$A$33:$A$776,$A33,СВЦЭМ!$B$33:$B$776,I$11)+'СЕТ СН'!$F$14+СВЦЭМ!$D$10+'СЕТ СН'!$F$8*'СЕТ СН'!$F$9-'СЕТ СН'!$F$26</f>
        <v>1137.39393574</v>
      </c>
      <c r="J33" s="36">
        <f>SUMIFS(СВЦЭМ!$D$33:$D$776,СВЦЭМ!$A$33:$A$776,$A33,СВЦЭМ!$B$33:$B$776,J$11)+'СЕТ СН'!$F$14+СВЦЭМ!$D$10+'СЕТ СН'!$F$8*'СЕТ СН'!$F$9-'СЕТ СН'!$F$26</f>
        <v>1097.8012072900001</v>
      </c>
      <c r="K33" s="36">
        <f>SUMIFS(СВЦЭМ!$D$33:$D$776,СВЦЭМ!$A$33:$A$776,$A33,СВЦЭМ!$B$33:$B$776,K$11)+'СЕТ СН'!$F$14+СВЦЭМ!$D$10+'СЕТ СН'!$F$8*'СЕТ СН'!$F$9-'СЕТ СН'!$F$26</f>
        <v>1062.13353009</v>
      </c>
      <c r="L33" s="36">
        <f>SUMIFS(СВЦЭМ!$D$33:$D$776,СВЦЭМ!$A$33:$A$776,$A33,СВЦЭМ!$B$33:$B$776,L$11)+'СЕТ СН'!$F$14+СВЦЭМ!$D$10+'СЕТ СН'!$F$8*'СЕТ СН'!$F$9-'СЕТ СН'!$F$26</f>
        <v>1045.5236528800001</v>
      </c>
      <c r="M33" s="36">
        <f>SUMIFS(СВЦЭМ!$D$33:$D$776,СВЦЭМ!$A$33:$A$776,$A33,СВЦЭМ!$B$33:$B$776,M$11)+'СЕТ СН'!$F$14+СВЦЭМ!$D$10+'СЕТ СН'!$F$8*'СЕТ СН'!$F$9-'СЕТ СН'!$F$26</f>
        <v>1059.4417076100001</v>
      </c>
      <c r="N33" s="36">
        <f>SUMIFS(СВЦЭМ!$D$33:$D$776,СВЦЭМ!$A$33:$A$776,$A33,СВЦЭМ!$B$33:$B$776,N$11)+'СЕТ СН'!$F$14+СВЦЭМ!$D$10+'СЕТ СН'!$F$8*'СЕТ СН'!$F$9-'СЕТ СН'!$F$26</f>
        <v>1069.2895392</v>
      </c>
      <c r="O33" s="36">
        <f>SUMIFS(СВЦЭМ!$D$33:$D$776,СВЦЭМ!$A$33:$A$776,$A33,СВЦЭМ!$B$33:$B$776,O$11)+'СЕТ СН'!$F$14+СВЦЭМ!$D$10+'СЕТ СН'!$F$8*'СЕТ СН'!$F$9-'СЕТ СН'!$F$26</f>
        <v>1086.01832737</v>
      </c>
      <c r="P33" s="36">
        <f>SUMIFS(СВЦЭМ!$D$33:$D$776,СВЦЭМ!$A$33:$A$776,$A33,СВЦЭМ!$B$33:$B$776,P$11)+'СЕТ СН'!$F$14+СВЦЭМ!$D$10+'СЕТ СН'!$F$8*'СЕТ СН'!$F$9-'СЕТ СН'!$F$26</f>
        <v>1097.1768787799999</v>
      </c>
      <c r="Q33" s="36">
        <f>SUMIFS(СВЦЭМ!$D$33:$D$776,СВЦЭМ!$A$33:$A$776,$A33,СВЦЭМ!$B$33:$B$776,Q$11)+'СЕТ СН'!$F$14+СВЦЭМ!$D$10+'СЕТ СН'!$F$8*'СЕТ СН'!$F$9-'СЕТ СН'!$F$26</f>
        <v>1095.1846883999999</v>
      </c>
      <c r="R33" s="36">
        <f>SUMIFS(СВЦЭМ!$D$33:$D$776,СВЦЭМ!$A$33:$A$776,$A33,СВЦЭМ!$B$33:$B$776,R$11)+'СЕТ СН'!$F$14+СВЦЭМ!$D$10+'СЕТ СН'!$F$8*'СЕТ СН'!$F$9-'СЕТ СН'!$F$26</f>
        <v>1107.44924636</v>
      </c>
      <c r="S33" s="36">
        <f>SUMIFS(СВЦЭМ!$D$33:$D$776,СВЦЭМ!$A$33:$A$776,$A33,СВЦЭМ!$B$33:$B$776,S$11)+'СЕТ СН'!$F$14+СВЦЭМ!$D$10+'СЕТ СН'!$F$8*'СЕТ СН'!$F$9-'СЕТ СН'!$F$26</f>
        <v>1096.0859513600001</v>
      </c>
      <c r="T33" s="36">
        <f>SUMIFS(СВЦЭМ!$D$33:$D$776,СВЦЭМ!$A$33:$A$776,$A33,СВЦЭМ!$B$33:$B$776,T$11)+'СЕТ СН'!$F$14+СВЦЭМ!$D$10+'СЕТ СН'!$F$8*'СЕТ СН'!$F$9-'СЕТ СН'!$F$26</f>
        <v>1066.2805604499999</v>
      </c>
      <c r="U33" s="36">
        <f>SUMIFS(СВЦЭМ!$D$33:$D$776,СВЦЭМ!$A$33:$A$776,$A33,СВЦЭМ!$B$33:$B$776,U$11)+'СЕТ СН'!$F$14+СВЦЭМ!$D$10+'СЕТ СН'!$F$8*'СЕТ СН'!$F$9-'СЕТ СН'!$F$26</f>
        <v>1069.05818694</v>
      </c>
      <c r="V33" s="36">
        <f>SUMIFS(СВЦЭМ!$D$33:$D$776,СВЦЭМ!$A$33:$A$776,$A33,СВЦЭМ!$B$33:$B$776,V$11)+'СЕТ СН'!$F$14+СВЦЭМ!$D$10+'СЕТ СН'!$F$8*'СЕТ СН'!$F$9-'СЕТ СН'!$F$26</f>
        <v>1084.5688540799999</v>
      </c>
      <c r="W33" s="36">
        <f>SUMIFS(СВЦЭМ!$D$33:$D$776,СВЦЭМ!$A$33:$A$776,$A33,СВЦЭМ!$B$33:$B$776,W$11)+'СЕТ СН'!$F$14+СВЦЭМ!$D$10+'СЕТ СН'!$F$8*'СЕТ СН'!$F$9-'СЕТ СН'!$F$26</f>
        <v>1103.6344132199999</v>
      </c>
      <c r="X33" s="36">
        <f>SUMIFS(СВЦЭМ!$D$33:$D$776,СВЦЭМ!$A$33:$A$776,$A33,СВЦЭМ!$B$33:$B$776,X$11)+'СЕТ СН'!$F$14+СВЦЭМ!$D$10+'СЕТ СН'!$F$8*'СЕТ СН'!$F$9-'СЕТ СН'!$F$26</f>
        <v>1119.3159043799999</v>
      </c>
      <c r="Y33" s="36">
        <f>SUMIFS(СВЦЭМ!$D$33:$D$776,СВЦЭМ!$A$33:$A$776,$A33,СВЦЭМ!$B$33:$B$776,Y$11)+'СЕТ СН'!$F$14+СВЦЭМ!$D$10+'СЕТ СН'!$F$8*'СЕТ СН'!$F$9-'СЕТ СН'!$F$26</f>
        <v>1130.75088207</v>
      </c>
    </row>
    <row r="34" spans="1:27" ht="15.75" x14ac:dyDescent="0.2">
      <c r="A34" s="35">
        <f t="shared" si="0"/>
        <v>43822</v>
      </c>
      <c r="B34" s="36">
        <f>SUMIFS(СВЦЭМ!$D$33:$D$776,СВЦЭМ!$A$33:$A$776,$A34,СВЦЭМ!$B$33:$B$776,B$11)+'СЕТ СН'!$F$14+СВЦЭМ!$D$10+'СЕТ СН'!$F$8*'СЕТ СН'!$F$9-'СЕТ СН'!$F$26</f>
        <v>1115.7130416099999</v>
      </c>
      <c r="C34" s="36">
        <f>SUMIFS(СВЦЭМ!$D$33:$D$776,СВЦЭМ!$A$33:$A$776,$A34,СВЦЭМ!$B$33:$B$776,C$11)+'СЕТ СН'!$F$14+СВЦЭМ!$D$10+'СЕТ СН'!$F$8*'СЕТ СН'!$F$9-'СЕТ СН'!$F$26</f>
        <v>1128.40942223</v>
      </c>
      <c r="D34" s="36">
        <f>SUMIFS(СВЦЭМ!$D$33:$D$776,СВЦЭМ!$A$33:$A$776,$A34,СВЦЭМ!$B$33:$B$776,D$11)+'СЕТ СН'!$F$14+СВЦЭМ!$D$10+'СЕТ СН'!$F$8*'СЕТ СН'!$F$9-'СЕТ СН'!$F$26</f>
        <v>1159.4682581</v>
      </c>
      <c r="E34" s="36">
        <f>SUMIFS(СВЦЭМ!$D$33:$D$776,СВЦЭМ!$A$33:$A$776,$A34,СВЦЭМ!$B$33:$B$776,E$11)+'СЕТ СН'!$F$14+СВЦЭМ!$D$10+'СЕТ СН'!$F$8*'СЕТ СН'!$F$9-'СЕТ СН'!$F$26</f>
        <v>1177.8060021499998</v>
      </c>
      <c r="F34" s="36">
        <f>SUMIFS(СВЦЭМ!$D$33:$D$776,СВЦЭМ!$A$33:$A$776,$A34,СВЦЭМ!$B$33:$B$776,F$11)+'СЕТ СН'!$F$14+СВЦЭМ!$D$10+'СЕТ СН'!$F$8*'СЕТ СН'!$F$9-'СЕТ СН'!$F$26</f>
        <v>1173.2584290399998</v>
      </c>
      <c r="G34" s="36">
        <f>SUMIFS(СВЦЭМ!$D$33:$D$776,СВЦЭМ!$A$33:$A$776,$A34,СВЦЭМ!$B$33:$B$776,G$11)+'СЕТ СН'!$F$14+СВЦЭМ!$D$10+'СЕТ СН'!$F$8*'СЕТ СН'!$F$9-'СЕТ СН'!$F$26</f>
        <v>1171.8148772999998</v>
      </c>
      <c r="H34" s="36">
        <f>SUMIFS(СВЦЭМ!$D$33:$D$776,СВЦЭМ!$A$33:$A$776,$A34,СВЦЭМ!$B$33:$B$776,H$11)+'СЕТ СН'!$F$14+СВЦЭМ!$D$10+'СЕТ СН'!$F$8*'СЕТ СН'!$F$9-'СЕТ СН'!$F$26</f>
        <v>1129.87643867</v>
      </c>
      <c r="I34" s="36">
        <f>SUMIFS(СВЦЭМ!$D$33:$D$776,СВЦЭМ!$A$33:$A$776,$A34,СВЦЭМ!$B$33:$B$776,I$11)+'СЕТ СН'!$F$14+СВЦЭМ!$D$10+'СЕТ СН'!$F$8*'СЕТ СН'!$F$9-'СЕТ СН'!$F$26</f>
        <v>1102.7473278</v>
      </c>
      <c r="J34" s="36">
        <f>SUMIFS(СВЦЭМ!$D$33:$D$776,СВЦЭМ!$A$33:$A$776,$A34,СВЦЭМ!$B$33:$B$776,J$11)+'СЕТ СН'!$F$14+СВЦЭМ!$D$10+'СЕТ СН'!$F$8*'СЕТ СН'!$F$9-'СЕТ СН'!$F$26</f>
        <v>1074.3627351600001</v>
      </c>
      <c r="K34" s="36">
        <f>SUMIFS(СВЦЭМ!$D$33:$D$776,СВЦЭМ!$A$33:$A$776,$A34,СВЦЭМ!$B$33:$B$776,K$11)+'СЕТ СН'!$F$14+СВЦЭМ!$D$10+'СЕТ СН'!$F$8*'СЕТ СН'!$F$9-'СЕТ СН'!$F$26</f>
        <v>1046.5252024399999</v>
      </c>
      <c r="L34" s="36">
        <f>SUMIFS(СВЦЭМ!$D$33:$D$776,СВЦЭМ!$A$33:$A$776,$A34,СВЦЭМ!$B$33:$B$776,L$11)+'СЕТ СН'!$F$14+СВЦЭМ!$D$10+'СЕТ СН'!$F$8*'СЕТ СН'!$F$9-'СЕТ СН'!$F$26</f>
        <v>1048.4022758799999</v>
      </c>
      <c r="M34" s="36">
        <f>SUMIFS(СВЦЭМ!$D$33:$D$776,СВЦЭМ!$A$33:$A$776,$A34,СВЦЭМ!$B$33:$B$776,M$11)+'СЕТ СН'!$F$14+СВЦЭМ!$D$10+'СЕТ СН'!$F$8*'СЕТ СН'!$F$9-'СЕТ СН'!$F$26</f>
        <v>1062.36481697</v>
      </c>
      <c r="N34" s="36">
        <f>SUMIFS(СВЦЭМ!$D$33:$D$776,СВЦЭМ!$A$33:$A$776,$A34,СВЦЭМ!$B$33:$B$776,N$11)+'СЕТ СН'!$F$14+СВЦЭМ!$D$10+'СЕТ СН'!$F$8*'СЕТ СН'!$F$9-'СЕТ СН'!$F$26</f>
        <v>1074.1129880200001</v>
      </c>
      <c r="O34" s="36">
        <f>SUMIFS(СВЦЭМ!$D$33:$D$776,СВЦЭМ!$A$33:$A$776,$A34,СВЦЭМ!$B$33:$B$776,O$11)+'СЕТ СН'!$F$14+СВЦЭМ!$D$10+'СЕТ СН'!$F$8*'СЕТ СН'!$F$9-'СЕТ СН'!$F$26</f>
        <v>1083.7250877900001</v>
      </c>
      <c r="P34" s="36">
        <f>SUMIFS(СВЦЭМ!$D$33:$D$776,СВЦЭМ!$A$33:$A$776,$A34,СВЦЭМ!$B$33:$B$776,P$11)+'СЕТ СН'!$F$14+СВЦЭМ!$D$10+'СЕТ СН'!$F$8*'СЕТ СН'!$F$9-'СЕТ СН'!$F$26</f>
        <v>1092.3264167299999</v>
      </c>
      <c r="Q34" s="36">
        <f>SUMIFS(СВЦЭМ!$D$33:$D$776,СВЦЭМ!$A$33:$A$776,$A34,СВЦЭМ!$B$33:$B$776,Q$11)+'СЕТ СН'!$F$14+СВЦЭМ!$D$10+'СЕТ СН'!$F$8*'СЕТ СН'!$F$9-'СЕТ СН'!$F$26</f>
        <v>1092.8403617399999</v>
      </c>
      <c r="R34" s="36">
        <f>SUMIFS(СВЦЭМ!$D$33:$D$776,СВЦЭМ!$A$33:$A$776,$A34,СВЦЭМ!$B$33:$B$776,R$11)+'СЕТ СН'!$F$14+СВЦЭМ!$D$10+'СЕТ СН'!$F$8*'СЕТ СН'!$F$9-'СЕТ СН'!$F$26</f>
        <v>1080.86362048</v>
      </c>
      <c r="S34" s="36">
        <f>SUMIFS(СВЦЭМ!$D$33:$D$776,СВЦЭМ!$A$33:$A$776,$A34,СВЦЭМ!$B$33:$B$776,S$11)+'СЕТ СН'!$F$14+СВЦЭМ!$D$10+'СЕТ СН'!$F$8*'СЕТ СН'!$F$9-'СЕТ СН'!$F$26</f>
        <v>1068.87452573</v>
      </c>
      <c r="T34" s="36">
        <f>SUMIFS(СВЦЭМ!$D$33:$D$776,СВЦЭМ!$A$33:$A$776,$A34,СВЦЭМ!$B$33:$B$776,T$11)+'СЕТ СН'!$F$14+СВЦЭМ!$D$10+'СЕТ СН'!$F$8*'СЕТ СН'!$F$9-'СЕТ СН'!$F$26</f>
        <v>1043.3788272700001</v>
      </c>
      <c r="U34" s="36">
        <f>SUMIFS(СВЦЭМ!$D$33:$D$776,СВЦЭМ!$A$33:$A$776,$A34,СВЦЭМ!$B$33:$B$776,U$11)+'СЕТ СН'!$F$14+СВЦЭМ!$D$10+'СЕТ СН'!$F$8*'СЕТ СН'!$F$9-'СЕТ СН'!$F$26</f>
        <v>1044.39809853</v>
      </c>
      <c r="V34" s="36">
        <f>SUMIFS(СВЦЭМ!$D$33:$D$776,СВЦЭМ!$A$33:$A$776,$A34,СВЦЭМ!$B$33:$B$776,V$11)+'СЕТ СН'!$F$14+СВЦЭМ!$D$10+'СЕТ СН'!$F$8*'СЕТ СН'!$F$9-'СЕТ СН'!$F$26</f>
        <v>1057.36044335</v>
      </c>
      <c r="W34" s="36">
        <f>SUMIFS(СВЦЭМ!$D$33:$D$776,СВЦЭМ!$A$33:$A$776,$A34,СВЦЭМ!$B$33:$B$776,W$11)+'СЕТ СН'!$F$14+СВЦЭМ!$D$10+'СЕТ СН'!$F$8*'СЕТ СН'!$F$9-'СЕТ СН'!$F$26</f>
        <v>1077.4613515000001</v>
      </c>
      <c r="X34" s="36">
        <f>SUMIFS(СВЦЭМ!$D$33:$D$776,СВЦЭМ!$A$33:$A$776,$A34,СВЦЭМ!$B$33:$B$776,X$11)+'СЕТ СН'!$F$14+СВЦЭМ!$D$10+'СЕТ СН'!$F$8*'СЕТ СН'!$F$9-'СЕТ СН'!$F$26</f>
        <v>1086.45150917</v>
      </c>
      <c r="Y34" s="36">
        <f>SUMIFS(СВЦЭМ!$D$33:$D$776,СВЦЭМ!$A$33:$A$776,$A34,СВЦЭМ!$B$33:$B$776,Y$11)+'СЕТ СН'!$F$14+СВЦЭМ!$D$10+'СЕТ СН'!$F$8*'СЕТ СН'!$F$9-'СЕТ СН'!$F$26</f>
        <v>1105.30582557</v>
      </c>
    </row>
    <row r="35" spans="1:27" ht="15.75" x14ac:dyDescent="0.2">
      <c r="A35" s="35">
        <f t="shared" si="0"/>
        <v>43823</v>
      </c>
      <c r="B35" s="36">
        <f>SUMIFS(СВЦЭМ!$D$33:$D$776,СВЦЭМ!$A$33:$A$776,$A35,СВЦЭМ!$B$33:$B$776,B$11)+'СЕТ СН'!$F$14+СВЦЭМ!$D$10+'СЕТ СН'!$F$8*'СЕТ СН'!$F$9-'СЕТ СН'!$F$26</f>
        <v>1120.77253849</v>
      </c>
      <c r="C35" s="36">
        <f>SUMIFS(СВЦЭМ!$D$33:$D$776,СВЦЭМ!$A$33:$A$776,$A35,СВЦЭМ!$B$33:$B$776,C$11)+'СЕТ СН'!$F$14+СВЦЭМ!$D$10+'СЕТ СН'!$F$8*'СЕТ СН'!$F$9-'СЕТ СН'!$F$26</f>
        <v>1156.6602328500001</v>
      </c>
      <c r="D35" s="36">
        <f>SUMIFS(СВЦЭМ!$D$33:$D$776,СВЦЭМ!$A$33:$A$776,$A35,СВЦЭМ!$B$33:$B$776,D$11)+'СЕТ СН'!$F$14+СВЦЭМ!$D$10+'СЕТ СН'!$F$8*'СЕТ СН'!$F$9-'СЕТ СН'!$F$26</f>
        <v>1176.5529882899998</v>
      </c>
      <c r="E35" s="36">
        <f>SUMIFS(СВЦЭМ!$D$33:$D$776,СВЦЭМ!$A$33:$A$776,$A35,СВЦЭМ!$B$33:$B$776,E$11)+'СЕТ СН'!$F$14+СВЦЭМ!$D$10+'СЕТ СН'!$F$8*'СЕТ СН'!$F$9-'СЕТ СН'!$F$26</f>
        <v>1185.79918774</v>
      </c>
      <c r="F35" s="36">
        <f>SUMIFS(СВЦЭМ!$D$33:$D$776,СВЦЭМ!$A$33:$A$776,$A35,СВЦЭМ!$B$33:$B$776,F$11)+'СЕТ СН'!$F$14+СВЦЭМ!$D$10+'СЕТ СН'!$F$8*'СЕТ СН'!$F$9-'СЕТ СН'!$F$26</f>
        <v>1182.33392233</v>
      </c>
      <c r="G35" s="36">
        <f>SUMIFS(СВЦЭМ!$D$33:$D$776,СВЦЭМ!$A$33:$A$776,$A35,СВЦЭМ!$B$33:$B$776,G$11)+'СЕТ СН'!$F$14+СВЦЭМ!$D$10+'СЕТ СН'!$F$8*'СЕТ СН'!$F$9-'СЕТ СН'!$F$26</f>
        <v>1163.3972737899999</v>
      </c>
      <c r="H35" s="36">
        <f>SUMIFS(СВЦЭМ!$D$33:$D$776,СВЦЭМ!$A$33:$A$776,$A35,СВЦЭМ!$B$33:$B$776,H$11)+'СЕТ СН'!$F$14+СВЦЭМ!$D$10+'СЕТ СН'!$F$8*'СЕТ СН'!$F$9-'СЕТ СН'!$F$26</f>
        <v>1119.85928741</v>
      </c>
      <c r="I35" s="36">
        <f>SUMIFS(СВЦЭМ!$D$33:$D$776,СВЦЭМ!$A$33:$A$776,$A35,СВЦЭМ!$B$33:$B$776,I$11)+'СЕТ СН'!$F$14+СВЦЭМ!$D$10+'СЕТ СН'!$F$8*'СЕТ СН'!$F$9-'СЕТ СН'!$F$26</f>
        <v>1082.36811199</v>
      </c>
      <c r="J35" s="36">
        <f>SUMIFS(СВЦЭМ!$D$33:$D$776,СВЦЭМ!$A$33:$A$776,$A35,СВЦЭМ!$B$33:$B$776,J$11)+'СЕТ СН'!$F$14+СВЦЭМ!$D$10+'СЕТ СН'!$F$8*'СЕТ СН'!$F$9-'СЕТ СН'!$F$26</f>
        <v>1056.0363011300001</v>
      </c>
      <c r="K35" s="36">
        <f>SUMIFS(СВЦЭМ!$D$33:$D$776,СВЦЭМ!$A$33:$A$776,$A35,СВЦЭМ!$B$33:$B$776,K$11)+'СЕТ СН'!$F$14+СВЦЭМ!$D$10+'СЕТ СН'!$F$8*'СЕТ СН'!$F$9-'СЕТ СН'!$F$26</f>
        <v>1041.68659942</v>
      </c>
      <c r="L35" s="36">
        <f>SUMIFS(СВЦЭМ!$D$33:$D$776,СВЦЭМ!$A$33:$A$776,$A35,СВЦЭМ!$B$33:$B$776,L$11)+'СЕТ СН'!$F$14+СВЦЭМ!$D$10+'СЕТ СН'!$F$8*'СЕТ СН'!$F$9-'СЕТ СН'!$F$26</f>
        <v>1043.32528441</v>
      </c>
      <c r="M35" s="36">
        <f>SUMIFS(СВЦЭМ!$D$33:$D$776,СВЦЭМ!$A$33:$A$776,$A35,СВЦЭМ!$B$33:$B$776,M$11)+'СЕТ СН'!$F$14+СВЦЭМ!$D$10+'СЕТ СН'!$F$8*'СЕТ СН'!$F$9-'СЕТ СН'!$F$26</f>
        <v>1052.4096328000001</v>
      </c>
      <c r="N35" s="36">
        <f>SUMIFS(СВЦЭМ!$D$33:$D$776,СВЦЭМ!$A$33:$A$776,$A35,СВЦЭМ!$B$33:$B$776,N$11)+'СЕТ СН'!$F$14+СВЦЭМ!$D$10+'СЕТ СН'!$F$8*'СЕТ СН'!$F$9-'СЕТ СН'!$F$26</f>
        <v>1054.6438396000001</v>
      </c>
      <c r="O35" s="36">
        <f>SUMIFS(СВЦЭМ!$D$33:$D$776,СВЦЭМ!$A$33:$A$776,$A35,СВЦЭМ!$B$33:$B$776,O$11)+'СЕТ СН'!$F$14+СВЦЭМ!$D$10+'СЕТ СН'!$F$8*'СЕТ СН'!$F$9-'СЕТ СН'!$F$26</f>
        <v>1063.9535992799999</v>
      </c>
      <c r="P35" s="36">
        <f>SUMIFS(СВЦЭМ!$D$33:$D$776,СВЦЭМ!$A$33:$A$776,$A35,СВЦЭМ!$B$33:$B$776,P$11)+'СЕТ СН'!$F$14+СВЦЭМ!$D$10+'СЕТ СН'!$F$8*'СЕТ СН'!$F$9-'СЕТ СН'!$F$26</f>
        <v>1075.68478493</v>
      </c>
      <c r="Q35" s="36">
        <f>SUMIFS(СВЦЭМ!$D$33:$D$776,СВЦЭМ!$A$33:$A$776,$A35,СВЦЭМ!$B$33:$B$776,Q$11)+'СЕТ СН'!$F$14+СВЦЭМ!$D$10+'СЕТ СН'!$F$8*'СЕТ СН'!$F$9-'СЕТ СН'!$F$26</f>
        <v>1077.8653251200001</v>
      </c>
      <c r="R35" s="36">
        <f>SUMIFS(СВЦЭМ!$D$33:$D$776,СВЦЭМ!$A$33:$A$776,$A35,СВЦЭМ!$B$33:$B$776,R$11)+'СЕТ СН'!$F$14+СВЦЭМ!$D$10+'СЕТ СН'!$F$8*'СЕТ СН'!$F$9-'СЕТ СН'!$F$26</f>
        <v>1072.3178515</v>
      </c>
      <c r="S35" s="36">
        <f>SUMIFS(СВЦЭМ!$D$33:$D$776,СВЦЭМ!$A$33:$A$776,$A35,СВЦЭМ!$B$33:$B$776,S$11)+'СЕТ СН'!$F$14+СВЦЭМ!$D$10+'СЕТ СН'!$F$8*'СЕТ СН'!$F$9-'СЕТ СН'!$F$26</f>
        <v>1070.2258744200001</v>
      </c>
      <c r="T35" s="36">
        <f>SUMIFS(СВЦЭМ!$D$33:$D$776,СВЦЭМ!$A$33:$A$776,$A35,СВЦЭМ!$B$33:$B$776,T$11)+'СЕТ СН'!$F$14+СВЦЭМ!$D$10+'СЕТ СН'!$F$8*'СЕТ СН'!$F$9-'СЕТ СН'!$F$26</f>
        <v>1069.41954465</v>
      </c>
      <c r="U35" s="36">
        <f>SUMIFS(СВЦЭМ!$D$33:$D$776,СВЦЭМ!$A$33:$A$776,$A35,СВЦЭМ!$B$33:$B$776,U$11)+'СЕТ СН'!$F$14+СВЦЭМ!$D$10+'СЕТ СН'!$F$8*'СЕТ СН'!$F$9-'СЕТ СН'!$F$26</f>
        <v>1056.9564693899999</v>
      </c>
      <c r="V35" s="36">
        <f>SUMIFS(СВЦЭМ!$D$33:$D$776,СВЦЭМ!$A$33:$A$776,$A35,СВЦЭМ!$B$33:$B$776,V$11)+'СЕТ СН'!$F$14+СВЦЭМ!$D$10+'СЕТ СН'!$F$8*'СЕТ СН'!$F$9-'СЕТ СН'!$F$26</f>
        <v>1061.0035891</v>
      </c>
      <c r="W35" s="36">
        <f>SUMIFS(СВЦЭМ!$D$33:$D$776,СВЦЭМ!$A$33:$A$776,$A35,СВЦЭМ!$B$33:$B$776,W$11)+'СЕТ СН'!$F$14+СВЦЭМ!$D$10+'СЕТ СН'!$F$8*'СЕТ СН'!$F$9-'СЕТ СН'!$F$26</f>
        <v>1076.7663295499999</v>
      </c>
      <c r="X35" s="36">
        <f>SUMIFS(СВЦЭМ!$D$33:$D$776,СВЦЭМ!$A$33:$A$776,$A35,СВЦЭМ!$B$33:$B$776,X$11)+'СЕТ СН'!$F$14+СВЦЭМ!$D$10+'СЕТ СН'!$F$8*'СЕТ СН'!$F$9-'СЕТ СН'!$F$26</f>
        <v>1099.3643666400001</v>
      </c>
      <c r="Y35" s="36">
        <f>SUMIFS(СВЦЭМ!$D$33:$D$776,СВЦЭМ!$A$33:$A$776,$A35,СВЦЭМ!$B$33:$B$776,Y$11)+'СЕТ СН'!$F$14+СВЦЭМ!$D$10+'СЕТ СН'!$F$8*'СЕТ СН'!$F$9-'СЕТ СН'!$F$26</f>
        <v>1113.6859890400001</v>
      </c>
    </row>
    <row r="36" spans="1:27" ht="15.75" x14ac:dyDescent="0.2">
      <c r="A36" s="35">
        <f t="shared" si="0"/>
        <v>43824</v>
      </c>
      <c r="B36" s="36">
        <f>SUMIFS(СВЦЭМ!$D$33:$D$776,СВЦЭМ!$A$33:$A$776,$A36,СВЦЭМ!$B$33:$B$776,B$11)+'СЕТ СН'!$F$14+СВЦЭМ!$D$10+'СЕТ СН'!$F$8*'СЕТ СН'!$F$9-'СЕТ СН'!$F$26</f>
        <v>1130.8481471600001</v>
      </c>
      <c r="C36" s="36">
        <f>SUMIFS(СВЦЭМ!$D$33:$D$776,СВЦЭМ!$A$33:$A$776,$A36,СВЦЭМ!$B$33:$B$776,C$11)+'СЕТ СН'!$F$14+СВЦЭМ!$D$10+'СЕТ СН'!$F$8*'СЕТ СН'!$F$9-'СЕТ СН'!$F$26</f>
        <v>1164.7823086499998</v>
      </c>
      <c r="D36" s="36">
        <f>SUMIFS(СВЦЭМ!$D$33:$D$776,СВЦЭМ!$A$33:$A$776,$A36,СВЦЭМ!$B$33:$B$776,D$11)+'СЕТ СН'!$F$14+СВЦЭМ!$D$10+'СЕТ СН'!$F$8*'СЕТ СН'!$F$9-'СЕТ СН'!$F$26</f>
        <v>1184.0991737199997</v>
      </c>
      <c r="E36" s="36">
        <f>SUMIFS(СВЦЭМ!$D$33:$D$776,СВЦЭМ!$A$33:$A$776,$A36,СВЦЭМ!$B$33:$B$776,E$11)+'СЕТ СН'!$F$14+СВЦЭМ!$D$10+'СЕТ СН'!$F$8*'СЕТ СН'!$F$9-'СЕТ СН'!$F$26</f>
        <v>1195.6054957799997</v>
      </c>
      <c r="F36" s="36">
        <f>SUMIFS(СВЦЭМ!$D$33:$D$776,СВЦЭМ!$A$33:$A$776,$A36,СВЦЭМ!$B$33:$B$776,F$11)+'СЕТ СН'!$F$14+СВЦЭМ!$D$10+'СЕТ СН'!$F$8*'СЕТ СН'!$F$9-'СЕТ СН'!$F$26</f>
        <v>1199.5553491199998</v>
      </c>
      <c r="G36" s="36">
        <f>SUMIFS(СВЦЭМ!$D$33:$D$776,СВЦЭМ!$A$33:$A$776,$A36,СВЦЭМ!$B$33:$B$776,G$11)+'СЕТ СН'!$F$14+СВЦЭМ!$D$10+'СЕТ СН'!$F$8*'СЕТ СН'!$F$9-'СЕТ СН'!$F$26</f>
        <v>1177.7743604099999</v>
      </c>
      <c r="H36" s="36">
        <f>SUMIFS(СВЦЭМ!$D$33:$D$776,СВЦЭМ!$A$33:$A$776,$A36,СВЦЭМ!$B$33:$B$776,H$11)+'СЕТ СН'!$F$14+СВЦЭМ!$D$10+'СЕТ СН'!$F$8*'СЕТ СН'!$F$9-'СЕТ СН'!$F$26</f>
        <v>1133.9416721600001</v>
      </c>
      <c r="I36" s="36">
        <f>SUMIFS(СВЦЭМ!$D$33:$D$776,СВЦЭМ!$A$33:$A$776,$A36,СВЦЭМ!$B$33:$B$776,I$11)+'СЕТ СН'!$F$14+СВЦЭМ!$D$10+'СЕТ СН'!$F$8*'СЕТ СН'!$F$9-'СЕТ СН'!$F$26</f>
        <v>1106.48661393</v>
      </c>
      <c r="J36" s="36">
        <f>SUMIFS(СВЦЭМ!$D$33:$D$776,СВЦЭМ!$A$33:$A$776,$A36,СВЦЭМ!$B$33:$B$776,J$11)+'СЕТ СН'!$F$14+СВЦЭМ!$D$10+'СЕТ СН'!$F$8*'СЕТ СН'!$F$9-'СЕТ СН'!$F$26</f>
        <v>1085.75646364</v>
      </c>
      <c r="K36" s="36">
        <f>SUMIFS(СВЦЭМ!$D$33:$D$776,СВЦЭМ!$A$33:$A$776,$A36,СВЦЭМ!$B$33:$B$776,K$11)+'СЕТ СН'!$F$14+СВЦЭМ!$D$10+'СЕТ СН'!$F$8*'СЕТ СН'!$F$9-'СЕТ СН'!$F$26</f>
        <v>1063.80623423</v>
      </c>
      <c r="L36" s="36">
        <f>SUMIFS(СВЦЭМ!$D$33:$D$776,СВЦЭМ!$A$33:$A$776,$A36,СВЦЭМ!$B$33:$B$776,L$11)+'СЕТ СН'!$F$14+СВЦЭМ!$D$10+'СЕТ СН'!$F$8*'СЕТ СН'!$F$9-'СЕТ СН'!$F$26</f>
        <v>1058.8285442599999</v>
      </c>
      <c r="M36" s="36">
        <f>SUMIFS(СВЦЭМ!$D$33:$D$776,СВЦЭМ!$A$33:$A$776,$A36,СВЦЭМ!$B$33:$B$776,M$11)+'СЕТ СН'!$F$14+СВЦЭМ!$D$10+'СЕТ СН'!$F$8*'СЕТ СН'!$F$9-'СЕТ СН'!$F$26</f>
        <v>1064.2028152400001</v>
      </c>
      <c r="N36" s="36">
        <f>SUMIFS(СВЦЭМ!$D$33:$D$776,СВЦЭМ!$A$33:$A$776,$A36,СВЦЭМ!$B$33:$B$776,N$11)+'СЕТ СН'!$F$14+СВЦЭМ!$D$10+'СЕТ СН'!$F$8*'СЕТ СН'!$F$9-'СЕТ СН'!$F$26</f>
        <v>1063.93509513</v>
      </c>
      <c r="O36" s="36">
        <f>SUMIFS(СВЦЭМ!$D$33:$D$776,СВЦЭМ!$A$33:$A$776,$A36,СВЦЭМ!$B$33:$B$776,O$11)+'СЕТ СН'!$F$14+СВЦЭМ!$D$10+'СЕТ СН'!$F$8*'СЕТ СН'!$F$9-'СЕТ СН'!$F$26</f>
        <v>1067.3050922499999</v>
      </c>
      <c r="P36" s="36">
        <f>SUMIFS(СВЦЭМ!$D$33:$D$776,СВЦЭМ!$A$33:$A$776,$A36,СВЦЭМ!$B$33:$B$776,P$11)+'СЕТ СН'!$F$14+СВЦЭМ!$D$10+'СЕТ СН'!$F$8*'СЕТ СН'!$F$9-'СЕТ СН'!$F$26</f>
        <v>1074.65157615</v>
      </c>
      <c r="Q36" s="36">
        <f>SUMIFS(СВЦЭМ!$D$33:$D$776,СВЦЭМ!$A$33:$A$776,$A36,СВЦЭМ!$B$33:$B$776,Q$11)+'СЕТ СН'!$F$14+СВЦЭМ!$D$10+'СЕТ СН'!$F$8*'СЕТ СН'!$F$9-'СЕТ СН'!$F$26</f>
        <v>1078.10204617</v>
      </c>
      <c r="R36" s="36">
        <f>SUMIFS(СВЦЭМ!$D$33:$D$776,СВЦЭМ!$A$33:$A$776,$A36,СВЦЭМ!$B$33:$B$776,R$11)+'СЕТ СН'!$F$14+СВЦЭМ!$D$10+'СЕТ СН'!$F$8*'СЕТ СН'!$F$9-'СЕТ СН'!$F$26</f>
        <v>1076.48350084</v>
      </c>
      <c r="S36" s="36">
        <f>SUMIFS(СВЦЭМ!$D$33:$D$776,СВЦЭМ!$A$33:$A$776,$A36,СВЦЭМ!$B$33:$B$776,S$11)+'СЕТ СН'!$F$14+СВЦЭМ!$D$10+'СЕТ СН'!$F$8*'СЕТ СН'!$F$9-'СЕТ СН'!$F$26</f>
        <v>1075.8315454000001</v>
      </c>
      <c r="T36" s="36">
        <f>SUMIFS(СВЦЭМ!$D$33:$D$776,СВЦЭМ!$A$33:$A$776,$A36,СВЦЭМ!$B$33:$B$776,T$11)+'СЕТ СН'!$F$14+СВЦЭМ!$D$10+'СЕТ СН'!$F$8*'СЕТ СН'!$F$9-'СЕТ СН'!$F$26</f>
        <v>1063.2632672100001</v>
      </c>
      <c r="U36" s="36">
        <f>SUMIFS(СВЦЭМ!$D$33:$D$776,СВЦЭМ!$A$33:$A$776,$A36,СВЦЭМ!$B$33:$B$776,U$11)+'СЕТ СН'!$F$14+СВЦЭМ!$D$10+'СЕТ СН'!$F$8*'СЕТ СН'!$F$9-'СЕТ СН'!$F$26</f>
        <v>1063.6489369200001</v>
      </c>
      <c r="V36" s="36">
        <f>SUMIFS(СВЦЭМ!$D$33:$D$776,СВЦЭМ!$A$33:$A$776,$A36,СВЦЭМ!$B$33:$B$776,V$11)+'СЕТ СН'!$F$14+СВЦЭМ!$D$10+'СЕТ СН'!$F$8*'СЕТ СН'!$F$9-'СЕТ СН'!$F$26</f>
        <v>1071.7905299399999</v>
      </c>
      <c r="W36" s="36">
        <f>SUMIFS(СВЦЭМ!$D$33:$D$776,СВЦЭМ!$A$33:$A$776,$A36,СВЦЭМ!$B$33:$B$776,W$11)+'СЕТ СН'!$F$14+СВЦЭМ!$D$10+'СЕТ СН'!$F$8*'СЕТ СН'!$F$9-'СЕТ СН'!$F$26</f>
        <v>1081.91859288</v>
      </c>
      <c r="X36" s="36">
        <f>SUMIFS(СВЦЭМ!$D$33:$D$776,СВЦЭМ!$A$33:$A$776,$A36,СВЦЭМ!$B$33:$B$776,X$11)+'СЕТ СН'!$F$14+СВЦЭМ!$D$10+'СЕТ СН'!$F$8*'СЕТ СН'!$F$9-'СЕТ СН'!$F$26</f>
        <v>1094.2776572400001</v>
      </c>
      <c r="Y36" s="36">
        <f>SUMIFS(СВЦЭМ!$D$33:$D$776,СВЦЭМ!$A$33:$A$776,$A36,СВЦЭМ!$B$33:$B$776,Y$11)+'СЕТ СН'!$F$14+СВЦЭМ!$D$10+'СЕТ СН'!$F$8*'СЕТ СН'!$F$9-'СЕТ СН'!$F$26</f>
        <v>1095.10682995</v>
      </c>
    </row>
    <row r="37" spans="1:27" ht="15.75" x14ac:dyDescent="0.2">
      <c r="A37" s="35">
        <f t="shared" si="0"/>
        <v>43825</v>
      </c>
      <c r="B37" s="36">
        <f>SUMIFS(СВЦЭМ!$D$33:$D$776,СВЦЭМ!$A$33:$A$776,$A37,СВЦЭМ!$B$33:$B$776,B$11)+'СЕТ СН'!$F$14+СВЦЭМ!$D$10+'СЕТ СН'!$F$8*'СЕТ СН'!$F$9-'СЕТ СН'!$F$26</f>
        <v>1132.1982910700001</v>
      </c>
      <c r="C37" s="36">
        <f>SUMIFS(СВЦЭМ!$D$33:$D$776,СВЦЭМ!$A$33:$A$776,$A37,СВЦЭМ!$B$33:$B$776,C$11)+'СЕТ СН'!$F$14+СВЦЭМ!$D$10+'СЕТ СН'!$F$8*'СЕТ СН'!$F$9-'СЕТ СН'!$F$26</f>
        <v>1168.2125877399999</v>
      </c>
      <c r="D37" s="36">
        <f>SUMIFS(СВЦЭМ!$D$33:$D$776,СВЦЭМ!$A$33:$A$776,$A37,СВЦЭМ!$B$33:$B$776,D$11)+'СЕТ СН'!$F$14+СВЦЭМ!$D$10+'СЕТ СН'!$F$8*'СЕТ СН'!$F$9-'СЕТ СН'!$F$26</f>
        <v>1181.78258891</v>
      </c>
      <c r="E37" s="36">
        <f>SUMIFS(СВЦЭМ!$D$33:$D$776,СВЦЭМ!$A$33:$A$776,$A37,СВЦЭМ!$B$33:$B$776,E$11)+'СЕТ СН'!$F$14+СВЦЭМ!$D$10+'СЕТ СН'!$F$8*'СЕТ СН'!$F$9-'СЕТ СН'!$F$26</f>
        <v>1191.2834655199999</v>
      </c>
      <c r="F37" s="36">
        <f>SUMIFS(СВЦЭМ!$D$33:$D$776,СВЦЭМ!$A$33:$A$776,$A37,СВЦЭМ!$B$33:$B$776,F$11)+'СЕТ СН'!$F$14+СВЦЭМ!$D$10+'СЕТ СН'!$F$8*'СЕТ СН'!$F$9-'СЕТ СН'!$F$26</f>
        <v>1189.3839981699998</v>
      </c>
      <c r="G37" s="36">
        <f>SUMIFS(СВЦЭМ!$D$33:$D$776,СВЦЭМ!$A$33:$A$776,$A37,СВЦЭМ!$B$33:$B$776,G$11)+'СЕТ СН'!$F$14+СВЦЭМ!$D$10+'СЕТ СН'!$F$8*'СЕТ СН'!$F$9-'СЕТ СН'!$F$26</f>
        <v>1169.2807365799999</v>
      </c>
      <c r="H37" s="36">
        <f>SUMIFS(СВЦЭМ!$D$33:$D$776,СВЦЭМ!$A$33:$A$776,$A37,СВЦЭМ!$B$33:$B$776,H$11)+'СЕТ СН'!$F$14+СВЦЭМ!$D$10+'СЕТ СН'!$F$8*'СЕТ СН'!$F$9-'СЕТ СН'!$F$26</f>
        <v>1131.5859783599999</v>
      </c>
      <c r="I37" s="36">
        <f>SUMIFS(СВЦЭМ!$D$33:$D$776,СВЦЭМ!$A$33:$A$776,$A37,СВЦЭМ!$B$33:$B$776,I$11)+'СЕТ СН'!$F$14+СВЦЭМ!$D$10+'СЕТ СН'!$F$8*'СЕТ СН'!$F$9-'СЕТ СН'!$F$26</f>
        <v>1118.9848833599999</v>
      </c>
      <c r="J37" s="36">
        <f>SUMIFS(СВЦЭМ!$D$33:$D$776,СВЦЭМ!$A$33:$A$776,$A37,СВЦЭМ!$B$33:$B$776,J$11)+'СЕТ СН'!$F$14+СВЦЭМ!$D$10+'СЕТ СН'!$F$8*'СЕТ СН'!$F$9-'СЕТ СН'!$F$26</f>
        <v>1090.41279437</v>
      </c>
      <c r="K37" s="36">
        <f>SUMIFS(СВЦЭМ!$D$33:$D$776,СВЦЭМ!$A$33:$A$776,$A37,СВЦЭМ!$B$33:$B$776,K$11)+'СЕТ СН'!$F$14+СВЦЭМ!$D$10+'СЕТ СН'!$F$8*'СЕТ СН'!$F$9-'СЕТ СН'!$F$26</f>
        <v>1070.4909831299999</v>
      </c>
      <c r="L37" s="36">
        <f>SUMIFS(СВЦЭМ!$D$33:$D$776,СВЦЭМ!$A$33:$A$776,$A37,СВЦЭМ!$B$33:$B$776,L$11)+'СЕТ СН'!$F$14+СВЦЭМ!$D$10+'СЕТ СН'!$F$8*'СЕТ СН'!$F$9-'СЕТ СН'!$F$26</f>
        <v>1068.8132033100001</v>
      </c>
      <c r="M37" s="36">
        <f>SUMIFS(СВЦЭМ!$D$33:$D$776,СВЦЭМ!$A$33:$A$776,$A37,СВЦЭМ!$B$33:$B$776,M$11)+'СЕТ СН'!$F$14+СВЦЭМ!$D$10+'СЕТ СН'!$F$8*'СЕТ СН'!$F$9-'СЕТ СН'!$F$26</f>
        <v>1078.3195445700001</v>
      </c>
      <c r="N37" s="36">
        <f>SUMIFS(СВЦЭМ!$D$33:$D$776,СВЦЭМ!$A$33:$A$776,$A37,СВЦЭМ!$B$33:$B$776,N$11)+'СЕТ СН'!$F$14+СВЦЭМ!$D$10+'СЕТ СН'!$F$8*'СЕТ СН'!$F$9-'СЕТ СН'!$F$26</f>
        <v>1086.8835168799999</v>
      </c>
      <c r="O37" s="36">
        <f>SUMIFS(СВЦЭМ!$D$33:$D$776,СВЦЭМ!$A$33:$A$776,$A37,СВЦЭМ!$B$33:$B$776,O$11)+'СЕТ СН'!$F$14+СВЦЭМ!$D$10+'СЕТ СН'!$F$8*'СЕТ СН'!$F$9-'СЕТ СН'!$F$26</f>
        <v>1092.4270201300001</v>
      </c>
      <c r="P37" s="36">
        <f>SUMIFS(СВЦЭМ!$D$33:$D$776,СВЦЭМ!$A$33:$A$776,$A37,СВЦЭМ!$B$33:$B$776,P$11)+'СЕТ СН'!$F$14+СВЦЭМ!$D$10+'СЕТ СН'!$F$8*'СЕТ СН'!$F$9-'СЕТ СН'!$F$26</f>
        <v>1092.6953744899999</v>
      </c>
      <c r="Q37" s="36">
        <f>SUMIFS(СВЦЭМ!$D$33:$D$776,СВЦЭМ!$A$33:$A$776,$A37,СВЦЭМ!$B$33:$B$776,Q$11)+'СЕТ СН'!$F$14+СВЦЭМ!$D$10+'СЕТ СН'!$F$8*'СЕТ СН'!$F$9-'СЕТ СН'!$F$26</f>
        <v>1094.23308202</v>
      </c>
      <c r="R37" s="36">
        <f>SUMIFS(СВЦЭМ!$D$33:$D$776,СВЦЭМ!$A$33:$A$776,$A37,СВЦЭМ!$B$33:$B$776,R$11)+'СЕТ СН'!$F$14+СВЦЭМ!$D$10+'СЕТ СН'!$F$8*'СЕТ СН'!$F$9-'СЕТ СН'!$F$26</f>
        <v>1090.2181437700001</v>
      </c>
      <c r="S37" s="36">
        <f>SUMIFS(СВЦЭМ!$D$33:$D$776,СВЦЭМ!$A$33:$A$776,$A37,СВЦЭМ!$B$33:$B$776,S$11)+'СЕТ СН'!$F$14+СВЦЭМ!$D$10+'СЕТ СН'!$F$8*'СЕТ СН'!$F$9-'СЕТ СН'!$F$26</f>
        <v>1089.4485239799999</v>
      </c>
      <c r="T37" s="36">
        <f>SUMIFS(СВЦЭМ!$D$33:$D$776,СВЦЭМ!$A$33:$A$776,$A37,СВЦЭМ!$B$33:$B$776,T$11)+'СЕТ СН'!$F$14+СВЦЭМ!$D$10+'СЕТ СН'!$F$8*'СЕТ СН'!$F$9-'СЕТ СН'!$F$26</f>
        <v>1060.65408503</v>
      </c>
      <c r="U37" s="36">
        <f>SUMIFS(СВЦЭМ!$D$33:$D$776,СВЦЭМ!$A$33:$A$776,$A37,СВЦЭМ!$B$33:$B$776,U$11)+'СЕТ СН'!$F$14+СВЦЭМ!$D$10+'СЕТ СН'!$F$8*'СЕТ СН'!$F$9-'СЕТ СН'!$F$26</f>
        <v>1060.4782677999999</v>
      </c>
      <c r="V37" s="36">
        <f>SUMIFS(СВЦЭМ!$D$33:$D$776,СВЦЭМ!$A$33:$A$776,$A37,СВЦЭМ!$B$33:$B$776,V$11)+'СЕТ СН'!$F$14+СВЦЭМ!$D$10+'СЕТ СН'!$F$8*'СЕТ СН'!$F$9-'СЕТ СН'!$F$26</f>
        <v>1076.46152347</v>
      </c>
      <c r="W37" s="36">
        <f>SUMIFS(СВЦЭМ!$D$33:$D$776,СВЦЭМ!$A$33:$A$776,$A37,СВЦЭМ!$B$33:$B$776,W$11)+'СЕТ СН'!$F$14+СВЦЭМ!$D$10+'СЕТ СН'!$F$8*'СЕТ СН'!$F$9-'СЕТ СН'!$F$26</f>
        <v>1094.97002453</v>
      </c>
      <c r="X37" s="36">
        <f>SUMIFS(СВЦЭМ!$D$33:$D$776,СВЦЭМ!$A$33:$A$776,$A37,СВЦЭМ!$B$33:$B$776,X$11)+'СЕТ СН'!$F$14+СВЦЭМ!$D$10+'СЕТ СН'!$F$8*'СЕТ СН'!$F$9-'СЕТ СН'!$F$26</f>
        <v>1097.8058794999999</v>
      </c>
      <c r="Y37" s="36">
        <f>SUMIFS(СВЦЭМ!$D$33:$D$776,СВЦЭМ!$A$33:$A$776,$A37,СВЦЭМ!$B$33:$B$776,Y$11)+'СЕТ СН'!$F$14+СВЦЭМ!$D$10+'СЕТ СН'!$F$8*'СЕТ СН'!$F$9-'СЕТ СН'!$F$26</f>
        <v>1100.1678568499999</v>
      </c>
    </row>
    <row r="38" spans="1:27" ht="15.75" x14ac:dyDescent="0.2">
      <c r="A38" s="35">
        <f t="shared" si="0"/>
        <v>43826</v>
      </c>
      <c r="B38" s="36">
        <f>SUMIFS(СВЦЭМ!$D$33:$D$776,СВЦЭМ!$A$33:$A$776,$A38,СВЦЭМ!$B$33:$B$776,B$11)+'СЕТ СН'!$F$14+СВЦЭМ!$D$10+'СЕТ СН'!$F$8*'СЕТ СН'!$F$9-'СЕТ СН'!$F$26</f>
        <v>1091.46358227</v>
      </c>
      <c r="C38" s="36">
        <f>SUMIFS(СВЦЭМ!$D$33:$D$776,СВЦЭМ!$A$33:$A$776,$A38,СВЦЭМ!$B$33:$B$776,C$11)+'СЕТ СН'!$F$14+СВЦЭМ!$D$10+'СЕТ СН'!$F$8*'СЕТ СН'!$F$9-'СЕТ СН'!$F$26</f>
        <v>1126.1147782099999</v>
      </c>
      <c r="D38" s="36">
        <f>SUMIFS(СВЦЭМ!$D$33:$D$776,СВЦЭМ!$A$33:$A$776,$A38,СВЦЭМ!$B$33:$B$776,D$11)+'СЕТ СН'!$F$14+СВЦЭМ!$D$10+'СЕТ СН'!$F$8*'СЕТ СН'!$F$9-'СЕТ СН'!$F$26</f>
        <v>1134.5114139899999</v>
      </c>
      <c r="E38" s="36">
        <f>SUMIFS(СВЦЭМ!$D$33:$D$776,СВЦЭМ!$A$33:$A$776,$A38,СВЦЭМ!$B$33:$B$776,E$11)+'СЕТ СН'!$F$14+СВЦЭМ!$D$10+'СЕТ СН'!$F$8*'СЕТ СН'!$F$9-'СЕТ СН'!$F$26</f>
        <v>1151.29810198</v>
      </c>
      <c r="F38" s="36">
        <f>SUMIFS(СВЦЭМ!$D$33:$D$776,СВЦЭМ!$A$33:$A$776,$A38,СВЦЭМ!$B$33:$B$776,F$11)+'СЕТ СН'!$F$14+СВЦЭМ!$D$10+'СЕТ СН'!$F$8*'СЕТ СН'!$F$9-'СЕТ СН'!$F$26</f>
        <v>1156.5014842099999</v>
      </c>
      <c r="G38" s="36">
        <f>SUMIFS(СВЦЭМ!$D$33:$D$776,СВЦЭМ!$A$33:$A$776,$A38,СВЦЭМ!$B$33:$B$776,G$11)+'СЕТ СН'!$F$14+СВЦЭМ!$D$10+'СЕТ СН'!$F$8*'СЕТ СН'!$F$9-'СЕТ СН'!$F$26</f>
        <v>1139.7522404599999</v>
      </c>
      <c r="H38" s="36">
        <f>SUMIFS(СВЦЭМ!$D$33:$D$776,СВЦЭМ!$A$33:$A$776,$A38,СВЦЭМ!$B$33:$B$776,H$11)+'СЕТ СН'!$F$14+СВЦЭМ!$D$10+'СЕТ СН'!$F$8*'СЕТ СН'!$F$9-'СЕТ СН'!$F$26</f>
        <v>1103.27271969</v>
      </c>
      <c r="I38" s="36">
        <f>SUMIFS(СВЦЭМ!$D$33:$D$776,СВЦЭМ!$A$33:$A$776,$A38,СВЦЭМ!$B$33:$B$776,I$11)+'СЕТ СН'!$F$14+СВЦЭМ!$D$10+'СЕТ СН'!$F$8*'СЕТ СН'!$F$9-'СЕТ СН'!$F$26</f>
        <v>1078.09144163</v>
      </c>
      <c r="J38" s="36">
        <f>SUMIFS(СВЦЭМ!$D$33:$D$776,СВЦЭМ!$A$33:$A$776,$A38,СВЦЭМ!$B$33:$B$776,J$11)+'СЕТ СН'!$F$14+СВЦЭМ!$D$10+'СЕТ СН'!$F$8*'СЕТ СН'!$F$9-'СЕТ СН'!$F$26</f>
        <v>1049.7238499800001</v>
      </c>
      <c r="K38" s="36">
        <f>SUMIFS(СВЦЭМ!$D$33:$D$776,СВЦЭМ!$A$33:$A$776,$A38,СВЦЭМ!$B$33:$B$776,K$11)+'СЕТ СН'!$F$14+СВЦЭМ!$D$10+'СЕТ СН'!$F$8*'СЕТ СН'!$F$9-'СЕТ СН'!$F$26</f>
        <v>1020.6504627500001</v>
      </c>
      <c r="L38" s="36">
        <f>SUMIFS(СВЦЭМ!$D$33:$D$776,СВЦЭМ!$A$33:$A$776,$A38,СВЦЭМ!$B$33:$B$776,L$11)+'СЕТ СН'!$F$14+СВЦЭМ!$D$10+'СЕТ СН'!$F$8*'СЕТ СН'!$F$9-'СЕТ СН'!$F$26</f>
        <v>1019.81318348</v>
      </c>
      <c r="M38" s="36">
        <f>SUMIFS(СВЦЭМ!$D$33:$D$776,СВЦЭМ!$A$33:$A$776,$A38,СВЦЭМ!$B$33:$B$776,M$11)+'СЕТ СН'!$F$14+СВЦЭМ!$D$10+'СЕТ СН'!$F$8*'СЕТ СН'!$F$9-'СЕТ СН'!$F$26</f>
        <v>1031.2492332899999</v>
      </c>
      <c r="N38" s="36">
        <f>SUMIFS(СВЦЭМ!$D$33:$D$776,СВЦЭМ!$A$33:$A$776,$A38,СВЦЭМ!$B$33:$B$776,N$11)+'СЕТ СН'!$F$14+СВЦЭМ!$D$10+'СЕТ СН'!$F$8*'СЕТ СН'!$F$9-'СЕТ СН'!$F$26</f>
        <v>1031.00794666</v>
      </c>
      <c r="O38" s="36">
        <f>SUMIFS(СВЦЭМ!$D$33:$D$776,СВЦЭМ!$A$33:$A$776,$A38,СВЦЭМ!$B$33:$B$776,O$11)+'СЕТ СН'!$F$14+СВЦЭМ!$D$10+'СЕТ СН'!$F$8*'СЕТ СН'!$F$9-'СЕТ СН'!$F$26</f>
        <v>1036.2547440999999</v>
      </c>
      <c r="P38" s="36">
        <f>SUMIFS(СВЦЭМ!$D$33:$D$776,СВЦЭМ!$A$33:$A$776,$A38,СВЦЭМ!$B$33:$B$776,P$11)+'СЕТ СН'!$F$14+СВЦЭМ!$D$10+'СЕТ СН'!$F$8*'СЕТ СН'!$F$9-'СЕТ СН'!$F$26</f>
        <v>1045.71302425</v>
      </c>
      <c r="Q38" s="36">
        <f>SUMIFS(СВЦЭМ!$D$33:$D$776,СВЦЭМ!$A$33:$A$776,$A38,СВЦЭМ!$B$33:$B$776,Q$11)+'СЕТ СН'!$F$14+СВЦЭМ!$D$10+'СЕТ СН'!$F$8*'СЕТ СН'!$F$9-'СЕТ СН'!$F$26</f>
        <v>1065.4601192299999</v>
      </c>
      <c r="R38" s="36">
        <f>SUMIFS(СВЦЭМ!$D$33:$D$776,СВЦЭМ!$A$33:$A$776,$A38,СВЦЭМ!$B$33:$B$776,R$11)+'СЕТ СН'!$F$14+СВЦЭМ!$D$10+'СЕТ СН'!$F$8*'СЕТ СН'!$F$9-'СЕТ СН'!$F$26</f>
        <v>1069.09026692</v>
      </c>
      <c r="S38" s="36">
        <f>SUMIFS(СВЦЭМ!$D$33:$D$776,СВЦЭМ!$A$33:$A$776,$A38,СВЦЭМ!$B$33:$B$776,S$11)+'СЕТ СН'!$F$14+СВЦЭМ!$D$10+'СЕТ СН'!$F$8*'СЕТ СН'!$F$9-'СЕТ СН'!$F$26</f>
        <v>1070.48099239</v>
      </c>
      <c r="T38" s="36">
        <f>SUMIFS(СВЦЭМ!$D$33:$D$776,СВЦЭМ!$A$33:$A$776,$A38,СВЦЭМ!$B$33:$B$776,T$11)+'СЕТ СН'!$F$14+СВЦЭМ!$D$10+'СЕТ СН'!$F$8*'СЕТ СН'!$F$9-'СЕТ СН'!$F$26</f>
        <v>1041.8318099099999</v>
      </c>
      <c r="U38" s="36">
        <f>SUMIFS(СВЦЭМ!$D$33:$D$776,СВЦЭМ!$A$33:$A$776,$A38,СВЦЭМ!$B$33:$B$776,U$11)+'СЕТ СН'!$F$14+СВЦЭМ!$D$10+'СЕТ СН'!$F$8*'СЕТ СН'!$F$9-'СЕТ СН'!$F$26</f>
        <v>1041.4410126299999</v>
      </c>
      <c r="V38" s="36">
        <f>SUMIFS(СВЦЭМ!$D$33:$D$776,СВЦЭМ!$A$33:$A$776,$A38,СВЦЭМ!$B$33:$B$776,V$11)+'СЕТ СН'!$F$14+СВЦЭМ!$D$10+'СЕТ СН'!$F$8*'СЕТ СН'!$F$9-'СЕТ СН'!$F$26</f>
        <v>1049.9322990000001</v>
      </c>
      <c r="W38" s="36">
        <f>SUMIFS(СВЦЭМ!$D$33:$D$776,СВЦЭМ!$A$33:$A$776,$A38,СВЦЭМ!$B$33:$B$776,W$11)+'СЕТ СН'!$F$14+СВЦЭМ!$D$10+'СЕТ СН'!$F$8*'СЕТ СН'!$F$9-'СЕТ СН'!$F$26</f>
        <v>1053.36766274</v>
      </c>
      <c r="X38" s="36">
        <f>SUMIFS(СВЦЭМ!$D$33:$D$776,СВЦЭМ!$A$33:$A$776,$A38,СВЦЭМ!$B$33:$B$776,X$11)+'СЕТ СН'!$F$14+СВЦЭМ!$D$10+'СЕТ СН'!$F$8*'СЕТ СН'!$F$9-'СЕТ СН'!$F$26</f>
        <v>1065.05464381</v>
      </c>
      <c r="Y38" s="36">
        <f>SUMIFS(СВЦЭМ!$D$33:$D$776,СВЦЭМ!$A$33:$A$776,$A38,СВЦЭМ!$B$33:$B$776,Y$11)+'СЕТ СН'!$F$14+СВЦЭМ!$D$10+'СЕТ СН'!$F$8*'СЕТ СН'!$F$9-'СЕТ СН'!$F$26</f>
        <v>1075.87413208</v>
      </c>
    </row>
    <row r="39" spans="1:27" ht="15.75" x14ac:dyDescent="0.2">
      <c r="A39" s="35">
        <f t="shared" si="0"/>
        <v>43827</v>
      </c>
      <c r="B39" s="36">
        <f>SUMIFS(СВЦЭМ!$D$33:$D$776,СВЦЭМ!$A$33:$A$776,$A39,СВЦЭМ!$B$33:$B$776,B$11)+'СЕТ СН'!$F$14+СВЦЭМ!$D$10+'СЕТ СН'!$F$8*'СЕТ СН'!$F$9-'СЕТ СН'!$F$26</f>
        <v>1095.4304824999999</v>
      </c>
      <c r="C39" s="36">
        <f>SUMIFS(СВЦЭМ!$D$33:$D$776,СВЦЭМ!$A$33:$A$776,$A39,СВЦЭМ!$B$33:$B$776,C$11)+'СЕТ СН'!$F$14+СВЦЭМ!$D$10+'СЕТ СН'!$F$8*'СЕТ СН'!$F$9-'СЕТ СН'!$F$26</f>
        <v>1127.4580490599999</v>
      </c>
      <c r="D39" s="36">
        <f>SUMIFS(СВЦЭМ!$D$33:$D$776,СВЦЭМ!$A$33:$A$776,$A39,СВЦЭМ!$B$33:$B$776,D$11)+'СЕТ СН'!$F$14+СВЦЭМ!$D$10+'СЕТ СН'!$F$8*'СЕТ СН'!$F$9-'СЕТ СН'!$F$26</f>
        <v>1140.4152594100001</v>
      </c>
      <c r="E39" s="36">
        <f>SUMIFS(СВЦЭМ!$D$33:$D$776,СВЦЭМ!$A$33:$A$776,$A39,СВЦЭМ!$B$33:$B$776,E$11)+'СЕТ СН'!$F$14+СВЦЭМ!$D$10+'СЕТ СН'!$F$8*'СЕТ СН'!$F$9-'СЕТ СН'!$F$26</f>
        <v>1153.0543773500001</v>
      </c>
      <c r="F39" s="36">
        <f>SUMIFS(СВЦЭМ!$D$33:$D$776,СВЦЭМ!$A$33:$A$776,$A39,СВЦЭМ!$B$33:$B$776,F$11)+'СЕТ СН'!$F$14+СВЦЭМ!$D$10+'СЕТ СН'!$F$8*'СЕТ СН'!$F$9-'СЕТ СН'!$F$26</f>
        <v>1154.89133913</v>
      </c>
      <c r="G39" s="36">
        <f>SUMIFS(СВЦЭМ!$D$33:$D$776,СВЦЭМ!$A$33:$A$776,$A39,СВЦЭМ!$B$33:$B$776,G$11)+'СЕТ СН'!$F$14+СВЦЭМ!$D$10+'СЕТ СН'!$F$8*'СЕТ СН'!$F$9-'СЕТ СН'!$F$26</f>
        <v>1148.5283391800001</v>
      </c>
      <c r="H39" s="36">
        <f>SUMIFS(СВЦЭМ!$D$33:$D$776,СВЦЭМ!$A$33:$A$776,$A39,СВЦЭМ!$B$33:$B$776,H$11)+'СЕТ СН'!$F$14+СВЦЭМ!$D$10+'СЕТ СН'!$F$8*'СЕТ СН'!$F$9-'СЕТ СН'!$F$26</f>
        <v>1129.3419818499999</v>
      </c>
      <c r="I39" s="36">
        <f>SUMIFS(СВЦЭМ!$D$33:$D$776,СВЦЭМ!$A$33:$A$776,$A39,СВЦЭМ!$B$33:$B$776,I$11)+'СЕТ СН'!$F$14+СВЦЭМ!$D$10+'СЕТ СН'!$F$8*'СЕТ СН'!$F$9-'СЕТ СН'!$F$26</f>
        <v>1113.5622457300001</v>
      </c>
      <c r="J39" s="36">
        <f>SUMIFS(СВЦЭМ!$D$33:$D$776,СВЦЭМ!$A$33:$A$776,$A39,СВЦЭМ!$B$33:$B$776,J$11)+'СЕТ СН'!$F$14+СВЦЭМ!$D$10+'СЕТ СН'!$F$8*'СЕТ СН'!$F$9-'СЕТ СН'!$F$26</f>
        <v>1072.4718284799999</v>
      </c>
      <c r="K39" s="36">
        <f>SUMIFS(СВЦЭМ!$D$33:$D$776,СВЦЭМ!$A$33:$A$776,$A39,СВЦЭМ!$B$33:$B$776,K$11)+'СЕТ СН'!$F$14+СВЦЭМ!$D$10+'СЕТ СН'!$F$8*'СЕТ СН'!$F$9-'СЕТ СН'!$F$26</f>
        <v>1035.81067203</v>
      </c>
      <c r="L39" s="36">
        <f>SUMIFS(СВЦЭМ!$D$33:$D$776,СВЦЭМ!$A$33:$A$776,$A39,СВЦЭМ!$B$33:$B$776,L$11)+'СЕТ СН'!$F$14+СВЦЭМ!$D$10+'СЕТ СН'!$F$8*'СЕТ СН'!$F$9-'СЕТ СН'!$F$26</f>
        <v>1032.45348592</v>
      </c>
      <c r="M39" s="36">
        <f>SUMIFS(СВЦЭМ!$D$33:$D$776,СВЦЭМ!$A$33:$A$776,$A39,СВЦЭМ!$B$33:$B$776,M$11)+'СЕТ СН'!$F$14+СВЦЭМ!$D$10+'СЕТ СН'!$F$8*'СЕТ СН'!$F$9-'СЕТ СН'!$F$26</f>
        <v>1035.27388866</v>
      </c>
      <c r="N39" s="36">
        <f>SUMIFS(СВЦЭМ!$D$33:$D$776,СВЦЭМ!$A$33:$A$776,$A39,СВЦЭМ!$B$33:$B$776,N$11)+'СЕТ СН'!$F$14+СВЦЭМ!$D$10+'СЕТ СН'!$F$8*'СЕТ СН'!$F$9-'СЕТ СН'!$F$26</f>
        <v>1032.5792042600001</v>
      </c>
      <c r="O39" s="36">
        <f>SUMIFS(СВЦЭМ!$D$33:$D$776,СВЦЭМ!$A$33:$A$776,$A39,СВЦЭМ!$B$33:$B$776,O$11)+'СЕТ СН'!$F$14+СВЦЭМ!$D$10+'СЕТ СН'!$F$8*'СЕТ СН'!$F$9-'СЕТ СН'!$F$26</f>
        <v>1048.6930598199999</v>
      </c>
      <c r="P39" s="36">
        <f>SUMIFS(СВЦЭМ!$D$33:$D$776,СВЦЭМ!$A$33:$A$776,$A39,СВЦЭМ!$B$33:$B$776,P$11)+'СЕТ СН'!$F$14+СВЦЭМ!$D$10+'СЕТ СН'!$F$8*'СЕТ СН'!$F$9-'СЕТ СН'!$F$26</f>
        <v>1059.7057152499999</v>
      </c>
      <c r="Q39" s="36">
        <f>SUMIFS(СВЦЭМ!$D$33:$D$776,СВЦЭМ!$A$33:$A$776,$A39,СВЦЭМ!$B$33:$B$776,Q$11)+'СЕТ СН'!$F$14+СВЦЭМ!$D$10+'СЕТ СН'!$F$8*'СЕТ СН'!$F$9-'СЕТ СН'!$F$26</f>
        <v>1063.38803054</v>
      </c>
      <c r="R39" s="36">
        <f>SUMIFS(СВЦЭМ!$D$33:$D$776,СВЦЭМ!$A$33:$A$776,$A39,СВЦЭМ!$B$33:$B$776,R$11)+'СЕТ СН'!$F$14+СВЦЭМ!$D$10+'СЕТ СН'!$F$8*'СЕТ СН'!$F$9-'СЕТ СН'!$F$26</f>
        <v>1059.08958229</v>
      </c>
      <c r="S39" s="36">
        <f>SUMIFS(СВЦЭМ!$D$33:$D$776,СВЦЭМ!$A$33:$A$776,$A39,СВЦЭМ!$B$33:$B$776,S$11)+'СЕТ СН'!$F$14+СВЦЭМ!$D$10+'СЕТ СН'!$F$8*'СЕТ СН'!$F$9-'СЕТ СН'!$F$26</f>
        <v>1051.4255719099999</v>
      </c>
      <c r="T39" s="36">
        <f>SUMIFS(СВЦЭМ!$D$33:$D$776,СВЦЭМ!$A$33:$A$776,$A39,СВЦЭМ!$B$33:$B$776,T$11)+'СЕТ СН'!$F$14+СВЦЭМ!$D$10+'СЕТ СН'!$F$8*'СЕТ СН'!$F$9-'СЕТ СН'!$F$26</f>
        <v>1035.33574398</v>
      </c>
      <c r="U39" s="36">
        <f>SUMIFS(СВЦЭМ!$D$33:$D$776,СВЦЭМ!$A$33:$A$776,$A39,СВЦЭМ!$B$33:$B$776,U$11)+'СЕТ СН'!$F$14+СВЦЭМ!$D$10+'СЕТ СН'!$F$8*'СЕТ СН'!$F$9-'СЕТ СН'!$F$26</f>
        <v>1037.12137607</v>
      </c>
      <c r="V39" s="36">
        <f>SUMIFS(СВЦЭМ!$D$33:$D$776,СВЦЭМ!$A$33:$A$776,$A39,СВЦЭМ!$B$33:$B$776,V$11)+'СЕТ СН'!$F$14+СВЦЭМ!$D$10+'СЕТ СН'!$F$8*'СЕТ СН'!$F$9-'СЕТ СН'!$F$26</f>
        <v>1046.9888043999999</v>
      </c>
      <c r="W39" s="36">
        <f>SUMIFS(СВЦЭМ!$D$33:$D$776,СВЦЭМ!$A$33:$A$776,$A39,СВЦЭМ!$B$33:$B$776,W$11)+'СЕТ СН'!$F$14+СВЦЭМ!$D$10+'СЕТ СН'!$F$8*'СЕТ СН'!$F$9-'СЕТ СН'!$F$26</f>
        <v>1059.70810357</v>
      </c>
      <c r="X39" s="36">
        <f>SUMIFS(СВЦЭМ!$D$33:$D$776,СВЦЭМ!$A$33:$A$776,$A39,СВЦЭМ!$B$33:$B$776,X$11)+'СЕТ СН'!$F$14+СВЦЭМ!$D$10+'СЕТ СН'!$F$8*'СЕТ СН'!$F$9-'СЕТ СН'!$F$26</f>
        <v>1075.0119882500001</v>
      </c>
      <c r="Y39" s="36">
        <f>SUMIFS(СВЦЭМ!$D$33:$D$776,СВЦЭМ!$A$33:$A$776,$A39,СВЦЭМ!$B$33:$B$776,Y$11)+'СЕТ СН'!$F$14+СВЦЭМ!$D$10+'СЕТ СН'!$F$8*'СЕТ СН'!$F$9-'СЕТ СН'!$F$26</f>
        <v>1082.17706236</v>
      </c>
    </row>
    <row r="40" spans="1:27" ht="15.75" x14ac:dyDescent="0.2">
      <c r="A40" s="35">
        <f t="shared" si="0"/>
        <v>43828</v>
      </c>
      <c r="B40" s="36">
        <f>SUMIFS(СВЦЭМ!$D$33:$D$776,СВЦЭМ!$A$33:$A$776,$A40,СВЦЭМ!$B$33:$B$776,B$11)+'СЕТ СН'!$F$14+СВЦЭМ!$D$10+'СЕТ СН'!$F$8*'СЕТ СН'!$F$9-'СЕТ СН'!$F$26</f>
        <v>972.36008374000005</v>
      </c>
      <c r="C40" s="36">
        <f>SUMIFS(СВЦЭМ!$D$33:$D$776,СВЦЭМ!$A$33:$A$776,$A40,СВЦЭМ!$B$33:$B$776,C$11)+'СЕТ СН'!$F$14+СВЦЭМ!$D$10+'СЕТ СН'!$F$8*'СЕТ СН'!$F$9-'СЕТ СН'!$F$26</f>
        <v>983.04241306000006</v>
      </c>
      <c r="D40" s="36">
        <f>SUMIFS(СВЦЭМ!$D$33:$D$776,СВЦЭМ!$A$33:$A$776,$A40,СВЦЭМ!$B$33:$B$776,D$11)+'СЕТ СН'!$F$14+СВЦЭМ!$D$10+'СЕТ СН'!$F$8*'СЕТ СН'!$F$9-'СЕТ СН'!$F$26</f>
        <v>1018.69045658</v>
      </c>
      <c r="E40" s="36">
        <f>SUMIFS(СВЦЭМ!$D$33:$D$776,СВЦЭМ!$A$33:$A$776,$A40,СВЦЭМ!$B$33:$B$776,E$11)+'СЕТ СН'!$F$14+СВЦЭМ!$D$10+'СЕТ СН'!$F$8*'СЕТ СН'!$F$9-'СЕТ СН'!$F$26</f>
        <v>1040.45569058</v>
      </c>
      <c r="F40" s="36">
        <f>SUMIFS(СВЦЭМ!$D$33:$D$776,СВЦЭМ!$A$33:$A$776,$A40,СВЦЭМ!$B$33:$B$776,F$11)+'СЕТ СН'!$F$14+СВЦЭМ!$D$10+'СЕТ СН'!$F$8*'СЕТ СН'!$F$9-'СЕТ СН'!$F$26</f>
        <v>1041.17948146</v>
      </c>
      <c r="G40" s="36">
        <f>SUMIFS(СВЦЭМ!$D$33:$D$776,СВЦЭМ!$A$33:$A$776,$A40,СВЦЭМ!$B$33:$B$776,G$11)+'СЕТ СН'!$F$14+СВЦЭМ!$D$10+'СЕТ СН'!$F$8*'СЕТ СН'!$F$9-'СЕТ СН'!$F$26</f>
        <v>1040.4948295199999</v>
      </c>
      <c r="H40" s="36">
        <f>SUMIFS(СВЦЭМ!$D$33:$D$776,СВЦЭМ!$A$33:$A$776,$A40,СВЦЭМ!$B$33:$B$776,H$11)+'СЕТ СН'!$F$14+СВЦЭМ!$D$10+'СЕТ СН'!$F$8*'СЕТ СН'!$F$9-'СЕТ СН'!$F$26</f>
        <v>1027.4866302600001</v>
      </c>
      <c r="I40" s="36">
        <f>SUMIFS(СВЦЭМ!$D$33:$D$776,СВЦЭМ!$A$33:$A$776,$A40,СВЦЭМ!$B$33:$B$776,I$11)+'СЕТ СН'!$F$14+СВЦЭМ!$D$10+'СЕТ СН'!$F$8*'СЕТ СН'!$F$9-'СЕТ СН'!$F$26</f>
        <v>1018.80459768</v>
      </c>
      <c r="J40" s="36">
        <f>SUMIFS(СВЦЭМ!$D$33:$D$776,СВЦЭМ!$A$33:$A$776,$A40,СВЦЭМ!$B$33:$B$776,J$11)+'СЕТ СН'!$F$14+СВЦЭМ!$D$10+'СЕТ СН'!$F$8*'СЕТ СН'!$F$9-'СЕТ СН'!$F$26</f>
        <v>972.70350138000003</v>
      </c>
      <c r="K40" s="36">
        <f>SUMIFS(СВЦЭМ!$D$33:$D$776,СВЦЭМ!$A$33:$A$776,$A40,СВЦЭМ!$B$33:$B$776,K$11)+'СЕТ СН'!$F$14+СВЦЭМ!$D$10+'СЕТ СН'!$F$8*'СЕТ СН'!$F$9-'СЕТ СН'!$F$26</f>
        <v>963.28517108000005</v>
      </c>
      <c r="L40" s="36">
        <f>SUMIFS(СВЦЭМ!$D$33:$D$776,СВЦЭМ!$A$33:$A$776,$A40,СВЦЭМ!$B$33:$B$776,L$11)+'СЕТ СН'!$F$14+СВЦЭМ!$D$10+'СЕТ СН'!$F$8*'СЕТ СН'!$F$9-'СЕТ СН'!$F$26</f>
        <v>968.07575481000003</v>
      </c>
      <c r="M40" s="36">
        <f>SUMIFS(СВЦЭМ!$D$33:$D$776,СВЦЭМ!$A$33:$A$776,$A40,СВЦЭМ!$B$33:$B$776,M$11)+'СЕТ СН'!$F$14+СВЦЭМ!$D$10+'СЕТ СН'!$F$8*'СЕТ СН'!$F$9-'СЕТ СН'!$F$26</f>
        <v>969.2110571500001</v>
      </c>
      <c r="N40" s="36">
        <f>SUMIFS(СВЦЭМ!$D$33:$D$776,СВЦЭМ!$A$33:$A$776,$A40,СВЦЭМ!$B$33:$B$776,N$11)+'СЕТ СН'!$F$14+СВЦЭМ!$D$10+'СЕТ СН'!$F$8*'СЕТ СН'!$F$9-'СЕТ СН'!$F$26</f>
        <v>969.88158271000009</v>
      </c>
      <c r="O40" s="36">
        <f>SUMIFS(СВЦЭМ!$D$33:$D$776,СВЦЭМ!$A$33:$A$776,$A40,СВЦЭМ!$B$33:$B$776,O$11)+'СЕТ СН'!$F$14+СВЦЭМ!$D$10+'СЕТ СН'!$F$8*'СЕТ СН'!$F$9-'СЕТ СН'!$F$26</f>
        <v>973.01720033000004</v>
      </c>
      <c r="P40" s="36">
        <f>SUMIFS(СВЦЭМ!$D$33:$D$776,СВЦЭМ!$A$33:$A$776,$A40,СВЦЭМ!$B$33:$B$776,P$11)+'СЕТ СН'!$F$14+СВЦЭМ!$D$10+'СЕТ СН'!$F$8*'СЕТ СН'!$F$9-'СЕТ СН'!$F$26</f>
        <v>979.27561423000009</v>
      </c>
      <c r="Q40" s="36">
        <f>SUMIFS(СВЦЭМ!$D$33:$D$776,СВЦЭМ!$A$33:$A$776,$A40,СВЦЭМ!$B$33:$B$776,Q$11)+'СЕТ СН'!$F$14+СВЦЭМ!$D$10+'СЕТ СН'!$F$8*'СЕТ СН'!$F$9-'СЕТ СН'!$F$26</f>
        <v>974.27510204000009</v>
      </c>
      <c r="R40" s="36">
        <f>SUMIFS(СВЦЭМ!$D$33:$D$776,СВЦЭМ!$A$33:$A$776,$A40,СВЦЭМ!$B$33:$B$776,R$11)+'СЕТ СН'!$F$14+СВЦЭМ!$D$10+'СЕТ СН'!$F$8*'СЕТ СН'!$F$9-'СЕТ СН'!$F$26</f>
        <v>975.18185766000011</v>
      </c>
      <c r="S40" s="36">
        <f>SUMIFS(СВЦЭМ!$D$33:$D$776,СВЦЭМ!$A$33:$A$776,$A40,СВЦЭМ!$B$33:$B$776,S$11)+'СЕТ СН'!$F$14+СВЦЭМ!$D$10+'СЕТ СН'!$F$8*'СЕТ СН'!$F$9-'СЕТ СН'!$F$26</f>
        <v>983.33964431000004</v>
      </c>
      <c r="T40" s="36">
        <f>SUMIFS(СВЦЭМ!$D$33:$D$776,СВЦЭМ!$A$33:$A$776,$A40,СВЦЭМ!$B$33:$B$776,T$11)+'СЕТ СН'!$F$14+СВЦЭМ!$D$10+'СЕТ СН'!$F$8*'СЕТ СН'!$F$9-'СЕТ СН'!$F$26</f>
        <v>982.6073630300001</v>
      </c>
      <c r="U40" s="36">
        <f>SUMIFS(СВЦЭМ!$D$33:$D$776,СВЦЭМ!$A$33:$A$776,$A40,СВЦЭМ!$B$33:$B$776,U$11)+'СЕТ СН'!$F$14+СВЦЭМ!$D$10+'СЕТ СН'!$F$8*'СЕТ СН'!$F$9-'СЕТ СН'!$F$26</f>
        <v>1012.45100002</v>
      </c>
      <c r="V40" s="36">
        <f>SUMIFS(СВЦЭМ!$D$33:$D$776,СВЦЭМ!$A$33:$A$776,$A40,СВЦЭМ!$B$33:$B$776,V$11)+'СЕТ СН'!$F$14+СВЦЭМ!$D$10+'СЕТ СН'!$F$8*'СЕТ СН'!$F$9-'СЕТ СН'!$F$26</f>
        <v>1006.3585386200001</v>
      </c>
      <c r="W40" s="36">
        <f>SUMIFS(СВЦЭМ!$D$33:$D$776,СВЦЭМ!$A$33:$A$776,$A40,СВЦЭМ!$B$33:$B$776,W$11)+'СЕТ СН'!$F$14+СВЦЭМ!$D$10+'СЕТ СН'!$F$8*'СЕТ СН'!$F$9-'СЕТ СН'!$F$26</f>
        <v>1000.77176996</v>
      </c>
      <c r="X40" s="36">
        <f>SUMIFS(СВЦЭМ!$D$33:$D$776,СВЦЭМ!$A$33:$A$776,$A40,СВЦЭМ!$B$33:$B$776,X$11)+'СЕТ СН'!$F$14+СВЦЭМ!$D$10+'СЕТ СН'!$F$8*'СЕТ СН'!$F$9-'СЕТ СН'!$F$26</f>
        <v>987.89035464000006</v>
      </c>
      <c r="Y40" s="36">
        <f>SUMIFS(СВЦЭМ!$D$33:$D$776,СВЦЭМ!$A$33:$A$776,$A40,СВЦЭМ!$B$33:$B$776,Y$11)+'СЕТ СН'!$F$14+СВЦЭМ!$D$10+'СЕТ СН'!$F$8*'СЕТ СН'!$F$9-'СЕТ СН'!$F$26</f>
        <v>966.25170878000006</v>
      </c>
    </row>
    <row r="41" spans="1:27" ht="15.75" x14ac:dyDescent="0.2">
      <c r="A41" s="35">
        <f t="shared" si="0"/>
        <v>43829</v>
      </c>
      <c r="B41" s="36">
        <f>SUMIFS(СВЦЭМ!$D$33:$D$776,СВЦЭМ!$A$33:$A$776,$A41,СВЦЭМ!$B$33:$B$776,B$11)+'СЕТ СН'!$F$14+СВЦЭМ!$D$10+'СЕТ СН'!$F$8*'СЕТ СН'!$F$9-'СЕТ СН'!$F$26</f>
        <v>1127.4533142299999</v>
      </c>
      <c r="C41" s="36">
        <f>SUMIFS(СВЦЭМ!$D$33:$D$776,СВЦЭМ!$A$33:$A$776,$A41,СВЦЭМ!$B$33:$B$776,C$11)+'СЕТ СН'!$F$14+СВЦЭМ!$D$10+'СЕТ СН'!$F$8*'СЕТ СН'!$F$9-'СЕТ СН'!$F$26</f>
        <v>1160.3918384499998</v>
      </c>
      <c r="D41" s="36">
        <f>SUMIFS(СВЦЭМ!$D$33:$D$776,СВЦЭМ!$A$33:$A$776,$A41,СВЦЭМ!$B$33:$B$776,D$11)+'СЕТ СН'!$F$14+СВЦЭМ!$D$10+'СЕТ СН'!$F$8*'СЕТ СН'!$F$9-'СЕТ СН'!$F$26</f>
        <v>1161.3546687799999</v>
      </c>
      <c r="E41" s="36">
        <f>SUMIFS(СВЦЭМ!$D$33:$D$776,СВЦЭМ!$A$33:$A$776,$A41,СВЦЭМ!$B$33:$B$776,E$11)+'СЕТ СН'!$F$14+СВЦЭМ!$D$10+'СЕТ СН'!$F$8*'СЕТ СН'!$F$9-'СЕТ СН'!$F$26</f>
        <v>1185.8121402899997</v>
      </c>
      <c r="F41" s="36">
        <f>SUMIFS(СВЦЭМ!$D$33:$D$776,СВЦЭМ!$A$33:$A$776,$A41,СВЦЭМ!$B$33:$B$776,F$11)+'СЕТ СН'!$F$14+СВЦЭМ!$D$10+'СЕТ СН'!$F$8*'СЕТ СН'!$F$9-'СЕТ СН'!$F$26</f>
        <v>1183.0220463199998</v>
      </c>
      <c r="G41" s="36">
        <f>SUMIFS(СВЦЭМ!$D$33:$D$776,СВЦЭМ!$A$33:$A$776,$A41,СВЦЭМ!$B$33:$B$776,G$11)+'СЕТ СН'!$F$14+СВЦЭМ!$D$10+'СЕТ СН'!$F$8*'СЕТ СН'!$F$9-'СЕТ СН'!$F$26</f>
        <v>1171.6599092699998</v>
      </c>
      <c r="H41" s="36">
        <f>SUMIFS(СВЦЭМ!$D$33:$D$776,СВЦЭМ!$A$33:$A$776,$A41,СВЦЭМ!$B$33:$B$776,H$11)+'СЕТ СН'!$F$14+СВЦЭМ!$D$10+'СЕТ СН'!$F$8*'СЕТ СН'!$F$9-'СЕТ СН'!$F$26</f>
        <v>1137.13520378</v>
      </c>
      <c r="I41" s="36">
        <f>SUMIFS(СВЦЭМ!$D$33:$D$776,СВЦЭМ!$A$33:$A$776,$A41,СВЦЭМ!$B$33:$B$776,I$11)+'СЕТ СН'!$F$14+СВЦЭМ!$D$10+'СЕТ СН'!$F$8*'СЕТ СН'!$F$9-'СЕТ СН'!$F$26</f>
        <v>1113.27852349</v>
      </c>
      <c r="J41" s="36">
        <f>SUMIFS(СВЦЭМ!$D$33:$D$776,СВЦЭМ!$A$33:$A$776,$A41,СВЦЭМ!$B$33:$B$776,J$11)+'СЕТ СН'!$F$14+СВЦЭМ!$D$10+'СЕТ СН'!$F$8*'СЕТ СН'!$F$9-'СЕТ СН'!$F$26</f>
        <v>1088.14155532</v>
      </c>
      <c r="K41" s="36">
        <f>SUMIFS(СВЦЭМ!$D$33:$D$776,СВЦЭМ!$A$33:$A$776,$A41,СВЦЭМ!$B$33:$B$776,K$11)+'СЕТ СН'!$F$14+СВЦЭМ!$D$10+'СЕТ СН'!$F$8*'СЕТ СН'!$F$9-'СЕТ СН'!$F$26</f>
        <v>1061.14472869</v>
      </c>
      <c r="L41" s="36">
        <f>SUMIFS(СВЦЭМ!$D$33:$D$776,СВЦЭМ!$A$33:$A$776,$A41,СВЦЭМ!$B$33:$B$776,L$11)+'СЕТ СН'!$F$14+СВЦЭМ!$D$10+'СЕТ СН'!$F$8*'СЕТ СН'!$F$9-'СЕТ СН'!$F$26</f>
        <v>1059.37141475</v>
      </c>
      <c r="M41" s="36">
        <f>SUMIFS(СВЦЭМ!$D$33:$D$776,СВЦЭМ!$A$33:$A$776,$A41,СВЦЭМ!$B$33:$B$776,M$11)+'СЕТ СН'!$F$14+СВЦЭМ!$D$10+'СЕТ СН'!$F$8*'СЕТ СН'!$F$9-'СЕТ СН'!$F$26</f>
        <v>1057.38327162</v>
      </c>
      <c r="N41" s="36">
        <f>SUMIFS(СВЦЭМ!$D$33:$D$776,СВЦЭМ!$A$33:$A$776,$A41,СВЦЭМ!$B$33:$B$776,N$11)+'СЕТ СН'!$F$14+СВЦЭМ!$D$10+'СЕТ СН'!$F$8*'СЕТ СН'!$F$9-'СЕТ СН'!$F$26</f>
        <v>1064.57172279</v>
      </c>
      <c r="O41" s="36">
        <f>SUMIFS(СВЦЭМ!$D$33:$D$776,СВЦЭМ!$A$33:$A$776,$A41,СВЦЭМ!$B$33:$B$776,O$11)+'СЕТ СН'!$F$14+СВЦЭМ!$D$10+'СЕТ СН'!$F$8*'СЕТ СН'!$F$9-'СЕТ СН'!$F$26</f>
        <v>1074.1051462099999</v>
      </c>
      <c r="P41" s="36">
        <f>SUMIFS(СВЦЭМ!$D$33:$D$776,СВЦЭМ!$A$33:$A$776,$A41,СВЦЭМ!$B$33:$B$776,P$11)+'СЕТ СН'!$F$14+СВЦЭМ!$D$10+'СЕТ СН'!$F$8*'СЕТ СН'!$F$9-'СЕТ СН'!$F$26</f>
        <v>1087.5016640399999</v>
      </c>
      <c r="Q41" s="36">
        <f>SUMIFS(СВЦЭМ!$D$33:$D$776,СВЦЭМ!$A$33:$A$776,$A41,СВЦЭМ!$B$33:$B$776,Q$11)+'СЕТ СН'!$F$14+СВЦЭМ!$D$10+'СЕТ СН'!$F$8*'СЕТ СН'!$F$9-'СЕТ СН'!$F$26</f>
        <v>1089.9587366999999</v>
      </c>
      <c r="R41" s="36">
        <f>SUMIFS(СВЦЭМ!$D$33:$D$776,СВЦЭМ!$A$33:$A$776,$A41,СВЦЭМ!$B$33:$B$776,R$11)+'СЕТ СН'!$F$14+СВЦЭМ!$D$10+'СЕТ СН'!$F$8*'СЕТ СН'!$F$9-'СЕТ СН'!$F$26</f>
        <v>1083.03638219</v>
      </c>
      <c r="S41" s="36">
        <f>SUMIFS(СВЦЭМ!$D$33:$D$776,СВЦЭМ!$A$33:$A$776,$A41,СВЦЭМ!$B$33:$B$776,S$11)+'СЕТ СН'!$F$14+СВЦЭМ!$D$10+'СЕТ СН'!$F$8*'СЕТ СН'!$F$9-'СЕТ СН'!$F$26</f>
        <v>1073.36591821</v>
      </c>
      <c r="T41" s="36">
        <f>SUMIFS(СВЦЭМ!$D$33:$D$776,СВЦЭМ!$A$33:$A$776,$A41,СВЦЭМ!$B$33:$B$776,T$11)+'СЕТ СН'!$F$14+СВЦЭМ!$D$10+'СЕТ СН'!$F$8*'СЕТ СН'!$F$9-'СЕТ СН'!$F$26</f>
        <v>1065.3809014000001</v>
      </c>
      <c r="U41" s="36">
        <f>SUMIFS(СВЦЭМ!$D$33:$D$776,СВЦЭМ!$A$33:$A$776,$A41,СВЦЭМ!$B$33:$B$776,U$11)+'СЕТ СН'!$F$14+СВЦЭМ!$D$10+'СЕТ СН'!$F$8*'СЕТ СН'!$F$9-'СЕТ СН'!$F$26</f>
        <v>1064.8075207899999</v>
      </c>
      <c r="V41" s="36">
        <f>SUMIFS(СВЦЭМ!$D$33:$D$776,СВЦЭМ!$A$33:$A$776,$A41,СВЦЭМ!$B$33:$B$776,V$11)+'СЕТ СН'!$F$14+СВЦЭМ!$D$10+'СЕТ СН'!$F$8*'СЕТ СН'!$F$9-'СЕТ СН'!$F$26</f>
        <v>1061.5669881700001</v>
      </c>
      <c r="W41" s="36">
        <f>SUMIFS(СВЦЭМ!$D$33:$D$776,СВЦЭМ!$A$33:$A$776,$A41,СВЦЭМ!$B$33:$B$776,W$11)+'СЕТ СН'!$F$14+СВЦЭМ!$D$10+'СЕТ СН'!$F$8*'СЕТ СН'!$F$9-'СЕТ СН'!$F$26</f>
        <v>1071.33019717</v>
      </c>
      <c r="X41" s="36">
        <f>SUMIFS(СВЦЭМ!$D$33:$D$776,СВЦЭМ!$A$33:$A$776,$A41,СВЦЭМ!$B$33:$B$776,X$11)+'СЕТ СН'!$F$14+СВЦЭМ!$D$10+'СЕТ СН'!$F$8*'СЕТ СН'!$F$9-'СЕТ СН'!$F$26</f>
        <v>1089.96487273</v>
      </c>
      <c r="Y41" s="36">
        <f>SUMIFS(СВЦЭМ!$D$33:$D$776,СВЦЭМ!$A$33:$A$776,$A41,СВЦЭМ!$B$33:$B$776,Y$11)+'СЕТ СН'!$F$14+СВЦЭМ!$D$10+'СЕТ СН'!$F$8*'СЕТ СН'!$F$9-'СЕТ СН'!$F$26</f>
        <v>1108.2552978199999</v>
      </c>
    </row>
    <row r="42" spans="1:27" ht="15.75" x14ac:dyDescent="0.2">
      <c r="A42" s="35">
        <f t="shared" si="0"/>
        <v>43830</v>
      </c>
      <c r="B42" s="36">
        <f>SUMIFS(СВЦЭМ!$D$33:$D$776,СВЦЭМ!$A$33:$A$776,$A42,СВЦЭМ!$B$33:$B$776,B$11)+'СЕТ СН'!$F$14+СВЦЭМ!$D$10+'СЕТ СН'!$F$8*'СЕТ СН'!$F$9-'СЕТ СН'!$F$26</f>
        <v>1112.19750101</v>
      </c>
      <c r="C42" s="36">
        <f>SUMIFS(СВЦЭМ!$D$33:$D$776,СВЦЭМ!$A$33:$A$776,$A42,СВЦЭМ!$B$33:$B$776,C$11)+'СЕТ СН'!$F$14+СВЦЭМ!$D$10+'СЕТ СН'!$F$8*'СЕТ СН'!$F$9-'СЕТ СН'!$F$26</f>
        <v>1130.5383027</v>
      </c>
      <c r="D42" s="36">
        <f>SUMIFS(СВЦЭМ!$D$33:$D$776,СВЦЭМ!$A$33:$A$776,$A42,СВЦЭМ!$B$33:$B$776,D$11)+'СЕТ СН'!$F$14+СВЦЭМ!$D$10+'СЕТ СН'!$F$8*'СЕТ СН'!$F$9-'СЕТ СН'!$F$26</f>
        <v>1135.9981384800001</v>
      </c>
      <c r="E42" s="36">
        <f>SUMIFS(СВЦЭМ!$D$33:$D$776,СВЦЭМ!$A$33:$A$776,$A42,СВЦЭМ!$B$33:$B$776,E$11)+'СЕТ СН'!$F$14+СВЦЭМ!$D$10+'СЕТ СН'!$F$8*'СЕТ СН'!$F$9-'СЕТ СН'!$F$26</f>
        <v>1139.8133580799999</v>
      </c>
      <c r="F42" s="36">
        <f>SUMIFS(СВЦЭМ!$D$33:$D$776,СВЦЭМ!$A$33:$A$776,$A42,СВЦЭМ!$B$33:$B$776,F$11)+'СЕТ СН'!$F$14+СВЦЭМ!$D$10+'СЕТ СН'!$F$8*'СЕТ СН'!$F$9-'СЕТ СН'!$F$26</f>
        <v>1141.8265478400001</v>
      </c>
      <c r="G42" s="36">
        <f>SUMIFS(СВЦЭМ!$D$33:$D$776,СВЦЭМ!$A$33:$A$776,$A42,СВЦЭМ!$B$33:$B$776,G$11)+'СЕТ СН'!$F$14+СВЦЭМ!$D$10+'СЕТ СН'!$F$8*'СЕТ СН'!$F$9-'СЕТ СН'!$F$26</f>
        <v>1133.98806902</v>
      </c>
      <c r="H42" s="36">
        <f>SUMIFS(СВЦЭМ!$D$33:$D$776,СВЦЭМ!$A$33:$A$776,$A42,СВЦЭМ!$B$33:$B$776,H$11)+'СЕТ СН'!$F$14+СВЦЭМ!$D$10+'СЕТ СН'!$F$8*'СЕТ СН'!$F$9-'СЕТ СН'!$F$26</f>
        <v>1109.30008316</v>
      </c>
      <c r="I42" s="36">
        <f>SUMIFS(СВЦЭМ!$D$33:$D$776,СВЦЭМ!$A$33:$A$776,$A42,СВЦЭМ!$B$33:$B$776,I$11)+'СЕТ СН'!$F$14+СВЦЭМ!$D$10+'СЕТ СН'!$F$8*'СЕТ СН'!$F$9-'СЕТ СН'!$F$26</f>
        <v>1092.4886773000001</v>
      </c>
      <c r="J42" s="36">
        <f>SUMIFS(СВЦЭМ!$D$33:$D$776,СВЦЭМ!$A$33:$A$776,$A42,СВЦЭМ!$B$33:$B$776,J$11)+'СЕТ СН'!$F$14+СВЦЭМ!$D$10+'СЕТ СН'!$F$8*'СЕТ СН'!$F$9-'СЕТ СН'!$F$26</f>
        <v>1081.34490428</v>
      </c>
      <c r="K42" s="36">
        <f>SUMIFS(СВЦЭМ!$D$33:$D$776,СВЦЭМ!$A$33:$A$776,$A42,СВЦЭМ!$B$33:$B$776,K$11)+'СЕТ СН'!$F$14+СВЦЭМ!$D$10+'СЕТ СН'!$F$8*'СЕТ СН'!$F$9-'СЕТ СН'!$F$26</f>
        <v>1059.3281339099999</v>
      </c>
      <c r="L42" s="36">
        <f>SUMIFS(СВЦЭМ!$D$33:$D$776,СВЦЭМ!$A$33:$A$776,$A42,СВЦЭМ!$B$33:$B$776,L$11)+'СЕТ СН'!$F$14+СВЦЭМ!$D$10+'СЕТ СН'!$F$8*'СЕТ СН'!$F$9-'СЕТ СН'!$F$26</f>
        <v>1057.4424864699999</v>
      </c>
      <c r="M42" s="36">
        <f>SUMIFS(СВЦЭМ!$D$33:$D$776,СВЦЭМ!$A$33:$A$776,$A42,СВЦЭМ!$B$33:$B$776,M$11)+'СЕТ СН'!$F$14+СВЦЭМ!$D$10+'СЕТ СН'!$F$8*'СЕТ СН'!$F$9-'СЕТ СН'!$F$26</f>
        <v>1079.5371243899999</v>
      </c>
      <c r="N42" s="36">
        <f>SUMIFS(СВЦЭМ!$D$33:$D$776,СВЦЭМ!$A$33:$A$776,$A42,СВЦЭМ!$B$33:$B$776,N$11)+'СЕТ СН'!$F$14+СВЦЭМ!$D$10+'СЕТ СН'!$F$8*'СЕТ СН'!$F$9-'СЕТ СН'!$F$26</f>
        <v>1072.1124270099999</v>
      </c>
      <c r="O42" s="36">
        <f>SUMIFS(СВЦЭМ!$D$33:$D$776,СВЦЭМ!$A$33:$A$776,$A42,СВЦЭМ!$B$33:$B$776,O$11)+'СЕТ СН'!$F$14+СВЦЭМ!$D$10+'СЕТ СН'!$F$8*'СЕТ СН'!$F$9-'СЕТ СН'!$F$26</f>
        <v>1079.5818360400001</v>
      </c>
      <c r="P42" s="36">
        <f>SUMIFS(СВЦЭМ!$D$33:$D$776,СВЦЭМ!$A$33:$A$776,$A42,СВЦЭМ!$B$33:$B$776,P$11)+'СЕТ СН'!$F$14+СВЦЭМ!$D$10+'СЕТ СН'!$F$8*'СЕТ СН'!$F$9-'СЕТ СН'!$F$26</f>
        <v>1084.0172164999999</v>
      </c>
      <c r="Q42" s="36">
        <f>SUMIFS(СВЦЭМ!$D$33:$D$776,СВЦЭМ!$A$33:$A$776,$A42,СВЦЭМ!$B$33:$B$776,Q$11)+'СЕТ СН'!$F$14+СВЦЭМ!$D$10+'СЕТ СН'!$F$8*'СЕТ СН'!$F$9-'СЕТ СН'!$F$26</f>
        <v>1086.6759830399999</v>
      </c>
      <c r="R42" s="36">
        <f>SUMIFS(СВЦЭМ!$D$33:$D$776,СВЦЭМ!$A$33:$A$776,$A42,СВЦЭМ!$B$33:$B$776,R$11)+'СЕТ СН'!$F$14+СВЦЭМ!$D$10+'СЕТ СН'!$F$8*'СЕТ СН'!$F$9-'СЕТ СН'!$F$26</f>
        <v>1084.0552917499999</v>
      </c>
      <c r="S42" s="36">
        <f>SUMIFS(СВЦЭМ!$D$33:$D$776,СВЦЭМ!$A$33:$A$776,$A42,СВЦЭМ!$B$33:$B$776,S$11)+'СЕТ СН'!$F$14+СВЦЭМ!$D$10+'СЕТ СН'!$F$8*'СЕТ СН'!$F$9-'СЕТ СН'!$F$26</f>
        <v>1092.2459596900001</v>
      </c>
      <c r="T42" s="36">
        <f>SUMIFS(СВЦЭМ!$D$33:$D$776,СВЦЭМ!$A$33:$A$776,$A42,СВЦЭМ!$B$33:$B$776,T$11)+'СЕТ СН'!$F$14+СВЦЭМ!$D$10+'СЕТ СН'!$F$8*'СЕТ СН'!$F$9-'СЕТ СН'!$F$26</f>
        <v>1101.81486748</v>
      </c>
      <c r="U42" s="36">
        <f>SUMIFS(СВЦЭМ!$D$33:$D$776,СВЦЭМ!$A$33:$A$776,$A42,СВЦЭМ!$B$33:$B$776,U$11)+'СЕТ СН'!$F$14+СВЦЭМ!$D$10+'СЕТ СН'!$F$8*'СЕТ СН'!$F$9-'СЕТ СН'!$F$26</f>
        <v>1095.03976642</v>
      </c>
      <c r="V42" s="36">
        <f>SUMIFS(СВЦЭМ!$D$33:$D$776,СВЦЭМ!$A$33:$A$776,$A42,СВЦЭМ!$B$33:$B$776,V$11)+'СЕТ СН'!$F$14+СВЦЭМ!$D$10+'СЕТ СН'!$F$8*'СЕТ СН'!$F$9-'СЕТ СН'!$F$26</f>
        <v>1107.72605679</v>
      </c>
      <c r="W42" s="36">
        <f>SUMIFS(СВЦЭМ!$D$33:$D$776,СВЦЭМ!$A$33:$A$776,$A42,СВЦЭМ!$B$33:$B$776,W$11)+'СЕТ СН'!$F$14+СВЦЭМ!$D$10+'СЕТ СН'!$F$8*'СЕТ СН'!$F$9-'СЕТ СН'!$F$26</f>
        <v>1112.34021985</v>
      </c>
      <c r="X42" s="36">
        <f>SUMIFS(СВЦЭМ!$D$33:$D$776,СВЦЭМ!$A$33:$A$776,$A42,СВЦЭМ!$B$33:$B$776,X$11)+'СЕТ СН'!$F$14+СВЦЭМ!$D$10+'СЕТ СН'!$F$8*'СЕТ СН'!$F$9-'СЕТ СН'!$F$26</f>
        <v>1101.4562802200001</v>
      </c>
      <c r="Y42" s="36">
        <f>SUMIFS(СВЦЭМ!$D$33:$D$776,СВЦЭМ!$A$33:$A$776,$A42,СВЦЭМ!$B$33:$B$776,Y$11)+'СЕТ СН'!$F$14+СВЦЭМ!$D$10+'СЕТ СН'!$F$8*'СЕТ СН'!$F$9-'СЕТ СН'!$F$26</f>
        <v>1100.85238609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6" t="s">
        <v>7</v>
      </c>
      <c r="B45" s="129" t="s">
        <v>69</v>
      </c>
      <c r="C45" s="130"/>
      <c r="D45" s="130"/>
      <c r="E45" s="130"/>
      <c r="F45" s="130"/>
      <c r="G45" s="130"/>
      <c r="H45" s="130"/>
      <c r="I45" s="130"/>
      <c r="J45" s="130"/>
      <c r="K45" s="130"/>
      <c r="L45" s="130"/>
      <c r="M45" s="130"/>
      <c r="N45" s="130"/>
      <c r="O45" s="130"/>
      <c r="P45" s="130"/>
      <c r="Q45" s="130"/>
      <c r="R45" s="130"/>
      <c r="S45" s="130"/>
      <c r="T45" s="130"/>
      <c r="U45" s="130"/>
      <c r="V45" s="130"/>
      <c r="W45" s="130"/>
      <c r="X45" s="130"/>
      <c r="Y45" s="131"/>
    </row>
    <row r="46" spans="1:27" ht="12.75" customHeight="1" x14ac:dyDescent="0.2">
      <c r="A46" s="127"/>
      <c r="B46" s="132"/>
      <c r="C46" s="133"/>
      <c r="D46" s="133"/>
      <c r="E46" s="133"/>
      <c r="F46" s="133"/>
      <c r="G46" s="133"/>
      <c r="H46" s="133"/>
      <c r="I46" s="133"/>
      <c r="J46" s="133"/>
      <c r="K46" s="133"/>
      <c r="L46" s="133"/>
      <c r="M46" s="133"/>
      <c r="N46" s="133"/>
      <c r="O46" s="133"/>
      <c r="P46" s="133"/>
      <c r="Q46" s="133"/>
      <c r="R46" s="133"/>
      <c r="S46" s="133"/>
      <c r="T46" s="133"/>
      <c r="U46" s="133"/>
      <c r="V46" s="133"/>
      <c r="W46" s="133"/>
      <c r="X46" s="133"/>
      <c r="Y46" s="134"/>
    </row>
    <row r="47" spans="1:27" ht="12.75" customHeight="1" x14ac:dyDescent="0.2">
      <c r="A47" s="128"/>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01.12.2019</v>
      </c>
      <c r="B48" s="36">
        <f>SUMIFS(СВЦЭМ!$D$33:$D$776,СВЦЭМ!$A$33:$A$776,$A48,СВЦЭМ!$B$33:$B$776,B$47)+'СЕТ СН'!$F$14+СВЦЭМ!$D$10+'СЕТ СН'!$F$6-'СЕТ СН'!$F$26</f>
        <v>1053.29816052</v>
      </c>
      <c r="C48" s="36">
        <f>SUMIFS(СВЦЭМ!$D$33:$D$776,СВЦЭМ!$A$33:$A$776,$A48,СВЦЭМ!$B$33:$B$776,C$47)+'СЕТ СН'!$F$14+СВЦЭМ!$D$10+'СЕТ СН'!$F$6-'СЕТ СН'!$F$26</f>
        <v>1062.0408553300001</v>
      </c>
      <c r="D48" s="36">
        <f>SUMIFS(СВЦЭМ!$D$33:$D$776,СВЦЭМ!$A$33:$A$776,$A48,СВЦЭМ!$B$33:$B$776,D$47)+'СЕТ СН'!$F$14+СВЦЭМ!$D$10+'СЕТ СН'!$F$6-'СЕТ СН'!$F$26</f>
        <v>1097.16294038</v>
      </c>
      <c r="E48" s="36">
        <f>SUMIFS(СВЦЭМ!$D$33:$D$776,СВЦЭМ!$A$33:$A$776,$A48,СВЦЭМ!$B$33:$B$776,E$47)+'СЕТ СН'!$F$14+СВЦЭМ!$D$10+'СЕТ СН'!$F$6-'СЕТ СН'!$F$26</f>
        <v>1095.1268173200001</v>
      </c>
      <c r="F48" s="36">
        <f>SUMIFS(СВЦЭМ!$D$33:$D$776,СВЦЭМ!$A$33:$A$776,$A48,СВЦЭМ!$B$33:$B$776,F$47)+'СЕТ СН'!$F$14+СВЦЭМ!$D$10+'СЕТ СН'!$F$6-'СЕТ СН'!$F$26</f>
        <v>1087.54891395</v>
      </c>
      <c r="G48" s="36">
        <f>SUMIFS(СВЦЭМ!$D$33:$D$776,СВЦЭМ!$A$33:$A$776,$A48,СВЦЭМ!$B$33:$B$776,G$47)+'СЕТ СН'!$F$14+СВЦЭМ!$D$10+'СЕТ СН'!$F$6-'СЕТ СН'!$F$26</f>
        <v>1085.7808390299999</v>
      </c>
      <c r="H48" s="36">
        <f>SUMIFS(СВЦЭМ!$D$33:$D$776,СВЦЭМ!$A$33:$A$776,$A48,СВЦЭМ!$B$33:$B$776,H$47)+'СЕТ СН'!$F$14+СВЦЭМ!$D$10+'СЕТ СН'!$F$6-'СЕТ СН'!$F$26</f>
        <v>1083.4843430600001</v>
      </c>
      <c r="I48" s="36">
        <f>SUMIFS(СВЦЭМ!$D$33:$D$776,СВЦЭМ!$A$33:$A$776,$A48,СВЦЭМ!$B$33:$B$776,I$47)+'СЕТ СН'!$F$14+СВЦЭМ!$D$10+'СЕТ СН'!$F$6-'СЕТ СН'!$F$26</f>
        <v>1077.2879311900001</v>
      </c>
      <c r="J48" s="36">
        <f>SUMIFS(СВЦЭМ!$D$33:$D$776,СВЦЭМ!$A$33:$A$776,$A48,СВЦЭМ!$B$33:$B$776,J$47)+'СЕТ СН'!$F$14+СВЦЭМ!$D$10+'СЕТ СН'!$F$6-'СЕТ СН'!$F$26</f>
        <v>1038.16186298</v>
      </c>
      <c r="K48" s="36">
        <f>SUMIFS(СВЦЭМ!$D$33:$D$776,СВЦЭМ!$A$33:$A$776,$A48,СВЦЭМ!$B$33:$B$776,K$47)+'СЕТ СН'!$F$14+СВЦЭМ!$D$10+'СЕТ СН'!$F$6-'СЕТ СН'!$F$26</f>
        <v>996.43494063999992</v>
      </c>
      <c r="L48" s="36">
        <f>SUMIFS(СВЦЭМ!$D$33:$D$776,СВЦЭМ!$A$33:$A$776,$A48,СВЦЭМ!$B$33:$B$776,L$47)+'СЕТ СН'!$F$14+СВЦЭМ!$D$10+'СЕТ СН'!$F$6-'СЕТ СН'!$F$26</f>
        <v>975.87317553999992</v>
      </c>
      <c r="M48" s="36">
        <f>SUMIFS(СВЦЭМ!$D$33:$D$776,СВЦЭМ!$A$33:$A$776,$A48,СВЦЭМ!$B$33:$B$776,M$47)+'СЕТ СН'!$F$14+СВЦЭМ!$D$10+'СЕТ СН'!$F$6-'СЕТ СН'!$F$26</f>
        <v>974.22724316999995</v>
      </c>
      <c r="N48" s="36">
        <f>SUMIFS(СВЦЭМ!$D$33:$D$776,СВЦЭМ!$A$33:$A$776,$A48,СВЦЭМ!$B$33:$B$776,N$47)+'СЕТ СН'!$F$14+СВЦЭМ!$D$10+'СЕТ СН'!$F$6-'СЕТ СН'!$F$26</f>
        <v>1001.2835789</v>
      </c>
      <c r="O48" s="36">
        <f>SUMIFS(СВЦЭМ!$D$33:$D$776,СВЦЭМ!$A$33:$A$776,$A48,СВЦЭМ!$B$33:$B$776,O$47)+'СЕТ СН'!$F$14+СВЦЭМ!$D$10+'СЕТ СН'!$F$6-'СЕТ СН'!$F$26</f>
        <v>1011.98897548</v>
      </c>
      <c r="P48" s="36">
        <f>SUMIFS(СВЦЭМ!$D$33:$D$776,СВЦЭМ!$A$33:$A$776,$A48,СВЦЭМ!$B$33:$B$776,P$47)+'СЕТ СН'!$F$14+СВЦЭМ!$D$10+'СЕТ СН'!$F$6-'СЕТ СН'!$F$26</f>
        <v>1019.51115968</v>
      </c>
      <c r="Q48" s="36">
        <f>SUMIFS(СВЦЭМ!$D$33:$D$776,СВЦЭМ!$A$33:$A$776,$A48,СВЦЭМ!$B$33:$B$776,Q$47)+'СЕТ СН'!$F$14+СВЦЭМ!$D$10+'СЕТ СН'!$F$6-'СЕТ СН'!$F$26</f>
        <v>1025.6612400399999</v>
      </c>
      <c r="R48" s="36">
        <f>SUMIFS(СВЦЭМ!$D$33:$D$776,СВЦЭМ!$A$33:$A$776,$A48,СВЦЭМ!$B$33:$B$776,R$47)+'СЕТ СН'!$F$14+СВЦЭМ!$D$10+'СЕТ СН'!$F$6-'СЕТ СН'!$F$26</f>
        <v>1014.8778135399999</v>
      </c>
      <c r="S48" s="36">
        <f>SUMIFS(СВЦЭМ!$D$33:$D$776,СВЦЭМ!$A$33:$A$776,$A48,СВЦЭМ!$B$33:$B$776,S$47)+'СЕТ СН'!$F$14+СВЦЭМ!$D$10+'СЕТ СН'!$F$6-'СЕТ СН'!$F$26</f>
        <v>997.8119686</v>
      </c>
      <c r="T48" s="36">
        <f>SUMIFS(СВЦЭМ!$D$33:$D$776,СВЦЭМ!$A$33:$A$776,$A48,СВЦЭМ!$B$33:$B$776,T$47)+'СЕТ СН'!$F$14+СВЦЭМ!$D$10+'СЕТ СН'!$F$6-'СЕТ СН'!$F$26</f>
        <v>977.13451552999993</v>
      </c>
      <c r="U48" s="36">
        <f>SUMIFS(СВЦЭМ!$D$33:$D$776,СВЦЭМ!$A$33:$A$776,$A48,СВЦЭМ!$B$33:$B$776,U$47)+'СЕТ СН'!$F$14+СВЦЭМ!$D$10+'СЕТ СН'!$F$6-'СЕТ СН'!$F$26</f>
        <v>976.64361653999993</v>
      </c>
      <c r="V48" s="36">
        <f>SUMIFS(СВЦЭМ!$D$33:$D$776,СВЦЭМ!$A$33:$A$776,$A48,СВЦЭМ!$B$33:$B$776,V$47)+'СЕТ СН'!$F$14+СВЦЭМ!$D$10+'СЕТ СН'!$F$6-'СЕТ СН'!$F$26</f>
        <v>993.58168601</v>
      </c>
      <c r="W48" s="36">
        <f>SUMIFS(СВЦЭМ!$D$33:$D$776,СВЦЭМ!$A$33:$A$776,$A48,СВЦЭМ!$B$33:$B$776,W$47)+'СЕТ СН'!$F$14+СВЦЭМ!$D$10+'СЕТ СН'!$F$6-'СЕТ СН'!$F$26</f>
        <v>1017.3978361999999</v>
      </c>
      <c r="X48" s="36">
        <f>SUMIFS(СВЦЭМ!$D$33:$D$776,СВЦЭМ!$A$33:$A$776,$A48,СВЦЭМ!$B$33:$B$776,X$47)+'СЕТ СН'!$F$14+СВЦЭМ!$D$10+'СЕТ СН'!$F$6-'СЕТ СН'!$F$26</f>
        <v>1010.7196049199999</v>
      </c>
      <c r="Y48" s="36">
        <f>SUMIFS(СВЦЭМ!$D$33:$D$776,СВЦЭМ!$A$33:$A$776,$A48,СВЦЭМ!$B$33:$B$776,Y$47)+'СЕТ СН'!$F$14+СВЦЭМ!$D$10+'СЕТ СН'!$F$6-'СЕТ СН'!$F$26</f>
        <v>1039.2822513799999</v>
      </c>
      <c r="AA48" s="45"/>
    </row>
    <row r="49" spans="1:25" ht="15.75" x14ac:dyDescent="0.2">
      <c r="A49" s="35">
        <f>A48+1</f>
        <v>43801</v>
      </c>
      <c r="B49" s="36">
        <f>SUMIFS(СВЦЭМ!$D$33:$D$776,СВЦЭМ!$A$33:$A$776,$A49,СВЦЭМ!$B$33:$B$776,B$47)+'СЕТ СН'!$F$14+СВЦЭМ!$D$10+'СЕТ СН'!$F$6-'СЕТ СН'!$F$26</f>
        <v>1037.6807532099999</v>
      </c>
      <c r="C49" s="36">
        <f>SUMIFS(СВЦЭМ!$D$33:$D$776,СВЦЭМ!$A$33:$A$776,$A49,СВЦЭМ!$B$33:$B$776,C$47)+'СЕТ СН'!$F$14+СВЦЭМ!$D$10+'СЕТ СН'!$F$6-'СЕТ СН'!$F$26</f>
        <v>1070.75046421</v>
      </c>
      <c r="D49" s="36">
        <f>SUMIFS(СВЦЭМ!$D$33:$D$776,СВЦЭМ!$A$33:$A$776,$A49,СВЦЭМ!$B$33:$B$776,D$47)+'СЕТ СН'!$F$14+СВЦЭМ!$D$10+'СЕТ СН'!$F$6-'СЕТ СН'!$F$26</f>
        <v>1089.82006338</v>
      </c>
      <c r="E49" s="36">
        <f>SUMIFS(СВЦЭМ!$D$33:$D$776,СВЦЭМ!$A$33:$A$776,$A49,СВЦЭМ!$B$33:$B$776,E$47)+'СЕТ СН'!$F$14+СВЦЭМ!$D$10+'СЕТ СН'!$F$6-'СЕТ СН'!$F$26</f>
        <v>1104.1931261100001</v>
      </c>
      <c r="F49" s="36">
        <f>SUMIFS(СВЦЭМ!$D$33:$D$776,СВЦЭМ!$A$33:$A$776,$A49,СВЦЭМ!$B$33:$B$776,F$47)+'СЕТ СН'!$F$14+СВЦЭМ!$D$10+'СЕТ СН'!$F$6-'СЕТ СН'!$F$26</f>
        <v>1104.99519416</v>
      </c>
      <c r="G49" s="36">
        <f>SUMIFS(СВЦЭМ!$D$33:$D$776,СВЦЭМ!$A$33:$A$776,$A49,СВЦЭМ!$B$33:$B$776,G$47)+'СЕТ СН'!$F$14+СВЦЭМ!$D$10+'СЕТ СН'!$F$6-'СЕТ СН'!$F$26</f>
        <v>1083.0375663300001</v>
      </c>
      <c r="H49" s="36">
        <f>SUMIFS(СВЦЭМ!$D$33:$D$776,СВЦЭМ!$A$33:$A$776,$A49,СВЦЭМ!$B$33:$B$776,H$47)+'СЕТ СН'!$F$14+СВЦЭМ!$D$10+'СЕТ СН'!$F$6-'СЕТ СН'!$F$26</f>
        <v>1035.25076831</v>
      </c>
      <c r="I49" s="36">
        <f>SUMIFS(СВЦЭМ!$D$33:$D$776,СВЦЭМ!$A$33:$A$776,$A49,СВЦЭМ!$B$33:$B$776,I$47)+'СЕТ СН'!$F$14+СВЦЭМ!$D$10+'СЕТ СН'!$F$6-'СЕТ СН'!$F$26</f>
        <v>985.90913278999994</v>
      </c>
      <c r="J49" s="36">
        <f>SUMIFS(СВЦЭМ!$D$33:$D$776,СВЦЭМ!$A$33:$A$776,$A49,СВЦЭМ!$B$33:$B$776,J$47)+'СЕТ СН'!$F$14+СВЦЭМ!$D$10+'СЕТ СН'!$F$6-'СЕТ СН'!$F$26</f>
        <v>982.33926816999997</v>
      </c>
      <c r="K49" s="36">
        <f>SUMIFS(СВЦЭМ!$D$33:$D$776,СВЦЭМ!$A$33:$A$776,$A49,СВЦЭМ!$B$33:$B$776,K$47)+'СЕТ СН'!$F$14+СВЦЭМ!$D$10+'СЕТ СН'!$F$6-'СЕТ СН'!$F$26</f>
        <v>968.29136784000002</v>
      </c>
      <c r="L49" s="36">
        <f>SUMIFS(СВЦЭМ!$D$33:$D$776,СВЦЭМ!$A$33:$A$776,$A49,СВЦЭМ!$B$33:$B$776,L$47)+'СЕТ СН'!$F$14+СВЦЭМ!$D$10+'СЕТ СН'!$F$6-'СЕТ СН'!$F$26</f>
        <v>987.42356081999992</v>
      </c>
      <c r="M49" s="36">
        <f>SUMIFS(СВЦЭМ!$D$33:$D$776,СВЦЭМ!$A$33:$A$776,$A49,СВЦЭМ!$B$33:$B$776,M$47)+'СЕТ СН'!$F$14+СВЦЭМ!$D$10+'СЕТ СН'!$F$6-'СЕТ СН'!$F$26</f>
        <v>1008.55059647</v>
      </c>
      <c r="N49" s="36">
        <f>SUMIFS(СВЦЭМ!$D$33:$D$776,СВЦЭМ!$A$33:$A$776,$A49,СВЦЭМ!$B$33:$B$776,N$47)+'СЕТ СН'!$F$14+СВЦЭМ!$D$10+'СЕТ СН'!$F$6-'СЕТ СН'!$F$26</f>
        <v>1018.9756872099999</v>
      </c>
      <c r="O49" s="36">
        <f>SUMIFS(СВЦЭМ!$D$33:$D$776,СВЦЭМ!$A$33:$A$776,$A49,СВЦЭМ!$B$33:$B$776,O$47)+'СЕТ СН'!$F$14+СВЦЭМ!$D$10+'СЕТ СН'!$F$6-'СЕТ СН'!$F$26</f>
        <v>1020.07110731</v>
      </c>
      <c r="P49" s="36">
        <f>SUMIFS(СВЦЭМ!$D$33:$D$776,СВЦЭМ!$A$33:$A$776,$A49,СВЦЭМ!$B$33:$B$776,P$47)+'СЕТ СН'!$F$14+СВЦЭМ!$D$10+'СЕТ СН'!$F$6-'СЕТ СН'!$F$26</f>
        <v>1030.5353340300001</v>
      </c>
      <c r="Q49" s="36">
        <f>SUMIFS(СВЦЭМ!$D$33:$D$776,СВЦЭМ!$A$33:$A$776,$A49,СВЦЭМ!$B$33:$B$776,Q$47)+'СЕТ СН'!$F$14+СВЦЭМ!$D$10+'СЕТ СН'!$F$6-'СЕТ СН'!$F$26</f>
        <v>1038.4132137399999</v>
      </c>
      <c r="R49" s="36">
        <f>SUMIFS(СВЦЭМ!$D$33:$D$776,СВЦЭМ!$A$33:$A$776,$A49,СВЦЭМ!$B$33:$B$776,R$47)+'СЕТ СН'!$F$14+СВЦЭМ!$D$10+'СЕТ СН'!$F$6-'СЕТ СН'!$F$26</f>
        <v>1036.3107027900001</v>
      </c>
      <c r="S49" s="36">
        <f>SUMIFS(СВЦЭМ!$D$33:$D$776,СВЦЭМ!$A$33:$A$776,$A49,СВЦЭМ!$B$33:$B$776,S$47)+'СЕТ СН'!$F$14+СВЦЭМ!$D$10+'СЕТ СН'!$F$6-'СЕТ СН'!$F$26</f>
        <v>1004.61508282</v>
      </c>
      <c r="T49" s="36">
        <f>SUMIFS(СВЦЭМ!$D$33:$D$776,СВЦЭМ!$A$33:$A$776,$A49,СВЦЭМ!$B$33:$B$776,T$47)+'СЕТ СН'!$F$14+СВЦЭМ!$D$10+'СЕТ СН'!$F$6-'СЕТ СН'!$F$26</f>
        <v>996.24439310999992</v>
      </c>
      <c r="U49" s="36">
        <f>SUMIFS(СВЦЭМ!$D$33:$D$776,СВЦЭМ!$A$33:$A$776,$A49,СВЦЭМ!$B$33:$B$776,U$47)+'СЕТ СН'!$F$14+СВЦЭМ!$D$10+'СЕТ СН'!$F$6-'СЕТ СН'!$F$26</f>
        <v>992.87575459999994</v>
      </c>
      <c r="V49" s="36">
        <f>SUMIFS(СВЦЭМ!$D$33:$D$776,СВЦЭМ!$A$33:$A$776,$A49,СВЦЭМ!$B$33:$B$776,V$47)+'СЕТ СН'!$F$14+СВЦЭМ!$D$10+'СЕТ СН'!$F$6-'СЕТ СН'!$F$26</f>
        <v>1002.75430925</v>
      </c>
      <c r="W49" s="36">
        <f>SUMIFS(СВЦЭМ!$D$33:$D$776,СВЦЭМ!$A$33:$A$776,$A49,СВЦЭМ!$B$33:$B$776,W$47)+'СЕТ СН'!$F$14+СВЦЭМ!$D$10+'СЕТ СН'!$F$6-'СЕТ СН'!$F$26</f>
        <v>1002.5703942</v>
      </c>
      <c r="X49" s="36">
        <f>SUMIFS(СВЦЭМ!$D$33:$D$776,СВЦЭМ!$A$33:$A$776,$A49,СВЦЭМ!$B$33:$B$776,X$47)+'СЕТ СН'!$F$14+СВЦЭМ!$D$10+'СЕТ СН'!$F$6-'СЕТ СН'!$F$26</f>
        <v>1006.7621693</v>
      </c>
      <c r="Y49" s="36">
        <f>SUMIFS(СВЦЭМ!$D$33:$D$776,СВЦЭМ!$A$33:$A$776,$A49,СВЦЭМ!$B$33:$B$776,Y$47)+'СЕТ СН'!$F$14+СВЦЭМ!$D$10+'СЕТ СН'!$F$6-'СЕТ СН'!$F$26</f>
        <v>1042.18764306</v>
      </c>
    </row>
    <row r="50" spans="1:25" ht="15.75" x14ac:dyDescent="0.2">
      <c r="A50" s="35">
        <f t="shared" ref="A50:A78" si="1">A49+1</f>
        <v>43802</v>
      </c>
      <c r="B50" s="36">
        <f>SUMIFS(СВЦЭМ!$D$33:$D$776,СВЦЭМ!$A$33:$A$776,$A50,СВЦЭМ!$B$33:$B$776,B$47)+'СЕТ СН'!$F$14+СВЦЭМ!$D$10+'СЕТ СН'!$F$6-'СЕТ СН'!$F$26</f>
        <v>1060.1712103</v>
      </c>
      <c r="C50" s="36">
        <f>SUMIFS(СВЦЭМ!$D$33:$D$776,СВЦЭМ!$A$33:$A$776,$A50,СВЦЭМ!$B$33:$B$776,C$47)+'СЕТ СН'!$F$14+СВЦЭМ!$D$10+'СЕТ СН'!$F$6-'СЕТ СН'!$F$26</f>
        <v>1100.0716275799998</v>
      </c>
      <c r="D50" s="36">
        <f>SUMIFS(СВЦЭМ!$D$33:$D$776,СВЦЭМ!$A$33:$A$776,$A50,СВЦЭМ!$B$33:$B$776,D$47)+'СЕТ СН'!$F$14+СВЦЭМ!$D$10+'СЕТ СН'!$F$6-'СЕТ СН'!$F$26</f>
        <v>1115.4444179099999</v>
      </c>
      <c r="E50" s="36">
        <f>SUMIFS(СВЦЭМ!$D$33:$D$776,СВЦЭМ!$A$33:$A$776,$A50,СВЦЭМ!$B$33:$B$776,E$47)+'СЕТ СН'!$F$14+СВЦЭМ!$D$10+'СЕТ СН'!$F$6-'СЕТ СН'!$F$26</f>
        <v>1122.9698094299999</v>
      </c>
      <c r="F50" s="36">
        <f>SUMIFS(СВЦЭМ!$D$33:$D$776,СВЦЭМ!$A$33:$A$776,$A50,СВЦЭМ!$B$33:$B$776,F$47)+'СЕТ СН'!$F$14+СВЦЭМ!$D$10+'СЕТ СН'!$F$6-'СЕТ СН'!$F$26</f>
        <v>1135.2936784999999</v>
      </c>
      <c r="G50" s="36">
        <f>SUMIFS(СВЦЭМ!$D$33:$D$776,СВЦЭМ!$A$33:$A$776,$A50,СВЦЭМ!$B$33:$B$776,G$47)+'СЕТ СН'!$F$14+СВЦЭМ!$D$10+'СЕТ СН'!$F$6-'СЕТ СН'!$F$26</f>
        <v>1125.0011364099998</v>
      </c>
      <c r="H50" s="36">
        <f>SUMIFS(СВЦЭМ!$D$33:$D$776,СВЦЭМ!$A$33:$A$776,$A50,СВЦЭМ!$B$33:$B$776,H$47)+'СЕТ СН'!$F$14+СВЦЭМ!$D$10+'СЕТ СН'!$F$6-'СЕТ СН'!$F$26</f>
        <v>1076.3102257200001</v>
      </c>
      <c r="I50" s="36">
        <f>SUMIFS(СВЦЭМ!$D$33:$D$776,СВЦЭМ!$A$33:$A$776,$A50,СВЦЭМ!$B$33:$B$776,I$47)+'СЕТ СН'!$F$14+СВЦЭМ!$D$10+'СЕТ СН'!$F$6-'СЕТ СН'!$F$26</f>
        <v>1024.7909746800001</v>
      </c>
      <c r="J50" s="36">
        <f>SUMIFS(СВЦЭМ!$D$33:$D$776,СВЦЭМ!$A$33:$A$776,$A50,СВЦЭМ!$B$33:$B$776,J$47)+'СЕТ СН'!$F$14+СВЦЭМ!$D$10+'СЕТ СН'!$F$6-'СЕТ СН'!$F$26</f>
        <v>1007.1320007099999</v>
      </c>
      <c r="K50" s="36">
        <f>SUMIFS(СВЦЭМ!$D$33:$D$776,СВЦЭМ!$A$33:$A$776,$A50,СВЦЭМ!$B$33:$B$776,K$47)+'СЕТ СН'!$F$14+СВЦЭМ!$D$10+'СЕТ СН'!$F$6-'СЕТ СН'!$F$26</f>
        <v>976.02640812999994</v>
      </c>
      <c r="L50" s="36">
        <f>SUMIFS(СВЦЭМ!$D$33:$D$776,СВЦЭМ!$A$33:$A$776,$A50,СВЦЭМ!$B$33:$B$776,L$47)+'СЕТ СН'!$F$14+СВЦЭМ!$D$10+'СЕТ СН'!$F$6-'СЕТ СН'!$F$26</f>
        <v>975.27874537999992</v>
      </c>
      <c r="M50" s="36">
        <f>SUMIFS(СВЦЭМ!$D$33:$D$776,СВЦЭМ!$A$33:$A$776,$A50,СВЦЭМ!$B$33:$B$776,M$47)+'СЕТ СН'!$F$14+СВЦЭМ!$D$10+'СЕТ СН'!$F$6-'СЕТ СН'!$F$26</f>
        <v>1017.8436146199999</v>
      </c>
      <c r="N50" s="36">
        <f>SUMIFS(СВЦЭМ!$D$33:$D$776,СВЦЭМ!$A$33:$A$776,$A50,СВЦЭМ!$B$33:$B$776,N$47)+'СЕТ СН'!$F$14+СВЦЭМ!$D$10+'СЕТ СН'!$F$6-'СЕТ СН'!$F$26</f>
        <v>1032.4903625700001</v>
      </c>
      <c r="O50" s="36">
        <f>SUMIFS(СВЦЭМ!$D$33:$D$776,СВЦЭМ!$A$33:$A$776,$A50,СВЦЭМ!$B$33:$B$776,O$47)+'СЕТ СН'!$F$14+СВЦЭМ!$D$10+'СЕТ СН'!$F$6-'СЕТ СН'!$F$26</f>
        <v>1040.4413164499999</v>
      </c>
      <c r="P50" s="36">
        <f>SUMIFS(СВЦЭМ!$D$33:$D$776,СВЦЭМ!$A$33:$A$776,$A50,СВЦЭМ!$B$33:$B$776,P$47)+'СЕТ СН'!$F$14+СВЦЭМ!$D$10+'СЕТ СН'!$F$6-'СЕТ СН'!$F$26</f>
        <v>1048.6097117900001</v>
      </c>
      <c r="Q50" s="36">
        <f>SUMIFS(СВЦЭМ!$D$33:$D$776,СВЦЭМ!$A$33:$A$776,$A50,СВЦЭМ!$B$33:$B$776,Q$47)+'СЕТ СН'!$F$14+СВЦЭМ!$D$10+'СЕТ СН'!$F$6-'СЕТ СН'!$F$26</f>
        <v>1055.6703367299999</v>
      </c>
      <c r="R50" s="36">
        <f>SUMIFS(СВЦЭМ!$D$33:$D$776,СВЦЭМ!$A$33:$A$776,$A50,СВЦЭМ!$B$33:$B$776,R$47)+'СЕТ СН'!$F$14+СВЦЭМ!$D$10+'СЕТ СН'!$F$6-'СЕТ СН'!$F$26</f>
        <v>1058.3463243200001</v>
      </c>
      <c r="S50" s="36">
        <f>SUMIFS(СВЦЭМ!$D$33:$D$776,СВЦЭМ!$A$33:$A$776,$A50,СВЦЭМ!$B$33:$B$776,S$47)+'СЕТ СН'!$F$14+СВЦЭМ!$D$10+'СЕТ СН'!$F$6-'СЕТ СН'!$F$26</f>
        <v>1021.55938164</v>
      </c>
      <c r="T50" s="36">
        <f>SUMIFS(СВЦЭМ!$D$33:$D$776,СВЦЭМ!$A$33:$A$776,$A50,СВЦЭМ!$B$33:$B$776,T$47)+'СЕТ СН'!$F$14+СВЦЭМ!$D$10+'СЕТ СН'!$F$6-'СЕТ СН'!$F$26</f>
        <v>993.57364899999993</v>
      </c>
      <c r="U50" s="36">
        <f>SUMIFS(СВЦЭМ!$D$33:$D$776,СВЦЭМ!$A$33:$A$776,$A50,СВЦЭМ!$B$33:$B$776,U$47)+'СЕТ СН'!$F$14+СВЦЭМ!$D$10+'СЕТ СН'!$F$6-'СЕТ СН'!$F$26</f>
        <v>991.28126402999999</v>
      </c>
      <c r="V50" s="36">
        <f>SUMIFS(СВЦЭМ!$D$33:$D$776,СВЦЭМ!$A$33:$A$776,$A50,СВЦЭМ!$B$33:$B$776,V$47)+'СЕТ СН'!$F$14+СВЦЭМ!$D$10+'СЕТ СН'!$F$6-'СЕТ СН'!$F$26</f>
        <v>994.34586039999999</v>
      </c>
      <c r="W50" s="36">
        <f>SUMIFS(СВЦЭМ!$D$33:$D$776,СВЦЭМ!$A$33:$A$776,$A50,СВЦЭМ!$B$33:$B$776,W$47)+'СЕТ СН'!$F$14+СВЦЭМ!$D$10+'СЕТ СН'!$F$6-'СЕТ СН'!$F$26</f>
        <v>1011.7988811399999</v>
      </c>
      <c r="X50" s="36">
        <f>SUMIFS(СВЦЭМ!$D$33:$D$776,СВЦЭМ!$A$33:$A$776,$A50,СВЦЭМ!$B$33:$B$776,X$47)+'СЕТ СН'!$F$14+СВЦЭМ!$D$10+'СЕТ СН'!$F$6-'СЕТ СН'!$F$26</f>
        <v>1016.07933422</v>
      </c>
      <c r="Y50" s="36">
        <f>SUMIFS(СВЦЭМ!$D$33:$D$776,СВЦЭМ!$A$33:$A$776,$A50,СВЦЭМ!$B$33:$B$776,Y$47)+'СЕТ СН'!$F$14+СВЦЭМ!$D$10+'СЕТ СН'!$F$6-'СЕТ СН'!$F$26</f>
        <v>1031.9814030100001</v>
      </c>
    </row>
    <row r="51" spans="1:25" ht="15.75" x14ac:dyDescent="0.2">
      <c r="A51" s="35">
        <f t="shared" si="1"/>
        <v>43803</v>
      </c>
      <c r="B51" s="36">
        <f>SUMIFS(СВЦЭМ!$D$33:$D$776,СВЦЭМ!$A$33:$A$776,$A51,СВЦЭМ!$B$33:$B$776,B$47)+'СЕТ СН'!$F$14+СВЦЭМ!$D$10+'СЕТ СН'!$F$6-'СЕТ СН'!$F$26</f>
        <v>1090.03082139</v>
      </c>
      <c r="C51" s="36">
        <f>SUMIFS(СВЦЭМ!$D$33:$D$776,СВЦЭМ!$A$33:$A$776,$A51,СВЦЭМ!$B$33:$B$776,C$47)+'СЕТ СН'!$F$14+СВЦЭМ!$D$10+'СЕТ СН'!$F$6-'СЕТ СН'!$F$26</f>
        <v>1114.70472152</v>
      </c>
      <c r="D51" s="36">
        <f>SUMIFS(СВЦЭМ!$D$33:$D$776,СВЦЭМ!$A$33:$A$776,$A51,СВЦЭМ!$B$33:$B$776,D$47)+'СЕТ СН'!$F$14+СВЦЭМ!$D$10+'СЕТ СН'!$F$6-'СЕТ СН'!$F$26</f>
        <v>1137.59260804</v>
      </c>
      <c r="E51" s="36">
        <f>SUMIFS(СВЦЭМ!$D$33:$D$776,СВЦЭМ!$A$33:$A$776,$A51,СВЦЭМ!$B$33:$B$776,E$47)+'СЕТ СН'!$F$14+СВЦЭМ!$D$10+'СЕТ СН'!$F$6-'СЕТ СН'!$F$26</f>
        <v>1146.67387859</v>
      </c>
      <c r="F51" s="36">
        <f>SUMIFS(СВЦЭМ!$D$33:$D$776,СВЦЭМ!$A$33:$A$776,$A51,СВЦЭМ!$B$33:$B$776,F$47)+'СЕТ СН'!$F$14+СВЦЭМ!$D$10+'СЕТ СН'!$F$6-'СЕТ СН'!$F$26</f>
        <v>1143.67008958</v>
      </c>
      <c r="G51" s="36">
        <f>SUMIFS(СВЦЭМ!$D$33:$D$776,СВЦЭМ!$A$33:$A$776,$A51,СВЦЭМ!$B$33:$B$776,G$47)+'СЕТ СН'!$F$14+СВЦЭМ!$D$10+'СЕТ СН'!$F$6-'СЕТ СН'!$F$26</f>
        <v>1124.35020439</v>
      </c>
      <c r="H51" s="36">
        <f>SUMIFS(СВЦЭМ!$D$33:$D$776,СВЦЭМ!$A$33:$A$776,$A51,СВЦЭМ!$B$33:$B$776,H$47)+'СЕТ СН'!$F$14+СВЦЭМ!$D$10+'СЕТ СН'!$F$6-'СЕТ СН'!$F$26</f>
        <v>1087.5046447</v>
      </c>
      <c r="I51" s="36">
        <f>SUMIFS(СВЦЭМ!$D$33:$D$776,СВЦЭМ!$A$33:$A$776,$A51,СВЦЭМ!$B$33:$B$776,I$47)+'СЕТ СН'!$F$14+СВЦЭМ!$D$10+'СЕТ СН'!$F$6-'СЕТ СН'!$F$26</f>
        <v>1052.24976386</v>
      </c>
      <c r="J51" s="36">
        <f>SUMIFS(СВЦЭМ!$D$33:$D$776,СВЦЭМ!$A$33:$A$776,$A51,СВЦЭМ!$B$33:$B$776,J$47)+'СЕТ СН'!$F$14+СВЦЭМ!$D$10+'СЕТ СН'!$F$6-'СЕТ СН'!$F$26</f>
        <v>1032.2046452899999</v>
      </c>
      <c r="K51" s="36">
        <f>SUMIFS(СВЦЭМ!$D$33:$D$776,СВЦЭМ!$A$33:$A$776,$A51,СВЦЭМ!$B$33:$B$776,K$47)+'СЕТ СН'!$F$14+СВЦЭМ!$D$10+'СЕТ СН'!$F$6-'СЕТ СН'!$F$26</f>
        <v>1008.33317482</v>
      </c>
      <c r="L51" s="36">
        <f>SUMIFS(СВЦЭМ!$D$33:$D$776,СВЦЭМ!$A$33:$A$776,$A51,СВЦЭМ!$B$33:$B$776,L$47)+'СЕТ СН'!$F$14+СВЦЭМ!$D$10+'СЕТ СН'!$F$6-'СЕТ СН'!$F$26</f>
        <v>1008.49833739</v>
      </c>
      <c r="M51" s="36">
        <f>SUMIFS(СВЦЭМ!$D$33:$D$776,СВЦЭМ!$A$33:$A$776,$A51,СВЦЭМ!$B$33:$B$776,M$47)+'СЕТ СН'!$F$14+СВЦЭМ!$D$10+'СЕТ СН'!$F$6-'СЕТ СН'!$F$26</f>
        <v>1027.6731420799999</v>
      </c>
      <c r="N51" s="36">
        <f>SUMIFS(СВЦЭМ!$D$33:$D$776,СВЦЭМ!$A$33:$A$776,$A51,СВЦЭМ!$B$33:$B$776,N$47)+'СЕТ СН'!$F$14+СВЦЭМ!$D$10+'СЕТ СН'!$F$6-'СЕТ СН'!$F$26</f>
        <v>1030.3992535300001</v>
      </c>
      <c r="O51" s="36">
        <f>SUMIFS(СВЦЭМ!$D$33:$D$776,СВЦЭМ!$A$33:$A$776,$A51,СВЦЭМ!$B$33:$B$776,O$47)+'СЕТ СН'!$F$14+СВЦЭМ!$D$10+'СЕТ СН'!$F$6-'СЕТ СН'!$F$26</f>
        <v>1032.6164748399999</v>
      </c>
      <c r="P51" s="36">
        <f>SUMIFS(СВЦЭМ!$D$33:$D$776,СВЦЭМ!$A$33:$A$776,$A51,СВЦЭМ!$B$33:$B$776,P$47)+'СЕТ СН'!$F$14+СВЦЭМ!$D$10+'СЕТ СН'!$F$6-'СЕТ СН'!$F$26</f>
        <v>1039.8045063500001</v>
      </c>
      <c r="Q51" s="36">
        <f>SUMIFS(СВЦЭМ!$D$33:$D$776,СВЦЭМ!$A$33:$A$776,$A51,СВЦЭМ!$B$33:$B$776,Q$47)+'СЕТ СН'!$F$14+СВЦЭМ!$D$10+'СЕТ СН'!$F$6-'СЕТ СН'!$F$26</f>
        <v>1047.62059774</v>
      </c>
      <c r="R51" s="36">
        <f>SUMIFS(СВЦЭМ!$D$33:$D$776,СВЦЭМ!$A$33:$A$776,$A51,СВЦЭМ!$B$33:$B$776,R$47)+'СЕТ СН'!$F$14+СВЦЭМ!$D$10+'СЕТ СН'!$F$6-'СЕТ СН'!$F$26</f>
        <v>1035.03749855</v>
      </c>
      <c r="S51" s="36">
        <f>SUMIFS(СВЦЭМ!$D$33:$D$776,СВЦЭМ!$A$33:$A$776,$A51,СВЦЭМ!$B$33:$B$776,S$47)+'СЕТ СН'!$F$14+СВЦЭМ!$D$10+'СЕТ СН'!$F$6-'СЕТ СН'!$F$26</f>
        <v>1011.02997639</v>
      </c>
      <c r="T51" s="36">
        <f>SUMIFS(СВЦЭМ!$D$33:$D$776,СВЦЭМ!$A$33:$A$776,$A51,СВЦЭМ!$B$33:$B$776,T$47)+'СЕТ СН'!$F$14+СВЦЭМ!$D$10+'СЕТ СН'!$F$6-'СЕТ СН'!$F$26</f>
        <v>987.87069841999994</v>
      </c>
      <c r="U51" s="36">
        <f>SUMIFS(СВЦЭМ!$D$33:$D$776,СВЦЭМ!$A$33:$A$776,$A51,СВЦЭМ!$B$33:$B$776,U$47)+'СЕТ СН'!$F$14+СВЦЭМ!$D$10+'СЕТ СН'!$F$6-'СЕТ СН'!$F$26</f>
        <v>991.51760243000001</v>
      </c>
      <c r="V51" s="36">
        <f>SUMIFS(СВЦЭМ!$D$33:$D$776,СВЦЭМ!$A$33:$A$776,$A51,СВЦЭМ!$B$33:$B$776,V$47)+'СЕТ СН'!$F$14+СВЦЭМ!$D$10+'СЕТ СН'!$F$6-'СЕТ СН'!$F$26</f>
        <v>1002.61302846</v>
      </c>
      <c r="W51" s="36">
        <f>SUMIFS(СВЦЭМ!$D$33:$D$776,СВЦЭМ!$A$33:$A$776,$A51,СВЦЭМ!$B$33:$B$776,W$47)+'СЕТ СН'!$F$14+СВЦЭМ!$D$10+'СЕТ СН'!$F$6-'СЕТ СН'!$F$26</f>
        <v>1010.8832847499999</v>
      </c>
      <c r="X51" s="36">
        <f>SUMIFS(СВЦЭМ!$D$33:$D$776,СВЦЭМ!$A$33:$A$776,$A51,СВЦЭМ!$B$33:$B$776,X$47)+'СЕТ СН'!$F$14+СВЦЭМ!$D$10+'СЕТ СН'!$F$6-'СЕТ СН'!$F$26</f>
        <v>1011.0389358</v>
      </c>
      <c r="Y51" s="36">
        <f>SUMIFS(СВЦЭМ!$D$33:$D$776,СВЦЭМ!$A$33:$A$776,$A51,СВЦЭМ!$B$33:$B$776,Y$47)+'СЕТ СН'!$F$14+СВЦЭМ!$D$10+'СЕТ СН'!$F$6-'СЕТ СН'!$F$26</f>
        <v>1042.3265025800001</v>
      </c>
    </row>
    <row r="52" spans="1:25" ht="15.75" x14ac:dyDescent="0.2">
      <c r="A52" s="35">
        <f t="shared" si="1"/>
        <v>43804</v>
      </c>
      <c r="B52" s="36">
        <f>SUMIFS(СВЦЭМ!$D$33:$D$776,СВЦЭМ!$A$33:$A$776,$A52,СВЦЭМ!$B$33:$B$776,B$47)+'СЕТ СН'!$F$14+СВЦЭМ!$D$10+'СЕТ СН'!$F$6-'СЕТ СН'!$F$26</f>
        <v>1098.97806859</v>
      </c>
      <c r="C52" s="36">
        <f>SUMIFS(СВЦЭМ!$D$33:$D$776,СВЦЭМ!$A$33:$A$776,$A52,СВЦЭМ!$B$33:$B$776,C$47)+'СЕТ СН'!$F$14+СВЦЭМ!$D$10+'СЕТ СН'!$F$6-'СЕТ СН'!$F$26</f>
        <v>1104.4312561899999</v>
      </c>
      <c r="D52" s="36">
        <f>SUMIFS(СВЦЭМ!$D$33:$D$776,СВЦЭМ!$A$33:$A$776,$A52,СВЦЭМ!$B$33:$B$776,D$47)+'СЕТ СН'!$F$14+СВЦЭМ!$D$10+'СЕТ СН'!$F$6-'СЕТ СН'!$F$26</f>
        <v>1108.2071508199999</v>
      </c>
      <c r="E52" s="36">
        <f>SUMIFS(СВЦЭМ!$D$33:$D$776,СВЦЭМ!$A$33:$A$776,$A52,СВЦЭМ!$B$33:$B$776,E$47)+'СЕТ СН'!$F$14+СВЦЭМ!$D$10+'СЕТ СН'!$F$6-'СЕТ СН'!$F$26</f>
        <v>1129.8963828600001</v>
      </c>
      <c r="F52" s="36">
        <f>SUMIFS(СВЦЭМ!$D$33:$D$776,СВЦЭМ!$A$33:$A$776,$A52,СВЦЭМ!$B$33:$B$776,F$47)+'СЕТ СН'!$F$14+СВЦЭМ!$D$10+'СЕТ СН'!$F$6-'СЕТ СН'!$F$26</f>
        <v>1121.9673633599998</v>
      </c>
      <c r="G52" s="36">
        <f>SUMIFS(СВЦЭМ!$D$33:$D$776,СВЦЭМ!$A$33:$A$776,$A52,СВЦЭМ!$B$33:$B$776,G$47)+'СЕТ СН'!$F$14+СВЦЭМ!$D$10+'СЕТ СН'!$F$6-'СЕТ СН'!$F$26</f>
        <v>1107.54168731</v>
      </c>
      <c r="H52" s="36">
        <f>SUMIFS(СВЦЭМ!$D$33:$D$776,СВЦЭМ!$A$33:$A$776,$A52,СВЦЭМ!$B$33:$B$776,H$47)+'СЕТ СН'!$F$14+СВЦЭМ!$D$10+'СЕТ СН'!$F$6-'СЕТ СН'!$F$26</f>
        <v>1091.78960119</v>
      </c>
      <c r="I52" s="36">
        <f>SUMIFS(СВЦЭМ!$D$33:$D$776,СВЦЭМ!$A$33:$A$776,$A52,СВЦЭМ!$B$33:$B$776,I$47)+'СЕТ СН'!$F$14+СВЦЭМ!$D$10+'СЕТ СН'!$F$6-'СЕТ СН'!$F$26</f>
        <v>1051.9084939100001</v>
      </c>
      <c r="J52" s="36">
        <f>SUMIFS(СВЦЭМ!$D$33:$D$776,СВЦЭМ!$A$33:$A$776,$A52,СВЦЭМ!$B$33:$B$776,J$47)+'СЕТ СН'!$F$14+СВЦЭМ!$D$10+'СЕТ СН'!$F$6-'СЕТ СН'!$F$26</f>
        <v>1023.75114334</v>
      </c>
      <c r="K52" s="36">
        <f>SUMIFS(СВЦЭМ!$D$33:$D$776,СВЦЭМ!$A$33:$A$776,$A52,СВЦЭМ!$B$33:$B$776,K$47)+'СЕТ СН'!$F$14+СВЦЭМ!$D$10+'СЕТ СН'!$F$6-'СЕТ СН'!$F$26</f>
        <v>1020.95089733</v>
      </c>
      <c r="L52" s="36">
        <f>SUMIFS(СВЦЭМ!$D$33:$D$776,СВЦЭМ!$A$33:$A$776,$A52,СВЦЭМ!$B$33:$B$776,L$47)+'СЕТ СН'!$F$14+СВЦЭМ!$D$10+'СЕТ СН'!$F$6-'СЕТ СН'!$F$26</f>
        <v>1029.62534669</v>
      </c>
      <c r="M52" s="36">
        <f>SUMIFS(СВЦЭМ!$D$33:$D$776,СВЦЭМ!$A$33:$A$776,$A52,СВЦЭМ!$B$33:$B$776,M$47)+'СЕТ СН'!$F$14+СВЦЭМ!$D$10+'СЕТ СН'!$F$6-'СЕТ СН'!$F$26</f>
        <v>1035.49639998</v>
      </c>
      <c r="N52" s="36">
        <f>SUMIFS(СВЦЭМ!$D$33:$D$776,СВЦЭМ!$A$33:$A$776,$A52,СВЦЭМ!$B$33:$B$776,N$47)+'СЕТ СН'!$F$14+СВЦЭМ!$D$10+'СЕТ СН'!$F$6-'СЕТ СН'!$F$26</f>
        <v>1039.26372932</v>
      </c>
      <c r="O52" s="36">
        <f>SUMIFS(СВЦЭМ!$D$33:$D$776,СВЦЭМ!$A$33:$A$776,$A52,СВЦЭМ!$B$33:$B$776,O$47)+'СЕТ СН'!$F$14+СВЦЭМ!$D$10+'СЕТ СН'!$F$6-'СЕТ СН'!$F$26</f>
        <v>1041.7087640300001</v>
      </c>
      <c r="P52" s="36">
        <f>SUMIFS(СВЦЭМ!$D$33:$D$776,СВЦЭМ!$A$33:$A$776,$A52,СВЦЭМ!$B$33:$B$776,P$47)+'СЕТ СН'!$F$14+СВЦЭМ!$D$10+'СЕТ СН'!$F$6-'СЕТ СН'!$F$26</f>
        <v>1044.27896177</v>
      </c>
      <c r="Q52" s="36">
        <f>SUMIFS(СВЦЭМ!$D$33:$D$776,СВЦЭМ!$A$33:$A$776,$A52,СВЦЭМ!$B$33:$B$776,Q$47)+'СЕТ СН'!$F$14+СВЦЭМ!$D$10+'СЕТ СН'!$F$6-'СЕТ СН'!$F$26</f>
        <v>1054.3816881499999</v>
      </c>
      <c r="R52" s="36">
        <f>SUMIFS(СВЦЭМ!$D$33:$D$776,СВЦЭМ!$A$33:$A$776,$A52,СВЦЭМ!$B$33:$B$776,R$47)+'СЕТ СН'!$F$14+СВЦЭМ!$D$10+'СЕТ СН'!$F$6-'СЕТ СН'!$F$26</f>
        <v>1071.8264028799999</v>
      </c>
      <c r="S52" s="36">
        <f>SUMIFS(СВЦЭМ!$D$33:$D$776,СВЦЭМ!$A$33:$A$776,$A52,СВЦЭМ!$B$33:$B$776,S$47)+'СЕТ СН'!$F$14+СВЦЭМ!$D$10+'СЕТ СН'!$F$6-'СЕТ СН'!$F$26</f>
        <v>1085.45069556</v>
      </c>
      <c r="T52" s="36">
        <f>SUMIFS(СВЦЭМ!$D$33:$D$776,СВЦЭМ!$A$33:$A$776,$A52,СВЦЭМ!$B$33:$B$776,T$47)+'СЕТ СН'!$F$14+СВЦЭМ!$D$10+'СЕТ СН'!$F$6-'СЕТ СН'!$F$26</f>
        <v>1071.1669595799999</v>
      </c>
      <c r="U52" s="36">
        <f>SUMIFS(СВЦЭМ!$D$33:$D$776,СВЦЭМ!$A$33:$A$776,$A52,СВЦЭМ!$B$33:$B$776,U$47)+'СЕТ СН'!$F$14+СВЦЭМ!$D$10+'СЕТ СН'!$F$6-'СЕТ СН'!$F$26</f>
        <v>1045.4438718900001</v>
      </c>
      <c r="V52" s="36">
        <f>SUMIFS(СВЦЭМ!$D$33:$D$776,СВЦЭМ!$A$33:$A$776,$A52,СВЦЭМ!$B$33:$B$776,V$47)+'СЕТ СН'!$F$14+СВЦЭМ!$D$10+'СЕТ СН'!$F$6-'СЕТ СН'!$F$26</f>
        <v>1042.2233519399999</v>
      </c>
      <c r="W52" s="36">
        <f>SUMIFS(СВЦЭМ!$D$33:$D$776,СВЦЭМ!$A$33:$A$776,$A52,СВЦЭМ!$B$33:$B$776,W$47)+'СЕТ СН'!$F$14+СВЦЭМ!$D$10+'СЕТ СН'!$F$6-'СЕТ СН'!$F$26</f>
        <v>1048.7703982099999</v>
      </c>
      <c r="X52" s="36">
        <f>SUMIFS(СВЦЭМ!$D$33:$D$776,СВЦЭМ!$A$33:$A$776,$A52,СВЦЭМ!$B$33:$B$776,X$47)+'СЕТ СН'!$F$14+СВЦЭМ!$D$10+'СЕТ СН'!$F$6-'СЕТ СН'!$F$26</f>
        <v>1071.0918329000001</v>
      </c>
      <c r="Y52" s="36">
        <f>SUMIFS(СВЦЭМ!$D$33:$D$776,СВЦЭМ!$A$33:$A$776,$A52,СВЦЭМ!$B$33:$B$776,Y$47)+'СЕТ СН'!$F$14+СВЦЭМ!$D$10+'СЕТ СН'!$F$6-'СЕТ СН'!$F$26</f>
        <v>1093.7386197400001</v>
      </c>
    </row>
    <row r="53" spans="1:25" ht="15.75" x14ac:dyDescent="0.2">
      <c r="A53" s="35">
        <f t="shared" si="1"/>
        <v>43805</v>
      </c>
      <c r="B53" s="36">
        <f>SUMIFS(СВЦЭМ!$D$33:$D$776,СВЦЭМ!$A$33:$A$776,$A53,СВЦЭМ!$B$33:$B$776,B$47)+'СЕТ СН'!$F$14+СВЦЭМ!$D$10+'СЕТ СН'!$F$6-'СЕТ СН'!$F$26</f>
        <v>1098.1979858699999</v>
      </c>
      <c r="C53" s="36">
        <f>SUMIFS(СВЦЭМ!$D$33:$D$776,СВЦЭМ!$A$33:$A$776,$A53,СВЦЭМ!$B$33:$B$776,C$47)+'СЕТ СН'!$F$14+СВЦЭМ!$D$10+'СЕТ СН'!$F$6-'СЕТ СН'!$F$26</f>
        <v>1138.5704415299999</v>
      </c>
      <c r="D53" s="36">
        <f>SUMIFS(СВЦЭМ!$D$33:$D$776,СВЦЭМ!$A$33:$A$776,$A53,СВЦЭМ!$B$33:$B$776,D$47)+'СЕТ СН'!$F$14+СВЦЭМ!$D$10+'СЕТ СН'!$F$6-'СЕТ СН'!$F$26</f>
        <v>1155.51667004</v>
      </c>
      <c r="E53" s="36">
        <f>SUMIFS(СВЦЭМ!$D$33:$D$776,СВЦЭМ!$A$33:$A$776,$A53,СВЦЭМ!$B$33:$B$776,E$47)+'СЕТ СН'!$F$14+СВЦЭМ!$D$10+'СЕТ СН'!$F$6-'СЕТ СН'!$F$26</f>
        <v>1161.8455830299999</v>
      </c>
      <c r="F53" s="36">
        <f>SUMIFS(СВЦЭМ!$D$33:$D$776,СВЦЭМ!$A$33:$A$776,$A53,СВЦЭМ!$B$33:$B$776,F$47)+'СЕТ СН'!$F$14+СВЦЭМ!$D$10+'СЕТ СН'!$F$6-'СЕТ СН'!$F$26</f>
        <v>1158.73290643</v>
      </c>
      <c r="G53" s="36">
        <f>SUMIFS(СВЦЭМ!$D$33:$D$776,СВЦЭМ!$A$33:$A$776,$A53,СВЦЭМ!$B$33:$B$776,G$47)+'СЕТ СН'!$F$14+СВЦЭМ!$D$10+'СЕТ СН'!$F$6-'СЕТ СН'!$F$26</f>
        <v>1145.05158233</v>
      </c>
      <c r="H53" s="36">
        <f>SUMIFS(СВЦЭМ!$D$33:$D$776,СВЦЭМ!$A$33:$A$776,$A53,СВЦЭМ!$B$33:$B$776,H$47)+'СЕТ СН'!$F$14+СВЦЭМ!$D$10+'СЕТ СН'!$F$6-'СЕТ СН'!$F$26</f>
        <v>1098.4587463</v>
      </c>
      <c r="I53" s="36">
        <f>SUMIFS(СВЦЭМ!$D$33:$D$776,СВЦЭМ!$A$33:$A$776,$A53,СВЦЭМ!$B$33:$B$776,I$47)+'СЕТ СН'!$F$14+СВЦЭМ!$D$10+'СЕТ СН'!$F$6-'СЕТ СН'!$F$26</f>
        <v>1059.5520272799999</v>
      </c>
      <c r="J53" s="36">
        <f>SUMIFS(СВЦЭМ!$D$33:$D$776,СВЦЭМ!$A$33:$A$776,$A53,СВЦЭМ!$B$33:$B$776,J$47)+'СЕТ СН'!$F$14+СВЦЭМ!$D$10+'СЕТ СН'!$F$6-'СЕТ СН'!$F$26</f>
        <v>1041.6380677899999</v>
      </c>
      <c r="K53" s="36">
        <f>SUMIFS(СВЦЭМ!$D$33:$D$776,СВЦЭМ!$A$33:$A$776,$A53,СВЦЭМ!$B$33:$B$776,K$47)+'СЕТ СН'!$F$14+СВЦЭМ!$D$10+'СЕТ СН'!$F$6-'СЕТ СН'!$F$26</f>
        <v>1029.8343508099999</v>
      </c>
      <c r="L53" s="36">
        <f>SUMIFS(СВЦЭМ!$D$33:$D$776,СВЦЭМ!$A$33:$A$776,$A53,СВЦЭМ!$B$33:$B$776,L$47)+'СЕТ СН'!$F$14+СВЦЭМ!$D$10+'СЕТ СН'!$F$6-'СЕТ СН'!$F$26</f>
        <v>1025.9238033500001</v>
      </c>
      <c r="M53" s="36">
        <f>SUMIFS(СВЦЭМ!$D$33:$D$776,СВЦЭМ!$A$33:$A$776,$A53,СВЦЭМ!$B$33:$B$776,M$47)+'СЕТ СН'!$F$14+СВЦЭМ!$D$10+'СЕТ СН'!$F$6-'СЕТ СН'!$F$26</f>
        <v>1028.76692716</v>
      </c>
      <c r="N53" s="36">
        <f>SUMIFS(СВЦЭМ!$D$33:$D$776,СВЦЭМ!$A$33:$A$776,$A53,СВЦЭМ!$B$33:$B$776,N$47)+'СЕТ СН'!$F$14+СВЦЭМ!$D$10+'СЕТ СН'!$F$6-'СЕТ СН'!$F$26</f>
        <v>1028.3393316700001</v>
      </c>
      <c r="O53" s="36">
        <f>SUMIFS(СВЦЭМ!$D$33:$D$776,СВЦЭМ!$A$33:$A$776,$A53,СВЦЭМ!$B$33:$B$776,O$47)+'СЕТ СН'!$F$14+СВЦЭМ!$D$10+'СЕТ СН'!$F$6-'СЕТ СН'!$F$26</f>
        <v>1034.77771889</v>
      </c>
      <c r="P53" s="36">
        <f>SUMIFS(СВЦЭМ!$D$33:$D$776,СВЦЭМ!$A$33:$A$776,$A53,СВЦЭМ!$B$33:$B$776,P$47)+'СЕТ СН'!$F$14+СВЦЭМ!$D$10+'СЕТ СН'!$F$6-'СЕТ СН'!$F$26</f>
        <v>1036.45996967</v>
      </c>
      <c r="Q53" s="36">
        <f>SUMIFS(СВЦЭМ!$D$33:$D$776,СВЦЭМ!$A$33:$A$776,$A53,СВЦЭМ!$B$33:$B$776,Q$47)+'СЕТ СН'!$F$14+СВЦЭМ!$D$10+'СЕТ СН'!$F$6-'СЕТ СН'!$F$26</f>
        <v>1034.04787597</v>
      </c>
      <c r="R53" s="36">
        <f>SUMIFS(СВЦЭМ!$D$33:$D$776,СВЦЭМ!$A$33:$A$776,$A53,СВЦЭМ!$B$33:$B$776,R$47)+'СЕТ СН'!$F$14+СВЦЭМ!$D$10+'СЕТ СН'!$F$6-'СЕТ СН'!$F$26</f>
        <v>1033.76014964</v>
      </c>
      <c r="S53" s="36">
        <f>SUMIFS(СВЦЭМ!$D$33:$D$776,СВЦЭМ!$A$33:$A$776,$A53,СВЦЭМ!$B$33:$B$776,S$47)+'СЕТ СН'!$F$14+СВЦЭМ!$D$10+'СЕТ СН'!$F$6-'СЕТ СН'!$F$26</f>
        <v>1033.4420881599999</v>
      </c>
      <c r="T53" s="36">
        <f>SUMIFS(СВЦЭМ!$D$33:$D$776,СВЦЭМ!$A$33:$A$776,$A53,СВЦЭМ!$B$33:$B$776,T$47)+'СЕТ СН'!$F$14+СВЦЭМ!$D$10+'СЕТ СН'!$F$6-'СЕТ СН'!$F$26</f>
        <v>1025.2050802599999</v>
      </c>
      <c r="U53" s="36">
        <f>SUMIFS(СВЦЭМ!$D$33:$D$776,СВЦЭМ!$A$33:$A$776,$A53,СВЦЭМ!$B$33:$B$776,U$47)+'СЕТ СН'!$F$14+СВЦЭМ!$D$10+'СЕТ СН'!$F$6-'СЕТ СН'!$F$26</f>
        <v>1025.0442804500001</v>
      </c>
      <c r="V53" s="36">
        <f>SUMIFS(СВЦЭМ!$D$33:$D$776,СВЦЭМ!$A$33:$A$776,$A53,СВЦЭМ!$B$33:$B$776,V$47)+'СЕТ СН'!$F$14+СВЦЭМ!$D$10+'СЕТ СН'!$F$6-'СЕТ СН'!$F$26</f>
        <v>1018.29084366</v>
      </c>
      <c r="W53" s="36">
        <f>SUMIFS(СВЦЭМ!$D$33:$D$776,СВЦЭМ!$A$33:$A$776,$A53,СВЦЭМ!$B$33:$B$776,W$47)+'СЕТ СН'!$F$14+СВЦЭМ!$D$10+'СЕТ СН'!$F$6-'СЕТ СН'!$F$26</f>
        <v>1022.4497814299999</v>
      </c>
      <c r="X53" s="36">
        <f>SUMIFS(СВЦЭМ!$D$33:$D$776,СВЦЭМ!$A$33:$A$776,$A53,СВЦЭМ!$B$33:$B$776,X$47)+'СЕТ СН'!$F$14+СВЦЭМ!$D$10+'СЕТ СН'!$F$6-'СЕТ СН'!$F$26</f>
        <v>1019.48833258</v>
      </c>
      <c r="Y53" s="36">
        <f>SUMIFS(СВЦЭМ!$D$33:$D$776,СВЦЭМ!$A$33:$A$776,$A53,СВЦЭМ!$B$33:$B$776,Y$47)+'СЕТ СН'!$F$14+СВЦЭМ!$D$10+'СЕТ СН'!$F$6-'СЕТ СН'!$F$26</f>
        <v>1034.5359755900001</v>
      </c>
    </row>
    <row r="54" spans="1:25" ht="15.75" x14ac:dyDescent="0.2">
      <c r="A54" s="35">
        <f t="shared" si="1"/>
        <v>43806</v>
      </c>
      <c r="B54" s="36">
        <f>SUMIFS(СВЦЭМ!$D$33:$D$776,СВЦЭМ!$A$33:$A$776,$A54,СВЦЭМ!$B$33:$B$776,B$47)+'СЕТ СН'!$F$14+СВЦЭМ!$D$10+'СЕТ СН'!$F$6-'СЕТ СН'!$F$26</f>
        <v>1057.96004836</v>
      </c>
      <c r="C54" s="36">
        <f>SUMIFS(СВЦЭМ!$D$33:$D$776,СВЦЭМ!$A$33:$A$776,$A54,СВЦЭМ!$B$33:$B$776,C$47)+'СЕТ СН'!$F$14+СВЦЭМ!$D$10+'СЕТ СН'!$F$6-'СЕТ СН'!$F$26</f>
        <v>1069.6386187600001</v>
      </c>
      <c r="D54" s="36">
        <f>SUMIFS(СВЦЭМ!$D$33:$D$776,СВЦЭМ!$A$33:$A$776,$A54,СВЦЭМ!$B$33:$B$776,D$47)+'СЕТ СН'!$F$14+СВЦЭМ!$D$10+'СЕТ СН'!$F$6-'СЕТ СН'!$F$26</f>
        <v>1072.97243918</v>
      </c>
      <c r="E54" s="36">
        <f>SUMIFS(СВЦЭМ!$D$33:$D$776,СВЦЭМ!$A$33:$A$776,$A54,СВЦЭМ!$B$33:$B$776,E$47)+'СЕТ СН'!$F$14+СВЦЭМ!$D$10+'СЕТ СН'!$F$6-'СЕТ СН'!$F$26</f>
        <v>1078.8299725900001</v>
      </c>
      <c r="F54" s="36">
        <f>SUMIFS(СВЦЭМ!$D$33:$D$776,СВЦЭМ!$A$33:$A$776,$A54,СВЦЭМ!$B$33:$B$776,F$47)+'СЕТ СН'!$F$14+СВЦЭМ!$D$10+'СЕТ СН'!$F$6-'СЕТ СН'!$F$26</f>
        <v>1059.2162044700001</v>
      </c>
      <c r="G54" s="36">
        <f>SUMIFS(СВЦЭМ!$D$33:$D$776,СВЦЭМ!$A$33:$A$776,$A54,СВЦЭМ!$B$33:$B$776,G$47)+'СЕТ СН'!$F$14+СВЦЭМ!$D$10+'СЕТ СН'!$F$6-'СЕТ СН'!$F$26</f>
        <v>1072.94249059</v>
      </c>
      <c r="H54" s="36">
        <f>SUMIFS(СВЦЭМ!$D$33:$D$776,СВЦЭМ!$A$33:$A$776,$A54,СВЦЭМ!$B$33:$B$776,H$47)+'СЕТ СН'!$F$14+СВЦЭМ!$D$10+'СЕТ СН'!$F$6-'СЕТ СН'!$F$26</f>
        <v>1055.07754488</v>
      </c>
      <c r="I54" s="36">
        <f>SUMIFS(СВЦЭМ!$D$33:$D$776,СВЦЭМ!$A$33:$A$776,$A54,СВЦЭМ!$B$33:$B$776,I$47)+'СЕТ СН'!$F$14+СВЦЭМ!$D$10+'СЕТ СН'!$F$6-'СЕТ СН'!$F$26</f>
        <v>1025.6170317900001</v>
      </c>
      <c r="J54" s="36">
        <f>SUMIFS(СВЦЭМ!$D$33:$D$776,СВЦЭМ!$A$33:$A$776,$A54,СВЦЭМ!$B$33:$B$776,J$47)+'СЕТ СН'!$F$14+СВЦЭМ!$D$10+'СЕТ СН'!$F$6-'СЕТ СН'!$F$26</f>
        <v>979.81597809999994</v>
      </c>
      <c r="K54" s="36">
        <f>SUMIFS(СВЦЭМ!$D$33:$D$776,СВЦЭМ!$A$33:$A$776,$A54,СВЦЭМ!$B$33:$B$776,K$47)+'СЕТ СН'!$F$14+СВЦЭМ!$D$10+'СЕТ СН'!$F$6-'СЕТ СН'!$F$26</f>
        <v>964.91782329</v>
      </c>
      <c r="L54" s="36">
        <f>SUMIFS(СВЦЭМ!$D$33:$D$776,СВЦЭМ!$A$33:$A$776,$A54,СВЦЭМ!$B$33:$B$776,L$47)+'СЕТ СН'!$F$14+СВЦЭМ!$D$10+'СЕТ СН'!$F$6-'СЕТ СН'!$F$26</f>
        <v>966.21314794</v>
      </c>
      <c r="M54" s="36">
        <f>SUMIFS(СВЦЭМ!$D$33:$D$776,СВЦЭМ!$A$33:$A$776,$A54,СВЦЭМ!$B$33:$B$776,M$47)+'СЕТ СН'!$F$14+СВЦЭМ!$D$10+'СЕТ СН'!$F$6-'СЕТ СН'!$F$26</f>
        <v>958.74728619999996</v>
      </c>
      <c r="N54" s="36">
        <f>SUMIFS(СВЦЭМ!$D$33:$D$776,СВЦЭМ!$A$33:$A$776,$A54,СВЦЭМ!$B$33:$B$776,N$47)+'СЕТ СН'!$F$14+СВЦЭМ!$D$10+'СЕТ СН'!$F$6-'СЕТ СН'!$F$26</f>
        <v>964.89525972000001</v>
      </c>
      <c r="O54" s="36">
        <f>SUMIFS(СВЦЭМ!$D$33:$D$776,СВЦЭМ!$A$33:$A$776,$A54,СВЦЭМ!$B$33:$B$776,O$47)+'СЕТ СН'!$F$14+СВЦЭМ!$D$10+'СЕТ СН'!$F$6-'СЕТ СН'!$F$26</f>
        <v>973.83625627999993</v>
      </c>
      <c r="P54" s="36">
        <f>SUMIFS(СВЦЭМ!$D$33:$D$776,СВЦЭМ!$A$33:$A$776,$A54,СВЦЭМ!$B$33:$B$776,P$47)+'СЕТ СН'!$F$14+СВЦЭМ!$D$10+'СЕТ СН'!$F$6-'СЕТ СН'!$F$26</f>
        <v>980.94498597999996</v>
      </c>
      <c r="Q54" s="36">
        <f>SUMIFS(СВЦЭМ!$D$33:$D$776,СВЦЭМ!$A$33:$A$776,$A54,СВЦЭМ!$B$33:$B$776,Q$47)+'СЕТ СН'!$F$14+СВЦЭМ!$D$10+'СЕТ СН'!$F$6-'СЕТ СН'!$F$26</f>
        <v>982.17280977999997</v>
      </c>
      <c r="R54" s="36">
        <f>SUMIFS(СВЦЭМ!$D$33:$D$776,СВЦЭМ!$A$33:$A$776,$A54,СВЦЭМ!$B$33:$B$776,R$47)+'СЕТ СН'!$F$14+СВЦЭМ!$D$10+'СЕТ СН'!$F$6-'СЕТ СН'!$F$26</f>
        <v>973.74435979999998</v>
      </c>
      <c r="S54" s="36">
        <f>SUMIFS(СВЦЭМ!$D$33:$D$776,СВЦЭМ!$A$33:$A$776,$A54,СВЦЭМ!$B$33:$B$776,S$47)+'СЕТ СН'!$F$14+СВЦЭМ!$D$10+'СЕТ СН'!$F$6-'СЕТ СН'!$F$26</f>
        <v>963.05340506999994</v>
      </c>
      <c r="T54" s="36">
        <f>SUMIFS(СВЦЭМ!$D$33:$D$776,СВЦЭМ!$A$33:$A$776,$A54,СВЦЭМ!$B$33:$B$776,T$47)+'СЕТ СН'!$F$14+СВЦЭМ!$D$10+'СЕТ СН'!$F$6-'СЕТ СН'!$F$26</f>
        <v>955.41685518999998</v>
      </c>
      <c r="U54" s="36">
        <f>SUMIFS(СВЦЭМ!$D$33:$D$776,СВЦЭМ!$A$33:$A$776,$A54,СВЦЭМ!$B$33:$B$776,U$47)+'СЕТ СН'!$F$14+СВЦЭМ!$D$10+'СЕТ СН'!$F$6-'СЕТ СН'!$F$26</f>
        <v>954.77792650999993</v>
      </c>
      <c r="V54" s="36">
        <f>SUMIFS(СВЦЭМ!$D$33:$D$776,СВЦЭМ!$A$33:$A$776,$A54,СВЦЭМ!$B$33:$B$776,V$47)+'СЕТ СН'!$F$14+СВЦЭМ!$D$10+'СЕТ СН'!$F$6-'СЕТ СН'!$F$26</f>
        <v>960.02254040999992</v>
      </c>
      <c r="W54" s="36">
        <f>SUMIFS(СВЦЭМ!$D$33:$D$776,СВЦЭМ!$A$33:$A$776,$A54,СВЦЭМ!$B$33:$B$776,W$47)+'СЕТ СН'!$F$14+СВЦЭМ!$D$10+'СЕТ СН'!$F$6-'СЕТ СН'!$F$26</f>
        <v>973.56800449000002</v>
      </c>
      <c r="X54" s="36">
        <f>SUMIFS(СВЦЭМ!$D$33:$D$776,СВЦЭМ!$A$33:$A$776,$A54,СВЦЭМ!$B$33:$B$776,X$47)+'СЕТ СН'!$F$14+СВЦЭМ!$D$10+'СЕТ СН'!$F$6-'СЕТ СН'!$F$26</f>
        <v>971.80861029999994</v>
      </c>
      <c r="Y54" s="36">
        <f>SUMIFS(СВЦЭМ!$D$33:$D$776,СВЦЭМ!$A$33:$A$776,$A54,СВЦЭМ!$B$33:$B$776,Y$47)+'СЕТ СН'!$F$14+СВЦЭМ!$D$10+'СЕТ СН'!$F$6-'СЕТ СН'!$F$26</f>
        <v>1004.40168131</v>
      </c>
    </row>
    <row r="55" spans="1:25" ht="15.75" x14ac:dyDescent="0.2">
      <c r="A55" s="35">
        <f t="shared" si="1"/>
        <v>43807</v>
      </c>
      <c r="B55" s="36">
        <f>SUMIFS(СВЦЭМ!$D$33:$D$776,СВЦЭМ!$A$33:$A$776,$A55,СВЦЭМ!$B$33:$B$776,B$47)+'СЕТ СН'!$F$14+СВЦЭМ!$D$10+'СЕТ СН'!$F$6-'СЕТ СН'!$F$26</f>
        <v>1069.2144806700001</v>
      </c>
      <c r="C55" s="36">
        <f>SUMIFS(СВЦЭМ!$D$33:$D$776,СВЦЭМ!$A$33:$A$776,$A55,СВЦЭМ!$B$33:$B$776,C$47)+'СЕТ СН'!$F$14+СВЦЭМ!$D$10+'СЕТ СН'!$F$6-'СЕТ СН'!$F$26</f>
        <v>1097.13527942</v>
      </c>
      <c r="D55" s="36">
        <f>SUMIFS(СВЦЭМ!$D$33:$D$776,СВЦЭМ!$A$33:$A$776,$A55,СВЦЭМ!$B$33:$B$776,D$47)+'СЕТ СН'!$F$14+СВЦЭМ!$D$10+'СЕТ СН'!$F$6-'СЕТ СН'!$F$26</f>
        <v>1115.4342456500001</v>
      </c>
      <c r="E55" s="36">
        <f>SUMIFS(СВЦЭМ!$D$33:$D$776,СВЦЭМ!$A$33:$A$776,$A55,СВЦЭМ!$B$33:$B$776,E$47)+'СЕТ СН'!$F$14+СВЦЭМ!$D$10+'СЕТ СН'!$F$6-'СЕТ СН'!$F$26</f>
        <v>1138.29589145</v>
      </c>
      <c r="F55" s="36">
        <f>SUMIFS(СВЦЭМ!$D$33:$D$776,СВЦЭМ!$A$33:$A$776,$A55,СВЦЭМ!$B$33:$B$776,F$47)+'СЕТ СН'!$F$14+СВЦЭМ!$D$10+'СЕТ СН'!$F$6-'СЕТ СН'!$F$26</f>
        <v>1149.5530896499999</v>
      </c>
      <c r="G55" s="36">
        <f>SUMIFS(СВЦЭМ!$D$33:$D$776,СВЦЭМ!$A$33:$A$776,$A55,СВЦЭМ!$B$33:$B$776,G$47)+'СЕТ СН'!$F$14+СВЦЭМ!$D$10+'СЕТ СН'!$F$6-'СЕТ СН'!$F$26</f>
        <v>1148.8769552199999</v>
      </c>
      <c r="H55" s="36">
        <f>SUMIFS(СВЦЭМ!$D$33:$D$776,СВЦЭМ!$A$33:$A$776,$A55,СВЦЭМ!$B$33:$B$776,H$47)+'СЕТ СН'!$F$14+СВЦЭМ!$D$10+'СЕТ СН'!$F$6-'СЕТ СН'!$F$26</f>
        <v>1138.5154172999999</v>
      </c>
      <c r="I55" s="36">
        <f>SUMIFS(СВЦЭМ!$D$33:$D$776,СВЦЭМ!$A$33:$A$776,$A55,СВЦЭМ!$B$33:$B$776,I$47)+'СЕТ СН'!$F$14+СВЦЭМ!$D$10+'СЕТ СН'!$F$6-'СЕТ СН'!$F$26</f>
        <v>1130.9926899999998</v>
      </c>
      <c r="J55" s="36">
        <f>SUMIFS(СВЦЭМ!$D$33:$D$776,СВЦЭМ!$A$33:$A$776,$A55,СВЦЭМ!$B$33:$B$776,J$47)+'СЕТ СН'!$F$14+СВЦЭМ!$D$10+'СЕТ СН'!$F$6-'СЕТ СН'!$F$26</f>
        <v>1088.81657546</v>
      </c>
      <c r="K55" s="36">
        <f>SUMIFS(СВЦЭМ!$D$33:$D$776,СВЦЭМ!$A$33:$A$776,$A55,СВЦЭМ!$B$33:$B$776,K$47)+'СЕТ СН'!$F$14+СВЦЭМ!$D$10+'СЕТ СН'!$F$6-'СЕТ СН'!$F$26</f>
        <v>1035.9778609300001</v>
      </c>
      <c r="L55" s="36">
        <f>SUMIFS(СВЦЭМ!$D$33:$D$776,СВЦЭМ!$A$33:$A$776,$A55,СВЦЭМ!$B$33:$B$776,L$47)+'СЕТ СН'!$F$14+СВЦЭМ!$D$10+'СЕТ СН'!$F$6-'СЕТ СН'!$F$26</f>
        <v>1021.84239943</v>
      </c>
      <c r="M55" s="36">
        <f>SUMIFS(СВЦЭМ!$D$33:$D$776,СВЦЭМ!$A$33:$A$776,$A55,СВЦЭМ!$B$33:$B$776,M$47)+'СЕТ СН'!$F$14+СВЦЭМ!$D$10+'СЕТ СН'!$F$6-'СЕТ СН'!$F$26</f>
        <v>1020.70350992</v>
      </c>
      <c r="N55" s="36">
        <f>SUMIFS(СВЦЭМ!$D$33:$D$776,СВЦЭМ!$A$33:$A$776,$A55,СВЦЭМ!$B$33:$B$776,N$47)+'СЕТ СН'!$F$14+СВЦЭМ!$D$10+'СЕТ СН'!$F$6-'СЕТ СН'!$F$26</f>
        <v>1027.2956780100001</v>
      </c>
      <c r="O55" s="36">
        <f>SUMIFS(СВЦЭМ!$D$33:$D$776,СВЦЭМ!$A$33:$A$776,$A55,СВЦЭМ!$B$33:$B$776,O$47)+'СЕТ СН'!$F$14+СВЦЭМ!$D$10+'СЕТ СН'!$F$6-'СЕТ СН'!$F$26</f>
        <v>1035.0719216800001</v>
      </c>
      <c r="P55" s="36">
        <f>SUMIFS(СВЦЭМ!$D$33:$D$776,СВЦЭМ!$A$33:$A$776,$A55,СВЦЭМ!$B$33:$B$776,P$47)+'СЕТ СН'!$F$14+СВЦЭМ!$D$10+'СЕТ СН'!$F$6-'СЕТ СН'!$F$26</f>
        <v>1045.66987404</v>
      </c>
      <c r="Q55" s="36">
        <f>SUMIFS(СВЦЭМ!$D$33:$D$776,СВЦЭМ!$A$33:$A$776,$A55,СВЦЭМ!$B$33:$B$776,Q$47)+'СЕТ СН'!$F$14+СВЦЭМ!$D$10+'СЕТ СН'!$F$6-'СЕТ СН'!$F$26</f>
        <v>1047.7219062900001</v>
      </c>
      <c r="R55" s="36">
        <f>SUMIFS(СВЦЭМ!$D$33:$D$776,СВЦЭМ!$A$33:$A$776,$A55,СВЦЭМ!$B$33:$B$776,R$47)+'СЕТ СН'!$F$14+СВЦЭМ!$D$10+'СЕТ СН'!$F$6-'СЕТ СН'!$F$26</f>
        <v>1042.19480604</v>
      </c>
      <c r="S55" s="36">
        <f>SUMIFS(СВЦЭМ!$D$33:$D$776,СВЦЭМ!$A$33:$A$776,$A55,СВЦЭМ!$B$33:$B$776,S$47)+'СЕТ СН'!$F$14+СВЦЭМ!$D$10+'СЕТ СН'!$F$6-'СЕТ СН'!$F$26</f>
        <v>1016.14159707</v>
      </c>
      <c r="T55" s="36">
        <f>SUMIFS(СВЦЭМ!$D$33:$D$776,СВЦЭМ!$A$33:$A$776,$A55,СВЦЭМ!$B$33:$B$776,T$47)+'СЕТ СН'!$F$14+СВЦЭМ!$D$10+'СЕТ СН'!$F$6-'СЕТ СН'!$F$26</f>
        <v>997.99218723000001</v>
      </c>
      <c r="U55" s="36">
        <f>SUMIFS(СВЦЭМ!$D$33:$D$776,СВЦЭМ!$A$33:$A$776,$A55,СВЦЭМ!$B$33:$B$776,U$47)+'СЕТ СН'!$F$14+СВЦЭМ!$D$10+'СЕТ СН'!$F$6-'СЕТ СН'!$F$26</f>
        <v>1002.75401525</v>
      </c>
      <c r="V55" s="36">
        <f>SUMIFS(СВЦЭМ!$D$33:$D$776,СВЦЭМ!$A$33:$A$776,$A55,СВЦЭМ!$B$33:$B$776,V$47)+'СЕТ СН'!$F$14+СВЦЭМ!$D$10+'СЕТ СН'!$F$6-'СЕТ СН'!$F$26</f>
        <v>1014.52224043</v>
      </c>
      <c r="W55" s="36">
        <f>SUMIFS(СВЦЭМ!$D$33:$D$776,СВЦЭМ!$A$33:$A$776,$A55,СВЦЭМ!$B$33:$B$776,W$47)+'СЕТ СН'!$F$14+СВЦЭМ!$D$10+'СЕТ СН'!$F$6-'СЕТ СН'!$F$26</f>
        <v>1026.4292730300001</v>
      </c>
      <c r="X55" s="36">
        <f>SUMIFS(СВЦЭМ!$D$33:$D$776,СВЦЭМ!$A$33:$A$776,$A55,СВЦЭМ!$B$33:$B$776,X$47)+'СЕТ СН'!$F$14+СВЦЭМ!$D$10+'СЕТ СН'!$F$6-'СЕТ СН'!$F$26</f>
        <v>1045.8767899300001</v>
      </c>
      <c r="Y55" s="36">
        <f>SUMIFS(СВЦЭМ!$D$33:$D$776,СВЦЭМ!$A$33:$A$776,$A55,СВЦЭМ!$B$33:$B$776,Y$47)+'СЕТ СН'!$F$14+СВЦЭМ!$D$10+'СЕТ СН'!$F$6-'СЕТ СН'!$F$26</f>
        <v>1064.2236958000001</v>
      </c>
    </row>
    <row r="56" spans="1:25" ht="15.75" x14ac:dyDescent="0.2">
      <c r="A56" s="35">
        <f t="shared" si="1"/>
        <v>43808</v>
      </c>
      <c r="B56" s="36">
        <f>SUMIFS(СВЦЭМ!$D$33:$D$776,СВЦЭМ!$A$33:$A$776,$A56,СВЦЭМ!$B$33:$B$776,B$47)+'СЕТ СН'!$F$14+СВЦЭМ!$D$10+'СЕТ СН'!$F$6-'СЕТ СН'!$F$26</f>
        <v>1086.2449140200001</v>
      </c>
      <c r="C56" s="36">
        <f>SUMIFS(СВЦЭМ!$D$33:$D$776,СВЦЭМ!$A$33:$A$776,$A56,СВЦЭМ!$B$33:$B$776,C$47)+'СЕТ СН'!$F$14+СВЦЭМ!$D$10+'СЕТ СН'!$F$6-'СЕТ СН'!$F$26</f>
        <v>1120.4607661499999</v>
      </c>
      <c r="D56" s="36">
        <f>SUMIFS(СВЦЭМ!$D$33:$D$776,СВЦЭМ!$A$33:$A$776,$A56,СВЦЭМ!$B$33:$B$776,D$47)+'СЕТ СН'!$F$14+СВЦЭМ!$D$10+'СЕТ СН'!$F$6-'СЕТ СН'!$F$26</f>
        <v>1131.57146098</v>
      </c>
      <c r="E56" s="36">
        <f>SUMIFS(СВЦЭМ!$D$33:$D$776,СВЦЭМ!$A$33:$A$776,$A56,СВЦЭМ!$B$33:$B$776,E$47)+'СЕТ СН'!$F$14+СВЦЭМ!$D$10+'СЕТ СН'!$F$6-'СЕТ СН'!$F$26</f>
        <v>1130.92039054</v>
      </c>
      <c r="F56" s="36">
        <f>SUMIFS(СВЦЭМ!$D$33:$D$776,СВЦЭМ!$A$33:$A$776,$A56,СВЦЭМ!$B$33:$B$776,F$47)+'СЕТ СН'!$F$14+СВЦЭМ!$D$10+'СЕТ СН'!$F$6-'СЕТ СН'!$F$26</f>
        <v>1131.70306177</v>
      </c>
      <c r="G56" s="36">
        <f>SUMIFS(СВЦЭМ!$D$33:$D$776,СВЦЭМ!$A$33:$A$776,$A56,СВЦЭМ!$B$33:$B$776,G$47)+'СЕТ СН'!$F$14+СВЦЭМ!$D$10+'СЕТ СН'!$F$6-'СЕТ СН'!$F$26</f>
        <v>1147.8250749599999</v>
      </c>
      <c r="H56" s="36">
        <f>SUMIFS(СВЦЭМ!$D$33:$D$776,СВЦЭМ!$A$33:$A$776,$A56,СВЦЭМ!$B$33:$B$776,H$47)+'СЕТ СН'!$F$14+СВЦЭМ!$D$10+'СЕТ СН'!$F$6-'СЕТ СН'!$F$26</f>
        <v>1119.72301595</v>
      </c>
      <c r="I56" s="36">
        <f>SUMIFS(СВЦЭМ!$D$33:$D$776,СВЦЭМ!$A$33:$A$776,$A56,СВЦЭМ!$B$33:$B$776,I$47)+'СЕТ СН'!$F$14+СВЦЭМ!$D$10+'СЕТ СН'!$F$6-'СЕТ СН'!$F$26</f>
        <v>1089.0971084400001</v>
      </c>
      <c r="J56" s="36">
        <f>SUMIFS(СВЦЭМ!$D$33:$D$776,СВЦЭМ!$A$33:$A$776,$A56,СВЦЭМ!$B$33:$B$776,J$47)+'СЕТ СН'!$F$14+СВЦЭМ!$D$10+'СЕТ СН'!$F$6-'СЕТ СН'!$F$26</f>
        <v>1058.5196495600001</v>
      </c>
      <c r="K56" s="36">
        <f>SUMIFS(СВЦЭМ!$D$33:$D$776,СВЦЭМ!$A$33:$A$776,$A56,СВЦЭМ!$B$33:$B$776,K$47)+'СЕТ СН'!$F$14+СВЦЭМ!$D$10+'СЕТ СН'!$F$6-'СЕТ СН'!$F$26</f>
        <v>1029.1320998599999</v>
      </c>
      <c r="L56" s="36">
        <f>SUMIFS(СВЦЭМ!$D$33:$D$776,СВЦЭМ!$A$33:$A$776,$A56,СВЦЭМ!$B$33:$B$776,L$47)+'СЕТ СН'!$F$14+СВЦЭМ!$D$10+'СЕТ СН'!$F$6-'СЕТ СН'!$F$26</f>
        <v>1027.000792</v>
      </c>
      <c r="M56" s="36">
        <f>SUMIFS(СВЦЭМ!$D$33:$D$776,СВЦЭМ!$A$33:$A$776,$A56,СВЦЭМ!$B$33:$B$776,M$47)+'СЕТ СН'!$F$14+СВЦЭМ!$D$10+'СЕТ СН'!$F$6-'СЕТ СН'!$F$26</f>
        <v>1033.8876228700001</v>
      </c>
      <c r="N56" s="36">
        <f>SUMIFS(СВЦЭМ!$D$33:$D$776,СВЦЭМ!$A$33:$A$776,$A56,СВЦЭМ!$B$33:$B$776,N$47)+'СЕТ СН'!$F$14+СВЦЭМ!$D$10+'СЕТ СН'!$F$6-'СЕТ СН'!$F$26</f>
        <v>1043.1293616400001</v>
      </c>
      <c r="O56" s="36">
        <f>SUMIFS(СВЦЭМ!$D$33:$D$776,СВЦЭМ!$A$33:$A$776,$A56,СВЦЭМ!$B$33:$B$776,O$47)+'СЕТ СН'!$F$14+СВЦЭМ!$D$10+'СЕТ СН'!$F$6-'СЕТ СН'!$F$26</f>
        <v>1051.2643015900001</v>
      </c>
      <c r="P56" s="36">
        <f>SUMIFS(СВЦЭМ!$D$33:$D$776,СВЦЭМ!$A$33:$A$776,$A56,СВЦЭМ!$B$33:$B$776,P$47)+'СЕТ СН'!$F$14+СВЦЭМ!$D$10+'СЕТ СН'!$F$6-'СЕТ СН'!$F$26</f>
        <v>1057.8574954000001</v>
      </c>
      <c r="Q56" s="36">
        <f>SUMIFS(СВЦЭМ!$D$33:$D$776,СВЦЭМ!$A$33:$A$776,$A56,СВЦЭМ!$B$33:$B$776,Q$47)+'СЕТ СН'!$F$14+СВЦЭМ!$D$10+'СЕТ СН'!$F$6-'СЕТ СН'!$F$26</f>
        <v>1055.2272907700001</v>
      </c>
      <c r="R56" s="36">
        <f>SUMIFS(СВЦЭМ!$D$33:$D$776,СВЦЭМ!$A$33:$A$776,$A56,СВЦЭМ!$B$33:$B$776,R$47)+'СЕТ СН'!$F$14+СВЦЭМ!$D$10+'СЕТ СН'!$F$6-'СЕТ СН'!$F$26</f>
        <v>1052.2153087300001</v>
      </c>
      <c r="S56" s="36">
        <f>SUMIFS(СВЦЭМ!$D$33:$D$776,СВЦЭМ!$A$33:$A$776,$A56,СВЦЭМ!$B$33:$B$776,S$47)+'СЕТ СН'!$F$14+СВЦЭМ!$D$10+'СЕТ СН'!$F$6-'СЕТ СН'!$F$26</f>
        <v>1035.1350796900001</v>
      </c>
      <c r="T56" s="36">
        <f>SUMIFS(СВЦЭМ!$D$33:$D$776,СВЦЭМ!$A$33:$A$776,$A56,СВЦЭМ!$B$33:$B$776,T$47)+'СЕТ СН'!$F$14+СВЦЭМ!$D$10+'СЕТ СН'!$F$6-'СЕТ СН'!$F$26</f>
        <v>1011.50405209</v>
      </c>
      <c r="U56" s="36">
        <f>SUMIFS(СВЦЭМ!$D$33:$D$776,СВЦЭМ!$A$33:$A$776,$A56,СВЦЭМ!$B$33:$B$776,U$47)+'СЕТ СН'!$F$14+СВЦЭМ!$D$10+'СЕТ СН'!$F$6-'СЕТ СН'!$F$26</f>
        <v>1011.59132375</v>
      </c>
      <c r="V56" s="36">
        <f>SUMIFS(СВЦЭМ!$D$33:$D$776,СВЦЭМ!$A$33:$A$776,$A56,СВЦЭМ!$B$33:$B$776,V$47)+'СЕТ СН'!$F$14+СВЦЭМ!$D$10+'СЕТ СН'!$F$6-'СЕТ СН'!$F$26</f>
        <v>1031.3178278299999</v>
      </c>
      <c r="W56" s="36">
        <f>SUMIFS(СВЦЭМ!$D$33:$D$776,СВЦЭМ!$A$33:$A$776,$A56,СВЦЭМ!$B$33:$B$776,W$47)+'СЕТ СН'!$F$14+СВЦЭМ!$D$10+'СЕТ СН'!$F$6-'СЕТ СН'!$F$26</f>
        <v>1050.94760256</v>
      </c>
      <c r="X56" s="36">
        <f>SUMIFS(СВЦЭМ!$D$33:$D$776,СВЦЭМ!$A$33:$A$776,$A56,СВЦЭМ!$B$33:$B$776,X$47)+'СЕТ СН'!$F$14+СВЦЭМ!$D$10+'СЕТ СН'!$F$6-'СЕТ СН'!$F$26</f>
        <v>1057.14094172</v>
      </c>
      <c r="Y56" s="36">
        <f>SUMIFS(СВЦЭМ!$D$33:$D$776,СВЦЭМ!$A$33:$A$776,$A56,СВЦЭМ!$B$33:$B$776,Y$47)+'СЕТ СН'!$F$14+СВЦЭМ!$D$10+'СЕТ СН'!$F$6-'СЕТ СН'!$F$26</f>
        <v>1078.9914048200001</v>
      </c>
    </row>
    <row r="57" spans="1:25" ht="15.75" x14ac:dyDescent="0.2">
      <c r="A57" s="35">
        <f t="shared" si="1"/>
        <v>43809</v>
      </c>
      <c r="B57" s="36">
        <f>SUMIFS(СВЦЭМ!$D$33:$D$776,СВЦЭМ!$A$33:$A$776,$A57,СВЦЭМ!$B$33:$B$776,B$47)+'СЕТ СН'!$F$14+СВЦЭМ!$D$10+'СЕТ СН'!$F$6-'СЕТ СН'!$F$26</f>
        <v>1092.4664822300001</v>
      </c>
      <c r="C57" s="36">
        <f>SUMIFS(СВЦЭМ!$D$33:$D$776,СВЦЭМ!$A$33:$A$776,$A57,СВЦЭМ!$B$33:$B$776,C$47)+'СЕТ СН'!$F$14+СВЦЭМ!$D$10+'СЕТ СН'!$F$6-'СЕТ СН'!$F$26</f>
        <v>1152.2116453799999</v>
      </c>
      <c r="D57" s="36">
        <f>SUMIFS(СВЦЭМ!$D$33:$D$776,СВЦЭМ!$A$33:$A$776,$A57,СВЦЭМ!$B$33:$B$776,D$47)+'СЕТ СН'!$F$14+СВЦЭМ!$D$10+'СЕТ СН'!$F$6-'СЕТ СН'!$F$26</f>
        <v>1178.41194432</v>
      </c>
      <c r="E57" s="36">
        <f>SUMIFS(СВЦЭМ!$D$33:$D$776,СВЦЭМ!$A$33:$A$776,$A57,СВЦЭМ!$B$33:$B$776,E$47)+'СЕТ СН'!$F$14+СВЦЭМ!$D$10+'СЕТ СН'!$F$6-'СЕТ СН'!$F$26</f>
        <v>1173.8336455599999</v>
      </c>
      <c r="F57" s="36">
        <f>SUMIFS(СВЦЭМ!$D$33:$D$776,СВЦЭМ!$A$33:$A$776,$A57,СВЦЭМ!$B$33:$B$776,F$47)+'СЕТ СН'!$F$14+СВЦЭМ!$D$10+'СЕТ СН'!$F$6-'СЕТ СН'!$F$26</f>
        <v>1123.9105956199999</v>
      </c>
      <c r="G57" s="36">
        <f>SUMIFS(СВЦЭМ!$D$33:$D$776,СВЦЭМ!$A$33:$A$776,$A57,СВЦЭМ!$B$33:$B$776,G$47)+'СЕТ СН'!$F$14+СВЦЭМ!$D$10+'СЕТ СН'!$F$6-'СЕТ СН'!$F$26</f>
        <v>1108.9887952500001</v>
      </c>
      <c r="H57" s="36">
        <f>SUMIFS(СВЦЭМ!$D$33:$D$776,СВЦЭМ!$A$33:$A$776,$A57,СВЦЭМ!$B$33:$B$776,H$47)+'СЕТ СН'!$F$14+СВЦЭМ!$D$10+'СЕТ СН'!$F$6-'СЕТ СН'!$F$26</f>
        <v>1071.05153587</v>
      </c>
      <c r="I57" s="36">
        <f>SUMIFS(СВЦЭМ!$D$33:$D$776,СВЦЭМ!$A$33:$A$776,$A57,СВЦЭМ!$B$33:$B$776,I$47)+'СЕТ СН'!$F$14+СВЦЭМ!$D$10+'СЕТ СН'!$F$6-'СЕТ СН'!$F$26</f>
        <v>1038.5926872100001</v>
      </c>
      <c r="J57" s="36">
        <f>SUMIFS(СВЦЭМ!$D$33:$D$776,СВЦЭМ!$A$33:$A$776,$A57,СВЦЭМ!$B$33:$B$776,J$47)+'СЕТ СН'!$F$14+СВЦЭМ!$D$10+'СЕТ СН'!$F$6-'СЕТ СН'!$F$26</f>
        <v>1016.19465709</v>
      </c>
      <c r="K57" s="36">
        <f>SUMIFS(СВЦЭМ!$D$33:$D$776,СВЦЭМ!$A$33:$A$776,$A57,СВЦЭМ!$B$33:$B$776,K$47)+'СЕТ СН'!$F$14+СВЦЭМ!$D$10+'СЕТ СН'!$F$6-'СЕТ СН'!$F$26</f>
        <v>1001.2614407599999</v>
      </c>
      <c r="L57" s="36">
        <f>SUMIFS(СВЦЭМ!$D$33:$D$776,СВЦЭМ!$A$33:$A$776,$A57,СВЦЭМ!$B$33:$B$776,L$47)+'СЕТ СН'!$F$14+СВЦЭМ!$D$10+'СЕТ СН'!$F$6-'СЕТ СН'!$F$26</f>
        <v>1003.25616326</v>
      </c>
      <c r="M57" s="36">
        <f>SUMIFS(СВЦЭМ!$D$33:$D$776,СВЦЭМ!$A$33:$A$776,$A57,СВЦЭМ!$B$33:$B$776,M$47)+'СЕТ СН'!$F$14+СВЦЭМ!$D$10+'СЕТ СН'!$F$6-'СЕТ СН'!$F$26</f>
        <v>1061.9237045100001</v>
      </c>
      <c r="N57" s="36">
        <f>SUMIFS(СВЦЭМ!$D$33:$D$776,СВЦЭМ!$A$33:$A$776,$A57,СВЦЭМ!$B$33:$B$776,N$47)+'СЕТ СН'!$F$14+СВЦЭМ!$D$10+'СЕТ СН'!$F$6-'СЕТ СН'!$F$26</f>
        <v>1076.1841462</v>
      </c>
      <c r="O57" s="36">
        <f>SUMIFS(СВЦЭМ!$D$33:$D$776,СВЦЭМ!$A$33:$A$776,$A57,СВЦЭМ!$B$33:$B$776,O$47)+'СЕТ СН'!$F$14+СВЦЭМ!$D$10+'СЕТ СН'!$F$6-'СЕТ СН'!$F$26</f>
        <v>1081.27472212</v>
      </c>
      <c r="P57" s="36">
        <f>SUMIFS(СВЦЭМ!$D$33:$D$776,СВЦЭМ!$A$33:$A$776,$A57,СВЦЭМ!$B$33:$B$776,P$47)+'СЕТ СН'!$F$14+СВЦЭМ!$D$10+'СЕТ СН'!$F$6-'СЕТ СН'!$F$26</f>
        <v>1079.0467671500001</v>
      </c>
      <c r="Q57" s="36">
        <f>SUMIFS(СВЦЭМ!$D$33:$D$776,СВЦЭМ!$A$33:$A$776,$A57,СВЦЭМ!$B$33:$B$776,Q$47)+'СЕТ СН'!$F$14+СВЦЭМ!$D$10+'СЕТ СН'!$F$6-'СЕТ СН'!$F$26</f>
        <v>1076.7391726400001</v>
      </c>
      <c r="R57" s="36">
        <f>SUMIFS(СВЦЭМ!$D$33:$D$776,СВЦЭМ!$A$33:$A$776,$A57,СВЦЭМ!$B$33:$B$776,R$47)+'СЕТ СН'!$F$14+СВЦЭМ!$D$10+'СЕТ СН'!$F$6-'СЕТ СН'!$F$26</f>
        <v>1073.7769382700001</v>
      </c>
      <c r="S57" s="36">
        <f>SUMIFS(СВЦЭМ!$D$33:$D$776,СВЦЭМ!$A$33:$A$776,$A57,СВЦЭМ!$B$33:$B$776,S$47)+'СЕТ СН'!$F$14+СВЦЭМ!$D$10+'СЕТ СН'!$F$6-'СЕТ СН'!$F$26</f>
        <v>1062.04992348</v>
      </c>
      <c r="T57" s="36">
        <f>SUMIFS(СВЦЭМ!$D$33:$D$776,СВЦЭМ!$A$33:$A$776,$A57,СВЦЭМ!$B$33:$B$776,T$47)+'СЕТ СН'!$F$14+СВЦЭМ!$D$10+'СЕТ СН'!$F$6-'СЕТ СН'!$F$26</f>
        <v>1044.49091834</v>
      </c>
      <c r="U57" s="36">
        <f>SUMIFS(СВЦЭМ!$D$33:$D$776,СВЦЭМ!$A$33:$A$776,$A57,СВЦЭМ!$B$33:$B$776,U$47)+'СЕТ СН'!$F$14+СВЦЭМ!$D$10+'СЕТ СН'!$F$6-'СЕТ СН'!$F$26</f>
        <v>1041.99839892</v>
      </c>
      <c r="V57" s="36">
        <f>SUMIFS(СВЦЭМ!$D$33:$D$776,СВЦЭМ!$A$33:$A$776,$A57,СВЦЭМ!$B$33:$B$776,V$47)+'СЕТ СН'!$F$14+СВЦЭМ!$D$10+'СЕТ СН'!$F$6-'СЕТ СН'!$F$26</f>
        <v>1029.2748643499999</v>
      </c>
      <c r="W57" s="36">
        <f>SUMIFS(СВЦЭМ!$D$33:$D$776,СВЦЭМ!$A$33:$A$776,$A57,СВЦЭМ!$B$33:$B$776,W$47)+'СЕТ СН'!$F$14+СВЦЭМ!$D$10+'СЕТ СН'!$F$6-'СЕТ СН'!$F$26</f>
        <v>999.92804345999991</v>
      </c>
      <c r="X57" s="36">
        <f>SUMIFS(СВЦЭМ!$D$33:$D$776,СВЦЭМ!$A$33:$A$776,$A57,СВЦЭМ!$B$33:$B$776,X$47)+'СЕТ СН'!$F$14+СВЦЭМ!$D$10+'СЕТ СН'!$F$6-'СЕТ СН'!$F$26</f>
        <v>990.68059338</v>
      </c>
      <c r="Y57" s="36">
        <f>SUMIFS(СВЦЭМ!$D$33:$D$776,СВЦЭМ!$A$33:$A$776,$A57,СВЦЭМ!$B$33:$B$776,Y$47)+'СЕТ СН'!$F$14+СВЦЭМ!$D$10+'СЕТ СН'!$F$6-'СЕТ СН'!$F$26</f>
        <v>1003.19577781</v>
      </c>
    </row>
    <row r="58" spans="1:25" ht="15.75" x14ac:dyDescent="0.2">
      <c r="A58" s="35">
        <f t="shared" si="1"/>
        <v>43810</v>
      </c>
      <c r="B58" s="36">
        <f>SUMIFS(СВЦЭМ!$D$33:$D$776,СВЦЭМ!$A$33:$A$776,$A58,СВЦЭМ!$B$33:$B$776,B$47)+'СЕТ СН'!$F$14+СВЦЭМ!$D$10+'СЕТ СН'!$F$6-'СЕТ СН'!$F$26</f>
        <v>1051.08531268</v>
      </c>
      <c r="C58" s="36">
        <f>SUMIFS(СВЦЭМ!$D$33:$D$776,СВЦЭМ!$A$33:$A$776,$A58,СВЦЭМ!$B$33:$B$776,C$47)+'СЕТ СН'!$F$14+СВЦЭМ!$D$10+'СЕТ СН'!$F$6-'СЕТ СН'!$F$26</f>
        <v>1089.04994182</v>
      </c>
      <c r="D58" s="36">
        <f>SUMIFS(СВЦЭМ!$D$33:$D$776,СВЦЭМ!$A$33:$A$776,$A58,СВЦЭМ!$B$33:$B$776,D$47)+'СЕТ СН'!$F$14+СВЦЭМ!$D$10+'СЕТ СН'!$F$6-'СЕТ СН'!$F$26</f>
        <v>1098.0915988199999</v>
      </c>
      <c r="E58" s="36">
        <f>SUMIFS(СВЦЭМ!$D$33:$D$776,СВЦЭМ!$A$33:$A$776,$A58,СВЦЭМ!$B$33:$B$776,E$47)+'СЕТ СН'!$F$14+СВЦЭМ!$D$10+'СЕТ СН'!$F$6-'СЕТ СН'!$F$26</f>
        <v>1107.3124582600001</v>
      </c>
      <c r="F58" s="36">
        <f>SUMIFS(СВЦЭМ!$D$33:$D$776,СВЦЭМ!$A$33:$A$776,$A58,СВЦЭМ!$B$33:$B$776,F$47)+'СЕТ СН'!$F$14+СВЦЭМ!$D$10+'СЕТ СН'!$F$6-'СЕТ СН'!$F$26</f>
        <v>1100.97009007</v>
      </c>
      <c r="G58" s="36">
        <f>SUMIFS(СВЦЭМ!$D$33:$D$776,СВЦЭМ!$A$33:$A$776,$A58,СВЦЭМ!$B$33:$B$776,G$47)+'СЕТ СН'!$F$14+СВЦЭМ!$D$10+'СЕТ СН'!$F$6-'СЕТ СН'!$F$26</f>
        <v>1083.35841351</v>
      </c>
      <c r="H58" s="36">
        <f>SUMIFS(СВЦЭМ!$D$33:$D$776,СВЦЭМ!$A$33:$A$776,$A58,СВЦЭМ!$B$33:$B$776,H$47)+'СЕТ СН'!$F$14+СВЦЭМ!$D$10+'СЕТ СН'!$F$6-'СЕТ СН'!$F$26</f>
        <v>1040.4129467400001</v>
      </c>
      <c r="I58" s="36">
        <f>SUMIFS(СВЦЭМ!$D$33:$D$776,СВЦЭМ!$A$33:$A$776,$A58,СВЦЭМ!$B$33:$B$776,I$47)+'СЕТ СН'!$F$14+СВЦЭМ!$D$10+'СЕТ СН'!$F$6-'СЕТ СН'!$F$26</f>
        <v>1026.7258188800001</v>
      </c>
      <c r="J58" s="36">
        <f>SUMIFS(СВЦЭМ!$D$33:$D$776,СВЦЭМ!$A$33:$A$776,$A58,СВЦЭМ!$B$33:$B$776,J$47)+'СЕТ СН'!$F$14+СВЦЭМ!$D$10+'СЕТ СН'!$F$6-'СЕТ СН'!$F$26</f>
        <v>998.70512470999995</v>
      </c>
      <c r="K58" s="36">
        <f>SUMIFS(СВЦЭМ!$D$33:$D$776,СВЦЭМ!$A$33:$A$776,$A58,СВЦЭМ!$B$33:$B$776,K$47)+'СЕТ СН'!$F$14+СВЦЭМ!$D$10+'СЕТ СН'!$F$6-'СЕТ СН'!$F$26</f>
        <v>989.65486151999994</v>
      </c>
      <c r="L58" s="36">
        <f>SUMIFS(СВЦЭМ!$D$33:$D$776,СВЦЭМ!$A$33:$A$776,$A58,СВЦЭМ!$B$33:$B$776,L$47)+'СЕТ СН'!$F$14+СВЦЭМ!$D$10+'СЕТ СН'!$F$6-'СЕТ СН'!$F$26</f>
        <v>992.82204077999995</v>
      </c>
      <c r="M58" s="36">
        <f>SUMIFS(СВЦЭМ!$D$33:$D$776,СВЦЭМ!$A$33:$A$776,$A58,СВЦЭМ!$B$33:$B$776,M$47)+'СЕТ СН'!$F$14+СВЦЭМ!$D$10+'СЕТ СН'!$F$6-'СЕТ СН'!$F$26</f>
        <v>995.36003069999992</v>
      </c>
      <c r="N58" s="36">
        <f>SUMIFS(СВЦЭМ!$D$33:$D$776,СВЦЭМ!$A$33:$A$776,$A58,СВЦЭМ!$B$33:$B$776,N$47)+'СЕТ СН'!$F$14+СВЦЭМ!$D$10+'СЕТ СН'!$F$6-'СЕТ СН'!$F$26</f>
        <v>992.94863379999993</v>
      </c>
      <c r="O58" s="36">
        <f>SUMIFS(СВЦЭМ!$D$33:$D$776,СВЦЭМ!$A$33:$A$776,$A58,СВЦЭМ!$B$33:$B$776,O$47)+'СЕТ СН'!$F$14+СВЦЭМ!$D$10+'СЕТ СН'!$F$6-'СЕТ СН'!$F$26</f>
        <v>1005.48612395</v>
      </c>
      <c r="P58" s="36">
        <f>SUMIFS(СВЦЭМ!$D$33:$D$776,СВЦЭМ!$A$33:$A$776,$A58,СВЦЭМ!$B$33:$B$776,P$47)+'СЕТ СН'!$F$14+СВЦЭМ!$D$10+'СЕТ СН'!$F$6-'СЕТ СН'!$F$26</f>
        <v>1008.33949244</v>
      </c>
      <c r="Q58" s="36">
        <f>SUMIFS(СВЦЭМ!$D$33:$D$776,СВЦЭМ!$A$33:$A$776,$A58,СВЦЭМ!$B$33:$B$776,Q$47)+'СЕТ СН'!$F$14+СВЦЭМ!$D$10+'СЕТ СН'!$F$6-'СЕТ СН'!$F$26</f>
        <v>1013.1040861</v>
      </c>
      <c r="R58" s="36">
        <f>SUMIFS(СВЦЭМ!$D$33:$D$776,СВЦЭМ!$A$33:$A$776,$A58,СВЦЭМ!$B$33:$B$776,R$47)+'СЕТ СН'!$F$14+СВЦЭМ!$D$10+'СЕТ СН'!$F$6-'СЕТ СН'!$F$26</f>
        <v>1018.40558936</v>
      </c>
      <c r="S58" s="36">
        <f>SUMIFS(СВЦЭМ!$D$33:$D$776,СВЦЭМ!$A$33:$A$776,$A58,СВЦЭМ!$B$33:$B$776,S$47)+'СЕТ СН'!$F$14+СВЦЭМ!$D$10+'СЕТ СН'!$F$6-'СЕТ СН'!$F$26</f>
        <v>1002.88471598</v>
      </c>
      <c r="T58" s="36">
        <f>SUMIFS(СВЦЭМ!$D$33:$D$776,СВЦЭМ!$A$33:$A$776,$A58,СВЦЭМ!$B$33:$B$776,T$47)+'СЕТ СН'!$F$14+СВЦЭМ!$D$10+'СЕТ СН'!$F$6-'СЕТ СН'!$F$26</f>
        <v>991.42749802999992</v>
      </c>
      <c r="U58" s="36">
        <f>SUMIFS(СВЦЭМ!$D$33:$D$776,СВЦЭМ!$A$33:$A$776,$A58,СВЦЭМ!$B$33:$B$776,U$47)+'СЕТ СН'!$F$14+СВЦЭМ!$D$10+'СЕТ СН'!$F$6-'СЕТ СН'!$F$26</f>
        <v>994.15039660999992</v>
      </c>
      <c r="V58" s="36">
        <f>SUMIFS(СВЦЭМ!$D$33:$D$776,СВЦЭМ!$A$33:$A$776,$A58,СВЦЭМ!$B$33:$B$776,V$47)+'СЕТ СН'!$F$14+СВЦЭМ!$D$10+'СЕТ СН'!$F$6-'СЕТ СН'!$F$26</f>
        <v>1000.18295919</v>
      </c>
      <c r="W58" s="36">
        <f>SUMIFS(СВЦЭМ!$D$33:$D$776,СВЦЭМ!$A$33:$A$776,$A58,СВЦЭМ!$B$33:$B$776,W$47)+'СЕТ СН'!$F$14+СВЦЭМ!$D$10+'СЕТ СН'!$F$6-'СЕТ СН'!$F$26</f>
        <v>1013.43550578</v>
      </c>
      <c r="X58" s="36">
        <f>SUMIFS(СВЦЭМ!$D$33:$D$776,СВЦЭМ!$A$33:$A$776,$A58,СВЦЭМ!$B$33:$B$776,X$47)+'СЕТ СН'!$F$14+СВЦЭМ!$D$10+'СЕТ СН'!$F$6-'СЕТ СН'!$F$26</f>
        <v>1022.22234365</v>
      </c>
      <c r="Y58" s="36">
        <f>SUMIFS(СВЦЭМ!$D$33:$D$776,СВЦЭМ!$A$33:$A$776,$A58,СВЦЭМ!$B$33:$B$776,Y$47)+'СЕТ СН'!$F$14+СВЦЭМ!$D$10+'СЕТ СН'!$F$6-'СЕТ СН'!$F$26</f>
        <v>1038.1946574400001</v>
      </c>
    </row>
    <row r="59" spans="1:25" ht="15.75" x14ac:dyDescent="0.2">
      <c r="A59" s="35">
        <f t="shared" si="1"/>
        <v>43811</v>
      </c>
      <c r="B59" s="36">
        <f>SUMIFS(СВЦЭМ!$D$33:$D$776,СВЦЭМ!$A$33:$A$776,$A59,СВЦЭМ!$B$33:$B$776,B$47)+'СЕТ СН'!$F$14+СВЦЭМ!$D$10+'СЕТ СН'!$F$6-'СЕТ СН'!$F$26</f>
        <v>1068.2878929999999</v>
      </c>
      <c r="C59" s="36">
        <f>SUMIFS(СВЦЭМ!$D$33:$D$776,СВЦЭМ!$A$33:$A$776,$A59,СВЦЭМ!$B$33:$B$776,C$47)+'СЕТ СН'!$F$14+СВЦЭМ!$D$10+'СЕТ СН'!$F$6-'СЕТ СН'!$F$26</f>
        <v>1108.9983237499998</v>
      </c>
      <c r="D59" s="36">
        <f>SUMIFS(СВЦЭМ!$D$33:$D$776,СВЦЭМ!$A$33:$A$776,$A59,СВЦЭМ!$B$33:$B$776,D$47)+'СЕТ СН'!$F$14+СВЦЭМ!$D$10+'СЕТ СН'!$F$6-'СЕТ СН'!$F$26</f>
        <v>1124.3399196600001</v>
      </c>
      <c r="E59" s="36">
        <f>SUMIFS(СВЦЭМ!$D$33:$D$776,СВЦЭМ!$A$33:$A$776,$A59,СВЦЭМ!$B$33:$B$776,E$47)+'СЕТ СН'!$F$14+СВЦЭМ!$D$10+'СЕТ СН'!$F$6-'СЕТ СН'!$F$26</f>
        <v>1135.7477975899999</v>
      </c>
      <c r="F59" s="36">
        <f>SUMIFS(СВЦЭМ!$D$33:$D$776,СВЦЭМ!$A$33:$A$776,$A59,СВЦЭМ!$B$33:$B$776,F$47)+'СЕТ СН'!$F$14+СВЦЭМ!$D$10+'СЕТ СН'!$F$6-'СЕТ СН'!$F$26</f>
        <v>1134.8704269499999</v>
      </c>
      <c r="G59" s="36">
        <f>SUMIFS(СВЦЭМ!$D$33:$D$776,СВЦЭМ!$A$33:$A$776,$A59,СВЦЭМ!$B$33:$B$776,G$47)+'СЕТ СН'!$F$14+СВЦЭМ!$D$10+'СЕТ СН'!$F$6-'СЕТ СН'!$F$26</f>
        <v>1113.4185601199999</v>
      </c>
      <c r="H59" s="36">
        <f>SUMIFS(СВЦЭМ!$D$33:$D$776,СВЦЭМ!$A$33:$A$776,$A59,СВЦЭМ!$B$33:$B$776,H$47)+'СЕТ СН'!$F$14+СВЦЭМ!$D$10+'СЕТ СН'!$F$6-'СЕТ СН'!$F$26</f>
        <v>1070.9465455300001</v>
      </c>
      <c r="I59" s="36">
        <f>SUMIFS(СВЦЭМ!$D$33:$D$776,СВЦЭМ!$A$33:$A$776,$A59,СВЦЭМ!$B$33:$B$776,I$47)+'СЕТ СН'!$F$14+СВЦЭМ!$D$10+'СЕТ СН'!$F$6-'СЕТ СН'!$F$26</f>
        <v>1048.65773857</v>
      </c>
      <c r="J59" s="36">
        <f>SUMIFS(СВЦЭМ!$D$33:$D$776,СВЦЭМ!$A$33:$A$776,$A59,СВЦЭМ!$B$33:$B$776,J$47)+'СЕТ СН'!$F$14+СВЦЭМ!$D$10+'СЕТ СН'!$F$6-'СЕТ СН'!$F$26</f>
        <v>1023.39748579</v>
      </c>
      <c r="K59" s="36">
        <f>SUMIFS(СВЦЭМ!$D$33:$D$776,СВЦЭМ!$A$33:$A$776,$A59,СВЦЭМ!$B$33:$B$776,K$47)+'СЕТ СН'!$F$14+СВЦЭМ!$D$10+'СЕТ СН'!$F$6-'СЕТ СН'!$F$26</f>
        <v>1011.0269107199999</v>
      </c>
      <c r="L59" s="36">
        <f>SUMIFS(СВЦЭМ!$D$33:$D$776,СВЦЭМ!$A$33:$A$776,$A59,СВЦЭМ!$B$33:$B$776,L$47)+'СЕТ СН'!$F$14+СВЦЭМ!$D$10+'СЕТ СН'!$F$6-'СЕТ СН'!$F$26</f>
        <v>1014.43811693</v>
      </c>
      <c r="M59" s="36">
        <f>SUMIFS(СВЦЭМ!$D$33:$D$776,СВЦЭМ!$A$33:$A$776,$A59,СВЦЭМ!$B$33:$B$776,M$47)+'СЕТ СН'!$F$14+СВЦЭМ!$D$10+'СЕТ СН'!$F$6-'СЕТ СН'!$F$26</f>
        <v>1008.9441184</v>
      </c>
      <c r="N59" s="36">
        <f>SUMIFS(СВЦЭМ!$D$33:$D$776,СВЦЭМ!$A$33:$A$776,$A59,СВЦЭМ!$B$33:$B$776,N$47)+'СЕТ СН'!$F$14+СВЦЭМ!$D$10+'СЕТ СН'!$F$6-'СЕТ СН'!$F$26</f>
        <v>1009.17859486</v>
      </c>
      <c r="O59" s="36">
        <f>SUMIFS(СВЦЭМ!$D$33:$D$776,СВЦЭМ!$A$33:$A$776,$A59,СВЦЭМ!$B$33:$B$776,O$47)+'СЕТ СН'!$F$14+СВЦЭМ!$D$10+'СЕТ СН'!$F$6-'СЕТ СН'!$F$26</f>
        <v>1013.2040273699999</v>
      </c>
      <c r="P59" s="36">
        <f>SUMIFS(СВЦЭМ!$D$33:$D$776,СВЦЭМ!$A$33:$A$776,$A59,СВЦЭМ!$B$33:$B$776,P$47)+'СЕТ СН'!$F$14+СВЦЭМ!$D$10+'СЕТ СН'!$F$6-'СЕТ СН'!$F$26</f>
        <v>1010.0705604</v>
      </c>
      <c r="Q59" s="36">
        <f>SUMIFS(СВЦЭМ!$D$33:$D$776,СВЦЭМ!$A$33:$A$776,$A59,СВЦЭМ!$B$33:$B$776,Q$47)+'СЕТ СН'!$F$14+СВЦЭМ!$D$10+'СЕТ СН'!$F$6-'СЕТ СН'!$F$26</f>
        <v>1010.29527893</v>
      </c>
      <c r="R59" s="36">
        <f>SUMIFS(СВЦЭМ!$D$33:$D$776,СВЦЭМ!$A$33:$A$776,$A59,СВЦЭМ!$B$33:$B$776,R$47)+'СЕТ СН'!$F$14+СВЦЭМ!$D$10+'СЕТ СН'!$F$6-'СЕТ СН'!$F$26</f>
        <v>1006.5095310099999</v>
      </c>
      <c r="S59" s="36">
        <f>SUMIFS(СВЦЭМ!$D$33:$D$776,СВЦЭМ!$A$33:$A$776,$A59,СВЦЭМ!$B$33:$B$776,S$47)+'СЕТ СН'!$F$14+СВЦЭМ!$D$10+'СЕТ СН'!$F$6-'СЕТ СН'!$F$26</f>
        <v>1018.3398245</v>
      </c>
      <c r="T59" s="36">
        <f>SUMIFS(СВЦЭМ!$D$33:$D$776,СВЦЭМ!$A$33:$A$776,$A59,СВЦЭМ!$B$33:$B$776,T$47)+'СЕТ СН'!$F$14+СВЦЭМ!$D$10+'СЕТ СН'!$F$6-'СЕТ СН'!$F$26</f>
        <v>1006.25261452</v>
      </c>
      <c r="U59" s="36">
        <f>SUMIFS(СВЦЭМ!$D$33:$D$776,СВЦЭМ!$A$33:$A$776,$A59,СВЦЭМ!$B$33:$B$776,U$47)+'СЕТ СН'!$F$14+СВЦЭМ!$D$10+'СЕТ СН'!$F$6-'СЕТ СН'!$F$26</f>
        <v>1003.17397923</v>
      </c>
      <c r="V59" s="36">
        <f>SUMIFS(СВЦЭМ!$D$33:$D$776,СВЦЭМ!$A$33:$A$776,$A59,СВЦЭМ!$B$33:$B$776,V$47)+'СЕТ СН'!$F$14+СВЦЭМ!$D$10+'СЕТ СН'!$F$6-'СЕТ СН'!$F$26</f>
        <v>1003.6654433799999</v>
      </c>
      <c r="W59" s="36">
        <f>SUMIFS(СВЦЭМ!$D$33:$D$776,СВЦЭМ!$A$33:$A$776,$A59,СВЦЭМ!$B$33:$B$776,W$47)+'СЕТ СН'!$F$14+СВЦЭМ!$D$10+'СЕТ СН'!$F$6-'СЕТ СН'!$F$26</f>
        <v>1020.22605391</v>
      </c>
      <c r="X59" s="36">
        <f>SUMIFS(СВЦЭМ!$D$33:$D$776,СВЦЭМ!$A$33:$A$776,$A59,СВЦЭМ!$B$33:$B$776,X$47)+'СЕТ СН'!$F$14+СВЦЭМ!$D$10+'СЕТ СН'!$F$6-'СЕТ СН'!$F$26</f>
        <v>1028.1165702600001</v>
      </c>
      <c r="Y59" s="36">
        <f>SUMIFS(СВЦЭМ!$D$33:$D$776,СВЦЭМ!$A$33:$A$776,$A59,СВЦЭМ!$B$33:$B$776,Y$47)+'СЕТ СН'!$F$14+СВЦЭМ!$D$10+'СЕТ СН'!$F$6-'СЕТ СН'!$F$26</f>
        <v>1043.8433666600001</v>
      </c>
    </row>
    <row r="60" spans="1:25" ht="15.75" x14ac:dyDescent="0.2">
      <c r="A60" s="35">
        <f t="shared" si="1"/>
        <v>43812</v>
      </c>
      <c r="B60" s="36">
        <f>SUMIFS(СВЦЭМ!$D$33:$D$776,СВЦЭМ!$A$33:$A$776,$A60,СВЦЭМ!$B$33:$B$776,B$47)+'СЕТ СН'!$F$14+СВЦЭМ!$D$10+'СЕТ СН'!$F$6-'СЕТ СН'!$F$26</f>
        <v>1073.2204139</v>
      </c>
      <c r="C60" s="36">
        <f>SUMIFS(СВЦЭМ!$D$33:$D$776,СВЦЭМ!$A$33:$A$776,$A60,СВЦЭМ!$B$33:$B$776,C$47)+'СЕТ СН'!$F$14+СВЦЭМ!$D$10+'СЕТ СН'!$F$6-'СЕТ СН'!$F$26</f>
        <v>1117.20982828</v>
      </c>
      <c r="D60" s="36">
        <f>SUMIFS(СВЦЭМ!$D$33:$D$776,СВЦЭМ!$A$33:$A$776,$A60,СВЦЭМ!$B$33:$B$776,D$47)+'СЕТ СН'!$F$14+СВЦЭМ!$D$10+'СЕТ СН'!$F$6-'СЕТ СН'!$F$26</f>
        <v>1145.6153401199999</v>
      </c>
      <c r="E60" s="36">
        <f>SUMIFS(СВЦЭМ!$D$33:$D$776,СВЦЭМ!$A$33:$A$776,$A60,СВЦЭМ!$B$33:$B$776,E$47)+'СЕТ СН'!$F$14+СВЦЭМ!$D$10+'СЕТ СН'!$F$6-'СЕТ СН'!$F$26</f>
        <v>1139.7329021799999</v>
      </c>
      <c r="F60" s="36">
        <f>SUMIFS(СВЦЭМ!$D$33:$D$776,СВЦЭМ!$A$33:$A$776,$A60,СВЦЭМ!$B$33:$B$776,F$47)+'СЕТ СН'!$F$14+СВЦЭМ!$D$10+'СЕТ СН'!$F$6-'СЕТ СН'!$F$26</f>
        <v>1114.89169431</v>
      </c>
      <c r="G60" s="36">
        <f>SUMIFS(СВЦЭМ!$D$33:$D$776,СВЦЭМ!$A$33:$A$776,$A60,СВЦЭМ!$B$33:$B$776,G$47)+'СЕТ СН'!$F$14+СВЦЭМ!$D$10+'СЕТ СН'!$F$6-'СЕТ СН'!$F$26</f>
        <v>1094.4176162000001</v>
      </c>
      <c r="H60" s="36">
        <f>SUMIFS(СВЦЭМ!$D$33:$D$776,СВЦЭМ!$A$33:$A$776,$A60,СВЦЭМ!$B$33:$B$776,H$47)+'СЕТ СН'!$F$14+СВЦЭМ!$D$10+'СЕТ СН'!$F$6-'СЕТ СН'!$F$26</f>
        <v>1051.70962162</v>
      </c>
      <c r="I60" s="36">
        <f>SUMIFS(СВЦЭМ!$D$33:$D$776,СВЦЭМ!$A$33:$A$776,$A60,СВЦЭМ!$B$33:$B$776,I$47)+'СЕТ СН'!$F$14+СВЦЭМ!$D$10+'СЕТ СН'!$F$6-'СЕТ СН'!$F$26</f>
        <v>1035.3553371800001</v>
      </c>
      <c r="J60" s="36">
        <f>SUMIFS(СВЦЭМ!$D$33:$D$776,СВЦЭМ!$A$33:$A$776,$A60,СВЦЭМ!$B$33:$B$776,J$47)+'СЕТ СН'!$F$14+СВЦЭМ!$D$10+'СЕТ СН'!$F$6-'СЕТ СН'!$F$26</f>
        <v>1005.90955205</v>
      </c>
      <c r="K60" s="36">
        <f>SUMIFS(СВЦЭМ!$D$33:$D$776,СВЦЭМ!$A$33:$A$776,$A60,СВЦЭМ!$B$33:$B$776,K$47)+'СЕТ СН'!$F$14+СВЦЭМ!$D$10+'СЕТ СН'!$F$6-'СЕТ СН'!$F$26</f>
        <v>976.92344679999997</v>
      </c>
      <c r="L60" s="36">
        <f>SUMIFS(СВЦЭМ!$D$33:$D$776,СВЦЭМ!$A$33:$A$776,$A60,СВЦЭМ!$B$33:$B$776,L$47)+'СЕТ СН'!$F$14+СВЦЭМ!$D$10+'СЕТ СН'!$F$6-'СЕТ СН'!$F$26</f>
        <v>983.55253654000001</v>
      </c>
      <c r="M60" s="36">
        <f>SUMIFS(СВЦЭМ!$D$33:$D$776,СВЦЭМ!$A$33:$A$776,$A60,СВЦЭМ!$B$33:$B$776,M$47)+'СЕТ СН'!$F$14+СВЦЭМ!$D$10+'СЕТ СН'!$F$6-'СЕТ СН'!$F$26</f>
        <v>998.00874199999998</v>
      </c>
      <c r="N60" s="36">
        <f>SUMIFS(СВЦЭМ!$D$33:$D$776,СВЦЭМ!$A$33:$A$776,$A60,СВЦЭМ!$B$33:$B$776,N$47)+'СЕТ СН'!$F$14+СВЦЭМ!$D$10+'СЕТ СН'!$F$6-'СЕТ СН'!$F$26</f>
        <v>1003.3943956099999</v>
      </c>
      <c r="O60" s="36">
        <f>SUMIFS(СВЦЭМ!$D$33:$D$776,СВЦЭМ!$A$33:$A$776,$A60,СВЦЭМ!$B$33:$B$776,O$47)+'СЕТ СН'!$F$14+СВЦЭМ!$D$10+'СЕТ СН'!$F$6-'СЕТ СН'!$F$26</f>
        <v>1013.647382</v>
      </c>
      <c r="P60" s="36">
        <f>SUMIFS(СВЦЭМ!$D$33:$D$776,СВЦЭМ!$A$33:$A$776,$A60,СВЦЭМ!$B$33:$B$776,P$47)+'СЕТ СН'!$F$14+СВЦЭМ!$D$10+'СЕТ СН'!$F$6-'СЕТ СН'!$F$26</f>
        <v>1018.2838040399999</v>
      </c>
      <c r="Q60" s="36">
        <f>SUMIFS(СВЦЭМ!$D$33:$D$776,СВЦЭМ!$A$33:$A$776,$A60,СВЦЭМ!$B$33:$B$776,Q$47)+'СЕТ СН'!$F$14+СВЦЭМ!$D$10+'СЕТ СН'!$F$6-'СЕТ СН'!$F$26</f>
        <v>1013.9172070799999</v>
      </c>
      <c r="R60" s="36">
        <f>SUMIFS(СВЦЭМ!$D$33:$D$776,СВЦЭМ!$A$33:$A$776,$A60,СВЦЭМ!$B$33:$B$776,R$47)+'СЕТ СН'!$F$14+СВЦЭМ!$D$10+'СЕТ СН'!$F$6-'СЕТ СН'!$F$26</f>
        <v>1006.65587105</v>
      </c>
      <c r="S60" s="36">
        <f>SUMIFS(СВЦЭМ!$D$33:$D$776,СВЦЭМ!$A$33:$A$776,$A60,СВЦЭМ!$B$33:$B$776,S$47)+'СЕТ СН'!$F$14+СВЦЭМ!$D$10+'СЕТ СН'!$F$6-'СЕТ СН'!$F$26</f>
        <v>998.80536599999994</v>
      </c>
      <c r="T60" s="36">
        <f>SUMIFS(СВЦЭМ!$D$33:$D$776,СВЦЭМ!$A$33:$A$776,$A60,СВЦЭМ!$B$33:$B$776,T$47)+'СЕТ СН'!$F$14+СВЦЭМ!$D$10+'СЕТ СН'!$F$6-'СЕТ СН'!$F$26</f>
        <v>981.06211427999995</v>
      </c>
      <c r="U60" s="36">
        <f>SUMIFS(СВЦЭМ!$D$33:$D$776,СВЦЭМ!$A$33:$A$776,$A60,СВЦЭМ!$B$33:$B$776,U$47)+'СЕТ СН'!$F$14+СВЦЭМ!$D$10+'СЕТ СН'!$F$6-'СЕТ СН'!$F$26</f>
        <v>984.86195801999997</v>
      </c>
      <c r="V60" s="36">
        <f>SUMIFS(СВЦЭМ!$D$33:$D$776,СВЦЭМ!$A$33:$A$776,$A60,СВЦЭМ!$B$33:$B$776,V$47)+'СЕТ СН'!$F$14+СВЦЭМ!$D$10+'СЕТ СН'!$F$6-'СЕТ СН'!$F$26</f>
        <v>999.12453985999991</v>
      </c>
      <c r="W60" s="36">
        <f>SUMIFS(СВЦЭМ!$D$33:$D$776,СВЦЭМ!$A$33:$A$776,$A60,СВЦЭМ!$B$33:$B$776,W$47)+'СЕТ СН'!$F$14+СВЦЭМ!$D$10+'СЕТ СН'!$F$6-'СЕТ СН'!$F$26</f>
        <v>1024.87694833</v>
      </c>
      <c r="X60" s="36">
        <f>SUMIFS(СВЦЭМ!$D$33:$D$776,СВЦЭМ!$A$33:$A$776,$A60,СВЦЭМ!$B$33:$B$776,X$47)+'СЕТ СН'!$F$14+СВЦЭМ!$D$10+'СЕТ СН'!$F$6-'СЕТ СН'!$F$26</f>
        <v>1036.0447971599999</v>
      </c>
      <c r="Y60" s="36">
        <f>SUMIFS(СВЦЭМ!$D$33:$D$776,СВЦЭМ!$A$33:$A$776,$A60,СВЦЭМ!$B$33:$B$776,Y$47)+'СЕТ СН'!$F$14+СВЦЭМ!$D$10+'СЕТ СН'!$F$6-'СЕТ СН'!$F$26</f>
        <v>1041.7993226000001</v>
      </c>
    </row>
    <row r="61" spans="1:25" ht="15.75" x14ac:dyDescent="0.2">
      <c r="A61" s="35">
        <f t="shared" si="1"/>
        <v>43813</v>
      </c>
      <c r="B61" s="36">
        <f>SUMIFS(СВЦЭМ!$D$33:$D$776,СВЦЭМ!$A$33:$A$776,$A61,СВЦЭМ!$B$33:$B$776,B$47)+'СЕТ СН'!$F$14+СВЦЭМ!$D$10+'СЕТ СН'!$F$6-'СЕТ СН'!$F$26</f>
        <v>1072.6692524800001</v>
      </c>
      <c r="C61" s="36">
        <f>SUMIFS(СВЦЭМ!$D$33:$D$776,СВЦЭМ!$A$33:$A$776,$A61,СВЦЭМ!$B$33:$B$776,C$47)+'СЕТ СН'!$F$14+СВЦЭМ!$D$10+'СЕТ СН'!$F$6-'СЕТ СН'!$F$26</f>
        <v>1117.18655502</v>
      </c>
      <c r="D61" s="36">
        <f>SUMIFS(СВЦЭМ!$D$33:$D$776,СВЦЭМ!$A$33:$A$776,$A61,СВЦЭМ!$B$33:$B$776,D$47)+'СЕТ СН'!$F$14+СВЦЭМ!$D$10+'СЕТ СН'!$F$6-'СЕТ СН'!$F$26</f>
        <v>1131.7975155900001</v>
      </c>
      <c r="E61" s="36">
        <f>SUMIFS(СВЦЭМ!$D$33:$D$776,СВЦЭМ!$A$33:$A$776,$A61,СВЦЭМ!$B$33:$B$776,E$47)+'СЕТ СН'!$F$14+СВЦЭМ!$D$10+'СЕТ СН'!$F$6-'СЕТ СН'!$F$26</f>
        <v>1140.44472053</v>
      </c>
      <c r="F61" s="36">
        <f>SUMIFS(СВЦЭМ!$D$33:$D$776,СВЦЭМ!$A$33:$A$776,$A61,СВЦЭМ!$B$33:$B$776,F$47)+'СЕТ СН'!$F$14+СВЦЭМ!$D$10+'СЕТ СН'!$F$6-'СЕТ СН'!$F$26</f>
        <v>1142.7557471299999</v>
      </c>
      <c r="G61" s="36">
        <f>SUMIFS(СВЦЭМ!$D$33:$D$776,СВЦЭМ!$A$33:$A$776,$A61,СВЦЭМ!$B$33:$B$776,G$47)+'СЕТ СН'!$F$14+СВЦЭМ!$D$10+'СЕТ СН'!$F$6-'СЕТ СН'!$F$26</f>
        <v>1137.2643735899999</v>
      </c>
      <c r="H61" s="36">
        <f>SUMIFS(СВЦЭМ!$D$33:$D$776,СВЦЭМ!$A$33:$A$776,$A61,СВЦЭМ!$B$33:$B$776,H$47)+'СЕТ СН'!$F$14+СВЦЭМ!$D$10+'СЕТ СН'!$F$6-'СЕТ СН'!$F$26</f>
        <v>1112.5770443399999</v>
      </c>
      <c r="I61" s="36">
        <f>SUMIFS(СВЦЭМ!$D$33:$D$776,СВЦЭМ!$A$33:$A$776,$A61,СВЦЭМ!$B$33:$B$776,I$47)+'СЕТ СН'!$F$14+СВЦЭМ!$D$10+'СЕТ СН'!$F$6-'СЕТ СН'!$F$26</f>
        <v>1095.9437835599999</v>
      </c>
      <c r="J61" s="36">
        <f>SUMIFS(СВЦЭМ!$D$33:$D$776,СВЦЭМ!$A$33:$A$776,$A61,СВЦЭМ!$B$33:$B$776,J$47)+'СЕТ СН'!$F$14+СВЦЭМ!$D$10+'СЕТ СН'!$F$6-'СЕТ СН'!$F$26</f>
        <v>1040.2452733800001</v>
      </c>
      <c r="K61" s="36">
        <f>SUMIFS(СВЦЭМ!$D$33:$D$776,СВЦЭМ!$A$33:$A$776,$A61,СВЦЭМ!$B$33:$B$776,K$47)+'СЕТ СН'!$F$14+СВЦЭМ!$D$10+'СЕТ СН'!$F$6-'СЕТ СН'!$F$26</f>
        <v>1001.88282277</v>
      </c>
      <c r="L61" s="36">
        <f>SUMIFS(СВЦЭМ!$D$33:$D$776,СВЦЭМ!$A$33:$A$776,$A61,СВЦЭМ!$B$33:$B$776,L$47)+'СЕТ СН'!$F$14+СВЦЭМ!$D$10+'СЕТ СН'!$F$6-'СЕТ СН'!$F$26</f>
        <v>993.41101180999999</v>
      </c>
      <c r="M61" s="36">
        <f>SUMIFS(СВЦЭМ!$D$33:$D$776,СВЦЭМ!$A$33:$A$776,$A61,СВЦЭМ!$B$33:$B$776,M$47)+'СЕТ СН'!$F$14+СВЦЭМ!$D$10+'СЕТ СН'!$F$6-'СЕТ СН'!$F$26</f>
        <v>999.71194848999994</v>
      </c>
      <c r="N61" s="36">
        <f>SUMIFS(СВЦЭМ!$D$33:$D$776,СВЦЭМ!$A$33:$A$776,$A61,СВЦЭМ!$B$33:$B$776,N$47)+'СЕТ СН'!$F$14+СВЦЭМ!$D$10+'СЕТ СН'!$F$6-'СЕТ СН'!$F$26</f>
        <v>1007.5171609399999</v>
      </c>
      <c r="O61" s="36">
        <f>SUMIFS(СВЦЭМ!$D$33:$D$776,СВЦЭМ!$A$33:$A$776,$A61,СВЦЭМ!$B$33:$B$776,O$47)+'СЕТ СН'!$F$14+СВЦЭМ!$D$10+'СЕТ СН'!$F$6-'СЕТ СН'!$F$26</f>
        <v>1021.3735819699999</v>
      </c>
      <c r="P61" s="36">
        <f>SUMIFS(СВЦЭМ!$D$33:$D$776,СВЦЭМ!$A$33:$A$776,$A61,СВЦЭМ!$B$33:$B$776,P$47)+'СЕТ СН'!$F$14+СВЦЭМ!$D$10+'СЕТ СН'!$F$6-'СЕТ СН'!$F$26</f>
        <v>1033.1116413300001</v>
      </c>
      <c r="Q61" s="36">
        <f>SUMIFS(СВЦЭМ!$D$33:$D$776,СВЦЭМ!$A$33:$A$776,$A61,СВЦЭМ!$B$33:$B$776,Q$47)+'СЕТ СН'!$F$14+СВЦЭМ!$D$10+'СЕТ СН'!$F$6-'СЕТ СН'!$F$26</f>
        <v>1034.5216451399999</v>
      </c>
      <c r="R61" s="36">
        <f>SUMIFS(СВЦЭМ!$D$33:$D$776,СВЦЭМ!$A$33:$A$776,$A61,СВЦЭМ!$B$33:$B$776,R$47)+'СЕТ СН'!$F$14+СВЦЭМ!$D$10+'СЕТ СН'!$F$6-'СЕТ СН'!$F$26</f>
        <v>1016.03687298</v>
      </c>
      <c r="S61" s="36">
        <f>SUMIFS(СВЦЭМ!$D$33:$D$776,СВЦЭМ!$A$33:$A$776,$A61,СВЦЭМ!$B$33:$B$776,S$47)+'СЕТ СН'!$F$14+СВЦЭМ!$D$10+'СЕТ СН'!$F$6-'СЕТ СН'!$F$26</f>
        <v>1001.72629578</v>
      </c>
      <c r="T61" s="36">
        <f>SUMIFS(СВЦЭМ!$D$33:$D$776,СВЦЭМ!$A$33:$A$776,$A61,СВЦЭМ!$B$33:$B$776,T$47)+'СЕТ СН'!$F$14+СВЦЭМ!$D$10+'СЕТ СН'!$F$6-'СЕТ СН'!$F$26</f>
        <v>984.44329771999992</v>
      </c>
      <c r="U61" s="36">
        <f>SUMIFS(СВЦЭМ!$D$33:$D$776,СВЦЭМ!$A$33:$A$776,$A61,СВЦЭМ!$B$33:$B$776,U$47)+'СЕТ СН'!$F$14+СВЦЭМ!$D$10+'СЕТ СН'!$F$6-'СЕТ СН'!$F$26</f>
        <v>990.55140667000001</v>
      </c>
      <c r="V61" s="36">
        <f>SUMIFS(СВЦЭМ!$D$33:$D$776,СВЦЭМ!$A$33:$A$776,$A61,СВЦЭМ!$B$33:$B$776,V$47)+'СЕТ СН'!$F$14+СВЦЭМ!$D$10+'СЕТ СН'!$F$6-'СЕТ СН'!$F$26</f>
        <v>1005.02286464</v>
      </c>
      <c r="W61" s="36">
        <f>SUMIFS(СВЦЭМ!$D$33:$D$776,СВЦЭМ!$A$33:$A$776,$A61,СВЦЭМ!$B$33:$B$776,W$47)+'СЕТ СН'!$F$14+СВЦЭМ!$D$10+'СЕТ СН'!$F$6-'СЕТ СН'!$F$26</f>
        <v>1024.3891968</v>
      </c>
      <c r="X61" s="36">
        <f>SUMIFS(СВЦЭМ!$D$33:$D$776,СВЦЭМ!$A$33:$A$776,$A61,СВЦЭМ!$B$33:$B$776,X$47)+'СЕТ СН'!$F$14+СВЦЭМ!$D$10+'СЕТ СН'!$F$6-'СЕТ СН'!$F$26</f>
        <v>1044.09515506</v>
      </c>
      <c r="Y61" s="36">
        <f>SUMIFS(СВЦЭМ!$D$33:$D$776,СВЦЭМ!$A$33:$A$776,$A61,СВЦЭМ!$B$33:$B$776,Y$47)+'СЕТ СН'!$F$14+СВЦЭМ!$D$10+'СЕТ СН'!$F$6-'СЕТ СН'!$F$26</f>
        <v>1052.8832840800001</v>
      </c>
    </row>
    <row r="62" spans="1:25" ht="15.75" x14ac:dyDescent="0.2">
      <c r="A62" s="35">
        <f t="shared" si="1"/>
        <v>43814</v>
      </c>
      <c r="B62" s="36">
        <f>SUMIFS(СВЦЭМ!$D$33:$D$776,СВЦЭМ!$A$33:$A$776,$A62,СВЦЭМ!$B$33:$B$776,B$47)+'СЕТ СН'!$F$14+СВЦЭМ!$D$10+'СЕТ СН'!$F$6-'СЕТ СН'!$F$26</f>
        <v>1072.2082413600001</v>
      </c>
      <c r="C62" s="36">
        <f>SUMIFS(СВЦЭМ!$D$33:$D$776,СВЦЭМ!$A$33:$A$776,$A62,СВЦЭМ!$B$33:$B$776,C$47)+'СЕТ СН'!$F$14+СВЦЭМ!$D$10+'СЕТ СН'!$F$6-'СЕТ СН'!$F$26</f>
        <v>1086.79117322</v>
      </c>
      <c r="D62" s="36">
        <f>SUMIFS(СВЦЭМ!$D$33:$D$776,СВЦЭМ!$A$33:$A$776,$A62,СВЦЭМ!$B$33:$B$776,D$47)+'СЕТ СН'!$F$14+СВЦЭМ!$D$10+'СЕТ СН'!$F$6-'СЕТ СН'!$F$26</f>
        <v>1093.52546633</v>
      </c>
      <c r="E62" s="36">
        <f>SUMIFS(СВЦЭМ!$D$33:$D$776,СВЦЭМ!$A$33:$A$776,$A62,СВЦЭМ!$B$33:$B$776,E$47)+'СЕТ СН'!$F$14+СВЦЭМ!$D$10+'СЕТ СН'!$F$6-'СЕТ СН'!$F$26</f>
        <v>1117.0593910800001</v>
      </c>
      <c r="F62" s="36">
        <f>SUMIFS(СВЦЭМ!$D$33:$D$776,СВЦЭМ!$A$33:$A$776,$A62,СВЦЭМ!$B$33:$B$776,F$47)+'СЕТ СН'!$F$14+СВЦЭМ!$D$10+'СЕТ СН'!$F$6-'СЕТ СН'!$F$26</f>
        <v>1123.2809193000001</v>
      </c>
      <c r="G62" s="36">
        <f>SUMIFS(СВЦЭМ!$D$33:$D$776,СВЦЭМ!$A$33:$A$776,$A62,СВЦЭМ!$B$33:$B$776,G$47)+'СЕТ СН'!$F$14+СВЦЭМ!$D$10+'СЕТ СН'!$F$6-'СЕТ СН'!$F$26</f>
        <v>1127.58547125</v>
      </c>
      <c r="H62" s="36">
        <f>SUMIFS(СВЦЭМ!$D$33:$D$776,СВЦЭМ!$A$33:$A$776,$A62,СВЦЭМ!$B$33:$B$776,H$47)+'СЕТ СН'!$F$14+СВЦЭМ!$D$10+'СЕТ СН'!$F$6-'СЕТ СН'!$F$26</f>
        <v>1111.1407335900001</v>
      </c>
      <c r="I62" s="36">
        <f>SUMIFS(СВЦЭМ!$D$33:$D$776,СВЦЭМ!$A$33:$A$776,$A62,СВЦЭМ!$B$33:$B$776,I$47)+'СЕТ СН'!$F$14+СВЦЭМ!$D$10+'СЕТ СН'!$F$6-'СЕТ СН'!$F$26</f>
        <v>1090.72068214</v>
      </c>
      <c r="J62" s="36">
        <f>SUMIFS(СВЦЭМ!$D$33:$D$776,СВЦЭМ!$A$33:$A$776,$A62,СВЦЭМ!$B$33:$B$776,J$47)+'СЕТ СН'!$F$14+СВЦЭМ!$D$10+'СЕТ СН'!$F$6-'СЕТ СН'!$F$26</f>
        <v>1055.1363163000001</v>
      </c>
      <c r="K62" s="36">
        <f>SUMIFS(СВЦЭМ!$D$33:$D$776,СВЦЭМ!$A$33:$A$776,$A62,СВЦЭМ!$B$33:$B$776,K$47)+'СЕТ СН'!$F$14+СВЦЭМ!$D$10+'СЕТ СН'!$F$6-'СЕТ СН'!$F$26</f>
        <v>1022.69577121</v>
      </c>
      <c r="L62" s="36">
        <f>SUMIFS(СВЦЭМ!$D$33:$D$776,СВЦЭМ!$A$33:$A$776,$A62,СВЦЭМ!$B$33:$B$776,L$47)+'СЕТ СН'!$F$14+СВЦЭМ!$D$10+'СЕТ СН'!$F$6-'СЕТ СН'!$F$26</f>
        <v>1013.68238302</v>
      </c>
      <c r="M62" s="36">
        <f>SUMIFS(СВЦЭМ!$D$33:$D$776,СВЦЭМ!$A$33:$A$776,$A62,СВЦЭМ!$B$33:$B$776,M$47)+'СЕТ СН'!$F$14+СВЦЭМ!$D$10+'СЕТ СН'!$F$6-'СЕТ СН'!$F$26</f>
        <v>1019.7610764599999</v>
      </c>
      <c r="N62" s="36">
        <f>SUMIFS(СВЦЭМ!$D$33:$D$776,СВЦЭМ!$A$33:$A$776,$A62,СВЦЭМ!$B$33:$B$776,N$47)+'СЕТ СН'!$F$14+СВЦЭМ!$D$10+'СЕТ СН'!$F$6-'СЕТ СН'!$F$26</f>
        <v>1022.00140888</v>
      </c>
      <c r="O62" s="36">
        <f>SUMIFS(СВЦЭМ!$D$33:$D$776,СВЦЭМ!$A$33:$A$776,$A62,СВЦЭМ!$B$33:$B$776,O$47)+'СЕТ СН'!$F$14+СВЦЭМ!$D$10+'СЕТ СН'!$F$6-'СЕТ СН'!$F$26</f>
        <v>1041.8563733600001</v>
      </c>
      <c r="P62" s="36">
        <f>SUMIFS(СВЦЭМ!$D$33:$D$776,СВЦЭМ!$A$33:$A$776,$A62,СВЦЭМ!$B$33:$B$776,P$47)+'СЕТ СН'!$F$14+СВЦЭМ!$D$10+'СЕТ СН'!$F$6-'СЕТ СН'!$F$26</f>
        <v>1054.9053386200001</v>
      </c>
      <c r="Q62" s="36">
        <f>SUMIFS(СВЦЭМ!$D$33:$D$776,СВЦЭМ!$A$33:$A$776,$A62,СВЦЭМ!$B$33:$B$776,Q$47)+'СЕТ СН'!$F$14+СВЦЭМ!$D$10+'СЕТ СН'!$F$6-'СЕТ СН'!$F$26</f>
        <v>1055.26104149</v>
      </c>
      <c r="R62" s="36">
        <f>SUMIFS(СВЦЭМ!$D$33:$D$776,СВЦЭМ!$A$33:$A$776,$A62,СВЦЭМ!$B$33:$B$776,R$47)+'СЕТ СН'!$F$14+СВЦЭМ!$D$10+'СЕТ СН'!$F$6-'СЕТ СН'!$F$26</f>
        <v>1041.1892996199999</v>
      </c>
      <c r="S62" s="36">
        <f>SUMIFS(СВЦЭМ!$D$33:$D$776,СВЦЭМ!$A$33:$A$776,$A62,СВЦЭМ!$B$33:$B$776,S$47)+'СЕТ СН'!$F$14+СВЦЭМ!$D$10+'СЕТ СН'!$F$6-'СЕТ СН'!$F$26</f>
        <v>1020.1154914699999</v>
      </c>
      <c r="T62" s="36">
        <f>SUMIFS(СВЦЭМ!$D$33:$D$776,СВЦЭМ!$A$33:$A$776,$A62,СВЦЭМ!$B$33:$B$776,T$47)+'СЕТ СН'!$F$14+СВЦЭМ!$D$10+'СЕТ СН'!$F$6-'СЕТ СН'!$F$26</f>
        <v>988.53898207999998</v>
      </c>
      <c r="U62" s="36">
        <f>SUMIFS(СВЦЭМ!$D$33:$D$776,СВЦЭМ!$A$33:$A$776,$A62,СВЦЭМ!$B$33:$B$776,U$47)+'СЕТ СН'!$F$14+СВЦЭМ!$D$10+'СЕТ СН'!$F$6-'СЕТ СН'!$F$26</f>
        <v>984.52673517999995</v>
      </c>
      <c r="V62" s="36">
        <f>SUMIFS(СВЦЭМ!$D$33:$D$776,СВЦЭМ!$A$33:$A$776,$A62,СВЦЭМ!$B$33:$B$776,V$47)+'СЕТ СН'!$F$14+СВЦЭМ!$D$10+'СЕТ СН'!$F$6-'СЕТ СН'!$F$26</f>
        <v>995.16584166999996</v>
      </c>
      <c r="W62" s="36">
        <f>SUMIFS(СВЦЭМ!$D$33:$D$776,СВЦЭМ!$A$33:$A$776,$A62,СВЦЭМ!$B$33:$B$776,W$47)+'СЕТ СН'!$F$14+СВЦЭМ!$D$10+'СЕТ СН'!$F$6-'СЕТ СН'!$F$26</f>
        <v>1009.3733513999999</v>
      </c>
      <c r="X62" s="36">
        <f>SUMIFS(СВЦЭМ!$D$33:$D$776,СВЦЭМ!$A$33:$A$776,$A62,СВЦЭМ!$B$33:$B$776,X$47)+'СЕТ СН'!$F$14+СВЦЭМ!$D$10+'СЕТ СН'!$F$6-'СЕТ СН'!$F$26</f>
        <v>1018.9685372199999</v>
      </c>
      <c r="Y62" s="36">
        <f>SUMIFS(СВЦЭМ!$D$33:$D$776,СВЦЭМ!$A$33:$A$776,$A62,СВЦЭМ!$B$33:$B$776,Y$47)+'СЕТ СН'!$F$14+СВЦЭМ!$D$10+'СЕТ СН'!$F$6-'СЕТ СН'!$F$26</f>
        <v>1052.71801987</v>
      </c>
    </row>
    <row r="63" spans="1:25" ht="15.75" x14ac:dyDescent="0.2">
      <c r="A63" s="35">
        <f t="shared" si="1"/>
        <v>43815</v>
      </c>
      <c r="B63" s="36">
        <f>SUMIFS(СВЦЭМ!$D$33:$D$776,СВЦЭМ!$A$33:$A$776,$A63,СВЦЭМ!$B$33:$B$776,B$47)+'СЕТ СН'!$F$14+СВЦЭМ!$D$10+'СЕТ СН'!$F$6-'СЕТ СН'!$F$26</f>
        <v>1081.11544297</v>
      </c>
      <c r="C63" s="36">
        <f>SUMIFS(СВЦЭМ!$D$33:$D$776,СВЦЭМ!$A$33:$A$776,$A63,СВЦЭМ!$B$33:$B$776,C$47)+'СЕТ СН'!$F$14+СВЦЭМ!$D$10+'СЕТ СН'!$F$6-'СЕТ СН'!$F$26</f>
        <v>1097.30537731</v>
      </c>
      <c r="D63" s="36">
        <f>SUMIFS(СВЦЭМ!$D$33:$D$776,СВЦЭМ!$A$33:$A$776,$A63,СВЦЭМ!$B$33:$B$776,D$47)+'СЕТ СН'!$F$14+СВЦЭМ!$D$10+'СЕТ СН'!$F$6-'СЕТ СН'!$F$26</f>
        <v>1114.61261014</v>
      </c>
      <c r="E63" s="36">
        <f>SUMIFS(СВЦЭМ!$D$33:$D$776,СВЦЭМ!$A$33:$A$776,$A63,СВЦЭМ!$B$33:$B$776,E$47)+'СЕТ СН'!$F$14+СВЦЭМ!$D$10+'СЕТ СН'!$F$6-'СЕТ СН'!$F$26</f>
        <v>1135.88362944</v>
      </c>
      <c r="F63" s="36">
        <f>SUMIFS(СВЦЭМ!$D$33:$D$776,СВЦЭМ!$A$33:$A$776,$A63,СВЦЭМ!$B$33:$B$776,F$47)+'СЕТ СН'!$F$14+СВЦЭМ!$D$10+'СЕТ СН'!$F$6-'СЕТ СН'!$F$26</f>
        <v>1131.45855173</v>
      </c>
      <c r="G63" s="36">
        <f>SUMIFS(СВЦЭМ!$D$33:$D$776,СВЦЭМ!$A$33:$A$776,$A63,СВЦЭМ!$B$33:$B$776,G$47)+'СЕТ СН'!$F$14+СВЦЭМ!$D$10+'СЕТ СН'!$F$6-'СЕТ СН'!$F$26</f>
        <v>1109.6243201899999</v>
      </c>
      <c r="H63" s="36">
        <f>SUMIFS(СВЦЭМ!$D$33:$D$776,СВЦЭМ!$A$33:$A$776,$A63,СВЦЭМ!$B$33:$B$776,H$47)+'СЕТ СН'!$F$14+СВЦЭМ!$D$10+'СЕТ СН'!$F$6-'СЕТ СН'!$F$26</f>
        <v>1064.5269615100001</v>
      </c>
      <c r="I63" s="36">
        <f>SUMIFS(СВЦЭМ!$D$33:$D$776,СВЦЭМ!$A$33:$A$776,$A63,СВЦЭМ!$B$33:$B$776,I$47)+'СЕТ СН'!$F$14+СВЦЭМ!$D$10+'СЕТ СН'!$F$6-'СЕТ СН'!$F$26</f>
        <v>1042.0687535</v>
      </c>
      <c r="J63" s="36">
        <f>SUMIFS(СВЦЭМ!$D$33:$D$776,СВЦЭМ!$A$33:$A$776,$A63,СВЦЭМ!$B$33:$B$776,J$47)+'СЕТ СН'!$F$14+СВЦЭМ!$D$10+'СЕТ СН'!$F$6-'СЕТ СН'!$F$26</f>
        <v>1018.00749072</v>
      </c>
      <c r="K63" s="36">
        <f>SUMIFS(СВЦЭМ!$D$33:$D$776,СВЦЭМ!$A$33:$A$776,$A63,СВЦЭМ!$B$33:$B$776,K$47)+'СЕТ СН'!$F$14+СВЦЭМ!$D$10+'СЕТ СН'!$F$6-'СЕТ СН'!$F$26</f>
        <v>992.70714449999991</v>
      </c>
      <c r="L63" s="36">
        <f>SUMIFS(СВЦЭМ!$D$33:$D$776,СВЦЭМ!$A$33:$A$776,$A63,СВЦЭМ!$B$33:$B$776,L$47)+'СЕТ СН'!$F$14+СВЦЭМ!$D$10+'СЕТ СН'!$F$6-'СЕТ СН'!$F$26</f>
        <v>997.85191296999994</v>
      </c>
      <c r="M63" s="36">
        <f>SUMIFS(СВЦЭМ!$D$33:$D$776,СВЦЭМ!$A$33:$A$776,$A63,СВЦЭМ!$B$33:$B$776,M$47)+'СЕТ СН'!$F$14+СВЦЭМ!$D$10+'СЕТ СН'!$F$6-'СЕТ СН'!$F$26</f>
        <v>1011.88975605</v>
      </c>
      <c r="N63" s="36">
        <f>SUMIFS(СВЦЭМ!$D$33:$D$776,СВЦЭМ!$A$33:$A$776,$A63,СВЦЭМ!$B$33:$B$776,N$47)+'СЕТ СН'!$F$14+СВЦЭМ!$D$10+'СЕТ СН'!$F$6-'СЕТ СН'!$F$26</f>
        <v>1020.79574767</v>
      </c>
      <c r="O63" s="36">
        <f>SUMIFS(СВЦЭМ!$D$33:$D$776,СВЦЭМ!$A$33:$A$776,$A63,СВЦЭМ!$B$33:$B$776,O$47)+'СЕТ СН'!$F$14+СВЦЭМ!$D$10+'СЕТ СН'!$F$6-'СЕТ СН'!$F$26</f>
        <v>1032.60911822</v>
      </c>
      <c r="P63" s="36">
        <f>SUMIFS(СВЦЭМ!$D$33:$D$776,СВЦЭМ!$A$33:$A$776,$A63,СВЦЭМ!$B$33:$B$776,P$47)+'СЕТ СН'!$F$14+СВЦЭМ!$D$10+'СЕТ СН'!$F$6-'СЕТ СН'!$F$26</f>
        <v>1051.9679945600001</v>
      </c>
      <c r="Q63" s="36">
        <f>SUMIFS(СВЦЭМ!$D$33:$D$776,СВЦЭМ!$A$33:$A$776,$A63,СВЦЭМ!$B$33:$B$776,Q$47)+'СЕТ СН'!$F$14+СВЦЭМ!$D$10+'СЕТ СН'!$F$6-'СЕТ СН'!$F$26</f>
        <v>1017.35467349</v>
      </c>
      <c r="R63" s="36">
        <f>SUMIFS(СВЦЭМ!$D$33:$D$776,СВЦЭМ!$A$33:$A$776,$A63,СВЦЭМ!$B$33:$B$776,R$47)+'СЕТ СН'!$F$14+СВЦЭМ!$D$10+'СЕТ СН'!$F$6-'СЕТ СН'!$F$26</f>
        <v>1026.6448825800001</v>
      </c>
      <c r="S63" s="36">
        <f>SUMIFS(СВЦЭМ!$D$33:$D$776,СВЦЭМ!$A$33:$A$776,$A63,СВЦЭМ!$B$33:$B$776,S$47)+'СЕТ СН'!$F$14+СВЦЭМ!$D$10+'СЕТ СН'!$F$6-'СЕТ СН'!$F$26</f>
        <v>1014.4472829699999</v>
      </c>
      <c r="T63" s="36">
        <f>SUMIFS(СВЦЭМ!$D$33:$D$776,СВЦЭМ!$A$33:$A$776,$A63,СВЦЭМ!$B$33:$B$776,T$47)+'СЕТ СН'!$F$14+СВЦЭМ!$D$10+'СЕТ СН'!$F$6-'СЕТ СН'!$F$26</f>
        <v>1009.4337183</v>
      </c>
      <c r="U63" s="36">
        <f>SUMIFS(СВЦЭМ!$D$33:$D$776,СВЦЭМ!$A$33:$A$776,$A63,СВЦЭМ!$B$33:$B$776,U$47)+'СЕТ СН'!$F$14+СВЦЭМ!$D$10+'СЕТ СН'!$F$6-'СЕТ СН'!$F$26</f>
        <v>1012.8832902199999</v>
      </c>
      <c r="V63" s="36">
        <f>SUMIFS(СВЦЭМ!$D$33:$D$776,СВЦЭМ!$A$33:$A$776,$A63,СВЦЭМ!$B$33:$B$776,V$47)+'СЕТ СН'!$F$14+СВЦЭМ!$D$10+'СЕТ СН'!$F$6-'СЕТ СН'!$F$26</f>
        <v>1031.4972835000001</v>
      </c>
      <c r="W63" s="36">
        <f>SUMIFS(СВЦЭМ!$D$33:$D$776,СВЦЭМ!$A$33:$A$776,$A63,СВЦЭМ!$B$33:$B$776,W$47)+'СЕТ СН'!$F$14+СВЦЭМ!$D$10+'СЕТ СН'!$F$6-'СЕТ СН'!$F$26</f>
        <v>1050.1896421000001</v>
      </c>
      <c r="X63" s="36">
        <f>SUMIFS(СВЦЭМ!$D$33:$D$776,СВЦЭМ!$A$33:$A$776,$A63,СВЦЭМ!$B$33:$B$776,X$47)+'СЕТ СН'!$F$14+СВЦЭМ!$D$10+'СЕТ СН'!$F$6-'СЕТ СН'!$F$26</f>
        <v>1059.1967701999999</v>
      </c>
      <c r="Y63" s="36">
        <f>SUMIFS(СВЦЭМ!$D$33:$D$776,СВЦЭМ!$A$33:$A$776,$A63,СВЦЭМ!$B$33:$B$776,Y$47)+'СЕТ СН'!$F$14+СВЦЭМ!$D$10+'СЕТ СН'!$F$6-'СЕТ СН'!$F$26</f>
        <v>1075.3054936999999</v>
      </c>
    </row>
    <row r="64" spans="1:25" ht="15.75" x14ac:dyDescent="0.2">
      <c r="A64" s="35">
        <f t="shared" si="1"/>
        <v>43816</v>
      </c>
      <c r="B64" s="36">
        <f>SUMIFS(СВЦЭМ!$D$33:$D$776,СВЦЭМ!$A$33:$A$776,$A64,СВЦЭМ!$B$33:$B$776,B$47)+'СЕТ СН'!$F$14+СВЦЭМ!$D$10+'СЕТ СН'!$F$6-'СЕТ СН'!$F$26</f>
        <v>1116.40391191</v>
      </c>
      <c r="C64" s="36">
        <f>SUMIFS(СВЦЭМ!$D$33:$D$776,СВЦЭМ!$A$33:$A$776,$A64,СВЦЭМ!$B$33:$B$776,C$47)+'СЕТ СН'!$F$14+СВЦЭМ!$D$10+'СЕТ СН'!$F$6-'СЕТ СН'!$F$26</f>
        <v>1140.60057779</v>
      </c>
      <c r="D64" s="36">
        <f>SUMIFS(СВЦЭМ!$D$33:$D$776,СВЦЭМ!$A$33:$A$776,$A64,СВЦЭМ!$B$33:$B$776,D$47)+'СЕТ СН'!$F$14+СВЦЭМ!$D$10+'СЕТ СН'!$F$6-'СЕТ СН'!$F$26</f>
        <v>1151.16176068</v>
      </c>
      <c r="E64" s="36">
        <f>SUMIFS(СВЦЭМ!$D$33:$D$776,СВЦЭМ!$A$33:$A$776,$A64,СВЦЭМ!$B$33:$B$776,E$47)+'СЕТ СН'!$F$14+СВЦЭМ!$D$10+'СЕТ СН'!$F$6-'СЕТ СН'!$F$26</f>
        <v>1155.5178345100001</v>
      </c>
      <c r="F64" s="36">
        <f>SUMIFS(СВЦЭМ!$D$33:$D$776,СВЦЭМ!$A$33:$A$776,$A64,СВЦЭМ!$B$33:$B$776,F$47)+'СЕТ СН'!$F$14+СВЦЭМ!$D$10+'СЕТ СН'!$F$6-'СЕТ СН'!$F$26</f>
        <v>1147.0025713100001</v>
      </c>
      <c r="G64" s="36">
        <f>SUMIFS(СВЦЭМ!$D$33:$D$776,СВЦЭМ!$A$33:$A$776,$A64,СВЦЭМ!$B$33:$B$776,G$47)+'СЕТ СН'!$F$14+СВЦЭМ!$D$10+'СЕТ СН'!$F$6-'СЕТ СН'!$F$26</f>
        <v>1117.87187995</v>
      </c>
      <c r="H64" s="36">
        <f>SUMIFS(СВЦЭМ!$D$33:$D$776,СВЦЭМ!$A$33:$A$776,$A64,СВЦЭМ!$B$33:$B$776,H$47)+'СЕТ СН'!$F$14+СВЦЭМ!$D$10+'СЕТ СН'!$F$6-'СЕТ СН'!$F$26</f>
        <v>1077.70660918</v>
      </c>
      <c r="I64" s="36">
        <f>SUMIFS(СВЦЭМ!$D$33:$D$776,СВЦЭМ!$A$33:$A$776,$A64,СВЦЭМ!$B$33:$B$776,I$47)+'СЕТ СН'!$F$14+СВЦЭМ!$D$10+'СЕТ СН'!$F$6-'СЕТ СН'!$F$26</f>
        <v>1048.25337831</v>
      </c>
      <c r="J64" s="36">
        <f>SUMIFS(СВЦЭМ!$D$33:$D$776,СВЦЭМ!$A$33:$A$776,$A64,СВЦЭМ!$B$33:$B$776,J$47)+'СЕТ СН'!$F$14+СВЦЭМ!$D$10+'СЕТ СН'!$F$6-'СЕТ СН'!$F$26</f>
        <v>1012.62844317</v>
      </c>
      <c r="K64" s="36">
        <f>SUMIFS(СВЦЭМ!$D$33:$D$776,СВЦЭМ!$A$33:$A$776,$A64,СВЦЭМ!$B$33:$B$776,K$47)+'СЕТ СН'!$F$14+СВЦЭМ!$D$10+'СЕТ СН'!$F$6-'СЕТ СН'!$F$26</f>
        <v>996.22776286999999</v>
      </c>
      <c r="L64" s="36">
        <f>SUMIFS(СВЦЭМ!$D$33:$D$776,СВЦЭМ!$A$33:$A$776,$A64,СВЦЭМ!$B$33:$B$776,L$47)+'СЕТ СН'!$F$14+СВЦЭМ!$D$10+'СЕТ СН'!$F$6-'СЕТ СН'!$F$26</f>
        <v>1002.05715421</v>
      </c>
      <c r="M64" s="36">
        <f>SUMIFS(СВЦЭМ!$D$33:$D$776,СВЦЭМ!$A$33:$A$776,$A64,СВЦЭМ!$B$33:$B$776,M$47)+'СЕТ СН'!$F$14+СВЦЭМ!$D$10+'СЕТ СН'!$F$6-'СЕТ СН'!$F$26</f>
        <v>1012.26943133</v>
      </c>
      <c r="N64" s="36">
        <f>SUMIFS(СВЦЭМ!$D$33:$D$776,СВЦЭМ!$A$33:$A$776,$A64,СВЦЭМ!$B$33:$B$776,N$47)+'СЕТ СН'!$F$14+СВЦЭМ!$D$10+'СЕТ СН'!$F$6-'СЕТ СН'!$F$26</f>
        <v>1021.69272646</v>
      </c>
      <c r="O64" s="36">
        <f>SUMIFS(СВЦЭМ!$D$33:$D$776,СВЦЭМ!$A$33:$A$776,$A64,СВЦЭМ!$B$33:$B$776,O$47)+'СЕТ СН'!$F$14+СВЦЭМ!$D$10+'СЕТ СН'!$F$6-'СЕТ СН'!$F$26</f>
        <v>1031.94988861</v>
      </c>
      <c r="P64" s="36">
        <f>SUMIFS(СВЦЭМ!$D$33:$D$776,СВЦЭМ!$A$33:$A$776,$A64,СВЦЭМ!$B$33:$B$776,P$47)+'СЕТ СН'!$F$14+СВЦЭМ!$D$10+'СЕТ СН'!$F$6-'СЕТ СН'!$F$26</f>
        <v>1039.9097047</v>
      </c>
      <c r="Q64" s="36">
        <f>SUMIFS(СВЦЭМ!$D$33:$D$776,СВЦЭМ!$A$33:$A$776,$A64,СВЦЭМ!$B$33:$B$776,Q$47)+'СЕТ СН'!$F$14+СВЦЭМ!$D$10+'СЕТ СН'!$F$6-'СЕТ СН'!$F$26</f>
        <v>1041.34256183</v>
      </c>
      <c r="R64" s="36">
        <f>SUMIFS(СВЦЭМ!$D$33:$D$776,СВЦЭМ!$A$33:$A$776,$A64,СВЦЭМ!$B$33:$B$776,R$47)+'СЕТ СН'!$F$14+СВЦЭМ!$D$10+'СЕТ СН'!$F$6-'СЕТ СН'!$F$26</f>
        <v>1029.9583893199999</v>
      </c>
      <c r="S64" s="36">
        <f>SUMIFS(СВЦЭМ!$D$33:$D$776,СВЦЭМ!$A$33:$A$776,$A64,СВЦЭМ!$B$33:$B$776,S$47)+'СЕТ СН'!$F$14+СВЦЭМ!$D$10+'СЕТ СН'!$F$6-'СЕТ СН'!$F$26</f>
        <v>1024.11785766</v>
      </c>
      <c r="T64" s="36">
        <f>SUMIFS(СВЦЭМ!$D$33:$D$776,СВЦЭМ!$A$33:$A$776,$A64,СВЦЭМ!$B$33:$B$776,T$47)+'СЕТ СН'!$F$14+СВЦЭМ!$D$10+'СЕТ СН'!$F$6-'СЕТ СН'!$F$26</f>
        <v>1002.7279790699999</v>
      </c>
      <c r="U64" s="36">
        <f>SUMIFS(СВЦЭМ!$D$33:$D$776,СВЦЭМ!$A$33:$A$776,$A64,СВЦЭМ!$B$33:$B$776,U$47)+'СЕТ СН'!$F$14+СВЦЭМ!$D$10+'СЕТ СН'!$F$6-'СЕТ СН'!$F$26</f>
        <v>995.03172762999998</v>
      </c>
      <c r="V64" s="36">
        <f>SUMIFS(СВЦЭМ!$D$33:$D$776,СВЦЭМ!$A$33:$A$776,$A64,СВЦЭМ!$B$33:$B$776,V$47)+'СЕТ СН'!$F$14+СВЦЭМ!$D$10+'СЕТ СН'!$F$6-'СЕТ СН'!$F$26</f>
        <v>993.99955451999995</v>
      </c>
      <c r="W64" s="36">
        <f>SUMIFS(СВЦЭМ!$D$33:$D$776,СВЦЭМ!$A$33:$A$776,$A64,СВЦЭМ!$B$33:$B$776,W$47)+'СЕТ СН'!$F$14+СВЦЭМ!$D$10+'СЕТ СН'!$F$6-'СЕТ СН'!$F$26</f>
        <v>1013.01399682</v>
      </c>
      <c r="X64" s="36">
        <f>SUMIFS(СВЦЭМ!$D$33:$D$776,СВЦЭМ!$A$33:$A$776,$A64,СВЦЭМ!$B$33:$B$776,X$47)+'СЕТ СН'!$F$14+СВЦЭМ!$D$10+'СЕТ СН'!$F$6-'СЕТ СН'!$F$26</f>
        <v>1027.8369433600001</v>
      </c>
      <c r="Y64" s="36">
        <f>SUMIFS(СВЦЭМ!$D$33:$D$776,СВЦЭМ!$A$33:$A$776,$A64,СВЦЭМ!$B$33:$B$776,Y$47)+'СЕТ СН'!$F$14+СВЦЭМ!$D$10+'СЕТ СН'!$F$6-'СЕТ СН'!$F$26</f>
        <v>1051.26395192</v>
      </c>
    </row>
    <row r="65" spans="1:25" ht="15.75" x14ac:dyDescent="0.2">
      <c r="A65" s="35">
        <f t="shared" si="1"/>
        <v>43817</v>
      </c>
      <c r="B65" s="36">
        <f>SUMIFS(СВЦЭМ!$D$33:$D$776,СВЦЭМ!$A$33:$A$776,$A65,СВЦЭМ!$B$33:$B$776,B$47)+'СЕТ СН'!$F$14+СВЦЭМ!$D$10+'СЕТ СН'!$F$6-'СЕТ СН'!$F$26</f>
        <v>1061.0809358399999</v>
      </c>
      <c r="C65" s="36">
        <f>SUMIFS(СВЦЭМ!$D$33:$D$776,СВЦЭМ!$A$33:$A$776,$A65,СВЦЭМ!$B$33:$B$776,C$47)+'СЕТ СН'!$F$14+СВЦЭМ!$D$10+'СЕТ СН'!$F$6-'СЕТ СН'!$F$26</f>
        <v>1119.4193432099999</v>
      </c>
      <c r="D65" s="36">
        <f>SUMIFS(СВЦЭМ!$D$33:$D$776,СВЦЭМ!$A$33:$A$776,$A65,СВЦЭМ!$B$33:$B$776,D$47)+'СЕТ СН'!$F$14+СВЦЭМ!$D$10+'СЕТ СН'!$F$6-'СЕТ СН'!$F$26</f>
        <v>1144.6940650899999</v>
      </c>
      <c r="E65" s="36">
        <f>SUMIFS(СВЦЭМ!$D$33:$D$776,СВЦЭМ!$A$33:$A$776,$A65,СВЦЭМ!$B$33:$B$776,E$47)+'СЕТ СН'!$F$14+СВЦЭМ!$D$10+'СЕТ СН'!$F$6-'СЕТ СН'!$F$26</f>
        <v>1144.0034018200001</v>
      </c>
      <c r="F65" s="36">
        <f>SUMIFS(СВЦЭМ!$D$33:$D$776,СВЦЭМ!$A$33:$A$776,$A65,СВЦЭМ!$B$33:$B$776,F$47)+'СЕТ СН'!$F$14+СВЦЭМ!$D$10+'СЕТ СН'!$F$6-'СЕТ СН'!$F$26</f>
        <v>1135.9504754899999</v>
      </c>
      <c r="G65" s="36">
        <f>SUMIFS(СВЦЭМ!$D$33:$D$776,СВЦЭМ!$A$33:$A$776,$A65,СВЦЭМ!$B$33:$B$776,G$47)+'СЕТ СН'!$F$14+СВЦЭМ!$D$10+'СЕТ СН'!$F$6-'СЕТ СН'!$F$26</f>
        <v>1114.8883603500001</v>
      </c>
      <c r="H65" s="36">
        <f>SUMIFS(СВЦЭМ!$D$33:$D$776,СВЦЭМ!$A$33:$A$776,$A65,СВЦЭМ!$B$33:$B$776,H$47)+'СЕТ СН'!$F$14+СВЦЭМ!$D$10+'СЕТ СН'!$F$6-'СЕТ СН'!$F$26</f>
        <v>1083.2896096100001</v>
      </c>
      <c r="I65" s="36">
        <f>SUMIFS(СВЦЭМ!$D$33:$D$776,СВЦЭМ!$A$33:$A$776,$A65,СВЦЭМ!$B$33:$B$776,I$47)+'СЕТ СН'!$F$14+СВЦЭМ!$D$10+'СЕТ СН'!$F$6-'СЕТ СН'!$F$26</f>
        <v>1066.3548690800001</v>
      </c>
      <c r="J65" s="36">
        <f>SUMIFS(СВЦЭМ!$D$33:$D$776,СВЦЭМ!$A$33:$A$776,$A65,СВЦЭМ!$B$33:$B$776,J$47)+'СЕТ СН'!$F$14+СВЦЭМ!$D$10+'СЕТ СН'!$F$6-'СЕТ СН'!$F$26</f>
        <v>1036.3922002300001</v>
      </c>
      <c r="K65" s="36">
        <f>SUMIFS(СВЦЭМ!$D$33:$D$776,СВЦЭМ!$A$33:$A$776,$A65,СВЦЭМ!$B$33:$B$776,K$47)+'СЕТ СН'!$F$14+СВЦЭМ!$D$10+'СЕТ СН'!$F$6-'СЕТ СН'!$F$26</f>
        <v>1005.25177519</v>
      </c>
      <c r="L65" s="36">
        <f>SUMIFS(СВЦЭМ!$D$33:$D$776,СВЦЭМ!$A$33:$A$776,$A65,СВЦЭМ!$B$33:$B$776,L$47)+'СЕТ СН'!$F$14+СВЦЭМ!$D$10+'СЕТ СН'!$F$6-'СЕТ СН'!$F$26</f>
        <v>997.99888089000001</v>
      </c>
      <c r="M65" s="36">
        <f>SUMIFS(СВЦЭМ!$D$33:$D$776,СВЦЭМ!$A$33:$A$776,$A65,СВЦЭМ!$B$33:$B$776,M$47)+'СЕТ СН'!$F$14+СВЦЭМ!$D$10+'СЕТ СН'!$F$6-'СЕТ СН'!$F$26</f>
        <v>1005.54720192</v>
      </c>
      <c r="N65" s="36">
        <f>SUMIFS(СВЦЭМ!$D$33:$D$776,СВЦЭМ!$A$33:$A$776,$A65,СВЦЭМ!$B$33:$B$776,N$47)+'СЕТ СН'!$F$14+СВЦЭМ!$D$10+'СЕТ СН'!$F$6-'СЕТ СН'!$F$26</f>
        <v>1009.7546512199999</v>
      </c>
      <c r="O65" s="36">
        <f>SUMIFS(СВЦЭМ!$D$33:$D$776,СВЦЭМ!$A$33:$A$776,$A65,СВЦЭМ!$B$33:$B$776,O$47)+'СЕТ СН'!$F$14+СВЦЭМ!$D$10+'СЕТ СН'!$F$6-'СЕТ СН'!$F$26</f>
        <v>1019.90247548</v>
      </c>
      <c r="P65" s="36">
        <f>SUMIFS(СВЦЭМ!$D$33:$D$776,СВЦЭМ!$A$33:$A$776,$A65,СВЦЭМ!$B$33:$B$776,P$47)+'СЕТ СН'!$F$14+СВЦЭМ!$D$10+'СЕТ СН'!$F$6-'СЕТ СН'!$F$26</f>
        <v>1029.0730534100001</v>
      </c>
      <c r="Q65" s="36">
        <f>SUMIFS(СВЦЭМ!$D$33:$D$776,СВЦЭМ!$A$33:$A$776,$A65,СВЦЭМ!$B$33:$B$776,Q$47)+'СЕТ СН'!$F$14+СВЦЭМ!$D$10+'СЕТ СН'!$F$6-'СЕТ СН'!$F$26</f>
        <v>1029.96178951</v>
      </c>
      <c r="R65" s="36">
        <f>SUMIFS(СВЦЭМ!$D$33:$D$776,СВЦЭМ!$A$33:$A$776,$A65,СВЦЭМ!$B$33:$B$776,R$47)+'СЕТ СН'!$F$14+СВЦЭМ!$D$10+'СЕТ СН'!$F$6-'СЕТ СН'!$F$26</f>
        <v>1019.7138996799999</v>
      </c>
      <c r="S65" s="36">
        <f>SUMIFS(СВЦЭМ!$D$33:$D$776,СВЦЭМ!$A$33:$A$776,$A65,СВЦЭМ!$B$33:$B$776,S$47)+'СЕТ СН'!$F$14+СВЦЭМ!$D$10+'СЕТ СН'!$F$6-'СЕТ СН'!$F$26</f>
        <v>1006.39925748</v>
      </c>
      <c r="T65" s="36">
        <f>SUMIFS(СВЦЭМ!$D$33:$D$776,СВЦЭМ!$A$33:$A$776,$A65,СВЦЭМ!$B$33:$B$776,T$47)+'СЕТ СН'!$F$14+СВЦЭМ!$D$10+'СЕТ СН'!$F$6-'СЕТ СН'!$F$26</f>
        <v>976.70480829999997</v>
      </c>
      <c r="U65" s="36">
        <f>SUMIFS(СВЦЭМ!$D$33:$D$776,СВЦЭМ!$A$33:$A$776,$A65,СВЦЭМ!$B$33:$B$776,U$47)+'СЕТ СН'!$F$14+СВЦЭМ!$D$10+'СЕТ СН'!$F$6-'СЕТ СН'!$F$26</f>
        <v>977.97760273999995</v>
      </c>
      <c r="V65" s="36">
        <f>SUMIFS(СВЦЭМ!$D$33:$D$776,СВЦЭМ!$A$33:$A$776,$A65,СВЦЭМ!$B$33:$B$776,V$47)+'СЕТ СН'!$F$14+СВЦЭМ!$D$10+'СЕТ СН'!$F$6-'СЕТ СН'!$F$26</f>
        <v>985.59841096999992</v>
      </c>
      <c r="W65" s="36">
        <f>SUMIFS(СВЦЭМ!$D$33:$D$776,СВЦЭМ!$A$33:$A$776,$A65,СВЦЭМ!$B$33:$B$776,W$47)+'СЕТ СН'!$F$14+СВЦЭМ!$D$10+'СЕТ СН'!$F$6-'СЕТ СН'!$F$26</f>
        <v>1007.2791258999999</v>
      </c>
      <c r="X65" s="36">
        <f>SUMIFS(СВЦЭМ!$D$33:$D$776,СВЦЭМ!$A$33:$A$776,$A65,СВЦЭМ!$B$33:$B$776,X$47)+'СЕТ СН'!$F$14+СВЦЭМ!$D$10+'СЕТ СН'!$F$6-'СЕТ СН'!$F$26</f>
        <v>1011.9496799699999</v>
      </c>
      <c r="Y65" s="36">
        <f>SUMIFS(СВЦЭМ!$D$33:$D$776,СВЦЭМ!$A$33:$A$776,$A65,СВЦЭМ!$B$33:$B$776,Y$47)+'СЕТ СН'!$F$14+СВЦЭМ!$D$10+'СЕТ СН'!$F$6-'СЕТ СН'!$F$26</f>
        <v>1024.9686877700001</v>
      </c>
    </row>
    <row r="66" spans="1:25" ht="15.75" x14ac:dyDescent="0.2">
      <c r="A66" s="35">
        <f t="shared" si="1"/>
        <v>43818</v>
      </c>
      <c r="B66" s="36">
        <f>SUMIFS(СВЦЭМ!$D$33:$D$776,СВЦЭМ!$A$33:$A$776,$A66,СВЦЭМ!$B$33:$B$776,B$47)+'СЕТ СН'!$F$14+СВЦЭМ!$D$10+'СЕТ СН'!$F$6-'СЕТ СН'!$F$26</f>
        <v>1064.9086766099999</v>
      </c>
      <c r="C66" s="36">
        <f>SUMIFS(СВЦЭМ!$D$33:$D$776,СВЦЭМ!$A$33:$A$776,$A66,СВЦЭМ!$B$33:$B$776,C$47)+'СЕТ СН'!$F$14+СВЦЭМ!$D$10+'СЕТ СН'!$F$6-'СЕТ СН'!$F$26</f>
        <v>1094.0001133600001</v>
      </c>
      <c r="D66" s="36">
        <f>SUMIFS(СВЦЭМ!$D$33:$D$776,СВЦЭМ!$A$33:$A$776,$A66,СВЦЭМ!$B$33:$B$776,D$47)+'СЕТ СН'!$F$14+СВЦЭМ!$D$10+'СЕТ СН'!$F$6-'СЕТ СН'!$F$26</f>
        <v>1113.9769334099999</v>
      </c>
      <c r="E66" s="36">
        <f>SUMIFS(СВЦЭМ!$D$33:$D$776,СВЦЭМ!$A$33:$A$776,$A66,СВЦЭМ!$B$33:$B$776,E$47)+'СЕТ СН'!$F$14+СВЦЭМ!$D$10+'СЕТ СН'!$F$6-'СЕТ СН'!$F$26</f>
        <v>1140.59131712</v>
      </c>
      <c r="F66" s="36">
        <f>SUMIFS(СВЦЭМ!$D$33:$D$776,СВЦЭМ!$A$33:$A$776,$A66,СВЦЭМ!$B$33:$B$776,F$47)+'СЕТ СН'!$F$14+СВЦЭМ!$D$10+'СЕТ СН'!$F$6-'СЕТ СН'!$F$26</f>
        <v>1153.41834221</v>
      </c>
      <c r="G66" s="36">
        <f>SUMIFS(СВЦЭМ!$D$33:$D$776,СВЦЭМ!$A$33:$A$776,$A66,СВЦЭМ!$B$33:$B$776,G$47)+'СЕТ СН'!$F$14+СВЦЭМ!$D$10+'СЕТ СН'!$F$6-'СЕТ СН'!$F$26</f>
        <v>1128.5444588399998</v>
      </c>
      <c r="H66" s="36">
        <f>SUMIFS(СВЦЭМ!$D$33:$D$776,СВЦЭМ!$A$33:$A$776,$A66,СВЦЭМ!$B$33:$B$776,H$47)+'СЕТ СН'!$F$14+СВЦЭМ!$D$10+'СЕТ СН'!$F$6-'СЕТ СН'!$F$26</f>
        <v>1094.2718174500001</v>
      </c>
      <c r="I66" s="36">
        <f>SUMIFS(СВЦЭМ!$D$33:$D$776,СВЦЭМ!$A$33:$A$776,$A66,СВЦЭМ!$B$33:$B$776,I$47)+'СЕТ СН'!$F$14+СВЦЭМ!$D$10+'СЕТ СН'!$F$6-'СЕТ СН'!$F$26</f>
        <v>1058.1715314400001</v>
      </c>
      <c r="J66" s="36">
        <f>SUMIFS(СВЦЭМ!$D$33:$D$776,СВЦЭМ!$A$33:$A$776,$A66,СВЦЭМ!$B$33:$B$776,J$47)+'СЕТ СН'!$F$14+СВЦЭМ!$D$10+'СЕТ СН'!$F$6-'СЕТ СН'!$F$26</f>
        <v>1029.95257259</v>
      </c>
      <c r="K66" s="36">
        <f>SUMIFS(СВЦЭМ!$D$33:$D$776,СВЦЭМ!$A$33:$A$776,$A66,СВЦЭМ!$B$33:$B$776,K$47)+'СЕТ СН'!$F$14+СВЦЭМ!$D$10+'СЕТ СН'!$F$6-'СЕТ СН'!$F$26</f>
        <v>1009.94012846</v>
      </c>
      <c r="L66" s="36">
        <f>SUMIFS(СВЦЭМ!$D$33:$D$776,СВЦЭМ!$A$33:$A$776,$A66,СВЦЭМ!$B$33:$B$776,L$47)+'СЕТ СН'!$F$14+СВЦЭМ!$D$10+'СЕТ СН'!$F$6-'СЕТ СН'!$F$26</f>
        <v>1017.49791251</v>
      </c>
      <c r="M66" s="36">
        <f>SUMIFS(СВЦЭМ!$D$33:$D$776,СВЦЭМ!$A$33:$A$776,$A66,СВЦЭМ!$B$33:$B$776,M$47)+'СЕТ СН'!$F$14+СВЦЭМ!$D$10+'СЕТ СН'!$F$6-'СЕТ СН'!$F$26</f>
        <v>1032.0838359700001</v>
      </c>
      <c r="N66" s="36">
        <f>SUMIFS(СВЦЭМ!$D$33:$D$776,СВЦЭМ!$A$33:$A$776,$A66,СВЦЭМ!$B$33:$B$776,N$47)+'СЕТ СН'!$F$14+СВЦЭМ!$D$10+'СЕТ СН'!$F$6-'СЕТ СН'!$F$26</f>
        <v>1034.87932656</v>
      </c>
      <c r="O66" s="36">
        <f>SUMIFS(СВЦЭМ!$D$33:$D$776,СВЦЭМ!$A$33:$A$776,$A66,СВЦЭМ!$B$33:$B$776,O$47)+'СЕТ СН'!$F$14+СВЦЭМ!$D$10+'СЕТ СН'!$F$6-'СЕТ СН'!$F$26</f>
        <v>1055.21586439</v>
      </c>
      <c r="P66" s="36">
        <f>SUMIFS(СВЦЭМ!$D$33:$D$776,СВЦЭМ!$A$33:$A$776,$A66,СВЦЭМ!$B$33:$B$776,P$47)+'СЕТ СН'!$F$14+СВЦЭМ!$D$10+'СЕТ СН'!$F$6-'СЕТ СН'!$F$26</f>
        <v>1048.4945265200001</v>
      </c>
      <c r="Q66" s="36">
        <f>SUMIFS(СВЦЭМ!$D$33:$D$776,СВЦЭМ!$A$33:$A$776,$A66,СВЦЭМ!$B$33:$B$776,Q$47)+'СЕТ СН'!$F$14+СВЦЭМ!$D$10+'СЕТ СН'!$F$6-'СЕТ СН'!$F$26</f>
        <v>1052.2526833500001</v>
      </c>
      <c r="R66" s="36">
        <f>SUMIFS(СВЦЭМ!$D$33:$D$776,СВЦЭМ!$A$33:$A$776,$A66,СВЦЭМ!$B$33:$B$776,R$47)+'СЕТ СН'!$F$14+СВЦЭМ!$D$10+'СЕТ СН'!$F$6-'СЕТ СН'!$F$26</f>
        <v>1039.664442</v>
      </c>
      <c r="S66" s="36">
        <f>SUMIFS(СВЦЭМ!$D$33:$D$776,СВЦЭМ!$A$33:$A$776,$A66,СВЦЭМ!$B$33:$B$776,S$47)+'СЕТ СН'!$F$14+СВЦЭМ!$D$10+'СЕТ СН'!$F$6-'СЕТ СН'!$F$26</f>
        <v>1019.13555056</v>
      </c>
      <c r="T66" s="36">
        <f>SUMIFS(СВЦЭМ!$D$33:$D$776,СВЦЭМ!$A$33:$A$776,$A66,СВЦЭМ!$B$33:$B$776,T$47)+'СЕТ СН'!$F$14+СВЦЭМ!$D$10+'СЕТ СН'!$F$6-'СЕТ СН'!$F$26</f>
        <v>1003.0168455099999</v>
      </c>
      <c r="U66" s="36">
        <f>SUMIFS(СВЦЭМ!$D$33:$D$776,СВЦЭМ!$A$33:$A$776,$A66,СВЦЭМ!$B$33:$B$776,U$47)+'СЕТ СН'!$F$14+СВЦЭМ!$D$10+'СЕТ СН'!$F$6-'СЕТ СН'!$F$26</f>
        <v>1015.0055129499999</v>
      </c>
      <c r="V66" s="36">
        <f>SUMIFS(СВЦЭМ!$D$33:$D$776,СВЦЭМ!$A$33:$A$776,$A66,СВЦЭМ!$B$33:$B$776,V$47)+'СЕТ СН'!$F$14+СВЦЭМ!$D$10+'СЕТ СН'!$F$6-'СЕТ СН'!$F$26</f>
        <v>1043.7563471600001</v>
      </c>
      <c r="W66" s="36">
        <f>SUMIFS(СВЦЭМ!$D$33:$D$776,СВЦЭМ!$A$33:$A$776,$A66,СВЦЭМ!$B$33:$B$776,W$47)+'СЕТ СН'!$F$14+СВЦЭМ!$D$10+'СЕТ СН'!$F$6-'СЕТ СН'!$F$26</f>
        <v>1074.8026436800001</v>
      </c>
      <c r="X66" s="36">
        <f>SUMIFS(СВЦЭМ!$D$33:$D$776,СВЦЭМ!$A$33:$A$776,$A66,СВЦЭМ!$B$33:$B$776,X$47)+'СЕТ СН'!$F$14+СВЦЭМ!$D$10+'СЕТ СН'!$F$6-'СЕТ СН'!$F$26</f>
        <v>1085.44675426</v>
      </c>
      <c r="Y66" s="36">
        <f>SUMIFS(СВЦЭМ!$D$33:$D$776,СВЦЭМ!$A$33:$A$776,$A66,СВЦЭМ!$B$33:$B$776,Y$47)+'СЕТ СН'!$F$14+СВЦЭМ!$D$10+'СЕТ СН'!$F$6-'СЕТ СН'!$F$26</f>
        <v>1115.1899077</v>
      </c>
    </row>
    <row r="67" spans="1:25" ht="15.75" x14ac:dyDescent="0.2">
      <c r="A67" s="35">
        <f t="shared" si="1"/>
        <v>43819</v>
      </c>
      <c r="B67" s="36">
        <f>SUMIFS(СВЦЭМ!$D$33:$D$776,СВЦЭМ!$A$33:$A$776,$A67,СВЦЭМ!$B$33:$B$776,B$47)+'СЕТ СН'!$F$14+СВЦЭМ!$D$10+'СЕТ СН'!$F$6-'СЕТ СН'!$F$26</f>
        <v>1055.73996231</v>
      </c>
      <c r="C67" s="36">
        <f>SUMIFS(СВЦЭМ!$D$33:$D$776,СВЦЭМ!$A$33:$A$776,$A67,СВЦЭМ!$B$33:$B$776,C$47)+'СЕТ СН'!$F$14+СВЦЭМ!$D$10+'СЕТ СН'!$F$6-'СЕТ СН'!$F$26</f>
        <v>1078.5483981899999</v>
      </c>
      <c r="D67" s="36">
        <f>SUMIFS(СВЦЭМ!$D$33:$D$776,СВЦЭМ!$A$33:$A$776,$A67,СВЦЭМ!$B$33:$B$776,D$47)+'СЕТ СН'!$F$14+СВЦЭМ!$D$10+'СЕТ СН'!$F$6-'СЕТ СН'!$F$26</f>
        <v>1092.26758511</v>
      </c>
      <c r="E67" s="36">
        <f>SUMIFS(СВЦЭМ!$D$33:$D$776,СВЦЭМ!$A$33:$A$776,$A67,СВЦЭМ!$B$33:$B$776,E$47)+'СЕТ СН'!$F$14+СВЦЭМ!$D$10+'СЕТ СН'!$F$6-'СЕТ СН'!$F$26</f>
        <v>1105.24262157</v>
      </c>
      <c r="F67" s="36">
        <f>SUMIFS(СВЦЭМ!$D$33:$D$776,СВЦЭМ!$A$33:$A$776,$A67,СВЦЭМ!$B$33:$B$776,F$47)+'СЕТ СН'!$F$14+СВЦЭМ!$D$10+'СЕТ СН'!$F$6-'СЕТ СН'!$F$26</f>
        <v>1099.04452904</v>
      </c>
      <c r="G67" s="36">
        <f>SUMIFS(СВЦЭМ!$D$33:$D$776,СВЦЭМ!$A$33:$A$776,$A67,СВЦЭМ!$B$33:$B$776,G$47)+'СЕТ СН'!$F$14+СВЦЭМ!$D$10+'СЕТ СН'!$F$6-'СЕТ СН'!$F$26</f>
        <v>1088.2749347700001</v>
      </c>
      <c r="H67" s="36">
        <f>SUMIFS(СВЦЭМ!$D$33:$D$776,СВЦЭМ!$A$33:$A$776,$A67,СВЦЭМ!$B$33:$B$776,H$47)+'СЕТ СН'!$F$14+СВЦЭМ!$D$10+'СЕТ СН'!$F$6-'СЕТ СН'!$F$26</f>
        <v>1037.7585024699999</v>
      </c>
      <c r="I67" s="36">
        <f>SUMIFS(СВЦЭМ!$D$33:$D$776,СВЦЭМ!$A$33:$A$776,$A67,СВЦЭМ!$B$33:$B$776,I$47)+'СЕТ СН'!$F$14+СВЦЭМ!$D$10+'СЕТ СН'!$F$6-'СЕТ СН'!$F$26</f>
        <v>1021.85676654</v>
      </c>
      <c r="J67" s="36">
        <f>SUMIFS(СВЦЭМ!$D$33:$D$776,СВЦЭМ!$A$33:$A$776,$A67,СВЦЭМ!$B$33:$B$776,J$47)+'СЕТ СН'!$F$14+СВЦЭМ!$D$10+'СЕТ СН'!$F$6-'СЕТ СН'!$F$26</f>
        <v>1000.1526033299999</v>
      </c>
      <c r="K67" s="36">
        <f>SUMIFS(СВЦЭМ!$D$33:$D$776,СВЦЭМ!$A$33:$A$776,$A67,СВЦЭМ!$B$33:$B$776,K$47)+'СЕТ СН'!$F$14+СВЦЭМ!$D$10+'СЕТ СН'!$F$6-'СЕТ СН'!$F$26</f>
        <v>977.64999020999994</v>
      </c>
      <c r="L67" s="36">
        <f>SUMIFS(СВЦЭМ!$D$33:$D$776,СВЦЭМ!$A$33:$A$776,$A67,СВЦЭМ!$B$33:$B$776,L$47)+'СЕТ СН'!$F$14+СВЦЭМ!$D$10+'СЕТ СН'!$F$6-'СЕТ СН'!$F$26</f>
        <v>977.89640353999994</v>
      </c>
      <c r="M67" s="36">
        <f>SUMIFS(СВЦЭМ!$D$33:$D$776,СВЦЭМ!$A$33:$A$776,$A67,СВЦЭМ!$B$33:$B$776,M$47)+'СЕТ СН'!$F$14+СВЦЭМ!$D$10+'СЕТ СН'!$F$6-'СЕТ СН'!$F$26</f>
        <v>994.92069997999999</v>
      </c>
      <c r="N67" s="36">
        <f>SUMIFS(СВЦЭМ!$D$33:$D$776,СВЦЭМ!$A$33:$A$776,$A67,СВЦЭМ!$B$33:$B$776,N$47)+'СЕТ СН'!$F$14+СВЦЭМ!$D$10+'СЕТ СН'!$F$6-'СЕТ СН'!$F$26</f>
        <v>995.63526403999992</v>
      </c>
      <c r="O67" s="36">
        <f>SUMIFS(СВЦЭМ!$D$33:$D$776,СВЦЭМ!$A$33:$A$776,$A67,СВЦЭМ!$B$33:$B$776,O$47)+'СЕТ СН'!$F$14+СВЦЭМ!$D$10+'СЕТ СН'!$F$6-'СЕТ СН'!$F$26</f>
        <v>1003.67798234</v>
      </c>
      <c r="P67" s="36">
        <f>SUMIFS(СВЦЭМ!$D$33:$D$776,СВЦЭМ!$A$33:$A$776,$A67,СВЦЭМ!$B$33:$B$776,P$47)+'СЕТ СН'!$F$14+СВЦЭМ!$D$10+'СЕТ СН'!$F$6-'СЕТ СН'!$F$26</f>
        <v>1009.2958277199999</v>
      </c>
      <c r="Q67" s="36">
        <f>SUMIFS(СВЦЭМ!$D$33:$D$776,СВЦЭМ!$A$33:$A$776,$A67,СВЦЭМ!$B$33:$B$776,Q$47)+'СЕТ СН'!$F$14+СВЦЭМ!$D$10+'СЕТ СН'!$F$6-'СЕТ СН'!$F$26</f>
        <v>1014.71792253</v>
      </c>
      <c r="R67" s="36">
        <f>SUMIFS(СВЦЭМ!$D$33:$D$776,СВЦЭМ!$A$33:$A$776,$A67,СВЦЭМ!$B$33:$B$776,R$47)+'СЕТ СН'!$F$14+СВЦЭМ!$D$10+'СЕТ СН'!$F$6-'СЕТ СН'!$F$26</f>
        <v>1017.45050148</v>
      </c>
      <c r="S67" s="36">
        <f>SUMIFS(СВЦЭМ!$D$33:$D$776,СВЦЭМ!$A$33:$A$776,$A67,СВЦЭМ!$B$33:$B$776,S$47)+'СЕТ СН'!$F$14+СВЦЭМ!$D$10+'СЕТ СН'!$F$6-'СЕТ СН'!$F$26</f>
        <v>1005.1242796199999</v>
      </c>
      <c r="T67" s="36">
        <f>SUMIFS(СВЦЭМ!$D$33:$D$776,СВЦЭМ!$A$33:$A$776,$A67,СВЦЭМ!$B$33:$B$776,T$47)+'СЕТ СН'!$F$14+СВЦЭМ!$D$10+'СЕТ СН'!$F$6-'СЕТ СН'!$F$26</f>
        <v>994.20292504999998</v>
      </c>
      <c r="U67" s="36">
        <f>SUMIFS(СВЦЭМ!$D$33:$D$776,СВЦЭМ!$A$33:$A$776,$A67,СВЦЭМ!$B$33:$B$776,U$47)+'СЕТ СН'!$F$14+СВЦЭМ!$D$10+'СЕТ СН'!$F$6-'СЕТ СН'!$F$26</f>
        <v>974.30948770999998</v>
      </c>
      <c r="V67" s="36">
        <f>SUMIFS(СВЦЭМ!$D$33:$D$776,СВЦЭМ!$A$33:$A$776,$A67,СВЦЭМ!$B$33:$B$776,V$47)+'СЕТ СН'!$F$14+СВЦЭМ!$D$10+'СЕТ СН'!$F$6-'СЕТ СН'!$F$26</f>
        <v>956.09076154999991</v>
      </c>
      <c r="W67" s="36">
        <f>SUMIFS(СВЦЭМ!$D$33:$D$776,СВЦЭМ!$A$33:$A$776,$A67,СВЦЭМ!$B$33:$B$776,W$47)+'СЕТ СН'!$F$14+СВЦЭМ!$D$10+'СЕТ СН'!$F$6-'СЕТ СН'!$F$26</f>
        <v>971.72746794</v>
      </c>
      <c r="X67" s="36">
        <f>SUMIFS(СВЦЭМ!$D$33:$D$776,СВЦЭМ!$A$33:$A$776,$A67,СВЦЭМ!$B$33:$B$776,X$47)+'СЕТ СН'!$F$14+СВЦЭМ!$D$10+'СЕТ СН'!$F$6-'СЕТ СН'!$F$26</f>
        <v>973.10997910999993</v>
      </c>
      <c r="Y67" s="36">
        <f>SUMIFS(СВЦЭМ!$D$33:$D$776,СВЦЭМ!$A$33:$A$776,$A67,СВЦЭМ!$B$33:$B$776,Y$47)+'СЕТ СН'!$F$14+СВЦЭМ!$D$10+'СЕТ СН'!$F$6-'СЕТ СН'!$F$26</f>
        <v>984.04247198999997</v>
      </c>
    </row>
    <row r="68" spans="1:25" ht="15.75" x14ac:dyDescent="0.2">
      <c r="A68" s="35">
        <f t="shared" si="1"/>
        <v>43820</v>
      </c>
      <c r="B68" s="36">
        <f>SUMIFS(СВЦЭМ!$D$33:$D$776,СВЦЭМ!$A$33:$A$776,$A68,СВЦЭМ!$B$33:$B$776,B$47)+'СЕТ СН'!$F$14+СВЦЭМ!$D$10+'СЕТ СН'!$F$6-'СЕТ СН'!$F$26</f>
        <v>989.43486612999993</v>
      </c>
      <c r="C68" s="36">
        <f>SUMIFS(СВЦЭМ!$D$33:$D$776,СВЦЭМ!$A$33:$A$776,$A68,СВЦЭМ!$B$33:$B$776,C$47)+'СЕТ СН'!$F$14+СВЦЭМ!$D$10+'СЕТ СН'!$F$6-'СЕТ СН'!$F$26</f>
        <v>1025.5992536599999</v>
      </c>
      <c r="D68" s="36">
        <f>SUMIFS(СВЦЭМ!$D$33:$D$776,СВЦЭМ!$A$33:$A$776,$A68,СВЦЭМ!$B$33:$B$776,D$47)+'СЕТ СН'!$F$14+СВЦЭМ!$D$10+'СЕТ СН'!$F$6-'СЕТ СН'!$F$26</f>
        <v>1047.98081514</v>
      </c>
      <c r="E68" s="36">
        <f>SUMIFS(СВЦЭМ!$D$33:$D$776,СВЦЭМ!$A$33:$A$776,$A68,СВЦЭМ!$B$33:$B$776,E$47)+'СЕТ СН'!$F$14+СВЦЭМ!$D$10+'СЕТ СН'!$F$6-'СЕТ СН'!$F$26</f>
        <v>1082.97459529</v>
      </c>
      <c r="F68" s="36">
        <f>SUMIFS(СВЦЭМ!$D$33:$D$776,СВЦЭМ!$A$33:$A$776,$A68,СВЦЭМ!$B$33:$B$776,F$47)+'СЕТ СН'!$F$14+СВЦЭМ!$D$10+'СЕТ СН'!$F$6-'СЕТ СН'!$F$26</f>
        <v>1105.9913241500001</v>
      </c>
      <c r="G68" s="36">
        <f>SUMIFS(СВЦЭМ!$D$33:$D$776,СВЦЭМ!$A$33:$A$776,$A68,СВЦЭМ!$B$33:$B$776,G$47)+'СЕТ СН'!$F$14+СВЦЭМ!$D$10+'СЕТ СН'!$F$6-'СЕТ СН'!$F$26</f>
        <v>1096.6028019</v>
      </c>
      <c r="H68" s="36">
        <f>SUMIFS(СВЦЭМ!$D$33:$D$776,СВЦЭМ!$A$33:$A$776,$A68,СВЦЭМ!$B$33:$B$776,H$47)+'СЕТ СН'!$F$14+СВЦЭМ!$D$10+'СЕТ СН'!$F$6-'СЕТ СН'!$F$26</f>
        <v>1076.3632795599999</v>
      </c>
      <c r="I68" s="36">
        <f>SUMIFS(СВЦЭМ!$D$33:$D$776,СВЦЭМ!$A$33:$A$776,$A68,СВЦЭМ!$B$33:$B$776,I$47)+'СЕТ СН'!$F$14+СВЦЭМ!$D$10+'СЕТ СН'!$F$6-'СЕТ СН'!$F$26</f>
        <v>1073.5626712800001</v>
      </c>
      <c r="J68" s="36">
        <f>SUMIFS(СВЦЭМ!$D$33:$D$776,СВЦЭМ!$A$33:$A$776,$A68,СВЦЭМ!$B$33:$B$776,J$47)+'СЕТ СН'!$F$14+СВЦЭМ!$D$10+'СЕТ СН'!$F$6-'СЕТ СН'!$F$26</f>
        <v>1030.3599833999999</v>
      </c>
      <c r="K68" s="36">
        <f>SUMIFS(СВЦЭМ!$D$33:$D$776,СВЦЭМ!$A$33:$A$776,$A68,СВЦЭМ!$B$33:$B$776,K$47)+'СЕТ СН'!$F$14+СВЦЭМ!$D$10+'СЕТ СН'!$F$6-'СЕТ СН'!$F$26</f>
        <v>987.75605765</v>
      </c>
      <c r="L68" s="36">
        <f>SUMIFS(СВЦЭМ!$D$33:$D$776,СВЦЭМ!$A$33:$A$776,$A68,СВЦЭМ!$B$33:$B$776,L$47)+'СЕТ СН'!$F$14+СВЦЭМ!$D$10+'СЕТ СН'!$F$6-'СЕТ СН'!$F$26</f>
        <v>977.39870410999993</v>
      </c>
      <c r="M68" s="36">
        <f>SUMIFS(СВЦЭМ!$D$33:$D$776,СВЦЭМ!$A$33:$A$776,$A68,СВЦЭМ!$B$33:$B$776,M$47)+'СЕТ СН'!$F$14+СВЦЭМ!$D$10+'СЕТ СН'!$F$6-'СЕТ СН'!$F$26</f>
        <v>986.97332683000002</v>
      </c>
      <c r="N68" s="36">
        <f>SUMIFS(СВЦЭМ!$D$33:$D$776,СВЦЭМ!$A$33:$A$776,$A68,СВЦЭМ!$B$33:$B$776,N$47)+'СЕТ СН'!$F$14+СВЦЭМ!$D$10+'СЕТ СН'!$F$6-'СЕТ СН'!$F$26</f>
        <v>984.50077978000002</v>
      </c>
      <c r="O68" s="36">
        <f>SUMIFS(СВЦЭМ!$D$33:$D$776,СВЦЭМ!$A$33:$A$776,$A68,СВЦЭМ!$B$33:$B$776,O$47)+'СЕТ СН'!$F$14+СВЦЭМ!$D$10+'СЕТ СН'!$F$6-'СЕТ СН'!$F$26</f>
        <v>998.19737033000001</v>
      </c>
      <c r="P68" s="36">
        <f>SUMIFS(СВЦЭМ!$D$33:$D$776,СВЦЭМ!$A$33:$A$776,$A68,СВЦЭМ!$B$33:$B$776,P$47)+'СЕТ СН'!$F$14+СВЦЭМ!$D$10+'СЕТ СН'!$F$6-'СЕТ СН'!$F$26</f>
        <v>1010.12695794</v>
      </c>
      <c r="Q68" s="36">
        <f>SUMIFS(СВЦЭМ!$D$33:$D$776,СВЦЭМ!$A$33:$A$776,$A68,СВЦЭМ!$B$33:$B$776,Q$47)+'СЕТ СН'!$F$14+СВЦЭМ!$D$10+'СЕТ СН'!$F$6-'СЕТ СН'!$F$26</f>
        <v>1016.43072481</v>
      </c>
      <c r="R68" s="36">
        <f>SUMIFS(СВЦЭМ!$D$33:$D$776,СВЦЭМ!$A$33:$A$776,$A68,СВЦЭМ!$B$33:$B$776,R$47)+'СЕТ СН'!$F$14+СВЦЭМ!$D$10+'СЕТ СН'!$F$6-'СЕТ СН'!$F$26</f>
        <v>1027.0251836899999</v>
      </c>
      <c r="S68" s="36">
        <f>SUMIFS(СВЦЭМ!$D$33:$D$776,СВЦЭМ!$A$33:$A$776,$A68,СВЦЭМ!$B$33:$B$776,S$47)+'СЕТ СН'!$F$14+СВЦЭМ!$D$10+'СЕТ СН'!$F$6-'СЕТ СН'!$F$26</f>
        <v>1016.77460918</v>
      </c>
      <c r="T68" s="36">
        <f>SUMIFS(СВЦЭМ!$D$33:$D$776,СВЦЭМ!$A$33:$A$776,$A68,СВЦЭМ!$B$33:$B$776,T$47)+'СЕТ СН'!$F$14+СВЦЭМ!$D$10+'СЕТ СН'!$F$6-'СЕТ СН'!$F$26</f>
        <v>990.39336777999995</v>
      </c>
      <c r="U68" s="36">
        <f>SUMIFS(СВЦЭМ!$D$33:$D$776,СВЦЭМ!$A$33:$A$776,$A68,СВЦЭМ!$B$33:$B$776,U$47)+'СЕТ СН'!$F$14+СВЦЭМ!$D$10+'СЕТ СН'!$F$6-'СЕТ СН'!$F$26</f>
        <v>987.14426737999997</v>
      </c>
      <c r="V68" s="36">
        <f>SUMIFS(СВЦЭМ!$D$33:$D$776,СВЦЭМ!$A$33:$A$776,$A68,СВЦЭМ!$B$33:$B$776,V$47)+'СЕТ СН'!$F$14+СВЦЭМ!$D$10+'СЕТ СН'!$F$6-'СЕТ СН'!$F$26</f>
        <v>1002.9464342399999</v>
      </c>
      <c r="W68" s="36">
        <f>SUMIFS(СВЦЭМ!$D$33:$D$776,СВЦЭМ!$A$33:$A$776,$A68,СВЦЭМ!$B$33:$B$776,W$47)+'СЕТ СН'!$F$14+СВЦЭМ!$D$10+'СЕТ СН'!$F$6-'СЕТ СН'!$F$26</f>
        <v>1013.03477804</v>
      </c>
      <c r="X68" s="36">
        <f>SUMIFS(СВЦЭМ!$D$33:$D$776,СВЦЭМ!$A$33:$A$776,$A68,СВЦЭМ!$B$33:$B$776,X$47)+'СЕТ СН'!$F$14+СВЦЭМ!$D$10+'СЕТ СН'!$F$6-'СЕТ СН'!$F$26</f>
        <v>1032.1518743399999</v>
      </c>
      <c r="Y68" s="36">
        <f>SUMIFS(СВЦЭМ!$D$33:$D$776,СВЦЭМ!$A$33:$A$776,$A68,СВЦЭМ!$B$33:$B$776,Y$47)+'СЕТ СН'!$F$14+СВЦЭМ!$D$10+'СЕТ СН'!$F$6-'СЕТ СН'!$F$26</f>
        <v>1041.8427916600001</v>
      </c>
    </row>
    <row r="69" spans="1:25" ht="15.75" x14ac:dyDescent="0.2">
      <c r="A69" s="35">
        <f t="shared" si="1"/>
        <v>43821</v>
      </c>
      <c r="B69" s="36">
        <f>SUMIFS(СВЦЭМ!$D$33:$D$776,СВЦЭМ!$A$33:$A$776,$A69,СВЦЭМ!$B$33:$B$776,B$47)+'СЕТ СН'!$F$14+СВЦЭМ!$D$10+'СЕТ СН'!$F$6-'СЕТ СН'!$F$26</f>
        <v>1058.0254128300001</v>
      </c>
      <c r="C69" s="36">
        <f>SUMIFS(СВЦЭМ!$D$33:$D$776,СВЦЭМ!$A$33:$A$776,$A69,СВЦЭМ!$B$33:$B$776,C$47)+'СЕТ СН'!$F$14+СВЦЭМ!$D$10+'СЕТ СН'!$F$6-'СЕТ СН'!$F$26</f>
        <v>1081.97134136</v>
      </c>
      <c r="D69" s="36">
        <f>SUMIFS(СВЦЭМ!$D$33:$D$776,СВЦЭМ!$A$33:$A$776,$A69,СВЦЭМ!$B$33:$B$776,D$47)+'СЕТ СН'!$F$14+СВЦЭМ!$D$10+'СЕТ СН'!$F$6-'СЕТ СН'!$F$26</f>
        <v>1100.9410781499998</v>
      </c>
      <c r="E69" s="36">
        <f>SUMIFS(СВЦЭМ!$D$33:$D$776,СВЦЭМ!$A$33:$A$776,$A69,СВЦЭМ!$B$33:$B$776,E$47)+'СЕТ СН'!$F$14+СВЦЭМ!$D$10+'СЕТ СН'!$F$6-'СЕТ СН'!$F$26</f>
        <v>1115.0553662999998</v>
      </c>
      <c r="F69" s="36">
        <f>SUMIFS(СВЦЭМ!$D$33:$D$776,СВЦЭМ!$A$33:$A$776,$A69,СВЦЭМ!$B$33:$B$776,F$47)+'СЕТ СН'!$F$14+СВЦЭМ!$D$10+'СЕТ СН'!$F$6-'СЕТ СН'!$F$26</f>
        <v>1113.33623603</v>
      </c>
      <c r="G69" s="36">
        <f>SUMIFS(СВЦЭМ!$D$33:$D$776,СВЦЭМ!$A$33:$A$776,$A69,СВЦЭМ!$B$33:$B$776,G$47)+'СЕТ СН'!$F$14+СВЦЭМ!$D$10+'СЕТ СН'!$F$6-'СЕТ СН'!$F$26</f>
        <v>1101.34159314</v>
      </c>
      <c r="H69" s="36">
        <f>SUMIFS(СВЦЭМ!$D$33:$D$776,СВЦЭМ!$A$33:$A$776,$A69,СВЦЭМ!$B$33:$B$776,H$47)+'СЕТ СН'!$F$14+СВЦЭМ!$D$10+'СЕТ СН'!$F$6-'СЕТ СН'!$F$26</f>
        <v>1076.44814892</v>
      </c>
      <c r="I69" s="36">
        <f>SUMIFS(СВЦЭМ!$D$33:$D$776,СВЦЭМ!$A$33:$A$776,$A69,СВЦЭМ!$B$33:$B$776,I$47)+'СЕТ СН'!$F$14+СВЦЭМ!$D$10+'СЕТ СН'!$F$6-'СЕТ СН'!$F$26</f>
        <v>1074.3683017400001</v>
      </c>
      <c r="J69" s="36">
        <f>SUMIFS(СВЦЭМ!$D$33:$D$776,СВЦЭМ!$A$33:$A$776,$A69,СВЦЭМ!$B$33:$B$776,J$47)+'СЕТ СН'!$F$14+СВЦЭМ!$D$10+'СЕТ СН'!$F$6-'СЕТ СН'!$F$26</f>
        <v>1034.77557329</v>
      </c>
      <c r="K69" s="36">
        <f>SUMIFS(СВЦЭМ!$D$33:$D$776,СВЦЭМ!$A$33:$A$776,$A69,СВЦЭМ!$B$33:$B$776,K$47)+'СЕТ СН'!$F$14+СВЦЭМ!$D$10+'СЕТ СН'!$F$6-'СЕТ СН'!$F$26</f>
        <v>999.10789608999994</v>
      </c>
      <c r="L69" s="36">
        <f>SUMIFS(СВЦЭМ!$D$33:$D$776,СВЦЭМ!$A$33:$A$776,$A69,СВЦЭМ!$B$33:$B$776,L$47)+'СЕТ СН'!$F$14+СВЦЭМ!$D$10+'СЕТ СН'!$F$6-'СЕТ СН'!$F$26</f>
        <v>982.49801888000002</v>
      </c>
      <c r="M69" s="36">
        <f>SUMIFS(СВЦЭМ!$D$33:$D$776,СВЦЭМ!$A$33:$A$776,$A69,СВЦЭМ!$B$33:$B$776,M$47)+'СЕТ СН'!$F$14+СВЦЭМ!$D$10+'СЕТ СН'!$F$6-'СЕТ СН'!$F$26</f>
        <v>996.41607361000001</v>
      </c>
      <c r="N69" s="36">
        <f>SUMIFS(СВЦЭМ!$D$33:$D$776,СВЦЭМ!$A$33:$A$776,$A69,СВЦЭМ!$B$33:$B$776,N$47)+'СЕТ СН'!$F$14+СВЦЭМ!$D$10+'СЕТ СН'!$F$6-'СЕТ СН'!$F$26</f>
        <v>1006.2639052</v>
      </c>
      <c r="O69" s="36">
        <f>SUMIFS(СВЦЭМ!$D$33:$D$776,СВЦЭМ!$A$33:$A$776,$A69,СВЦЭМ!$B$33:$B$776,O$47)+'СЕТ СН'!$F$14+СВЦЭМ!$D$10+'СЕТ СН'!$F$6-'СЕТ СН'!$F$26</f>
        <v>1022.99269337</v>
      </c>
      <c r="P69" s="36">
        <f>SUMIFS(СВЦЭМ!$D$33:$D$776,СВЦЭМ!$A$33:$A$776,$A69,СВЦЭМ!$B$33:$B$776,P$47)+'СЕТ СН'!$F$14+СВЦЭМ!$D$10+'СЕТ СН'!$F$6-'СЕТ СН'!$F$26</f>
        <v>1034.1512447800001</v>
      </c>
      <c r="Q69" s="36">
        <f>SUMIFS(СВЦЭМ!$D$33:$D$776,СВЦЭМ!$A$33:$A$776,$A69,СВЦЭМ!$B$33:$B$776,Q$47)+'СЕТ СН'!$F$14+СВЦЭМ!$D$10+'СЕТ СН'!$F$6-'СЕТ СН'!$F$26</f>
        <v>1032.1590544000001</v>
      </c>
      <c r="R69" s="36">
        <f>SUMIFS(СВЦЭМ!$D$33:$D$776,СВЦЭМ!$A$33:$A$776,$A69,СВЦЭМ!$B$33:$B$776,R$47)+'СЕТ СН'!$F$14+СВЦЭМ!$D$10+'СЕТ СН'!$F$6-'СЕТ СН'!$F$26</f>
        <v>1044.4236123600001</v>
      </c>
      <c r="S69" s="36">
        <f>SUMIFS(СВЦЭМ!$D$33:$D$776,СВЦЭМ!$A$33:$A$776,$A69,СВЦЭМ!$B$33:$B$776,S$47)+'СЕТ СН'!$F$14+СВЦЭМ!$D$10+'СЕТ СН'!$F$6-'СЕТ СН'!$F$26</f>
        <v>1033.06031736</v>
      </c>
      <c r="T69" s="36">
        <f>SUMIFS(СВЦЭМ!$D$33:$D$776,СВЦЭМ!$A$33:$A$776,$A69,СВЦЭМ!$B$33:$B$776,T$47)+'СЕТ СН'!$F$14+СВЦЭМ!$D$10+'СЕТ СН'!$F$6-'СЕТ СН'!$F$26</f>
        <v>1003.25492645</v>
      </c>
      <c r="U69" s="36">
        <f>SUMIFS(СВЦЭМ!$D$33:$D$776,СВЦЭМ!$A$33:$A$776,$A69,СВЦЭМ!$B$33:$B$776,U$47)+'СЕТ СН'!$F$14+СВЦЭМ!$D$10+'СЕТ СН'!$F$6-'СЕТ СН'!$F$26</f>
        <v>1006.03255294</v>
      </c>
      <c r="V69" s="36">
        <f>SUMIFS(СВЦЭМ!$D$33:$D$776,СВЦЭМ!$A$33:$A$776,$A69,СВЦЭМ!$B$33:$B$776,V$47)+'СЕТ СН'!$F$14+СВЦЭМ!$D$10+'СЕТ СН'!$F$6-'СЕТ СН'!$F$26</f>
        <v>1021.54322008</v>
      </c>
      <c r="W69" s="36">
        <f>SUMIFS(СВЦЭМ!$D$33:$D$776,СВЦЭМ!$A$33:$A$776,$A69,СВЦЭМ!$B$33:$B$776,W$47)+'СЕТ СН'!$F$14+СВЦЭМ!$D$10+'СЕТ СН'!$F$6-'СЕТ СН'!$F$26</f>
        <v>1040.6087792200001</v>
      </c>
      <c r="X69" s="36">
        <f>SUMIFS(СВЦЭМ!$D$33:$D$776,СВЦЭМ!$A$33:$A$776,$A69,СВЦЭМ!$B$33:$B$776,X$47)+'СЕТ СН'!$F$14+СВЦЭМ!$D$10+'СЕТ СН'!$F$6-'СЕТ СН'!$F$26</f>
        <v>1056.29027038</v>
      </c>
      <c r="Y69" s="36">
        <f>SUMIFS(СВЦЭМ!$D$33:$D$776,СВЦЭМ!$A$33:$A$776,$A69,СВЦЭМ!$B$33:$B$776,Y$47)+'СЕТ СН'!$F$14+СВЦЭМ!$D$10+'СЕТ СН'!$F$6-'СЕТ СН'!$F$26</f>
        <v>1067.7252480700001</v>
      </c>
    </row>
    <row r="70" spans="1:25" ht="15.75" x14ac:dyDescent="0.2">
      <c r="A70" s="35">
        <f t="shared" si="1"/>
        <v>43822</v>
      </c>
      <c r="B70" s="36">
        <f>SUMIFS(СВЦЭМ!$D$33:$D$776,СВЦЭМ!$A$33:$A$776,$A70,СВЦЭМ!$B$33:$B$776,B$47)+'СЕТ СН'!$F$14+СВЦЭМ!$D$10+'СЕТ СН'!$F$6-'СЕТ СН'!$F$26</f>
        <v>1052.68740761</v>
      </c>
      <c r="C70" s="36">
        <f>SUMIFS(СВЦЭМ!$D$33:$D$776,СВЦЭМ!$A$33:$A$776,$A70,СВЦЭМ!$B$33:$B$776,C$47)+'СЕТ СН'!$F$14+СВЦЭМ!$D$10+'СЕТ СН'!$F$6-'СЕТ СН'!$F$26</f>
        <v>1065.3837882299999</v>
      </c>
      <c r="D70" s="36">
        <f>SUMIFS(СВЦЭМ!$D$33:$D$776,СВЦЭМ!$A$33:$A$776,$A70,СВЦЭМ!$B$33:$B$776,D$47)+'СЕТ СН'!$F$14+СВЦЭМ!$D$10+'СЕТ СН'!$F$6-'СЕТ СН'!$F$26</f>
        <v>1096.4426241000001</v>
      </c>
      <c r="E70" s="36">
        <f>SUMIFS(СВЦЭМ!$D$33:$D$776,СВЦЭМ!$A$33:$A$776,$A70,СВЦЭМ!$B$33:$B$776,E$47)+'СЕТ СН'!$F$14+СВЦЭМ!$D$10+'СЕТ СН'!$F$6-'СЕТ СН'!$F$26</f>
        <v>1114.78036815</v>
      </c>
      <c r="F70" s="36">
        <f>SUMIFS(СВЦЭМ!$D$33:$D$776,СВЦЭМ!$A$33:$A$776,$A70,СВЦЭМ!$B$33:$B$776,F$47)+'СЕТ СН'!$F$14+СВЦЭМ!$D$10+'СЕТ СН'!$F$6-'СЕТ СН'!$F$26</f>
        <v>1110.2327950399999</v>
      </c>
      <c r="G70" s="36">
        <f>SUMIFS(СВЦЭМ!$D$33:$D$776,СВЦЭМ!$A$33:$A$776,$A70,СВЦЭМ!$B$33:$B$776,G$47)+'СЕТ СН'!$F$14+СВЦЭМ!$D$10+'СЕТ СН'!$F$6-'СЕТ СН'!$F$26</f>
        <v>1108.7892433</v>
      </c>
      <c r="H70" s="36">
        <f>SUMIFS(СВЦЭМ!$D$33:$D$776,СВЦЭМ!$A$33:$A$776,$A70,СВЦЭМ!$B$33:$B$776,H$47)+'СЕТ СН'!$F$14+СВЦЭМ!$D$10+'СЕТ СН'!$F$6-'СЕТ СН'!$F$26</f>
        <v>1066.8508046700001</v>
      </c>
      <c r="I70" s="36">
        <f>SUMIFS(СВЦЭМ!$D$33:$D$776,СВЦЭМ!$A$33:$A$776,$A70,СВЦЭМ!$B$33:$B$776,I$47)+'СЕТ СН'!$F$14+СВЦЭМ!$D$10+'СЕТ СН'!$F$6-'СЕТ СН'!$F$26</f>
        <v>1039.7216937999999</v>
      </c>
      <c r="J70" s="36">
        <f>SUMIFS(СВЦЭМ!$D$33:$D$776,СВЦЭМ!$A$33:$A$776,$A70,СВЦЭМ!$B$33:$B$776,J$47)+'СЕТ СН'!$F$14+СВЦЭМ!$D$10+'СЕТ СН'!$F$6-'СЕТ СН'!$F$26</f>
        <v>1011.33710116</v>
      </c>
      <c r="K70" s="36">
        <f>SUMIFS(СВЦЭМ!$D$33:$D$776,СВЦЭМ!$A$33:$A$776,$A70,СВЦЭМ!$B$33:$B$776,K$47)+'СЕТ СН'!$F$14+СВЦЭМ!$D$10+'СЕТ СН'!$F$6-'СЕТ СН'!$F$26</f>
        <v>983.49956843999996</v>
      </c>
      <c r="L70" s="36">
        <f>SUMIFS(СВЦЭМ!$D$33:$D$776,СВЦЭМ!$A$33:$A$776,$A70,СВЦЭМ!$B$33:$B$776,L$47)+'СЕТ СН'!$F$14+СВЦЭМ!$D$10+'СЕТ СН'!$F$6-'СЕТ СН'!$F$26</f>
        <v>985.37664187999997</v>
      </c>
      <c r="M70" s="36">
        <f>SUMIFS(СВЦЭМ!$D$33:$D$776,СВЦЭМ!$A$33:$A$776,$A70,СВЦЭМ!$B$33:$B$776,M$47)+'СЕТ СН'!$F$14+СВЦЭМ!$D$10+'СЕТ СН'!$F$6-'СЕТ СН'!$F$26</f>
        <v>999.33918296999991</v>
      </c>
      <c r="N70" s="36">
        <f>SUMIFS(СВЦЭМ!$D$33:$D$776,СВЦЭМ!$A$33:$A$776,$A70,СВЦЭМ!$B$33:$B$776,N$47)+'СЕТ СН'!$F$14+СВЦЭМ!$D$10+'СЕТ СН'!$F$6-'СЕТ СН'!$F$26</f>
        <v>1011.08735402</v>
      </c>
      <c r="O70" s="36">
        <f>SUMIFS(СВЦЭМ!$D$33:$D$776,СВЦЭМ!$A$33:$A$776,$A70,СВЦЭМ!$B$33:$B$776,O$47)+'СЕТ СН'!$F$14+СВЦЭМ!$D$10+'СЕТ СН'!$F$6-'СЕТ СН'!$F$26</f>
        <v>1020.69945379</v>
      </c>
      <c r="P70" s="36">
        <f>SUMIFS(СВЦЭМ!$D$33:$D$776,СВЦЭМ!$A$33:$A$776,$A70,СВЦЭМ!$B$33:$B$776,P$47)+'СЕТ СН'!$F$14+СВЦЭМ!$D$10+'СЕТ СН'!$F$6-'СЕТ СН'!$F$26</f>
        <v>1029.30078273</v>
      </c>
      <c r="Q70" s="36">
        <f>SUMIFS(СВЦЭМ!$D$33:$D$776,СВЦЭМ!$A$33:$A$776,$A70,СВЦЭМ!$B$33:$B$776,Q$47)+'СЕТ СН'!$F$14+СВЦЭМ!$D$10+'СЕТ СН'!$F$6-'СЕТ СН'!$F$26</f>
        <v>1029.8147277400001</v>
      </c>
      <c r="R70" s="36">
        <f>SUMIFS(СВЦЭМ!$D$33:$D$776,СВЦЭМ!$A$33:$A$776,$A70,СВЦЭМ!$B$33:$B$776,R$47)+'СЕТ СН'!$F$14+СВЦЭМ!$D$10+'СЕТ СН'!$F$6-'СЕТ СН'!$F$26</f>
        <v>1017.8379864799999</v>
      </c>
      <c r="S70" s="36">
        <f>SUMIFS(СВЦЭМ!$D$33:$D$776,СВЦЭМ!$A$33:$A$776,$A70,СВЦЭМ!$B$33:$B$776,S$47)+'СЕТ СН'!$F$14+СВЦЭМ!$D$10+'СЕТ СН'!$F$6-'СЕТ СН'!$F$26</f>
        <v>1005.84889173</v>
      </c>
      <c r="T70" s="36">
        <f>SUMIFS(СВЦЭМ!$D$33:$D$776,СВЦЭМ!$A$33:$A$776,$A70,СВЦЭМ!$B$33:$B$776,T$47)+'СЕТ СН'!$F$14+СВЦЭМ!$D$10+'СЕТ СН'!$F$6-'СЕТ СН'!$F$26</f>
        <v>980.35319327000002</v>
      </c>
      <c r="U70" s="36">
        <f>SUMIFS(СВЦЭМ!$D$33:$D$776,СВЦЭМ!$A$33:$A$776,$A70,СВЦЭМ!$B$33:$B$776,U$47)+'СЕТ СН'!$F$14+СВЦЭМ!$D$10+'СЕТ СН'!$F$6-'СЕТ СН'!$F$26</f>
        <v>981.37246453</v>
      </c>
      <c r="V70" s="36">
        <f>SUMIFS(СВЦЭМ!$D$33:$D$776,СВЦЭМ!$A$33:$A$776,$A70,СВЦЭМ!$B$33:$B$776,V$47)+'СЕТ СН'!$F$14+СВЦЭМ!$D$10+'СЕТ СН'!$F$6-'СЕТ СН'!$F$26</f>
        <v>994.33480935</v>
      </c>
      <c r="W70" s="36">
        <f>SUMIFS(СВЦЭМ!$D$33:$D$776,СВЦЭМ!$A$33:$A$776,$A70,СВЦЭМ!$B$33:$B$776,W$47)+'СЕТ СН'!$F$14+СВЦЭМ!$D$10+'СЕТ СН'!$F$6-'СЕТ СН'!$F$26</f>
        <v>1014.4357175</v>
      </c>
      <c r="X70" s="36">
        <f>SUMIFS(СВЦЭМ!$D$33:$D$776,СВЦЭМ!$A$33:$A$776,$A70,СВЦЭМ!$B$33:$B$776,X$47)+'СЕТ СН'!$F$14+СВЦЭМ!$D$10+'СЕТ СН'!$F$6-'СЕТ СН'!$F$26</f>
        <v>1023.4258751699999</v>
      </c>
      <c r="Y70" s="36">
        <f>SUMIFS(СВЦЭМ!$D$33:$D$776,СВЦЭМ!$A$33:$A$776,$A70,СВЦЭМ!$B$33:$B$776,Y$47)+'СЕТ СН'!$F$14+СВЦЭМ!$D$10+'СЕТ СН'!$F$6-'СЕТ СН'!$F$26</f>
        <v>1042.2801915699999</v>
      </c>
    </row>
    <row r="71" spans="1:25" ht="15.75" x14ac:dyDescent="0.2">
      <c r="A71" s="35">
        <f t="shared" si="1"/>
        <v>43823</v>
      </c>
      <c r="B71" s="36">
        <f>SUMIFS(СВЦЭМ!$D$33:$D$776,СВЦЭМ!$A$33:$A$776,$A71,СВЦЭМ!$B$33:$B$776,B$47)+'СЕТ СН'!$F$14+СВЦЭМ!$D$10+'СЕТ СН'!$F$6-'СЕТ СН'!$F$26</f>
        <v>1057.7469044900001</v>
      </c>
      <c r="C71" s="36">
        <f>SUMIFS(СВЦЭМ!$D$33:$D$776,СВЦЭМ!$A$33:$A$776,$A71,СВЦЭМ!$B$33:$B$776,C$47)+'СЕТ СН'!$F$14+СВЦЭМ!$D$10+'СЕТ СН'!$F$6-'СЕТ СН'!$F$26</f>
        <v>1093.63459885</v>
      </c>
      <c r="D71" s="36">
        <f>SUMIFS(СВЦЭМ!$D$33:$D$776,СВЦЭМ!$A$33:$A$776,$A71,СВЦЭМ!$B$33:$B$776,D$47)+'СЕТ СН'!$F$14+СВЦЭМ!$D$10+'СЕТ СН'!$F$6-'СЕТ СН'!$F$26</f>
        <v>1113.5273542899999</v>
      </c>
      <c r="E71" s="36">
        <f>SUMIFS(СВЦЭМ!$D$33:$D$776,СВЦЭМ!$A$33:$A$776,$A71,СВЦЭМ!$B$33:$B$776,E$47)+'СЕТ СН'!$F$14+СВЦЭМ!$D$10+'СЕТ СН'!$F$6-'СЕТ СН'!$F$26</f>
        <v>1122.7735537400001</v>
      </c>
      <c r="F71" s="36">
        <f>SUMIFS(СВЦЭМ!$D$33:$D$776,СВЦЭМ!$A$33:$A$776,$A71,СВЦЭМ!$B$33:$B$776,F$47)+'СЕТ СН'!$F$14+СВЦЭМ!$D$10+'СЕТ СН'!$F$6-'СЕТ СН'!$F$26</f>
        <v>1119.3082883300001</v>
      </c>
      <c r="G71" s="36">
        <f>SUMIFS(СВЦЭМ!$D$33:$D$776,СВЦЭМ!$A$33:$A$776,$A71,СВЦЭМ!$B$33:$B$776,G$47)+'СЕТ СН'!$F$14+СВЦЭМ!$D$10+'СЕТ СН'!$F$6-'СЕТ СН'!$F$26</f>
        <v>1100.37163979</v>
      </c>
      <c r="H71" s="36">
        <f>SUMIFS(СВЦЭМ!$D$33:$D$776,СВЦЭМ!$A$33:$A$776,$A71,СВЦЭМ!$B$33:$B$776,H$47)+'СЕТ СН'!$F$14+СВЦЭМ!$D$10+'СЕТ СН'!$F$6-'СЕТ СН'!$F$26</f>
        <v>1056.8336534100001</v>
      </c>
      <c r="I71" s="36">
        <f>SUMIFS(СВЦЭМ!$D$33:$D$776,СВЦЭМ!$A$33:$A$776,$A71,СВЦЭМ!$B$33:$B$776,I$47)+'СЕТ СН'!$F$14+СВЦЭМ!$D$10+'СЕТ СН'!$F$6-'СЕТ СН'!$F$26</f>
        <v>1019.34247799</v>
      </c>
      <c r="J71" s="36">
        <f>SUMIFS(СВЦЭМ!$D$33:$D$776,СВЦЭМ!$A$33:$A$776,$A71,СВЦЭМ!$B$33:$B$776,J$47)+'СЕТ СН'!$F$14+СВЦЭМ!$D$10+'СЕТ СН'!$F$6-'СЕТ СН'!$F$26</f>
        <v>993.01066713</v>
      </c>
      <c r="K71" s="36">
        <f>SUMIFS(СВЦЭМ!$D$33:$D$776,СВЦЭМ!$A$33:$A$776,$A71,СВЦЭМ!$B$33:$B$776,K$47)+'СЕТ СН'!$F$14+СВЦЭМ!$D$10+'СЕТ СН'!$F$6-'СЕТ СН'!$F$26</f>
        <v>978.66096541999991</v>
      </c>
      <c r="L71" s="36">
        <f>SUMIFS(СВЦЭМ!$D$33:$D$776,СВЦЭМ!$A$33:$A$776,$A71,СВЦЭМ!$B$33:$B$776,L$47)+'СЕТ СН'!$F$14+СВЦЭМ!$D$10+'СЕТ СН'!$F$6-'СЕТ СН'!$F$26</f>
        <v>980.29965040999991</v>
      </c>
      <c r="M71" s="36">
        <f>SUMIFS(СВЦЭМ!$D$33:$D$776,СВЦЭМ!$A$33:$A$776,$A71,СВЦЭМ!$B$33:$B$776,M$47)+'СЕТ СН'!$F$14+СВЦЭМ!$D$10+'СЕТ СН'!$F$6-'СЕТ СН'!$F$26</f>
        <v>989.38399879999997</v>
      </c>
      <c r="N71" s="36">
        <f>SUMIFS(СВЦЭМ!$D$33:$D$776,СВЦЭМ!$A$33:$A$776,$A71,СВЦЭМ!$B$33:$B$776,N$47)+'СЕТ СН'!$F$14+СВЦЭМ!$D$10+'СЕТ СН'!$F$6-'СЕТ СН'!$F$26</f>
        <v>991.61820560000001</v>
      </c>
      <c r="O71" s="36">
        <f>SUMIFS(СВЦЭМ!$D$33:$D$776,СВЦЭМ!$A$33:$A$776,$A71,СВЦЭМ!$B$33:$B$776,O$47)+'СЕТ СН'!$F$14+СВЦЭМ!$D$10+'СЕТ СН'!$F$6-'СЕТ СН'!$F$26</f>
        <v>1000.92796528</v>
      </c>
      <c r="P71" s="36">
        <f>SUMIFS(СВЦЭМ!$D$33:$D$776,СВЦЭМ!$A$33:$A$776,$A71,СВЦЭМ!$B$33:$B$776,P$47)+'СЕТ СН'!$F$14+СВЦЭМ!$D$10+'СЕТ СН'!$F$6-'СЕТ СН'!$F$26</f>
        <v>1012.65915093</v>
      </c>
      <c r="Q71" s="36">
        <f>SUMIFS(СВЦЭМ!$D$33:$D$776,СВЦЭМ!$A$33:$A$776,$A71,СВЦЭМ!$B$33:$B$776,Q$47)+'СЕТ СН'!$F$14+СВЦЭМ!$D$10+'СЕТ СН'!$F$6-'СЕТ СН'!$F$26</f>
        <v>1014.83969112</v>
      </c>
      <c r="R71" s="36">
        <f>SUMIFS(СВЦЭМ!$D$33:$D$776,СВЦЭМ!$A$33:$A$776,$A71,СВЦЭМ!$B$33:$B$776,R$47)+'СЕТ СН'!$F$14+СВЦЭМ!$D$10+'СЕТ СН'!$F$6-'СЕТ СН'!$F$26</f>
        <v>1009.2922175</v>
      </c>
      <c r="S71" s="36">
        <f>SUMIFS(СВЦЭМ!$D$33:$D$776,СВЦЭМ!$A$33:$A$776,$A71,СВЦЭМ!$B$33:$B$776,S$47)+'СЕТ СН'!$F$14+СВЦЭМ!$D$10+'СЕТ СН'!$F$6-'СЕТ СН'!$F$26</f>
        <v>1007.20024042</v>
      </c>
      <c r="T71" s="36">
        <f>SUMIFS(СВЦЭМ!$D$33:$D$776,СВЦЭМ!$A$33:$A$776,$A71,СВЦЭМ!$B$33:$B$776,T$47)+'СЕТ СН'!$F$14+СВЦЭМ!$D$10+'СЕТ СН'!$F$6-'СЕТ СН'!$F$26</f>
        <v>1006.39391065</v>
      </c>
      <c r="U71" s="36">
        <f>SUMIFS(СВЦЭМ!$D$33:$D$776,СВЦЭМ!$A$33:$A$776,$A71,СВЦЭМ!$B$33:$B$776,U$47)+'СЕТ СН'!$F$14+СВЦЭМ!$D$10+'СЕТ СН'!$F$6-'СЕТ СН'!$F$26</f>
        <v>993.93083538999997</v>
      </c>
      <c r="V71" s="36">
        <f>SUMIFS(СВЦЭМ!$D$33:$D$776,СВЦЭМ!$A$33:$A$776,$A71,СВЦЭМ!$B$33:$B$776,V$47)+'СЕТ СН'!$F$14+СВЦЭМ!$D$10+'СЕТ СН'!$F$6-'СЕТ СН'!$F$26</f>
        <v>997.97795509999992</v>
      </c>
      <c r="W71" s="36">
        <f>SUMIFS(СВЦЭМ!$D$33:$D$776,СВЦЭМ!$A$33:$A$776,$A71,СВЦЭМ!$B$33:$B$776,W$47)+'СЕТ СН'!$F$14+СВЦЭМ!$D$10+'СЕТ СН'!$F$6-'СЕТ СН'!$F$26</f>
        <v>1013.7406955499999</v>
      </c>
      <c r="X71" s="36">
        <f>SUMIFS(СВЦЭМ!$D$33:$D$776,СВЦЭМ!$A$33:$A$776,$A71,СВЦЭМ!$B$33:$B$776,X$47)+'СЕТ СН'!$F$14+СВЦЭМ!$D$10+'СЕТ СН'!$F$6-'СЕТ СН'!$F$26</f>
        <v>1036.33873264</v>
      </c>
      <c r="Y71" s="36">
        <f>SUMIFS(СВЦЭМ!$D$33:$D$776,СВЦЭМ!$A$33:$A$776,$A71,СВЦЭМ!$B$33:$B$776,Y$47)+'СЕТ СН'!$F$14+СВЦЭМ!$D$10+'СЕТ СН'!$F$6-'СЕТ СН'!$F$26</f>
        <v>1050.66035504</v>
      </c>
    </row>
    <row r="72" spans="1:25" ht="15.75" x14ac:dyDescent="0.2">
      <c r="A72" s="35">
        <f t="shared" si="1"/>
        <v>43824</v>
      </c>
      <c r="B72" s="36">
        <f>SUMIFS(СВЦЭМ!$D$33:$D$776,СВЦЭМ!$A$33:$A$776,$A72,СВЦЭМ!$B$33:$B$776,B$47)+'СЕТ СН'!$F$14+СВЦЭМ!$D$10+'СЕТ СН'!$F$6-'СЕТ СН'!$F$26</f>
        <v>1067.82251316</v>
      </c>
      <c r="C72" s="36">
        <f>SUMIFS(СВЦЭМ!$D$33:$D$776,СВЦЭМ!$A$33:$A$776,$A72,СВЦЭМ!$B$33:$B$776,C$47)+'СЕТ СН'!$F$14+СВЦЭМ!$D$10+'СЕТ СН'!$F$6-'СЕТ СН'!$F$26</f>
        <v>1101.7566746499999</v>
      </c>
      <c r="D72" s="36">
        <f>SUMIFS(СВЦЭМ!$D$33:$D$776,СВЦЭМ!$A$33:$A$776,$A72,СВЦЭМ!$B$33:$B$776,D$47)+'СЕТ СН'!$F$14+СВЦЭМ!$D$10+'СЕТ СН'!$F$6-'СЕТ СН'!$F$26</f>
        <v>1121.0735397199999</v>
      </c>
      <c r="E72" s="36">
        <f>SUMIFS(СВЦЭМ!$D$33:$D$776,СВЦЭМ!$A$33:$A$776,$A72,СВЦЭМ!$B$33:$B$776,E$47)+'СЕТ СН'!$F$14+СВЦЭМ!$D$10+'СЕТ СН'!$F$6-'СЕТ СН'!$F$26</f>
        <v>1132.5798617799999</v>
      </c>
      <c r="F72" s="36">
        <f>SUMIFS(СВЦЭМ!$D$33:$D$776,СВЦЭМ!$A$33:$A$776,$A72,СВЦЭМ!$B$33:$B$776,F$47)+'СЕТ СН'!$F$14+СВЦЭМ!$D$10+'СЕТ СН'!$F$6-'СЕТ СН'!$F$26</f>
        <v>1136.52971512</v>
      </c>
      <c r="G72" s="36">
        <f>SUMIFS(СВЦЭМ!$D$33:$D$776,СВЦЭМ!$A$33:$A$776,$A72,СВЦЭМ!$B$33:$B$776,G$47)+'СЕТ СН'!$F$14+СВЦЭМ!$D$10+'СЕТ СН'!$F$6-'СЕТ СН'!$F$26</f>
        <v>1114.74872641</v>
      </c>
      <c r="H72" s="36">
        <f>SUMIFS(СВЦЭМ!$D$33:$D$776,СВЦЭМ!$A$33:$A$776,$A72,СВЦЭМ!$B$33:$B$776,H$47)+'СЕТ СН'!$F$14+СВЦЭМ!$D$10+'СЕТ СН'!$F$6-'СЕТ СН'!$F$26</f>
        <v>1070.91603816</v>
      </c>
      <c r="I72" s="36">
        <f>SUMIFS(СВЦЭМ!$D$33:$D$776,СВЦЭМ!$A$33:$A$776,$A72,СВЦЭМ!$B$33:$B$776,I$47)+'СЕТ СН'!$F$14+СВЦЭМ!$D$10+'СЕТ СН'!$F$6-'СЕТ СН'!$F$26</f>
        <v>1043.4609799300001</v>
      </c>
      <c r="J72" s="36">
        <f>SUMIFS(СВЦЭМ!$D$33:$D$776,СВЦЭМ!$A$33:$A$776,$A72,СВЦЭМ!$B$33:$B$776,J$47)+'СЕТ СН'!$F$14+СВЦЭМ!$D$10+'СЕТ СН'!$F$6-'СЕТ СН'!$F$26</f>
        <v>1022.7308296399999</v>
      </c>
      <c r="K72" s="36">
        <f>SUMIFS(СВЦЭМ!$D$33:$D$776,СВЦЭМ!$A$33:$A$776,$A72,СВЦЭМ!$B$33:$B$776,K$47)+'СЕТ СН'!$F$14+СВЦЭМ!$D$10+'СЕТ СН'!$F$6-'СЕТ СН'!$F$26</f>
        <v>1000.78060023</v>
      </c>
      <c r="L72" s="36">
        <f>SUMIFS(СВЦЭМ!$D$33:$D$776,СВЦЭМ!$A$33:$A$776,$A72,СВЦЭМ!$B$33:$B$776,L$47)+'СЕТ СН'!$F$14+СВЦЭМ!$D$10+'СЕТ СН'!$F$6-'СЕТ СН'!$F$26</f>
        <v>995.80291025999998</v>
      </c>
      <c r="M72" s="36">
        <f>SUMIFS(СВЦЭМ!$D$33:$D$776,СВЦЭМ!$A$33:$A$776,$A72,СВЦЭМ!$B$33:$B$776,M$47)+'СЕТ СН'!$F$14+СВЦЭМ!$D$10+'СЕТ СН'!$F$6-'СЕТ СН'!$F$26</f>
        <v>1001.17718124</v>
      </c>
      <c r="N72" s="36">
        <f>SUMIFS(СВЦЭМ!$D$33:$D$776,СВЦЭМ!$A$33:$A$776,$A72,СВЦЭМ!$B$33:$B$776,N$47)+'СЕТ СН'!$F$14+СВЦЭМ!$D$10+'СЕТ СН'!$F$6-'СЕТ СН'!$F$26</f>
        <v>1000.90946113</v>
      </c>
      <c r="O72" s="36">
        <f>SUMIFS(СВЦЭМ!$D$33:$D$776,СВЦЭМ!$A$33:$A$776,$A72,СВЦЭМ!$B$33:$B$776,O$47)+'СЕТ СН'!$F$14+СВЦЭМ!$D$10+'СЕТ СН'!$F$6-'СЕТ СН'!$F$26</f>
        <v>1004.2794582499999</v>
      </c>
      <c r="P72" s="36">
        <f>SUMIFS(СВЦЭМ!$D$33:$D$776,СВЦЭМ!$A$33:$A$776,$A72,СВЦЭМ!$B$33:$B$776,P$47)+'СЕТ СН'!$F$14+СВЦЭМ!$D$10+'СЕТ СН'!$F$6-'СЕТ СН'!$F$26</f>
        <v>1011.62594215</v>
      </c>
      <c r="Q72" s="36">
        <f>SUMIFS(СВЦЭМ!$D$33:$D$776,СВЦЭМ!$A$33:$A$776,$A72,СВЦЭМ!$B$33:$B$776,Q$47)+'СЕТ СН'!$F$14+СВЦЭМ!$D$10+'СЕТ СН'!$F$6-'СЕТ СН'!$F$26</f>
        <v>1015.0764121699999</v>
      </c>
      <c r="R72" s="36">
        <f>SUMIFS(СВЦЭМ!$D$33:$D$776,СВЦЭМ!$A$33:$A$776,$A72,СВЦЭМ!$B$33:$B$776,R$47)+'СЕТ СН'!$F$14+СВЦЭМ!$D$10+'СЕТ СН'!$F$6-'СЕТ СН'!$F$26</f>
        <v>1013.45786684</v>
      </c>
      <c r="S72" s="36">
        <f>SUMIFS(СВЦЭМ!$D$33:$D$776,СВЦЭМ!$A$33:$A$776,$A72,СВЦЭМ!$B$33:$B$776,S$47)+'СЕТ СН'!$F$14+СВЦЭМ!$D$10+'СЕТ СН'!$F$6-'СЕТ СН'!$F$26</f>
        <v>1012.8059114</v>
      </c>
      <c r="T72" s="36">
        <f>SUMIFS(СВЦЭМ!$D$33:$D$776,СВЦЭМ!$A$33:$A$776,$A72,СВЦЭМ!$B$33:$B$776,T$47)+'СЕТ СН'!$F$14+СВЦЭМ!$D$10+'СЕТ СН'!$F$6-'СЕТ СН'!$F$26</f>
        <v>1000.23763321</v>
      </c>
      <c r="U72" s="36">
        <f>SUMIFS(СВЦЭМ!$D$33:$D$776,СВЦЭМ!$A$33:$A$776,$A72,СВЦЭМ!$B$33:$B$776,U$47)+'СЕТ СН'!$F$14+СВЦЭМ!$D$10+'СЕТ СН'!$F$6-'СЕТ СН'!$F$26</f>
        <v>1000.62330292</v>
      </c>
      <c r="V72" s="36">
        <f>SUMIFS(СВЦЭМ!$D$33:$D$776,СВЦЭМ!$A$33:$A$776,$A72,СВЦЭМ!$B$33:$B$776,V$47)+'СЕТ СН'!$F$14+СВЦЭМ!$D$10+'СЕТ СН'!$F$6-'СЕТ СН'!$F$26</f>
        <v>1008.76489594</v>
      </c>
      <c r="W72" s="36">
        <f>SUMIFS(СВЦЭМ!$D$33:$D$776,СВЦЭМ!$A$33:$A$776,$A72,СВЦЭМ!$B$33:$B$776,W$47)+'СЕТ СН'!$F$14+СВЦЭМ!$D$10+'СЕТ СН'!$F$6-'СЕТ СН'!$F$26</f>
        <v>1018.8929588799999</v>
      </c>
      <c r="X72" s="36">
        <f>SUMIFS(СВЦЭМ!$D$33:$D$776,СВЦЭМ!$A$33:$A$776,$A72,СВЦЭМ!$B$33:$B$776,X$47)+'СЕТ СН'!$F$14+СВЦЭМ!$D$10+'СЕТ СН'!$F$6-'СЕТ СН'!$F$26</f>
        <v>1031.25202324</v>
      </c>
      <c r="Y72" s="36">
        <f>SUMIFS(СВЦЭМ!$D$33:$D$776,СВЦЭМ!$A$33:$A$776,$A72,СВЦЭМ!$B$33:$B$776,Y$47)+'СЕТ СН'!$F$14+СВЦЭМ!$D$10+'СЕТ СН'!$F$6-'СЕТ СН'!$F$26</f>
        <v>1032.0811959499999</v>
      </c>
    </row>
    <row r="73" spans="1:25" ht="15.75" x14ac:dyDescent="0.2">
      <c r="A73" s="35">
        <f t="shared" si="1"/>
        <v>43825</v>
      </c>
      <c r="B73" s="36">
        <f>SUMIFS(СВЦЭМ!$D$33:$D$776,СВЦЭМ!$A$33:$A$776,$A73,СВЦЭМ!$B$33:$B$776,B$47)+'СЕТ СН'!$F$14+СВЦЭМ!$D$10+'СЕТ СН'!$F$6-'СЕТ СН'!$F$26</f>
        <v>1069.17265707</v>
      </c>
      <c r="C73" s="36">
        <f>SUMIFS(СВЦЭМ!$D$33:$D$776,СВЦЭМ!$A$33:$A$776,$A73,СВЦЭМ!$B$33:$B$776,C$47)+'СЕТ СН'!$F$14+СВЦЭМ!$D$10+'СЕТ СН'!$F$6-'СЕТ СН'!$F$26</f>
        <v>1105.18695374</v>
      </c>
      <c r="D73" s="36">
        <f>SUMIFS(СВЦЭМ!$D$33:$D$776,СВЦЭМ!$A$33:$A$776,$A73,СВЦЭМ!$B$33:$B$776,D$47)+'СЕТ СН'!$F$14+СВЦЭМ!$D$10+'СЕТ СН'!$F$6-'СЕТ СН'!$F$26</f>
        <v>1118.7569549100001</v>
      </c>
      <c r="E73" s="36">
        <f>SUMIFS(СВЦЭМ!$D$33:$D$776,СВЦЭМ!$A$33:$A$776,$A73,СВЦЭМ!$B$33:$B$776,E$47)+'СЕТ СН'!$F$14+СВЦЭМ!$D$10+'СЕТ СН'!$F$6-'СЕТ СН'!$F$26</f>
        <v>1128.2578315200001</v>
      </c>
      <c r="F73" s="36">
        <f>SUMIFS(СВЦЭМ!$D$33:$D$776,СВЦЭМ!$A$33:$A$776,$A73,СВЦЭМ!$B$33:$B$776,F$47)+'СЕТ СН'!$F$14+СВЦЭМ!$D$10+'СЕТ СН'!$F$6-'СЕТ СН'!$F$26</f>
        <v>1126.35836417</v>
      </c>
      <c r="G73" s="36">
        <f>SUMIFS(СВЦЭМ!$D$33:$D$776,СВЦЭМ!$A$33:$A$776,$A73,СВЦЭМ!$B$33:$B$776,G$47)+'СЕТ СН'!$F$14+СВЦЭМ!$D$10+'СЕТ СН'!$F$6-'СЕТ СН'!$F$26</f>
        <v>1106.2551025800001</v>
      </c>
      <c r="H73" s="36">
        <f>SUMIFS(СВЦЭМ!$D$33:$D$776,СВЦЭМ!$A$33:$A$776,$A73,СВЦЭМ!$B$33:$B$776,H$47)+'СЕТ СН'!$F$14+СВЦЭМ!$D$10+'СЕТ СН'!$F$6-'СЕТ СН'!$F$26</f>
        <v>1068.56034436</v>
      </c>
      <c r="I73" s="36">
        <f>SUMIFS(СВЦЭМ!$D$33:$D$776,СВЦЭМ!$A$33:$A$776,$A73,СВЦЭМ!$B$33:$B$776,I$47)+'СЕТ СН'!$F$14+СВЦЭМ!$D$10+'СЕТ СН'!$F$6-'СЕТ СН'!$F$26</f>
        <v>1055.9592493600001</v>
      </c>
      <c r="J73" s="36">
        <f>SUMIFS(СВЦЭМ!$D$33:$D$776,СВЦЭМ!$A$33:$A$776,$A73,СВЦЭМ!$B$33:$B$776,J$47)+'СЕТ СН'!$F$14+СВЦЭМ!$D$10+'СЕТ СН'!$F$6-'СЕТ СН'!$F$26</f>
        <v>1027.3871603699999</v>
      </c>
      <c r="K73" s="36">
        <f>SUMIFS(СВЦЭМ!$D$33:$D$776,СВЦЭМ!$A$33:$A$776,$A73,СВЦЭМ!$B$33:$B$776,K$47)+'СЕТ СН'!$F$14+СВЦЭМ!$D$10+'СЕТ СН'!$F$6-'СЕТ СН'!$F$26</f>
        <v>1007.4653491299999</v>
      </c>
      <c r="L73" s="36">
        <f>SUMIFS(СВЦЭМ!$D$33:$D$776,СВЦЭМ!$A$33:$A$776,$A73,СВЦЭМ!$B$33:$B$776,L$47)+'СЕТ СН'!$F$14+СВЦЭМ!$D$10+'СЕТ СН'!$F$6-'СЕТ СН'!$F$26</f>
        <v>1005.78756931</v>
      </c>
      <c r="M73" s="36">
        <f>SUMIFS(СВЦЭМ!$D$33:$D$776,СВЦЭМ!$A$33:$A$776,$A73,СВЦЭМ!$B$33:$B$776,M$47)+'СЕТ СН'!$F$14+СВЦЭМ!$D$10+'СЕТ СН'!$F$6-'СЕТ СН'!$F$26</f>
        <v>1015.29391057</v>
      </c>
      <c r="N73" s="36">
        <f>SUMIFS(СВЦЭМ!$D$33:$D$776,СВЦЭМ!$A$33:$A$776,$A73,СВЦЭМ!$B$33:$B$776,N$47)+'СЕТ СН'!$F$14+СВЦЭМ!$D$10+'СЕТ СН'!$F$6-'СЕТ СН'!$F$26</f>
        <v>1023.8578828799999</v>
      </c>
      <c r="O73" s="36">
        <f>SUMIFS(СВЦЭМ!$D$33:$D$776,СВЦЭМ!$A$33:$A$776,$A73,СВЦЭМ!$B$33:$B$776,O$47)+'СЕТ СН'!$F$14+СВЦЭМ!$D$10+'СЕТ СН'!$F$6-'СЕТ СН'!$F$26</f>
        <v>1029.40138613</v>
      </c>
      <c r="P73" s="36">
        <f>SUMIFS(СВЦЭМ!$D$33:$D$776,СВЦЭМ!$A$33:$A$776,$A73,СВЦЭМ!$B$33:$B$776,P$47)+'СЕТ СН'!$F$14+СВЦЭМ!$D$10+'СЕТ СН'!$F$6-'СЕТ СН'!$F$26</f>
        <v>1029.6697404900001</v>
      </c>
      <c r="Q73" s="36">
        <f>SUMIFS(СВЦЭМ!$D$33:$D$776,СВЦЭМ!$A$33:$A$776,$A73,СВЦЭМ!$B$33:$B$776,Q$47)+'СЕТ СН'!$F$14+СВЦЭМ!$D$10+'СЕТ СН'!$F$6-'СЕТ СН'!$F$26</f>
        <v>1031.2074480200001</v>
      </c>
      <c r="R73" s="36">
        <f>SUMIFS(СВЦЭМ!$D$33:$D$776,СВЦЭМ!$A$33:$A$776,$A73,СВЦЭМ!$B$33:$B$776,R$47)+'СЕТ СН'!$F$14+СВЦЭМ!$D$10+'СЕТ СН'!$F$6-'СЕТ СН'!$F$26</f>
        <v>1027.19250977</v>
      </c>
      <c r="S73" s="36">
        <f>SUMIFS(СВЦЭМ!$D$33:$D$776,СВЦЭМ!$A$33:$A$776,$A73,СВЦЭМ!$B$33:$B$776,S$47)+'СЕТ СН'!$F$14+СВЦЭМ!$D$10+'СЕТ СН'!$F$6-'СЕТ СН'!$F$26</f>
        <v>1026.42288998</v>
      </c>
      <c r="T73" s="36">
        <f>SUMIFS(СВЦЭМ!$D$33:$D$776,СВЦЭМ!$A$33:$A$776,$A73,СВЦЭМ!$B$33:$B$776,T$47)+'СЕТ СН'!$F$14+СВЦЭМ!$D$10+'СЕТ СН'!$F$6-'СЕТ СН'!$F$26</f>
        <v>997.62845102999995</v>
      </c>
      <c r="U73" s="36">
        <f>SUMIFS(СВЦЭМ!$D$33:$D$776,СВЦЭМ!$A$33:$A$776,$A73,СВЦЭМ!$B$33:$B$776,U$47)+'СЕТ СН'!$F$14+СВЦЭМ!$D$10+'СЕТ СН'!$F$6-'СЕТ СН'!$F$26</f>
        <v>997.45263379999994</v>
      </c>
      <c r="V73" s="36">
        <f>SUMIFS(СВЦЭМ!$D$33:$D$776,СВЦЭМ!$A$33:$A$776,$A73,СВЦЭМ!$B$33:$B$776,V$47)+'СЕТ СН'!$F$14+СВЦЭМ!$D$10+'СЕТ СН'!$F$6-'СЕТ СН'!$F$26</f>
        <v>1013.43588947</v>
      </c>
      <c r="W73" s="36">
        <f>SUMIFS(СВЦЭМ!$D$33:$D$776,СВЦЭМ!$A$33:$A$776,$A73,СВЦЭМ!$B$33:$B$776,W$47)+'СЕТ СН'!$F$14+СВЦЭМ!$D$10+'СЕТ СН'!$F$6-'СЕТ СН'!$F$26</f>
        <v>1031.94439053</v>
      </c>
      <c r="X73" s="36">
        <f>SUMIFS(СВЦЭМ!$D$33:$D$776,СВЦЭМ!$A$33:$A$776,$A73,СВЦЭМ!$B$33:$B$776,X$47)+'СЕТ СН'!$F$14+СВЦЭМ!$D$10+'СЕТ СН'!$F$6-'СЕТ СН'!$F$26</f>
        <v>1034.7802455000001</v>
      </c>
      <c r="Y73" s="36">
        <f>SUMIFS(СВЦЭМ!$D$33:$D$776,СВЦЭМ!$A$33:$A$776,$A73,СВЦЭМ!$B$33:$B$776,Y$47)+'СЕТ СН'!$F$14+СВЦЭМ!$D$10+'СЕТ СН'!$F$6-'СЕТ СН'!$F$26</f>
        <v>1037.1422228500001</v>
      </c>
    </row>
    <row r="74" spans="1:25" ht="15.75" x14ac:dyDescent="0.2">
      <c r="A74" s="35">
        <f t="shared" si="1"/>
        <v>43826</v>
      </c>
      <c r="B74" s="36">
        <f>SUMIFS(СВЦЭМ!$D$33:$D$776,СВЦЭМ!$A$33:$A$776,$A74,СВЦЭМ!$B$33:$B$776,B$47)+'СЕТ СН'!$F$14+СВЦЭМ!$D$10+'СЕТ СН'!$F$6-'СЕТ СН'!$F$26</f>
        <v>1028.4379482700001</v>
      </c>
      <c r="C74" s="36">
        <f>SUMIFS(СВЦЭМ!$D$33:$D$776,СВЦЭМ!$A$33:$A$776,$A74,СВЦЭМ!$B$33:$B$776,C$47)+'СЕТ СН'!$F$14+СВЦЭМ!$D$10+'СЕТ СН'!$F$6-'СЕТ СН'!$F$26</f>
        <v>1063.0891442100001</v>
      </c>
      <c r="D74" s="36">
        <f>SUMIFS(СВЦЭМ!$D$33:$D$776,СВЦЭМ!$A$33:$A$776,$A74,СВЦЭМ!$B$33:$B$776,D$47)+'СЕТ СН'!$F$14+СВЦЭМ!$D$10+'СЕТ СН'!$F$6-'СЕТ СН'!$F$26</f>
        <v>1071.4857799900001</v>
      </c>
      <c r="E74" s="36">
        <f>SUMIFS(СВЦЭМ!$D$33:$D$776,СВЦЭМ!$A$33:$A$776,$A74,СВЦЭМ!$B$33:$B$776,E$47)+'СЕТ СН'!$F$14+СВЦЭМ!$D$10+'СЕТ СН'!$F$6-'СЕТ СН'!$F$26</f>
        <v>1088.2724679800001</v>
      </c>
      <c r="F74" s="36">
        <f>SUMIFS(СВЦЭМ!$D$33:$D$776,СВЦЭМ!$A$33:$A$776,$A74,СВЦЭМ!$B$33:$B$776,F$47)+'СЕТ СН'!$F$14+СВЦЭМ!$D$10+'СЕТ СН'!$F$6-'СЕТ СН'!$F$26</f>
        <v>1093.4758502100001</v>
      </c>
      <c r="G74" s="36">
        <f>SUMIFS(СВЦЭМ!$D$33:$D$776,СВЦЭМ!$A$33:$A$776,$A74,СВЦЭМ!$B$33:$B$776,G$47)+'СЕТ СН'!$F$14+СВЦЭМ!$D$10+'СЕТ СН'!$F$6-'СЕТ СН'!$F$26</f>
        <v>1076.7266064600001</v>
      </c>
      <c r="H74" s="36">
        <f>SUMIFS(СВЦЭМ!$D$33:$D$776,СВЦЭМ!$A$33:$A$776,$A74,СВЦЭМ!$B$33:$B$776,H$47)+'СЕТ СН'!$F$14+СВЦЭМ!$D$10+'СЕТ СН'!$F$6-'СЕТ СН'!$F$26</f>
        <v>1040.2470856899999</v>
      </c>
      <c r="I74" s="36">
        <f>SUMIFS(СВЦЭМ!$D$33:$D$776,СВЦЭМ!$A$33:$A$776,$A74,СВЦЭМ!$B$33:$B$776,I$47)+'СЕТ СН'!$F$14+СВЦЭМ!$D$10+'СЕТ СН'!$F$6-'СЕТ СН'!$F$26</f>
        <v>1015.06580763</v>
      </c>
      <c r="J74" s="36">
        <f>SUMIFS(СВЦЭМ!$D$33:$D$776,СВЦЭМ!$A$33:$A$776,$A74,СВЦЭМ!$B$33:$B$776,J$47)+'СЕТ СН'!$F$14+СВЦЭМ!$D$10+'СЕТ СН'!$F$6-'СЕТ СН'!$F$26</f>
        <v>986.69821597999999</v>
      </c>
      <c r="K74" s="36">
        <f>SUMIFS(СВЦЭМ!$D$33:$D$776,СВЦЭМ!$A$33:$A$776,$A74,СВЦЭМ!$B$33:$B$776,K$47)+'СЕТ СН'!$F$14+СВЦЭМ!$D$10+'СЕТ СН'!$F$6-'СЕТ СН'!$F$26</f>
        <v>957.62482875000001</v>
      </c>
      <c r="L74" s="36">
        <f>SUMIFS(СВЦЭМ!$D$33:$D$776,СВЦЭМ!$A$33:$A$776,$A74,СВЦЭМ!$B$33:$B$776,L$47)+'СЕТ СН'!$F$14+СВЦЭМ!$D$10+'СЕТ СН'!$F$6-'СЕТ СН'!$F$26</f>
        <v>956.78754947999994</v>
      </c>
      <c r="M74" s="36">
        <f>SUMIFS(СВЦЭМ!$D$33:$D$776,СВЦЭМ!$A$33:$A$776,$A74,СВЦЭМ!$B$33:$B$776,M$47)+'СЕТ СН'!$F$14+СВЦЭМ!$D$10+'СЕТ СН'!$F$6-'СЕТ СН'!$F$26</f>
        <v>968.22359928999992</v>
      </c>
      <c r="N74" s="36">
        <f>SUMIFS(СВЦЭМ!$D$33:$D$776,СВЦЭМ!$A$33:$A$776,$A74,СВЦЭМ!$B$33:$B$776,N$47)+'СЕТ СН'!$F$14+СВЦЭМ!$D$10+'СЕТ СН'!$F$6-'СЕТ СН'!$F$26</f>
        <v>967.98231265999993</v>
      </c>
      <c r="O74" s="36">
        <f>SUMIFS(СВЦЭМ!$D$33:$D$776,СВЦЭМ!$A$33:$A$776,$A74,СВЦЭМ!$B$33:$B$776,O$47)+'СЕТ СН'!$F$14+СВЦЭМ!$D$10+'СЕТ СН'!$F$6-'СЕТ СН'!$F$26</f>
        <v>973.22911009999996</v>
      </c>
      <c r="P74" s="36">
        <f>SUMIFS(СВЦЭМ!$D$33:$D$776,СВЦЭМ!$A$33:$A$776,$A74,СВЦЭМ!$B$33:$B$776,P$47)+'СЕТ СН'!$F$14+СВЦЭМ!$D$10+'СЕТ СН'!$F$6-'СЕТ СН'!$F$26</f>
        <v>982.68739025000002</v>
      </c>
      <c r="Q74" s="36">
        <f>SUMIFS(СВЦЭМ!$D$33:$D$776,СВЦЭМ!$A$33:$A$776,$A74,СВЦЭМ!$B$33:$B$776,Q$47)+'СЕТ СН'!$F$14+СВЦЭМ!$D$10+'СЕТ СН'!$F$6-'СЕТ СН'!$F$26</f>
        <v>1002.43448523</v>
      </c>
      <c r="R74" s="36">
        <f>SUMIFS(СВЦЭМ!$D$33:$D$776,СВЦЭМ!$A$33:$A$776,$A74,СВЦЭМ!$B$33:$B$776,R$47)+'СЕТ СН'!$F$14+СВЦЭМ!$D$10+'СЕТ СН'!$F$6-'СЕТ СН'!$F$26</f>
        <v>1006.06463292</v>
      </c>
      <c r="S74" s="36">
        <f>SUMIFS(СВЦЭМ!$D$33:$D$776,СВЦЭМ!$A$33:$A$776,$A74,СВЦЭМ!$B$33:$B$776,S$47)+'СЕТ СН'!$F$14+СВЦЭМ!$D$10+'СЕТ СН'!$F$6-'СЕТ СН'!$F$26</f>
        <v>1007.45535839</v>
      </c>
      <c r="T74" s="36">
        <f>SUMIFS(СВЦЭМ!$D$33:$D$776,СВЦЭМ!$A$33:$A$776,$A74,СВЦЭМ!$B$33:$B$776,T$47)+'СЕТ СН'!$F$14+СВЦЭМ!$D$10+'СЕТ СН'!$F$6-'СЕТ СН'!$F$26</f>
        <v>978.80617590999998</v>
      </c>
      <c r="U74" s="36">
        <f>SUMIFS(СВЦЭМ!$D$33:$D$776,СВЦЭМ!$A$33:$A$776,$A74,СВЦЭМ!$B$33:$B$776,U$47)+'СЕТ СН'!$F$14+СВЦЭМ!$D$10+'СЕТ СН'!$F$6-'СЕТ СН'!$F$26</f>
        <v>978.41537862999996</v>
      </c>
      <c r="V74" s="36">
        <f>SUMIFS(СВЦЭМ!$D$33:$D$776,СВЦЭМ!$A$33:$A$776,$A74,СВЦЭМ!$B$33:$B$776,V$47)+'СЕТ СН'!$F$14+СВЦЭМ!$D$10+'СЕТ СН'!$F$6-'СЕТ СН'!$F$26</f>
        <v>986.90666499999998</v>
      </c>
      <c r="W74" s="36">
        <f>SUMIFS(СВЦЭМ!$D$33:$D$776,СВЦЭМ!$A$33:$A$776,$A74,СВЦЭМ!$B$33:$B$776,W$47)+'СЕТ СН'!$F$14+СВЦЭМ!$D$10+'СЕТ СН'!$F$6-'СЕТ СН'!$F$26</f>
        <v>990.34202873999993</v>
      </c>
      <c r="X74" s="36">
        <f>SUMIFS(СВЦЭМ!$D$33:$D$776,СВЦЭМ!$A$33:$A$776,$A74,СВЦЭМ!$B$33:$B$776,X$47)+'СЕТ СН'!$F$14+СВЦЭМ!$D$10+'СЕТ СН'!$F$6-'СЕТ СН'!$F$26</f>
        <v>1002.0290098099999</v>
      </c>
      <c r="Y74" s="36">
        <f>SUMIFS(СВЦЭМ!$D$33:$D$776,СВЦЭМ!$A$33:$A$776,$A74,СВЦЭМ!$B$33:$B$776,Y$47)+'СЕТ СН'!$F$14+СВЦЭМ!$D$10+'СЕТ СН'!$F$6-'СЕТ СН'!$F$26</f>
        <v>1012.84849808</v>
      </c>
    </row>
    <row r="75" spans="1:25" ht="15.75" x14ac:dyDescent="0.2">
      <c r="A75" s="35">
        <f t="shared" si="1"/>
        <v>43827</v>
      </c>
      <c r="B75" s="36">
        <f>SUMIFS(СВЦЭМ!$D$33:$D$776,СВЦЭМ!$A$33:$A$776,$A75,СВЦЭМ!$B$33:$B$776,B$47)+'СЕТ СН'!$F$14+СВЦЭМ!$D$10+'СЕТ СН'!$F$6-'СЕТ СН'!$F$26</f>
        <v>1032.4048485000001</v>
      </c>
      <c r="C75" s="36">
        <f>SUMIFS(СВЦЭМ!$D$33:$D$776,СВЦЭМ!$A$33:$A$776,$A75,СВЦЭМ!$B$33:$B$776,C$47)+'СЕТ СН'!$F$14+СВЦЭМ!$D$10+'СЕТ СН'!$F$6-'СЕТ СН'!$F$26</f>
        <v>1064.43241506</v>
      </c>
      <c r="D75" s="36">
        <f>SUMIFS(СВЦЭМ!$D$33:$D$776,СВЦЭМ!$A$33:$A$776,$A75,СВЦЭМ!$B$33:$B$776,D$47)+'СЕТ СН'!$F$14+СВЦЭМ!$D$10+'СЕТ СН'!$F$6-'СЕТ СН'!$F$26</f>
        <v>1077.38962541</v>
      </c>
      <c r="E75" s="36">
        <f>SUMIFS(СВЦЭМ!$D$33:$D$776,СВЦЭМ!$A$33:$A$776,$A75,СВЦЭМ!$B$33:$B$776,E$47)+'СЕТ СН'!$F$14+СВЦЭМ!$D$10+'СЕТ СН'!$F$6-'СЕТ СН'!$F$26</f>
        <v>1090.02874335</v>
      </c>
      <c r="F75" s="36">
        <f>SUMIFS(СВЦЭМ!$D$33:$D$776,СВЦЭМ!$A$33:$A$776,$A75,СВЦЭМ!$B$33:$B$776,F$47)+'СЕТ СН'!$F$14+СВЦЭМ!$D$10+'СЕТ СН'!$F$6-'СЕТ СН'!$F$26</f>
        <v>1091.8657051299999</v>
      </c>
      <c r="G75" s="36">
        <f>SUMIFS(СВЦЭМ!$D$33:$D$776,СВЦЭМ!$A$33:$A$776,$A75,СВЦЭМ!$B$33:$B$776,G$47)+'СЕТ СН'!$F$14+СВЦЭМ!$D$10+'СЕТ СН'!$F$6-'СЕТ СН'!$F$26</f>
        <v>1085.50270518</v>
      </c>
      <c r="H75" s="36">
        <f>SUMIFS(СВЦЭМ!$D$33:$D$776,СВЦЭМ!$A$33:$A$776,$A75,СВЦЭМ!$B$33:$B$776,H$47)+'СЕТ СН'!$F$14+СВЦЭМ!$D$10+'СЕТ СН'!$F$6-'СЕТ СН'!$F$26</f>
        <v>1066.3163478500001</v>
      </c>
      <c r="I75" s="36">
        <f>SUMIFS(СВЦЭМ!$D$33:$D$776,СВЦЭМ!$A$33:$A$776,$A75,СВЦЭМ!$B$33:$B$776,I$47)+'СЕТ СН'!$F$14+СВЦЭМ!$D$10+'СЕТ СН'!$F$6-'СЕТ СН'!$F$26</f>
        <v>1050.53661173</v>
      </c>
      <c r="J75" s="36">
        <f>SUMIFS(СВЦЭМ!$D$33:$D$776,СВЦЭМ!$A$33:$A$776,$A75,СВЦЭМ!$B$33:$B$776,J$47)+'СЕТ СН'!$F$14+СВЦЭМ!$D$10+'СЕТ СН'!$F$6-'СЕТ СН'!$F$26</f>
        <v>1009.4461944799999</v>
      </c>
      <c r="K75" s="36">
        <f>SUMIFS(СВЦЭМ!$D$33:$D$776,СВЦЭМ!$A$33:$A$776,$A75,СВЦЭМ!$B$33:$B$776,K$47)+'СЕТ СН'!$F$14+СВЦЭМ!$D$10+'СЕТ СН'!$F$6-'СЕТ СН'!$F$26</f>
        <v>972.78503803000001</v>
      </c>
      <c r="L75" s="36">
        <f>SUMIFS(СВЦЭМ!$D$33:$D$776,СВЦЭМ!$A$33:$A$776,$A75,СВЦЭМ!$B$33:$B$776,L$47)+'СЕТ СН'!$F$14+СВЦЭМ!$D$10+'СЕТ СН'!$F$6-'СЕТ СН'!$F$26</f>
        <v>969.42785191999997</v>
      </c>
      <c r="M75" s="36">
        <f>SUMIFS(СВЦЭМ!$D$33:$D$776,СВЦЭМ!$A$33:$A$776,$A75,СВЦЭМ!$B$33:$B$776,M$47)+'СЕТ СН'!$F$14+СВЦЭМ!$D$10+'СЕТ СН'!$F$6-'СЕТ СН'!$F$26</f>
        <v>972.24825465999993</v>
      </c>
      <c r="N75" s="36">
        <f>SUMIFS(СВЦЭМ!$D$33:$D$776,СВЦЭМ!$A$33:$A$776,$A75,СВЦЭМ!$B$33:$B$776,N$47)+'СЕТ СН'!$F$14+СВЦЭМ!$D$10+'СЕТ СН'!$F$6-'СЕТ СН'!$F$26</f>
        <v>969.55357026000001</v>
      </c>
      <c r="O75" s="36">
        <f>SUMIFS(СВЦЭМ!$D$33:$D$776,СВЦЭМ!$A$33:$A$776,$A75,СВЦЭМ!$B$33:$B$776,O$47)+'СЕТ СН'!$F$14+СВЦЭМ!$D$10+'СЕТ СН'!$F$6-'СЕТ СН'!$F$26</f>
        <v>985.66742581999995</v>
      </c>
      <c r="P75" s="36">
        <f>SUMIFS(СВЦЭМ!$D$33:$D$776,СВЦЭМ!$A$33:$A$776,$A75,СВЦЭМ!$B$33:$B$776,P$47)+'СЕТ СН'!$F$14+СВЦЭМ!$D$10+'СЕТ СН'!$F$6-'СЕТ СН'!$F$26</f>
        <v>996.68008124999994</v>
      </c>
      <c r="Q75" s="36">
        <f>SUMIFS(СВЦЭМ!$D$33:$D$776,СВЦЭМ!$A$33:$A$776,$A75,СВЦЭМ!$B$33:$B$776,Q$47)+'СЕТ СН'!$F$14+СВЦЭМ!$D$10+'СЕТ СН'!$F$6-'СЕТ СН'!$F$26</f>
        <v>1000.36239654</v>
      </c>
      <c r="R75" s="36">
        <f>SUMIFS(СВЦЭМ!$D$33:$D$776,СВЦЭМ!$A$33:$A$776,$A75,СВЦЭМ!$B$33:$B$776,R$47)+'СЕТ СН'!$F$14+СВЦЭМ!$D$10+'СЕТ СН'!$F$6-'СЕТ СН'!$F$26</f>
        <v>996.06394828999998</v>
      </c>
      <c r="S75" s="36">
        <f>SUMIFS(СВЦЭМ!$D$33:$D$776,СВЦЭМ!$A$33:$A$776,$A75,СВЦЭМ!$B$33:$B$776,S$47)+'СЕТ СН'!$F$14+СВЦЭМ!$D$10+'СЕТ СН'!$F$6-'СЕТ СН'!$F$26</f>
        <v>988.39993790999995</v>
      </c>
      <c r="T75" s="36">
        <f>SUMIFS(СВЦЭМ!$D$33:$D$776,СВЦЭМ!$A$33:$A$776,$A75,СВЦЭМ!$B$33:$B$776,T$47)+'СЕТ СН'!$F$14+СВЦЭМ!$D$10+'СЕТ СН'!$F$6-'СЕТ СН'!$F$26</f>
        <v>972.31010997999999</v>
      </c>
      <c r="U75" s="36">
        <f>SUMIFS(СВЦЭМ!$D$33:$D$776,СВЦЭМ!$A$33:$A$776,$A75,СВЦЭМ!$B$33:$B$776,U$47)+'СЕТ СН'!$F$14+СВЦЭМ!$D$10+'СЕТ СН'!$F$6-'СЕТ СН'!$F$26</f>
        <v>974.09574206999991</v>
      </c>
      <c r="V75" s="36">
        <f>SUMIFS(СВЦЭМ!$D$33:$D$776,СВЦЭМ!$A$33:$A$776,$A75,СВЦЭМ!$B$33:$B$776,V$47)+'СЕТ СН'!$F$14+СВЦЭМ!$D$10+'СЕТ СН'!$F$6-'СЕТ СН'!$F$26</f>
        <v>983.96317039999997</v>
      </c>
      <c r="W75" s="36">
        <f>SUMIFS(СВЦЭМ!$D$33:$D$776,СВЦЭМ!$A$33:$A$776,$A75,СВЦЭМ!$B$33:$B$776,W$47)+'СЕТ СН'!$F$14+СВЦЭМ!$D$10+'СЕТ СН'!$F$6-'СЕТ СН'!$F$26</f>
        <v>996.68246956999997</v>
      </c>
      <c r="X75" s="36">
        <f>SUMIFS(СВЦЭМ!$D$33:$D$776,СВЦЭМ!$A$33:$A$776,$A75,СВЦЭМ!$B$33:$B$776,X$47)+'СЕТ СН'!$F$14+СВЦЭМ!$D$10+'СЕТ СН'!$F$6-'СЕТ СН'!$F$26</f>
        <v>1011.98635425</v>
      </c>
      <c r="Y75" s="36">
        <f>SUMIFS(СВЦЭМ!$D$33:$D$776,СВЦЭМ!$A$33:$A$776,$A75,СВЦЭМ!$B$33:$B$776,Y$47)+'СЕТ СН'!$F$14+СВЦЭМ!$D$10+'СЕТ СН'!$F$6-'СЕТ СН'!$F$26</f>
        <v>1019.15142836</v>
      </c>
    </row>
    <row r="76" spans="1:25" ht="15.75" x14ac:dyDescent="0.2">
      <c r="A76" s="35">
        <f t="shared" si="1"/>
        <v>43828</v>
      </c>
      <c r="B76" s="36">
        <f>SUMIFS(СВЦЭМ!$D$33:$D$776,СВЦЭМ!$A$33:$A$776,$A76,СВЦЭМ!$B$33:$B$776,B$47)+'СЕТ СН'!$F$14+СВЦЭМ!$D$10+'СЕТ СН'!$F$6-'СЕТ СН'!$F$26</f>
        <v>909.33444973999997</v>
      </c>
      <c r="C76" s="36">
        <f>SUMIFS(СВЦЭМ!$D$33:$D$776,СВЦЭМ!$A$33:$A$776,$A76,СВЦЭМ!$B$33:$B$776,C$47)+'СЕТ СН'!$F$14+СВЦЭМ!$D$10+'СЕТ СН'!$F$6-'СЕТ СН'!$F$26</f>
        <v>920.01677905999998</v>
      </c>
      <c r="D76" s="36">
        <f>SUMIFS(СВЦЭМ!$D$33:$D$776,СВЦЭМ!$A$33:$A$776,$A76,СВЦЭМ!$B$33:$B$776,D$47)+'СЕТ СН'!$F$14+СВЦЭМ!$D$10+'СЕТ СН'!$F$6-'СЕТ СН'!$F$26</f>
        <v>955.66482257999996</v>
      </c>
      <c r="E76" s="36">
        <f>SUMIFS(СВЦЭМ!$D$33:$D$776,СВЦЭМ!$A$33:$A$776,$A76,СВЦЭМ!$B$33:$B$776,E$47)+'СЕТ СН'!$F$14+СВЦЭМ!$D$10+'СЕТ СН'!$F$6-'СЕТ СН'!$F$26</f>
        <v>977.43005657999993</v>
      </c>
      <c r="F76" s="36">
        <f>SUMIFS(СВЦЭМ!$D$33:$D$776,СВЦЭМ!$A$33:$A$776,$A76,СВЦЭМ!$B$33:$B$776,F$47)+'СЕТ СН'!$F$14+СВЦЭМ!$D$10+'СЕТ СН'!$F$6-'СЕТ СН'!$F$26</f>
        <v>978.15384745999995</v>
      </c>
      <c r="G76" s="36">
        <f>SUMIFS(СВЦЭМ!$D$33:$D$776,СВЦЭМ!$A$33:$A$776,$A76,СВЦЭМ!$B$33:$B$776,G$47)+'СЕТ СН'!$F$14+СВЦЭМ!$D$10+'СЕТ СН'!$F$6-'СЕТ СН'!$F$26</f>
        <v>977.46919551999997</v>
      </c>
      <c r="H76" s="36">
        <f>SUMIFS(СВЦЭМ!$D$33:$D$776,СВЦЭМ!$A$33:$A$776,$A76,СВЦЭМ!$B$33:$B$776,H$47)+'СЕТ СН'!$F$14+СВЦЭМ!$D$10+'СЕТ СН'!$F$6-'СЕТ СН'!$F$26</f>
        <v>964.46099626</v>
      </c>
      <c r="I76" s="36">
        <f>SUMIFS(СВЦЭМ!$D$33:$D$776,СВЦЭМ!$A$33:$A$776,$A76,СВЦЭМ!$B$33:$B$776,I$47)+'СЕТ СН'!$F$14+СВЦЭМ!$D$10+'СЕТ СН'!$F$6-'СЕТ СН'!$F$26</f>
        <v>955.77896367999995</v>
      </c>
      <c r="J76" s="36">
        <f>SUMIFS(СВЦЭМ!$D$33:$D$776,СВЦЭМ!$A$33:$A$776,$A76,СВЦЭМ!$B$33:$B$776,J$47)+'СЕТ СН'!$F$14+СВЦЭМ!$D$10+'СЕТ СН'!$F$6-'СЕТ СН'!$F$26</f>
        <v>909.67786737999995</v>
      </c>
      <c r="K76" s="36">
        <f>SUMIFS(СВЦЭМ!$D$33:$D$776,СВЦЭМ!$A$33:$A$776,$A76,СВЦЭМ!$B$33:$B$776,K$47)+'СЕТ СН'!$F$14+СВЦЭМ!$D$10+'СЕТ СН'!$F$6-'СЕТ СН'!$F$26</f>
        <v>900.25953707999997</v>
      </c>
      <c r="L76" s="36">
        <f>SUMIFS(СВЦЭМ!$D$33:$D$776,СВЦЭМ!$A$33:$A$776,$A76,СВЦЭМ!$B$33:$B$776,L$47)+'СЕТ СН'!$F$14+СВЦЭМ!$D$10+'СЕТ СН'!$F$6-'СЕТ СН'!$F$26</f>
        <v>905.05012080999995</v>
      </c>
      <c r="M76" s="36">
        <f>SUMIFS(СВЦЭМ!$D$33:$D$776,СВЦЭМ!$A$33:$A$776,$A76,СВЦЭМ!$B$33:$B$776,M$47)+'СЕТ СН'!$F$14+СВЦЭМ!$D$10+'СЕТ СН'!$F$6-'СЕТ СН'!$F$26</f>
        <v>906.18542315000002</v>
      </c>
      <c r="N76" s="36">
        <f>SUMIFS(СВЦЭМ!$D$33:$D$776,СВЦЭМ!$A$33:$A$776,$A76,СВЦЭМ!$B$33:$B$776,N$47)+'СЕТ СН'!$F$14+СВЦЭМ!$D$10+'СЕТ СН'!$F$6-'СЕТ СН'!$F$26</f>
        <v>906.85594871000001</v>
      </c>
      <c r="O76" s="36">
        <f>SUMIFS(СВЦЭМ!$D$33:$D$776,СВЦЭМ!$A$33:$A$776,$A76,СВЦЭМ!$B$33:$B$776,O$47)+'СЕТ СН'!$F$14+СВЦЭМ!$D$10+'СЕТ СН'!$F$6-'СЕТ СН'!$F$26</f>
        <v>909.99156632999996</v>
      </c>
      <c r="P76" s="36">
        <f>SUMIFS(СВЦЭМ!$D$33:$D$776,СВЦЭМ!$A$33:$A$776,$A76,СВЦЭМ!$B$33:$B$776,P$47)+'СЕТ СН'!$F$14+СВЦЭМ!$D$10+'СЕТ СН'!$F$6-'СЕТ СН'!$F$26</f>
        <v>916.24998023000001</v>
      </c>
      <c r="Q76" s="36">
        <f>SUMIFS(СВЦЭМ!$D$33:$D$776,СВЦЭМ!$A$33:$A$776,$A76,СВЦЭМ!$B$33:$B$776,Q$47)+'СЕТ СН'!$F$14+СВЦЭМ!$D$10+'СЕТ СН'!$F$6-'СЕТ СН'!$F$26</f>
        <v>911.24946804000001</v>
      </c>
      <c r="R76" s="36">
        <f>SUMIFS(СВЦЭМ!$D$33:$D$776,СВЦЭМ!$A$33:$A$776,$A76,СВЦЭМ!$B$33:$B$776,R$47)+'СЕТ СН'!$F$14+СВЦЭМ!$D$10+'СЕТ СН'!$F$6-'СЕТ СН'!$F$26</f>
        <v>912.15622366000002</v>
      </c>
      <c r="S76" s="36">
        <f>SUMIFS(СВЦЭМ!$D$33:$D$776,СВЦЭМ!$A$33:$A$776,$A76,СВЦЭМ!$B$33:$B$776,S$47)+'СЕТ СН'!$F$14+СВЦЭМ!$D$10+'СЕТ СН'!$F$6-'СЕТ СН'!$F$26</f>
        <v>920.31401030999996</v>
      </c>
      <c r="T76" s="36">
        <f>SUMIFS(СВЦЭМ!$D$33:$D$776,СВЦЭМ!$A$33:$A$776,$A76,СВЦЭМ!$B$33:$B$776,T$47)+'СЕТ СН'!$F$14+СВЦЭМ!$D$10+'СЕТ СН'!$F$6-'СЕТ СН'!$F$26</f>
        <v>919.58172903000002</v>
      </c>
      <c r="U76" s="36">
        <f>SUMIFS(СВЦЭМ!$D$33:$D$776,СВЦЭМ!$A$33:$A$776,$A76,СВЦЭМ!$B$33:$B$776,U$47)+'СЕТ СН'!$F$14+СВЦЭМ!$D$10+'СЕТ СН'!$F$6-'СЕТ СН'!$F$26</f>
        <v>949.42536601999996</v>
      </c>
      <c r="V76" s="36">
        <f>SUMIFS(СВЦЭМ!$D$33:$D$776,СВЦЭМ!$A$33:$A$776,$A76,СВЦЭМ!$B$33:$B$776,V$47)+'СЕТ СН'!$F$14+СВЦЭМ!$D$10+'СЕТ СН'!$F$6-'СЕТ СН'!$F$26</f>
        <v>943.33290462000002</v>
      </c>
      <c r="W76" s="36">
        <f>SUMIFS(СВЦЭМ!$D$33:$D$776,СВЦЭМ!$A$33:$A$776,$A76,СВЦЭМ!$B$33:$B$776,W$47)+'СЕТ СН'!$F$14+СВЦЭМ!$D$10+'СЕТ СН'!$F$6-'СЕТ СН'!$F$26</f>
        <v>937.74613595999995</v>
      </c>
      <c r="X76" s="36">
        <f>SUMIFS(СВЦЭМ!$D$33:$D$776,СВЦЭМ!$A$33:$A$776,$A76,СВЦЭМ!$B$33:$B$776,X$47)+'СЕТ СН'!$F$14+СВЦЭМ!$D$10+'СЕТ СН'!$F$6-'СЕТ СН'!$F$26</f>
        <v>924.86472063999997</v>
      </c>
      <c r="Y76" s="36">
        <f>SUMIFS(СВЦЭМ!$D$33:$D$776,СВЦЭМ!$A$33:$A$776,$A76,СВЦЭМ!$B$33:$B$776,Y$47)+'СЕТ СН'!$F$14+СВЦЭМ!$D$10+'СЕТ СН'!$F$6-'СЕТ СН'!$F$26</f>
        <v>903.22607477999998</v>
      </c>
    </row>
    <row r="77" spans="1:25" ht="15.75" x14ac:dyDescent="0.2">
      <c r="A77" s="35">
        <f t="shared" si="1"/>
        <v>43829</v>
      </c>
      <c r="B77" s="36">
        <f>SUMIFS(СВЦЭМ!$D$33:$D$776,СВЦЭМ!$A$33:$A$776,$A77,СВЦЭМ!$B$33:$B$776,B$47)+'СЕТ СН'!$F$14+СВЦЭМ!$D$10+'СЕТ СН'!$F$6-'СЕТ СН'!$F$26</f>
        <v>1064.4276802300001</v>
      </c>
      <c r="C77" s="36">
        <f>SUMIFS(СВЦЭМ!$D$33:$D$776,СВЦЭМ!$A$33:$A$776,$A77,СВЦЭМ!$B$33:$B$776,C$47)+'СЕТ СН'!$F$14+СВЦЭМ!$D$10+'СЕТ СН'!$F$6-'СЕТ СН'!$F$26</f>
        <v>1097.3662044499999</v>
      </c>
      <c r="D77" s="36">
        <f>SUMIFS(СВЦЭМ!$D$33:$D$776,СВЦЭМ!$A$33:$A$776,$A77,СВЦЭМ!$B$33:$B$776,D$47)+'СЕТ СН'!$F$14+СВЦЭМ!$D$10+'СЕТ СН'!$F$6-'СЕТ СН'!$F$26</f>
        <v>1098.32903478</v>
      </c>
      <c r="E77" s="36">
        <f>SUMIFS(СВЦЭМ!$D$33:$D$776,СВЦЭМ!$A$33:$A$776,$A77,СВЦЭМ!$B$33:$B$776,E$47)+'СЕТ СН'!$F$14+СВЦЭМ!$D$10+'СЕТ СН'!$F$6-'СЕТ СН'!$F$26</f>
        <v>1122.7865062899998</v>
      </c>
      <c r="F77" s="36">
        <f>SUMIFS(СВЦЭМ!$D$33:$D$776,СВЦЭМ!$A$33:$A$776,$A77,СВЦЭМ!$B$33:$B$776,F$47)+'СЕТ СН'!$F$14+СВЦЭМ!$D$10+'СЕТ СН'!$F$6-'СЕТ СН'!$F$26</f>
        <v>1119.99641232</v>
      </c>
      <c r="G77" s="36">
        <f>SUMIFS(СВЦЭМ!$D$33:$D$776,СВЦЭМ!$A$33:$A$776,$A77,СВЦЭМ!$B$33:$B$776,G$47)+'СЕТ СН'!$F$14+СВЦЭМ!$D$10+'СЕТ СН'!$F$6-'СЕТ СН'!$F$26</f>
        <v>1108.63427527</v>
      </c>
      <c r="H77" s="36">
        <f>SUMIFS(СВЦЭМ!$D$33:$D$776,СВЦЭМ!$A$33:$A$776,$A77,СВЦЭМ!$B$33:$B$776,H$47)+'СЕТ СН'!$F$14+СВЦЭМ!$D$10+'СЕТ СН'!$F$6-'СЕТ СН'!$F$26</f>
        <v>1074.1095697800001</v>
      </c>
      <c r="I77" s="36">
        <f>SUMIFS(СВЦЭМ!$D$33:$D$776,СВЦЭМ!$A$33:$A$776,$A77,СВЦЭМ!$B$33:$B$776,I$47)+'СЕТ СН'!$F$14+СВЦЭМ!$D$10+'СЕТ СН'!$F$6-'СЕТ СН'!$F$26</f>
        <v>1050.2528894899999</v>
      </c>
      <c r="J77" s="36">
        <f>SUMIFS(СВЦЭМ!$D$33:$D$776,СВЦЭМ!$A$33:$A$776,$A77,СВЦЭМ!$B$33:$B$776,J$47)+'СЕТ СН'!$F$14+СВЦЭМ!$D$10+'СЕТ СН'!$F$6-'СЕТ СН'!$F$26</f>
        <v>1025.1159213200001</v>
      </c>
      <c r="K77" s="36">
        <f>SUMIFS(СВЦЭМ!$D$33:$D$776,СВЦЭМ!$A$33:$A$776,$A77,СВЦЭМ!$B$33:$B$776,K$47)+'СЕТ СН'!$F$14+СВЦЭМ!$D$10+'СЕТ СН'!$F$6-'СЕТ СН'!$F$26</f>
        <v>998.11909469</v>
      </c>
      <c r="L77" s="36">
        <f>SUMIFS(СВЦЭМ!$D$33:$D$776,СВЦЭМ!$A$33:$A$776,$A77,СВЦЭМ!$B$33:$B$776,L$47)+'СЕТ СН'!$F$14+СВЦЭМ!$D$10+'СЕТ СН'!$F$6-'СЕТ СН'!$F$26</f>
        <v>996.34578075000002</v>
      </c>
      <c r="M77" s="36">
        <f>SUMIFS(СВЦЭМ!$D$33:$D$776,СВЦЭМ!$A$33:$A$776,$A77,СВЦЭМ!$B$33:$B$776,M$47)+'СЕТ СН'!$F$14+СВЦЭМ!$D$10+'СЕТ СН'!$F$6-'СЕТ СН'!$F$26</f>
        <v>994.35763761999999</v>
      </c>
      <c r="N77" s="36">
        <f>SUMIFS(СВЦЭМ!$D$33:$D$776,СВЦЭМ!$A$33:$A$776,$A77,СВЦЭМ!$B$33:$B$776,N$47)+'СЕТ СН'!$F$14+СВЦЭМ!$D$10+'СЕТ СН'!$F$6-'СЕТ СН'!$F$26</f>
        <v>1001.54608879</v>
      </c>
      <c r="O77" s="36">
        <f>SUMIFS(СВЦЭМ!$D$33:$D$776,СВЦЭМ!$A$33:$A$776,$A77,СВЦЭМ!$B$33:$B$776,O$47)+'СЕТ СН'!$F$14+СВЦЭМ!$D$10+'СЕТ СН'!$F$6-'СЕТ СН'!$F$26</f>
        <v>1011.07951221</v>
      </c>
      <c r="P77" s="36">
        <f>SUMIFS(СВЦЭМ!$D$33:$D$776,СВЦЭМ!$A$33:$A$776,$A77,СВЦЭМ!$B$33:$B$776,P$47)+'СЕТ СН'!$F$14+СВЦЭМ!$D$10+'СЕТ СН'!$F$6-'СЕТ СН'!$F$26</f>
        <v>1024.4760300400001</v>
      </c>
      <c r="Q77" s="36">
        <f>SUMIFS(СВЦЭМ!$D$33:$D$776,СВЦЭМ!$A$33:$A$776,$A77,СВЦЭМ!$B$33:$B$776,Q$47)+'СЕТ СН'!$F$14+СВЦЭМ!$D$10+'СЕТ СН'!$F$6-'СЕТ СН'!$F$26</f>
        <v>1026.9331027000001</v>
      </c>
      <c r="R77" s="36">
        <f>SUMIFS(СВЦЭМ!$D$33:$D$776,СВЦЭМ!$A$33:$A$776,$A77,СВЦЭМ!$B$33:$B$776,R$47)+'СЕТ СН'!$F$14+СВЦЭМ!$D$10+'СЕТ СН'!$F$6-'СЕТ СН'!$F$26</f>
        <v>1020.01074819</v>
      </c>
      <c r="S77" s="36">
        <f>SUMIFS(СВЦЭМ!$D$33:$D$776,СВЦЭМ!$A$33:$A$776,$A77,СВЦЭМ!$B$33:$B$776,S$47)+'СЕТ СН'!$F$14+СВЦЭМ!$D$10+'СЕТ СН'!$F$6-'СЕТ СН'!$F$26</f>
        <v>1010.3402842099999</v>
      </c>
      <c r="T77" s="36">
        <f>SUMIFS(СВЦЭМ!$D$33:$D$776,СВЦЭМ!$A$33:$A$776,$A77,СВЦЭМ!$B$33:$B$776,T$47)+'СЕТ СН'!$F$14+СВЦЭМ!$D$10+'СЕТ СН'!$F$6-'СЕТ СН'!$F$26</f>
        <v>1002.3552674</v>
      </c>
      <c r="U77" s="36">
        <f>SUMIFS(СВЦЭМ!$D$33:$D$776,СВЦЭМ!$A$33:$A$776,$A77,СВЦЭМ!$B$33:$B$776,U$47)+'СЕТ СН'!$F$14+СВЦЭМ!$D$10+'СЕТ СН'!$F$6-'СЕТ СН'!$F$26</f>
        <v>1001.7818867899999</v>
      </c>
      <c r="V77" s="36">
        <f>SUMIFS(СВЦЭМ!$D$33:$D$776,СВЦЭМ!$A$33:$A$776,$A77,СВЦЭМ!$B$33:$B$776,V$47)+'СЕТ СН'!$F$14+СВЦЭМ!$D$10+'СЕТ СН'!$F$6-'СЕТ СН'!$F$26</f>
        <v>998.54135416999998</v>
      </c>
      <c r="W77" s="36">
        <f>SUMIFS(СВЦЭМ!$D$33:$D$776,СВЦЭМ!$A$33:$A$776,$A77,СВЦЭМ!$B$33:$B$776,W$47)+'СЕТ СН'!$F$14+СВЦЭМ!$D$10+'СЕТ СН'!$F$6-'СЕТ СН'!$F$26</f>
        <v>1008.3045631699999</v>
      </c>
      <c r="X77" s="36">
        <f>SUMIFS(СВЦЭМ!$D$33:$D$776,СВЦЭМ!$A$33:$A$776,$A77,СВЦЭМ!$B$33:$B$776,X$47)+'СЕТ СН'!$F$14+СВЦЭМ!$D$10+'СЕТ СН'!$F$6-'СЕТ СН'!$F$26</f>
        <v>1026.9392387299999</v>
      </c>
      <c r="Y77" s="36">
        <f>SUMIFS(СВЦЭМ!$D$33:$D$776,СВЦЭМ!$A$33:$A$776,$A77,СВЦЭМ!$B$33:$B$776,Y$47)+'СЕТ СН'!$F$14+СВЦЭМ!$D$10+'СЕТ СН'!$F$6-'СЕТ СН'!$F$26</f>
        <v>1045.22966382</v>
      </c>
    </row>
    <row r="78" spans="1:25" ht="15.75" x14ac:dyDescent="0.2">
      <c r="A78" s="35">
        <f t="shared" si="1"/>
        <v>43830</v>
      </c>
      <c r="B78" s="36">
        <f>SUMIFS(СВЦЭМ!$D$33:$D$776,СВЦЭМ!$A$33:$A$776,$A78,СВЦЭМ!$B$33:$B$776,B$47)+'СЕТ СН'!$F$14+СВЦЭМ!$D$10+'СЕТ СН'!$F$6-'СЕТ СН'!$F$26</f>
        <v>1049.1718670099999</v>
      </c>
      <c r="C78" s="36">
        <f>SUMIFS(СВЦЭМ!$D$33:$D$776,СВЦЭМ!$A$33:$A$776,$A78,СВЦЭМ!$B$33:$B$776,C$47)+'СЕТ СН'!$F$14+СВЦЭМ!$D$10+'СЕТ СН'!$F$6-'СЕТ СН'!$F$26</f>
        <v>1067.5126686999999</v>
      </c>
      <c r="D78" s="36">
        <f>SUMIFS(СВЦЭМ!$D$33:$D$776,СВЦЭМ!$A$33:$A$776,$A78,СВЦЭМ!$B$33:$B$776,D$47)+'СЕТ СН'!$F$14+СВЦЭМ!$D$10+'СЕТ СН'!$F$6-'СЕТ СН'!$F$26</f>
        <v>1072.97250448</v>
      </c>
      <c r="E78" s="36">
        <f>SUMIFS(СВЦЭМ!$D$33:$D$776,СВЦЭМ!$A$33:$A$776,$A78,СВЦЭМ!$B$33:$B$776,E$47)+'СЕТ СН'!$F$14+СВЦЭМ!$D$10+'СЕТ СН'!$F$6-'СЕТ СН'!$F$26</f>
        <v>1076.7877240800001</v>
      </c>
      <c r="F78" s="36">
        <f>SUMIFS(СВЦЭМ!$D$33:$D$776,СВЦЭМ!$A$33:$A$776,$A78,СВЦЭМ!$B$33:$B$776,F$47)+'СЕТ СН'!$F$14+СВЦЭМ!$D$10+'СЕТ СН'!$F$6-'СЕТ СН'!$F$26</f>
        <v>1078.80091384</v>
      </c>
      <c r="G78" s="36">
        <f>SUMIFS(СВЦЭМ!$D$33:$D$776,СВЦЭМ!$A$33:$A$776,$A78,СВЦЭМ!$B$33:$B$776,G$47)+'СЕТ СН'!$F$14+СВЦЭМ!$D$10+'СЕТ СН'!$F$6-'СЕТ СН'!$F$26</f>
        <v>1070.9624350199999</v>
      </c>
      <c r="H78" s="36">
        <f>SUMIFS(СВЦЭМ!$D$33:$D$776,СВЦЭМ!$A$33:$A$776,$A78,СВЦЭМ!$B$33:$B$776,H$47)+'СЕТ СН'!$F$14+СВЦЭМ!$D$10+'СЕТ СН'!$F$6-'СЕТ СН'!$F$26</f>
        <v>1046.2744491600001</v>
      </c>
      <c r="I78" s="36">
        <f>SUMIFS(СВЦЭМ!$D$33:$D$776,СВЦЭМ!$A$33:$A$776,$A78,СВЦЭМ!$B$33:$B$776,I$47)+'СЕТ СН'!$F$14+СВЦЭМ!$D$10+'СЕТ СН'!$F$6-'СЕТ СН'!$F$26</f>
        <v>1029.4630433</v>
      </c>
      <c r="J78" s="36">
        <f>SUMIFS(СВЦЭМ!$D$33:$D$776,СВЦЭМ!$A$33:$A$776,$A78,СВЦЭМ!$B$33:$B$776,J$47)+'СЕТ СН'!$F$14+СВЦЭМ!$D$10+'СЕТ СН'!$F$6-'СЕТ СН'!$F$26</f>
        <v>1018.31927028</v>
      </c>
      <c r="K78" s="36">
        <f>SUMIFS(СВЦЭМ!$D$33:$D$776,СВЦЭМ!$A$33:$A$776,$A78,СВЦЭМ!$B$33:$B$776,K$47)+'СЕТ СН'!$F$14+СВЦЭМ!$D$10+'СЕТ СН'!$F$6-'СЕТ СН'!$F$26</f>
        <v>996.30249990999994</v>
      </c>
      <c r="L78" s="36">
        <f>SUMIFS(СВЦЭМ!$D$33:$D$776,СВЦЭМ!$A$33:$A$776,$A78,СВЦЭМ!$B$33:$B$776,L$47)+'СЕТ СН'!$F$14+СВЦЭМ!$D$10+'СЕТ СН'!$F$6-'СЕТ СН'!$F$26</f>
        <v>994.41685246999998</v>
      </c>
      <c r="M78" s="36">
        <f>SUMIFS(СВЦЭМ!$D$33:$D$776,СВЦЭМ!$A$33:$A$776,$A78,СВЦЭМ!$B$33:$B$776,M$47)+'СЕТ СН'!$F$14+СВЦЭМ!$D$10+'СЕТ СН'!$F$6-'СЕТ СН'!$F$26</f>
        <v>1016.5114903899999</v>
      </c>
      <c r="N78" s="36">
        <f>SUMIFS(СВЦЭМ!$D$33:$D$776,СВЦЭМ!$A$33:$A$776,$A78,СВЦЭМ!$B$33:$B$776,N$47)+'СЕТ СН'!$F$14+СВЦЭМ!$D$10+'СЕТ СН'!$F$6-'СЕТ СН'!$F$26</f>
        <v>1009.08679301</v>
      </c>
      <c r="O78" s="36">
        <f>SUMIFS(СВЦЭМ!$D$33:$D$776,СВЦЭМ!$A$33:$A$776,$A78,СВЦЭМ!$B$33:$B$776,O$47)+'СЕТ СН'!$F$14+СВЦЭМ!$D$10+'СЕТ СН'!$F$6-'СЕТ СН'!$F$26</f>
        <v>1016.55620204</v>
      </c>
      <c r="P78" s="36">
        <f>SUMIFS(СВЦЭМ!$D$33:$D$776,СВЦЭМ!$A$33:$A$776,$A78,СВЦЭМ!$B$33:$B$776,P$47)+'СЕТ СН'!$F$14+СВЦЭМ!$D$10+'СЕТ СН'!$F$6-'СЕТ СН'!$F$26</f>
        <v>1020.9915824999999</v>
      </c>
      <c r="Q78" s="36">
        <f>SUMIFS(СВЦЭМ!$D$33:$D$776,СВЦЭМ!$A$33:$A$776,$A78,СВЦЭМ!$B$33:$B$776,Q$47)+'СЕТ СН'!$F$14+СВЦЭМ!$D$10+'СЕТ СН'!$F$6-'СЕТ СН'!$F$26</f>
        <v>1023.6503490399999</v>
      </c>
      <c r="R78" s="36">
        <f>SUMIFS(СВЦЭМ!$D$33:$D$776,СВЦЭМ!$A$33:$A$776,$A78,СВЦЭМ!$B$33:$B$776,R$47)+'СЕТ СН'!$F$14+СВЦЭМ!$D$10+'СЕТ СН'!$F$6-'СЕТ СН'!$F$26</f>
        <v>1021.02965775</v>
      </c>
      <c r="S78" s="36">
        <f>SUMIFS(СВЦЭМ!$D$33:$D$776,СВЦЭМ!$A$33:$A$776,$A78,СВЦЭМ!$B$33:$B$776,S$47)+'СЕТ СН'!$F$14+СВЦЭМ!$D$10+'СЕТ СН'!$F$6-'СЕТ СН'!$F$26</f>
        <v>1029.22032569</v>
      </c>
      <c r="T78" s="36">
        <f>SUMIFS(СВЦЭМ!$D$33:$D$776,СВЦЭМ!$A$33:$A$776,$A78,СВЦЭМ!$B$33:$B$776,T$47)+'СЕТ СН'!$F$14+СВЦЭМ!$D$10+'СЕТ СН'!$F$6-'СЕТ СН'!$F$26</f>
        <v>1038.7892334800001</v>
      </c>
      <c r="U78" s="36">
        <f>SUMIFS(СВЦЭМ!$D$33:$D$776,СВЦЭМ!$A$33:$A$776,$A78,СВЦЭМ!$B$33:$B$776,U$47)+'СЕТ СН'!$F$14+СВЦЭМ!$D$10+'СЕТ СН'!$F$6-'СЕТ СН'!$F$26</f>
        <v>1032.0141324200001</v>
      </c>
      <c r="V78" s="36">
        <f>SUMIFS(СВЦЭМ!$D$33:$D$776,СВЦЭМ!$A$33:$A$776,$A78,СВЦЭМ!$B$33:$B$776,V$47)+'СЕТ СН'!$F$14+СВЦЭМ!$D$10+'СЕТ СН'!$F$6-'СЕТ СН'!$F$26</f>
        <v>1044.7004227899999</v>
      </c>
      <c r="W78" s="36">
        <f>SUMIFS(СВЦЭМ!$D$33:$D$776,СВЦЭМ!$A$33:$A$776,$A78,СВЦЭМ!$B$33:$B$776,W$47)+'СЕТ СН'!$F$14+СВЦЭМ!$D$10+'СЕТ СН'!$F$6-'СЕТ СН'!$F$26</f>
        <v>1049.31458585</v>
      </c>
      <c r="X78" s="36">
        <f>SUMIFS(СВЦЭМ!$D$33:$D$776,СВЦЭМ!$A$33:$A$776,$A78,СВЦЭМ!$B$33:$B$776,X$47)+'СЕТ СН'!$F$14+СВЦЭМ!$D$10+'СЕТ СН'!$F$6-'СЕТ СН'!$F$26</f>
        <v>1038.43064622</v>
      </c>
      <c r="Y78" s="36">
        <f>SUMIFS(СВЦЭМ!$D$33:$D$776,СВЦЭМ!$A$33:$A$776,$A78,СВЦЭМ!$B$33:$B$776,Y$47)+'СЕТ СН'!$F$14+СВЦЭМ!$D$10+'СЕТ СН'!$F$6-'СЕТ СН'!$F$26</f>
        <v>1037.8267520900001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6" t="s">
        <v>7</v>
      </c>
      <c r="B81" s="129" t="s">
        <v>71</v>
      </c>
      <c r="C81" s="130"/>
      <c r="D81" s="130"/>
      <c r="E81" s="130"/>
      <c r="F81" s="130"/>
      <c r="G81" s="130"/>
      <c r="H81" s="130"/>
      <c r="I81" s="130"/>
      <c r="J81" s="130"/>
      <c r="K81" s="130"/>
      <c r="L81" s="130"/>
      <c r="M81" s="130"/>
      <c r="N81" s="130"/>
      <c r="O81" s="130"/>
      <c r="P81" s="130"/>
      <c r="Q81" s="130"/>
      <c r="R81" s="130"/>
      <c r="S81" s="130"/>
      <c r="T81" s="130"/>
      <c r="U81" s="130"/>
      <c r="V81" s="130"/>
      <c r="W81" s="130"/>
      <c r="X81" s="130"/>
      <c r="Y81" s="131"/>
    </row>
    <row r="82" spans="1:27" ht="12.75" customHeight="1" x14ac:dyDescent="0.2">
      <c r="A82" s="127"/>
      <c r="B82" s="132"/>
      <c r="C82" s="133"/>
      <c r="D82" s="133"/>
      <c r="E82" s="133"/>
      <c r="F82" s="133"/>
      <c r="G82" s="133"/>
      <c r="H82" s="133"/>
      <c r="I82" s="133"/>
      <c r="J82" s="133"/>
      <c r="K82" s="133"/>
      <c r="L82" s="133"/>
      <c r="M82" s="133"/>
      <c r="N82" s="133"/>
      <c r="O82" s="133"/>
      <c r="P82" s="133"/>
      <c r="Q82" s="133"/>
      <c r="R82" s="133"/>
      <c r="S82" s="133"/>
      <c r="T82" s="133"/>
      <c r="U82" s="133"/>
      <c r="V82" s="133"/>
      <c r="W82" s="133"/>
      <c r="X82" s="133"/>
      <c r="Y82" s="134"/>
    </row>
    <row r="83" spans="1:27" ht="12.75" customHeight="1" x14ac:dyDescent="0.2">
      <c r="A83" s="128"/>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01.12.2019</v>
      </c>
      <c r="B84" s="36">
        <f>SUMIFS(СВЦЭМ!$D$33:$D$776,СВЦЭМ!$A$33:$A$776,$A84,СВЦЭМ!$B$33:$B$776,B$83)+'СЕТ СН'!$G$14+СВЦЭМ!$D$10+'СЕТ СН'!$G$6-'СЕТ СН'!$G$26</f>
        <v>1560.4781605200001</v>
      </c>
      <c r="C84" s="36">
        <f>SUMIFS(СВЦЭМ!$D$33:$D$776,СВЦЭМ!$A$33:$A$776,$A84,СВЦЭМ!$B$33:$B$776,C$83)+'СЕТ СН'!$G$14+СВЦЭМ!$D$10+'СЕТ СН'!$G$6-'СЕТ СН'!$G$26</f>
        <v>1569.2208553300002</v>
      </c>
      <c r="D84" s="36">
        <f>SUMIFS(СВЦЭМ!$D$33:$D$776,СВЦЭМ!$A$33:$A$776,$A84,СВЦЭМ!$B$33:$B$776,D$83)+'СЕТ СН'!$G$14+СВЦЭМ!$D$10+'СЕТ СН'!$G$6-'СЕТ СН'!$G$26</f>
        <v>1604.3429403800001</v>
      </c>
      <c r="E84" s="36">
        <f>SUMIFS(СВЦЭМ!$D$33:$D$776,СВЦЭМ!$A$33:$A$776,$A84,СВЦЭМ!$B$33:$B$776,E$83)+'СЕТ СН'!$G$14+СВЦЭМ!$D$10+'СЕТ СН'!$G$6-'СЕТ СН'!$G$26</f>
        <v>1602.3068173199999</v>
      </c>
      <c r="F84" s="36">
        <f>SUMIFS(СВЦЭМ!$D$33:$D$776,СВЦЭМ!$A$33:$A$776,$A84,СВЦЭМ!$B$33:$B$776,F$83)+'СЕТ СН'!$G$14+СВЦЭМ!$D$10+'СЕТ СН'!$G$6-'СЕТ СН'!$G$26</f>
        <v>1594.7289139499999</v>
      </c>
      <c r="G84" s="36">
        <f>SUMIFS(СВЦЭМ!$D$33:$D$776,СВЦЭМ!$A$33:$A$776,$A84,СВЦЭМ!$B$33:$B$776,G$83)+'СЕТ СН'!$G$14+СВЦЭМ!$D$10+'СЕТ СН'!$G$6-'СЕТ СН'!$G$26</f>
        <v>1592.96083903</v>
      </c>
      <c r="H84" s="36">
        <f>SUMIFS(СВЦЭМ!$D$33:$D$776,СВЦЭМ!$A$33:$A$776,$A84,СВЦЭМ!$B$33:$B$776,H$83)+'СЕТ СН'!$G$14+СВЦЭМ!$D$10+'СЕТ СН'!$G$6-'СЕТ СН'!$G$26</f>
        <v>1590.6643430600002</v>
      </c>
      <c r="I84" s="36">
        <f>SUMIFS(СВЦЭМ!$D$33:$D$776,СВЦЭМ!$A$33:$A$776,$A84,СВЦЭМ!$B$33:$B$776,I$83)+'СЕТ СН'!$G$14+СВЦЭМ!$D$10+'СЕТ СН'!$G$6-'СЕТ СН'!$G$26</f>
        <v>1584.4679311899999</v>
      </c>
      <c r="J84" s="36">
        <f>SUMIFS(СВЦЭМ!$D$33:$D$776,СВЦЭМ!$A$33:$A$776,$A84,СВЦЭМ!$B$33:$B$776,J$83)+'СЕТ СН'!$G$14+СВЦЭМ!$D$10+'СЕТ СН'!$G$6-'СЕТ СН'!$G$26</f>
        <v>1545.3418629799999</v>
      </c>
      <c r="K84" s="36">
        <f>SUMIFS(СВЦЭМ!$D$33:$D$776,СВЦЭМ!$A$33:$A$776,$A84,СВЦЭМ!$B$33:$B$776,K$83)+'СЕТ СН'!$G$14+СВЦЭМ!$D$10+'СЕТ СН'!$G$6-'СЕТ СН'!$G$26</f>
        <v>1503.61494064</v>
      </c>
      <c r="L84" s="36">
        <f>SUMIFS(СВЦЭМ!$D$33:$D$776,СВЦЭМ!$A$33:$A$776,$A84,СВЦЭМ!$B$33:$B$776,L$83)+'СЕТ СН'!$G$14+СВЦЭМ!$D$10+'СЕТ СН'!$G$6-'СЕТ СН'!$G$26</f>
        <v>1483.05317554</v>
      </c>
      <c r="M84" s="36">
        <f>SUMIFS(СВЦЭМ!$D$33:$D$776,СВЦЭМ!$A$33:$A$776,$A84,СВЦЭМ!$B$33:$B$776,M$83)+'СЕТ СН'!$G$14+СВЦЭМ!$D$10+'СЕТ СН'!$G$6-'СЕТ СН'!$G$26</f>
        <v>1481.4072431700001</v>
      </c>
      <c r="N84" s="36">
        <f>SUMIFS(СВЦЭМ!$D$33:$D$776,СВЦЭМ!$A$33:$A$776,$A84,СВЦЭМ!$B$33:$B$776,N$83)+'СЕТ СН'!$G$14+СВЦЭМ!$D$10+'СЕТ СН'!$G$6-'СЕТ СН'!$G$26</f>
        <v>1508.4635788999999</v>
      </c>
      <c r="O84" s="36">
        <f>SUMIFS(СВЦЭМ!$D$33:$D$776,СВЦЭМ!$A$33:$A$776,$A84,СВЦЭМ!$B$33:$B$776,O$83)+'СЕТ СН'!$G$14+СВЦЭМ!$D$10+'СЕТ СН'!$G$6-'СЕТ СН'!$G$26</f>
        <v>1519.16897548</v>
      </c>
      <c r="P84" s="36">
        <f>SUMIFS(СВЦЭМ!$D$33:$D$776,СВЦЭМ!$A$33:$A$776,$A84,СВЦЭМ!$B$33:$B$776,P$83)+'СЕТ СН'!$G$14+СВЦЭМ!$D$10+'СЕТ СН'!$G$6-'СЕТ СН'!$G$26</f>
        <v>1526.6911596800001</v>
      </c>
      <c r="Q84" s="36">
        <f>SUMIFS(СВЦЭМ!$D$33:$D$776,СВЦЭМ!$A$33:$A$776,$A84,СВЦЭМ!$B$33:$B$776,Q$83)+'СЕТ СН'!$G$14+СВЦЭМ!$D$10+'СЕТ СН'!$G$6-'СЕТ СН'!$G$26</f>
        <v>1532.84124004</v>
      </c>
      <c r="R84" s="36">
        <f>SUMIFS(СВЦЭМ!$D$33:$D$776,СВЦЭМ!$A$33:$A$776,$A84,СВЦЭМ!$B$33:$B$776,R$83)+'СЕТ СН'!$G$14+СВЦЭМ!$D$10+'СЕТ СН'!$G$6-'СЕТ СН'!$G$26</f>
        <v>1522.0578135400001</v>
      </c>
      <c r="S84" s="36">
        <f>SUMIFS(СВЦЭМ!$D$33:$D$776,СВЦЭМ!$A$33:$A$776,$A84,СВЦЭМ!$B$33:$B$776,S$83)+'СЕТ СН'!$G$14+СВЦЭМ!$D$10+'СЕТ СН'!$G$6-'СЕТ СН'!$G$26</f>
        <v>1504.9919686000001</v>
      </c>
      <c r="T84" s="36">
        <f>SUMIFS(СВЦЭМ!$D$33:$D$776,СВЦЭМ!$A$33:$A$776,$A84,СВЦЭМ!$B$33:$B$776,T$83)+'СЕТ СН'!$G$14+СВЦЭМ!$D$10+'СЕТ СН'!$G$6-'СЕТ СН'!$G$26</f>
        <v>1484.3145155299999</v>
      </c>
      <c r="U84" s="36">
        <f>SUMIFS(СВЦЭМ!$D$33:$D$776,СВЦЭМ!$A$33:$A$776,$A84,СВЦЭМ!$B$33:$B$776,U$83)+'СЕТ СН'!$G$14+СВЦЭМ!$D$10+'СЕТ СН'!$G$6-'СЕТ СН'!$G$26</f>
        <v>1483.8236165399999</v>
      </c>
      <c r="V84" s="36">
        <f>SUMIFS(СВЦЭМ!$D$33:$D$776,СВЦЭМ!$A$33:$A$776,$A84,СВЦЭМ!$B$33:$B$776,V$83)+'СЕТ СН'!$G$14+СВЦЭМ!$D$10+'СЕТ СН'!$G$6-'СЕТ СН'!$G$26</f>
        <v>1500.7616860100002</v>
      </c>
      <c r="W84" s="36">
        <f>SUMIFS(СВЦЭМ!$D$33:$D$776,СВЦЭМ!$A$33:$A$776,$A84,СВЦЭМ!$B$33:$B$776,W$83)+'СЕТ СН'!$G$14+СВЦЭМ!$D$10+'СЕТ СН'!$G$6-'СЕТ СН'!$G$26</f>
        <v>1524.5778362000001</v>
      </c>
      <c r="X84" s="36">
        <f>SUMIFS(СВЦЭМ!$D$33:$D$776,СВЦЭМ!$A$33:$A$776,$A84,СВЦЭМ!$B$33:$B$776,X$83)+'СЕТ СН'!$G$14+СВЦЭМ!$D$10+'СЕТ СН'!$G$6-'СЕТ СН'!$G$26</f>
        <v>1517.89960492</v>
      </c>
      <c r="Y84" s="36">
        <f>SUMIFS(СВЦЭМ!$D$33:$D$776,СВЦЭМ!$A$33:$A$776,$A84,СВЦЭМ!$B$33:$B$776,Y$83)+'СЕТ СН'!$G$14+СВЦЭМ!$D$10+'СЕТ СН'!$G$6-'СЕТ СН'!$G$26</f>
        <v>1546.46225138</v>
      </c>
      <c r="AA84" s="45"/>
    </row>
    <row r="85" spans="1:27" ht="15.75" x14ac:dyDescent="0.2">
      <c r="A85" s="35">
        <f>A84+1</f>
        <v>43801</v>
      </c>
      <c r="B85" s="36">
        <f>SUMIFS(СВЦЭМ!$D$33:$D$776,СВЦЭМ!$A$33:$A$776,$A85,СВЦЭМ!$B$33:$B$776,B$83)+'СЕТ СН'!$G$14+СВЦЭМ!$D$10+'СЕТ СН'!$G$6-'СЕТ СН'!$G$26</f>
        <v>1544.86075321</v>
      </c>
      <c r="C85" s="36">
        <f>SUMIFS(СВЦЭМ!$D$33:$D$776,СВЦЭМ!$A$33:$A$776,$A85,СВЦЭМ!$B$33:$B$776,C$83)+'СЕТ СН'!$G$14+СВЦЭМ!$D$10+'СЕТ СН'!$G$6-'СЕТ СН'!$G$26</f>
        <v>1577.9304642100001</v>
      </c>
      <c r="D85" s="36">
        <f>SUMIFS(СВЦЭМ!$D$33:$D$776,СВЦЭМ!$A$33:$A$776,$A85,СВЦЭМ!$B$33:$B$776,D$83)+'СЕТ СН'!$G$14+СВЦЭМ!$D$10+'СЕТ СН'!$G$6-'СЕТ СН'!$G$26</f>
        <v>1597.00006338</v>
      </c>
      <c r="E85" s="36">
        <f>SUMIFS(СВЦЭМ!$D$33:$D$776,СВЦЭМ!$A$33:$A$776,$A85,СВЦЭМ!$B$33:$B$776,E$83)+'СЕТ СН'!$G$14+СВЦЭМ!$D$10+'СЕТ СН'!$G$6-'СЕТ СН'!$G$26</f>
        <v>1611.3731261100002</v>
      </c>
      <c r="F85" s="36">
        <f>SUMIFS(СВЦЭМ!$D$33:$D$776,СВЦЭМ!$A$33:$A$776,$A85,СВЦЭМ!$B$33:$B$776,F$83)+'СЕТ СН'!$G$14+СВЦЭМ!$D$10+'СЕТ СН'!$G$6-'СЕТ СН'!$G$26</f>
        <v>1612.17519416</v>
      </c>
      <c r="G85" s="36">
        <f>SUMIFS(СВЦЭМ!$D$33:$D$776,СВЦЭМ!$A$33:$A$776,$A85,СВЦЭМ!$B$33:$B$776,G$83)+'СЕТ СН'!$G$14+СВЦЭМ!$D$10+'СЕТ СН'!$G$6-'СЕТ СН'!$G$26</f>
        <v>1590.21756633</v>
      </c>
      <c r="H85" s="36">
        <f>SUMIFS(СВЦЭМ!$D$33:$D$776,СВЦЭМ!$A$33:$A$776,$A85,СВЦЭМ!$B$33:$B$776,H$83)+'СЕТ СН'!$G$14+СВЦЭМ!$D$10+'СЕТ СН'!$G$6-'СЕТ СН'!$G$26</f>
        <v>1542.4307683100001</v>
      </c>
      <c r="I85" s="36">
        <f>SUMIFS(СВЦЭМ!$D$33:$D$776,СВЦЭМ!$A$33:$A$776,$A85,СВЦЭМ!$B$33:$B$776,I$83)+'СЕТ СН'!$G$14+СВЦЭМ!$D$10+'СЕТ СН'!$G$6-'СЕТ СН'!$G$26</f>
        <v>1493.0891327899999</v>
      </c>
      <c r="J85" s="36">
        <f>SUMIFS(СВЦЭМ!$D$33:$D$776,СВЦЭМ!$A$33:$A$776,$A85,СВЦЭМ!$B$33:$B$776,J$83)+'СЕТ СН'!$G$14+СВЦЭМ!$D$10+'СЕТ СН'!$G$6-'СЕТ СН'!$G$26</f>
        <v>1489.51926817</v>
      </c>
      <c r="K85" s="36">
        <f>SUMIFS(СВЦЭМ!$D$33:$D$776,СВЦЭМ!$A$33:$A$776,$A85,СВЦЭМ!$B$33:$B$776,K$83)+'СЕТ СН'!$G$14+СВЦЭМ!$D$10+'СЕТ СН'!$G$6-'СЕТ СН'!$G$26</f>
        <v>1475.4713678400001</v>
      </c>
      <c r="L85" s="36">
        <f>SUMIFS(СВЦЭМ!$D$33:$D$776,СВЦЭМ!$A$33:$A$776,$A85,СВЦЭМ!$B$33:$B$776,L$83)+'СЕТ СН'!$G$14+СВЦЭМ!$D$10+'СЕТ СН'!$G$6-'СЕТ СН'!$G$26</f>
        <v>1494.60356082</v>
      </c>
      <c r="M85" s="36">
        <f>SUMIFS(СВЦЭМ!$D$33:$D$776,СВЦЭМ!$A$33:$A$776,$A85,СВЦЭМ!$B$33:$B$776,M$83)+'СЕТ СН'!$G$14+СВЦЭМ!$D$10+'СЕТ СН'!$G$6-'СЕТ СН'!$G$26</f>
        <v>1515.7305964699999</v>
      </c>
      <c r="N85" s="36">
        <f>SUMIFS(СВЦЭМ!$D$33:$D$776,СВЦЭМ!$A$33:$A$776,$A85,СВЦЭМ!$B$33:$B$776,N$83)+'СЕТ СН'!$G$14+СВЦЭМ!$D$10+'СЕТ СН'!$G$6-'СЕТ СН'!$G$26</f>
        <v>1526.15568721</v>
      </c>
      <c r="O85" s="36">
        <f>SUMIFS(СВЦЭМ!$D$33:$D$776,СВЦЭМ!$A$33:$A$776,$A85,СВЦЭМ!$B$33:$B$776,O$83)+'СЕТ СН'!$G$14+СВЦЭМ!$D$10+'СЕТ СН'!$G$6-'СЕТ СН'!$G$26</f>
        <v>1527.25110731</v>
      </c>
      <c r="P85" s="36">
        <f>SUMIFS(СВЦЭМ!$D$33:$D$776,СВЦЭМ!$A$33:$A$776,$A85,СВЦЭМ!$B$33:$B$776,P$83)+'СЕТ СН'!$G$14+СВЦЭМ!$D$10+'СЕТ СН'!$G$6-'СЕТ СН'!$G$26</f>
        <v>1537.7153340300001</v>
      </c>
      <c r="Q85" s="36">
        <f>SUMIFS(СВЦЭМ!$D$33:$D$776,СВЦЭМ!$A$33:$A$776,$A85,СВЦЭМ!$B$33:$B$776,Q$83)+'СЕТ СН'!$G$14+СВЦЭМ!$D$10+'СЕТ СН'!$G$6-'СЕТ СН'!$G$26</f>
        <v>1545.59321374</v>
      </c>
      <c r="R85" s="36">
        <f>SUMIFS(СВЦЭМ!$D$33:$D$776,СВЦЭМ!$A$33:$A$776,$A85,СВЦЭМ!$B$33:$B$776,R$83)+'СЕТ СН'!$G$14+СВЦЭМ!$D$10+'СЕТ СН'!$G$6-'СЕТ СН'!$G$26</f>
        <v>1543.4907027899999</v>
      </c>
      <c r="S85" s="36">
        <f>SUMIFS(СВЦЭМ!$D$33:$D$776,СВЦЭМ!$A$33:$A$776,$A85,СВЦЭМ!$B$33:$B$776,S$83)+'СЕТ СН'!$G$14+СВЦЭМ!$D$10+'СЕТ СН'!$G$6-'СЕТ СН'!$G$26</f>
        <v>1511.7950828200001</v>
      </c>
      <c r="T85" s="36">
        <f>SUMIFS(СВЦЭМ!$D$33:$D$776,СВЦЭМ!$A$33:$A$776,$A85,СВЦЭМ!$B$33:$B$776,T$83)+'СЕТ СН'!$G$14+СВЦЭМ!$D$10+'СЕТ СН'!$G$6-'СЕТ СН'!$G$26</f>
        <v>1503.42439311</v>
      </c>
      <c r="U85" s="36">
        <f>SUMIFS(СВЦЭМ!$D$33:$D$776,СВЦЭМ!$A$33:$A$776,$A85,СВЦЭМ!$B$33:$B$776,U$83)+'СЕТ СН'!$G$14+СВЦЭМ!$D$10+'СЕТ СН'!$G$6-'СЕТ СН'!$G$26</f>
        <v>1500.0557546</v>
      </c>
      <c r="V85" s="36">
        <f>SUMIFS(СВЦЭМ!$D$33:$D$776,СВЦЭМ!$A$33:$A$776,$A85,СВЦЭМ!$B$33:$B$776,V$83)+'СЕТ СН'!$G$14+СВЦЭМ!$D$10+'СЕТ СН'!$G$6-'СЕТ СН'!$G$26</f>
        <v>1509.9343092500001</v>
      </c>
      <c r="W85" s="36">
        <f>SUMIFS(СВЦЭМ!$D$33:$D$776,СВЦЭМ!$A$33:$A$776,$A85,СВЦЭМ!$B$33:$B$776,W$83)+'СЕТ СН'!$G$14+СВЦЭМ!$D$10+'СЕТ СН'!$G$6-'СЕТ СН'!$G$26</f>
        <v>1509.7503942000001</v>
      </c>
      <c r="X85" s="36">
        <f>SUMIFS(СВЦЭМ!$D$33:$D$776,СВЦЭМ!$A$33:$A$776,$A85,СВЦЭМ!$B$33:$B$776,X$83)+'СЕТ СН'!$G$14+СВЦЭМ!$D$10+'СЕТ СН'!$G$6-'СЕТ СН'!$G$26</f>
        <v>1513.9421692999999</v>
      </c>
      <c r="Y85" s="36">
        <f>SUMIFS(СВЦЭМ!$D$33:$D$776,СВЦЭМ!$A$33:$A$776,$A85,СВЦЭМ!$B$33:$B$776,Y$83)+'СЕТ СН'!$G$14+СВЦЭМ!$D$10+'СЕТ СН'!$G$6-'СЕТ СН'!$G$26</f>
        <v>1549.3676430599999</v>
      </c>
    </row>
    <row r="86" spans="1:27" ht="15.75" x14ac:dyDescent="0.2">
      <c r="A86" s="35">
        <f t="shared" ref="A86:A114" si="2">A85+1</f>
        <v>43802</v>
      </c>
      <c r="B86" s="36">
        <f>SUMIFS(СВЦЭМ!$D$33:$D$776,СВЦЭМ!$A$33:$A$776,$A86,СВЦЭМ!$B$33:$B$776,B$83)+'СЕТ СН'!$G$14+СВЦЭМ!$D$10+'СЕТ СН'!$G$6-'СЕТ СН'!$G$26</f>
        <v>1567.3512103</v>
      </c>
      <c r="C86" s="36">
        <f>SUMIFS(СВЦЭМ!$D$33:$D$776,СВЦЭМ!$A$33:$A$776,$A86,СВЦЭМ!$B$33:$B$776,C$83)+'СЕТ СН'!$G$14+СВЦЭМ!$D$10+'СЕТ СН'!$G$6-'СЕТ СН'!$G$26</f>
        <v>1607.2516275799999</v>
      </c>
      <c r="D86" s="36">
        <f>SUMIFS(СВЦЭМ!$D$33:$D$776,СВЦЭМ!$A$33:$A$776,$A86,СВЦЭМ!$B$33:$B$776,D$83)+'СЕТ СН'!$G$14+СВЦЭМ!$D$10+'СЕТ СН'!$G$6-'СЕТ СН'!$G$26</f>
        <v>1622.6244179099999</v>
      </c>
      <c r="E86" s="36">
        <f>SUMIFS(СВЦЭМ!$D$33:$D$776,СВЦЭМ!$A$33:$A$776,$A86,СВЦЭМ!$B$33:$B$776,E$83)+'СЕТ СН'!$G$14+СВЦЭМ!$D$10+'СЕТ СН'!$G$6-'СЕТ СН'!$G$26</f>
        <v>1630.14980943</v>
      </c>
      <c r="F86" s="36">
        <f>SUMIFS(СВЦЭМ!$D$33:$D$776,СВЦЭМ!$A$33:$A$776,$A86,СВЦЭМ!$B$33:$B$776,F$83)+'СЕТ СН'!$G$14+СВЦЭМ!$D$10+'СЕТ СН'!$G$6-'СЕТ СН'!$G$26</f>
        <v>1642.4736785</v>
      </c>
      <c r="G86" s="36">
        <f>SUMIFS(СВЦЭМ!$D$33:$D$776,СВЦЭМ!$A$33:$A$776,$A86,СВЦЭМ!$B$33:$B$776,G$83)+'СЕТ СН'!$G$14+СВЦЭМ!$D$10+'СЕТ СН'!$G$6-'СЕТ СН'!$G$26</f>
        <v>1632.1811364099999</v>
      </c>
      <c r="H86" s="36">
        <f>SUMIFS(СВЦЭМ!$D$33:$D$776,СВЦЭМ!$A$33:$A$776,$A86,СВЦЭМ!$B$33:$B$776,H$83)+'СЕТ СН'!$G$14+СВЦЭМ!$D$10+'СЕТ СН'!$G$6-'СЕТ СН'!$G$26</f>
        <v>1583.4902257200001</v>
      </c>
      <c r="I86" s="36">
        <f>SUMIFS(СВЦЭМ!$D$33:$D$776,СВЦЭМ!$A$33:$A$776,$A86,СВЦЭМ!$B$33:$B$776,I$83)+'СЕТ СН'!$G$14+СВЦЭМ!$D$10+'СЕТ СН'!$G$6-'СЕТ СН'!$G$26</f>
        <v>1531.9709746799999</v>
      </c>
      <c r="J86" s="36">
        <f>SUMIFS(СВЦЭМ!$D$33:$D$776,СВЦЭМ!$A$33:$A$776,$A86,СВЦЭМ!$B$33:$B$776,J$83)+'СЕТ СН'!$G$14+СВЦЭМ!$D$10+'СЕТ СН'!$G$6-'СЕТ СН'!$G$26</f>
        <v>1514.3120007100001</v>
      </c>
      <c r="K86" s="36">
        <f>SUMIFS(СВЦЭМ!$D$33:$D$776,СВЦЭМ!$A$33:$A$776,$A86,СВЦЭМ!$B$33:$B$776,K$83)+'СЕТ СН'!$G$14+СВЦЭМ!$D$10+'СЕТ СН'!$G$6-'СЕТ СН'!$G$26</f>
        <v>1483.20640813</v>
      </c>
      <c r="L86" s="36">
        <f>SUMIFS(СВЦЭМ!$D$33:$D$776,СВЦЭМ!$A$33:$A$776,$A86,СВЦЭМ!$B$33:$B$776,L$83)+'СЕТ СН'!$G$14+СВЦЭМ!$D$10+'СЕТ СН'!$G$6-'СЕТ СН'!$G$26</f>
        <v>1482.45874538</v>
      </c>
      <c r="M86" s="36">
        <f>SUMIFS(СВЦЭМ!$D$33:$D$776,СВЦЭМ!$A$33:$A$776,$A86,СВЦЭМ!$B$33:$B$776,M$83)+'СЕТ СН'!$G$14+СВЦЭМ!$D$10+'СЕТ СН'!$G$6-'СЕТ СН'!$G$26</f>
        <v>1525.02361462</v>
      </c>
      <c r="N86" s="36">
        <f>SUMIFS(СВЦЭМ!$D$33:$D$776,СВЦЭМ!$A$33:$A$776,$A86,СВЦЭМ!$B$33:$B$776,N$83)+'СЕТ СН'!$G$14+СВЦЭМ!$D$10+'СЕТ СН'!$G$6-'СЕТ СН'!$G$26</f>
        <v>1539.6703625700002</v>
      </c>
      <c r="O86" s="36">
        <f>SUMIFS(СВЦЭМ!$D$33:$D$776,СВЦЭМ!$A$33:$A$776,$A86,СВЦЭМ!$B$33:$B$776,O$83)+'СЕТ СН'!$G$14+СВЦЭМ!$D$10+'СЕТ СН'!$G$6-'СЕТ СН'!$G$26</f>
        <v>1547.62131645</v>
      </c>
      <c r="P86" s="36">
        <f>SUMIFS(СВЦЭМ!$D$33:$D$776,СВЦЭМ!$A$33:$A$776,$A86,СВЦЭМ!$B$33:$B$776,P$83)+'СЕТ СН'!$G$14+СВЦЭМ!$D$10+'СЕТ СН'!$G$6-'СЕТ СН'!$G$26</f>
        <v>1555.7897117900002</v>
      </c>
      <c r="Q86" s="36">
        <f>SUMIFS(СВЦЭМ!$D$33:$D$776,СВЦЭМ!$A$33:$A$776,$A86,СВЦЭМ!$B$33:$B$776,Q$83)+'СЕТ СН'!$G$14+СВЦЭМ!$D$10+'СЕТ СН'!$G$6-'СЕТ СН'!$G$26</f>
        <v>1562.85033673</v>
      </c>
      <c r="R86" s="36">
        <f>SUMIFS(СВЦЭМ!$D$33:$D$776,СВЦЭМ!$A$33:$A$776,$A86,СВЦЭМ!$B$33:$B$776,R$83)+'СЕТ СН'!$G$14+СВЦЭМ!$D$10+'СЕТ СН'!$G$6-'СЕТ СН'!$G$26</f>
        <v>1565.5263243200002</v>
      </c>
      <c r="S86" s="36">
        <f>SUMIFS(СВЦЭМ!$D$33:$D$776,СВЦЭМ!$A$33:$A$776,$A86,СВЦЭМ!$B$33:$B$776,S$83)+'СЕТ СН'!$G$14+СВЦЭМ!$D$10+'СЕТ СН'!$G$6-'СЕТ СН'!$G$26</f>
        <v>1528.7393816399999</v>
      </c>
      <c r="T86" s="36">
        <f>SUMIFS(СВЦЭМ!$D$33:$D$776,СВЦЭМ!$A$33:$A$776,$A86,СВЦЭМ!$B$33:$B$776,T$83)+'СЕТ СН'!$G$14+СВЦЭМ!$D$10+'СЕТ СН'!$G$6-'СЕТ СН'!$G$26</f>
        <v>1500.753649</v>
      </c>
      <c r="U86" s="36">
        <f>SUMIFS(СВЦЭМ!$D$33:$D$776,СВЦЭМ!$A$33:$A$776,$A86,СВЦЭМ!$B$33:$B$776,U$83)+'СЕТ СН'!$G$14+СВЦЭМ!$D$10+'СЕТ СН'!$G$6-'СЕТ СН'!$G$26</f>
        <v>1498.4612640300002</v>
      </c>
      <c r="V86" s="36">
        <f>SUMIFS(СВЦЭМ!$D$33:$D$776,СВЦЭМ!$A$33:$A$776,$A86,СВЦЭМ!$B$33:$B$776,V$83)+'СЕТ СН'!$G$14+СВЦЭМ!$D$10+'СЕТ СН'!$G$6-'СЕТ СН'!$G$26</f>
        <v>1501.5258604000001</v>
      </c>
      <c r="W86" s="36">
        <f>SUMIFS(СВЦЭМ!$D$33:$D$776,СВЦЭМ!$A$33:$A$776,$A86,СВЦЭМ!$B$33:$B$776,W$83)+'СЕТ СН'!$G$14+СВЦЭМ!$D$10+'СЕТ СН'!$G$6-'СЕТ СН'!$G$26</f>
        <v>1518.9788811399999</v>
      </c>
      <c r="X86" s="36">
        <f>SUMIFS(СВЦЭМ!$D$33:$D$776,СВЦЭМ!$A$33:$A$776,$A86,СВЦЭМ!$B$33:$B$776,X$83)+'СЕТ СН'!$G$14+СВЦЭМ!$D$10+'СЕТ СН'!$G$6-'СЕТ СН'!$G$26</f>
        <v>1523.25933422</v>
      </c>
      <c r="Y86" s="36">
        <f>SUMIFS(СВЦЭМ!$D$33:$D$776,СВЦЭМ!$A$33:$A$776,$A86,СВЦЭМ!$B$33:$B$776,Y$83)+'СЕТ СН'!$G$14+СВЦЭМ!$D$10+'СЕТ СН'!$G$6-'СЕТ СН'!$G$26</f>
        <v>1539.16140301</v>
      </c>
    </row>
    <row r="87" spans="1:27" ht="15.75" x14ac:dyDescent="0.2">
      <c r="A87" s="35">
        <f t="shared" si="2"/>
        <v>43803</v>
      </c>
      <c r="B87" s="36">
        <f>SUMIFS(СВЦЭМ!$D$33:$D$776,СВЦЭМ!$A$33:$A$776,$A87,СВЦЭМ!$B$33:$B$776,B$83)+'СЕТ СН'!$G$14+СВЦЭМ!$D$10+'СЕТ СН'!$G$6-'СЕТ СН'!$G$26</f>
        <v>1597.2108213900001</v>
      </c>
      <c r="C87" s="36">
        <f>SUMIFS(СВЦЭМ!$D$33:$D$776,СВЦЭМ!$A$33:$A$776,$A87,СВЦЭМ!$B$33:$B$776,C$83)+'СЕТ СН'!$G$14+СВЦЭМ!$D$10+'СЕТ СН'!$G$6-'СЕТ СН'!$G$26</f>
        <v>1621.8847215199999</v>
      </c>
      <c r="D87" s="36">
        <f>SUMIFS(СВЦЭМ!$D$33:$D$776,СВЦЭМ!$A$33:$A$776,$A87,СВЦЭМ!$B$33:$B$776,D$83)+'СЕТ СН'!$G$14+СВЦЭМ!$D$10+'СЕТ СН'!$G$6-'СЕТ СН'!$G$26</f>
        <v>1644.7726080399998</v>
      </c>
      <c r="E87" s="36">
        <f>SUMIFS(СВЦЭМ!$D$33:$D$776,СВЦЭМ!$A$33:$A$776,$A87,СВЦЭМ!$B$33:$B$776,E$83)+'СЕТ СН'!$G$14+СВЦЭМ!$D$10+'СЕТ СН'!$G$6-'СЕТ СН'!$G$26</f>
        <v>1653.85387859</v>
      </c>
      <c r="F87" s="36">
        <f>SUMIFS(СВЦЭМ!$D$33:$D$776,СВЦЭМ!$A$33:$A$776,$A87,СВЦЭМ!$B$33:$B$776,F$83)+'СЕТ СН'!$G$14+СВЦЭМ!$D$10+'СЕТ СН'!$G$6-'СЕТ СН'!$G$26</f>
        <v>1650.8500895799998</v>
      </c>
      <c r="G87" s="36">
        <f>SUMIFS(СВЦЭМ!$D$33:$D$776,СВЦЭМ!$A$33:$A$776,$A87,СВЦЭМ!$B$33:$B$776,G$83)+'СЕТ СН'!$G$14+СВЦЭМ!$D$10+'СЕТ СН'!$G$6-'СЕТ СН'!$G$26</f>
        <v>1631.5302043900001</v>
      </c>
      <c r="H87" s="36">
        <f>SUMIFS(СВЦЭМ!$D$33:$D$776,СВЦЭМ!$A$33:$A$776,$A87,СВЦЭМ!$B$33:$B$776,H$83)+'СЕТ СН'!$G$14+СВЦЭМ!$D$10+'СЕТ СН'!$G$6-'СЕТ СН'!$G$26</f>
        <v>1594.6846447</v>
      </c>
      <c r="I87" s="36">
        <f>SUMIFS(СВЦЭМ!$D$33:$D$776,СВЦЭМ!$A$33:$A$776,$A87,СВЦЭМ!$B$33:$B$776,I$83)+'СЕТ СН'!$G$14+СВЦЭМ!$D$10+'СЕТ СН'!$G$6-'СЕТ СН'!$G$26</f>
        <v>1559.4297638600001</v>
      </c>
      <c r="J87" s="36">
        <f>SUMIFS(СВЦЭМ!$D$33:$D$776,СВЦЭМ!$A$33:$A$776,$A87,СВЦЭМ!$B$33:$B$776,J$83)+'СЕТ СН'!$G$14+СВЦЭМ!$D$10+'СЕТ СН'!$G$6-'СЕТ СН'!$G$26</f>
        <v>1539.38464529</v>
      </c>
      <c r="K87" s="36">
        <f>SUMIFS(СВЦЭМ!$D$33:$D$776,СВЦЭМ!$A$33:$A$776,$A87,СВЦЭМ!$B$33:$B$776,K$83)+'СЕТ СН'!$G$14+СВЦЭМ!$D$10+'СЕТ СН'!$G$6-'СЕТ СН'!$G$26</f>
        <v>1515.5131748200001</v>
      </c>
      <c r="L87" s="36">
        <f>SUMIFS(СВЦЭМ!$D$33:$D$776,СВЦЭМ!$A$33:$A$776,$A87,СВЦЭМ!$B$33:$B$776,L$83)+'СЕТ СН'!$G$14+СВЦЭМ!$D$10+'СЕТ СН'!$G$6-'СЕТ СН'!$G$26</f>
        <v>1515.67833739</v>
      </c>
      <c r="M87" s="36">
        <f>SUMIFS(СВЦЭМ!$D$33:$D$776,СВЦЭМ!$A$33:$A$776,$A87,СВЦЭМ!$B$33:$B$776,M$83)+'СЕТ СН'!$G$14+СВЦЭМ!$D$10+'СЕТ СН'!$G$6-'СЕТ СН'!$G$26</f>
        <v>1534.85314208</v>
      </c>
      <c r="N87" s="36">
        <f>SUMIFS(СВЦЭМ!$D$33:$D$776,СВЦЭМ!$A$33:$A$776,$A87,СВЦЭМ!$B$33:$B$776,N$83)+'СЕТ СН'!$G$14+СВЦЭМ!$D$10+'СЕТ СН'!$G$6-'СЕТ СН'!$G$26</f>
        <v>1537.5792535300002</v>
      </c>
      <c r="O87" s="36">
        <f>SUMIFS(СВЦЭМ!$D$33:$D$776,СВЦЭМ!$A$33:$A$776,$A87,СВЦЭМ!$B$33:$B$776,O$83)+'СЕТ СН'!$G$14+СВЦЭМ!$D$10+'СЕТ СН'!$G$6-'СЕТ СН'!$G$26</f>
        <v>1539.79647484</v>
      </c>
      <c r="P87" s="36">
        <f>SUMIFS(СВЦЭМ!$D$33:$D$776,СВЦЭМ!$A$33:$A$776,$A87,СВЦЭМ!$B$33:$B$776,P$83)+'СЕТ СН'!$G$14+СВЦЭМ!$D$10+'СЕТ СН'!$G$6-'СЕТ СН'!$G$26</f>
        <v>1546.9845063500002</v>
      </c>
      <c r="Q87" s="36">
        <f>SUMIFS(СВЦЭМ!$D$33:$D$776,СВЦЭМ!$A$33:$A$776,$A87,СВЦЭМ!$B$33:$B$776,Q$83)+'СЕТ СН'!$G$14+СВЦЭМ!$D$10+'СЕТ СН'!$G$6-'СЕТ СН'!$G$26</f>
        <v>1554.8005977400001</v>
      </c>
      <c r="R87" s="36">
        <f>SUMIFS(СВЦЭМ!$D$33:$D$776,СВЦЭМ!$A$33:$A$776,$A87,СВЦЭМ!$B$33:$B$776,R$83)+'СЕТ СН'!$G$14+СВЦЭМ!$D$10+'СЕТ СН'!$G$6-'СЕТ СН'!$G$26</f>
        <v>1542.2174985500001</v>
      </c>
      <c r="S87" s="36">
        <f>SUMIFS(СВЦЭМ!$D$33:$D$776,СВЦЭМ!$A$33:$A$776,$A87,СВЦЭМ!$B$33:$B$776,S$83)+'СЕТ СН'!$G$14+СВЦЭМ!$D$10+'СЕТ СН'!$G$6-'СЕТ СН'!$G$26</f>
        <v>1518.2099763900001</v>
      </c>
      <c r="T87" s="36">
        <f>SUMIFS(СВЦЭМ!$D$33:$D$776,СВЦЭМ!$A$33:$A$776,$A87,СВЦЭМ!$B$33:$B$776,T$83)+'СЕТ СН'!$G$14+СВЦЭМ!$D$10+'СЕТ СН'!$G$6-'СЕТ СН'!$G$26</f>
        <v>1495.0506984200001</v>
      </c>
      <c r="U87" s="36">
        <f>SUMIFS(СВЦЭМ!$D$33:$D$776,СВЦЭМ!$A$33:$A$776,$A87,СВЦЭМ!$B$33:$B$776,U$83)+'СЕТ СН'!$G$14+СВЦЭМ!$D$10+'СЕТ СН'!$G$6-'СЕТ СН'!$G$26</f>
        <v>1498.6976024300002</v>
      </c>
      <c r="V87" s="36">
        <f>SUMIFS(СВЦЭМ!$D$33:$D$776,СВЦЭМ!$A$33:$A$776,$A87,СВЦЭМ!$B$33:$B$776,V$83)+'СЕТ СН'!$G$14+СВЦЭМ!$D$10+'СЕТ СН'!$G$6-'СЕТ СН'!$G$26</f>
        <v>1509.7930284600002</v>
      </c>
      <c r="W87" s="36">
        <f>SUMIFS(СВЦЭМ!$D$33:$D$776,СВЦЭМ!$A$33:$A$776,$A87,СВЦЭМ!$B$33:$B$776,W$83)+'СЕТ СН'!$G$14+СВЦЭМ!$D$10+'СЕТ СН'!$G$6-'СЕТ СН'!$G$26</f>
        <v>1518.0632847500001</v>
      </c>
      <c r="X87" s="36">
        <f>SUMIFS(СВЦЭМ!$D$33:$D$776,СВЦЭМ!$A$33:$A$776,$A87,СВЦЭМ!$B$33:$B$776,X$83)+'СЕТ СН'!$G$14+СВЦЭМ!$D$10+'СЕТ СН'!$G$6-'СЕТ СН'!$G$26</f>
        <v>1518.2189358000001</v>
      </c>
      <c r="Y87" s="36">
        <f>SUMIFS(СВЦЭМ!$D$33:$D$776,СВЦЭМ!$A$33:$A$776,$A87,СВЦЭМ!$B$33:$B$776,Y$83)+'СЕТ СН'!$G$14+СВЦЭМ!$D$10+'СЕТ СН'!$G$6-'СЕТ СН'!$G$26</f>
        <v>1549.50650258</v>
      </c>
    </row>
    <row r="88" spans="1:27" ht="15.75" x14ac:dyDescent="0.2">
      <c r="A88" s="35">
        <f t="shared" si="2"/>
        <v>43804</v>
      </c>
      <c r="B88" s="36">
        <f>SUMIFS(СВЦЭМ!$D$33:$D$776,СВЦЭМ!$A$33:$A$776,$A88,СВЦЭМ!$B$33:$B$776,B$83)+'СЕТ СН'!$G$14+СВЦЭМ!$D$10+'СЕТ СН'!$G$6-'СЕТ СН'!$G$26</f>
        <v>1606.1580685899999</v>
      </c>
      <c r="C88" s="36">
        <f>SUMIFS(СВЦЭМ!$D$33:$D$776,СВЦЭМ!$A$33:$A$776,$A88,СВЦЭМ!$B$33:$B$776,C$83)+'СЕТ СН'!$G$14+СВЦЭМ!$D$10+'СЕТ СН'!$G$6-'СЕТ СН'!$G$26</f>
        <v>1611.6112561899999</v>
      </c>
      <c r="D88" s="36">
        <f>SUMIFS(СВЦЭМ!$D$33:$D$776,СВЦЭМ!$A$33:$A$776,$A88,СВЦЭМ!$B$33:$B$776,D$83)+'СЕТ СН'!$G$14+СВЦЭМ!$D$10+'СЕТ СН'!$G$6-'СЕТ СН'!$G$26</f>
        <v>1615.38715082</v>
      </c>
      <c r="E88" s="36">
        <f>SUMIFS(СВЦЭМ!$D$33:$D$776,СВЦЭМ!$A$33:$A$776,$A88,СВЦЭМ!$B$33:$B$776,E$83)+'СЕТ СН'!$G$14+СВЦЭМ!$D$10+'СЕТ СН'!$G$6-'СЕТ СН'!$G$26</f>
        <v>1637.0763828600002</v>
      </c>
      <c r="F88" s="36">
        <f>SUMIFS(СВЦЭМ!$D$33:$D$776,СВЦЭМ!$A$33:$A$776,$A88,СВЦЭМ!$B$33:$B$776,F$83)+'СЕТ СН'!$G$14+СВЦЭМ!$D$10+'СЕТ СН'!$G$6-'СЕТ СН'!$G$26</f>
        <v>1629.1473633599999</v>
      </c>
      <c r="G88" s="36">
        <f>SUMIFS(СВЦЭМ!$D$33:$D$776,СВЦЭМ!$A$33:$A$776,$A88,СВЦЭМ!$B$33:$B$776,G$83)+'СЕТ СН'!$G$14+СВЦЭМ!$D$10+'СЕТ СН'!$G$6-'СЕТ СН'!$G$26</f>
        <v>1614.7216873100001</v>
      </c>
      <c r="H88" s="36">
        <f>SUMIFS(СВЦЭМ!$D$33:$D$776,СВЦЭМ!$A$33:$A$776,$A88,СВЦЭМ!$B$33:$B$776,H$83)+'СЕТ СН'!$G$14+СВЦЭМ!$D$10+'СЕТ СН'!$G$6-'СЕТ СН'!$G$26</f>
        <v>1598.96960119</v>
      </c>
      <c r="I88" s="36">
        <f>SUMIFS(СВЦЭМ!$D$33:$D$776,СВЦЭМ!$A$33:$A$776,$A88,СВЦЭМ!$B$33:$B$776,I$83)+'СЕТ СН'!$G$14+СВЦЭМ!$D$10+'СЕТ СН'!$G$6-'СЕТ СН'!$G$26</f>
        <v>1559.0884939100001</v>
      </c>
      <c r="J88" s="36">
        <f>SUMIFS(СВЦЭМ!$D$33:$D$776,СВЦЭМ!$A$33:$A$776,$A88,СВЦЭМ!$B$33:$B$776,J$83)+'СЕТ СН'!$G$14+СВЦЭМ!$D$10+'СЕТ СН'!$G$6-'СЕТ СН'!$G$26</f>
        <v>1530.9311433400001</v>
      </c>
      <c r="K88" s="36">
        <f>SUMIFS(СВЦЭМ!$D$33:$D$776,СВЦЭМ!$A$33:$A$776,$A88,СВЦЭМ!$B$33:$B$776,K$83)+'СЕТ СН'!$G$14+СВЦЭМ!$D$10+'СЕТ СН'!$G$6-'СЕТ СН'!$G$26</f>
        <v>1528.1308973300002</v>
      </c>
      <c r="L88" s="36">
        <f>SUMIFS(СВЦЭМ!$D$33:$D$776,СВЦЭМ!$A$33:$A$776,$A88,СВЦЭМ!$B$33:$B$776,L$83)+'СЕТ СН'!$G$14+СВЦЭМ!$D$10+'СЕТ СН'!$G$6-'СЕТ СН'!$G$26</f>
        <v>1536.8053466900001</v>
      </c>
      <c r="M88" s="36">
        <f>SUMIFS(СВЦЭМ!$D$33:$D$776,СВЦЭМ!$A$33:$A$776,$A88,СВЦЭМ!$B$33:$B$776,M$83)+'СЕТ СН'!$G$14+СВЦЭМ!$D$10+'СЕТ СН'!$G$6-'СЕТ СН'!$G$26</f>
        <v>1542.67639998</v>
      </c>
      <c r="N88" s="36">
        <f>SUMIFS(СВЦЭМ!$D$33:$D$776,СВЦЭМ!$A$33:$A$776,$A88,СВЦЭМ!$B$33:$B$776,N$83)+'СЕТ СН'!$G$14+СВЦЭМ!$D$10+'СЕТ СН'!$G$6-'СЕТ СН'!$G$26</f>
        <v>1546.4437293199999</v>
      </c>
      <c r="O88" s="36">
        <f>SUMIFS(СВЦЭМ!$D$33:$D$776,СВЦЭМ!$A$33:$A$776,$A88,СВЦЭМ!$B$33:$B$776,O$83)+'СЕТ СН'!$G$14+СВЦЭМ!$D$10+'СЕТ СН'!$G$6-'СЕТ СН'!$G$26</f>
        <v>1548.8887640299999</v>
      </c>
      <c r="P88" s="36">
        <f>SUMIFS(СВЦЭМ!$D$33:$D$776,СВЦЭМ!$A$33:$A$776,$A88,СВЦЭМ!$B$33:$B$776,P$83)+'СЕТ СН'!$G$14+СВЦЭМ!$D$10+'СЕТ СН'!$G$6-'СЕТ СН'!$G$26</f>
        <v>1551.4589617699999</v>
      </c>
      <c r="Q88" s="36">
        <f>SUMIFS(СВЦЭМ!$D$33:$D$776,СВЦЭМ!$A$33:$A$776,$A88,СВЦЭМ!$B$33:$B$776,Q$83)+'СЕТ СН'!$G$14+СВЦЭМ!$D$10+'СЕТ СН'!$G$6-'СЕТ СН'!$G$26</f>
        <v>1561.56168815</v>
      </c>
      <c r="R88" s="36">
        <f>SUMIFS(СВЦЭМ!$D$33:$D$776,СВЦЭМ!$A$33:$A$776,$A88,СВЦЭМ!$B$33:$B$776,R$83)+'СЕТ СН'!$G$14+СВЦЭМ!$D$10+'СЕТ СН'!$G$6-'СЕТ СН'!$G$26</f>
        <v>1579.00640288</v>
      </c>
      <c r="S88" s="36">
        <f>SUMIFS(СВЦЭМ!$D$33:$D$776,СВЦЭМ!$A$33:$A$776,$A88,СВЦЭМ!$B$33:$B$776,S$83)+'СЕТ СН'!$G$14+СВЦЭМ!$D$10+'СЕТ СН'!$G$6-'СЕТ СН'!$G$26</f>
        <v>1592.63069556</v>
      </c>
      <c r="T88" s="36">
        <f>SUMIFS(СВЦЭМ!$D$33:$D$776,СВЦЭМ!$A$33:$A$776,$A88,СВЦЭМ!$B$33:$B$776,T$83)+'СЕТ СН'!$G$14+СВЦЭМ!$D$10+'СЕТ СН'!$G$6-'СЕТ СН'!$G$26</f>
        <v>1578.34695958</v>
      </c>
      <c r="U88" s="36">
        <f>SUMIFS(СВЦЭМ!$D$33:$D$776,СВЦЭМ!$A$33:$A$776,$A88,СВЦЭМ!$B$33:$B$776,U$83)+'СЕТ СН'!$G$14+СВЦЭМ!$D$10+'СЕТ СН'!$G$6-'СЕТ СН'!$G$26</f>
        <v>1552.6238718899999</v>
      </c>
      <c r="V88" s="36">
        <f>SUMIFS(СВЦЭМ!$D$33:$D$776,СВЦЭМ!$A$33:$A$776,$A88,СВЦЭМ!$B$33:$B$776,V$83)+'СЕТ СН'!$G$14+СВЦЭМ!$D$10+'СЕТ СН'!$G$6-'СЕТ СН'!$G$26</f>
        <v>1549.40335194</v>
      </c>
      <c r="W88" s="36">
        <f>SUMIFS(СВЦЭМ!$D$33:$D$776,СВЦЭМ!$A$33:$A$776,$A88,СВЦЭМ!$B$33:$B$776,W$83)+'СЕТ СН'!$G$14+СВЦЭМ!$D$10+'СЕТ СН'!$G$6-'СЕТ СН'!$G$26</f>
        <v>1555.95039821</v>
      </c>
      <c r="X88" s="36">
        <f>SUMIFS(СВЦЭМ!$D$33:$D$776,СВЦЭМ!$A$33:$A$776,$A88,СВЦЭМ!$B$33:$B$776,X$83)+'СЕТ СН'!$G$14+СВЦЭМ!$D$10+'СЕТ СН'!$G$6-'СЕТ СН'!$G$26</f>
        <v>1578.2718328999999</v>
      </c>
      <c r="Y88" s="36">
        <f>SUMIFS(СВЦЭМ!$D$33:$D$776,СВЦЭМ!$A$33:$A$776,$A88,СВЦЭМ!$B$33:$B$776,Y$83)+'СЕТ СН'!$G$14+СВЦЭМ!$D$10+'СЕТ СН'!$G$6-'СЕТ СН'!$G$26</f>
        <v>1600.9186197399999</v>
      </c>
    </row>
    <row r="89" spans="1:27" ht="15.75" x14ac:dyDescent="0.2">
      <c r="A89" s="35">
        <f t="shared" si="2"/>
        <v>43805</v>
      </c>
      <c r="B89" s="36">
        <f>SUMIFS(СВЦЭМ!$D$33:$D$776,СВЦЭМ!$A$33:$A$776,$A89,СВЦЭМ!$B$33:$B$776,B$83)+'СЕТ СН'!$G$14+СВЦЭМ!$D$10+'СЕТ СН'!$G$6-'СЕТ СН'!$G$26</f>
        <v>1605.37798587</v>
      </c>
      <c r="C89" s="36">
        <f>SUMIFS(СВЦЭМ!$D$33:$D$776,СВЦЭМ!$A$33:$A$776,$A89,СВЦЭМ!$B$33:$B$776,C$83)+'СЕТ СН'!$G$14+СВЦЭМ!$D$10+'СЕТ СН'!$G$6-'СЕТ СН'!$G$26</f>
        <v>1645.75044153</v>
      </c>
      <c r="D89" s="36">
        <f>SUMIFS(СВЦЭМ!$D$33:$D$776,СВЦЭМ!$A$33:$A$776,$A89,СВЦЭМ!$B$33:$B$776,D$83)+'СЕТ СН'!$G$14+СВЦЭМ!$D$10+'СЕТ СН'!$G$6-'СЕТ СН'!$G$26</f>
        <v>1662.6966700399998</v>
      </c>
      <c r="E89" s="36">
        <f>SUMIFS(СВЦЭМ!$D$33:$D$776,СВЦЭМ!$A$33:$A$776,$A89,СВЦЭМ!$B$33:$B$776,E$83)+'СЕТ СН'!$G$14+СВЦЭМ!$D$10+'СЕТ СН'!$G$6-'СЕТ СН'!$G$26</f>
        <v>1669.0255830299998</v>
      </c>
      <c r="F89" s="36">
        <f>SUMIFS(СВЦЭМ!$D$33:$D$776,СВЦЭМ!$A$33:$A$776,$A89,СВЦЭМ!$B$33:$B$776,F$83)+'СЕТ СН'!$G$14+СВЦЭМ!$D$10+'СЕТ СН'!$G$6-'СЕТ СН'!$G$26</f>
        <v>1665.91290643</v>
      </c>
      <c r="G89" s="36">
        <f>SUMIFS(СВЦЭМ!$D$33:$D$776,СВЦЭМ!$A$33:$A$776,$A89,СВЦЭМ!$B$33:$B$776,G$83)+'СЕТ СН'!$G$14+СВЦЭМ!$D$10+'СЕТ СН'!$G$6-'СЕТ СН'!$G$26</f>
        <v>1652.23158233</v>
      </c>
      <c r="H89" s="36">
        <f>SUMIFS(СВЦЭМ!$D$33:$D$776,СВЦЭМ!$A$33:$A$776,$A89,СВЦЭМ!$B$33:$B$776,H$83)+'СЕТ СН'!$G$14+СВЦЭМ!$D$10+'СЕТ СН'!$G$6-'СЕТ СН'!$G$26</f>
        <v>1605.6387463000001</v>
      </c>
      <c r="I89" s="36">
        <f>SUMIFS(СВЦЭМ!$D$33:$D$776,СВЦЭМ!$A$33:$A$776,$A89,СВЦЭМ!$B$33:$B$776,I$83)+'СЕТ СН'!$G$14+СВЦЭМ!$D$10+'СЕТ СН'!$G$6-'СЕТ СН'!$G$26</f>
        <v>1566.73202728</v>
      </c>
      <c r="J89" s="36">
        <f>SUMIFS(СВЦЭМ!$D$33:$D$776,СВЦЭМ!$A$33:$A$776,$A89,СВЦЭМ!$B$33:$B$776,J$83)+'СЕТ СН'!$G$14+СВЦЭМ!$D$10+'СЕТ СН'!$G$6-'СЕТ СН'!$G$26</f>
        <v>1548.81806779</v>
      </c>
      <c r="K89" s="36">
        <f>SUMIFS(СВЦЭМ!$D$33:$D$776,СВЦЭМ!$A$33:$A$776,$A89,СВЦЭМ!$B$33:$B$776,K$83)+'СЕТ СН'!$G$14+СВЦЭМ!$D$10+'СЕТ СН'!$G$6-'СЕТ СН'!$G$26</f>
        <v>1537.01435081</v>
      </c>
      <c r="L89" s="36">
        <f>SUMIFS(СВЦЭМ!$D$33:$D$776,СВЦЭМ!$A$33:$A$776,$A89,СВЦЭМ!$B$33:$B$776,L$83)+'СЕТ СН'!$G$14+СВЦЭМ!$D$10+'СЕТ СН'!$G$6-'СЕТ СН'!$G$26</f>
        <v>1533.1038033499999</v>
      </c>
      <c r="M89" s="36">
        <f>SUMIFS(СВЦЭМ!$D$33:$D$776,СВЦЭМ!$A$33:$A$776,$A89,СВЦЭМ!$B$33:$B$776,M$83)+'СЕТ СН'!$G$14+СВЦЭМ!$D$10+'СЕТ СН'!$G$6-'СЕТ СН'!$G$26</f>
        <v>1535.9469271600001</v>
      </c>
      <c r="N89" s="36">
        <f>SUMIFS(СВЦЭМ!$D$33:$D$776,СВЦЭМ!$A$33:$A$776,$A89,СВЦЭМ!$B$33:$B$776,N$83)+'СЕТ СН'!$G$14+СВЦЭМ!$D$10+'СЕТ СН'!$G$6-'СЕТ СН'!$G$26</f>
        <v>1535.5193316700002</v>
      </c>
      <c r="O89" s="36">
        <f>SUMIFS(СВЦЭМ!$D$33:$D$776,СВЦЭМ!$A$33:$A$776,$A89,СВЦЭМ!$B$33:$B$776,O$83)+'СЕТ СН'!$G$14+СВЦЭМ!$D$10+'СЕТ СН'!$G$6-'СЕТ СН'!$G$26</f>
        <v>1541.95771889</v>
      </c>
      <c r="P89" s="36">
        <f>SUMIFS(СВЦЭМ!$D$33:$D$776,СВЦЭМ!$A$33:$A$776,$A89,СВЦЭМ!$B$33:$B$776,P$83)+'СЕТ СН'!$G$14+СВЦЭМ!$D$10+'СЕТ СН'!$G$6-'СЕТ СН'!$G$26</f>
        <v>1543.63996967</v>
      </c>
      <c r="Q89" s="36">
        <f>SUMIFS(СВЦЭМ!$D$33:$D$776,СВЦЭМ!$A$33:$A$776,$A89,СВЦЭМ!$B$33:$B$776,Q$83)+'СЕТ СН'!$G$14+СВЦЭМ!$D$10+'СЕТ СН'!$G$6-'СЕТ СН'!$G$26</f>
        <v>1541.22787597</v>
      </c>
      <c r="R89" s="36">
        <f>SUMIFS(СВЦЭМ!$D$33:$D$776,СВЦЭМ!$A$33:$A$776,$A89,СВЦЭМ!$B$33:$B$776,R$83)+'СЕТ СН'!$G$14+СВЦЭМ!$D$10+'СЕТ СН'!$G$6-'СЕТ СН'!$G$26</f>
        <v>1540.9401496400001</v>
      </c>
      <c r="S89" s="36">
        <f>SUMIFS(СВЦЭМ!$D$33:$D$776,СВЦЭМ!$A$33:$A$776,$A89,СВЦЭМ!$B$33:$B$776,S$83)+'СЕТ СН'!$G$14+СВЦЭМ!$D$10+'СЕТ СН'!$G$6-'СЕТ СН'!$G$26</f>
        <v>1540.62208816</v>
      </c>
      <c r="T89" s="36">
        <f>SUMIFS(СВЦЭМ!$D$33:$D$776,СВЦЭМ!$A$33:$A$776,$A89,СВЦЭМ!$B$33:$B$776,T$83)+'СЕТ СН'!$G$14+СВЦЭМ!$D$10+'СЕТ СН'!$G$6-'СЕТ СН'!$G$26</f>
        <v>1532.38508026</v>
      </c>
      <c r="U89" s="36">
        <f>SUMIFS(СВЦЭМ!$D$33:$D$776,СВЦЭМ!$A$33:$A$776,$A89,СВЦЭМ!$B$33:$B$776,U$83)+'СЕТ СН'!$G$14+СВЦЭМ!$D$10+'СЕТ СН'!$G$6-'СЕТ СН'!$G$26</f>
        <v>1532.2242804500002</v>
      </c>
      <c r="V89" s="36">
        <f>SUMIFS(СВЦЭМ!$D$33:$D$776,СВЦЭМ!$A$33:$A$776,$A89,СВЦЭМ!$B$33:$B$776,V$83)+'СЕТ СН'!$G$14+СВЦЭМ!$D$10+'СЕТ СН'!$G$6-'СЕТ СН'!$G$26</f>
        <v>1525.4708436599999</v>
      </c>
      <c r="W89" s="36">
        <f>SUMIFS(СВЦЭМ!$D$33:$D$776,СВЦЭМ!$A$33:$A$776,$A89,СВЦЭМ!$B$33:$B$776,W$83)+'СЕТ СН'!$G$14+СВЦЭМ!$D$10+'СЕТ СН'!$G$6-'СЕТ СН'!$G$26</f>
        <v>1529.6297814300001</v>
      </c>
      <c r="X89" s="36">
        <f>SUMIFS(СВЦЭМ!$D$33:$D$776,СВЦЭМ!$A$33:$A$776,$A89,СВЦЭМ!$B$33:$B$776,X$83)+'СЕТ СН'!$G$14+СВЦЭМ!$D$10+'СЕТ СН'!$G$6-'СЕТ СН'!$G$26</f>
        <v>1526.66833258</v>
      </c>
      <c r="Y89" s="36">
        <f>SUMIFS(СВЦЭМ!$D$33:$D$776,СВЦЭМ!$A$33:$A$776,$A89,СВЦЭМ!$B$33:$B$776,Y$83)+'СЕТ СН'!$G$14+СВЦЭМ!$D$10+'СЕТ СН'!$G$6-'СЕТ СН'!$G$26</f>
        <v>1541.7159755900002</v>
      </c>
    </row>
    <row r="90" spans="1:27" ht="15.75" x14ac:dyDescent="0.2">
      <c r="A90" s="35">
        <f t="shared" si="2"/>
        <v>43806</v>
      </c>
      <c r="B90" s="36">
        <f>SUMIFS(СВЦЭМ!$D$33:$D$776,СВЦЭМ!$A$33:$A$776,$A90,СВЦЭМ!$B$33:$B$776,B$83)+'СЕТ СН'!$G$14+СВЦЭМ!$D$10+'СЕТ СН'!$G$6-'СЕТ СН'!$G$26</f>
        <v>1565.14004836</v>
      </c>
      <c r="C90" s="36">
        <f>SUMIFS(СВЦЭМ!$D$33:$D$776,СВЦЭМ!$A$33:$A$776,$A90,СВЦЭМ!$B$33:$B$776,C$83)+'СЕТ СН'!$G$14+СВЦЭМ!$D$10+'СЕТ СН'!$G$6-'СЕТ СН'!$G$26</f>
        <v>1576.8186187599999</v>
      </c>
      <c r="D90" s="36">
        <f>SUMIFS(СВЦЭМ!$D$33:$D$776,СВЦЭМ!$A$33:$A$776,$A90,СВЦЭМ!$B$33:$B$776,D$83)+'СЕТ СН'!$G$14+СВЦЭМ!$D$10+'СЕТ СН'!$G$6-'СЕТ СН'!$G$26</f>
        <v>1580.1524391799999</v>
      </c>
      <c r="E90" s="36">
        <f>SUMIFS(СВЦЭМ!$D$33:$D$776,СВЦЭМ!$A$33:$A$776,$A90,СВЦЭМ!$B$33:$B$776,E$83)+'СЕТ СН'!$G$14+СВЦЭМ!$D$10+'СЕТ СН'!$G$6-'СЕТ СН'!$G$26</f>
        <v>1586.00997259</v>
      </c>
      <c r="F90" s="36">
        <f>SUMIFS(СВЦЭМ!$D$33:$D$776,СВЦЭМ!$A$33:$A$776,$A90,СВЦЭМ!$B$33:$B$776,F$83)+'СЕТ СН'!$G$14+СВЦЭМ!$D$10+'СЕТ СН'!$G$6-'СЕТ СН'!$G$26</f>
        <v>1566.3962044700002</v>
      </c>
      <c r="G90" s="36">
        <f>SUMIFS(СВЦЭМ!$D$33:$D$776,СВЦЭМ!$A$33:$A$776,$A90,СВЦЭМ!$B$33:$B$776,G$83)+'СЕТ СН'!$G$14+СВЦЭМ!$D$10+'СЕТ СН'!$G$6-'СЕТ СН'!$G$26</f>
        <v>1580.1224905899999</v>
      </c>
      <c r="H90" s="36">
        <f>SUMIFS(СВЦЭМ!$D$33:$D$776,СВЦЭМ!$A$33:$A$776,$A90,СВЦЭМ!$B$33:$B$776,H$83)+'СЕТ СН'!$G$14+СВЦЭМ!$D$10+'СЕТ СН'!$G$6-'СЕТ СН'!$G$26</f>
        <v>1562.2575448800001</v>
      </c>
      <c r="I90" s="36">
        <f>SUMIFS(СВЦЭМ!$D$33:$D$776,СВЦЭМ!$A$33:$A$776,$A90,СВЦЭМ!$B$33:$B$776,I$83)+'СЕТ СН'!$G$14+СВЦЭМ!$D$10+'СЕТ СН'!$G$6-'СЕТ СН'!$G$26</f>
        <v>1532.7970317899999</v>
      </c>
      <c r="J90" s="36">
        <f>SUMIFS(СВЦЭМ!$D$33:$D$776,СВЦЭМ!$A$33:$A$776,$A90,СВЦЭМ!$B$33:$B$776,J$83)+'СЕТ СН'!$G$14+СВЦЭМ!$D$10+'СЕТ СН'!$G$6-'СЕТ СН'!$G$26</f>
        <v>1486.9959781</v>
      </c>
      <c r="K90" s="36">
        <f>SUMIFS(СВЦЭМ!$D$33:$D$776,СВЦЭМ!$A$33:$A$776,$A90,СВЦЭМ!$B$33:$B$776,K$83)+'СЕТ СН'!$G$14+СВЦЭМ!$D$10+'СЕТ СН'!$G$6-'СЕТ СН'!$G$26</f>
        <v>1472.0978232900002</v>
      </c>
      <c r="L90" s="36">
        <f>SUMIFS(СВЦЭМ!$D$33:$D$776,СВЦЭМ!$A$33:$A$776,$A90,СВЦЭМ!$B$33:$B$776,L$83)+'СЕТ СН'!$G$14+СВЦЭМ!$D$10+'СЕТ СН'!$G$6-'СЕТ СН'!$G$26</f>
        <v>1473.3931479400001</v>
      </c>
      <c r="M90" s="36">
        <f>SUMIFS(СВЦЭМ!$D$33:$D$776,СВЦЭМ!$A$33:$A$776,$A90,СВЦЭМ!$B$33:$B$776,M$83)+'СЕТ СН'!$G$14+СВЦЭМ!$D$10+'СЕТ СН'!$G$6-'СЕТ СН'!$G$26</f>
        <v>1465.9272862</v>
      </c>
      <c r="N90" s="36">
        <f>SUMIFS(СВЦЭМ!$D$33:$D$776,СВЦЭМ!$A$33:$A$776,$A90,СВЦЭМ!$B$33:$B$776,N$83)+'СЕТ СН'!$G$14+СВЦЭМ!$D$10+'СЕТ СН'!$G$6-'СЕТ СН'!$G$26</f>
        <v>1472.0752597200001</v>
      </c>
      <c r="O90" s="36">
        <f>SUMIFS(СВЦЭМ!$D$33:$D$776,СВЦЭМ!$A$33:$A$776,$A90,СВЦЭМ!$B$33:$B$776,O$83)+'СЕТ СН'!$G$14+СВЦЭМ!$D$10+'СЕТ СН'!$G$6-'СЕТ СН'!$G$26</f>
        <v>1481.0162562800001</v>
      </c>
      <c r="P90" s="36">
        <f>SUMIFS(СВЦЭМ!$D$33:$D$776,СВЦЭМ!$A$33:$A$776,$A90,СВЦЭМ!$B$33:$B$776,P$83)+'СЕТ СН'!$G$14+СВЦЭМ!$D$10+'СЕТ СН'!$G$6-'СЕТ СН'!$G$26</f>
        <v>1488.12498598</v>
      </c>
      <c r="Q90" s="36">
        <f>SUMIFS(СВЦЭМ!$D$33:$D$776,СВЦЭМ!$A$33:$A$776,$A90,СВЦЭМ!$B$33:$B$776,Q$83)+'СЕТ СН'!$G$14+СВЦЭМ!$D$10+'СЕТ СН'!$G$6-'СЕТ СН'!$G$26</f>
        <v>1489.3528097799999</v>
      </c>
      <c r="R90" s="36">
        <f>SUMIFS(СВЦЭМ!$D$33:$D$776,СВЦЭМ!$A$33:$A$776,$A90,СВЦЭМ!$B$33:$B$776,R$83)+'СЕТ СН'!$G$14+СВЦЭМ!$D$10+'СЕТ СН'!$G$6-'СЕТ СН'!$G$26</f>
        <v>1480.9243598</v>
      </c>
      <c r="S90" s="36">
        <f>SUMIFS(СВЦЭМ!$D$33:$D$776,СВЦЭМ!$A$33:$A$776,$A90,СВЦЭМ!$B$33:$B$776,S$83)+'СЕТ СН'!$G$14+СВЦЭМ!$D$10+'СЕТ СН'!$G$6-'СЕТ СН'!$G$26</f>
        <v>1470.2334050700001</v>
      </c>
      <c r="T90" s="36">
        <f>SUMIFS(СВЦЭМ!$D$33:$D$776,СВЦЭМ!$A$33:$A$776,$A90,СВЦЭМ!$B$33:$B$776,T$83)+'СЕТ СН'!$G$14+СВЦЭМ!$D$10+'СЕТ СН'!$G$6-'СЕТ СН'!$G$26</f>
        <v>1462.59685519</v>
      </c>
      <c r="U90" s="36">
        <f>SUMIFS(СВЦЭМ!$D$33:$D$776,СВЦЭМ!$A$33:$A$776,$A90,СВЦЭМ!$B$33:$B$776,U$83)+'СЕТ СН'!$G$14+СВЦЭМ!$D$10+'СЕТ СН'!$G$6-'СЕТ СН'!$G$26</f>
        <v>1461.9579265100001</v>
      </c>
      <c r="V90" s="36">
        <f>SUMIFS(СВЦЭМ!$D$33:$D$776,СВЦЭМ!$A$33:$A$776,$A90,СВЦЭМ!$B$33:$B$776,V$83)+'СЕТ СН'!$G$14+СВЦЭМ!$D$10+'СЕТ СН'!$G$6-'СЕТ СН'!$G$26</f>
        <v>1467.20254041</v>
      </c>
      <c r="W90" s="36">
        <f>SUMIFS(СВЦЭМ!$D$33:$D$776,СВЦЭМ!$A$33:$A$776,$A90,СВЦЭМ!$B$33:$B$776,W$83)+'СЕТ СН'!$G$14+СВЦЭМ!$D$10+'СЕТ СН'!$G$6-'СЕТ СН'!$G$26</f>
        <v>1480.7480044900001</v>
      </c>
      <c r="X90" s="36">
        <f>SUMIFS(СВЦЭМ!$D$33:$D$776,СВЦЭМ!$A$33:$A$776,$A90,СВЦЭМ!$B$33:$B$776,X$83)+'СЕТ СН'!$G$14+СВЦЭМ!$D$10+'СЕТ СН'!$G$6-'СЕТ СН'!$G$26</f>
        <v>1478.9886102999999</v>
      </c>
      <c r="Y90" s="36">
        <f>SUMIFS(СВЦЭМ!$D$33:$D$776,СВЦЭМ!$A$33:$A$776,$A90,СВЦЭМ!$B$33:$B$776,Y$83)+'СЕТ СН'!$G$14+СВЦЭМ!$D$10+'СЕТ СН'!$G$6-'СЕТ СН'!$G$26</f>
        <v>1511.58168131</v>
      </c>
    </row>
    <row r="91" spans="1:27" ht="15.75" x14ac:dyDescent="0.2">
      <c r="A91" s="35">
        <f t="shared" si="2"/>
        <v>43807</v>
      </c>
      <c r="B91" s="36">
        <f>SUMIFS(СВЦЭМ!$D$33:$D$776,СВЦЭМ!$A$33:$A$776,$A91,СВЦЭМ!$B$33:$B$776,B$83)+'СЕТ СН'!$G$14+СВЦЭМ!$D$10+'СЕТ СН'!$G$6-'СЕТ СН'!$G$26</f>
        <v>1576.3944806700001</v>
      </c>
      <c r="C91" s="36">
        <f>SUMIFS(СВЦЭМ!$D$33:$D$776,СВЦЭМ!$A$33:$A$776,$A91,СВЦЭМ!$B$33:$B$776,C$83)+'СЕТ СН'!$G$14+СВЦЭМ!$D$10+'СЕТ СН'!$G$6-'СЕТ СН'!$G$26</f>
        <v>1604.31527942</v>
      </c>
      <c r="D91" s="36">
        <f>SUMIFS(СВЦЭМ!$D$33:$D$776,СВЦЭМ!$A$33:$A$776,$A91,СВЦЭМ!$B$33:$B$776,D$83)+'СЕТ СН'!$G$14+СВЦЭМ!$D$10+'СЕТ СН'!$G$6-'СЕТ СН'!$G$26</f>
        <v>1622.6142456500002</v>
      </c>
      <c r="E91" s="36">
        <f>SUMIFS(СВЦЭМ!$D$33:$D$776,СВЦЭМ!$A$33:$A$776,$A91,СВЦЭМ!$B$33:$B$776,E$83)+'СЕТ СН'!$G$14+СВЦЭМ!$D$10+'СЕТ СН'!$G$6-'СЕТ СН'!$G$26</f>
        <v>1645.4758914499998</v>
      </c>
      <c r="F91" s="36">
        <f>SUMIFS(СВЦЭМ!$D$33:$D$776,СВЦЭМ!$A$33:$A$776,$A91,СВЦЭМ!$B$33:$B$776,F$83)+'СЕТ СН'!$G$14+СВЦЭМ!$D$10+'СЕТ СН'!$G$6-'СЕТ СН'!$G$26</f>
        <v>1656.7330896499998</v>
      </c>
      <c r="G91" s="36">
        <f>SUMIFS(СВЦЭМ!$D$33:$D$776,СВЦЭМ!$A$33:$A$776,$A91,СВЦЭМ!$B$33:$B$776,G$83)+'СЕТ СН'!$G$14+СВЦЭМ!$D$10+'СЕТ СН'!$G$6-'СЕТ СН'!$G$26</f>
        <v>1656.05695522</v>
      </c>
      <c r="H91" s="36">
        <f>SUMIFS(СВЦЭМ!$D$33:$D$776,СВЦЭМ!$A$33:$A$776,$A91,СВЦЭМ!$B$33:$B$776,H$83)+'СЕТ СН'!$G$14+СВЦЭМ!$D$10+'СЕТ СН'!$G$6-'СЕТ СН'!$G$26</f>
        <v>1645.6954172999999</v>
      </c>
      <c r="I91" s="36">
        <f>SUMIFS(СВЦЭМ!$D$33:$D$776,СВЦЭМ!$A$33:$A$776,$A91,СВЦЭМ!$B$33:$B$776,I$83)+'СЕТ СН'!$G$14+СВЦЭМ!$D$10+'СЕТ СН'!$G$6-'СЕТ СН'!$G$26</f>
        <v>1638.1726899999999</v>
      </c>
      <c r="J91" s="36">
        <f>SUMIFS(СВЦЭМ!$D$33:$D$776,СВЦЭМ!$A$33:$A$776,$A91,СВЦЭМ!$B$33:$B$776,J$83)+'СЕТ СН'!$G$14+СВЦЭМ!$D$10+'СЕТ СН'!$G$6-'СЕТ СН'!$G$26</f>
        <v>1595.99657546</v>
      </c>
      <c r="K91" s="36">
        <f>SUMIFS(СВЦЭМ!$D$33:$D$776,СВЦЭМ!$A$33:$A$776,$A91,СВЦЭМ!$B$33:$B$776,K$83)+'СЕТ СН'!$G$14+СВЦЭМ!$D$10+'СЕТ СН'!$G$6-'СЕТ СН'!$G$26</f>
        <v>1543.15786093</v>
      </c>
      <c r="L91" s="36">
        <f>SUMIFS(СВЦЭМ!$D$33:$D$776,СВЦЭМ!$A$33:$A$776,$A91,СВЦЭМ!$B$33:$B$776,L$83)+'СЕТ СН'!$G$14+СВЦЭМ!$D$10+'СЕТ СН'!$G$6-'СЕТ СН'!$G$26</f>
        <v>1529.02239943</v>
      </c>
      <c r="M91" s="36">
        <f>SUMIFS(СВЦЭМ!$D$33:$D$776,СВЦЭМ!$A$33:$A$776,$A91,СВЦЭМ!$B$33:$B$776,M$83)+'СЕТ СН'!$G$14+СВЦЭМ!$D$10+'СЕТ СН'!$G$6-'СЕТ СН'!$G$26</f>
        <v>1527.8835099200001</v>
      </c>
      <c r="N91" s="36">
        <f>SUMIFS(СВЦЭМ!$D$33:$D$776,СВЦЭМ!$A$33:$A$776,$A91,СВЦЭМ!$B$33:$B$776,N$83)+'СЕТ СН'!$G$14+СВЦЭМ!$D$10+'СЕТ СН'!$G$6-'СЕТ СН'!$G$26</f>
        <v>1534.4756780100001</v>
      </c>
      <c r="O91" s="36">
        <f>SUMIFS(СВЦЭМ!$D$33:$D$776,СВЦЭМ!$A$33:$A$776,$A91,СВЦЭМ!$B$33:$B$776,O$83)+'СЕТ СН'!$G$14+СВЦЭМ!$D$10+'СЕТ СН'!$G$6-'СЕТ СН'!$G$26</f>
        <v>1542.2519216800001</v>
      </c>
      <c r="P91" s="36">
        <f>SUMIFS(СВЦЭМ!$D$33:$D$776,СВЦЭМ!$A$33:$A$776,$A91,СВЦЭМ!$B$33:$B$776,P$83)+'СЕТ СН'!$G$14+СВЦЭМ!$D$10+'СЕТ СН'!$G$6-'СЕТ СН'!$G$26</f>
        <v>1552.84987404</v>
      </c>
      <c r="Q91" s="36">
        <f>SUMIFS(СВЦЭМ!$D$33:$D$776,СВЦЭМ!$A$33:$A$776,$A91,СВЦЭМ!$B$33:$B$776,Q$83)+'СЕТ СН'!$G$14+СВЦЭМ!$D$10+'СЕТ СН'!$G$6-'СЕТ СН'!$G$26</f>
        <v>1554.9019062900002</v>
      </c>
      <c r="R91" s="36">
        <f>SUMIFS(СВЦЭМ!$D$33:$D$776,СВЦЭМ!$A$33:$A$776,$A91,СВЦЭМ!$B$33:$B$776,R$83)+'СЕТ СН'!$G$14+СВЦЭМ!$D$10+'СЕТ СН'!$G$6-'СЕТ СН'!$G$26</f>
        <v>1549.3748060400001</v>
      </c>
      <c r="S91" s="36">
        <f>SUMIFS(СВЦЭМ!$D$33:$D$776,СВЦЭМ!$A$33:$A$776,$A91,СВЦЭМ!$B$33:$B$776,S$83)+'СЕТ СН'!$G$14+СВЦЭМ!$D$10+'СЕТ СН'!$G$6-'СЕТ СН'!$G$26</f>
        <v>1523.3215970700001</v>
      </c>
      <c r="T91" s="36">
        <f>SUMIFS(СВЦЭМ!$D$33:$D$776,СВЦЭМ!$A$33:$A$776,$A91,СВЦЭМ!$B$33:$B$776,T$83)+'СЕТ СН'!$G$14+СВЦЭМ!$D$10+'СЕТ СН'!$G$6-'СЕТ СН'!$G$26</f>
        <v>1505.17218723</v>
      </c>
      <c r="U91" s="36">
        <f>SUMIFS(СВЦЭМ!$D$33:$D$776,СВЦЭМ!$A$33:$A$776,$A91,СВЦЭМ!$B$33:$B$776,U$83)+'СЕТ СН'!$G$14+СВЦЭМ!$D$10+'СЕТ СН'!$G$6-'СЕТ СН'!$G$26</f>
        <v>1509.9340152499999</v>
      </c>
      <c r="V91" s="36">
        <f>SUMIFS(СВЦЭМ!$D$33:$D$776,СВЦЭМ!$A$33:$A$776,$A91,СВЦЭМ!$B$33:$B$776,V$83)+'СЕТ СН'!$G$14+СВЦЭМ!$D$10+'СЕТ СН'!$G$6-'СЕТ СН'!$G$26</f>
        <v>1521.7022404300001</v>
      </c>
      <c r="W91" s="36">
        <f>SUMIFS(СВЦЭМ!$D$33:$D$776,СВЦЭМ!$A$33:$A$776,$A91,СВЦЭМ!$B$33:$B$776,W$83)+'СЕТ СН'!$G$14+СВЦЭМ!$D$10+'СЕТ СН'!$G$6-'СЕТ СН'!$G$26</f>
        <v>1533.6092730300002</v>
      </c>
      <c r="X91" s="36">
        <f>SUMIFS(СВЦЭМ!$D$33:$D$776,СВЦЭМ!$A$33:$A$776,$A91,СВЦЭМ!$B$33:$B$776,X$83)+'СЕТ СН'!$G$14+СВЦЭМ!$D$10+'СЕТ СН'!$G$6-'СЕТ СН'!$G$26</f>
        <v>1553.0567899299999</v>
      </c>
      <c r="Y91" s="36">
        <f>SUMIFS(СВЦЭМ!$D$33:$D$776,СВЦЭМ!$A$33:$A$776,$A91,СВЦЭМ!$B$33:$B$776,Y$83)+'СЕТ СН'!$G$14+СВЦЭМ!$D$10+'СЕТ СН'!$G$6-'СЕТ СН'!$G$26</f>
        <v>1571.4036958000002</v>
      </c>
    </row>
    <row r="92" spans="1:27" ht="15.75" x14ac:dyDescent="0.2">
      <c r="A92" s="35">
        <f t="shared" si="2"/>
        <v>43808</v>
      </c>
      <c r="B92" s="36">
        <f>SUMIFS(СВЦЭМ!$D$33:$D$776,СВЦЭМ!$A$33:$A$776,$A92,СВЦЭМ!$B$33:$B$776,B$83)+'СЕТ СН'!$G$14+СВЦЭМ!$D$10+'СЕТ СН'!$G$6-'СЕТ СН'!$G$26</f>
        <v>1593.42491402</v>
      </c>
      <c r="C92" s="36">
        <f>SUMIFS(СВЦЭМ!$D$33:$D$776,СВЦЭМ!$A$33:$A$776,$A92,СВЦЭМ!$B$33:$B$776,C$83)+'СЕТ СН'!$G$14+СВЦЭМ!$D$10+'СЕТ СН'!$G$6-'СЕТ СН'!$G$26</f>
        <v>1627.6407661499998</v>
      </c>
      <c r="D92" s="36">
        <f>SUMIFS(СВЦЭМ!$D$33:$D$776,СВЦЭМ!$A$33:$A$776,$A92,СВЦЭМ!$B$33:$B$776,D$83)+'СЕТ СН'!$G$14+СВЦЭМ!$D$10+'СЕТ СН'!$G$6-'СЕТ СН'!$G$26</f>
        <v>1638.75146098</v>
      </c>
      <c r="E92" s="36">
        <f>SUMIFS(СВЦЭМ!$D$33:$D$776,СВЦЭМ!$A$33:$A$776,$A92,СВЦЭМ!$B$33:$B$776,E$83)+'СЕТ СН'!$G$14+СВЦЭМ!$D$10+'СЕТ СН'!$G$6-'СЕТ СН'!$G$26</f>
        <v>1638.1003905399998</v>
      </c>
      <c r="F92" s="36">
        <f>SUMIFS(СВЦЭМ!$D$33:$D$776,СВЦЭМ!$A$33:$A$776,$A92,СВЦЭМ!$B$33:$B$776,F$83)+'СЕТ СН'!$G$14+СВЦЭМ!$D$10+'СЕТ СН'!$G$6-'СЕТ СН'!$G$26</f>
        <v>1638.88306177</v>
      </c>
      <c r="G92" s="36">
        <f>SUMIFS(СВЦЭМ!$D$33:$D$776,СВЦЭМ!$A$33:$A$776,$A92,СВЦЭМ!$B$33:$B$776,G$83)+'СЕТ СН'!$G$14+СВЦЭМ!$D$10+'СЕТ СН'!$G$6-'СЕТ СН'!$G$26</f>
        <v>1655.00507496</v>
      </c>
      <c r="H92" s="36">
        <f>SUMIFS(СВЦЭМ!$D$33:$D$776,СВЦЭМ!$A$33:$A$776,$A92,СВЦЭМ!$B$33:$B$776,H$83)+'СЕТ СН'!$G$14+СВЦЭМ!$D$10+'СЕТ СН'!$G$6-'СЕТ СН'!$G$26</f>
        <v>1626.9030159499998</v>
      </c>
      <c r="I92" s="36">
        <f>SUMIFS(СВЦЭМ!$D$33:$D$776,СВЦЭМ!$A$33:$A$776,$A92,СВЦЭМ!$B$33:$B$776,I$83)+'СЕТ СН'!$G$14+СВЦЭМ!$D$10+'СЕТ СН'!$G$6-'СЕТ СН'!$G$26</f>
        <v>1596.2771084400001</v>
      </c>
      <c r="J92" s="36">
        <f>SUMIFS(СВЦЭМ!$D$33:$D$776,СВЦЭМ!$A$33:$A$776,$A92,СВЦЭМ!$B$33:$B$776,J$83)+'СЕТ СН'!$G$14+СВЦЭМ!$D$10+'СЕТ СН'!$G$6-'СЕТ СН'!$G$26</f>
        <v>1565.6996495600001</v>
      </c>
      <c r="K92" s="36">
        <f>SUMIFS(СВЦЭМ!$D$33:$D$776,СВЦЭМ!$A$33:$A$776,$A92,СВЦЭМ!$B$33:$B$776,K$83)+'СЕТ СН'!$G$14+СВЦЭМ!$D$10+'СЕТ СН'!$G$6-'СЕТ СН'!$G$26</f>
        <v>1536.31209986</v>
      </c>
      <c r="L92" s="36">
        <f>SUMIFS(СВЦЭМ!$D$33:$D$776,СВЦЭМ!$A$33:$A$776,$A92,СВЦЭМ!$B$33:$B$776,L$83)+'СЕТ СН'!$G$14+СВЦЭМ!$D$10+'СЕТ СН'!$G$6-'СЕТ СН'!$G$26</f>
        <v>1534.1807920000001</v>
      </c>
      <c r="M92" s="36">
        <f>SUMIFS(СВЦЭМ!$D$33:$D$776,СВЦЭМ!$A$33:$A$776,$A92,СВЦЭМ!$B$33:$B$776,M$83)+'СЕТ СН'!$G$14+СВЦЭМ!$D$10+'СЕТ СН'!$G$6-'СЕТ СН'!$G$26</f>
        <v>1541.0676228699999</v>
      </c>
      <c r="N92" s="36">
        <f>SUMIFS(СВЦЭМ!$D$33:$D$776,СВЦЭМ!$A$33:$A$776,$A92,СВЦЭМ!$B$33:$B$776,N$83)+'СЕТ СН'!$G$14+СВЦЭМ!$D$10+'СЕТ СН'!$G$6-'СЕТ СН'!$G$26</f>
        <v>1550.3093616400001</v>
      </c>
      <c r="O92" s="36">
        <f>SUMIFS(СВЦЭМ!$D$33:$D$776,СВЦЭМ!$A$33:$A$776,$A92,СВЦЭМ!$B$33:$B$776,O$83)+'СЕТ СН'!$G$14+СВЦЭМ!$D$10+'СЕТ СН'!$G$6-'СЕТ СН'!$G$26</f>
        <v>1558.4443015900001</v>
      </c>
      <c r="P92" s="36">
        <f>SUMIFS(СВЦЭМ!$D$33:$D$776,СВЦЭМ!$A$33:$A$776,$A92,СВЦЭМ!$B$33:$B$776,P$83)+'СЕТ СН'!$G$14+СВЦЭМ!$D$10+'СЕТ СН'!$G$6-'СЕТ СН'!$G$26</f>
        <v>1565.0374953999999</v>
      </c>
      <c r="Q92" s="36">
        <f>SUMIFS(СВЦЭМ!$D$33:$D$776,СВЦЭМ!$A$33:$A$776,$A92,СВЦЭМ!$B$33:$B$776,Q$83)+'СЕТ СН'!$G$14+СВЦЭМ!$D$10+'СЕТ СН'!$G$6-'СЕТ СН'!$G$26</f>
        <v>1562.4072907700001</v>
      </c>
      <c r="R92" s="36">
        <f>SUMIFS(СВЦЭМ!$D$33:$D$776,СВЦЭМ!$A$33:$A$776,$A92,СВЦЭМ!$B$33:$B$776,R$83)+'СЕТ СН'!$G$14+СВЦЭМ!$D$10+'СЕТ СН'!$G$6-'СЕТ СН'!$G$26</f>
        <v>1559.3953087300001</v>
      </c>
      <c r="S92" s="36">
        <f>SUMIFS(СВЦЭМ!$D$33:$D$776,СВЦЭМ!$A$33:$A$776,$A92,СВЦЭМ!$B$33:$B$776,S$83)+'СЕТ СН'!$G$14+СВЦЭМ!$D$10+'СЕТ СН'!$G$6-'СЕТ СН'!$G$26</f>
        <v>1542.3150796899999</v>
      </c>
      <c r="T92" s="36">
        <f>SUMIFS(СВЦЭМ!$D$33:$D$776,СВЦЭМ!$A$33:$A$776,$A92,СВЦЭМ!$B$33:$B$776,T$83)+'СЕТ СН'!$G$14+СВЦЭМ!$D$10+'СЕТ СН'!$G$6-'СЕТ СН'!$G$26</f>
        <v>1518.68405209</v>
      </c>
      <c r="U92" s="36">
        <f>SUMIFS(СВЦЭМ!$D$33:$D$776,СВЦЭМ!$A$33:$A$776,$A92,СВЦЭМ!$B$33:$B$776,U$83)+'СЕТ СН'!$G$14+СВЦЭМ!$D$10+'СЕТ СН'!$G$6-'СЕТ СН'!$G$26</f>
        <v>1518.7713237500002</v>
      </c>
      <c r="V92" s="36">
        <f>SUMIFS(СВЦЭМ!$D$33:$D$776,СВЦЭМ!$A$33:$A$776,$A92,СВЦЭМ!$B$33:$B$776,V$83)+'СЕТ СН'!$G$14+СВЦЭМ!$D$10+'СЕТ СН'!$G$6-'СЕТ СН'!$G$26</f>
        <v>1538.49782783</v>
      </c>
      <c r="W92" s="36">
        <f>SUMIFS(СВЦЭМ!$D$33:$D$776,СВЦЭМ!$A$33:$A$776,$A92,СВЦЭМ!$B$33:$B$776,W$83)+'СЕТ СН'!$G$14+СВЦЭМ!$D$10+'СЕТ СН'!$G$6-'СЕТ СН'!$G$26</f>
        <v>1558.12760256</v>
      </c>
      <c r="X92" s="36">
        <f>SUMIFS(СВЦЭМ!$D$33:$D$776,СВЦЭМ!$A$33:$A$776,$A92,СВЦЭМ!$B$33:$B$776,X$83)+'СЕТ СН'!$G$14+СВЦЭМ!$D$10+'СЕТ СН'!$G$6-'СЕТ СН'!$G$26</f>
        <v>1564.3209417200001</v>
      </c>
      <c r="Y92" s="36">
        <f>SUMIFS(СВЦЭМ!$D$33:$D$776,СВЦЭМ!$A$33:$A$776,$A92,СВЦЭМ!$B$33:$B$776,Y$83)+'СЕТ СН'!$G$14+СВЦЭМ!$D$10+'СЕТ СН'!$G$6-'СЕТ СН'!$G$26</f>
        <v>1586.1714048200001</v>
      </c>
    </row>
    <row r="93" spans="1:27" ht="15.75" x14ac:dyDescent="0.2">
      <c r="A93" s="35">
        <f t="shared" si="2"/>
        <v>43809</v>
      </c>
      <c r="B93" s="36">
        <f>SUMIFS(СВЦЭМ!$D$33:$D$776,СВЦЭМ!$A$33:$A$776,$A93,СВЦЭМ!$B$33:$B$776,B$83)+'СЕТ СН'!$G$14+СВЦЭМ!$D$10+'СЕТ СН'!$G$6-'СЕТ СН'!$G$26</f>
        <v>1599.6464822299999</v>
      </c>
      <c r="C93" s="36">
        <f>SUMIFS(СВЦЭМ!$D$33:$D$776,СВЦЭМ!$A$33:$A$776,$A93,СВЦЭМ!$B$33:$B$776,C$83)+'СЕТ СН'!$G$14+СВЦЭМ!$D$10+'СЕТ СН'!$G$6-'СЕТ СН'!$G$26</f>
        <v>1659.3916453799998</v>
      </c>
      <c r="D93" s="36">
        <f>SUMIFS(СВЦЭМ!$D$33:$D$776,СВЦЭМ!$A$33:$A$776,$A93,СВЦЭМ!$B$33:$B$776,D$83)+'СЕТ СН'!$G$14+СВЦЭМ!$D$10+'СЕТ СН'!$G$6-'СЕТ СН'!$G$26</f>
        <v>1685.59194432</v>
      </c>
      <c r="E93" s="36">
        <f>SUMIFS(СВЦЭМ!$D$33:$D$776,СВЦЭМ!$A$33:$A$776,$A93,СВЦЭМ!$B$33:$B$776,E$83)+'СЕТ СН'!$G$14+СВЦЭМ!$D$10+'СЕТ СН'!$G$6-'СЕТ СН'!$G$26</f>
        <v>1681.01364556</v>
      </c>
      <c r="F93" s="36">
        <f>SUMIFS(СВЦЭМ!$D$33:$D$776,СВЦЭМ!$A$33:$A$776,$A93,СВЦЭМ!$B$33:$B$776,F$83)+'СЕТ СН'!$G$14+СВЦЭМ!$D$10+'СЕТ СН'!$G$6-'СЕТ СН'!$G$26</f>
        <v>1631.0905956199999</v>
      </c>
      <c r="G93" s="36">
        <f>SUMIFS(СВЦЭМ!$D$33:$D$776,СВЦЭМ!$A$33:$A$776,$A93,СВЦЭМ!$B$33:$B$776,G$83)+'СЕТ СН'!$G$14+СВЦЭМ!$D$10+'СЕТ СН'!$G$6-'СЕТ СН'!$G$26</f>
        <v>1616.1687952500001</v>
      </c>
      <c r="H93" s="36">
        <f>SUMIFS(СВЦЭМ!$D$33:$D$776,СВЦЭМ!$A$33:$A$776,$A93,СВЦЭМ!$B$33:$B$776,H$83)+'СЕТ СН'!$G$14+СВЦЭМ!$D$10+'СЕТ СН'!$G$6-'СЕТ СН'!$G$26</f>
        <v>1578.23153587</v>
      </c>
      <c r="I93" s="36">
        <f>SUMIFS(СВЦЭМ!$D$33:$D$776,СВЦЭМ!$A$33:$A$776,$A93,СВЦЭМ!$B$33:$B$776,I$83)+'СЕТ СН'!$G$14+СВЦЭМ!$D$10+'СЕТ СН'!$G$6-'СЕТ СН'!$G$26</f>
        <v>1545.7726872100002</v>
      </c>
      <c r="J93" s="36">
        <f>SUMIFS(СВЦЭМ!$D$33:$D$776,СВЦЭМ!$A$33:$A$776,$A93,СВЦЭМ!$B$33:$B$776,J$83)+'СЕТ СН'!$G$14+СВЦЭМ!$D$10+'СЕТ СН'!$G$6-'СЕТ СН'!$G$26</f>
        <v>1523.37465709</v>
      </c>
      <c r="K93" s="36">
        <f>SUMIFS(СВЦЭМ!$D$33:$D$776,СВЦЭМ!$A$33:$A$776,$A93,СВЦЭМ!$B$33:$B$776,K$83)+'СЕТ СН'!$G$14+СВЦЭМ!$D$10+'СЕТ СН'!$G$6-'СЕТ СН'!$G$26</f>
        <v>1508.44144076</v>
      </c>
      <c r="L93" s="36">
        <f>SUMIFS(СВЦЭМ!$D$33:$D$776,СВЦЭМ!$A$33:$A$776,$A93,СВЦЭМ!$B$33:$B$776,L$83)+'СЕТ СН'!$G$14+СВЦЭМ!$D$10+'СЕТ СН'!$G$6-'СЕТ СН'!$G$26</f>
        <v>1510.4361632600001</v>
      </c>
      <c r="M93" s="36">
        <f>SUMIFS(СВЦЭМ!$D$33:$D$776,СВЦЭМ!$A$33:$A$776,$A93,СВЦЭМ!$B$33:$B$776,M$83)+'СЕТ СН'!$G$14+СВЦЭМ!$D$10+'СЕТ СН'!$G$6-'СЕТ СН'!$G$26</f>
        <v>1569.1037045100002</v>
      </c>
      <c r="N93" s="36">
        <f>SUMIFS(СВЦЭМ!$D$33:$D$776,СВЦЭМ!$A$33:$A$776,$A93,СВЦЭМ!$B$33:$B$776,N$83)+'СЕТ СН'!$G$14+СВЦЭМ!$D$10+'СЕТ СН'!$G$6-'СЕТ СН'!$G$26</f>
        <v>1583.3641462000001</v>
      </c>
      <c r="O93" s="36">
        <f>SUMIFS(СВЦЭМ!$D$33:$D$776,СВЦЭМ!$A$33:$A$776,$A93,СВЦЭМ!$B$33:$B$776,O$83)+'СЕТ СН'!$G$14+СВЦЭМ!$D$10+'СЕТ СН'!$G$6-'СЕТ СН'!$G$26</f>
        <v>1588.45472212</v>
      </c>
      <c r="P93" s="36">
        <f>SUMIFS(СВЦЭМ!$D$33:$D$776,СВЦЭМ!$A$33:$A$776,$A93,СВЦЭМ!$B$33:$B$776,P$83)+'СЕТ СН'!$G$14+СВЦЭМ!$D$10+'СЕТ СН'!$G$6-'СЕТ СН'!$G$26</f>
        <v>1586.2267671499999</v>
      </c>
      <c r="Q93" s="36">
        <f>SUMIFS(СВЦЭМ!$D$33:$D$776,СВЦЭМ!$A$33:$A$776,$A93,СВЦЭМ!$B$33:$B$776,Q$83)+'СЕТ СН'!$G$14+СВЦЭМ!$D$10+'СЕТ СН'!$G$6-'СЕТ СН'!$G$26</f>
        <v>1583.9191726399999</v>
      </c>
      <c r="R93" s="36">
        <f>SUMIFS(СВЦЭМ!$D$33:$D$776,СВЦЭМ!$A$33:$A$776,$A93,СВЦЭМ!$B$33:$B$776,R$83)+'СЕТ СН'!$G$14+СВЦЭМ!$D$10+'СЕТ СН'!$G$6-'СЕТ СН'!$G$26</f>
        <v>1580.9569382700001</v>
      </c>
      <c r="S93" s="36">
        <f>SUMIFS(СВЦЭМ!$D$33:$D$776,СВЦЭМ!$A$33:$A$776,$A93,СВЦЭМ!$B$33:$B$776,S$83)+'СЕТ СН'!$G$14+СВЦЭМ!$D$10+'СЕТ СН'!$G$6-'СЕТ СН'!$G$26</f>
        <v>1569.22992348</v>
      </c>
      <c r="T93" s="36">
        <f>SUMIFS(СВЦЭМ!$D$33:$D$776,СВЦЭМ!$A$33:$A$776,$A93,СВЦЭМ!$B$33:$B$776,T$83)+'СЕТ СН'!$G$14+СВЦЭМ!$D$10+'СЕТ СН'!$G$6-'СЕТ СН'!$G$26</f>
        <v>1551.6709183400001</v>
      </c>
      <c r="U93" s="36">
        <f>SUMIFS(СВЦЭМ!$D$33:$D$776,СВЦЭМ!$A$33:$A$776,$A93,СВЦЭМ!$B$33:$B$776,U$83)+'СЕТ СН'!$G$14+СВЦЭМ!$D$10+'СЕТ СН'!$G$6-'СЕТ СН'!$G$26</f>
        <v>1549.1783989200001</v>
      </c>
      <c r="V93" s="36">
        <f>SUMIFS(СВЦЭМ!$D$33:$D$776,СВЦЭМ!$A$33:$A$776,$A93,СВЦЭМ!$B$33:$B$776,V$83)+'СЕТ СН'!$G$14+СВЦЭМ!$D$10+'СЕТ СН'!$G$6-'СЕТ СН'!$G$26</f>
        <v>1536.45486435</v>
      </c>
      <c r="W93" s="36">
        <f>SUMIFS(СВЦЭМ!$D$33:$D$776,СВЦЭМ!$A$33:$A$776,$A93,СВЦЭМ!$B$33:$B$776,W$83)+'СЕТ СН'!$G$14+СВЦЭМ!$D$10+'СЕТ СН'!$G$6-'СЕТ СН'!$G$26</f>
        <v>1507.1080434599999</v>
      </c>
      <c r="X93" s="36">
        <f>SUMIFS(СВЦЭМ!$D$33:$D$776,СВЦЭМ!$A$33:$A$776,$A93,СВЦЭМ!$B$33:$B$776,X$83)+'СЕТ СН'!$G$14+СВЦЭМ!$D$10+'СЕТ СН'!$G$6-'СЕТ СН'!$G$26</f>
        <v>1497.86059338</v>
      </c>
      <c r="Y93" s="36">
        <f>SUMIFS(СВЦЭМ!$D$33:$D$776,СВЦЭМ!$A$33:$A$776,$A93,СВЦЭМ!$B$33:$B$776,Y$83)+'СЕТ СН'!$G$14+СВЦЭМ!$D$10+'СЕТ СН'!$G$6-'СЕТ СН'!$G$26</f>
        <v>1510.37577781</v>
      </c>
    </row>
    <row r="94" spans="1:27" ht="15.75" x14ac:dyDescent="0.2">
      <c r="A94" s="35">
        <f t="shared" si="2"/>
        <v>43810</v>
      </c>
      <c r="B94" s="36">
        <f>SUMIFS(СВЦЭМ!$D$33:$D$776,СВЦЭМ!$A$33:$A$776,$A94,СВЦЭМ!$B$33:$B$776,B$83)+'СЕТ СН'!$G$14+СВЦЭМ!$D$10+'СЕТ СН'!$G$6-'СЕТ СН'!$G$26</f>
        <v>1558.2653126800001</v>
      </c>
      <c r="C94" s="36">
        <f>SUMIFS(СВЦЭМ!$D$33:$D$776,СВЦЭМ!$A$33:$A$776,$A94,СВЦЭМ!$B$33:$B$776,C$83)+'СЕТ СН'!$G$14+СВЦЭМ!$D$10+'СЕТ СН'!$G$6-'СЕТ СН'!$G$26</f>
        <v>1596.22994182</v>
      </c>
      <c r="D94" s="36">
        <f>SUMIFS(СВЦЭМ!$D$33:$D$776,СВЦЭМ!$A$33:$A$776,$A94,СВЦЭМ!$B$33:$B$776,D$83)+'СЕТ СН'!$G$14+СВЦЭМ!$D$10+'СЕТ СН'!$G$6-'СЕТ СН'!$G$26</f>
        <v>1605.2715988199998</v>
      </c>
      <c r="E94" s="36">
        <f>SUMIFS(СВЦЭМ!$D$33:$D$776,СВЦЭМ!$A$33:$A$776,$A94,СВЦЭМ!$B$33:$B$776,E$83)+'СЕТ СН'!$G$14+СВЦЭМ!$D$10+'СЕТ СН'!$G$6-'СЕТ СН'!$G$26</f>
        <v>1614.4924582600001</v>
      </c>
      <c r="F94" s="36">
        <f>SUMIFS(СВЦЭМ!$D$33:$D$776,СВЦЭМ!$A$33:$A$776,$A94,СВЦЭМ!$B$33:$B$776,F$83)+'СЕТ СН'!$G$14+СВЦЭМ!$D$10+'СЕТ СН'!$G$6-'СЕТ СН'!$G$26</f>
        <v>1608.1500900699998</v>
      </c>
      <c r="G94" s="36">
        <f>SUMIFS(СВЦЭМ!$D$33:$D$776,СВЦЭМ!$A$33:$A$776,$A94,СВЦЭМ!$B$33:$B$776,G$83)+'СЕТ СН'!$G$14+СВЦЭМ!$D$10+'СЕТ СН'!$G$6-'СЕТ СН'!$G$26</f>
        <v>1590.5384135100001</v>
      </c>
      <c r="H94" s="36">
        <f>SUMIFS(СВЦЭМ!$D$33:$D$776,СВЦЭМ!$A$33:$A$776,$A94,СВЦЭМ!$B$33:$B$776,H$83)+'СЕТ СН'!$G$14+СВЦЭМ!$D$10+'СЕТ СН'!$G$6-'СЕТ СН'!$G$26</f>
        <v>1547.5929467400001</v>
      </c>
      <c r="I94" s="36">
        <f>SUMIFS(СВЦЭМ!$D$33:$D$776,СВЦЭМ!$A$33:$A$776,$A94,СВЦЭМ!$B$33:$B$776,I$83)+'СЕТ СН'!$G$14+СВЦЭМ!$D$10+'СЕТ СН'!$G$6-'СЕТ СН'!$G$26</f>
        <v>1533.90581888</v>
      </c>
      <c r="J94" s="36">
        <f>SUMIFS(СВЦЭМ!$D$33:$D$776,СВЦЭМ!$A$33:$A$776,$A94,СВЦЭМ!$B$33:$B$776,J$83)+'СЕТ СН'!$G$14+СВЦЭМ!$D$10+'СЕТ СН'!$G$6-'СЕТ СН'!$G$26</f>
        <v>1505.8851247100001</v>
      </c>
      <c r="K94" s="36">
        <f>SUMIFS(СВЦЭМ!$D$33:$D$776,СВЦЭМ!$A$33:$A$776,$A94,СВЦЭМ!$B$33:$B$776,K$83)+'СЕТ СН'!$G$14+СВЦЭМ!$D$10+'СЕТ СН'!$G$6-'СЕТ СН'!$G$26</f>
        <v>1496.83486152</v>
      </c>
      <c r="L94" s="36">
        <f>SUMIFS(СВЦЭМ!$D$33:$D$776,СВЦЭМ!$A$33:$A$776,$A94,СВЦЭМ!$B$33:$B$776,L$83)+'СЕТ СН'!$G$14+СВЦЭМ!$D$10+'СЕТ СН'!$G$6-'СЕТ СН'!$G$26</f>
        <v>1500.00204078</v>
      </c>
      <c r="M94" s="36">
        <f>SUMIFS(СВЦЭМ!$D$33:$D$776,СВЦЭМ!$A$33:$A$776,$A94,СВЦЭМ!$B$33:$B$776,M$83)+'СЕТ СН'!$G$14+СВЦЭМ!$D$10+'СЕТ СН'!$G$6-'СЕТ СН'!$G$26</f>
        <v>1502.5400307</v>
      </c>
      <c r="N94" s="36">
        <f>SUMIFS(СВЦЭМ!$D$33:$D$776,СВЦЭМ!$A$33:$A$776,$A94,СВЦЭМ!$B$33:$B$776,N$83)+'СЕТ СН'!$G$14+СВЦЭМ!$D$10+'СЕТ СН'!$G$6-'СЕТ СН'!$G$26</f>
        <v>1500.1286338</v>
      </c>
      <c r="O94" s="36">
        <f>SUMIFS(СВЦЭМ!$D$33:$D$776,СВЦЭМ!$A$33:$A$776,$A94,СВЦЭМ!$B$33:$B$776,O$83)+'СЕТ СН'!$G$14+СВЦЭМ!$D$10+'СЕТ СН'!$G$6-'СЕТ СН'!$G$26</f>
        <v>1512.6661239499999</v>
      </c>
      <c r="P94" s="36">
        <f>SUMIFS(СВЦЭМ!$D$33:$D$776,СВЦЭМ!$A$33:$A$776,$A94,СВЦЭМ!$B$33:$B$776,P$83)+'СЕТ СН'!$G$14+СВЦЭМ!$D$10+'СЕТ СН'!$G$6-'СЕТ СН'!$G$26</f>
        <v>1515.51949244</v>
      </c>
      <c r="Q94" s="36">
        <f>SUMIFS(СВЦЭМ!$D$33:$D$776,СВЦЭМ!$A$33:$A$776,$A94,СВЦЭМ!$B$33:$B$776,Q$83)+'СЕТ СН'!$G$14+СВЦЭМ!$D$10+'СЕТ СН'!$G$6-'СЕТ СН'!$G$26</f>
        <v>1520.2840861</v>
      </c>
      <c r="R94" s="36">
        <f>SUMIFS(СВЦЭМ!$D$33:$D$776,СВЦЭМ!$A$33:$A$776,$A94,СВЦЭМ!$B$33:$B$776,R$83)+'СЕТ СН'!$G$14+СВЦЭМ!$D$10+'СЕТ СН'!$G$6-'СЕТ СН'!$G$26</f>
        <v>1525.5855893600001</v>
      </c>
      <c r="S94" s="36">
        <f>SUMIFS(СВЦЭМ!$D$33:$D$776,СВЦЭМ!$A$33:$A$776,$A94,СВЦЭМ!$B$33:$B$776,S$83)+'СЕТ СН'!$G$14+СВЦЭМ!$D$10+'СЕТ СН'!$G$6-'СЕТ СН'!$G$26</f>
        <v>1510.0647159800001</v>
      </c>
      <c r="T94" s="36">
        <f>SUMIFS(СВЦЭМ!$D$33:$D$776,СВЦЭМ!$A$33:$A$776,$A94,СВЦЭМ!$B$33:$B$776,T$83)+'СЕТ СН'!$G$14+СВЦЭМ!$D$10+'СЕТ СН'!$G$6-'СЕТ СН'!$G$26</f>
        <v>1498.60749803</v>
      </c>
      <c r="U94" s="36">
        <f>SUMIFS(СВЦЭМ!$D$33:$D$776,СВЦЭМ!$A$33:$A$776,$A94,СВЦЭМ!$B$33:$B$776,U$83)+'СЕТ СН'!$G$14+СВЦЭМ!$D$10+'СЕТ СН'!$G$6-'СЕТ СН'!$G$26</f>
        <v>1501.33039661</v>
      </c>
      <c r="V94" s="36">
        <f>SUMIFS(СВЦЭМ!$D$33:$D$776,СВЦЭМ!$A$33:$A$776,$A94,СВЦЭМ!$B$33:$B$776,V$83)+'СЕТ СН'!$G$14+СВЦЭМ!$D$10+'СЕТ СН'!$G$6-'СЕТ СН'!$G$26</f>
        <v>1507.3629591900001</v>
      </c>
      <c r="W94" s="36">
        <f>SUMIFS(СВЦЭМ!$D$33:$D$776,СВЦЭМ!$A$33:$A$776,$A94,СВЦЭМ!$B$33:$B$776,W$83)+'СЕТ СН'!$G$14+СВЦЭМ!$D$10+'СЕТ СН'!$G$6-'СЕТ СН'!$G$26</f>
        <v>1520.6155057800001</v>
      </c>
      <c r="X94" s="36">
        <f>SUMIFS(СВЦЭМ!$D$33:$D$776,СВЦЭМ!$A$33:$A$776,$A94,СВЦЭМ!$B$33:$B$776,X$83)+'СЕТ СН'!$G$14+СВЦЭМ!$D$10+'СЕТ СН'!$G$6-'СЕТ СН'!$G$26</f>
        <v>1529.4023436500001</v>
      </c>
      <c r="Y94" s="36">
        <f>SUMIFS(СВЦЭМ!$D$33:$D$776,СВЦЭМ!$A$33:$A$776,$A94,СВЦЭМ!$B$33:$B$776,Y$83)+'СЕТ СН'!$G$14+СВЦЭМ!$D$10+'СЕТ СН'!$G$6-'СЕТ СН'!$G$26</f>
        <v>1545.3746574400002</v>
      </c>
    </row>
    <row r="95" spans="1:27" ht="15.75" x14ac:dyDescent="0.2">
      <c r="A95" s="35">
        <f t="shared" si="2"/>
        <v>43811</v>
      </c>
      <c r="B95" s="36">
        <f>SUMIFS(СВЦЭМ!$D$33:$D$776,СВЦЭМ!$A$33:$A$776,$A95,СВЦЭМ!$B$33:$B$776,B$83)+'СЕТ СН'!$G$14+СВЦЭМ!$D$10+'СЕТ СН'!$G$6-'СЕТ СН'!$G$26</f>
        <v>1575.467893</v>
      </c>
      <c r="C95" s="36">
        <f>SUMIFS(СВЦЭМ!$D$33:$D$776,СВЦЭМ!$A$33:$A$776,$A95,СВЦЭМ!$B$33:$B$776,C$83)+'СЕТ СН'!$G$14+СВЦЭМ!$D$10+'СЕТ СН'!$G$6-'СЕТ СН'!$G$26</f>
        <v>1616.1783237499999</v>
      </c>
      <c r="D95" s="36">
        <f>SUMIFS(СВЦЭМ!$D$33:$D$776,СВЦЭМ!$A$33:$A$776,$A95,СВЦЭМ!$B$33:$B$776,D$83)+'СЕТ СН'!$G$14+СВЦЭМ!$D$10+'СЕТ СН'!$G$6-'СЕТ СН'!$G$26</f>
        <v>1631.5199196600001</v>
      </c>
      <c r="E95" s="36">
        <f>SUMIFS(СВЦЭМ!$D$33:$D$776,СВЦЭМ!$A$33:$A$776,$A95,СВЦЭМ!$B$33:$B$776,E$83)+'СЕТ СН'!$G$14+СВЦЭМ!$D$10+'СЕТ СН'!$G$6-'СЕТ СН'!$G$26</f>
        <v>1642.92779759</v>
      </c>
      <c r="F95" s="36">
        <f>SUMIFS(СВЦЭМ!$D$33:$D$776,СВЦЭМ!$A$33:$A$776,$A95,СВЦЭМ!$B$33:$B$776,F$83)+'СЕТ СН'!$G$14+СВЦЭМ!$D$10+'СЕТ СН'!$G$6-'СЕТ СН'!$G$26</f>
        <v>1642.0504269499997</v>
      </c>
      <c r="G95" s="36">
        <f>SUMIFS(СВЦЭМ!$D$33:$D$776,СВЦЭМ!$A$33:$A$776,$A95,СВЦЭМ!$B$33:$B$776,G$83)+'СЕТ СН'!$G$14+СВЦЭМ!$D$10+'СЕТ СН'!$G$6-'СЕТ СН'!$G$26</f>
        <v>1620.59856012</v>
      </c>
      <c r="H95" s="36">
        <f>SUMIFS(СВЦЭМ!$D$33:$D$776,СВЦЭМ!$A$33:$A$776,$A95,СВЦЭМ!$B$33:$B$776,H$83)+'СЕТ СН'!$G$14+СВЦЭМ!$D$10+'СЕТ СН'!$G$6-'СЕТ СН'!$G$26</f>
        <v>1578.1265455299999</v>
      </c>
      <c r="I95" s="36">
        <f>SUMIFS(СВЦЭМ!$D$33:$D$776,СВЦЭМ!$A$33:$A$776,$A95,СВЦЭМ!$B$33:$B$776,I$83)+'СЕТ СН'!$G$14+СВЦЭМ!$D$10+'СЕТ СН'!$G$6-'СЕТ СН'!$G$26</f>
        <v>1555.8377385700001</v>
      </c>
      <c r="J95" s="36">
        <f>SUMIFS(СВЦЭМ!$D$33:$D$776,СВЦЭМ!$A$33:$A$776,$A95,СВЦЭМ!$B$33:$B$776,J$83)+'СЕТ СН'!$G$14+СВЦЭМ!$D$10+'СЕТ СН'!$G$6-'СЕТ СН'!$G$26</f>
        <v>1530.5774857900001</v>
      </c>
      <c r="K95" s="36">
        <f>SUMIFS(СВЦЭМ!$D$33:$D$776,СВЦЭМ!$A$33:$A$776,$A95,СВЦЭМ!$B$33:$B$776,K$83)+'СЕТ СН'!$G$14+СВЦЭМ!$D$10+'СЕТ СН'!$G$6-'СЕТ СН'!$G$26</f>
        <v>1518.20691072</v>
      </c>
      <c r="L95" s="36">
        <f>SUMIFS(СВЦЭМ!$D$33:$D$776,СВЦЭМ!$A$33:$A$776,$A95,СВЦЭМ!$B$33:$B$776,L$83)+'СЕТ СН'!$G$14+СВЦЭМ!$D$10+'СЕТ СН'!$G$6-'СЕТ СН'!$G$26</f>
        <v>1521.61811693</v>
      </c>
      <c r="M95" s="36">
        <f>SUMIFS(СВЦЭМ!$D$33:$D$776,СВЦЭМ!$A$33:$A$776,$A95,СВЦЭМ!$B$33:$B$776,M$83)+'СЕТ СН'!$G$14+СВЦЭМ!$D$10+'СЕТ СН'!$G$6-'СЕТ СН'!$G$26</f>
        <v>1516.1241184</v>
      </c>
      <c r="N95" s="36">
        <f>SUMIFS(СВЦЭМ!$D$33:$D$776,СВЦЭМ!$A$33:$A$776,$A95,СВЦЭМ!$B$33:$B$776,N$83)+'СЕТ СН'!$G$14+СВЦЭМ!$D$10+'СЕТ СН'!$G$6-'СЕТ СН'!$G$26</f>
        <v>1516.35859486</v>
      </c>
      <c r="O95" s="36">
        <f>SUMIFS(СВЦЭМ!$D$33:$D$776,СВЦЭМ!$A$33:$A$776,$A95,СВЦЭМ!$B$33:$B$776,O$83)+'СЕТ СН'!$G$14+СВЦЭМ!$D$10+'СЕТ СН'!$G$6-'СЕТ СН'!$G$26</f>
        <v>1520.38402737</v>
      </c>
      <c r="P95" s="36">
        <f>SUMIFS(СВЦЭМ!$D$33:$D$776,СВЦЭМ!$A$33:$A$776,$A95,СВЦЭМ!$B$33:$B$776,P$83)+'СЕТ СН'!$G$14+СВЦЭМ!$D$10+'СЕТ СН'!$G$6-'СЕТ СН'!$G$26</f>
        <v>1517.2505604</v>
      </c>
      <c r="Q95" s="36">
        <f>SUMIFS(СВЦЭМ!$D$33:$D$776,СВЦЭМ!$A$33:$A$776,$A95,СВЦЭМ!$B$33:$B$776,Q$83)+'СЕТ СН'!$G$14+СВЦЭМ!$D$10+'СЕТ СН'!$G$6-'СЕТ СН'!$G$26</f>
        <v>1517.4752789300001</v>
      </c>
      <c r="R95" s="36">
        <f>SUMIFS(СВЦЭМ!$D$33:$D$776,СВЦЭМ!$A$33:$A$776,$A95,СВЦЭМ!$B$33:$B$776,R$83)+'СЕТ СН'!$G$14+СВЦЭМ!$D$10+'СЕТ СН'!$G$6-'СЕТ СН'!$G$26</f>
        <v>1513.6895310099999</v>
      </c>
      <c r="S95" s="36">
        <f>SUMIFS(СВЦЭМ!$D$33:$D$776,СВЦЭМ!$A$33:$A$776,$A95,СВЦЭМ!$B$33:$B$776,S$83)+'СЕТ СН'!$G$14+СВЦЭМ!$D$10+'СЕТ СН'!$G$6-'СЕТ СН'!$G$26</f>
        <v>1525.5198245000001</v>
      </c>
      <c r="T95" s="36">
        <f>SUMIFS(СВЦЭМ!$D$33:$D$776,СВЦЭМ!$A$33:$A$776,$A95,СВЦЭМ!$B$33:$B$776,T$83)+'СЕТ СН'!$G$14+СВЦЭМ!$D$10+'СЕТ СН'!$G$6-'СЕТ СН'!$G$26</f>
        <v>1513.43261452</v>
      </c>
      <c r="U95" s="36">
        <f>SUMIFS(СВЦЭМ!$D$33:$D$776,СВЦЭМ!$A$33:$A$776,$A95,СВЦЭМ!$B$33:$B$776,U$83)+'СЕТ СН'!$G$14+СВЦЭМ!$D$10+'СЕТ СН'!$G$6-'СЕТ СН'!$G$26</f>
        <v>1510.35397923</v>
      </c>
      <c r="V95" s="36">
        <f>SUMIFS(СВЦЭМ!$D$33:$D$776,СВЦЭМ!$A$33:$A$776,$A95,СВЦЭМ!$B$33:$B$776,V$83)+'СЕТ СН'!$G$14+СВЦЭМ!$D$10+'СЕТ СН'!$G$6-'СЕТ СН'!$G$26</f>
        <v>1510.84544338</v>
      </c>
      <c r="W95" s="36">
        <f>SUMIFS(СВЦЭМ!$D$33:$D$776,СВЦЭМ!$A$33:$A$776,$A95,СВЦЭМ!$B$33:$B$776,W$83)+'СЕТ СН'!$G$14+СВЦЭМ!$D$10+'СЕТ СН'!$G$6-'СЕТ СН'!$G$26</f>
        <v>1527.4060539100001</v>
      </c>
      <c r="X95" s="36">
        <f>SUMIFS(СВЦЭМ!$D$33:$D$776,СВЦЭМ!$A$33:$A$776,$A95,СВЦЭМ!$B$33:$B$776,X$83)+'СЕТ СН'!$G$14+СВЦЭМ!$D$10+'СЕТ СН'!$G$6-'СЕТ СН'!$G$26</f>
        <v>1535.29657026</v>
      </c>
      <c r="Y95" s="36">
        <f>SUMIFS(СВЦЭМ!$D$33:$D$776,СВЦЭМ!$A$33:$A$776,$A95,СВЦЭМ!$B$33:$B$776,Y$83)+'СЕТ СН'!$G$14+СВЦЭМ!$D$10+'СЕТ СН'!$G$6-'СЕТ СН'!$G$26</f>
        <v>1551.0233666600002</v>
      </c>
    </row>
    <row r="96" spans="1:27" ht="15.75" x14ac:dyDescent="0.2">
      <c r="A96" s="35">
        <f t="shared" si="2"/>
        <v>43812</v>
      </c>
      <c r="B96" s="36">
        <f>SUMIFS(СВЦЭМ!$D$33:$D$776,СВЦЭМ!$A$33:$A$776,$A96,СВЦЭМ!$B$33:$B$776,B$83)+'СЕТ СН'!$G$14+СВЦЭМ!$D$10+'СЕТ СН'!$G$6-'СЕТ СН'!$G$26</f>
        <v>1580.4004138999999</v>
      </c>
      <c r="C96" s="36">
        <f>SUMIFS(СВЦЭМ!$D$33:$D$776,СВЦЭМ!$A$33:$A$776,$A96,СВЦЭМ!$B$33:$B$776,C$83)+'СЕТ СН'!$G$14+СВЦЭМ!$D$10+'СЕТ СН'!$G$6-'СЕТ СН'!$G$26</f>
        <v>1624.3898282800001</v>
      </c>
      <c r="D96" s="36">
        <f>SUMIFS(СВЦЭМ!$D$33:$D$776,СВЦЭМ!$A$33:$A$776,$A96,СВЦЭМ!$B$33:$B$776,D$83)+'СЕТ СН'!$G$14+СВЦЭМ!$D$10+'СЕТ СН'!$G$6-'СЕТ СН'!$G$26</f>
        <v>1652.7953401199998</v>
      </c>
      <c r="E96" s="36">
        <f>SUMIFS(СВЦЭМ!$D$33:$D$776,СВЦЭМ!$A$33:$A$776,$A96,СВЦЭМ!$B$33:$B$776,E$83)+'СЕТ СН'!$G$14+СВЦЭМ!$D$10+'СЕТ СН'!$G$6-'СЕТ СН'!$G$26</f>
        <v>1646.9129021799999</v>
      </c>
      <c r="F96" s="36">
        <f>SUMIFS(СВЦЭМ!$D$33:$D$776,СВЦЭМ!$A$33:$A$776,$A96,СВЦЭМ!$B$33:$B$776,F$83)+'СЕТ СН'!$G$14+СВЦЭМ!$D$10+'СЕТ СН'!$G$6-'СЕТ СН'!$G$26</f>
        <v>1622.0716943100001</v>
      </c>
      <c r="G96" s="36">
        <f>SUMIFS(СВЦЭМ!$D$33:$D$776,СВЦЭМ!$A$33:$A$776,$A96,СВЦЭМ!$B$33:$B$776,G$83)+'СЕТ СН'!$G$14+СВЦЭМ!$D$10+'СЕТ СН'!$G$6-'СЕТ СН'!$G$26</f>
        <v>1601.5976162000002</v>
      </c>
      <c r="H96" s="36">
        <f>SUMIFS(СВЦЭМ!$D$33:$D$776,СВЦЭМ!$A$33:$A$776,$A96,СВЦЭМ!$B$33:$B$776,H$83)+'СЕТ СН'!$G$14+СВЦЭМ!$D$10+'СЕТ СН'!$G$6-'СЕТ СН'!$G$26</f>
        <v>1558.8896216200001</v>
      </c>
      <c r="I96" s="36">
        <f>SUMIFS(СВЦЭМ!$D$33:$D$776,СВЦЭМ!$A$33:$A$776,$A96,СВЦЭМ!$B$33:$B$776,I$83)+'СЕТ СН'!$G$14+СВЦЭМ!$D$10+'СЕТ СН'!$G$6-'СЕТ СН'!$G$26</f>
        <v>1542.5353371800002</v>
      </c>
      <c r="J96" s="36">
        <f>SUMIFS(СВЦЭМ!$D$33:$D$776,СВЦЭМ!$A$33:$A$776,$A96,СВЦЭМ!$B$33:$B$776,J$83)+'СЕТ СН'!$G$14+СВЦЭМ!$D$10+'СЕТ СН'!$G$6-'СЕТ СН'!$G$26</f>
        <v>1513.0895520500001</v>
      </c>
      <c r="K96" s="36">
        <f>SUMIFS(СВЦЭМ!$D$33:$D$776,СВЦЭМ!$A$33:$A$776,$A96,СВЦЭМ!$B$33:$B$776,K$83)+'СЕТ СН'!$G$14+СВЦЭМ!$D$10+'СЕТ СН'!$G$6-'СЕТ СН'!$G$26</f>
        <v>1484.1034468</v>
      </c>
      <c r="L96" s="36">
        <f>SUMIFS(СВЦЭМ!$D$33:$D$776,СВЦЭМ!$A$33:$A$776,$A96,СВЦЭМ!$B$33:$B$776,L$83)+'СЕТ СН'!$G$14+СВЦЭМ!$D$10+'СЕТ СН'!$G$6-'СЕТ СН'!$G$26</f>
        <v>1490.7325365400002</v>
      </c>
      <c r="M96" s="36">
        <f>SUMIFS(СВЦЭМ!$D$33:$D$776,СВЦЭМ!$A$33:$A$776,$A96,СВЦЭМ!$B$33:$B$776,M$83)+'СЕТ СН'!$G$14+СВЦЭМ!$D$10+'СЕТ СН'!$G$6-'СЕТ СН'!$G$26</f>
        <v>1505.188742</v>
      </c>
      <c r="N96" s="36">
        <f>SUMIFS(СВЦЭМ!$D$33:$D$776,СВЦЭМ!$A$33:$A$776,$A96,СВЦЭМ!$B$33:$B$776,N$83)+'СЕТ СН'!$G$14+СВЦЭМ!$D$10+'СЕТ СН'!$G$6-'СЕТ СН'!$G$26</f>
        <v>1510.57439561</v>
      </c>
      <c r="O96" s="36">
        <f>SUMIFS(СВЦЭМ!$D$33:$D$776,СВЦЭМ!$A$33:$A$776,$A96,СВЦЭМ!$B$33:$B$776,O$83)+'СЕТ СН'!$G$14+СВЦЭМ!$D$10+'СЕТ СН'!$G$6-'СЕТ СН'!$G$26</f>
        <v>1520.8273819999999</v>
      </c>
      <c r="P96" s="36">
        <f>SUMIFS(СВЦЭМ!$D$33:$D$776,СВЦЭМ!$A$33:$A$776,$A96,СВЦЭМ!$B$33:$B$776,P$83)+'СЕТ СН'!$G$14+СВЦЭМ!$D$10+'СЕТ СН'!$G$6-'СЕТ СН'!$G$26</f>
        <v>1525.46380404</v>
      </c>
      <c r="Q96" s="36">
        <f>SUMIFS(СВЦЭМ!$D$33:$D$776,СВЦЭМ!$A$33:$A$776,$A96,СВЦЭМ!$B$33:$B$776,Q$83)+'СЕТ СН'!$G$14+СВЦЭМ!$D$10+'СЕТ СН'!$G$6-'СЕТ СН'!$G$26</f>
        <v>1521.0972070799999</v>
      </c>
      <c r="R96" s="36">
        <f>SUMIFS(СВЦЭМ!$D$33:$D$776,СВЦЭМ!$A$33:$A$776,$A96,СВЦЭМ!$B$33:$B$776,R$83)+'СЕТ СН'!$G$14+СВЦЭМ!$D$10+'СЕТ СН'!$G$6-'СЕТ СН'!$G$26</f>
        <v>1513.8358710500002</v>
      </c>
      <c r="S96" s="36">
        <f>SUMIFS(СВЦЭМ!$D$33:$D$776,СВЦЭМ!$A$33:$A$776,$A96,СВЦЭМ!$B$33:$B$776,S$83)+'СЕТ СН'!$G$14+СВЦЭМ!$D$10+'СЕТ СН'!$G$6-'СЕТ СН'!$G$26</f>
        <v>1505.9853659999999</v>
      </c>
      <c r="T96" s="36">
        <f>SUMIFS(СВЦЭМ!$D$33:$D$776,СВЦЭМ!$A$33:$A$776,$A96,СВЦЭМ!$B$33:$B$776,T$83)+'СЕТ СН'!$G$14+СВЦЭМ!$D$10+'СЕТ СН'!$G$6-'СЕТ СН'!$G$26</f>
        <v>1488.2421142799999</v>
      </c>
      <c r="U96" s="36">
        <f>SUMIFS(СВЦЭМ!$D$33:$D$776,СВЦЭМ!$A$33:$A$776,$A96,СВЦЭМ!$B$33:$B$776,U$83)+'СЕТ СН'!$G$14+СВЦЭМ!$D$10+'СЕТ СН'!$G$6-'СЕТ СН'!$G$26</f>
        <v>1492.04195802</v>
      </c>
      <c r="V96" s="36">
        <f>SUMIFS(СВЦЭМ!$D$33:$D$776,СВЦЭМ!$A$33:$A$776,$A96,СВЦЭМ!$B$33:$B$776,V$83)+'СЕТ СН'!$G$14+СВЦЭМ!$D$10+'СЕТ СН'!$G$6-'СЕТ СН'!$G$26</f>
        <v>1506.30453986</v>
      </c>
      <c r="W96" s="36">
        <f>SUMIFS(СВЦЭМ!$D$33:$D$776,СВЦЭМ!$A$33:$A$776,$A96,СВЦЭМ!$B$33:$B$776,W$83)+'СЕТ СН'!$G$14+СВЦЭМ!$D$10+'СЕТ СН'!$G$6-'СЕТ СН'!$G$26</f>
        <v>1532.0569483300001</v>
      </c>
      <c r="X96" s="36">
        <f>SUMIFS(СВЦЭМ!$D$33:$D$776,СВЦЭМ!$A$33:$A$776,$A96,СВЦЭМ!$B$33:$B$776,X$83)+'СЕТ СН'!$G$14+СВЦЭМ!$D$10+'СЕТ СН'!$G$6-'СЕТ СН'!$G$26</f>
        <v>1543.22479716</v>
      </c>
      <c r="Y96" s="36">
        <f>SUMIFS(СВЦЭМ!$D$33:$D$776,СВЦЭМ!$A$33:$A$776,$A96,СВЦЭМ!$B$33:$B$776,Y$83)+'СЕТ СН'!$G$14+СВЦЭМ!$D$10+'СЕТ СН'!$G$6-'СЕТ СН'!$G$26</f>
        <v>1548.9793226000002</v>
      </c>
    </row>
    <row r="97" spans="1:25" ht="15.75" x14ac:dyDescent="0.2">
      <c r="A97" s="35">
        <f t="shared" si="2"/>
        <v>43813</v>
      </c>
      <c r="B97" s="36">
        <f>SUMIFS(СВЦЭМ!$D$33:$D$776,СВЦЭМ!$A$33:$A$776,$A97,СВЦЭМ!$B$33:$B$776,B$83)+'СЕТ СН'!$G$14+СВЦЭМ!$D$10+'СЕТ СН'!$G$6-'СЕТ СН'!$G$26</f>
        <v>1579.8492524799999</v>
      </c>
      <c r="C97" s="36">
        <f>SUMIFS(СВЦЭМ!$D$33:$D$776,СВЦЭМ!$A$33:$A$776,$A97,СВЦЭМ!$B$33:$B$776,C$83)+'СЕТ СН'!$G$14+СВЦЭМ!$D$10+'СЕТ СН'!$G$6-'СЕТ СН'!$G$26</f>
        <v>1624.3665550199999</v>
      </c>
      <c r="D97" s="36">
        <f>SUMIFS(СВЦЭМ!$D$33:$D$776,СВЦЭМ!$A$33:$A$776,$A97,СВЦЭМ!$B$33:$B$776,D$83)+'СЕТ СН'!$G$14+СВЦЭМ!$D$10+'СЕТ СН'!$G$6-'СЕТ СН'!$G$26</f>
        <v>1638.9775155900002</v>
      </c>
      <c r="E97" s="36">
        <f>SUMIFS(СВЦЭМ!$D$33:$D$776,СВЦЭМ!$A$33:$A$776,$A97,СВЦЭМ!$B$33:$B$776,E$83)+'СЕТ СН'!$G$14+СВЦЭМ!$D$10+'СЕТ СН'!$G$6-'СЕТ СН'!$G$26</f>
        <v>1647.6247205300001</v>
      </c>
      <c r="F97" s="36">
        <f>SUMIFS(СВЦЭМ!$D$33:$D$776,СВЦЭМ!$A$33:$A$776,$A97,СВЦЭМ!$B$33:$B$776,F$83)+'СЕТ СН'!$G$14+СВЦЭМ!$D$10+'СЕТ СН'!$G$6-'СЕТ СН'!$G$26</f>
        <v>1649.93574713</v>
      </c>
      <c r="G97" s="36">
        <f>SUMIFS(СВЦЭМ!$D$33:$D$776,СВЦЭМ!$A$33:$A$776,$A97,СВЦЭМ!$B$33:$B$776,G$83)+'СЕТ СН'!$G$14+СВЦЭМ!$D$10+'СЕТ СН'!$G$6-'СЕТ СН'!$G$26</f>
        <v>1644.4443735899999</v>
      </c>
      <c r="H97" s="36">
        <f>SUMIFS(СВЦЭМ!$D$33:$D$776,СВЦЭМ!$A$33:$A$776,$A97,СВЦЭМ!$B$33:$B$776,H$83)+'СЕТ СН'!$G$14+СВЦЭМ!$D$10+'СЕТ СН'!$G$6-'СЕТ СН'!$G$26</f>
        <v>1619.75704434</v>
      </c>
      <c r="I97" s="36">
        <f>SUMIFS(СВЦЭМ!$D$33:$D$776,СВЦЭМ!$A$33:$A$776,$A97,СВЦЭМ!$B$33:$B$776,I$83)+'СЕТ СН'!$G$14+СВЦЭМ!$D$10+'СЕТ СН'!$G$6-'СЕТ СН'!$G$26</f>
        <v>1603.12378356</v>
      </c>
      <c r="J97" s="36">
        <f>SUMIFS(СВЦЭМ!$D$33:$D$776,СВЦЭМ!$A$33:$A$776,$A97,СВЦЭМ!$B$33:$B$776,J$83)+'СЕТ СН'!$G$14+СВЦЭМ!$D$10+'СЕТ СН'!$G$6-'СЕТ СН'!$G$26</f>
        <v>1547.4252733799999</v>
      </c>
      <c r="K97" s="36">
        <f>SUMIFS(СВЦЭМ!$D$33:$D$776,СВЦЭМ!$A$33:$A$776,$A97,СВЦЭМ!$B$33:$B$776,K$83)+'СЕТ СН'!$G$14+СВЦЭМ!$D$10+'СЕТ СН'!$G$6-'СЕТ СН'!$G$26</f>
        <v>1509.0628227699999</v>
      </c>
      <c r="L97" s="36">
        <f>SUMIFS(СВЦЭМ!$D$33:$D$776,СВЦЭМ!$A$33:$A$776,$A97,СВЦЭМ!$B$33:$B$776,L$83)+'СЕТ СН'!$G$14+СВЦЭМ!$D$10+'СЕТ СН'!$G$6-'СЕТ СН'!$G$26</f>
        <v>1500.5910118100001</v>
      </c>
      <c r="M97" s="36">
        <f>SUMIFS(СВЦЭМ!$D$33:$D$776,СВЦЭМ!$A$33:$A$776,$A97,СВЦЭМ!$B$33:$B$776,M$83)+'СЕТ СН'!$G$14+СВЦЭМ!$D$10+'СЕТ СН'!$G$6-'СЕТ СН'!$G$26</f>
        <v>1506.89194849</v>
      </c>
      <c r="N97" s="36">
        <f>SUMIFS(СВЦЭМ!$D$33:$D$776,СВЦЭМ!$A$33:$A$776,$A97,СВЦЭМ!$B$33:$B$776,N$83)+'СЕТ СН'!$G$14+СВЦЭМ!$D$10+'СЕТ СН'!$G$6-'СЕТ СН'!$G$26</f>
        <v>1514.69716094</v>
      </c>
      <c r="O97" s="36">
        <f>SUMIFS(СВЦЭМ!$D$33:$D$776,СВЦЭМ!$A$33:$A$776,$A97,СВЦЭМ!$B$33:$B$776,O$83)+'СЕТ СН'!$G$14+СВЦЭМ!$D$10+'СЕТ СН'!$G$6-'СЕТ СН'!$G$26</f>
        <v>1528.5535819699999</v>
      </c>
      <c r="P97" s="36">
        <f>SUMIFS(СВЦЭМ!$D$33:$D$776,СВЦЭМ!$A$33:$A$776,$A97,СВЦЭМ!$B$33:$B$776,P$83)+'СЕТ СН'!$G$14+СВЦЭМ!$D$10+'СЕТ СН'!$G$6-'СЕТ СН'!$G$26</f>
        <v>1540.2916413299999</v>
      </c>
      <c r="Q97" s="36">
        <f>SUMIFS(СВЦЭМ!$D$33:$D$776,СВЦЭМ!$A$33:$A$776,$A97,СВЦЭМ!$B$33:$B$776,Q$83)+'СЕТ СН'!$G$14+СВЦЭМ!$D$10+'СЕТ СН'!$G$6-'СЕТ СН'!$G$26</f>
        <v>1541.70164514</v>
      </c>
      <c r="R97" s="36">
        <f>SUMIFS(СВЦЭМ!$D$33:$D$776,СВЦЭМ!$A$33:$A$776,$A97,СВЦЭМ!$B$33:$B$776,R$83)+'СЕТ СН'!$G$14+СВЦЭМ!$D$10+'СЕТ СН'!$G$6-'СЕТ СН'!$G$26</f>
        <v>1523.2168729800001</v>
      </c>
      <c r="S97" s="36">
        <f>SUMIFS(СВЦЭМ!$D$33:$D$776,СВЦЭМ!$A$33:$A$776,$A97,СВЦЭМ!$B$33:$B$776,S$83)+'СЕТ СН'!$G$14+СВЦЭМ!$D$10+'СЕТ СН'!$G$6-'СЕТ СН'!$G$26</f>
        <v>1508.9062957800002</v>
      </c>
      <c r="T97" s="36">
        <f>SUMIFS(СВЦЭМ!$D$33:$D$776,СВЦЭМ!$A$33:$A$776,$A97,СВЦЭМ!$B$33:$B$776,T$83)+'СЕТ СН'!$G$14+СВЦЭМ!$D$10+'СЕТ СН'!$G$6-'СЕТ СН'!$G$26</f>
        <v>1491.62329772</v>
      </c>
      <c r="U97" s="36">
        <f>SUMIFS(СВЦЭМ!$D$33:$D$776,СВЦЭМ!$A$33:$A$776,$A97,СВЦЭМ!$B$33:$B$776,U$83)+'СЕТ СН'!$G$14+СВЦЭМ!$D$10+'СЕТ СН'!$G$6-'СЕТ СН'!$G$26</f>
        <v>1497.7314066700001</v>
      </c>
      <c r="V97" s="36">
        <f>SUMIFS(СВЦЭМ!$D$33:$D$776,СВЦЭМ!$A$33:$A$776,$A97,СВЦЭМ!$B$33:$B$776,V$83)+'СЕТ СН'!$G$14+СВЦЭМ!$D$10+'СЕТ СН'!$G$6-'СЕТ СН'!$G$26</f>
        <v>1512.2028646399999</v>
      </c>
      <c r="W97" s="36">
        <f>SUMIFS(СВЦЭМ!$D$33:$D$776,СВЦЭМ!$A$33:$A$776,$A97,СВЦЭМ!$B$33:$B$776,W$83)+'СЕТ СН'!$G$14+СВЦЭМ!$D$10+'СЕТ СН'!$G$6-'СЕТ СН'!$G$26</f>
        <v>1531.5691968000001</v>
      </c>
      <c r="X97" s="36">
        <f>SUMIFS(СВЦЭМ!$D$33:$D$776,СВЦЭМ!$A$33:$A$776,$A97,СВЦЭМ!$B$33:$B$776,X$83)+'СЕТ СН'!$G$14+СВЦЭМ!$D$10+'СЕТ СН'!$G$6-'СЕТ СН'!$G$26</f>
        <v>1551.2751550600001</v>
      </c>
      <c r="Y97" s="36">
        <f>SUMIFS(СВЦЭМ!$D$33:$D$776,СВЦЭМ!$A$33:$A$776,$A97,СВЦЭМ!$B$33:$B$776,Y$83)+'СЕТ СН'!$G$14+СВЦЭМ!$D$10+'СЕТ СН'!$G$6-'СЕТ СН'!$G$26</f>
        <v>1560.0632840799999</v>
      </c>
    </row>
    <row r="98" spans="1:25" ht="15.75" x14ac:dyDescent="0.2">
      <c r="A98" s="35">
        <f t="shared" si="2"/>
        <v>43814</v>
      </c>
      <c r="B98" s="36">
        <f>SUMIFS(СВЦЭМ!$D$33:$D$776,СВЦЭМ!$A$33:$A$776,$A98,СВЦЭМ!$B$33:$B$776,B$83)+'СЕТ СН'!$G$14+СВЦЭМ!$D$10+'СЕТ СН'!$G$6-'СЕТ СН'!$G$26</f>
        <v>1579.3882413599999</v>
      </c>
      <c r="C98" s="36">
        <f>SUMIFS(СВЦЭМ!$D$33:$D$776,СВЦЭМ!$A$33:$A$776,$A98,СВЦЭМ!$B$33:$B$776,C$83)+'СЕТ СН'!$G$14+СВЦЭМ!$D$10+'СЕТ СН'!$G$6-'СЕТ СН'!$G$26</f>
        <v>1593.9711732200001</v>
      </c>
      <c r="D98" s="36">
        <f>SUMIFS(СВЦЭМ!$D$33:$D$776,СВЦЭМ!$A$33:$A$776,$A98,СВЦЭМ!$B$33:$B$776,D$83)+'СЕТ СН'!$G$14+СВЦЭМ!$D$10+'СЕТ СН'!$G$6-'СЕТ СН'!$G$26</f>
        <v>1600.70546633</v>
      </c>
      <c r="E98" s="36">
        <f>SUMIFS(СВЦЭМ!$D$33:$D$776,СВЦЭМ!$A$33:$A$776,$A98,СВЦЭМ!$B$33:$B$776,E$83)+'СЕТ СН'!$G$14+СВЦЭМ!$D$10+'СЕТ СН'!$G$6-'СЕТ СН'!$G$26</f>
        <v>1624.2393910800001</v>
      </c>
      <c r="F98" s="36">
        <f>SUMIFS(СВЦЭМ!$D$33:$D$776,СВЦЭМ!$A$33:$A$776,$A98,СВЦЭМ!$B$33:$B$776,F$83)+'СЕТ СН'!$G$14+СВЦЭМ!$D$10+'СЕТ СН'!$G$6-'СЕТ СН'!$G$26</f>
        <v>1630.4609193000001</v>
      </c>
      <c r="G98" s="36">
        <f>SUMIFS(СВЦЭМ!$D$33:$D$776,СВЦЭМ!$A$33:$A$776,$A98,СВЦЭМ!$B$33:$B$776,G$83)+'СЕТ СН'!$G$14+СВЦЭМ!$D$10+'СЕТ СН'!$G$6-'СЕТ СН'!$G$26</f>
        <v>1634.7654712499998</v>
      </c>
      <c r="H98" s="36">
        <f>SUMIFS(СВЦЭМ!$D$33:$D$776,СВЦЭМ!$A$33:$A$776,$A98,СВЦЭМ!$B$33:$B$776,H$83)+'СЕТ СН'!$G$14+СВЦЭМ!$D$10+'СЕТ СН'!$G$6-'СЕТ СН'!$G$26</f>
        <v>1618.3207335900001</v>
      </c>
      <c r="I98" s="36">
        <f>SUMIFS(СВЦЭМ!$D$33:$D$776,СВЦЭМ!$A$33:$A$776,$A98,СВЦЭМ!$B$33:$B$776,I$83)+'СЕТ СН'!$G$14+СВЦЭМ!$D$10+'СЕТ СН'!$G$6-'СЕТ СН'!$G$26</f>
        <v>1597.9006821400001</v>
      </c>
      <c r="J98" s="36">
        <f>SUMIFS(СВЦЭМ!$D$33:$D$776,СВЦЭМ!$A$33:$A$776,$A98,СВЦЭМ!$B$33:$B$776,J$83)+'СЕТ СН'!$G$14+СВЦЭМ!$D$10+'СЕТ СН'!$G$6-'СЕТ СН'!$G$26</f>
        <v>1562.3163162999999</v>
      </c>
      <c r="K98" s="36">
        <f>SUMIFS(СВЦЭМ!$D$33:$D$776,СВЦЭМ!$A$33:$A$776,$A98,СВЦЭМ!$B$33:$B$776,K$83)+'СЕТ СН'!$G$14+СВЦЭМ!$D$10+'СЕТ СН'!$G$6-'СЕТ СН'!$G$26</f>
        <v>1529.87577121</v>
      </c>
      <c r="L98" s="36">
        <f>SUMIFS(СВЦЭМ!$D$33:$D$776,СВЦЭМ!$A$33:$A$776,$A98,СВЦЭМ!$B$33:$B$776,L$83)+'СЕТ СН'!$G$14+СВЦЭМ!$D$10+'СЕТ СН'!$G$6-'СЕТ СН'!$G$26</f>
        <v>1520.8623830199999</v>
      </c>
      <c r="M98" s="36">
        <f>SUMIFS(СВЦЭМ!$D$33:$D$776,СВЦЭМ!$A$33:$A$776,$A98,СВЦЭМ!$B$33:$B$776,M$83)+'СЕТ СН'!$G$14+СВЦЭМ!$D$10+'СЕТ СН'!$G$6-'СЕТ СН'!$G$26</f>
        <v>1526.94107646</v>
      </c>
      <c r="N98" s="36">
        <f>SUMIFS(СВЦЭМ!$D$33:$D$776,СВЦЭМ!$A$33:$A$776,$A98,СВЦЭМ!$B$33:$B$776,N$83)+'СЕТ СН'!$G$14+СВЦЭМ!$D$10+'СЕТ СН'!$G$6-'СЕТ СН'!$G$26</f>
        <v>1529.1814088800002</v>
      </c>
      <c r="O98" s="36">
        <f>SUMIFS(СВЦЭМ!$D$33:$D$776,СВЦЭМ!$A$33:$A$776,$A98,СВЦЭМ!$B$33:$B$776,O$83)+'СЕТ СН'!$G$14+СВЦЭМ!$D$10+'СЕТ СН'!$G$6-'СЕТ СН'!$G$26</f>
        <v>1549.0363733600002</v>
      </c>
      <c r="P98" s="36">
        <f>SUMIFS(СВЦЭМ!$D$33:$D$776,СВЦЭМ!$A$33:$A$776,$A98,СВЦЭМ!$B$33:$B$776,P$83)+'СЕТ СН'!$G$14+СВЦЭМ!$D$10+'СЕТ СН'!$G$6-'СЕТ СН'!$G$26</f>
        <v>1562.0853386200001</v>
      </c>
      <c r="Q98" s="36">
        <f>SUMIFS(СВЦЭМ!$D$33:$D$776,СВЦЭМ!$A$33:$A$776,$A98,СВЦЭМ!$B$33:$B$776,Q$83)+'СЕТ СН'!$G$14+СВЦЭМ!$D$10+'СЕТ СН'!$G$6-'СЕТ СН'!$G$26</f>
        <v>1562.4410414899999</v>
      </c>
      <c r="R98" s="36">
        <f>SUMIFS(СВЦЭМ!$D$33:$D$776,СВЦЭМ!$A$33:$A$776,$A98,СВЦЭМ!$B$33:$B$776,R$83)+'СЕТ СН'!$G$14+СВЦЭМ!$D$10+'СЕТ СН'!$G$6-'СЕТ СН'!$G$26</f>
        <v>1548.36929962</v>
      </c>
      <c r="S98" s="36">
        <f>SUMIFS(СВЦЭМ!$D$33:$D$776,СВЦЭМ!$A$33:$A$776,$A98,СВЦЭМ!$B$33:$B$776,S$83)+'СЕТ СН'!$G$14+СВЦЭМ!$D$10+'СЕТ СН'!$G$6-'СЕТ СН'!$G$26</f>
        <v>1527.2954914699999</v>
      </c>
      <c r="T98" s="36">
        <f>SUMIFS(СВЦЭМ!$D$33:$D$776,СВЦЭМ!$A$33:$A$776,$A98,СВЦЭМ!$B$33:$B$776,T$83)+'СЕТ СН'!$G$14+СВЦЭМ!$D$10+'СЕТ СН'!$G$6-'СЕТ СН'!$G$26</f>
        <v>1495.7189820799999</v>
      </c>
      <c r="U98" s="36">
        <f>SUMIFS(СВЦЭМ!$D$33:$D$776,СВЦЭМ!$A$33:$A$776,$A98,СВЦЭМ!$B$33:$B$776,U$83)+'СЕТ СН'!$G$14+СВЦЭМ!$D$10+'СЕТ СН'!$G$6-'СЕТ СН'!$G$26</f>
        <v>1491.7067351800001</v>
      </c>
      <c r="V98" s="36">
        <f>SUMIFS(СВЦЭМ!$D$33:$D$776,СВЦЭМ!$A$33:$A$776,$A98,СВЦЭМ!$B$33:$B$776,V$83)+'СЕТ СН'!$G$14+СВЦЭМ!$D$10+'СЕТ СН'!$G$6-'СЕТ СН'!$G$26</f>
        <v>1502.34584167</v>
      </c>
      <c r="W98" s="36">
        <f>SUMIFS(СВЦЭМ!$D$33:$D$776,СВЦЭМ!$A$33:$A$776,$A98,СВЦЭМ!$B$33:$B$776,W$83)+'СЕТ СН'!$G$14+СВЦЭМ!$D$10+'СЕТ СН'!$G$6-'СЕТ СН'!$G$26</f>
        <v>1516.5533513999999</v>
      </c>
      <c r="X98" s="36">
        <f>SUMIFS(СВЦЭМ!$D$33:$D$776,СВЦЭМ!$A$33:$A$776,$A98,СВЦЭМ!$B$33:$B$776,X$83)+'СЕТ СН'!$G$14+СВЦЭМ!$D$10+'СЕТ СН'!$G$6-'СЕТ СН'!$G$26</f>
        <v>1526.14853722</v>
      </c>
      <c r="Y98" s="36">
        <f>SUMIFS(СВЦЭМ!$D$33:$D$776,СВЦЭМ!$A$33:$A$776,$A98,СВЦЭМ!$B$33:$B$776,Y$83)+'СЕТ СН'!$G$14+СВЦЭМ!$D$10+'СЕТ СН'!$G$6-'СЕТ СН'!$G$26</f>
        <v>1559.8980198700001</v>
      </c>
    </row>
    <row r="99" spans="1:25" ht="15.75" x14ac:dyDescent="0.2">
      <c r="A99" s="35">
        <f t="shared" si="2"/>
        <v>43815</v>
      </c>
      <c r="B99" s="36">
        <f>SUMIFS(СВЦЭМ!$D$33:$D$776,СВЦЭМ!$A$33:$A$776,$A99,СВЦЭМ!$B$33:$B$776,B$83)+'СЕТ СН'!$G$14+СВЦЭМ!$D$10+'СЕТ СН'!$G$6-'СЕТ СН'!$G$26</f>
        <v>1588.2954429700001</v>
      </c>
      <c r="C99" s="36">
        <f>SUMIFS(СВЦЭМ!$D$33:$D$776,СВЦЭМ!$A$33:$A$776,$A99,СВЦЭМ!$B$33:$B$776,C$83)+'СЕТ СН'!$G$14+СВЦЭМ!$D$10+'СЕТ СН'!$G$6-'СЕТ СН'!$G$26</f>
        <v>1604.4853773099999</v>
      </c>
      <c r="D99" s="36">
        <f>SUMIFS(СВЦЭМ!$D$33:$D$776,СВЦЭМ!$A$33:$A$776,$A99,СВЦЭМ!$B$33:$B$776,D$83)+'СЕТ СН'!$G$14+СВЦЭМ!$D$10+'СЕТ СН'!$G$6-'СЕТ СН'!$G$26</f>
        <v>1621.7926101399999</v>
      </c>
      <c r="E99" s="36">
        <f>SUMIFS(СВЦЭМ!$D$33:$D$776,СВЦЭМ!$A$33:$A$776,$A99,СВЦЭМ!$B$33:$B$776,E$83)+'СЕТ СН'!$G$14+СВЦЭМ!$D$10+'СЕТ СН'!$G$6-'СЕТ СН'!$G$26</f>
        <v>1643.0636294400001</v>
      </c>
      <c r="F99" s="36">
        <f>SUMIFS(СВЦЭМ!$D$33:$D$776,СВЦЭМ!$A$33:$A$776,$A99,СВЦЭМ!$B$33:$B$776,F$83)+'СЕТ СН'!$G$14+СВЦЭМ!$D$10+'СЕТ СН'!$G$6-'СЕТ СН'!$G$26</f>
        <v>1638.63855173</v>
      </c>
      <c r="G99" s="36">
        <f>SUMIFS(СВЦЭМ!$D$33:$D$776,СВЦЭМ!$A$33:$A$776,$A99,СВЦЭМ!$B$33:$B$776,G$83)+'СЕТ СН'!$G$14+СВЦЭМ!$D$10+'СЕТ СН'!$G$6-'СЕТ СН'!$G$26</f>
        <v>1616.80432019</v>
      </c>
      <c r="H99" s="36">
        <f>SUMIFS(СВЦЭМ!$D$33:$D$776,СВЦЭМ!$A$33:$A$776,$A99,СВЦЭМ!$B$33:$B$776,H$83)+'СЕТ СН'!$G$14+СВЦЭМ!$D$10+'СЕТ СН'!$G$6-'СЕТ СН'!$G$26</f>
        <v>1571.7069615099999</v>
      </c>
      <c r="I99" s="36">
        <f>SUMIFS(СВЦЭМ!$D$33:$D$776,СВЦЭМ!$A$33:$A$776,$A99,СВЦЭМ!$B$33:$B$776,I$83)+'СЕТ СН'!$G$14+СВЦЭМ!$D$10+'СЕТ СН'!$G$6-'СЕТ СН'!$G$26</f>
        <v>1549.2487535</v>
      </c>
      <c r="J99" s="36">
        <f>SUMIFS(СВЦЭМ!$D$33:$D$776,СВЦЭМ!$A$33:$A$776,$A99,СВЦЭМ!$B$33:$B$776,J$83)+'СЕТ СН'!$G$14+СВЦЭМ!$D$10+'СЕТ СН'!$G$6-'СЕТ СН'!$G$26</f>
        <v>1525.1874907199999</v>
      </c>
      <c r="K99" s="36">
        <f>SUMIFS(СВЦЭМ!$D$33:$D$776,СВЦЭМ!$A$33:$A$776,$A99,СВЦЭМ!$B$33:$B$776,K$83)+'СЕТ СН'!$G$14+СВЦЭМ!$D$10+'СЕТ СН'!$G$6-'СЕТ СН'!$G$26</f>
        <v>1499.8871445</v>
      </c>
      <c r="L99" s="36">
        <f>SUMIFS(СВЦЭМ!$D$33:$D$776,СВЦЭМ!$A$33:$A$776,$A99,СВЦЭМ!$B$33:$B$776,L$83)+'СЕТ СН'!$G$14+СВЦЭМ!$D$10+'СЕТ СН'!$G$6-'СЕТ СН'!$G$26</f>
        <v>1505.0319129700001</v>
      </c>
      <c r="M99" s="36">
        <f>SUMIFS(СВЦЭМ!$D$33:$D$776,СВЦЭМ!$A$33:$A$776,$A99,СВЦЭМ!$B$33:$B$776,M$83)+'СЕТ СН'!$G$14+СВЦЭМ!$D$10+'СЕТ СН'!$G$6-'СЕТ СН'!$G$26</f>
        <v>1519.06975605</v>
      </c>
      <c r="N99" s="36">
        <f>SUMIFS(СВЦЭМ!$D$33:$D$776,СВЦЭМ!$A$33:$A$776,$A99,СВЦЭМ!$B$33:$B$776,N$83)+'СЕТ СН'!$G$14+СВЦЭМ!$D$10+'СЕТ СН'!$G$6-'СЕТ СН'!$G$26</f>
        <v>1527.9757476700001</v>
      </c>
      <c r="O99" s="36">
        <f>SUMIFS(СВЦЭМ!$D$33:$D$776,СВЦЭМ!$A$33:$A$776,$A99,СВЦЭМ!$B$33:$B$776,O$83)+'СЕТ СН'!$G$14+СВЦЭМ!$D$10+'СЕТ СН'!$G$6-'СЕТ СН'!$G$26</f>
        <v>1539.7891182200001</v>
      </c>
      <c r="P99" s="36">
        <f>SUMIFS(СВЦЭМ!$D$33:$D$776,СВЦЭМ!$A$33:$A$776,$A99,СВЦЭМ!$B$33:$B$776,P$83)+'СЕТ СН'!$G$14+СВЦЭМ!$D$10+'СЕТ СН'!$G$6-'СЕТ СН'!$G$26</f>
        <v>1559.1479945599999</v>
      </c>
      <c r="Q99" s="36">
        <f>SUMIFS(СВЦЭМ!$D$33:$D$776,СВЦЭМ!$A$33:$A$776,$A99,СВЦЭМ!$B$33:$B$776,Q$83)+'СЕТ СН'!$G$14+СВЦЭМ!$D$10+'СЕТ СН'!$G$6-'СЕТ СН'!$G$26</f>
        <v>1524.5346734899999</v>
      </c>
      <c r="R99" s="36">
        <f>SUMIFS(СВЦЭМ!$D$33:$D$776,СВЦЭМ!$A$33:$A$776,$A99,СВЦЭМ!$B$33:$B$776,R$83)+'СЕТ СН'!$G$14+СВЦЭМ!$D$10+'СЕТ СН'!$G$6-'СЕТ СН'!$G$26</f>
        <v>1533.8248825800001</v>
      </c>
      <c r="S99" s="36">
        <f>SUMIFS(СВЦЭМ!$D$33:$D$776,СВЦЭМ!$A$33:$A$776,$A99,СВЦЭМ!$B$33:$B$776,S$83)+'СЕТ СН'!$G$14+СВЦЭМ!$D$10+'СЕТ СН'!$G$6-'СЕТ СН'!$G$26</f>
        <v>1521.6272829700001</v>
      </c>
      <c r="T99" s="36">
        <f>SUMIFS(СВЦЭМ!$D$33:$D$776,СВЦЭМ!$A$33:$A$776,$A99,СВЦЭМ!$B$33:$B$776,T$83)+'СЕТ СН'!$G$14+СВЦЭМ!$D$10+'СЕТ СН'!$G$6-'СЕТ СН'!$G$26</f>
        <v>1516.6137183000001</v>
      </c>
      <c r="U99" s="36">
        <f>SUMIFS(СВЦЭМ!$D$33:$D$776,СВЦЭМ!$A$33:$A$776,$A99,СВЦЭМ!$B$33:$B$776,U$83)+'СЕТ СН'!$G$14+СВЦЭМ!$D$10+'СЕТ СН'!$G$6-'СЕТ СН'!$G$26</f>
        <v>1520.06329022</v>
      </c>
      <c r="V99" s="36">
        <f>SUMIFS(СВЦЭМ!$D$33:$D$776,СВЦЭМ!$A$33:$A$776,$A99,СВЦЭМ!$B$33:$B$776,V$83)+'СЕТ СН'!$G$14+СВЦЭМ!$D$10+'СЕТ СН'!$G$6-'СЕТ СН'!$G$26</f>
        <v>1538.6772835000002</v>
      </c>
      <c r="W99" s="36">
        <f>SUMIFS(СВЦЭМ!$D$33:$D$776,СВЦЭМ!$A$33:$A$776,$A99,СВЦЭМ!$B$33:$B$776,W$83)+'СЕТ СН'!$G$14+СВЦЭМ!$D$10+'СЕТ СН'!$G$6-'СЕТ СН'!$G$26</f>
        <v>1557.3696421</v>
      </c>
      <c r="X99" s="36">
        <f>SUMIFS(СВЦЭМ!$D$33:$D$776,СВЦЭМ!$A$33:$A$776,$A99,СВЦЭМ!$B$33:$B$776,X$83)+'СЕТ СН'!$G$14+СВЦЭМ!$D$10+'СЕТ СН'!$G$6-'СЕТ СН'!$G$26</f>
        <v>1566.3767702</v>
      </c>
      <c r="Y99" s="36">
        <f>SUMIFS(СВЦЭМ!$D$33:$D$776,СВЦЭМ!$A$33:$A$776,$A99,СВЦЭМ!$B$33:$B$776,Y$83)+'СЕТ СН'!$G$14+СВЦЭМ!$D$10+'СЕТ СН'!$G$6-'СЕТ СН'!$G$26</f>
        <v>1582.4854937</v>
      </c>
    </row>
    <row r="100" spans="1:25" ht="15.75" x14ac:dyDescent="0.2">
      <c r="A100" s="35">
        <f t="shared" si="2"/>
        <v>43816</v>
      </c>
      <c r="B100" s="36">
        <f>SUMIFS(СВЦЭМ!$D$33:$D$776,СВЦЭМ!$A$33:$A$776,$A100,СВЦЭМ!$B$33:$B$776,B$83)+'СЕТ СН'!$G$14+СВЦЭМ!$D$10+'СЕТ СН'!$G$6-'СЕТ СН'!$G$26</f>
        <v>1623.5839119100001</v>
      </c>
      <c r="C100" s="36">
        <f>SUMIFS(СВЦЭМ!$D$33:$D$776,СВЦЭМ!$A$33:$A$776,$A100,СВЦЭМ!$B$33:$B$776,C$83)+'СЕТ СН'!$G$14+СВЦЭМ!$D$10+'СЕТ СН'!$G$6-'СЕТ СН'!$G$26</f>
        <v>1647.7805777899998</v>
      </c>
      <c r="D100" s="36">
        <f>SUMIFS(СВЦЭМ!$D$33:$D$776,СВЦЭМ!$A$33:$A$776,$A100,СВЦЭМ!$B$33:$B$776,D$83)+'СЕТ СН'!$G$14+СВЦЭМ!$D$10+'СЕТ СН'!$G$6-'СЕТ СН'!$G$26</f>
        <v>1658.3417606799999</v>
      </c>
      <c r="E100" s="36">
        <f>SUMIFS(СВЦЭМ!$D$33:$D$776,СВЦЭМ!$A$33:$A$776,$A100,СВЦЭМ!$B$33:$B$776,E$83)+'СЕТ СН'!$G$14+СВЦЭМ!$D$10+'СЕТ СН'!$G$6-'СЕТ СН'!$G$26</f>
        <v>1662.6978345100001</v>
      </c>
      <c r="F100" s="36">
        <f>SUMIFS(СВЦЭМ!$D$33:$D$776,СВЦЭМ!$A$33:$A$776,$A100,СВЦЭМ!$B$33:$B$776,F$83)+'СЕТ СН'!$G$14+СВЦЭМ!$D$10+'СЕТ СН'!$G$6-'СЕТ СН'!$G$26</f>
        <v>1654.1825713100002</v>
      </c>
      <c r="G100" s="36">
        <f>SUMIFS(СВЦЭМ!$D$33:$D$776,СВЦЭМ!$A$33:$A$776,$A100,СВЦЭМ!$B$33:$B$776,G$83)+'СЕТ СН'!$G$14+СВЦЭМ!$D$10+'СЕТ СН'!$G$6-'СЕТ СН'!$G$26</f>
        <v>1625.0518799500001</v>
      </c>
      <c r="H100" s="36">
        <f>SUMIFS(СВЦЭМ!$D$33:$D$776,СВЦЭМ!$A$33:$A$776,$A100,СВЦЭМ!$B$33:$B$776,H$83)+'СЕТ СН'!$G$14+СВЦЭМ!$D$10+'СЕТ СН'!$G$6-'СЕТ СН'!$G$26</f>
        <v>1584.8866091800001</v>
      </c>
      <c r="I100" s="36">
        <f>SUMIFS(СВЦЭМ!$D$33:$D$776,СВЦЭМ!$A$33:$A$776,$A100,СВЦЭМ!$B$33:$B$776,I$83)+'СЕТ СН'!$G$14+СВЦЭМ!$D$10+'СЕТ СН'!$G$6-'СЕТ СН'!$G$26</f>
        <v>1555.4333783100001</v>
      </c>
      <c r="J100" s="36">
        <f>SUMIFS(СВЦЭМ!$D$33:$D$776,СВЦЭМ!$A$33:$A$776,$A100,СВЦЭМ!$B$33:$B$776,J$83)+'СЕТ СН'!$G$14+СВЦЭМ!$D$10+'СЕТ СН'!$G$6-'СЕТ СН'!$G$26</f>
        <v>1519.8084431699999</v>
      </c>
      <c r="K100" s="36">
        <f>SUMIFS(СВЦЭМ!$D$33:$D$776,СВЦЭМ!$A$33:$A$776,$A100,СВЦЭМ!$B$33:$B$776,K$83)+'СЕТ СН'!$G$14+СВЦЭМ!$D$10+'СЕТ СН'!$G$6-'СЕТ СН'!$G$26</f>
        <v>1503.4077628700002</v>
      </c>
      <c r="L100" s="36">
        <f>SUMIFS(СВЦЭМ!$D$33:$D$776,СВЦЭМ!$A$33:$A$776,$A100,СВЦЭМ!$B$33:$B$776,L$83)+'СЕТ СН'!$G$14+СВЦЭМ!$D$10+'СЕТ СН'!$G$6-'СЕТ СН'!$G$26</f>
        <v>1509.23715421</v>
      </c>
      <c r="M100" s="36">
        <f>SUMIFS(СВЦЭМ!$D$33:$D$776,СВЦЭМ!$A$33:$A$776,$A100,СВЦЭМ!$B$33:$B$776,M$83)+'СЕТ СН'!$G$14+СВЦЭМ!$D$10+'СЕТ СН'!$G$6-'СЕТ СН'!$G$26</f>
        <v>1519.4494313300002</v>
      </c>
      <c r="N100" s="36">
        <f>SUMIFS(СВЦЭМ!$D$33:$D$776,СВЦЭМ!$A$33:$A$776,$A100,СВЦЭМ!$B$33:$B$776,N$83)+'СЕТ СН'!$G$14+СВЦЭМ!$D$10+'СЕТ СН'!$G$6-'СЕТ СН'!$G$26</f>
        <v>1528.8727264600002</v>
      </c>
      <c r="O100" s="36">
        <f>SUMIFS(СВЦЭМ!$D$33:$D$776,СВЦЭМ!$A$33:$A$776,$A100,СВЦЭМ!$B$33:$B$776,O$83)+'СЕТ СН'!$G$14+СВЦЭМ!$D$10+'СЕТ СН'!$G$6-'СЕТ СН'!$G$26</f>
        <v>1539.1298886100001</v>
      </c>
      <c r="P100" s="36">
        <f>SUMIFS(СВЦЭМ!$D$33:$D$776,СВЦЭМ!$A$33:$A$776,$A100,СВЦЭМ!$B$33:$B$776,P$83)+'СЕТ СН'!$G$14+СВЦЭМ!$D$10+'СЕТ СН'!$G$6-'СЕТ СН'!$G$26</f>
        <v>1547.0897047000001</v>
      </c>
      <c r="Q100" s="36">
        <f>SUMIFS(СВЦЭМ!$D$33:$D$776,СВЦЭМ!$A$33:$A$776,$A100,СВЦЭМ!$B$33:$B$776,Q$83)+'СЕТ СН'!$G$14+СВЦЭМ!$D$10+'СЕТ СН'!$G$6-'СЕТ СН'!$G$26</f>
        <v>1548.5225618300001</v>
      </c>
      <c r="R100" s="36">
        <f>SUMIFS(СВЦЭМ!$D$33:$D$776,СВЦЭМ!$A$33:$A$776,$A100,СВЦЭМ!$B$33:$B$776,R$83)+'СЕТ СН'!$G$14+СВЦЭМ!$D$10+'СЕТ СН'!$G$6-'СЕТ СН'!$G$26</f>
        <v>1537.13838932</v>
      </c>
      <c r="S100" s="36">
        <f>SUMIFS(СВЦЭМ!$D$33:$D$776,СВЦЭМ!$A$33:$A$776,$A100,СВЦЭМ!$B$33:$B$776,S$83)+'СЕТ СН'!$G$14+СВЦЭМ!$D$10+'СЕТ СН'!$G$6-'СЕТ СН'!$G$26</f>
        <v>1531.2978576599999</v>
      </c>
      <c r="T100" s="36">
        <f>SUMIFS(СВЦЭМ!$D$33:$D$776,СВЦЭМ!$A$33:$A$776,$A100,СВЦЭМ!$B$33:$B$776,T$83)+'СЕТ СН'!$G$14+СВЦЭМ!$D$10+'СЕТ СН'!$G$6-'СЕТ СН'!$G$26</f>
        <v>1509.90797907</v>
      </c>
      <c r="U100" s="36">
        <f>SUMIFS(СВЦЭМ!$D$33:$D$776,СВЦЭМ!$A$33:$A$776,$A100,СВЦЭМ!$B$33:$B$776,U$83)+'СЕТ СН'!$G$14+СВЦЭМ!$D$10+'СЕТ СН'!$G$6-'СЕТ СН'!$G$26</f>
        <v>1502.21172763</v>
      </c>
      <c r="V100" s="36">
        <f>SUMIFS(СВЦЭМ!$D$33:$D$776,СВЦЭМ!$A$33:$A$776,$A100,СВЦЭМ!$B$33:$B$776,V$83)+'СЕТ СН'!$G$14+СВЦЭМ!$D$10+'СЕТ СН'!$G$6-'СЕТ СН'!$G$26</f>
        <v>1501.17955452</v>
      </c>
      <c r="W100" s="36">
        <f>SUMIFS(СВЦЭМ!$D$33:$D$776,СВЦЭМ!$A$33:$A$776,$A100,СВЦЭМ!$B$33:$B$776,W$83)+'СЕТ СН'!$G$14+СВЦЭМ!$D$10+'СЕТ СН'!$G$6-'СЕТ СН'!$G$26</f>
        <v>1520.1939968199999</v>
      </c>
      <c r="X100" s="36">
        <f>SUMIFS(СВЦЭМ!$D$33:$D$776,СВЦЭМ!$A$33:$A$776,$A100,СВЦЭМ!$B$33:$B$776,X$83)+'СЕТ СН'!$G$14+СВЦЭМ!$D$10+'СЕТ СН'!$G$6-'СЕТ СН'!$G$26</f>
        <v>1535.0169433599999</v>
      </c>
      <c r="Y100" s="36">
        <f>SUMIFS(СВЦЭМ!$D$33:$D$776,СВЦЭМ!$A$33:$A$776,$A100,СВЦЭМ!$B$33:$B$776,Y$83)+'СЕТ СН'!$G$14+СВЦЭМ!$D$10+'СЕТ СН'!$G$6-'СЕТ СН'!$G$26</f>
        <v>1558.44395192</v>
      </c>
    </row>
    <row r="101" spans="1:25" ht="15.75" x14ac:dyDescent="0.2">
      <c r="A101" s="35">
        <f t="shared" si="2"/>
        <v>43817</v>
      </c>
      <c r="B101" s="36">
        <f>SUMIFS(СВЦЭМ!$D$33:$D$776,СВЦЭМ!$A$33:$A$776,$A101,СВЦЭМ!$B$33:$B$776,B$83)+'СЕТ СН'!$G$14+СВЦЭМ!$D$10+'СЕТ СН'!$G$6-'СЕТ СН'!$G$26</f>
        <v>1568.26093584</v>
      </c>
      <c r="C101" s="36">
        <f>SUMIFS(СВЦЭМ!$D$33:$D$776,СВЦЭМ!$A$33:$A$776,$A101,СВЦЭМ!$B$33:$B$776,C$83)+'СЕТ СН'!$G$14+СВЦЭМ!$D$10+'СЕТ СН'!$G$6-'СЕТ СН'!$G$26</f>
        <v>1626.5993432099999</v>
      </c>
      <c r="D101" s="36">
        <f>SUMIFS(СВЦЭМ!$D$33:$D$776,СВЦЭМ!$A$33:$A$776,$A101,СВЦЭМ!$B$33:$B$776,D$83)+'СЕТ СН'!$G$14+СВЦЭМ!$D$10+'СЕТ СН'!$G$6-'СЕТ СН'!$G$26</f>
        <v>1651.8740650899999</v>
      </c>
      <c r="E101" s="36">
        <f>SUMIFS(СВЦЭМ!$D$33:$D$776,СВЦЭМ!$A$33:$A$776,$A101,СВЦЭМ!$B$33:$B$776,E$83)+'СЕТ СН'!$G$14+СВЦЭМ!$D$10+'СЕТ СН'!$G$6-'СЕТ СН'!$G$26</f>
        <v>1651.1834018200002</v>
      </c>
      <c r="F101" s="36">
        <f>SUMIFS(СВЦЭМ!$D$33:$D$776,СВЦЭМ!$A$33:$A$776,$A101,СВЦЭМ!$B$33:$B$776,F$83)+'СЕТ СН'!$G$14+СВЦЭМ!$D$10+'СЕТ СН'!$G$6-'СЕТ СН'!$G$26</f>
        <v>1643.1304754899998</v>
      </c>
      <c r="G101" s="36">
        <f>SUMIFS(СВЦЭМ!$D$33:$D$776,СВЦЭМ!$A$33:$A$776,$A101,СВЦЭМ!$B$33:$B$776,G$83)+'СЕТ СН'!$G$14+СВЦЭМ!$D$10+'СЕТ СН'!$G$6-'СЕТ СН'!$G$26</f>
        <v>1622.0683603500001</v>
      </c>
      <c r="H101" s="36">
        <f>SUMIFS(СВЦЭМ!$D$33:$D$776,СВЦЭМ!$A$33:$A$776,$A101,СВЦЭМ!$B$33:$B$776,H$83)+'СЕТ СН'!$G$14+СВЦЭМ!$D$10+'СЕТ СН'!$G$6-'СЕТ СН'!$G$26</f>
        <v>1590.4696096100001</v>
      </c>
      <c r="I101" s="36">
        <f>SUMIFS(СВЦЭМ!$D$33:$D$776,СВЦЭМ!$A$33:$A$776,$A101,СВЦЭМ!$B$33:$B$776,I$83)+'СЕТ СН'!$G$14+СВЦЭМ!$D$10+'СЕТ СН'!$G$6-'СЕТ СН'!$G$26</f>
        <v>1573.5348690800001</v>
      </c>
      <c r="J101" s="36">
        <f>SUMIFS(СВЦЭМ!$D$33:$D$776,СВЦЭМ!$A$33:$A$776,$A101,СВЦЭМ!$B$33:$B$776,J$83)+'СЕТ СН'!$G$14+СВЦЭМ!$D$10+'СЕТ СН'!$G$6-'СЕТ СН'!$G$26</f>
        <v>1543.5722002299999</v>
      </c>
      <c r="K101" s="36">
        <f>SUMIFS(СВЦЭМ!$D$33:$D$776,СВЦЭМ!$A$33:$A$776,$A101,СВЦЭМ!$B$33:$B$776,K$83)+'СЕТ СН'!$G$14+СВЦЭМ!$D$10+'СЕТ СН'!$G$6-'СЕТ СН'!$G$26</f>
        <v>1512.4317751900001</v>
      </c>
      <c r="L101" s="36">
        <f>SUMIFS(СВЦЭМ!$D$33:$D$776,СВЦЭМ!$A$33:$A$776,$A101,СВЦЭМ!$B$33:$B$776,L$83)+'СЕТ СН'!$G$14+СВЦЭМ!$D$10+'СЕТ СН'!$G$6-'СЕТ СН'!$G$26</f>
        <v>1505.1788808900001</v>
      </c>
      <c r="M101" s="36">
        <f>SUMIFS(СВЦЭМ!$D$33:$D$776,СВЦЭМ!$A$33:$A$776,$A101,СВЦЭМ!$B$33:$B$776,M$83)+'СЕТ СН'!$G$14+СВЦЭМ!$D$10+'СЕТ СН'!$G$6-'СЕТ СН'!$G$26</f>
        <v>1512.72720192</v>
      </c>
      <c r="N101" s="36">
        <f>SUMIFS(СВЦЭМ!$D$33:$D$776,СВЦЭМ!$A$33:$A$776,$A101,СВЦЭМ!$B$33:$B$776,N$83)+'СЕТ СН'!$G$14+СВЦЭМ!$D$10+'СЕТ СН'!$G$6-'СЕТ СН'!$G$26</f>
        <v>1516.93465122</v>
      </c>
      <c r="O101" s="36">
        <f>SUMIFS(СВЦЭМ!$D$33:$D$776,СВЦЭМ!$A$33:$A$776,$A101,СВЦЭМ!$B$33:$B$776,O$83)+'СЕТ СН'!$G$14+СВЦЭМ!$D$10+'СЕТ СН'!$G$6-'СЕТ СН'!$G$26</f>
        <v>1527.0824754800001</v>
      </c>
      <c r="P101" s="36">
        <f>SUMIFS(СВЦЭМ!$D$33:$D$776,СВЦЭМ!$A$33:$A$776,$A101,СВЦЭМ!$B$33:$B$776,P$83)+'СЕТ СН'!$G$14+СВЦЭМ!$D$10+'СЕТ СН'!$G$6-'СЕТ СН'!$G$26</f>
        <v>1536.2530534100001</v>
      </c>
      <c r="Q101" s="36">
        <f>SUMIFS(СВЦЭМ!$D$33:$D$776,СВЦЭМ!$A$33:$A$776,$A101,СВЦЭМ!$B$33:$B$776,Q$83)+'СЕТ СН'!$G$14+СВЦЭМ!$D$10+'СЕТ СН'!$G$6-'СЕТ СН'!$G$26</f>
        <v>1537.1417895100001</v>
      </c>
      <c r="R101" s="36">
        <f>SUMIFS(СВЦЭМ!$D$33:$D$776,СВЦЭМ!$A$33:$A$776,$A101,СВЦЭМ!$B$33:$B$776,R$83)+'СЕТ СН'!$G$14+СВЦЭМ!$D$10+'СЕТ СН'!$G$6-'СЕТ СН'!$G$26</f>
        <v>1526.89389968</v>
      </c>
      <c r="S101" s="36">
        <f>SUMIFS(СВЦЭМ!$D$33:$D$776,СВЦЭМ!$A$33:$A$776,$A101,СВЦЭМ!$B$33:$B$776,S$83)+'СЕТ СН'!$G$14+СВЦЭМ!$D$10+'СЕТ СН'!$G$6-'СЕТ СН'!$G$26</f>
        <v>1513.57925748</v>
      </c>
      <c r="T101" s="36">
        <f>SUMIFS(СВЦЭМ!$D$33:$D$776,СВЦЭМ!$A$33:$A$776,$A101,СВЦЭМ!$B$33:$B$776,T$83)+'СЕТ СН'!$G$14+СВЦЭМ!$D$10+'СЕТ СН'!$G$6-'СЕТ СН'!$G$26</f>
        <v>1483.8848083</v>
      </c>
      <c r="U101" s="36">
        <f>SUMIFS(СВЦЭМ!$D$33:$D$776,СВЦЭМ!$A$33:$A$776,$A101,СВЦЭМ!$B$33:$B$776,U$83)+'СЕТ СН'!$G$14+СВЦЭМ!$D$10+'СЕТ СН'!$G$6-'СЕТ СН'!$G$26</f>
        <v>1485.1576027400001</v>
      </c>
      <c r="V101" s="36">
        <f>SUMIFS(СВЦЭМ!$D$33:$D$776,СВЦЭМ!$A$33:$A$776,$A101,СВЦЭМ!$B$33:$B$776,V$83)+'СЕТ СН'!$G$14+СВЦЭМ!$D$10+'СЕТ СН'!$G$6-'СЕТ СН'!$G$26</f>
        <v>1492.7784109700001</v>
      </c>
      <c r="W101" s="36">
        <f>SUMIFS(СВЦЭМ!$D$33:$D$776,СВЦЭМ!$A$33:$A$776,$A101,СВЦЭМ!$B$33:$B$776,W$83)+'СЕТ СН'!$G$14+СВЦЭМ!$D$10+'СЕТ СН'!$G$6-'СЕТ СН'!$G$26</f>
        <v>1514.4591258999999</v>
      </c>
      <c r="X101" s="36">
        <f>SUMIFS(СВЦЭМ!$D$33:$D$776,СВЦЭМ!$A$33:$A$776,$A101,СВЦЭМ!$B$33:$B$776,X$83)+'СЕТ СН'!$G$14+СВЦЭМ!$D$10+'СЕТ СН'!$G$6-'СЕТ СН'!$G$26</f>
        <v>1519.1296799699999</v>
      </c>
      <c r="Y101" s="36">
        <f>SUMIFS(СВЦЭМ!$D$33:$D$776,СВЦЭМ!$A$33:$A$776,$A101,СВЦЭМ!$B$33:$B$776,Y$83)+'СЕТ СН'!$G$14+СВЦЭМ!$D$10+'СЕТ СН'!$G$6-'СЕТ СН'!$G$26</f>
        <v>1532.1486877699999</v>
      </c>
    </row>
    <row r="102" spans="1:25" ht="15.75" x14ac:dyDescent="0.2">
      <c r="A102" s="35">
        <f t="shared" si="2"/>
        <v>43818</v>
      </c>
      <c r="B102" s="36">
        <f>SUMIFS(СВЦЭМ!$D$33:$D$776,СВЦЭМ!$A$33:$A$776,$A102,СВЦЭМ!$B$33:$B$776,B$83)+'СЕТ СН'!$G$14+СВЦЭМ!$D$10+'СЕТ СН'!$G$6-'СЕТ СН'!$G$26</f>
        <v>1572.08867661</v>
      </c>
      <c r="C102" s="36">
        <f>SUMIFS(СВЦЭМ!$D$33:$D$776,СВЦЭМ!$A$33:$A$776,$A102,СВЦЭМ!$B$33:$B$776,C$83)+'СЕТ СН'!$G$14+СВЦЭМ!$D$10+'СЕТ СН'!$G$6-'СЕТ СН'!$G$26</f>
        <v>1601.1801133600002</v>
      </c>
      <c r="D102" s="36">
        <f>SUMIFS(СВЦЭМ!$D$33:$D$776,СВЦЭМ!$A$33:$A$776,$A102,СВЦЭМ!$B$33:$B$776,D$83)+'СЕТ СН'!$G$14+СВЦЭМ!$D$10+'СЕТ СН'!$G$6-'СЕТ СН'!$G$26</f>
        <v>1621.15693341</v>
      </c>
      <c r="E102" s="36">
        <f>SUMIFS(СВЦЭМ!$D$33:$D$776,СВЦЭМ!$A$33:$A$776,$A102,СВЦЭМ!$B$33:$B$776,E$83)+'СЕТ СН'!$G$14+СВЦЭМ!$D$10+'СЕТ СН'!$G$6-'СЕТ СН'!$G$26</f>
        <v>1647.7713171199998</v>
      </c>
      <c r="F102" s="36">
        <f>SUMIFS(СВЦЭМ!$D$33:$D$776,СВЦЭМ!$A$33:$A$776,$A102,СВЦЭМ!$B$33:$B$776,F$83)+'СЕТ СН'!$G$14+СВЦЭМ!$D$10+'СЕТ СН'!$G$6-'СЕТ СН'!$G$26</f>
        <v>1660.5983422099998</v>
      </c>
      <c r="G102" s="36">
        <f>SUMIFS(СВЦЭМ!$D$33:$D$776,СВЦЭМ!$A$33:$A$776,$A102,СВЦЭМ!$B$33:$B$776,G$83)+'СЕТ СН'!$G$14+СВЦЭМ!$D$10+'СЕТ СН'!$G$6-'СЕТ СН'!$G$26</f>
        <v>1635.7244588399999</v>
      </c>
      <c r="H102" s="36">
        <f>SUMIFS(СВЦЭМ!$D$33:$D$776,СВЦЭМ!$A$33:$A$776,$A102,СВЦЭМ!$B$33:$B$776,H$83)+'СЕТ СН'!$G$14+СВЦЭМ!$D$10+'СЕТ СН'!$G$6-'СЕТ СН'!$G$26</f>
        <v>1601.4518174499999</v>
      </c>
      <c r="I102" s="36">
        <f>SUMIFS(СВЦЭМ!$D$33:$D$776,СВЦЭМ!$A$33:$A$776,$A102,СВЦЭМ!$B$33:$B$776,I$83)+'СЕТ СН'!$G$14+СВЦЭМ!$D$10+'СЕТ СН'!$G$6-'СЕТ СН'!$G$26</f>
        <v>1565.3515314400001</v>
      </c>
      <c r="J102" s="36">
        <f>SUMIFS(СВЦЭМ!$D$33:$D$776,СВЦЭМ!$A$33:$A$776,$A102,СВЦЭМ!$B$33:$B$776,J$83)+'СЕТ СН'!$G$14+СВЦЭМ!$D$10+'СЕТ СН'!$G$6-'СЕТ СН'!$G$26</f>
        <v>1537.1325725900001</v>
      </c>
      <c r="K102" s="36">
        <f>SUMIFS(СВЦЭМ!$D$33:$D$776,СВЦЭМ!$A$33:$A$776,$A102,СВЦЭМ!$B$33:$B$776,K$83)+'СЕТ СН'!$G$14+СВЦЭМ!$D$10+'СЕТ СН'!$G$6-'СЕТ СН'!$G$26</f>
        <v>1517.1201284600002</v>
      </c>
      <c r="L102" s="36">
        <f>SUMIFS(СВЦЭМ!$D$33:$D$776,СВЦЭМ!$A$33:$A$776,$A102,СВЦЭМ!$B$33:$B$776,L$83)+'СЕТ СН'!$G$14+СВЦЭМ!$D$10+'СЕТ СН'!$G$6-'СЕТ СН'!$G$26</f>
        <v>1524.6779125100002</v>
      </c>
      <c r="M102" s="36">
        <f>SUMIFS(СВЦЭМ!$D$33:$D$776,СВЦЭМ!$A$33:$A$776,$A102,СВЦЭМ!$B$33:$B$776,M$83)+'СЕТ СН'!$G$14+СВЦЭМ!$D$10+'СЕТ СН'!$G$6-'СЕТ СН'!$G$26</f>
        <v>1539.2638359699999</v>
      </c>
      <c r="N102" s="36">
        <f>SUMIFS(СВЦЭМ!$D$33:$D$776,СВЦЭМ!$A$33:$A$776,$A102,СВЦЭМ!$B$33:$B$776,N$83)+'СЕТ СН'!$G$14+СВЦЭМ!$D$10+'СЕТ СН'!$G$6-'СЕТ СН'!$G$26</f>
        <v>1542.05932656</v>
      </c>
      <c r="O102" s="36">
        <f>SUMIFS(СВЦЭМ!$D$33:$D$776,СВЦЭМ!$A$33:$A$776,$A102,СВЦЭМ!$B$33:$B$776,O$83)+'СЕТ СН'!$G$14+СВЦЭМ!$D$10+'СЕТ СН'!$G$6-'СЕТ СН'!$G$26</f>
        <v>1562.39586439</v>
      </c>
      <c r="P102" s="36">
        <f>SUMIFS(СВЦЭМ!$D$33:$D$776,СВЦЭМ!$A$33:$A$776,$A102,СВЦЭМ!$B$33:$B$776,P$83)+'СЕТ СН'!$G$14+СВЦЭМ!$D$10+'СЕТ СН'!$G$6-'СЕТ СН'!$G$26</f>
        <v>1555.6745265200002</v>
      </c>
      <c r="Q102" s="36">
        <f>SUMIFS(СВЦЭМ!$D$33:$D$776,СВЦЭМ!$A$33:$A$776,$A102,СВЦЭМ!$B$33:$B$776,Q$83)+'СЕТ СН'!$G$14+СВЦЭМ!$D$10+'СЕТ СН'!$G$6-'СЕТ СН'!$G$26</f>
        <v>1559.4326833499999</v>
      </c>
      <c r="R102" s="36">
        <f>SUMIFS(СВЦЭМ!$D$33:$D$776,СВЦЭМ!$A$33:$A$776,$A102,СВЦЭМ!$B$33:$B$776,R$83)+'СЕТ СН'!$G$14+СВЦЭМ!$D$10+'СЕТ СН'!$G$6-'СЕТ СН'!$G$26</f>
        <v>1546.8444420000001</v>
      </c>
      <c r="S102" s="36">
        <f>SUMIFS(СВЦЭМ!$D$33:$D$776,СВЦЭМ!$A$33:$A$776,$A102,СВЦЭМ!$B$33:$B$776,S$83)+'СЕТ СН'!$G$14+СВЦЭМ!$D$10+'СЕТ СН'!$G$6-'СЕТ СН'!$G$26</f>
        <v>1526.31555056</v>
      </c>
      <c r="T102" s="36">
        <f>SUMIFS(СВЦЭМ!$D$33:$D$776,СВЦЭМ!$A$33:$A$776,$A102,СВЦЭМ!$B$33:$B$776,T$83)+'СЕТ СН'!$G$14+СВЦЭМ!$D$10+'СЕТ СН'!$G$6-'СЕТ СН'!$G$26</f>
        <v>1510.19684551</v>
      </c>
      <c r="U102" s="36">
        <f>SUMIFS(СВЦЭМ!$D$33:$D$776,СВЦЭМ!$A$33:$A$776,$A102,СВЦЭМ!$B$33:$B$776,U$83)+'СЕТ СН'!$G$14+СВЦЭМ!$D$10+'СЕТ СН'!$G$6-'СЕТ СН'!$G$26</f>
        <v>1522.18551295</v>
      </c>
      <c r="V102" s="36">
        <f>SUMIFS(СВЦЭМ!$D$33:$D$776,СВЦЭМ!$A$33:$A$776,$A102,СВЦЭМ!$B$33:$B$776,V$83)+'СЕТ СН'!$G$14+СВЦЭМ!$D$10+'СЕТ СН'!$G$6-'СЕТ СН'!$G$26</f>
        <v>1550.93634716</v>
      </c>
      <c r="W102" s="36">
        <f>SUMIFS(СВЦЭМ!$D$33:$D$776,СВЦЭМ!$A$33:$A$776,$A102,СВЦЭМ!$B$33:$B$776,W$83)+'СЕТ СН'!$G$14+СВЦЭМ!$D$10+'СЕТ СН'!$G$6-'СЕТ СН'!$G$26</f>
        <v>1581.9826436799999</v>
      </c>
      <c r="X102" s="36">
        <f>SUMIFS(СВЦЭМ!$D$33:$D$776,СВЦЭМ!$A$33:$A$776,$A102,СВЦЭМ!$B$33:$B$776,X$83)+'СЕТ СН'!$G$14+СВЦЭМ!$D$10+'СЕТ СН'!$G$6-'СЕТ СН'!$G$26</f>
        <v>1592.6267542599999</v>
      </c>
      <c r="Y102" s="36">
        <f>SUMIFS(СВЦЭМ!$D$33:$D$776,СВЦЭМ!$A$33:$A$776,$A102,СВЦЭМ!$B$33:$B$776,Y$83)+'СЕТ СН'!$G$14+СВЦЭМ!$D$10+'СЕТ СН'!$G$6-'СЕТ СН'!$G$26</f>
        <v>1622.3699077000001</v>
      </c>
    </row>
    <row r="103" spans="1:25" ht="15.75" x14ac:dyDescent="0.2">
      <c r="A103" s="35">
        <f t="shared" si="2"/>
        <v>43819</v>
      </c>
      <c r="B103" s="36">
        <f>SUMIFS(СВЦЭМ!$D$33:$D$776,СВЦЭМ!$A$33:$A$776,$A103,СВЦЭМ!$B$33:$B$776,B$83)+'СЕТ СН'!$G$14+СВЦЭМ!$D$10+'СЕТ СН'!$G$6-'СЕТ СН'!$G$26</f>
        <v>1562.9199623100001</v>
      </c>
      <c r="C103" s="36">
        <f>SUMIFS(СВЦЭМ!$D$33:$D$776,СВЦЭМ!$A$33:$A$776,$A103,СВЦЭМ!$B$33:$B$776,C$83)+'СЕТ СН'!$G$14+СВЦЭМ!$D$10+'СЕТ СН'!$G$6-'СЕТ СН'!$G$26</f>
        <v>1585.72839819</v>
      </c>
      <c r="D103" s="36">
        <f>SUMIFS(СВЦЭМ!$D$33:$D$776,СВЦЭМ!$A$33:$A$776,$A103,СВЦЭМ!$B$33:$B$776,D$83)+'СЕТ СН'!$G$14+СВЦЭМ!$D$10+'СЕТ СН'!$G$6-'СЕТ СН'!$G$26</f>
        <v>1599.4475851100001</v>
      </c>
      <c r="E103" s="36">
        <f>SUMIFS(СВЦЭМ!$D$33:$D$776,СВЦЭМ!$A$33:$A$776,$A103,СВЦЭМ!$B$33:$B$776,E$83)+'СЕТ СН'!$G$14+СВЦЭМ!$D$10+'СЕТ СН'!$G$6-'СЕТ СН'!$G$26</f>
        <v>1612.42262157</v>
      </c>
      <c r="F103" s="36">
        <f>SUMIFS(СВЦЭМ!$D$33:$D$776,СВЦЭМ!$A$33:$A$776,$A103,СВЦЭМ!$B$33:$B$776,F$83)+'СЕТ СН'!$G$14+СВЦЭМ!$D$10+'СЕТ СН'!$G$6-'СЕТ СН'!$G$26</f>
        <v>1606.2245290400001</v>
      </c>
      <c r="G103" s="36">
        <f>SUMIFS(СВЦЭМ!$D$33:$D$776,СВЦЭМ!$A$33:$A$776,$A103,СВЦЭМ!$B$33:$B$776,G$83)+'СЕТ СН'!$G$14+СВЦЭМ!$D$10+'СЕТ СН'!$G$6-'СЕТ СН'!$G$26</f>
        <v>1595.4549347699999</v>
      </c>
      <c r="H103" s="36">
        <f>SUMIFS(СВЦЭМ!$D$33:$D$776,СВЦЭМ!$A$33:$A$776,$A103,СВЦЭМ!$B$33:$B$776,H$83)+'СЕТ СН'!$G$14+СВЦЭМ!$D$10+'СЕТ СН'!$G$6-'СЕТ СН'!$G$26</f>
        <v>1544.93850247</v>
      </c>
      <c r="I103" s="36">
        <f>SUMIFS(СВЦЭМ!$D$33:$D$776,СВЦЭМ!$A$33:$A$776,$A103,СВЦЭМ!$B$33:$B$776,I$83)+'СЕТ СН'!$G$14+СВЦЭМ!$D$10+'СЕТ СН'!$G$6-'СЕТ СН'!$G$26</f>
        <v>1529.0367665399999</v>
      </c>
      <c r="J103" s="36">
        <f>SUMIFS(СВЦЭМ!$D$33:$D$776,СВЦЭМ!$A$33:$A$776,$A103,СВЦЭМ!$B$33:$B$776,J$83)+'СЕТ СН'!$G$14+СВЦЭМ!$D$10+'СЕТ СН'!$G$6-'СЕТ СН'!$G$26</f>
        <v>1507.33260333</v>
      </c>
      <c r="K103" s="36">
        <f>SUMIFS(СВЦЭМ!$D$33:$D$776,СВЦЭМ!$A$33:$A$776,$A103,СВЦЭМ!$B$33:$B$776,K$83)+'СЕТ СН'!$G$14+СВЦЭМ!$D$10+'СЕТ СН'!$G$6-'СЕТ СН'!$G$26</f>
        <v>1484.82999021</v>
      </c>
      <c r="L103" s="36">
        <f>SUMIFS(СВЦЭМ!$D$33:$D$776,СВЦЭМ!$A$33:$A$776,$A103,СВЦЭМ!$B$33:$B$776,L$83)+'СЕТ СН'!$G$14+СВЦЭМ!$D$10+'СЕТ СН'!$G$6-'СЕТ СН'!$G$26</f>
        <v>1485.07640354</v>
      </c>
      <c r="M103" s="36">
        <f>SUMIFS(СВЦЭМ!$D$33:$D$776,СВЦЭМ!$A$33:$A$776,$A103,СВЦЭМ!$B$33:$B$776,M$83)+'СЕТ СН'!$G$14+СВЦЭМ!$D$10+'СЕТ СН'!$G$6-'СЕТ СН'!$G$26</f>
        <v>1502.1006999800002</v>
      </c>
      <c r="N103" s="36">
        <f>SUMIFS(СВЦЭМ!$D$33:$D$776,СВЦЭМ!$A$33:$A$776,$A103,СВЦЭМ!$B$33:$B$776,N$83)+'СЕТ СН'!$G$14+СВЦЭМ!$D$10+'СЕТ СН'!$G$6-'СЕТ СН'!$G$26</f>
        <v>1502.8152640399999</v>
      </c>
      <c r="O103" s="36">
        <f>SUMIFS(СВЦЭМ!$D$33:$D$776,СВЦЭМ!$A$33:$A$776,$A103,СВЦЭМ!$B$33:$B$776,O$83)+'СЕТ СН'!$G$14+СВЦЭМ!$D$10+'СЕТ СН'!$G$6-'СЕТ СН'!$G$26</f>
        <v>1510.85798234</v>
      </c>
      <c r="P103" s="36">
        <f>SUMIFS(СВЦЭМ!$D$33:$D$776,СВЦЭМ!$A$33:$A$776,$A103,СВЦЭМ!$B$33:$B$776,P$83)+'СЕТ СН'!$G$14+СВЦЭМ!$D$10+'СЕТ СН'!$G$6-'СЕТ СН'!$G$26</f>
        <v>1516.4758277199999</v>
      </c>
      <c r="Q103" s="36">
        <f>SUMIFS(СВЦЭМ!$D$33:$D$776,СВЦЭМ!$A$33:$A$776,$A103,СВЦЭМ!$B$33:$B$776,Q$83)+'СЕТ СН'!$G$14+СВЦЭМ!$D$10+'СЕТ СН'!$G$6-'СЕТ СН'!$G$26</f>
        <v>1521.89792253</v>
      </c>
      <c r="R103" s="36">
        <f>SUMIFS(СВЦЭМ!$D$33:$D$776,СВЦЭМ!$A$33:$A$776,$A103,СВЦЭМ!$B$33:$B$776,R$83)+'СЕТ СН'!$G$14+СВЦЭМ!$D$10+'СЕТ СН'!$G$6-'СЕТ СН'!$G$26</f>
        <v>1524.63050148</v>
      </c>
      <c r="S103" s="36">
        <f>SUMIFS(СВЦЭМ!$D$33:$D$776,СВЦЭМ!$A$33:$A$776,$A103,СВЦЭМ!$B$33:$B$776,S$83)+'СЕТ СН'!$G$14+СВЦЭМ!$D$10+'СЕТ СН'!$G$6-'СЕТ СН'!$G$26</f>
        <v>1512.30427962</v>
      </c>
      <c r="T103" s="36">
        <f>SUMIFS(СВЦЭМ!$D$33:$D$776,СВЦЭМ!$A$33:$A$776,$A103,СВЦЭМ!$B$33:$B$776,T$83)+'СЕТ СН'!$G$14+СВЦЭМ!$D$10+'СЕТ СН'!$G$6-'СЕТ СН'!$G$26</f>
        <v>1501.38292505</v>
      </c>
      <c r="U103" s="36">
        <f>SUMIFS(СВЦЭМ!$D$33:$D$776,СВЦЭМ!$A$33:$A$776,$A103,СВЦЭМ!$B$33:$B$776,U$83)+'СЕТ СН'!$G$14+СВЦЭМ!$D$10+'СЕТ СН'!$G$6-'СЕТ СН'!$G$26</f>
        <v>1481.48948771</v>
      </c>
      <c r="V103" s="36">
        <f>SUMIFS(СВЦЭМ!$D$33:$D$776,СВЦЭМ!$A$33:$A$776,$A103,СВЦЭМ!$B$33:$B$776,V$83)+'СЕТ СН'!$G$14+СВЦЭМ!$D$10+'СЕТ СН'!$G$6-'СЕТ СН'!$G$26</f>
        <v>1463.2707615499999</v>
      </c>
      <c r="W103" s="36">
        <f>SUMIFS(СВЦЭМ!$D$33:$D$776,СВЦЭМ!$A$33:$A$776,$A103,СВЦЭМ!$B$33:$B$776,W$83)+'СЕТ СН'!$G$14+СВЦЭМ!$D$10+'СЕТ СН'!$G$6-'СЕТ СН'!$G$26</f>
        <v>1478.9074679400001</v>
      </c>
      <c r="X103" s="36">
        <f>SUMIFS(СВЦЭМ!$D$33:$D$776,СВЦЭМ!$A$33:$A$776,$A103,СВЦЭМ!$B$33:$B$776,X$83)+'СЕТ СН'!$G$14+СВЦЭМ!$D$10+'СЕТ СН'!$G$6-'СЕТ СН'!$G$26</f>
        <v>1480.2899791099999</v>
      </c>
      <c r="Y103" s="36">
        <f>SUMIFS(СВЦЭМ!$D$33:$D$776,СВЦЭМ!$A$33:$A$776,$A103,СВЦЭМ!$B$33:$B$776,Y$83)+'СЕТ СН'!$G$14+СВЦЭМ!$D$10+'СЕТ СН'!$G$6-'СЕТ СН'!$G$26</f>
        <v>1491.22247199</v>
      </c>
    </row>
    <row r="104" spans="1:25" ht="15.75" x14ac:dyDescent="0.2">
      <c r="A104" s="35">
        <f t="shared" si="2"/>
        <v>43820</v>
      </c>
      <c r="B104" s="36">
        <f>SUMIFS(СВЦЭМ!$D$33:$D$776,СВЦЭМ!$A$33:$A$776,$A104,СВЦЭМ!$B$33:$B$776,B$83)+'СЕТ СН'!$G$14+СВЦЭМ!$D$10+'СЕТ СН'!$G$6-'СЕТ СН'!$G$26</f>
        <v>1496.6148661299999</v>
      </c>
      <c r="C104" s="36">
        <f>SUMIFS(СВЦЭМ!$D$33:$D$776,СВЦЭМ!$A$33:$A$776,$A104,СВЦЭМ!$B$33:$B$776,C$83)+'СЕТ СН'!$G$14+СВЦЭМ!$D$10+'СЕТ СН'!$G$6-'СЕТ СН'!$G$26</f>
        <v>1532.77925366</v>
      </c>
      <c r="D104" s="36">
        <f>SUMIFS(СВЦЭМ!$D$33:$D$776,СВЦЭМ!$A$33:$A$776,$A104,СВЦЭМ!$B$33:$B$776,D$83)+'СЕТ СН'!$G$14+СВЦЭМ!$D$10+'СЕТ СН'!$G$6-'СЕТ СН'!$G$26</f>
        <v>1555.1608151400001</v>
      </c>
      <c r="E104" s="36">
        <f>SUMIFS(СВЦЭМ!$D$33:$D$776,СВЦЭМ!$A$33:$A$776,$A104,СВЦЭМ!$B$33:$B$776,E$83)+'СЕТ СН'!$G$14+СВЦЭМ!$D$10+'СЕТ СН'!$G$6-'СЕТ СН'!$G$26</f>
        <v>1590.1545952900001</v>
      </c>
      <c r="F104" s="36">
        <f>SUMIFS(СВЦЭМ!$D$33:$D$776,СВЦЭМ!$A$33:$A$776,$A104,СВЦЭМ!$B$33:$B$776,F$83)+'СЕТ СН'!$G$14+СВЦЭМ!$D$10+'СЕТ СН'!$G$6-'СЕТ СН'!$G$26</f>
        <v>1613.1713241500001</v>
      </c>
      <c r="G104" s="36">
        <f>SUMIFS(СВЦЭМ!$D$33:$D$776,СВЦЭМ!$A$33:$A$776,$A104,СВЦЭМ!$B$33:$B$776,G$83)+'СЕТ СН'!$G$14+СВЦЭМ!$D$10+'СЕТ СН'!$G$6-'СЕТ СН'!$G$26</f>
        <v>1603.7828018999999</v>
      </c>
      <c r="H104" s="36">
        <f>SUMIFS(СВЦЭМ!$D$33:$D$776,СВЦЭМ!$A$33:$A$776,$A104,СВЦЭМ!$B$33:$B$776,H$83)+'СЕТ СН'!$G$14+СВЦЭМ!$D$10+'СЕТ СН'!$G$6-'СЕТ СН'!$G$26</f>
        <v>1583.54327956</v>
      </c>
      <c r="I104" s="36">
        <f>SUMIFS(СВЦЭМ!$D$33:$D$776,СВЦЭМ!$A$33:$A$776,$A104,СВЦЭМ!$B$33:$B$776,I$83)+'СЕТ СН'!$G$14+СВЦЭМ!$D$10+'СЕТ СН'!$G$6-'СЕТ СН'!$G$26</f>
        <v>1580.7426712800002</v>
      </c>
      <c r="J104" s="36">
        <f>SUMIFS(СВЦЭМ!$D$33:$D$776,СВЦЭМ!$A$33:$A$776,$A104,СВЦЭМ!$B$33:$B$776,J$83)+'СЕТ СН'!$G$14+СВЦЭМ!$D$10+'СЕТ СН'!$G$6-'СЕТ СН'!$G$26</f>
        <v>1537.5399834</v>
      </c>
      <c r="K104" s="36">
        <f>SUMIFS(СВЦЭМ!$D$33:$D$776,СВЦЭМ!$A$33:$A$776,$A104,СВЦЭМ!$B$33:$B$776,K$83)+'СЕТ СН'!$G$14+СВЦЭМ!$D$10+'СЕТ СН'!$G$6-'СЕТ СН'!$G$26</f>
        <v>1494.9360576500001</v>
      </c>
      <c r="L104" s="36">
        <f>SUMIFS(СВЦЭМ!$D$33:$D$776,СВЦЭМ!$A$33:$A$776,$A104,СВЦЭМ!$B$33:$B$776,L$83)+'СЕТ СН'!$G$14+СВЦЭМ!$D$10+'СЕТ СН'!$G$6-'СЕТ СН'!$G$26</f>
        <v>1484.57870411</v>
      </c>
      <c r="M104" s="36">
        <f>SUMIFS(СВЦЭМ!$D$33:$D$776,СВЦЭМ!$A$33:$A$776,$A104,СВЦЭМ!$B$33:$B$776,M$83)+'СЕТ СН'!$G$14+СВЦЭМ!$D$10+'СЕТ СН'!$G$6-'СЕТ СН'!$G$26</f>
        <v>1494.15332683</v>
      </c>
      <c r="N104" s="36">
        <f>SUMIFS(СВЦЭМ!$D$33:$D$776,СВЦЭМ!$A$33:$A$776,$A104,СВЦЭМ!$B$33:$B$776,N$83)+'СЕТ СН'!$G$14+СВЦЭМ!$D$10+'СЕТ СН'!$G$6-'СЕТ СН'!$G$26</f>
        <v>1491.6807797800002</v>
      </c>
      <c r="O104" s="36">
        <f>SUMIFS(СВЦЭМ!$D$33:$D$776,СВЦЭМ!$A$33:$A$776,$A104,СВЦЭМ!$B$33:$B$776,O$83)+'СЕТ СН'!$G$14+СВЦЭМ!$D$10+'СЕТ СН'!$G$6-'СЕТ СН'!$G$26</f>
        <v>1505.3773703300001</v>
      </c>
      <c r="P104" s="36">
        <f>SUMIFS(СВЦЭМ!$D$33:$D$776,СВЦЭМ!$A$33:$A$776,$A104,СВЦЭМ!$B$33:$B$776,P$83)+'СЕТ СН'!$G$14+СВЦЭМ!$D$10+'СЕТ СН'!$G$6-'СЕТ СН'!$G$26</f>
        <v>1517.3069579400001</v>
      </c>
      <c r="Q104" s="36">
        <f>SUMIFS(СВЦЭМ!$D$33:$D$776,СВЦЭМ!$A$33:$A$776,$A104,СВЦЭМ!$B$33:$B$776,Q$83)+'СЕТ СН'!$G$14+СВЦЭМ!$D$10+'СЕТ СН'!$G$6-'СЕТ СН'!$G$26</f>
        <v>1523.6107248100002</v>
      </c>
      <c r="R104" s="36">
        <f>SUMIFS(СВЦЭМ!$D$33:$D$776,СВЦЭМ!$A$33:$A$776,$A104,СВЦЭМ!$B$33:$B$776,R$83)+'СЕТ СН'!$G$14+СВЦЭМ!$D$10+'СЕТ СН'!$G$6-'СЕТ СН'!$G$26</f>
        <v>1534.20518369</v>
      </c>
      <c r="S104" s="36">
        <f>SUMIFS(СВЦЭМ!$D$33:$D$776,СВЦЭМ!$A$33:$A$776,$A104,СВЦЭМ!$B$33:$B$776,S$83)+'СЕТ СН'!$G$14+СВЦЭМ!$D$10+'СЕТ СН'!$G$6-'СЕТ СН'!$G$26</f>
        <v>1523.95460918</v>
      </c>
      <c r="T104" s="36">
        <f>SUMIFS(СВЦЭМ!$D$33:$D$776,СВЦЭМ!$A$33:$A$776,$A104,СВЦЭМ!$B$33:$B$776,T$83)+'СЕТ СН'!$G$14+СВЦЭМ!$D$10+'СЕТ СН'!$G$6-'СЕТ СН'!$G$26</f>
        <v>1497.5733677799999</v>
      </c>
      <c r="U104" s="36">
        <f>SUMIFS(СВЦЭМ!$D$33:$D$776,СВЦЭМ!$A$33:$A$776,$A104,СВЦЭМ!$B$33:$B$776,U$83)+'СЕТ СН'!$G$14+СВЦЭМ!$D$10+'СЕТ СН'!$G$6-'СЕТ СН'!$G$26</f>
        <v>1494.32426738</v>
      </c>
      <c r="V104" s="36">
        <f>SUMIFS(СВЦЭМ!$D$33:$D$776,СВЦЭМ!$A$33:$A$776,$A104,СВЦЭМ!$B$33:$B$776,V$83)+'СЕТ СН'!$G$14+СВЦЭМ!$D$10+'СЕТ СН'!$G$6-'СЕТ СН'!$G$26</f>
        <v>1510.12643424</v>
      </c>
      <c r="W104" s="36">
        <f>SUMIFS(СВЦЭМ!$D$33:$D$776,СВЦЭМ!$A$33:$A$776,$A104,СВЦЭМ!$B$33:$B$776,W$83)+'СЕТ СН'!$G$14+СВЦЭМ!$D$10+'СЕТ СН'!$G$6-'СЕТ СН'!$G$26</f>
        <v>1520.2147780400001</v>
      </c>
      <c r="X104" s="36">
        <f>SUMIFS(СВЦЭМ!$D$33:$D$776,СВЦЭМ!$A$33:$A$776,$A104,СВЦЭМ!$B$33:$B$776,X$83)+'СЕТ СН'!$G$14+СВЦЭМ!$D$10+'СЕТ СН'!$G$6-'СЕТ СН'!$G$26</f>
        <v>1539.33187434</v>
      </c>
      <c r="Y104" s="36">
        <f>SUMIFS(СВЦЭМ!$D$33:$D$776,СВЦЭМ!$A$33:$A$776,$A104,СВЦЭМ!$B$33:$B$776,Y$83)+'СЕТ СН'!$G$14+СВЦЭМ!$D$10+'СЕТ СН'!$G$6-'СЕТ СН'!$G$26</f>
        <v>1549.0227916600002</v>
      </c>
    </row>
    <row r="105" spans="1:25" ht="15.75" x14ac:dyDescent="0.2">
      <c r="A105" s="35">
        <f t="shared" si="2"/>
        <v>43821</v>
      </c>
      <c r="B105" s="36">
        <f>SUMIFS(СВЦЭМ!$D$33:$D$776,СВЦЭМ!$A$33:$A$776,$A105,СВЦЭМ!$B$33:$B$776,B$83)+'СЕТ СН'!$G$14+СВЦЭМ!$D$10+'СЕТ СН'!$G$6-'СЕТ СН'!$G$26</f>
        <v>1565.2054128300001</v>
      </c>
      <c r="C105" s="36">
        <f>SUMIFS(СВЦЭМ!$D$33:$D$776,СВЦЭМ!$A$33:$A$776,$A105,СВЦЭМ!$B$33:$B$776,C$83)+'СЕТ СН'!$G$14+СВЦЭМ!$D$10+'СЕТ СН'!$G$6-'СЕТ СН'!$G$26</f>
        <v>1589.1513413600001</v>
      </c>
      <c r="D105" s="36">
        <f>SUMIFS(СВЦЭМ!$D$33:$D$776,СВЦЭМ!$A$33:$A$776,$A105,СВЦЭМ!$B$33:$B$776,D$83)+'СЕТ СН'!$G$14+СВЦЭМ!$D$10+'СЕТ СН'!$G$6-'СЕТ СН'!$G$26</f>
        <v>1608.1210781499999</v>
      </c>
      <c r="E105" s="36">
        <f>SUMIFS(СВЦЭМ!$D$33:$D$776,СВЦЭМ!$A$33:$A$776,$A105,СВЦЭМ!$B$33:$B$776,E$83)+'СЕТ СН'!$G$14+СВЦЭМ!$D$10+'СЕТ СН'!$G$6-'СЕТ СН'!$G$26</f>
        <v>1622.2353662999999</v>
      </c>
      <c r="F105" s="36">
        <f>SUMIFS(СВЦЭМ!$D$33:$D$776,СВЦЭМ!$A$33:$A$776,$A105,СВЦЭМ!$B$33:$B$776,F$83)+'СЕТ СН'!$G$14+СВЦЭМ!$D$10+'СЕТ СН'!$G$6-'СЕТ СН'!$G$26</f>
        <v>1620.5162360300001</v>
      </c>
      <c r="G105" s="36">
        <f>SUMIFS(СВЦЭМ!$D$33:$D$776,СВЦЭМ!$A$33:$A$776,$A105,СВЦЭМ!$B$33:$B$776,G$83)+'СЕТ СН'!$G$14+СВЦЭМ!$D$10+'СЕТ СН'!$G$6-'СЕТ СН'!$G$26</f>
        <v>1608.5215931399998</v>
      </c>
      <c r="H105" s="36">
        <f>SUMIFS(СВЦЭМ!$D$33:$D$776,СВЦЭМ!$A$33:$A$776,$A105,СВЦЭМ!$B$33:$B$776,H$83)+'СЕТ СН'!$G$14+СВЦЭМ!$D$10+'СЕТ СН'!$G$6-'СЕТ СН'!$G$26</f>
        <v>1583.6281489200001</v>
      </c>
      <c r="I105" s="36">
        <f>SUMIFS(СВЦЭМ!$D$33:$D$776,СВЦЭМ!$A$33:$A$776,$A105,СВЦЭМ!$B$33:$B$776,I$83)+'СЕТ СН'!$G$14+СВЦЭМ!$D$10+'СЕТ СН'!$G$6-'СЕТ СН'!$G$26</f>
        <v>1581.5483017400002</v>
      </c>
      <c r="J105" s="36">
        <f>SUMIFS(СВЦЭМ!$D$33:$D$776,СВЦЭМ!$A$33:$A$776,$A105,СВЦЭМ!$B$33:$B$776,J$83)+'СЕТ СН'!$G$14+СВЦЭМ!$D$10+'СЕТ СН'!$G$6-'СЕТ СН'!$G$26</f>
        <v>1541.9555732900001</v>
      </c>
      <c r="K105" s="36">
        <f>SUMIFS(СВЦЭМ!$D$33:$D$776,СВЦЭМ!$A$33:$A$776,$A105,СВЦЭМ!$B$33:$B$776,K$83)+'СЕТ СН'!$G$14+СВЦЭМ!$D$10+'СЕТ СН'!$G$6-'СЕТ СН'!$G$26</f>
        <v>1506.28789609</v>
      </c>
      <c r="L105" s="36">
        <f>SUMIFS(СВЦЭМ!$D$33:$D$776,СВЦЭМ!$A$33:$A$776,$A105,СВЦЭМ!$B$33:$B$776,L$83)+'СЕТ СН'!$G$14+СВЦЭМ!$D$10+'СЕТ СН'!$G$6-'СЕТ СН'!$G$26</f>
        <v>1489.6780188800001</v>
      </c>
      <c r="M105" s="36">
        <f>SUMIFS(СВЦЭМ!$D$33:$D$776,СВЦЭМ!$A$33:$A$776,$A105,СВЦЭМ!$B$33:$B$776,M$83)+'СЕТ СН'!$G$14+СВЦЭМ!$D$10+'СЕТ СН'!$G$6-'СЕТ СН'!$G$26</f>
        <v>1503.5960736100001</v>
      </c>
      <c r="N105" s="36">
        <f>SUMIFS(СВЦЭМ!$D$33:$D$776,СВЦЭМ!$A$33:$A$776,$A105,СВЦЭМ!$B$33:$B$776,N$83)+'СЕТ СН'!$G$14+СВЦЭМ!$D$10+'СЕТ СН'!$G$6-'СЕТ СН'!$G$26</f>
        <v>1513.4439052</v>
      </c>
      <c r="O105" s="36">
        <f>SUMIFS(СВЦЭМ!$D$33:$D$776,СВЦЭМ!$A$33:$A$776,$A105,СВЦЭМ!$B$33:$B$776,O$83)+'СЕТ СН'!$G$14+СВЦЭМ!$D$10+'СЕТ СН'!$G$6-'СЕТ СН'!$G$26</f>
        <v>1530.1726933700002</v>
      </c>
      <c r="P105" s="36">
        <f>SUMIFS(СВЦЭМ!$D$33:$D$776,СВЦЭМ!$A$33:$A$776,$A105,СВЦЭМ!$B$33:$B$776,P$83)+'СЕТ СН'!$G$14+СВЦЭМ!$D$10+'СЕТ СН'!$G$6-'СЕТ СН'!$G$26</f>
        <v>1541.3312447799999</v>
      </c>
      <c r="Q105" s="36">
        <f>SUMIFS(СВЦЭМ!$D$33:$D$776,СВЦЭМ!$A$33:$A$776,$A105,СВЦЭМ!$B$33:$B$776,Q$83)+'СЕТ СН'!$G$14+СВЦЭМ!$D$10+'СЕТ СН'!$G$6-'СЕТ СН'!$G$26</f>
        <v>1539.3390543999999</v>
      </c>
      <c r="R105" s="36">
        <f>SUMIFS(СВЦЭМ!$D$33:$D$776,СВЦЭМ!$A$33:$A$776,$A105,СВЦЭМ!$B$33:$B$776,R$83)+'СЕТ СН'!$G$14+СВЦЭМ!$D$10+'СЕТ СН'!$G$6-'СЕТ СН'!$G$26</f>
        <v>1551.6036123600002</v>
      </c>
      <c r="S105" s="36">
        <f>SUMIFS(СВЦЭМ!$D$33:$D$776,СВЦЭМ!$A$33:$A$776,$A105,СВЦЭМ!$B$33:$B$776,S$83)+'СЕТ СН'!$G$14+СВЦЭМ!$D$10+'СЕТ СН'!$G$6-'СЕТ СН'!$G$26</f>
        <v>1540.2403173600001</v>
      </c>
      <c r="T105" s="36">
        <f>SUMIFS(СВЦЭМ!$D$33:$D$776,СВЦЭМ!$A$33:$A$776,$A105,СВЦЭМ!$B$33:$B$776,T$83)+'СЕТ СН'!$G$14+СВЦЭМ!$D$10+'СЕТ СН'!$G$6-'СЕТ СН'!$G$26</f>
        <v>1510.4349264500001</v>
      </c>
      <c r="U105" s="36">
        <f>SUMIFS(СВЦЭМ!$D$33:$D$776,СВЦЭМ!$A$33:$A$776,$A105,СВЦЭМ!$B$33:$B$776,U$83)+'СЕТ СН'!$G$14+СВЦЭМ!$D$10+'СЕТ СН'!$G$6-'СЕТ СН'!$G$26</f>
        <v>1513.21255294</v>
      </c>
      <c r="V105" s="36">
        <f>SUMIFS(СВЦЭМ!$D$33:$D$776,СВЦЭМ!$A$33:$A$776,$A105,СВЦЭМ!$B$33:$B$776,V$83)+'СЕТ СН'!$G$14+СВЦЭМ!$D$10+'СЕТ СН'!$G$6-'СЕТ СН'!$G$26</f>
        <v>1528.7232200799999</v>
      </c>
      <c r="W105" s="36">
        <f>SUMIFS(СВЦЭМ!$D$33:$D$776,СВЦЭМ!$A$33:$A$776,$A105,СВЦЭМ!$B$33:$B$776,W$83)+'СЕТ СН'!$G$14+СВЦЭМ!$D$10+'СЕТ СН'!$G$6-'СЕТ СН'!$G$26</f>
        <v>1547.7887792199999</v>
      </c>
      <c r="X105" s="36">
        <f>SUMIFS(СВЦЭМ!$D$33:$D$776,СВЦЭМ!$A$33:$A$776,$A105,СВЦЭМ!$B$33:$B$776,X$83)+'СЕТ СН'!$G$14+СВЦЭМ!$D$10+'СЕТ СН'!$G$6-'СЕТ СН'!$G$26</f>
        <v>1563.4702703799999</v>
      </c>
      <c r="Y105" s="36">
        <f>SUMIFS(СВЦЭМ!$D$33:$D$776,СВЦЭМ!$A$33:$A$776,$A105,СВЦЭМ!$B$33:$B$776,Y$83)+'СЕТ СН'!$G$14+СВЦЭМ!$D$10+'СЕТ СН'!$G$6-'СЕТ СН'!$G$26</f>
        <v>1574.9052480700002</v>
      </c>
    </row>
    <row r="106" spans="1:25" ht="15.75" x14ac:dyDescent="0.2">
      <c r="A106" s="35">
        <f t="shared" si="2"/>
        <v>43822</v>
      </c>
      <c r="B106" s="36">
        <f>SUMIFS(СВЦЭМ!$D$33:$D$776,СВЦЭМ!$A$33:$A$776,$A106,СВЦЭМ!$B$33:$B$776,B$83)+'СЕТ СН'!$G$14+СВЦЭМ!$D$10+'СЕТ СН'!$G$6-'СЕТ СН'!$G$26</f>
        <v>1559.8674076100001</v>
      </c>
      <c r="C106" s="36">
        <f>SUMIFS(СВЦЭМ!$D$33:$D$776,СВЦЭМ!$A$33:$A$776,$A106,СВЦЭМ!$B$33:$B$776,C$83)+'СЕТ СН'!$G$14+СВЦЭМ!$D$10+'СЕТ СН'!$G$6-'СЕТ СН'!$G$26</f>
        <v>1572.56378823</v>
      </c>
      <c r="D106" s="36">
        <f>SUMIFS(СВЦЭМ!$D$33:$D$776,СВЦЭМ!$A$33:$A$776,$A106,СВЦЭМ!$B$33:$B$776,D$83)+'СЕТ СН'!$G$14+СВЦЭМ!$D$10+'СЕТ СН'!$G$6-'СЕТ СН'!$G$26</f>
        <v>1603.6226240999999</v>
      </c>
      <c r="E106" s="36">
        <f>SUMIFS(СВЦЭМ!$D$33:$D$776,СВЦЭМ!$A$33:$A$776,$A106,СВЦЭМ!$B$33:$B$776,E$83)+'СЕТ СН'!$G$14+СВЦЭМ!$D$10+'СЕТ СН'!$G$6-'СЕТ СН'!$G$26</f>
        <v>1621.9603681499998</v>
      </c>
      <c r="F106" s="36">
        <f>SUMIFS(СВЦЭМ!$D$33:$D$776,СВЦЭМ!$A$33:$A$776,$A106,СВЦЭМ!$B$33:$B$776,F$83)+'СЕТ СН'!$G$14+СВЦЭМ!$D$10+'СЕТ СН'!$G$6-'СЕТ СН'!$G$26</f>
        <v>1617.4127950399998</v>
      </c>
      <c r="G106" s="36">
        <f>SUMIFS(СВЦЭМ!$D$33:$D$776,СВЦЭМ!$A$33:$A$776,$A106,СВЦЭМ!$B$33:$B$776,G$83)+'СЕТ СН'!$G$14+СВЦЭМ!$D$10+'СЕТ СН'!$G$6-'СЕТ СН'!$G$26</f>
        <v>1615.9692433</v>
      </c>
      <c r="H106" s="36">
        <f>SUMIFS(СВЦЭМ!$D$33:$D$776,СВЦЭМ!$A$33:$A$776,$A106,СВЦЭМ!$B$33:$B$776,H$83)+'СЕТ СН'!$G$14+СВЦЭМ!$D$10+'СЕТ СН'!$G$6-'СЕТ СН'!$G$26</f>
        <v>1574.0308046700002</v>
      </c>
      <c r="I106" s="36">
        <f>SUMIFS(СВЦЭМ!$D$33:$D$776,СВЦЭМ!$A$33:$A$776,$A106,СВЦЭМ!$B$33:$B$776,I$83)+'СЕТ СН'!$G$14+СВЦЭМ!$D$10+'СЕТ СН'!$G$6-'СЕТ СН'!$G$26</f>
        <v>1546.9016938</v>
      </c>
      <c r="J106" s="36">
        <f>SUMIFS(СВЦЭМ!$D$33:$D$776,СВЦЭМ!$A$33:$A$776,$A106,СВЦЭМ!$B$33:$B$776,J$83)+'СЕТ СН'!$G$14+СВЦЭМ!$D$10+'СЕТ СН'!$G$6-'СЕТ СН'!$G$26</f>
        <v>1518.51710116</v>
      </c>
      <c r="K106" s="36">
        <f>SUMIFS(СВЦЭМ!$D$33:$D$776,СВЦЭМ!$A$33:$A$776,$A106,СВЦЭМ!$B$33:$B$776,K$83)+'СЕТ СН'!$G$14+СВЦЭМ!$D$10+'СЕТ СН'!$G$6-'СЕТ СН'!$G$26</f>
        <v>1490.6795684399999</v>
      </c>
      <c r="L106" s="36">
        <f>SUMIFS(СВЦЭМ!$D$33:$D$776,СВЦЭМ!$A$33:$A$776,$A106,СВЦЭМ!$B$33:$B$776,L$83)+'СЕТ СН'!$G$14+СВЦЭМ!$D$10+'СЕТ СН'!$G$6-'СЕТ СН'!$G$26</f>
        <v>1492.5566418799999</v>
      </c>
      <c r="M106" s="36">
        <f>SUMIFS(СВЦЭМ!$D$33:$D$776,СВЦЭМ!$A$33:$A$776,$A106,СВЦЭМ!$B$33:$B$776,M$83)+'СЕТ СН'!$G$14+СВЦЭМ!$D$10+'СЕТ СН'!$G$6-'СЕТ СН'!$G$26</f>
        <v>1506.51918297</v>
      </c>
      <c r="N106" s="36">
        <f>SUMIFS(СВЦЭМ!$D$33:$D$776,СВЦЭМ!$A$33:$A$776,$A106,СВЦЭМ!$B$33:$B$776,N$83)+'СЕТ СН'!$G$14+СВЦЭМ!$D$10+'СЕТ СН'!$G$6-'СЕТ СН'!$G$26</f>
        <v>1518.2673540200001</v>
      </c>
      <c r="O106" s="36">
        <f>SUMIFS(СВЦЭМ!$D$33:$D$776,СВЦЭМ!$A$33:$A$776,$A106,СВЦЭМ!$B$33:$B$776,O$83)+'СЕТ СН'!$G$14+СВЦЭМ!$D$10+'СЕТ СН'!$G$6-'СЕТ СН'!$G$26</f>
        <v>1527.8794537900001</v>
      </c>
      <c r="P106" s="36">
        <f>SUMIFS(СВЦЭМ!$D$33:$D$776,СВЦЭМ!$A$33:$A$776,$A106,СВЦЭМ!$B$33:$B$776,P$83)+'СЕТ СН'!$G$14+СВЦЭМ!$D$10+'СЕТ СН'!$G$6-'СЕТ СН'!$G$26</f>
        <v>1536.4807827300001</v>
      </c>
      <c r="Q106" s="36">
        <f>SUMIFS(СВЦЭМ!$D$33:$D$776,СВЦЭМ!$A$33:$A$776,$A106,СВЦЭМ!$B$33:$B$776,Q$83)+'СЕТ СН'!$G$14+СВЦЭМ!$D$10+'СЕТ СН'!$G$6-'СЕТ СН'!$G$26</f>
        <v>1536.9947277400001</v>
      </c>
      <c r="R106" s="36">
        <f>SUMIFS(СВЦЭМ!$D$33:$D$776,СВЦЭМ!$A$33:$A$776,$A106,СВЦЭМ!$B$33:$B$776,R$83)+'СЕТ СН'!$G$14+СВЦЭМ!$D$10+'СЕТ СН'!$G$6-'СЕТ СН'!$G$26</f>
        <v>1525.01798648</v>
      </c>
      <c r="S106" s="36">
        <f>SUMIFS(СВЦЭМ!$D$33:$D$776,СВЦЭМ!$A$33:$A$776,$A106,СВЦЭМ!$B$33:$B$776,S$83)+'СЕТ СН'!$G$14+СВЦЭМ!$D$10+'СЕТ СН'!$G$6-'СЕТ СН'!$G$26</f>
        <v>1513.0288917299999</v>
      </c>
      <c r="T106" s="36">
        <f>SUMIFS(СВЦЭМ!$D$33:$D$776,СВЦЭМ!$A$33:$A$776,$A106,СВЦЭМ!$B$33:$B$776,T$83)+'СЕТ СН'!$G$14+СВЦЭМ!$D$10+'СЕТ СН'!$G$6-'СЕТ СН'!$G$26</f>
        <v>1487.5331932700001</v>
      </c>
      <c r="U106" s="36">
        <f>SUMIFS(СВЦЭМ!$D$33:$D$776,СВЦЭМ!$A$33:$A$776,$A106,СВЦЭМ!$B$33:$B$776,U$83)+'СЕТ СН'!$G$14+СВЦЭМ!$D$10+'СЕТ СН'!$G$6-'СЕТ СН'!$G$26</f>
        <v>1488.5524645300002</v>
      </c>
      <c r="V106" s="36">
        <f>SUMIFS(СВЦЭМ!$D$33:$D$776,СВЦЭМ!$A$33:$A$776,$A106,СВЦЭМ!$B$33:$B$776,V$83)+'СЕТ СН'!$G$14+СВЦЭМ!$D$10+'СЕТ СН'!$G$6-'СЕТ СН'!$G$26</f>
        <v>1501.5148093500002</v>
      </c>
      <c r="W106" s="36">
        <f>SUMIFS(СВЦЭМ!$D$33:$D$776,СВЦЭМ!$A$33:$A$776,$A106,СВЦЭМ!$B$33:$B$776,W$83)+'СЕТ СН'!$G$14+СВЦЭМ!$D$10+'СЕТ СН'!$G$6-'СЕТ СН'!$G$26</f>
        <v>1521.6157175000001</v>
      </c>
      <c r="X106" s="36">
        <f>SUMIFS(СВЦЭМ!$D$33:$D$776,СВЦЭМ!$A$33:$A$776,$A106,СВЦЭМ!$B$33:$B$776,X$83)+'СЕТ СН'!$G$14+СВЦЭМ!$D$10+'СЕТ СН'!$G$6-'СЕТ СН'!$G$26</f>
        <v>1530.60587517</v>
      </c>
      <c r="Y106" s="36">
        <f>SUMIFS(СВЦЭМ!$D$33:$D$776,СВЦЭМ!$A$33:$A$776,$A106,СВЦЭМ!$B$33:$B$776,Y$83)+'СЕТ СН'!$G$14+СВЦЭМ!$D$10+'СЕТ СН'!$G$6-'СЕТ СН'!$G$26</f>
        <v>1549.46019157</v>
      </c>
    </row>
    <row r="107" spans="1:25" ht="15.75" x14ac:dyDescent="0.2">
      <c r="A107" s="35">
        <f t="shared" si="2"/>
        <v>43823</v>
      </c>
      <c r="B107" s="36">
        <f>SUMIFS(СВЦЭМ!$D$33:$D$776,СВЦЭМ!$A$33:$A$776,$A107,СВЦЭМ!$B$33:$B$776,B$83)+'СЕТ СН'!$G$14+СВЦЭМ!$D$10+'СЕТ СН'!$G$6-'СЕТ СН'!$G$26</f>
        <v>1564.9269044900002</v>
      </c>
      <c r="C107" s="36">
        <f>SUMIFS(СВЦЭМ!$D$33:$D$776,СВЦЭМ!$A$33:$A$776,$A107,СВЦЭМ!$B$33:$B$776,C$83)+'СЕТ СН'!$G$14+СВЦЭМ!$D$10+'СЕТ СН'!$G$6-'СЕТ СН'!$G$26</f>
        <v>1600.81459885</v>
      </c>
      <c r="D107" s="36">
        <f>SUMIFS(СВЦЭМ!$D$33:$D$776,СВЦЭМ!$A$33:$A$776,$A107,СВЦЭМ!$B$33:$B$776,D$83)+'СЕТ СН'!$G$14+СВЦЭМ!$D$10+'СЕТ СН'!$G$6-'СЕТ СН'!$G$26</f>
        <v>1620.7073542899998</v>
      </c>
      <c r="E107" s="36">
        <f>SUMIFS(СВЦЭМ!$D$33:$D$776,СВЦЭМ!$A$33:$A$776,$A107,СВЦЭМ!$B$33:$B$776,E$83)+'СЕТ СН'!$G$14+СВЦЭМ!$D$10+'СЕТ СН'!$G$6-'СЕТ СН'!$G$26</f>
        <v>1629.9535537400002</v>
      </c>
      <c r="F107" s="36">
        <f>SUMIFS(СВЦЭМ!$D$33:$D$776,СВЦЭМ!$A$33:$A$776,$A107,СВЦЭМ!$B$33:$B$776,F$83)+'СЕТ СН'!$G$14+СВЦЭМ!$D$10+'СЕТ СН'!$G$6-'СЕТ СН'!$G$26</f>
        <v>1626.4882883300002</v>
      </c>
      <c r="G107" s="36">
        <f>SUMIFS(СВЦЭМ!$D$33:$D$776,СВЦЭМ!$A$33:$A$776,$A107,СВЦЭМ!$B$33:$B$776,G$83)+'СЕТ СН'!$G$14+СВЦЭМ!$D$10+'СЕТ СН'!$G$6-'СЕТ СН'!$G$26</f>
        <v>1607.5516397900001</v>
      </c>
      <c r="H107" s="36">
        <f>SUMIFS(СВЦЭМ!$D$33:$D$776,СВЦЭМ!$A$33:$A$776,$A107,СВЦЭМ!$B$33:$B$776,H$83)+'СЕТ СН'!$G$14+СВЦЭМ!$D$10+'СЕТ СН'!$G$6-'СЕТ СН'!$G$26</f>
        <v>1564.0136534100002</v>
      </c>
      <c r="I107" s="36">
        <f>SUMIFS(СВЦЭМ!$D$33:$D$776,СВЦЭМ!$A$33:$A$776,$A107,СВЦЭМ!$B$33:$B$776,I$83)+'СЕТ СН'!$G$14+СВЦЭМ!$D$10+'СЕТ СН'!$G$6-'СЕТ СН'!$G$26</f>
        <v>1526.52247799</v>
      </c>
      <c r="J107" s="36">
        <f>SUMIFS(СВЦЭМ!$D$33:$D$776,СВЦЭМ!$A$33:$A$776,$A107,СВЦЭМ!$B$33:$B$776,J$83)+'СЕТ СН'!$G$14+СВЦЭМ!$D$10+'СЕТ СН'!$G$6-'СЕТ СН'!$G$26</f>
        <v>1500.1906671300001</v>
      </c>
      <c r="K107" s="36">
        <f>SUMIFS(СВЦЭМ!$D$33:$D$776,СВЦЭМ!$A$33:$A$776,$A107,СВЦЭМ!$B$33:$B$776,K$83)+'СЕТ СН'!$G$14+СВЦЭМ!$D$10+'СЕТ СН'!$G$6-'СЕТ СН'!$G$26</f>
        <v>1485.84096542</v>
      </c>
      <c r="L107" s="36">
        <f>SUMIFS(СВЦЭМ!$D$33:$D$776,СВЦЭМ!$A$33:$A$776,$A107,СВЦЭМ!$B$33:$B$776,L$83)+'СЕТ СН'!$G$14+СВЦЭМ!$D$10+'СЕТ СН'!$G$6-'СЕТ СН'!$G$26</f>
        <v>1487.47965041</v>
      </c>
      <c r="M107" s="36">
        <f>SUMIFS(СВЦЭМ!$D$33:$D$776,СВЦЭМ!$A$33:$A$776,$A107,СВЦЭМ!$B$33:$B$776,M$83)+'СЕТ СН'!$G$14+СВЦЭМ!$D$10+'СЕТ СН'!$G$6-'СЕТ СН'!$G$26</f>
        <v>1496.5639988</v>
      </c>
      <c r="N107" s="36">
        <f>SUMIFS(СВЦЭМ!$D$33:$D$776,СВЦЭМ!$A$33:$A$776,$A107,СВЦЭМ!$B$33:$B$776,N$83)+'СЕТ СН'!$G$14+СВЦЭМ!$D$10+'СЕТ СН'!$G$6-'СЕТ СН'!$G$26</f>
        <v>1498.7982056000001</v>
      </c>
      <c r="O107" s="36">
        <f>SUMIFS(СВЦЭМ!$D$33:$D$776,СВЦЭМ!$A$33:$A$776,$A107,СВЦЭМ!$B$33:$B$776,O$83)+'СЕТ СН'!$G$14+СВЦЭМ!$D$10+'СЕТ СН'!$G$6-'СЕТ СН'!$G$26</f>
        <v>1508.1079652799999</v>
      </c>
      <c r="P107" s="36">
        <f>SUMIFS(СВЦЭМ!$D$33:$D$776,СВЦЭМ!$A$33:$A$776,$A107,СВЦЭМ!$B$33:$B$776,P$83)+'СЕТ СН'!$G$14+СВЦЭМ!$D$10+'СЕТ СН'!$G$6-'СЕТ СН'!$G$26</f>
        <v>1519.83915093</v>
      </c>
      <c r="Q107" s="36">
        <f>SUMIFS(СВЦЭМ!$D$33:$D$776,СВЦЭМ!$A$33:$A$776,$A107,СВЦЭМ!$B$33:$B$776,Q$83)+'СЕТ СН'!$G$14+СВЦЭМ!$D$10+'СЕТ СН'!$G$6-'СЕТ СН'!$G$26</f>
        <v>1522.0196911200001</v>
      </c>
      <c r="R107" s="36">
        <f>SUMIFS(СВЦЭМ!$D$33:$D$776,СВЦЭМ!$A$33:$A$776,$A107,СВЦЭМ!$B$33:$B$776,R$83)+'СЕТ СН'!$G$14+СВЦЭМ!$D$10+'СЕТ СН'!$G$6-'СЕТ СН'!$G$26</f>
        <v>1516.4722175000002</v>
      </c>
      <c r="S107" s="36">
        <f>SUMIFS(СВЦЭМ!$D$33:$D$776,СВЦЭМ!$A$33:$A$776,$A107,СВЦЭМ!$B$33:$B$776,S$83)+'СЕТ СН'!$G$14+СВЦЭМ!$D$10+'СЕТ СН'!$G$6-'СЕТ СН'!$G$26</f>
        <v>1514.3802404200001</v>
      </c>
      <c r="T107" s="36">
        <f>SUMIFS(СВЦЭМ!$D$33:$D$776,СВЦЭМ!$A$33:$A$776,$A107,СВЦЭМ!$B$33:$B$776,T$83)+'СЕТ СН'!$G$14+СВЦЭМ!$D$10+'СЕТ СН'!$G$6-'СЕТ СН'!$G$26</f>
        <v>1513.57391065</v>
      </c>
      <c r="U107" s="36">
        <f>SUMIFS(СВЦЭМ!$D$33:$D$776,СВЦЭМ!$A$33:$A$776,$A107,СВЦЭМ!$B$33:$B$776,U$83)+'СЕТ СН'!$G$14+СВЦЭМ!$D$10+'СЕТ СН'!$G$6-'СЕТ СН'!$G$26</f>
        <v>1501.1108353899999</v>
      </c>
      <c r="V107" s="36">
        <f>SUMIFS(СВЦЭМ!$D$33:$D$776,СВЦЭМ!$A$33:$A$776,$A107,СВЦЭМ!$B$33:$B$776,V$83)+'СЕТ СН'!$G$14+СВЦЭМ!$D$10+'СЕТ СН'!$G$6-'СЕТ СН'!$G$26</f>
        <v>1505.1579551</v>
      </c>
      <c r="W107" s="36">
        <f>SUMIFS(СВЦЭМ!$D$33:$D$776,СВЦЭМ!$A$33:$A$776,$A107,СВЦЭМ!$B$33:$B$776,W$83)+'СЕТ СН'!$G$14+СВЦЭМ!$D$10+'СЕТ СН'!$G$6-'СЕТ СН'!$G$26</f>
        <v>1520.9206955499999</v>
      </c>
      <c r="X107" s="36">
        <f>SUMIFS(СВЦЭМ!$D$33:$D$776,СВЦЭМ!$A$33:$A$776,$A107,СВЦЭМ!$B$33:$B$776,X$83)+'СЕТ СН'!$G$14+СВЦЭМ!$D$10+'СЕТ СН'!$G$6-'СЕТ СН'!$G$26</f>
        <v>1543.5187326400001</v>
      </c>
      <c r="Y107" s="36">
        <f>SUMIFS(СВЦЭМ!$D$33:$D$776,СВЦЭМ!$A$33:$A$776,$A107,СВЦЭМ!$B$33:$B$776,Y$83)+'СЕТ СН'!$G$14+СВЦЭМ!$D$10+'СЕТ СН'!$G$6-'СЕТ СН'!$G$26</f>
        <v>1557.8403550400001</v>
      </c>
    </row>
    <row r="108" spans="1:25" ht="15.75" x14ac:dyDescent="0.2">
      <c r="A108" s="35">
        <f t="shared" si="2"/>
        <v>43824</v>
      </c>
      <c r="B108" s="36">
        <f>SUMIFS(СВЦЭМ!$D$33:$D$776,СВЦЭМ!$A$33:$A$776,$A108,СВЦЭМ!$B$33:$B$776,B$83)+'СЕТ СН'!$G$14+СВЦЭМ!$D$10+'СЕТ СН'!$G$6-'СЕТ СН'!$G$26</f>
        <v>1575.00251316</v>
      </c>
      <c r="C108" s="36">
        <f>SUMIFS(СВЦЭМ!$D$33:$D$776,СВЦЭМ!$A$33:$A$776,$A108,СВЦЭМ!$B$33:$B$776,C$83)+'СЕТ СН'!$G$14+СВЦЭМ!$D$10+'СЕТ СН'!$G$6-'СЕТ СН'!$G$26</f>
        <v>1608.93667465</v>
      </c>
      <c r="D108" s="36">
        <f>SUMIFS(СВЦЭМ!$D$33:$D$776,СВЦЭМ!$A$33:$A$776,$A108,СВЦЭМ!$B$33:$B$776,D$83)+'СЕТ СН'!$G$14+СВЦЭМ!$D$10+'СЕТ СН'!$G$6-'СЕТ СН'!$G$26</f>
        <v>1628.2535397199999</v>
      </c>
      <c r="E108" s="36">
        <f>SUMIFS(СВЦЭМ!$D$33:$D$776,СВЦЭМ!$A$33:$A$776,$A108,СВЦЭМ!$B$33:$B$776,E$83)+'СЕТ СН'!$G$14+СВЦЭМ!$D$10+'СЕТ СН'!$G$6-'СЕТ СН'!$G$26</f>
        <v>1639.7598617799999</v>
      </c>
      <c r="F108" s="36">
        <f>SUMIFS(СВЦЭМ!$D$33:$D$776,СВЦЭМ!$A$33:$A$776,$A108,СВЦЭМ!$B$33:$B$776,F$83)+'СЕТ СН'!$G$14+СВЦЭМ!$D$10+'СЕТ СН'!$G$6-'СЕТ СН'!$G$26</f>
        <v>1643.7097151200001</v>
      </c>
      <c r="G108" s="36">
        <f>SUMIFS(СВЦЭМ!$D$33:$D$776,СВЦЭМ!$A$33:$A$776,$A108,СВЦЭМ!$B$33:$B$776,G$83)+'СЕТ СН'!$G$14+СВЦЭМ!$D$10+'СЕТ СН'!$G$6-'СЕТ СН'!$G$26</f>
        <v>1621.9287264099999</v>
      </c>
      <c r="H108" s="36">
        <f>SUMIFS(СВЦЭМ!$D$33:$D$776,СВЦЭМ!$A$33:$A$776,$A108,СВЦЭМ!$B$33:$B$776,H$83)+'СЕТ СН'!$G$14+СВЦЭМ!$D$10+'СЕТ СН'!$G$6-'СЕТ СН'!$G$26</f>
        <v>1578.09603816</v>
      </c>
      <c r="I108" s="36">
        <f>SUMIFS(СВЦЭМ!$D$33:$D$776,СВЦЭМ!$A$33:$A$776,$A108,СВЦЭМ!$B$33:$B$776,I$83)+'СЕТ СН'!$G$14+СВЦЭМ!$D$10+'СЕТ СН'!$G$6-'СЕТ СН'!$G$26</f>
        <v>1550.64097993</v>
      </c>
      <c r="J108" s="36">
        <f>SUMIFS(СВЦЭМ!$D$33:$D$776,СВЦЭМ!$A$33:$A$776,$A108,СВЦЭМ!$B$33:$B$776,J$83)+'СЕТ СН'!$G$14+СВЦЭМ!$D$10+'СЕТ СН'!$G$6-'СЕТ СН'!$G$26</f>
        <v>1529.91082964</v>
      </c>
      <c r="K108" s="36">
        <f>SUMIFS(СВЦЭМ!$D$33:$D$776,СВЦЭМ!$A$33:$A$776,$A108,СВЦЭМ!$B$33:$B$776,K$83)+'СЕТ СН'!$G$14+СВЦЭМ!$D$10+'СЕТ СН'!$G$6-'СЕТ СН'!$G$26</f>
        <v>1507.9606002300002</v>
      </c>
      <c r="L108" s="36">
        <f>SUMIFS(СВЦЭМ!$D$33:$D$776,СВЦЭМ!$A$33:$A$776,$A108,СВЦЭМ!$B$33:$B$776,L$83)+'СЕТ СН'!$G$14+СВЦЭМ!$D$10+'СЕТ СН'!$G$6-'СЕТ СН'!$G$26</f>
        <v>1502.9829102600002</v>
      </c>
      <c r="M108" s="36">
        <f>SUMIFS(СВЦЭМ!$D$33:$D$776,СВЦЭМ!$A$33:$A$776,$A108,СВЦЭМ!$B$33:$B$776,M$83)+'СЕТ СН'!$G$14+СВЦЭМ!$D$10+'СЕТ СН'!$G$6-'СЕТ СН'!$G$26</f>
        <v>1508.35718124</v>
      </c>
      <c r="N108" s="36">
        <f>SUMIFS(СВЦЭМ!$D$33:$D$776,СВЦЭМ!$A$33:$A$776,$A108,СВЦЭМ!$B$33:$B$776,N$83)+'СЕТ СН'!$G$14+СВЦЭМ!$D$10+'СЕТ СН'!$G$6-'СЕТ СН'!$G$26</f>
        <v>1508.08946113</v>
      </c>
      <c r="O108" s="36">
        <f>SUMIFS(СВЦЭМ!$D$33:$D$776,СВЦЭМ!$A$33:$A$776,$A108,СВЦЭМ!$B$33:$B$776,O$83)+'СЕТ СН'!$G$14+СВЦЭМ!$D$10+'СЕТ СН'!$G$6-'СЕТ СН'!$G$26</f>
        <v>1511.4594582499999</v>
      </c>
      <c r="P108" s="36">
        <f>SUMIFS(СВЦЭМ!$D$33:$D$776,СВЦЭМ!$A$33:$A$776,$A108,СВЦЭМ!$B$33:$B$776,P$83)+'СЕТ СН'!$G$14+СВЦЭМ!$D$10+'СЕТ СН'!$G$6-'СЕТ СН'!$G$26</f>
        <v>1518.8059421500002</v>
      </c>
      <c r="Q108" s="36">
        <f>SUMIFS(СВЦЭМ!$D$33:$D$776,СВЦЭМ!$A$33:$A$776,$A108,СВЦЭМ!$B$33:$B$776,Q$83)+'СЕТ СН'!$G$14+СВЦЭМ!$D$10+'СЕТ СН'!$G$6-'СЕТ СН'!$G$26</f>
        <v>1522.25641217</v>
      </c>
      <c r="R108" s="36">
        <f>SUMIFS(СВЦЭМ!$D$33:$D$776,СВЦЭМ!$A$33:$A$776,$A108,СВЦЭМ!$B$33:$B$776,R$83)+'СЕТ СН'!$G$14+СВЦЭМ!$D$10+'СЕТ СН'!$G$6-'СЕТ СН'!$G$26</f>
        <v>1520.63786684</v>
      </c>
      <c r="S108" s="36">
        <f>SUMIFS(СВЦЭМ!$D$33:$D$776,СВЦЭМ!$A$33:$A$776,$A108,СВЦЭМ!$B$33:$B$776,S$83)+'СЕТ СН'!$G$14+СВЦЭМ!$D$10+'СЕТ СН'!$G$6-'СЕТ СН'!$G$26</f>
        <v>1519.9859114000001</v>
      </c>
      <c r="T108" s="36">
        <f>SUMIFS(СВЦЭМ!$D$33:$D$776,СВЦЭМ!$A$33:$A$776,$A108,СВЦЭМ!$B$33:$B$776,T$83)+'СЕТ СН'!$G$14+СВЦЭМ!$D$10+'СЕТ СН'!$G$6-'СЕТ СН'!$G$26</f>
        <v>1507.4176332100001</v>
      </c>
      <c r="U108" s="36">
        <f>SUMIFS(СВЦЭМ!$D$33:$D$776,СВЦЭМ!$A$33:$A$776,$A108,СВЦЭМ!$B$33:$B$776,U$83)+'СЕТ СН'!$G$14+СВЦЭМ!$D$10+'СЕТ СН'!$G$6-'СЕТ СН'!$G$26</f>
        <v>1507.8033029200001</v>
      </c>
      <c r="V108" s="36">
        <f>SUMIFS(СВЦЭМ!$D$33:$D$776,СВЦЭМ!$A$33:$A$776,$A108,СВЦЭМ!$B$33:$B$776,V$83)+'СЕТ СН'!$G$14+СВЦЭМ!$D$10+'СЕТ СН'!$G$6-'СЕТ СН'!$G$26</f>
        <v>1515.9448959400002</v>
      </c>
      <c r="W108" s="36">
        <f>SUMIFS(СВЦЭМ!$D$33:$D$776,СВЦЭМ!$A$33:$A$776,$A108,СВЦЭМ!$B$33:$B$776,W$83)+'СЕТ СН'!$G$14+СВЦЭМ!$D$10+'СЕТ СН'!$G$6-'СЕТ СН'!$G$26</f>
        <v>1526.07295888</v>
      </c>
      <c r="X108" s="36">
        <f>SUMIFS(СВЦЭМ!$D$33:$D$776,СВЦЭМ!$A$33:$A$776,$A108,СВЦЭМ!$B$33:$B$776,X$83)+'СЕТ СН'!$G$14+СВЦЭМ!$D$10+'СЕТ СН'!$G$6-'СЕТ СН'!$G$26</f>
        <v>1538.43202324</v>
      </c>
      <c r="Y108" s="36">
        <f>SUMIFS(СВЦЭМ!$D$33:$D$776,СВЦЭМ!$A$33:$A$776,$A108,СВЦЭМ!$B$33:$B$776,Y$83)+'СЕТ СН'!$G$14+СВЦЭМ!$D$10+'СЕТ СН'!$G$6-'СЕТ СН'!$G$26</f>
        <v>1539.26119595</v>
      </c>
    </row>
    <row r="109" spans="1:25" ht="15.75" x14ac:dyDescent="0.2">
      <c r="A109" s="35">
        <f t="shared" si="2"/>
        <v>43825</v>
      </c>
      <c r="B109" s="36">
        <f>SUMIFS(СВЦЭМ!$D$33:$D$776,СВЦЭМ!$A$33:$A$776,$A109,СВЦЭМ!$B$33:$B$776,B$83)+'СЕТ СН'!$G$14+СВЦЭМ!$D$10+'СЕТ СН'!$G$6-'СЕТ СН'!$G$26</f>
        <v>1576.3526570700001</v>
      </c>
      <c r="C109" s="36">
        <f>SUMIFS(СВЦЭМ!$D$33:$D$776,СВЦЭМ!$A$33:$A$776,$A109,СВЦЭМ!$B$33:$B$776,C$83)+'СЕТ СН'!$G$14+СВЦЭМ!$D$10+'СЕТ СН'!$G$6-'СЕТ СН'!$G$26</f>
        <v>1612.3669537400001</v>
      </c>
      <c r="D109" s="36">
        <f>SUMIFS(СВЦЭМ!$D$33:$D$776,СВЦЭМ!$A$33:$A$776,$A109,СВЦЭМ!$B$33:$B$776,D$83)+'СЕТ СН'!$G$14+СВЦЭМ!$D$10+'СЕТ СН'!$G$6-'СЕТ СН'!$G$26</f>
        <v>1625.9369549100002</v>
      </c>
      <c r="E109" s="36">
        <f>SUMIFS(СВЦЭМ!$D$33:$D$776,СВЦЭМ!$A$33:$A$776,$A109,СВЦЭМ!$B$33:$B$776,E$83)+'СЕТ СН'!$G$14+СВЦЭМ!$D$10+'СЕТ СН'!$G$6-'СЕТ СН'!$G$26</f>
        <v>1635.4378315200001</v>
      </c>
      <c r="F109" s="36">
        <f>SUMIFS(СВЦЭМ!$D$33:$D$776,СВЦЭМ!$A$33:$A$776,$A109,СВЦЭМ!$B$33:$B$776,F$83)+'СЕТ СН'!$G$14+СВЦЭМ!$D$10+'СЕТ СН'!$G$6-'СЕТ СН'!$G$26</f>
        <v>1633.53836417</v>
      </c>
      <c r="G109" s="36">
        <f>SUMIFS(СВЦЭМ!$D$33:$D$776,СВЦЭМ!$A$33:$A$776,$A109,СВЦЭМ!$B$33:$B$776,G$83)+'СЕТ СН'!$G$14+СВЦЭМ!$D$10+'СЕТ СН'!$G$6-'СЕТ СН'!$G$26</f>
        <v>1613.4351025800001</v>
      </c>
      <c r="H109" s="36">
        <f>SUMIFS(СВЦЭМ!$D$33:$D$776,СВЦЭМ!$A$33:$A$776,$A109,СВЦЭМ!$B$33:$B$776,H$83)+'СЕТ СН'!$G$14+СВЦЭМ!$D$10+'СЕТ СН'!$G$6-'СЕТ СН'!$G$26</f>
        <v>1575.7403443600001</v>
      </c>
      <c r="I109" s="36">
        <f>SUMIFS(СВЦЭМ!$D$33:$D$776,СВЦЭМ!$A$33:$A$776,$A109,СВЦЭМ!$B$33:$B$776,I$83)+'СЕТ СН'!$G$14+СВЦЭМ!$D$10+'СЕТ СН'!$G$6-'СЕТ СН'!$G$26</f>
        <v>1563.1392493600001</v>
      </c>
      <c r="J109" s="36">
        <f>SUMIFS(СВЦЭМ!$D$33:$D$776,СВЦЭМ!$A$33:$A$776,$A109,СВЦЭМ!$B$33:$B$776,J$83)+'СЕТ СН'!$G$14+СВЦЭМ!$D$10+'СЕТ СН'!$G$6-'СЕТ СН'!$G$26</f>
        <v>1534.56716037</v>
      </c>
      <c r="K109" s="36">
        <f>SUMIFS(СВЦЭМ!$D$33:$D$776,СВЦЭМ!$A$33:$A$776,$A109,СВЦЭМ!$B$33:$B$776,K$83)+'СЕТ СН'!$G$14+СВЦЭМ!$D$10+'СЕТ СН'!$G$6-'СЕТ СН'!$G$26</f>
        <v>1514.6453491299999</v>
      </c>
      <c r="L109" s="36">
        <f>SUMIFS(СВЦЭМ!$D$33:$D$776,СВЦЭМ!$A$33:$A$776,$A109,СВЦЭМ!$B$33:$B$776,L$83)+'СЕТ СН'!$G$14+СВЦЭМ!$D$10+'СЕТ СН'!$G$6-'СЕТ СН'!$G$26</f>
        <v>1512.96756931</v>
      </c>
      <c r="M109" s="36">
        <f>SUMIFS(СВЦЭМ!$D$33:$D$776,СВЦЭМ!$A$33:$A$776,$A109,СВЦЭМ!$B$33:$B$776,M$83)+'СЕТ СН'!$G$14+СВЦЭМ!$D$10+'СЕТ СН'!$G$6-'СЕТ СН'!$G$26</f>
        <v>1522.47391057</v>
      </c>
      <c r="N109" s="36">
        <f>SUMIFS(СВЦЭМ!$D$33:$D$776,СВЦЭМ!$A$33:$A$776,$A109,СВЦЭМ!$B$33:$B$776,N$83)+'СЕТ СН'!$G$14+СВЦЭМ!$D$10+'СЕТ СН'!$G$6-'СЕТ СН'!$G$26</f>
        <v>1531.0378828799999</v>
      </c>
      <c r="O109" s="36">
        <f>SUMIFS(СВЦЭМ!$D$33:$D$776,СВЦЭМ!$A$33:$A$776,$A109,СВЦЭМ!$B$33:$B$776,O$83)+'СЕТ СН'!$G$14+СВЦЭМ!$D$10+'СЕТ СН'!$G$6-'СЕТ СН'!$G$26</f>
        <v>1536.5813861300001</v>
      </c>
      <c r="P109" s="36">
        <f>SUMIFS(СВЦЭМ!$D$33:$D$776,СВЦЭМ!$A$33:$A$776,$A109,СВЦЭМ!$B$33:$B$776,P$83)+'СЕТ СН'!$G$14+СВЦЭМ!$D$10+'СЕТ СН'!$G$6-'СЕТ СН'!$G$26</f>
        <v>1536.8497404899999</v>
      </c>
      <c r="Q109" s="36">
        <f>SUMIFS(СВЦЭМ!$D$33:$D$776,СВЦЭМ!$A$33:$A$776,$A109,СВЦЭМ!$B$33:$B$776,Q$83)+'СЕТ СН'!$G$14+СВЦЭМ!$D$10+'СЕТ СН'!$G$6-'СЕТ СН'!$G$26</f>
        <v>1538.3874480200002</v>
      </c>
      <c r="R109" s="36">
        <f>SUMIFS(СВЦЭМ!$D$33:$D$776,СВЦЭМ!$A$33:$A$776,$A109,СВЦЭМ!$B$33:$B$776,R$83)+'СЕТ СН'!$G$14+СВЦЭМ!$D$10+'СЕТ СН'!$G$6-'СЕТ СН'!$G$26</f>
        <v>1534.3725097700001</v>
      </c>
      <c r="S109" s="36">
        <f>SUMIFS(СВЦЭМ!$D$33:$D$776,СВЦЭМ!$A$33:$A$776,$A109,СВЦЭМ!$B$33:$B$776,S$83)+'СЕТ СН'!$G$14+СВЦЭМ!$D$10+'СЕТ СН'!$G$6-'СЕТ СН'!$G$26</f>
        <v>1533.6028899799999</v>
      </c>
      <c r="T109" s="36">
        <f>SUMIFS(СВЦЭМ!$D$33:$D$776,СВЦЭМ!$A$33:$A$776,$A109,СВЦЭМ!$B$33:$B$776,T$83)+'СЕТ СН'!$G$14+СВЦЭМ!$D$10+'СЕТ СН'!$G$6-'СЕТ СН'!$G$26</f>
        <v>1504.80845103</v>
      </c>
      <c r="U109" s="36">
        <f>SUMIFS(СВЦЭМ!$D$33:$D$776,СВЦЭМ!$A$33:$A$776,$A109,СВЦЭМ!$B$33:$B$776,U$83)+'СЕТ СН'!$G$14+СВЦЭМ!$D$10+'СЕТ СН'!$G$6-'СЕТ СН'!$G$26</f>
        <v>1504.6326337999999</v>
      </c>
      <c r="V109" s="36">
        <f>SUMIFS(СВЦЭМ!$D$33:$D$776,СВЦЭМ!$A$33:$A$776,$A109,СВЦЭМ!$B$33:$B$776,V$83)+'СЕТ СН'!$G$14+СВЦЭМ!$D$10+'СЕТ СН'!$G$6-'СЕТ СН'!$G$26</f>
        <v>1520.6158894700002</v>
      </c>
      <c r="W109" s="36">
        <f>SUMIFS(СВЦЭМ!$D$33:$D$776,СВЦЭМ!$A$33:$A$776,$A109,СВЦЭМ!$B$33:$B$776,W$83)+'СЕТ СН'!$G$14+СВЦЭМ!$D$10+'СЕТ СН'!$G$6-'СЕТ СН'!$G$26</f>
        <v>1539.12439053</v>
      </c>
      <c r="X109" s="36">
        <f>SUMIFS(СВЦЭМ!$D$33:$D$776,СВЦЭМ!$A$33:$A$776,$A109,СВЦЭМ!$B$33:$B$776,X$83)+'СЕТ СН'!$G$14+СВЦЭМ!$D$10+'СЕТ СН'!$G$6-'СЕТ СН'!$G$26</f>
        <v>1541.9602454999999</v>
      </c>
      <c r="Y109" s="36">
        <f>SUMIFS(СВЦЭМ!$D$33:$D$776,СВЦЭМ!$A$33:$A$776,$A109,СВЦЭМ!$B$33:$B$776,Y$83)+'СЕТ СН'!$G$14+СВЦЭМ!$D$10+'СЕТ СН'!$G$6-'СЕТ СН'!$G$26</f>
        <v>1544.3222228499999</v>
      </c>
    </row>
    <row r="110" spans="1:25" ht="15.75" x14ac:dyDescent="0.2">
      <c r="A110" s="35">
        <f t="shared" si="2"/>
        <v>43826</v>
      </c>
      <c r="B110" s="36">
        <f>SUMIFS(СВЦЭМ!$D$33:$D$776,СВЦЭМ!$A$33:$A$776,$A110,СВЦЭМ!$B$33:$B$776,B$83)+'СЕТ СН'!$G$14+СВЦЭМ!$D$10+'СЕТ СН'!$G$6-'СЕТ СН'!$G$26</f>
        <v>1535.6179482699999</v>
      </c>
      <c r="C110" s="36">
        <f>SUMIFS(СВЦЭМ!$D$33:$D$776,СВЦЭМ!$A$33:$A$776,$A110,СВЦЭМ!$B$33:$B$776,C$83)+'СЕТ СН'!$G$14+СВЦЭМ!$D$10+'СЕТ СН'!$G$6-'СЕТ СН'!$G$26</f>
        <v>1570.2691442099999</v>
      </c>
      <c r="D110" s="36">
        <f>SUMIFS(СВЦЭМ!$D$33:$D$776,СВЦЭМ!$A$33:$A$776,$A110,СВЦЭМ!$B$33:$B$776,D$83)+'СЕТ СН'!$G$14+СВЦЭМ!$D$10+'СЕТ СН'!$G$6-'СЕТ СН'!$G$26</f>
        <v>1578.6657799899999</v>
      </c>
      <c r="E110" s="36">
        <f>SUMIFS(СВЦЭМ!$D$33:$D$776,СВЦЭМ!$A$33:$A$776,$A110,СВЦЭМ!$B$33:$B$776,E$83)+'СЕТ СН'!$G$14+СВЦЭМ!$D$10+'СЕТ СН'!$G$6-'СЕТ СН'!$G$26</f>
        <v>1595.4524679800002</v>
      </c>
      <c r="F110" s="36">
        <f>SUMIFS(СВЦЭМ!$D$33:$D$776,СВЦЭМ!$A$33:$A$776,$A110,СВЦЭМ!$B$33:$B$776,F$83)+'СЕТ СН'!$G$14+СВЦЭМ!$D$10+'СЕТ СН'!$G$6-'СЕТ СН'!$G$26</f>
        <v>1600.6558502100002</v>
      </c>
      <c r="G110" s="36">
        <f>SUMIFS(СВЦЭМ!$D$33:$D$776,СВЦЭМ!$A$33:$A$776,$A110,СВЦЭМ!$B$33:$B$776,G$83)+'СЕТ СН'!$G$14+СВЦЭМ!$D$10+'СЕТ СН'!$G$6-'СЕТ СН'!$G$26</f>
        <v>1583.9066064600001</v>
      </c>
      <c r="H110" s="36">
        <f>SUMIFS(СВЦЭМ!$D$33:$D$776,СВЦЭМ!$A$33:$A$776,$A110,СВЦЭМ!$B$33:$B$776,H$83)+'СЕТ СН'!$G$14+СВЦЭМ!$D$10+'СЕТ СН'!$G$6-'СЕТ СН'!$G$26</f>
        <v>1547.42708569</v>
      </c>
      <c r="I110" s="36">
        <f>SUMIFS(СВЦЭМ!$D$33:$D$776,СВЦЭМ!$A$33:$A$776,$A110,СВЦЭМ!$B$33:$B$776,I$83)+'СЕТ СН'!$G$14+СВЦЭМ!$D$10+'СЕТ СН'!$G$6-'СЕТ СН'!$G$26</f>
        <v>1522.2458076299999</v>
      </c>
      <c r="J110" s="36">
        <f>SUMIFS(СВЦЭМ!$D$33:$D$776,СВЦЭМ!$A$33:$A$776,$A110,СВЦЭМ!$B$33:$B$776,J$83)+'СЕТ СН'!$G$14+СВЦЭМ!$D$10+'СЕТ СН'!$G$6-'СЕТ СН'!$G$26</f>
        <v>1493.87821598</v>
      </c>
      <c r="K110" s="36">
        <f>SUMIFS(СВЦЭМ!$D$33:$D$776,СВЦЭМ!$A$33:$A$776,$A110,СВЦЭМ!$B$33:$B$776,K$83)+'СЕТ СН'!$G$14+СВЦЭМ!$D$10+'СЕТ СН'!$G$6-'СЕТ СН'!$G$26</f>
        <v>1464.8048287500001</v>
      </c>
      <c r="L110" s="36">
        <f>SUMIFS(СВЦЭМ!$D$33:$D$776,СВЦЭМ!$A$33:$A$776,$A110,СВЦЭМ!$B$33:$B$776,L$83)+'СЕТ СН'!$G$14+СВЦЭМ!$D$10+'СЕТ СН'!$G$6-'СЕТ СН'!$G$26</f>
        <v>1463.9675494799999</v>
      </c>
      <c r="M110" s="36">
        <f>SUMIFS(СВЦЭМ!$D$33:$D$776,СВЦЭМ!$A$33:$A$776,$A110,СВЦЭМ!$B$33:$B$776,M$83)+'СЕТ СН'!$G$14+СВЦЭМ!$D$10+'СЕТ СН'!$G$6-'СЕТ СН'!$G$26</f>
        <v>1475.4035992899999</v>
      </c>
      <c r="N110" s="36">
        <f>SUMIFS(СВЦЭМ!$D$33:$D$776,СВЦЭМ!$A$33:$A$776,$A110,СВЦЭМ!$B$33:$B$776,N$83)+'СЕТ СН'!$G$14+СВЦЭМ!$D$10+'СЕТ СН'!$G$6-'СЕТ СН'!$G$26</f>
        <v>1475.16231266</v>
      </c>
      <c r="O110" s="36">
        <f>SUMIFS(СВЦЭМ!$D$33:$D$776,СВЦЭМ!$A$33:$A$776,$A110,СВЦЭМ!$B$33:$B$776,O$83)+'СЕТ СН'!$G$14+СВЦЭМ!$D$10+'СЕТ СН'!$G$6-'СЕТ СН'!$G$26</f>
        <v>1480.4091100999999</v>
      </c>
      <c r="P110" s="36">
        <f>SUMIFS(СВЦЭМ!$D$33:$D$776,СВЦЭМ!$A$33:$A$776,$A110,СВЦЭМ!$B$33:$B$776,P$83)+'СЕТ СН'!$G$14+СВЦЭМ!$D$10+'СЕТ СН'!$G$6-'СЕТ СН'!$G$26</f>
        <v>1489.86739025</v>
      </c>
      <c r="Q110" s="36">
        <f>SUMIFS(СВЦЭМ!$D$33:$D$776,СВЦЭМ!$A$33:$A$776,$A110,СВЦЭМ!$B$33:$B$776,Q$83)+'СЕТ СН'!$G$14+СВЦЭМ!$D$10+'СЕТ СН'!$G$6-'СЕТ СН'!$G$26</f>
        <v>1509.6144852299999</v>
      </c>
      <c r="R110" s="36">
        <f>SUMIFS(СВЦЭМ!$D$33:$D$776,СВЦЭМ!$A$33:$A$776,$A110,СВЦЭМ!$B$33:$B$776,R$83)+'СЕТ СН'!$G$14+СВЦЭМ!$D$10+'СЕТ СН'!$G$6-'СЕТ СН'!$G$26</f>
        <v>1513.2446329200002</v>
      </c>
      <c r="S110" s="36">
        <f>SUMIFS(СВЦЭМ!$D$33:$D$776,СВЦЭМ!$A$33:$A$776,$A110,СВЦЭМ!$B$33:$B$776,S$83)+'СЕТ СН'!$G$14+СВЦЭМ!$D$10+'СЕТ СН'!$G$6-'СЕТ СН'!$G$26</f>
        <v>1514.63535839</v>
      </c>
      <c r="T110" s="36">
        <f>SUMIFS(СВЦЭМ!$D$33:$D$776,СВЦЭМ!$A$33:$A$776,$A110,СВЦЭМ!$B$33:$B$776,T$83)+'СЕТ СН'!$G$14+СВЦЭМ!$D$10+'СЕТ СН'!$G$6-'СЕТ СН'!$G$26</f>
        <v>1485.9861759099999</v>
      </c>
      <c r="U110" s="36">
        <f>SUMIFS(СВЦЭМ!$D$33:$D$776,СВЦЭМ!$A$33:$A$776,$A110,СВЦЭМ!$B$33:$B$776,U$83)+'СЕТ СН'!$G$14+СВЦЭМ!$D$10+'СЕТ СН'!$G$6-'СЕТ СН'!$G$26</f>
        <v>1485.5953786300001</v>
      </c>
      <c r="V110" s="36">
        <f>SUMIFS(СВЦЭМ!$D$33:$D$776,СВЦЭМ!$A$33:$A$776,$A110,СВЦЭМ!$B$33:$B$776,V$83)+'СЕТ СН'!$G$14+СВЦЭМ!$D$10+'СЕТ СН'!$G$6-'СЕТ СН'!$G$26</f>
        <v>1494.086665</v>
      </c>
      <c r="W110" s="36">
        <f>SUMIFS(СВЦЭМ!$D$33:$D$776,СВЦЭМ!$A$33:$A$776,$A110,СВЦЭМ!$B$33:$B$776,W$83)+'СЕТ СН'!$G$14+СВЦЭМ!$D$10+'СЕТ СН'!$G$6-'СЕТ СН'!$G$26</f>
        <v>1497.52202874</v>
      </c>
      <c r="X110" s="36">
        <f>SUMIFS(СВЦЭМ!$D$33:$D$776,СВЦЭМ!$A$33:$A$776,$A110,СВЦЭМ!$B$33:$B$776,X$83)+'СЕТ СН'!$G$14+СВЦЭМ!$D$10+'СЕТ СН'!$G$6-'СЕТ СН'!$G$26</f>
        <v>1509.20900981</v>
      </c>
      <c r="Y110" s="36">
        <f>SUMIFS(СВЦЭМ!$D$33:$D$776,СВЦЭМ!$A$33:$A$776,$A110,СВЦЭМ!$B$33:$B$776,Y$83)+'СЕТ СН'!$G$14+СВЦЭМ!$D$10+'СЕТ СН'!$G$6-'СЕТ СН'!$G$26</f>
        <v>1520.0284980800002</v>
      </c>
    </row>
    <row r="111" spans="1:25" ht="15.75" x14ac:dyDescent="0.2">
      <c r="A111" s="35">
        <f t="shared" si="2"/>
        <v>43827</v>
      </c>
      <c r="B111" s="36">
        <f>SUMIFS(СВЦЭМ!$D$33:$D$776,СВЦЭМ!$A$33:$A$776,$A111,СВЦЭМ!$B$33:$B$776,B$83)+'СЕТ СН'!$G$14+СВЦЭМ!$D$10+'СЕТ СН'!$G$6-'СЕТ СН'!$G$26</f>
        <v>1539.5848485000001</v>
      </c>
      <c r="C111" s="36">
        <f>SUMIFS(СВЦЭМ!$D$33:$D$776,СВЦЭМ!$A$33:$A$776,$A111,СВЦЭМ!$B$33:$B$776,C$83)+'СЕТ СН'!$G$14+СВЦЭМ!$D$10+'СЕТ СН'!$G$6-'СЕТ СН'!$G$26</f>
        <v>1571.6124150599999</v>
      </c>
      <c r="D111" s="36">
        <f>SUMIFS(СВЦЭМ!$D$33:$D$776,СВЦЭМ!$A$33:$A$776,$A111,СВЦЭМ!$B$33:$B$776,D$83)+'СЕТ СН'!$G$14+СВЦЭМ!$D$10+'СЕТ СН'!$G$6-'СЕТ СН'!$G$26</f>
        <v>1584.5696254100001</v>
      </c>
      <c r="E111" s="36">
        <f>SUMIFS(СВЦЭМ!$D$33:$D$776,СВЦЭМ!$A$33:$A$776,$A111,СВЦЭМ!$B$33:$B$776,E$83)+'СЕТ СН'!$G$14+СВЦЭМ!$D$10+'СЕТ СН'!$G$6-'СЕТ СН'!$G$26</f>
        <v>1597.2087433500001</v>
      </c>
      <c r="F111" s="36">
        <f>SUMIFS(СВЦЭМ!$D$33:$D$776,СВЦЭМ!$A$33:$A$776,$A111,СВЦЭМ!$B$33:$B$776,F$83)+'СЕТ СН'!$G$14+СВЦЭМ!$D$10+'СЕТ СН'!$G$6-'СЕТ СН'!$G$26</f>
        <v>1599.04570513</v>
      </c>
      <c r="G111" s="36">
        <f>SUMIFS(СВЦЭМ!$D$33:$D$776,СВЦЭМ!$A$33:$A$776,$A111,СВЦЭМ!$B$33:$B$776,G$83)+'СЕТ СН'!$G$14+СВЦЭМ!$D$10+'СЕТ СН'!$G$6-'СЕТ СН'!$G$26</f>
        <v>1592.6827051800001</v>
      </c>
      <c r="H111" s="36">
        <f>SUMIFS(СВЦЭМ!$D$33:$D$776,СВЦЭМ!$A$33:$A$776,$A111,СВЦЭМ!$B$33:$B$776,H$83)+'СЕТ СН'!$G$14+СВЦЭМ!$D$10+'СЕТ СН'!$G$6-'СЕТ СН'!$G$26</f>
        <v>1573.4963478499999</v>
      </c>
      <c r="I111" s="36">
        <f>SUMIFS(СВЦЭМ!$D$33:$D$776,СВЦЭМ!$A$33:$A$776,$A111,СВЦЭМ!$B$33:$B$776,I$83)+'СЕТ СН'!$G$14+СВЦЭМ!$D$10+'СЕТ СН'!$G$6-'СЕТ СН'!$G$26</f>
        <v>1557.7166117300001</v>
      </c>
      <c r="J111" s="36">
        <f>SUMIFS(СВЦЭМ!$D$33:$D$776,СВЦЭМ!$A$33:$A$776,$A111,СВЦЭМ!$B$33:$B$776,J$83)+'СЕТ СН'!$G$14+СВЦЭМ!$D$10+'СЕТ СН'!$G$6-'СЕТ СН'!$G$26</f>
        <v>1516.6261944799999</v>
      </c>
      <c r="K111" s="36">
        <f>SUMIFS(СВЦЭМ!$D$33:$D$776,СВЦЭМ!$A$33:$A$776,$A111,СВЦЭМ!$B$33:$B$776,K$83)+'СЕТ СН'!$G$14+СВЦЭМ!$D$10+'СЕТ СН'!$G$6-'СЕТ СН'!$G$26</f>
        <v>1479.96503803</v>
      </c>
      <c r="L111" s="36">
        <f>SUMIFS(СВЦЭМ!$D$33:$D$776,СВЦЭМ!$A$33:$A$776,$A111,СВЦЭМ!$B$33:$B$776,L$83)+'СЕТ СН'!$G$14+СВЦЭМ!$D$10+'СЕТ СН'!$G$6-'СЕТ СН'!$G$26</f>
        <v>1476.60785192</v>
      </c>
      <c r="M111" s="36">
        <f>SUMIFS(СВЦЭМ!$D$33:$D$776,СВЦЭМ!$A$33:$A$776,$A111,СВЦЭМ!$B$33:$B$776,M$83)+'СЕТ СН'!$G$14+СВЦЭМ!$D$10+'СЕТ СН'!$G$6-'СЕТ СН'!$G$26</f>
        <v>1479.42825466</v>
      </c>
      <c r="N111" s="36">
        <f>SUMIFS(СВЦЭМ!$D$33:$D$776,СВЦЭМ!$A$33:$A$776,$A111,СВЦЭМ!$B$33:$B$776,N$83)+'СЕТ СН'!$G$14+СВЦЭМ!$D$10+'СЕТ СН'!$G$6-'СЕТ СН'!$G$26</f>
        <v>1476.7335702600001</v>
      </c>
      <c r="O111" s="36">
        <f>SUMIFS(СВЦЭМ!$D$33:$D$776,СВЦЭМ!$A$33:$A$776,$A111,СВЦЭМ!$B$33:$B$776,O$83)+'СЕТ СН'!$G$14+СВЦЭМ!$D$10+'СЕТ СН'!$G$6-'СЕТ СН'!$G$26</f>
        <v>1492.8474258199999</v>
      </c>
      <c r="P111" s="36">
        <f>SUMIFS(СВЦЭМ!$D$33:$D$776,СВЦЭМ!$A$33:$A$776,$A111,СВЦЭМ!$B$33:$B$776,P$83)+'СЕТ СН'!$G$14+СВЦЭМ!$D$10+'СЕТ СН'!$G$6-'СЕТ СН'!$G$26</f>
        <v>1503.8600812499999</v>
      </c>
      <c r="Q111" s="36">
        <f>SUMIFS(СВЦЭМ!$D$33:$D$776,СВЦЭМ!$A$33:$A$776,$A111,СВЦЭМ!$B$33:$B$776,Q$83)+'СЕТ СН'!$G$14+СВЦЭМ!$D$10+'СЕТ СН'!$G$6-'СЕТ СН'!$G$26</f>
        <v>1507.54239654</v>
      </c>
      <c r="R111" s="36">
        <f>SUMIFS(СВЦЭМ!$D$33:$D$776,СВЦЭМ!$A$33:$A$776,$A111,СВЦЭМ!$B$33:$B$776,R$83)+'СЕТ СН'!$G$14+СВЦЭМ!$D$10+'СЕТ СН'!$G$6-'СЕТ СН'!$G$26</f>
        <v>1503.2439482899999</v>
      </c>
      <c r="S111" s="36">
        <f>SUMIFS(СВЦЭМ!$D$33:$D$776,СВЦЭМ!$A$33:$A$776,$A111,СВЦЭМ!$B$33:$B$776,S$83)+'СЕТ СН'!$G$14+СВЦЭМ!$D$10+'СЕТ СН'!$G$6-'СЕТ СН'!$G$26</f>
        <v>1495.5799379099999</v>
      </c>
      <c r="T111" s="36">
        <f>SUMIFS(СВЦЭМ!$D$33:$D$776,СВЦЭМ!$A$33:$A$776,$A111,СВЦЭМ!$B$33:$B$776,T$83)+'СЕТ СН'!$G$14+СВЦЭМ!$D$10+'СЕТ СН'!$G$6-'СЕТ СН'!$G$26</f>
        <v>1479.4901099799999</v>
      </c>
      <c r="U111" s="36">
        <f>SUMIFS(СВЦЭМ!$D$33:$D$776,СВЦЭМ!$A$33:$A$776,$A111,СВЦЭМ!$B$33:$B$776,U$83)+'СЕТ СН'!$G$14+СВЦЭМ!$D$10+'СЕТ СН'!$G$6-'СЕТ СН'!$G$26</f>
        <v>1481.27574207</v>
      </c>
      <c r="V111" s="36">
        <f>SUMIFS(СВЦЭМ!$D$33:$D$776,СВЦЭМ!$A$33:$A$776,$A111,СВЦЭМ!$B$33:$B$776,V$83)+'СЕТ СН'!$G$14+СВЦЭМ!$D$10+'СЕТ СН'!$G$6-'СЕТ СН'!$G$26</f>
        <v>1491.1431704000001</v>
      </c>
      <c r="W111" s="36">
        <f>SUMIFS(СВЦЭМ!$D$33:$D$776,СВЦЭМ!$A$33:$A$776,$A111,СВЦЭМ!$B$33:$B$776,W$83)+'СЕТ СН'!$G$14+СВЦЭМ!$D$10+'СЕТ СН'!$G$6-'СЕТ СН'!$G$26</f>
        <v>1503.86246957</v>
      </c>
      <c r="X111" s="36">
        <f>SUMIFS(СВЦЭМ!$D$33:$D$776,СВЦЭМ!$A$33:$A$776,$A111,СВЦЭМ!$B$33:$B$776,X$83)+'СЕТ СН'!$G$14+СВЦЭМ!$D$10+'СЕТ СН'!$G$6-'СЕТ СН'!$G$26</f>
        <v>1519.16635425</v>
      </c>
      <c r="Y111" s="36">
        <f>SUMIFS(СВЦЭМ!$D$33:$D$776,СВЦЭМ!$A$33:$A$776,$A111,СВЦЭМ!$B$33:$B$776,Y$83)+'СЕТ СН'!$G$14+СВЦЭМ!$D$10+'СЕТ СН'!$G$6-'СЕТ СН'!$G$26</f>
        <v>1526.33142836</v>
      </c>
    </row>
    <row r="112" spans="1:25" ht="15.75" x14ac:dyDescent="0.2">
      <c r="A112" s="35">
        <f t="shared" si="2"/>
        <v>43828</v>
      </c>
      <c r="B112" s="36">
        <f>SUMIFS(СВЦЭМ!$D$33:$D$776,СВЦЭМ!$A$33:$A$776,$A112,СВЦЭМ!$B$33:$B$776,B$83)+'СЕТ СН'!$G$14+СВЦЭМ!$D$10+'СЕТ СН'!$G$6-'СЕТ СН'!$G$26</f>
        <v>1416.5144497400001</v>
      </c>
      <c r="C112" s="36">
        <f>SUMIFS(СВЦЭМ!$D$33:$D$776,СВЦЭМ!$A$33:$A$776,$A112,СВЦЭМ!$B$33:$B$776,C$83)+'СЕТ СН'!$G$14+СВЦЭМ!$D$10+'СЕТ СН'!$G$6-'СЕТ СН'!$G$26</f>
        <v>1427.1967790600002</v>
      </c>
      <c r="D112" s="36">
        <f>SUMIFS(СВЦЭМ!$D$33:$D$776,СВЦЭМ!$A$33:$A$776,$A112,СВЦЭМ!$B$33:$B$776,D$83)+'СЕТ СН'!$G$14+СВЦЭМ!$D$10+'СЕТ СН'!$G$6-'СЕТ СН'!$G$26</f>
        <v>1462.84482258</v>
      </c>
      <c r="E112" s="36">
        <f>SUMIFS(СВЦЭМ!$D$33:$D$776,СВЦЭМ!$A$33:$A$776,$A112,СВЦЭМ!$B$33:$B$776,E$83)+'СЕТ СН'!$G$14+СВЦЭМ!$D$10+'СЕТ СН'!$G$6-'СЕТ СН'!$G$26</f>
        <v>1484.61005658</v>
      </c>
      <c r="F112" s="36">
        <f>SUMIFS(СВЦЭМ!$D$33:$D$776,СВЦЭМ!$A$33:$A$776,$A112,СВЦЭМ!$B$33:$B$776,F$83)+'СЕТ СН'!$G$14+СВЦЭМ!$D$10+'СЕТ СН'!$G$6-'СЕТ СН'!$G$26</f>
        <v>1485.33384746</v>
      </c>
      <c r="G112" s="36">
        <f>SUMIFS(СВЦЭМ!$D$33:$D$776,СВЦЭМ!$A$33:$A$776,$A112,СВЦЭМ!$B$33:$B$776,G$83)+'СЕТ СН'!$G$14+СВЦЭМ!$D$10+'СЕТ СН'!$G$6-'СЕТ СН'!$G$26</f>
        <v>1484.6491955199999</v>
      </c>
      <c r="H112" s="36">
        <f>SUMIFS(СВЦЭМ!$D$33:$D$776,СВЦЭМ!$A$33:$A$776,$A112,СВЦЭМ!$B$33:$B$776,H$83)+'СЕТ СН'!$G$14+СВЦЭМ!$D$10+'СЕТ СН'!$G$6-'СЕТ СН'!$G$26</f>
        <v>1471.6409962600001</v>
      </c>
      <c r="I112" s="36">
        <f>SUMIFS(СВЦЭМ!$D$33:$D$776,СВЦЭМ!$A$33:$A$776,$A112,СВЦЭМ!$B$33:$B$776,I$83)+'СЕТ СН'!$G$14+СВЦЭМ!$D$10+'СЕТ СН'!$G$6-'СЕТ СН'!$G$26</f>
        <v>1462.9589636800001</v>
      </c>
      <c r="J112" s="36">
        <f>SUMIFS(СВЦЭМ!$D$33:$D$776,СВЦЭМ!$A$33:$A$776,$A112,СВЦЭМ!$B$33:$B$776,J$83)+'СЕТ СН'!$G$14+СВЦЭМ!$D$10+'СЕТ СН'!$G$6-'СЕТ СН'!$G$26</f>
        <v>1416.85786738</v>
      </c>
      <c r="K112" s="36">
        <f>SUMIFS(СВЦЭМ!$D$33:$D$776,СВЦЭМ!$A$33:$A$776,$A112,СВЦЭМ!$B$33:$B$776,K$83)+'СЕТ СН'!$G$14+СВЦЭМ!$D$10+'СЕТ СН'!$G$6-'СЕТ СН'!$G$26</f>
        <v>1407.43953708</v>
      </c>
      <c r="L112" s="36">
        <f>SUMIFS(СВЦЭМ!$D$33:$D$776,СВЦЭМ!$A$33:$A$776,$A112,СВЦЭМ!$B$33:$B$776,L$83)+'СЕТ СН'!$G$14+СВЦЭМ!$D$10+'СЕТ СН'!$G$6-'СЕТ СН'!$G$26</f>
        <v>1412.23012081</v>
      </c>
      <c r="M112" s="36">
        <f>SUMIFS(СВЦЭМ!$D$33:$D$776,СВЦЭМ!$A$33:$A$776,$A112,СВЦЭМ!$B$33:$B$776,M$83)+'СЕТ СН'!$G$14+СВЦЭМ!$D$10+'СЕТ СН'!$G$6-'СЕТ СН'!$G$26</f>
        <v>1413.36542315</v>
      </c>
      <c r="N112" s="36">
        <f>SUMIFS(СВЦЭМ!$D$33:$D$776,СВЦЭМ!$A$33:$A$776,$A112,СВЦЭМ!$B$33:$B$776,N$83)+'СЕТ СН'!$G$14+СВЦЭМ!$D$10+'СЕТ СН'!$G$6-'СЕТ СН'!$G$26</f>
        <v>1414.03594871</v>
      </c>
      <c r="O112" s="36">
        <f>SUMIFS(СВЦЭМ!$D$33:$D$776,СВЦЭМ!$A$33:$A$776,$A112,СВЦЭМ!$B$33:$B$776,O$83)+'СЕТ СН'!$G$14+СВЦЭМ!$D$10+'СЕТ СН'!$G$6-'СЕТ СН'!$G$26</f>
        <v>1417.1715663300001</v>
      </c>
      <c r="P112" s="36">
        <f>SUMIFS(СВЦЭМ!$D$33:$D$776,СВЦЭМ!$A$33:$A$776,$A112,СВЦЭМ!$B$33:$B$776,P$83)+'СЕТ СН'!$G$14+СВЦЭМ!$D$10+'СЕТ СН'!$G$6-'СЕТ СН'!$G$26</f>
        <v>1423.4299802300002</v>
      </c>
      <c r="Q112" s="36">
        <f>SUMIFS(СВЦЭМ!$D$33:$D$776,СВЦЭМ!$A$33:$A$776,$A112,СВЦЭМ!$B$33:$B$776,Q$83)+'СЕТ СН'!$G$14+СВЦЭМ!$D$10+'СЕТ СН'!$G$6-'СЕТ СН'!$G$26</f>
        <v>1418.4294680400001</v>
      </c>
      <c r="R112" s="36">
        <f>SUMIFS(СВЦЭМ!$D$33:$D$776,СВЦЭМ!$A$33:$A$776,$A112,СВЦЭМ!$B$33:$B$776,R$83)+'СЕТ СН'!$G$14+СВЦЭМ!$D$10+'СЕТ СН'!$G$6-'СЕТ СН'!$G$26</f>
        <v>1419.3362236600001</v>
      </c>
      <c r="S112" s="36">
        <f>SUMIFS(СВЦЭМ!$D$33:$D$776,СВЦЭМ!$A$33:$A$776,$A112,СВЦЭМ!$B$33:$B$776,S$83)+'СЕТ СН'!$G$14+СВЦЭМ!$D$10+'СЕТ СН'!$G$6-'СЕТ СН'!$G$26</f>
        <v>1427.49401031</v>
      </c>
      <c r="T112" s="36">
        <f>SUMIFS(СВЦЭМ!$D$33:$D$776,СВЦЭМ!$A$33:$A$776,$A112,СВЦЭМ!$B$33:$B$776,T$83)+'СЕТ СН'!$G$14+СВЦЭМ!$D$10+'СЕТ СН'!$G$6-'СЕТ СН'!$G$26</f>
        <v>1426.76172903</v>
      </c>
      <c r="U112" s="36">
        <f>SUMIFS(СВЦЭМ!$D$33:$D$776,СВЦЭМ!$A$33:$A$776,$A112,СВЦЭМ!$B$33:$B$776,U$83)+'СЕТ СН'!$G$14+СВЦЭМ!$D$10+'СЕТ СН'!$G$6-'СЕТ СН'!$G$26</f>
        <v>1456.60536602</v>
      </c>
      <c r="V112" s="36">
        <f>SUMIFS(СВЦЭМ!$D$33:$D$776,СВЦЭМ!$A$33:$A$776,$A112,СВЦЭМ!$B$33:$B$776,V$83)+'СЕТ СН'!$G$14+СВЦЭМ!$D$10+'СЕТ СН'!$G$6-'СЕТ СН'!$G$26</f>
        <v>1450.51290462</v>
      </c>
      <c r="W112" s="36">
        <f>SUMIFS(СВЦЭМ!$D$33:$D$776,СВЦЭМ!$A$33:$A$776,$A112,СВЦЭМ!$B$33:$B$776,W$83)+'СЕТ СН'!$G$14+СВЦЭМ!$D$10+'СЕТ СН'!$G$6-'СЕТ СН'!$G$26</f>
        <v>1444.92613596</v>
      </c>
      <c r="X112" s="36">
        <f>SUMIFS(СВЦЭМ!$D$33:$D$776,СВЦЭМ!$A$33:$A$776,$A112,СВЦЭМ!$B$33:$B$776,X$83)+'СЕТ СН'!$G$14+СВЦЭМ!$D$10+'СЕТ СН'!$G$6-'СЕТ СН'!$G$26</f>
        <v>1432.0447206399999</v>
      </c>
      <c r="Y112" s="36">
        <f>SUMIFS(СВЦЭМ!$D$33:$D$776,СВЦЭМ!$A$33:$A$776,$A112,СВЦЭМ!$B$33:$B$776,Y$83)+'СЕТ СН'!$G$14+СВЦЭМ!$D$10+'СЕТ СН'!$G$6-'СЕТ СН'!$G$26</f>
        <v>1410.4060747799999</v>
      </c>
    </row>
    <row r="113" spans="1:27" ht="15.75" x14ac:dyDescent="0.2">
      <c r="A113" s="35">
        <f t="shared" si="2"/>
        <v>43829</v>
      </c>
      <c r="B113" s="36">
        <f>SUMIFS(СВЦЭМ!$D$33:$D$776,СВЦЭМ!$A$33:$A$776,$A113,СВЦЭМ!$B$33:$B$776,B$83)+'СЕТ СН'!$G$14+СВЦЭМ!$D$10+'СЕТ СН'!$G$6-'СЕТ СН'!$G$26</f>
        <v>1571.6076802299999</v>
      </c>
      <c r="C113" s="36">
        <f>SUMIFS(СВЦЭМ!$D$33:$D$776,СВЦЭМ!$A$33:$A$776,$A113,СВЦЭМ!$B$33:$B$776,C$83)+'СЕТ СН'!$G$14+СВЦЭМ!$D$10+'СЕТ СН'!$G$6-'СЕТ СН'!$G$26</f>
        <v>1604.54620445</v>
      </c>
      <c r="D113" s="36">
        <f>SUMIFS(СВЦЭМ!$D$33:$D$776,СВЦЭМ!$A$33:$A$776,$A113,СВЦЭМ!$B$33:$B$776,D$83)+'СЕТ СН'!$G$14+СВЦЭМ!$D$10+'СЕТ СН'!$G$6-'СЕТ СН'!$G$26</f>
        <v>1605.5090347800001</v>
      </c>
      <c r="E113" s="36">
        <f>SUMIFS(СВЦЭМ!$D$33:$D$776,СВЦЭМ!$A$33:$A$776,$A113,СВЦЭМ!$B$33:$B$776,E$83)+'СЕТ СН'!$G$14+СВЦЭМ!$D$10+'СЕТ СН'!$G$6-'СЕТ СН'!$G$26</f>
        <v>1629.9665062899999</v>
      </c>
      <c r="F113" s="36">
        <f>SUMIFS(СВЦЭМ!$D$33:$D$776,СВЦЭМ!$A$33:$A$776,$A113,СВЦЭМ!$B$33:$B$776,F$83)+'СЕТ СН'!$G$14+СВЦЭМ!$D$10+'СЕТ СН'!$G$6-'СЕТ СН'!$G$26</f>
        <v>1627.1764123200001</v>
      </c>
      <c r="G113" s="36">
        <f>SUMIFS(СВЦЭМ!$D$33:$D$776,СВЦЭМ!$A$33:$A$776,$A113,СВЦЭМ!$B$33:$B$776,G$83)+'СЕТ СН'!$G$14+СВЦЭМ!$D$10+'СЕТ СН'!$G$6-'СЕТ СН'!$G$26</f>
        <v>1615.8142752700001</v>
      </c>
      <c r="H113" s="36">
        <f>SUMIFS(СВЦЭМ!$D$33:$D$776,СВЦЭМ!$A$33:$A$776,$A113,СВЦЭМ!$B$33:$B$776,H$83)+'СЕТ СН'!$G$14+СВЦЭМ!$D$10+'СЕТ СН'!$G$6-'СЕТ СН'!$G$26</f>
        <v>1581.28956978</v>
      </c>
      <c r="I113" s="36">
        <f>SUMIFS(СВЦЭМ!$D$33:$D$776,СВЦЭМ!$A$33:$A$776,$A113,СВЦЭМ!$B$33:$B$776,I$83)+'СЕТ СН'!$G$14+СВЦЭМ!$D$10+'СЕТ СН'!$G$6-'СЕТ СН'!$G$26</f>
        <v>1557.43288949</v>
      </c>
      <c r="J113" s="36">
        <f>SUMIFS(СВЦЭМ!$D$33:$D$776,СВЦЭМ!$A$33:$A$776,$A113,СВЦЭМ!$B$33:$B$776,J$83)+'СЕТ СН'!$G$14+СВЦЭМ!$D$10+'СЕТ СН'!$G$6-'СЕТ СН'!$G$26</f>
        <v>1532.2959213200002</v>
      </c>
      <c r="K113" s="36">
        <f>SUMIFS(СВЦЭМ!$D$33:$D$776,СВЦЭМ!$A$33:$A$776,$A113,СВЦЭМ!$B$33:$B$776,K$83)+'СЕТ СН'!$G$14+СВЦЭМ!$D$10+'СЕТ СН'!$G$6-'СЕТ СН'!$G$26</f>
        <v>1505.2990946899999</v>
      </c>
      <c r="L113" s="36">
        <f>SUMIFS(СВЦЭМ!$D$33:$D$776,СВЦЭМ!$A$33:$A$776,$A113,СВЦЭМ!$B$33:$B$776,L$83)+'СЕТ СН'!$G$14+СВЦЭМ!$D$10+'СЕТ СН'!$G$6-'СЕТ СН'!$G$26</f>
        <v>1503.5257807500002</v>
      </c>
      <c r="M113" s="36">
        <f>SUMIFS(СВЦЭМ!$D$33:$D$776,СВЦЭМ!$A$33:$A$776,$A113,СВЦЭМ!$B$33:$B$776,M$83)+'СЕТ СН'!$G$14+СВЦЭМ!$D$10+'СЕТ СН'!$G$6-'СЕТ СН'!$G$26</f>
        <v>1501.5376376200002</v>
      </c>
      <c r="N113" s="36">
        <f>SUMIFS(СВЦЭМ!$D$33:$D$776,СВЦЭМ!$A$33:$A$776,$A113,СВЦЭМ!$B$33:$B$776,N$83)+'СЕТ СН'!$G$14+СВЦЭМ!$D$10+'СЕТ СН'!$G$6-'СЕТ СН'!$G$26</f>
        <v>1508.7260887900002</v>
      </c>
      <c r="O113" s="36">
        <f>SUMIFS(СВЦЭМ!$D$33:$D$776,СВЦЭМ!$A$33:$A$776,$A113,СВЦЭМ!$B$33:$B$776,O$83)+'СЕТ СН'!$G$14+СВЦЭМ!$D$10+'СЕТ СН'!$G$6-'СЕТ СН'!$G$26</f>
        <v>1518.2595122100001</v>
      </c>
      <c r="P113" s="36">
        <f>SUMIFS(СВЦЭМ!$D$33:$D$776,СВЦЭМ!$A$33:$A$776,$A113,СВЦЭМ!$B$33:$B$776,P$83)+'СЕТ СН'!$G$14+СВЦЭМ!$D$10+'СЕТ СН'!$G$6-'СЕТ СН'!$G$26</f>
        <v>1531.6560300400001</v>
      </c>
      <c r="Q113" s="36">
        <f>SUMIFS(СВЦЭМ!$D$33:$D$776,СВЦЭМ!$A$33:$A$776,$A113,СВЦЭМ!$B$33:$B$776,Q$83)+'СЕТ СН'!$G$14+СВЦЭМ!$D$10+'СЕТ СН'!$G$6-'СЕТ СН'!$G$26</f>
        <v>1534.1131027000001</v>
      </c>
      <c r="R113" s="36">
        <f>SUMIFS(СВЦЭМ!$D$33:$D$776,СВЦЭМ!$A$33:$A$776,$A113,СВЦЭМ!$B$33:$B$776,R$83)+'СЕТ СН'!$G$14+СВЦЭМ!$D$10+'СЕТ СН'!$G$6-'СЕТ СН'!$G$26</f>
        <v>1527.19074819</v>
      </c>
      <c r="S113" s="36">
        <f>SUMIFS(СВЦЭМ!$D$33:$D$776,СВЦЭМ!$A$33:$A$776,$A113,СВЦЭМ!$B$33:$B$776,S$83)+'СЕТ СН'!$G$14+СВЦЭМ!$D$10+'СЕТ СН'!$G$6-'СЕТ СН'!$G$26</f>
        <v>1517.52028421</v>
      </c>
      <c r="T113" s="36">
        <f>SUMIFS(СВЦЭМ!$D$33:$D$776,СВЦЭМ!$A$33:$A$776,$A113,СВЦЭМ!$B$33:$B$776,T$83)+'СЕТ СН'!$G$14+СВЦЭМ!$D$10+'СЕТ СН'!$G$6-'СЕТ СН'!$G$26</f>
        <v>1509.5352674000001</v>
      </c>
      <c r="U113" s="36">
        <f>SUMIFS(СВЦЭМ!$D$33:$D$776,СВЦЭМ!$A$33:$A$776,$A113,СВЦЭМ!$B$33:$B$776,U$83)+'СЕТ СН'!$G$14+СВЦЭМ!$D$10+'СЕТ СН'!$G$6-'СЕТ СН'!$G$26</f>
        <v>1508.9618867899999</v>
      </c>
      <c r="V113" s="36">
        <f>SUMIFS(СВЦЭМ!$D$33:$D$776,СВЦЭМ!$A$33:$A$776,$A113,СВЦЭМ!$B$33:$B$776,V$83)+'СЕТ СН'!$G$14+СВЦЭМ!$D$10+'СЕТ СН'!$G$6-'СЕТ СН'!$G$26</f>
        <v>1505.72135417</v>
      </c>
      <c r="W113" s="36">
        <f>SUMIFS(СВЦЭМ!$D$33:$D$776,СВЦЭМ!$A$33:$A$776,$A113,СВЦЭМ!$B$33:$B$776,W$83)+'СЕТ СН'!$G$14+СВЦЭМ!$D$10+'СЕТ СН'!$G$6-'СЕТ СН'!$G$26</f>
        <v>1515.48456317</v>
      </c>
      <c r="X113" s="36">
        <f>SUMIFS(СВЦЭМ!$D$33:$D$776,СВЦЭМ!$A$33:$A$776,$A113,СВЦЭМ!$B$33:$B$776,X$83)+'СЕТ СН'!$G$14+СВЦЭМ!$D$10+'СЕТ СН'!$G$6-'СЕТ СН'!$G$26</f>
        <v>1534.11923873</v>
      </c>
      <c r="Y113" s="36">
        <f>SUMIFS(СВЦЭМ!$D$33:$D$776,СВЦЭМ!$A$33:$A$776,$A113,СВЦЭМ!$B$33:$B$776,Y$83)+'СЕТ СН'!$G$14+СВЦЭМ!$D$10+'СЕТ СН'!$G$6-'СЕТ СН'!$G$26</f>
        <v>1552.4096638199999</v>
      </c>
    </row>
    <row r="114" spans="1:27" ht="15.75" x14ac:dyDescent="0.2">
      <c r="A114" s="35">
        <f t="shared" si="2"/>
        <v>43830</v>
      </c>
      <c r="B114" s="36">
        <f>SUMIFS(СВЦЭМ!$D$33:$D$776,СВЦЭМ!$A$33:$A$776,$A114,СВЦЭМ!$B$33:$B$776,B$83)+'СЕТ СН'!$G$14+СВЦЭМ!$D$10+'СЕТ СН'!$G$6-'СЕТ СН'!$G$26</f>
        <v>1556.35186701</v>
      </c>
      <c r="C114" s="36">
        <f>SUMIFS(СВЦЭМ!$D$33:$D$776,СВЦЭМ!$A$33:$A$776,$A114,СВЦЭМ!$B$33:$B$776,C$83)+'СЕТ СН'!$G$14+СВЦЭМ!$D$10+'СЕТ СН'!$G$6-'СЕТ СН'!$G$26</f>
        <v>1574.6926687</v>
      </c>
      <c r="D114" s="36">
        <f>SUMIFS(СВЦЭМ!$D$33:$D$776,СВЦЭМ!$A$33:$A$776,$A114,СВЦЭМ!$B$33:$B$776,D$83)+'СЕТ СН'!$G$14+СВЦЭМ!$D$10+'СЕТ СН'!$G$6-'СЕТ СН'!$G$26</f>
        <v>1580.1525044800001</v>
      </c>
      <c r="E114" s="36">
        <f>SUMIFS(СВЦЭМ!$D$33:$D$776,СВЦЭМ!$A$33:$A$776,$A114,СВЦЭМ!$B$33:$B$776,E$83)+'СЕТ СН'!$G$14+СВЦЭМ!$D$10+'СЕТ СН'!$G$6-'СЕТ СН'!$G$26</f>
        <v>1583.9677240800002</v>
      </c>
      <c r="F114" s="36">
        <f>SUMIFS(СВЦЭМ!$D$33:$D$776,СВЦЭМ!$A$33:$A$776,$A114,СВЦЭМ!$B$33:$B$776,F$83)+'СЕТ СН'!$G$14+СВЦЭМ!$D$10+'СЕТ СН'!$G$6-'СЕТ СН'!$G$26</f>
        <v>1585.9809138400001</v>
      </c>
      <c r="G114" s="36">
        <f>SUMIFS(СВЦЭМ!$D$33:$D$776,СВЦЭМ!$A$33:$A$776,$A114,СВЦЭМ!$B$33:$B$776,G$83)+'СЕТ СН'!$G$14+СВЦЭМ!$D$10+'СЕТ СН'!$G$6-'СЕТ СН'!$G$26</f>
        <v>1578.14243502</v>
      </c>
      <c r="H114" s="36">
        <f>SUMIFS(СВЦЭМ!$D$33:$D$776,СВЦЭМ!$A$33:$A$776,$A114,СВЦЭМ!$B$33:$B$776,H$83)+'СЕТ СН'!$G$14+СВЦЭМ!$D$10+'СЕТ СН'!$G$6-'СЕТ СН'!$G$26</f>
        <v>1553.45444916</v>
      </c>
      <c r="I114" s="36">
        <f>SUMIFS(СВЦЭМ!$D$33:$D$776,СВЦЭМ!$A$33:$A$776,$A114,СВЦЭМ!$B$33:$B$776,I$83)+'СЕТ СН'!$G$14+СВЦЭМ!$D$10+'СЕТ СН'!$G$6-'СЕТ СН'!$G$26</f>
        <v>1536.6430433</v>
      </c>
      <c r="J114" s="36">
        <f>SUMIFS(СВЦЭМ!$D$33:$D$776,СВЦЭМ!$A$33:$A$776,$A114,СВЦЭМ!$B$33:$B$776,J$83)+'СЕТ СН'!$G$14+СВЦЭМ!$D$10+'СЕТ СН'!$G$6-'СЕТ СН'!$G$26</f>
        <v>1525.49927028</v>
      </c>
      <c r="K114" s="36">
        <f>SUMIFS(СВЦЭМ!$D$33:$D$776,СВЦЭМ!$A$33:$A$776,$A114,СВЦЭМ!$B$33:$B$776,K$83)+'СЕТ СН'!$G$14+СВЦЭМ!$D$10+'СЕТ СН'!$G$6-'СЕТ СН'!$G$26</f>
        <v>1503.4824999100001</v>
      </c>
      <c r="L114" s="36">
        <f>SUMIFS(СВЦЭМ!$D$33:$D$776,СВЦЭМ!$A$33:$A$776,$A114,СВЦЭМ!$B$33:$B$776,L$83)+'СЕТ СН'!$G$14+СВЦЭМ!$D$10+'СЕТ СН'!$G$6-'СЕТ СН'!$G$26</f>
        <v>1501.5968524700002</v>
      </c>
      <c r="M114" s="36">
        <f>SUMIFS(СВЦЭМ!$D$33:$D$776,СВЦЭМ!$A$33:$A$776,$A114,СВЦЭМ!$B$33:$B$776,M$83)+'СЕТ СН'!$G$14+СВЦЭМ!$D$10+'СЕТ СН'!$G$6-'СЕТ СН'!$G$26</f>
        <v>1523.6914903900001</v>
      </c>
      <c r="N114" s="36">
        <f>SUMIFS(СВЦЭМ!$D$33:$D$776,СВЦЭМ!$A$33:$A$776,$A114,СВЦЭМ!$B$33:$B$776,N$83)+'СЕТ СН'!$G$14+СВЦЭМ!$D$10+'СЕТ СН'!$G$6-'СЕТ СН'!$G$26</f>
        <v>1516.2667930100001</v>
      </c>
      <c r="O114" s="36">
        <f>SUMIFS(СВЦЭМ!$D$33:$D$776,СВЦЭМ!$A$33:$A$776,$A114,СВЦЭМ!$B$33:$B$776,O$83)+'СЕТ СН'!$G$14+СВЦЭМ!$D$10+'СЕТ СН'!$G$6-'СЕТ СН'!$G$26</f>
        <v>1523.7362020400001</v>
      </c>
      <c r="P114" s="36">
        <f>SUMIFS(СВЦЭМ!$D$33:$D$776,СВЦЭМ!$A$33:$A$776,$A114,СВЦЭМ!$B$33:$B$776,P$83)+'СЕТ СН'!$G$14+СВЦЭМ!$D$10+'СЕТ СН'!$G$6-'СЕТ СН'!$G$26</f>
        <v>1528.1715825000001</v>
      </c>
      <c r="Q114" s="36">
        <f>SUMIFS(СВЦЭМ!$D$33:$D$776,СВЦЭМ!$A$33:$A$776,$A114,СВЦЭМ!$B$33:$B$776,Q$83)+'СЕТ СН'!$G$14+СВЦЭМ!$D$10+'СЕТ СН'!$G$6-'СЕТ СН'!$G$26</f>
        <v>1530.8303490399999</v>
      </c>
      <c r="R114" s="36">
        <f>SUMIFS(СВЦЭМ!$D$33:$D$776,СВЦЭМ!$A$33:$A$776,$A114,СВЦЭМ!$B$33:$B$776,R$83)+'СЕТ СН'!$G$14+СВЦЭМ!$D$10+'СЕТ СН'!$G$6-'СЕТ СН'!$G$26</f>
        <v>1528.2096577500001</v>
      </c>
      <c r="S114" s="36">
        <f>SUMIFS(СВЦЭМ!$D$33:$D$776,СВЦЭМ!$A$33:$A$776,$A114,СВЦЭМ!$B$33:$B$776,S$83)+'СЕТ СН'!$G$14+СВЦЭМ!$D$10+'СЕТ СН'!$G$6-'СЕТ СН'!$G$26</f>
        <v>1536.40032569</v>
      </c>
      <c r="T114" s="36">
        <f>SUMIFS(СВЦЭМ!$D$33:$D$776,СВЦЭМ!$A$33:$A$776,$A114,СВЦЭМ!$B$33:$B$776,T$83)+'СЕТ СН'!$G$14+СВЦЭМ!$D$10+'СЕТ СН'!$G$6-'СЕТ СН'!$G$26</f>
        <v>1545.9692334800002</v>
      </c>
      <c r="U114" s="36">
        <f>SUMIFS(СВЦЭМ!$D$33:$D$776,СВЦЭМ!$A$33:$A$776,$A114,СВЦЭМ!$B$33:$B$776,U$83)+'СЕТ СН'!$G$14+СВЦЭМ!$D$10+'СЕТ СН'!$G$6-'СЕТ СН'!$G$26</f>
        <v>1539.1941324200002</v>
      </c>
      <c r="V114" s="36">
        <f>SUMIFS(СВЦЭМ!$D$33:$D$776,СВЦЭМ!$A$33:$A$776,$A114,СВЦЭМ!$B$33:$B$776,V$83)+'СЕТ СН'!$G$14+СВЦЭМ!$D$10+'СЕТ СН'!$G$6-'СЕТ СН'!$G$26</f>
        <v>1551.88042279</v>
      </c>
      <c r="W114" s="36">
        <f>SUMIFS(СВЦЭМ!$D$33:$D$776,СВЦЭМ!$A$33:$A$776,$A114,СВЦЭМ!$B$33:$B$776,W$83)+'СЕТ СН'!$G$14+СВЦЭМ!$D$10+'СЕТ СН'!$G$6-'СЕТ СН'!$G$26</f>
        <v>1556.49458585</v>
      </c>
      <c r="X114" s="36">
        <f>SUMIFS(СВЦЭМ!$D$33:$D$776,СВЦЭМ!$A$33:$A$776,$A114,СВЦЭМ!$B$33:$B$776,X$83)+'СЕТ СН'!$G$14+СВЦЭМ!$D$10+'СЕТ СН'!$G$6-'СЕТ СН'!$G$26</f>
        <v>1545.61064622</v>
      </c>
      <c r="Y114" s="36">
        <f>SUMIFS(СВЦЭМ!$D$33:$D$776,СВЦЭМ!$A$33:$A$776,$A114,СВЦЭМ!$B$33:$B$776,Y$83)+'СЕТ СН'!$G$14+СВЦЭМ!$D$10+'СЕТ СН'!$G$6-'СЕТ СН'!$G$26</f>
        <v>1545.0067520900002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6" t="s">
        <v>7</v>
      </c>
      <c r="B117" s="129" t="s">
        <v>72</v>
      </c>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1"/>
    </row>
    <row r="118" spans="1:27" ht="12.75" customHeight="1" x14ac:dyDescent="0.2">
      <c r="A118" s="127"/>
      <c r="B118" s="132"/>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4"/>
    </row>
    <row r="119" spans="1:27" ht="12.75" customHeight="1" x14ac:dyDescent="0.2">
      <c r="A119" s="128"/>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01.12.2019</v>
      </c>
      <c r="B120" s="36">
        <f>SUMIFS(СВЦЭМ!$D$33:$D$776,СВЦЭМ!$A$33:$A$776,$A120,СВЦЭМ!$B$33:$B$776,B$119)+'СЕТ СН'!$H$14+СВЦЭМ!$D$10+'СЕТ СН'!$H$6-'СЕТ СН'!$H$26</f>
        <v>1379.9881605200001</v>
      </c>
      <c r="C120" s="36">
        <f>SUMIFS(СВЦЭМ!$D$33:$D$776,СВЦЭМ!$A$33:$A$776,$A120,СВЦЭМ!$B$33:$B$776,C$119)+'СЕТ СН'!$H$14+СВЦЭМ!$D$10+'СЕТ СН'!$H$6-'СЕТ СН'!$H$26</f>
        <v>1388.7308553299999</v>
      </c>
      <c r="D120" s="36">
        <f>SUMIFS(СВЦЭМ!$D$33:$D$776,СВЦЭМ!$A$33:$A$776,$A120,СВЦЭМ!$B$33:$B$776,D$119)+'СЕТ СН'!$H$14+СВЦЭМ!$D$10+'СЕТ СН'!$H$6-'СЕТ СН'!$H$26</f>
        <v>1423.8529403799998</v>
      </c>
      <c r="E120" s="36">
        <f>SUMIFS(СВЦЭМ!$D$33:$D$776,СВЦЭМ!$A$33:$A$776,$A120,СВЦЭМ!$B$33:$B$776,E$119)+'СЕТ СН'!$H$14+СВЦЭМ!$D$10+'СЕТ СН'!$H$6-'СЕТ СН'!$H$26</f>
        <v>1421.8168173200002</v>
      </c>
      <c r="F120" s="36">
        <f>SUMIFS(СВЦЭМ!$D$33:$D$776,СВЦЭМ!$A$33:$A$776,$A120,СВЦЭМ!$B$33:$B$776,F$119)+'СЕТ СН'!$H$14+СВЦЭМ!$D$10+'СЕТ СН'!$H$6-'СЕТ СН'!$H$26</f>
        <v>1414.2389139500001</v>
      </c>
      <c r="G120" s="36">
        <f>SUMIFS(СВЦЭМ!$D$33:$D$776,СВЦЭМ!$A$33:$A$776,$A120,СВЦЭМ!$B$33:$B$776,G$119)+'СЕТ СН'!$H$14+СВЦЭМ!$D$10+'СЕТ СН'!$H$6-'СЕТ СН'!$H$26</f>
        <v>1412.47083903</v>
      </c>
      <c r="H120" s="36">
        <f>SUMIFS(СВЦЭМ!$D$33:$D$776,СВЦЭМ!$A$33:$A$776,$A120,СВЦЭМ!$B$33:$B$776,H$119)+'СЕТ СН'!$H$14+СВЦЭМ!$D$10+'СЕТ СН'!$H$6-'СЕТ СН'!$H$26</f>
        <v>1410.17434306</v>
      </c>
      <c r="I120" s="36">
        <f>SUMIFS(СВЦЭМ!$D$33:$D$776,СВЦЭМ!$A$33:$A$776,$A120,СВЦЭМ!$B$33:$B$776,I$119)+'СЕТ СН'!$H$14+СВЦЭМ!$D$10+'СЕТ СН'!$H$6-'СЕТ СН'!$H$26</f>
        <v>1403.9779311900002</v>
      </c>
      <c r="J120" s="36">
        <f>SUMIFS(СВЦЭМ!$D$33:$D$776,СВЦЭМ!$A$33:$A$776,$A120,СВЦЭМ!$B$33:$B$776,J$119)+'СЕТ СН'!$H$14+СВЦЭМ!$D$10+'СЕТ СН'!$H$6-'СЕТ СН'!$H$26</f>
        <v>1364.8518629800001</v>
      </c>
      <c r="K120" s="36">
        <f>SUMIFS(СВЦЭМ!$D$33:$D$776,СВЦЭМ!$A$33:$A$776,$A120,СВЦЭМ!$B$33:$B$776,K$119)+'СЕТ СН'!$H$14+СВЦЭМ!$D$10+'СЕТ СН'!$H$6-'СЕТ СН'!$H$26</f>
        <v>1323.12494064</v>
      </c>
      <c r="L120" s="36">
        <f>SUMIFS(СВЦЭМ!$D$33:$D$776,СВЦЭМ!$A$33:$A$776,$A120,СВЦЭМ!$B$33:$B$776,L$119)+'СЕТ СН'!$H$14+СВЦЭМ!$D$10+'СЕТ СН'!$H$6-'СЕТ СН'!$H$26</f>
        <v>1302.56317554</v>
      </c>
      <c r="M120" s="36">
        <f>SUMIFS(СВЦЭМ!$D$33:$D$776,СВЦЭМ!$A$33:$A$776,$A120,СВЦЭМ!$B$33:$B$776,M$119)+'СЕТ СН'!$H$14+СВЦЭМ!$D$10+'СЕТ СН'!$H$6-'СЕТ СН'!$H$26</f>
        <v>1300.9172431699999</v>
      </c>
      <c r="N120" s="36">
        <f>SUMIFS(СВЦЭМ!$D$33:$D$776,СВЦЭМ!$A$33:$A$776,$A120,СВЦЭМ!$B$33:$B$776,N$119)+'СЕТ СН'!$H$14+СВЦЭМ!$D$10+'СЕТ СН'!$H$6-'СЕТ СН'!$H$26</f>
        <v>1327.9735789000001</v>
      </c>
      <c r="O120" s="36">
        <f>SUMIFS(СВЦЭМ!$D$33:$D$776,СВЦЭМ!$A$33:$A$776,$A120,СВЦЭМ!$B$33:$B$776,O$119)+'СЕТ СН'!$H$14+СВЦЭМ!$D$10+'СЕТ СН'!$H$6-'СЕТ СН'!$H$26</f>
        <v>1338.6789754800002</v>
      </c>
      <c r="P120" s="36">
        <f>SUMIFS(СВЦЭМ!$D$33:$D$776,СВЦЭМ!$A$33:$A$776,$A120,СВЦЭМ!$B$33:$B$776,P$119)+'СЕТ СН'!$H$14+СВЦЭМ!$D$10+'СЕТ СН'!$H$6-'СЕТ СН'!$H$26</f>
        <v>1346.20115968</v>
      </c>
      <c r="Q120" s="36">
        <f>SUMIFS(СВЦЭМ!$D$33:$D$776,СВЦЭМ!$A$33:$A$776,$A120,СВЦЭМ!$B$33:$B$776,Q$119)+'СЕТ СН'!$H$14+СВЦЭМ!$D$10+'СЕТ СН'!$H$6-'СЕТ СН'!$H$26</f>
        <v>1352.35124004</v>
      </c>
      <c r="R120" s="36">
        <f>SUMIFS(СВЦЭМ!$D$33:$D$776,СВЦЭМ!$A$33:$A$776,$A120,СВЦЭМ!$B$33:$B$776,R$119)+'СЕТ СН'!$H$14+СВЦЭМ!$D$10+'СЕТ СН'!$H$6-'СЕТ СН'!$H$26</f>
        <v>1341.5678135399999</v>
      </c>
      <c r="S120" s="36">
        <f>SUMIFS(СВЦЭМ!$D$33:$D$776,СВЦЭМ!$A$33:$A$776,$A120,СВЦЭМ!$B$33:$B$776,S$119)+'СЕТ СН'!$H$14+СВЦЭМ!$D$10+'СЕТ СН'!$H$6-'СЕТ СН'!$H$26</f>
        <v>1324.5019686000001</v>
      </c>
      <c r="T120" s="36">
        <f>SUMIFS(СВЦЭМ!$D$33:$D$776,СВЦЭМ!$A$33:$A$776,$A120,СВЦЭМ!$B$33:$B$776,T$119)+'СЕТ СН'!$H$14+СВЦЭМ!$D$10+'СЕТ СН'!$H$6-'СЕТ СН'!$H$26</f>
        <v>1303.8245155300001</v>
      </c>
      <c r="U120" s="36">
        <f>SUMIFS(СВЦЭМ!$D$33:$D$776,СВЦЭМ!$A$33:$A$776,$A120,СВЦЭМ!$B$33:$B$776,U$119)+'СЕТ СН'!$H$14+СВЦЭМ!$D$10+'СЕТ СН'!$H$6-'СЕТ СН'!$H$26</f>
        <v>1303.3336165400001</v>
      </c>
      <c r="V120" s="36">
        <f>SUMIFS(СВЦЭМ!$D$33:$D$776,СВЦЭМ!$A$33:$A$776,$A120,СВЦЭМ!$B$33:$B$776,V$119)+'СЕТ СН'!$H$14+СВЦЭМ!$D$10+'СЕТ СН'!$H$6-'СЕТ СН'!$H$26</f>
        <v>1320.2716860099999</v>
      </c>
      <c r="W120" s="36">
        <f>SUMIFS(СВЦЭМ!$D$33:$D$776,СВЦЭМ!$A$33:$A$776,$A120,СВЦЭМ!$B$33:$B$776,W$119)+'СЕТ СН'!$H$14+СВЦЭМ!$D$10+'СЕТ СН'!$H$6-'СЕТ СН'!$H$26</f>
        <v>1344.0878361999999</v>
      </c>
      <c r="X120" s="36">
        <f>SUMIFS(СВЦЭМ!$D$33:$D$776,СВЦЭМ!$A$33:$A$776,$A120,СВЦЭМ!$B$33:$B$776,X$119)+'СЕТ СН'!$H$14+СВЦЭМ!$D$10+'СЕТ СН'!$H$6-'СЕТ СН'!$H$26</f>
        <v>1337.40960492</v>
      </c>
      <c r="Y120" s="36">
        <f>SUMIFS(СВЦЭМ!$D$33:$D$776,СВЦЭМ!$A$33:$A$776,$A120,СВЦЭМ!$B$33:$B$776,Y$119)+'СЕТ СН'!$H$14+СВЦЭМ!$D$10+'СЕТ СН'!$H$6-'СЕТ СН'!$H$26</f>
        <v>1365.97225138</v>
      </c>
      <c r="AA120" s="45"/>
    </row>
    <row r="121" spans="1:27" ht="15.75" x14ac:dyDescent="0.2">
      <c r="A121" s="35">
        <f>A120+1</f>
        <v>43801</v>
      </c>
      <c r="B121" s="36">
        <f>SUMIFS(СВЦЭМ!$D$33:$D$776,СВЦЭМ!$A$33:$A$776,$A121,СВЦЭМ!$B$33:$B$776,B$119)+'СЕТ СН'!$H$14+СВЦЭМ!$D$10+'СЕТ СН'!$H$6-'СЕТ СН'!$H$26</f>
        <v>1364.37075321</v>
      </c>
      <c r="C121" s="36">
        <f>SUMIFS(СВЦЭМ!$D$33:$D$776,СВЦЭМ!$A$33:$A$776,$A121,СВЦЭМ!$B$33:$B$776,C$119)+'СЕТ СН'!$H$14+СВЦЭМ!$D$10+'СЕТ СН'!$H$6-'СЕТ СН'!$H$26</f>
        <v>1397.4404642100001</v>
      </c>
      <c r="D121" s="36">
        <f>SUMIFS(СВЦЭМ!$D$33:$D$776,СВЦЭМ!$A$33:$A$776,$A121,СВЦЭМ!$B$33:$B$776,D$119)+'СЕТ СН'!$H$14+СВЦЭМ!$D$10+'СЕТ СН'!$H$6-'СЕТ СН'!$H$26</f>
        <v>1416.51006338</v>
      </c>
      <c r="E121" s="36">
        <f>SUMIFS(СВЦЭМ!$D$33:$D$776,СВЦЭМ!$A$33:$A$776,$A121,СВЦЭМ!$B$33:$B$776,E$119)+'СЕТ СН'!$H$14+СВЦЭМ!$D$10+'СЕТ СН'!$H$6-'СЕТ СН'!$H$26</f>
        <v>1430.8831261099999</v>
      </c>
      <c r="F121" s="36">
        <f>SUMIFS(СВЦЭМ!$D$33:$D$776,СВЦЭМ!$A$33:$A$776,$A121,СВЦЭМ!$B$33:$B$776,F$119)+'СЕТ СН'!$H$14+СВЦЭМ!$D$10+'СЕТ СН'!$H$6-'СЕТ СН'!$H$26</f>
        <v>1431.6851941599998</v>
      </c>
      <c r="G121" s="36">
        <f>SUMIFS(СВЦЭМ!$D$33:$D$776,СВЦЭМ!$A$33:$A$776,$A121,СВЦЭМ!$B$33:$B$776,G$119)+'СЕТ СН'!$H$14+СВЦЭМ!$D$10+'СЕТ СН'!$H$6-'СЕТ СН'!$H$26</f>
        <v>1409.7275663300002</v>
      </c>
      <c r="H121" s="36">
        <f>SUMIFS(СВЦЭМ!$D$33:$D$776,СВЦЭМ!$A$33:$A$776,$A121,СВЦЭМ!$B$33:$B$776,H$119)+'СЕТ СН'!$H$14+СВЦЭМ!$D$10+'СЕТ СН'!$H$6-'СЕТ СН'!$H$26</f>
        <v>1361.9407683100001</v>
      </c>
      <c r="I121" s="36">
        <f>SUMIFS(СВЦЭМ!$D$33:$D$776,СВЦЭМ!$A$33:$A$776,$A121,СВЦЭМ!$B$33:$B$776,I$119)+'СЕТ СН'!$H$14+СВЦЭМ!$D$10+'СЕТ СН'!$H$6-'СЕТ СН'!$H$26</f>
        <v>1312.5991327900001</v>
      </c>
      <c r="J121" s="36">
        <f>SUMIFS(СВЦЭМ!$D$33:$D$776,СВЦЭМ!$A$33:$A$776,$A121,СВЦЭМ!$B$33:$B$776,J$119)+'СЕТ СН'!$H$14+СВЦЭМ!$D$10+'СЕТ СН'!$H$6-'СЕТ СН'!$H$26</f>
        <v>1309.02926817</v>
      </c>
      <c r="K121" s="36">
        <f>SUMIFS(СВЦЭМ!$D$33:$D$776,СВЦЭМ!$A$33:$A$776,$A121,СВЦЭМ!$B$33:$B$776,K$119)+'СЕТ СН'!$H$14+СВЦЭМ!$D$10+'СЕТ СН'!$H$6-'СЕТ СН'!$H$26</f>
        <v>1294.9813678400001</v>
      </c>
      <c r="L121" s="36">
        <f>SUMIFS(СВЦЭМ!$D$33:$D$776,СВЦЭМ!$A$33:$A$776,$A121,СВЦЭМ!$B$33:$B$776,L$119)+'СЕТ СН'!$H$14+СВЦЭМ!$D$10+'СЕТ СН'!$H$6-'СЕТ СН'!$H$26</f>
        <v>1314.11356082</v>
      </c>
      <c r="M121" s="36">
        <f>SUMIFS(СВЦЭМ!$D$33:$D$776,СВЦЭМ!$A$33:$A$776,$A121,СВЦЭМ!$B$33:$B$776,M$119)+'СЕТ СН'!$H$14+СВЦЭМ!$D$10+'СЕТ СН'!$H$6-'СЕТ СН'!$H$26</f>
        <v>1335.2405964700001</v>
      </c>
      <c r="N121" s="36">
        <f>SUMIFS(СВЦЭМ!$D$33:$D$776,СВЦЭМ!$A$33:$A$776,$A121,СВЦЭМ!$B$33:$B$776,N$119)+'СЕТ СН'!$H$14+СВЦЭМ!$D$10+'СЕТ СН'!$H$6-'СЕТ СН'!$H$26</f>
        <v>1345.66568721</v>
      </c>
      <c r="O121" s="36">
        <f>SUMIFS(СВЦЭМ!$D$33:$D$776,СВЦЭМ!$A$33:$A$776,$A121,СВЦЭМ!$B$33:$B$776,O$119)+'СЕТ СН'!$H$14+СВЦЭМ!$D$10+'СЕТ СН'!$H$6-'СЕТ СН'!$H$26</f>
        <v>1346.7611073100002</v>
      </c>
      <c r="P121" s="36">
        <f>SUMIFS(СВЦЭМ!$D$33:$D$776,СВЦЭМ!$A$33:$A$776,$A121,СВЦЭМ!$B$33:$B$776,P$119)+'СЕТ СН'!$H$14+СВЦЭМ!$D$10+'СЕТ СН'!$H$6-'СЕТ СН'!$H$26</f>
        <v>1357.2253340299999</v>
      </c>
      <c r="Q121" s="36">
        <f>SUMIFS(СВЦЭМ!$D$33:$D$776,СВЦЭМ!$A$33:$A$776,$A121,СВЦЭМ!$B$33:$B$776,Q$119)+'СЕТ СН'!$H$14+СВЦЭМ!$D$10+'СЕТ СН'!$H$6-'СЕТ СН'!$H$26</f>
        <v>1365.10321374</v>
      </c>
      <c r="R121" s="36">
        <f>SUMIFS(СВЦЭМ!$D$33:$D$776,СВЦЭМ!$A$33:$A$776,$A121,СВЦЭМ!$B$33:$B$776,R$119)+'СЕТ СН'!$H$14+СВЦЭМ!$D$10+'СЕТ СН'!$H$6-'СЕТ СН'!$H$26</f>
        <v>1363.0007027900001</v>
      </c>
      <c r="S121" s="36">
        <f>SUMIFS(СВЦЭМ!$D$33:$D$776,СВЦЭМ!$A$33:$A$776,$A121,СВЦЭМ!$B$33:$B$776,S$119)+'СЕТ СН'!$H$14+СВЦЭМ!$D$10+'СЕТ СН'!$H$6-'СЕТ СН'!$H$26</f>
        <v>1331.3050828200001</v>
      </c>
      <c r="T121" s="36">
        <f>SUMIFS(СВЦЭМ!$D$33:$D$776,СВЦЭМ!$A$33:$A$776,$A121,СВЦЭМ!$B$33:$B$776,T$119)+'СЕТ СН'!$H$14+СВЦЭМ!$D$10+'СЕТ СН'!$H$6-'СЕТ СН'!$H$26</f>
        <v>1322.93439311</v>
      </c>
      <c r="U121" s="36">
        <f>SUMIFS(СВЦЭМ!$D$33:$D$776,СВЦЭМ!$A$33:$A$776,$A121,СВЦЭМ!$B$33:$B$776,U$119)+'СЕТ СН'!$H$14+СВЦЭМ!$D$10+'СЕТ СН'!$H$6-'СЕТ СН'!$H$26</f>
        <v>1319.5657546</v>
      </c>
      <c r="V121" s="36">
        <f>SUMIFS(СВЦЭМ!$D$33:$D$776,СВЦЭМ!$A$33:$A$776,$A121,СВЦЭМ!$B$33:$B$776,V$119)+'СЕТ СН'!$H$14+СВЦЭМ!$D$10+'СЕТ СН'!$H$6-'СЕТ СН'!$H$26</f>
        <v>1329.4443092500001</v>
      </c>
      <c r="W121" s="36">
        <f>SUMIFS(СВЦЭМ!$D$33:$D$776,СВЦЭМ!$A$33:$A$776,$A121,СВЦЭМ!$B$33:$B$776,W$119)+'СЕТ СН'!$H$14+СВЦЭМ!$D$10+'СЕТ СН'!$H$6-'СЕТ СН'!$H$26</f>
        <v>1329.2603942000001</v>
      </c>
      <c r="X121" s="36">
        <f>SUMIFS(СВЦЭМ!$D$33:$D$776,СВЦЭМ!$A$33:$A$776,$A121,СВЦЭМ!$B$33:$B$776,X$119)+'СЕТ СН'!$H$14+СВЦЭМ!$D$10+'СЕТ СН'!$H$6-'СЕТ СН'!$H$26</f>
        <v>1333.4521693000002</v>
      </c>
      <c r="Y121" s="36">
        <f>SUMIFS(СВЦЭМ!$D$33:$D$776,СВЦЭМ!$A$33:$A$776,$A121,СВЦЭМ!$B$33:$B$776,Y$119)+'СЕТ СН'!$H$14+СВЦЭМ!$D$10+'СЕТ СН'!$H$6-'СЕТ СН'!$H$26</f>
        <v>1368.8776430600001</v>
      </c>
    </row>
    <row r="122" spans="1:27" ht="15.75" x14ac:dyDescent="0.2">
      <c r="A122" s="35">
        <f t="shared" ref="A122:A150" si="3">A121+1</f>
        <v>43802</v>
      </c>
      <c r="B122" s="36">
        <f>SUMIFS(СВЦЭМ!$D$33:$D$776,СВЦЭМ!$A$33:$A$776,$A122,СВЦЭМ!$B$33:$B$776,B$119)+'СЕТ СН'!$H$14+СВЦЭМ!$D$10+'СЕТ СН'!$H$6-'СЕТ СН'!$H$26</f>
        <v>1386.8612103</v>
      </c>
      <c r="C122" s="36">
        <f>SUMIFS(СВЦЭМ!$D$33:$D$776,СВЦЭМ!$A$33:$A$776,$A122,СВЦЭМ!$B$33:$B$776,C$119)+'СЕТ СН'!$H$14+СВЦЭМ!$D$10+'СЕТ СН'!$H$6-'СЕТ СН'!$H$26</f>
        <v>1426.7616275799996</v>
      </c>
      <c r="D122" s="36">
        <f>SUMIFS(СВЦЭМ!$D$33:$D$776,СВЦЭМ!$A$33:$A$776,$A122,СВЦЭМ!$B$33:$B$776,D$119)+'СЕТ СН'!$H$14+СВЦЭМ!$D$10+'СЕТ СН'!$H$6-'СЕТ СН'!$H$26</f>
        <v>1442.1344179099997</v>
      </c>
      <c r="E122" s="36">
        <f>SUMIFS(СВЦЭМ!$D$33:$D$776,СВЦЭМ!$A$33:$A$776,$A122,СВЦЭМ!$B$33:$B$776,E$119)+'СЕТ СН'!$H$14+СВЦЭМ!$D$10+'СЕТ СН'!$H$6-'СЕТ СН'!$H$26</f>
        <v>1449.6598094299998</v>
      </c>
      <c r="F122" s="36">
        <f>SUMIFS(СВЦЭМ!$D$33:$D$776,СВЦЭМ!$A$33:$A$776,$A122,СВЦЭМ!$B$33:$B$776,F$119)+'СЕТ СН'!$H$14+СВЦЭМ!$D$10+'СЕТ СН'!$H$6-'СЕТ СН'!$H$26</f>
        <v>1461.9836784999998</v>
      </c>
      <c r="G122" s="36">
        <f>SUMIFS(СВЦЭМ!$D$33:$D$776,СВЦЭМ!$A$33:$A$776,$A122,СВЦЭМ!$B$33:$B$776,G$119)+'СЕТ СН'!$H$14+СВЦЭМ!$D$10+'СЕТ СН'!$H$6-'СЕТ СН'!$H$26</f>
        <v>1451.6911364099997</v>
      </c>
      <c r="H122" s="36">
        <f>SUMIFS(СВЦЭМ!$D$33:$D$776,СВЦЭМ!$A$33:$A$776,$A122,СВЦЭМ!$B$33:$B$776,H$119)+'СЕТ СН'!$H$14+СВЦЭМ!$D$10+'СЕТ СН'!$H$6-'СЕТ СН'!$H$26</f>
        <v>1403.0002257199999</v>
      </c>
      <c r="I122" s="36">
        <f>SUMIFS(СВЦЭМ!$D$33:$D$776,СВЦЭМ!$A$33:$A$776,$A122,СВЦЭМ!$B$33:$B$776,I$119)+'СЕТ СН'!$H$14+СВЦЭМ!$D$10+'СЕТ СН'!$H$6-'СЕТ СН'!$H$26</f>
        <v>1351.4809746800001</v>
      </c>
      <c r="J122" s="36">
        <f>SUMIFS(СВЦЭМ!$D$33:$D$776,СВЦЭМ!$A$33:$A$776,$A122,СВЦЭМ!$B$33:$B$776,J$119)+'СЕТ СН'!$H$14+СВЦЭМ!$D$10+'СЕТ СН'!$H$6-'СЕТ СН'!$H$26</f>
        <v>1333.8220007099999</v>
      </c>
      <c r="K122" s="36">
        <f>SUMIFS(СВЦЭМ!$D$33:$D$776,СВЦЭМ!$A$33:$A$776,$A122,СВЦЭМ!$B$33:$B$776,K$119)+'СЕТ СН'!$H$14+СВЦЭМ!$D$10+'СЕТ СН'!$H$6-'СЕТ СН'!$H$26</f>
        <v>1302.71640813</v>
      </c>
      <c r="L122" s="36">
        <f>SUMIFS(СВЦЭМ!$D$33:$D$776,СВЦЭМ!$A$33:$A$776,$A122,СВЦЭМ!$B$33:$B$776,L$119)+'СЕТ СН'!$H$14+СВЦЭМ!$D$10+'СЕТ СН'!$H$6-'СЕТ СН'!$H$26</f>
        <v>1301.96874538</v>
      </c>
      <c r="M122" s="36">
        <f>SUMIFS(СВЦЭМ!$D$33:$D$776,СВЦЭМ!$A$33:$A$776,$A122,СВЦЭМ!$B$33:$B$776,M$119)+'СЕТ СН'!$H$14+СВЦЭМ!$D$10+'СЕТ СН'!$H$6-'СЕТ СН'!$H$26</f>
        <v>1344.53361462</v>
      </c>
      <c r="N122" s="36">
        <f>SUMIFS(СВЦЭМ!$D$33:$D$776,СВЦЭМ!$A$33:$A$776,$A122,СВЦЭМ!$B$33:$B$776,N$119)+'СЕТ СН'!$H$14+СВЦЭМ!$D$10+'СЕТ СН'!$H$6-'СЕТ СН'!$H$26</f>
        <v>1359.1803625699999</v>
      </c>
      <c r="O122" s="36">
        <f>SUMIFS(СВЦЭМ!$D$33:$D$776,СВЦЭМ!$A$33:$A$776,$A122,СВЦЭМ!$B$33:$B$776,O$119)+'СЕТ СН'!$H$14+СВЦЭМ!$D$10+'СЕТ СН'!$H$6-'СЕТ СН'!$H$26</f>
        <v>1367.13131645</v>
      </c>
      <c r="P122" s="36">
        <f>SUMIFS(СВЦЭМ!$D$33:$D$776,СВЦЭМ!$A$33:$A$776,$A122,СВЦЭМ!$B$33:$B$776,P$119)+'СЕТ СН'!$H$14+СВЦЭМ!$D$10+'СЕТ СН'!$H$6-'СЕТ СН'!$H$26</f>
        <v>1375.2997117899999</v>
      </c>
      <c r="Q122" s="36">
        <f>SUMIFS(СВЦЭМ!$D$33:$D$776,СВЦЭМ!$A$33:$A$776,$A122,СВЦЭМ!$B$33:$B$776,Q$119)+'СЕТ СН'!$H$14+СВЦЭМ!$D$10+'СЕТ СН'!$H$6-'СЕТ СН'!$H$26</f>
        <v>1382.36033673</v>
      </c>
      <c r="R122" s="36">
        <f>SUMIFS(СВЦЭМ!$D$33:$D$776,СВЦЭМ!$A$33:$A$776,$A122,СВЦЭМ!$B$33:$B$776,R$119)+'СЕТ СН'!$H$14+СВЦЭМ!$D$10+'СЕТ СН'!$H$6-'СЕТ СН'!$H$26</f>
        <v>1385.0363243199999</v>
      </c>
      <c r="S122" s="36">
        <f>SUMIFS(СВЦЭМ!$D$33:$D$776,СВЦЭМ!$A$33:$A$776,$A122,СВЦЭМ!$B$33:$B$776,S$119)+'СЕТ СН'!$H$14+СВЦЭМ!$D$10+'СЕТ СН'!$H$6-'СЕТ СН'!$H$26</f>
        <v>1348.2493816400001</v>
      </c>
      <c r="T122" s="36">
        <f>SUMIFS(СВЦЭМ!$D$33:$D$776,СВЦЭМ!$A$33:$A$776,$A122,СВЦЭМ!$B$33:$B$776,T$119)+'СЕТ СН'!$H$14+СВЦЭМ!$D$10+'СЕТ СН'!$H$6-'СЕТ СН'!$H$26</f>
        <v>1320.263649</v>
      </c>
      <c r="U122" s="36">
        <f>SUMIFS(СВЦЭМ!$D$33:$D$776,СВЦЭМ!$A$33:$A$776,$A122,СВЦЭМ!$B$33:$B$776,U$119)+'СЕТ СН'!$H$14+СВЦЭМ!$D$10+'СЕТ СН'!$H$6-'СЕТ СН'!$H$26</f>
        <v>1317.9712640299999</v>
      </c>
      <c r="V122" s="36">
        <f>SUMIFS(СВЦЭМ!$D$33:$D$776,СВЦЭМ!$A$33:$A$776,$A122,СВЦЭМ!$B$33:$B$776,V$119)+'СЕТ СН'!$H$14+СВЦЭМ!$D$10+'СЕТ СН'!$H$6-'СЕТ СН'!$H$26</f>
        <v>1321.0358604</v>
      </c>
      <c r="W122" s="36">
        <f>SUMIFS(СВЦЭМ!$D$33:$D$776,СВЦЭМ!$A$33:$A$776,$A122,СВЦЭМ!$B$33:$B$776,W$119)+'СЕТ СН'!$H$14+СВЦЭМ!$D$10+'СЕТ СН'!$H$6-'СЕТ СН'!$H$26</f>
        <v>1338.4888811400001</v>
      </c>
      <c r="X122" s="36">
        <f>SUMIFS(СВЦЭМ!$D$33:$D$776,СВЦЭМ!$A$33:$A$776,$A122,СВЦЭМ!$B$33:$B$776,X$119)+'СЕТ СН'!$H$14+СВЦЭМ!$D$10+'СЕТ СН'!$H$6-'СЕТ СН'!$H$26</f>
        <v>1342.76933422</v>
      </c>
      <c r="Y122" s="36">
        <f>SUMIFS(СВЦЭМ!$D$33:$D$776,СВЦЭМ!$A$33:$A$776,$A122,СВЦЭМ!$B$33:$B$776,Y$119)+'СЕТ СН'!$H$14+СВЦЭМ!$D$10+'СЕТ СН'!$H$6-'СЕТ СН'!$H$26</f>
        <v>1358.6714030100002</v>
      </c>
    </row>
    <row r="123" spans="1:27" ht="15.75" x14ac:dyDescent="0.2">
      <c r="A123" s="35">
        <f t="shared" si="3"/>
        <v>43803</v>
      </c>
      <c r="B123" s="36">
        <f>SUMIFS(СВЦЭМ!$D$33:$D$776,СВЦЭМ!$A$33:$A$776,$A123,СВЦЭМ!$B$33:$B$776,B$119)+'СЕТ СН'!$H$14+СВЦЭМ!$D$10+'СЕТ СН'!$H$6-'СЕТ СН'!$H$26</f>
        <v>1416.7208213899999</v>
      </c>
      <c r="C123" s="36">
        <f>SUMIFS(СВЦЭМ!$D$33:$D$776,СВЦЭМ!$A$33:$A$776,$A123,СВЦЭМ!$B$33:$B$776,C$119)+'СЕТ СН'!$H$14+СВЦЭМ!$D$10+'СЕТ СН'!$H$6-'СЕТ СН'!$H$26</f>
        <v>1441.3947215200001</v>
      </c>
      <c r="D123" s="36">
        <f>SUMIFS(СВЦЭМ!$D$33:$D$776,СВЦЭМ!$A$33:$A$776,$A123,СВЦЭМ!$B$33:$B$776,D$119)+'СЕТ СН'!$H$14+СВЦЭМ!$D$10+'СЕТ СН'!$H$6-'СЕТ СН'!$H$26</f>
        <v>1464.28260804</v>
      </c>
      <c r="E123" s="36">
        <f>SUMIFS(СВЦЭМ!$D$33:$D$776,СВЦЭМ!$A$33:$A$776,$A123,СВЦЭМ!$B$33:$B$776,E$119)+'СЕТ СН'!$H$14+СВЦЭМ!$D$10+'СЕТ СН'!$H$6-'СЕТ СН'!$H$26</f>
        <v>1473.3638785899998</v>
      </c>
      <c r="F123" s="36">
        <f>SUMIFS(СВЦЭМ!$D$33:$D$776,СВЦЭМ!$A$33:$A$776,$A123,СВЦЭМ!$B$33:$B$776,F$119)+'СЕТ СН'!$H$14+СВЦЭМ!$D$10+'СЕТ СН'!$H$6-'СЕТ СН'!$H$26</f>
        <v>1470.36008958</v>
      </c>
      <c r="G123" s="36">
        <f>SUMIFS(СВЦЭМ!$D$33:$D$776,СВЦЭМ!$A$33:$A$776,$A123,СВЦЭМ!$B$33:$B$776,G$119)+'СЕТ СН'!$H$14+СВЦЭМ!$D$10+'СЕТ СН'!$H$6-'СЕТ СН'!$H$26</f>
        <v>1451.0402043899999</v>
      </c>
      <c r="H123" s="36">
        <f>SUMIFS(СВЦЭМ!$D$33:$D$776,СВЦЭМ!$A$33:$A$776,$A123,СВЦЭМ!$B$33:$B$776,H$119)+'СЕТ СН'!$H$14+СВЦЭМ!$D$10+'СЕТ СН'!$H$6-'СЕТ СН'!$H$26</f>
        <v>1414.1946447</v>
      </c>
      <c r="I123" s="36">
        <f>SUMIFS(СВЦЭМ!$D$33:$D$776,СВЦЭМ!$A$33:$A$776,$A123,СВЦЭМ!$B$33:$B$776,I$119)+'СЕТ СН'!$H$14+СВЦЭМ!$D$10+'СЕТ СН'!$H$6-'СЕТ СН'!$H$26</f>
        <v>1378.9397638599999</v>
      </c>
      <c r="J123" s="36">
        <f>SUMIFS(СВЦЭМ!$D$33:$D$776,СВЦЭМ!$A$33:$A$776,$A123,СВЦЭМ!$B$33:$B$776,J$119)+'СЕТ СН'!$H$14+СВЦЭМ!$D$10+'СЕТ СН'!$H$6-'СЕТ СН'!$H$26</f>
        <v>1358.89464529</v>
      </c>
      <c r="K123" s="36">
        <f>SUMIFS(СВЦЭМ!$D$33:$D$776,СВЦЭМ!$A$33:$A$776,$A123,СВЦЭМ!$B$33:$B$776,K$119)+'СЕТ СН'!$H$14+СВЦЭМ!$D$10+'СЕТ СН'!$H$6-'СЕТ СН'!$H$26</f>
        <v>1335.0231748199999</v>
      </c>
      <c r="L123" s="36">
        <f>SUMIFS(СВЦЭМ!$D$33:$D$776,СВЦЭМ!$A$33:$A$776,$A123,СВЦЭМ!$B$33:$B$776,L$119)+'СЕТ СН'!$H$14+СВЦЭМ!$D$10+'СЕТ СН'!$H$6-'СЕТ СН'!$H$26</f>
        <v>1335.18833739</v>
      </c>
      <c r="M123" s="36">
        <f>SUMIFS(СВЦЭМ!$D$33:$D$776,СВЦЭМ!$A$33:$A$776,$A123,СВЦЭМ!$B$33:$B$776,M$119)+'СЕТ СН'!$H$14+СВЦЭМ!$D$10+'СЕТ СН'!$H$6-'СЕТ СН'!$H$26</f>
        <v>1354.36314208</v>
      </c>
      <c r="N123" s="36">
        <f>SUMIFS(СВЦЭМ!$D$33:$D$776,СВЦЭМ!$A$33:$A$776,$A123,СВЦЭМ!$B$33:$B$776,N$119)+'СЕТ СН'!$H$14+СВЦЭМ!$D$10+'СЕТ СН'!$H$6-'СЕТ СН'!$H$26</f>
        <v>1357.08925353</v>
      </c>
      <c r="O123" s="36">
        <f>SUMIFS(СВЦЭМ!$D$33:$D$776,СВЦЭМ!$A$33:$A$776,$A123,СВЦЭМ!$B$33:$B$776,O$119)+'СЕТ СН'!$H$14+СВЦЭМ!$D$10+'СЕТ СН'!$H$6-'СЕТ СН'!$H$26</f>
        <v>1359.30647484</v>
      </c>
      <c r="P123" s="36">
        <f>SUMIFS(СВЦЭМ!$D$33:$D$776,СВЦЭМ!$A$33:$A$776,$A123,СВЦЭМ!$B$33:$B$776,P$119)+'СЕТ СН'!$H$14+СВЦЭМ!$D$10+'СЕТ СН'!$H$6-'СЕТ СН'!$H$26</f>
        <v>1366.4945063499999</v>
      </c>
      <c r="Q123" s="36">
        <f>SUMIFS(СВЦЭМ!$D$33:$D$776,СВЦЭМ!$A$33:$A$776,$A123,СВЦЭМ!$B$33:$B$776,Q$119)+'СЕТ СН'!$H$14+СВЦЭМ!$D$10+'СЕТ СН'!$H$6-'СЕТ СН'!$H$26</f>
        <v>1374.31059774</v>
      </c>
      <c r="R123" s="36">
        <f>SUMIFS(СВЦЭМ!$D$33:$D$776,СВЦЭМ!$A$33:$A$776,$A123,СВЦЭМ!$B$33:$B$776,R$119)+'СЕТ СН'!$H$14+СВЦЭМ!$D$10+'СЕТ СН'!$H$6-'СЕТ СН'!$H$26</f>
        <v>1361.7274985500001</v>
      </c>
      <c r="S123" s="36">
        <f>SUMIFS(СВЦЭМ!$D$33:$D$776,СВЦЭМ!$A$33:$A$776,$A123,СВЦЭМ!$B$33:$B$776,S$119)+'СЕТ СН'!$H$14+СВЦЭМ!$D$10+'СЕТ СН'!$H$6-'СЕТ СН'!$H$26</f>
        <v>1337.7199763900001</v>
      </c>
      <c r="T123" s="36">
        <f>SUMIFS(СВЦЭМ!$D$33:$D$776,СВЦЭМ!$A$33:$A$776,$A123,СВЦЭМ!$B$33:$B$776,T$119)+'СЕТ СН'!$H$14+СВЦЭМ!$D$10+'СЕТ СН'!$H$6-'СЕТ СН'!$H$26</f>
        <v>1314.5606984199999</v>
      </c>
      <c r="U123" s="36">
        <f>SUMIFS(СВЦЭМ!$D$33:$D$776,СВЦЭМ!$A$33:$A$776,$A123,СВЦЭМ!$B$33:$B$776,U$119)+'СЕТ СН'!$H$14+СВЦЭМ!$D$10+'СЕТ СН'!$H$6-'СЕТ СН'!$H$26</f>
        <v>1318.20760243</v>
      </c>
      <c r="V123" s="36">
        <f>SUMIFS(СВЦЭМ!$D$33:$D$776,СВЦЭМ!$A$33:$A$776,$A123,СВЦЭМ!$B$33:$B$776,V$119)+'СЕТ СН'!$H$14+СВЦЭМ!$D$10+'СЕТ СН'!$H$6-'СЕТ СН'!$H$26</f>
        <v>1329.30302846</v>
      </c>
      <c r="W123" s="36">
        <f>SUMIFS(СВЦЭМ!$D$33:$D$776,СВЦЭМ!$A$33:$A$776,$A123,СВЦЭМ!$B$33:$B$776,W$119)+'СЕТ СН'!$H$14+СВЦЭМ!$D$10+'СЕТ СН'!$H$6-'СЕТ СН'!$H$26</f>
        <v>1337.5732847499999</v>
      </c>
      <c r="X123" s="36">
        <f>SUMIFS(СВЦЭМ!$D$33:$D$776,СВЦЭМ!$A$33:$A$776,$A123,СВЦЭМ!$B$33:$B$776,X$119)+'СЕТ СН'!$H$14+СВЦЭМ!$D$10+'СЕТ СН'!$H$6-'СЕТ СН'!$H$26</f>
        <v>1337.7289358</v>
      </c>
      <c r="Y123" s="36">
        <f>SUMIFS(СВЦЭМ!$D$33:$D$776,СВЦЭМ!$A$33:$A$776,$A123,СВЦЭМ!$B$33:$B$776,Y$119)+'СЕТ СН'!$H$14+СВЦЭМ!$D$10+'СЕТ СН'!$H$6-'СЕТ СН'!$H$26</f>
        <v>1369.0165025800002</v>
      </c>
    </row>
    <row r="124" spans="1:27" ht="15.75" x14ac:dyDescent="0.2">
      <c r="A124" s="35">
        <f t="shared" si="3"/>
        <v>43804</v>
      </c>
      <c r="B124" s="36">
        <f>SUMIFS(СВЦЭМ!$D$33:$D$776,СВЦЭМ!$A$33:$A$776,$A124,СВЦЭМ!$B$33:$B$776,B$119)+'СЕТ СН'!$H$14+СВЦЭМ!$D$10+'СЕТ СН'!$H$6-'СЕТ СН'!$H$26</f>
        <v>1425.6680685900001</v>
      </c>
      <c r="C124" s="36">
        <f>SUMIFS(СВЦЭМ!$D$33:$D$776,СВЦЭМ!$A$33:$A$776,$A124,СВЦЭМ!$B$33:$B$776,C$119)+'СЕТ СН'!$H$14+СВЦЭМ!$D$10+'СЕТ СН'!$H$6-'СЕТ СН'!$H$26</f>
        <v>1431.1212561899997</v>
      </c>
      <c r="D124" s="36">
        <f>SUMIFS(СВЦЭМ!$D$33:$D$776,СВЦЭМ!$A$33:$A$776,$A124,СВЦЭМ!$B$33:$B$776,D$119)+'СЕТ СН'!$H$14+СВЦЭМ!$D$10+'СЕТ СН'!$H$6-'СЕТ СН'!$H$26</f>
        <v>1434.8971508199998</v>
      </c>
      <c r="E124" s="36">
        <f>SUMIFS(СВЦЭМ!$D$33:$D$776,СВЦЭМ!$A$33:$A$776,$A124,СВЦЭМ!$B$33:$B$776,E$119)+'СЕТ СН'!$H$14+СВЦЭМ!$D$10+'СЕТ СН'!$H$6-'СЕТ СН'!$H$26</f>
        <v>1456.58638286</v>
      </c>
      <c r="F124" s="36">
        <f>SUMIFS(СВЦЭМ!$D$33:$D$776,СВЦЭМ!$A$33:$A$776,$A124,СВЦЭМ!$B$33:$B$776,F$119)+'СЕТ СН'!$H$14+СВЦЭМ!$D$10+'СЕТ СН'!$H$6-'СЕТ СН'!$H$26</f>
        <v>1448.6573633599996</v>
      </c>
      <c r="G124" s="36">
        <f>SUMIFS(СВЦЭМ!$D$33:$D$776,СВЦЭМ!$A$33:$A$776,$A124,СВЦЭМ!$B$33:$B$776,G$119)+'СЕТ СН'!$H$14+СВЦЭМ!$D$10+'СЕТ СН'!$H$6-'СЕТ СН'!$H$26</f>
        <v>1434.2316873099999</v>
      </c>
      <c r="H124" s="36">
        <f>SUMIFS(СВЦЭМ!$D$33:$D$776,СВЦЭМ!$A$33:$A$776,$A124,СВЦЭМ!$B$33:$B$776,H$119)+'СЕТ СН'!$H$14+СВЦЭМ!$D$10+'СЕТ СН'!$H$6-'СЕТ СН'!$H$26</f>
        <v>1418.47960119</v>
      </c>
      <c r="I124" s="36">
        <f>SUMIFS(СВЦЭМ!$D$33:$D$776,СВЦЭМ!$A$33:$A$776,$A124,СВЦЭМ!$B$33:$B$776,I$119)+'СЕТ СН'!$H$14+СВЦЭМ!$D$10+'СЕТ СН'!$H$6-'СЕТ СН'!$H$26</f>
        <v>1378.5984939099999</v>
      </c>
      <c r="J124" s="36">
        <f>SUMIFS(СВЦЭМ!$D$33:$D$776,СВЦЭМ!$A$33:$A$776,$A124,СВЦЭМ!$B$33:$B$776,J$119)+'СЕТ СН'!$H$14+СВЦЭМ!$D$10+'СЕТ СН'!$H$6-'СЕТ СН'!$H$26</f>
        <v>1350.4411433400001</v>
      </c>
      <c r="K124" s="36">
        <f>SUMIFS(СВЦЭМ!$D$33:$D$776,СВЦЭМ!$A$33:$A$776,$A124,СВЦЭМ!$B$33:$B$776,K$119)+'СЕТ СН'!$H$14+СВЦЭМ!$D$10+'СЕТ СН'!$H$6-'СЕТ СН'!$H$26</f>
        <v>1347.6408973299999</v>
      </c>
      <c r="L124" s="36">
        <f>SUMIFS(СВЦЭМ!$D$33:$D$776,СВЦЭМ!$A$33:$A$776,$A124,СВЦЭМ!$B$33:$B$776,L$119)+'СЕТ СН'!$H$14+СВЦЭМ!$D$10+'СЕТ СН'!$H$6-'СЕТ СН'!$H$26</f>
        <v>1356.3153466900001</v>
      </c>
      <c r="M124" s="36">
        <f>SUMIFS(СВЦЭМ!$D$33:$D$776,СВЦЭМ!$A$33:$A$776,$A124,СВЦЭМ!$B$33:$B$776,M$119)+'СЕТ СН'!$H$14+СВЦЭМ!$D$10+'СЕТ СН'!$H$6-'СЕТ СН'!$H$26</f>
        <v>1362.18639998</v>
      </c>
      <c r="N124" s="36">
        <f>SUMIFS(СВЦЭМ!$D$33:$D$776,СВЦЭМ!$A$33:$A$776,$A124,СВЦЭМ!$B$33:$B$776,N$119)+'СЕТ СН'!$H$14+СВЦЭМ!$D$10+'СЕТ СН'!$H$6-'СЕТ СН'!$H$26</f>
        <v>1365.9537293200001</v>
      </c>
      <c r="O124" s="36">
        <f>SUMIFS(СВЦЭМ!$D$33:$D$776,СВЦЭМ!$A$33:$A$776,$A124,СВЦЭМ!$B$33:$B$776,O$119)+'СЕТ СН'!$H$14+СВЦЭМ!$D$10+'СЕТ СН'!$H$6-'СЕТ СН'!$H$26</f>
        <v>1368.3987640300002</v>
      </c>
      <c r="P124" s="36">
        <f>SUMIFS(СВЦЭМ!$D$33:$D$776,СВЦЭМ!$A$33:$A$776,$A124,СВЦЭМ!$B$33:$B$776,P$119)+'СЕТ СН'!$H$14+СВЦЭМ!$D$10+'СЕТ СН'!$H$6-'СЕТ СН'!$H$26</f>
        <v>1370.9689617700001</v>
      </c>
      <c r="Q124" s="36">
        <f>SUMIFS(СВЦЭМ!$D$33:$D$776,СВЦЭМ!$A$33:$A$776,$A124,СВЦЭМ!$B$33:$B$776,Q$119)+'СЕТ СН'!$H$14+СВЦЭМ!$D$10+'СЕТ СН'!$H$6-'СЕТ СН'!$H$26</f>
        <v>1381.07168815</v>
      </c>
      <c r="R124" s="36">
        <f>SUMIFS(СВЦЭМ!$D$33:$D$776,СВЦЭМ!$A$33:$A$776,$A124,СВЦЭМ!$B$33:$B$776,R$119)+'СЕТ СН'!$H$14+СВЦЭМ!$D$10+'СЕТ СН'!$H$6-'СЕТ СН'!$H$26</f>
        <v>1398.51640288</v>
      </c>
      <c r="S124" s="36">
        <f>SUMIFS(СВЦЭМ!$D$33:$D$776,СВЦЭМ!$A$33:$A$776,$A124,СВЦЭМ!$B$33:$B$776,S$119)+'СЕТ СН'!$H$14+СВЦЭМ!$D$10+'СЕТ СН'!$H$6-'СЕТ СН'!$H$26</f>
        <v>1412.14069556</v>
      </c>
      <c r="T124" s="36">
        <f>SUMIFS(СВЦЭМ!$D$33:$D$776,СВЦЭМ!$A$33:$A$776,$A124,СВЦЭМ!$B$33:$B$776,T$119)+'СЕТ СН'!$H$14+СВЦЭМ!$D$10+'СЕТ СН'!$H$6-'СЕТ СН'!$H$26</f>
        <v>1397.85695958</v>
      </c>
      <c r="U124" s="36">
        <f>SUMIFS(СВЦЭМ!$D$33:$D$776,СВЦЭМ!$A$33:$A$776,$A124,СВЦЭМ!$B$33:$B$776,U$119)+'СЕТ СН'!$H$14+СВЦЭМ!$D$10+'СЕТ СН'!$H$6-'СЕТ СН'!$H$26</f>
        <v>1372.1338718900001</v>
      </c>
      <c r="V124" s="36">
        <f>SUMIFS(СВЦЭМ!$D$33:$D$776,СВЦЭМ!$A$33:$A$776,$A124,СВЦЭМ!$B$33:$B$776,V$119)+'СЕТ СН'!$H$14+СВЦЭМ!$D$10+'СЕТ СН'!$H$6-'СЕТ СН'!$H$26</f>
        <v>1368.91335194</v>
      </c>
      <c r="W124" s="36">
        <f>SUMIFS(СВЦЭМ!$D$33:$D$776,СВЦЭМ!$A$33:$A$776,$A124,СВЦЭМ!$B$33:$B$776,W$119)+'СЕТ СН'!$H$14+СВЦЭМ!$D$10+'СЕТ СН'!$H$6-'СЕТ СН'!$H$26</f>
        <v>1375.46039821</v>
      </c>
      <c r="X124" s="36">
        <f>SUMIFS(СВЦЭМ!$D$33:$D$776,СВЦЭМ!$A$33:$A$776,$A124,СВЦЭМ!$B$33:$B$776,X$119)+'СЕТ СН'!$H$14+СВЦЭМ!$D$10+'СЕТ СН'!$H$6-'СЕТ СН'!$H$26</f>
        <v>1397.7818329000002</v>
      </c>
      <c r="Y124" s="36">
        <f>SUMIFS(СВЦЭМ!$D$33:$D$776,СВЦЭМ!$A$33:$A$776,$A124,СВЦЭМ!$B$33:$B$776,Y$119)+'СЕТ СН'!$H$14+СВЦЭМ!$D$10+'СЕТ СН'!$H$6-'СЕТ СН'!$H$26</f>
        <v>1420.4286197400002</v>
      </c>
    </row>
    <row r="125" spans="1:27" ht="15.75" x14ac:dyDescent="0.2">
      <c r="A125" s="35">
        <f t="shared" si="3"/>
        <v>43805</v>
      </c>
      <c r="B125" s="36">
        <f>SUMIFS(СВЦЭМ!$D$33:$D$776,СВЦЭМ!$A$33:$A$776,$A125,СВЦЭМ!$B$33:$B$776,B$119)+'СЕТ СН'!$H$14+СВЦЭМ!$D$10+'СЕТ СН'!$H$6-'СЕТ СН'!$H$26</f>
        <v>1424.8879858699997</v>
      </c>
      <c r="C125" s="36">
        <f>SUMIFS(СВЦЭМ!$D$33:$D$776,СВЦЭМ!$A$33:$A$776,$A125,СВЦЭМ!$B$33:$B$776,C$119)+'СЕТ СН'!$H$14+СВЦЭМ!$D$10+'СЕТ СН'!$H$6-'СЕТ СН'!$H$26</f>
        <v>1465.2604415299998</v>
      </c>
      <c r="D125" s="36">
        <f>SUMIFS(СВЦЭМ!$D$33:$D$776,СВЦЭМ!$A$33:$A$776,$A125,СВЦЭМ!$B$33:$B$776,D$119)+'СЕТ СН'!$H$14+СВЦЭМ!$D$10+'СЕТ СН'!$H$6-'СЕТ СН'!$H$26</f>
        <v>1482.2066700400001</v>
      </c>
      <c r="E125" s="36">
        <f>SUMIFS(СВЦЭМ!$D$33:$D$776,СВЦЭМ!$A$33:$A$776,$A125,СВЦЭМ!$B$33:$B$776,E$119)+'СЕТ СН'!$H$14+СВЦЭМ!$D$10+'СЕТ СН'!$H$6-'СЕТ СН'!$H$26</f>
        <v>1488.53558303</v>
      </c>
      <c r="F125" s="36">
        <f>SUMIFS(СВЦЭМ!$D$33:$D$776,СВЦЭМ!$A$33:$A$776,$A125,СВЦЭМ!$B$33:$B$776,F$119)+'СЕТ СН'!$H$14+СВЦЭМ!$D$10+'СЕТ СН'!$H$6-'СЕТ СН'!$H$26</f>
        <v>1485.4229064299998</v>
      </c>
      <c r="G125" s="36">
        <f>SUMIFS(СВЦЭМ!$D$33:$D$776,СВЦЭМ!$A$33:$A$776,$A125,СВЦЭМ!$B$33:$B$776,G$119)+'СЕТ СН'!$H$14+СВЦЭМ!$D$10+'СЕТ СН'!$H$6-'СЕТ СН'!$H$26</f>
        <v>1471.7415823299998</v>
      </c>
      <c r="H125" s="36">
        <f>SUMIFS(СВЦЭМ!$D$33:$D$776,СВЦЭМ!$A$33:$A$776,$A125,СВЦЭМ!$B$33:$B$776,H$119)+'СЕТ СН'!$H$14+СВЦЭМ!$D$10+'СЕТ СН'!$H$6-'СЕТ СН'!$H$26</f>
        <v>1425.1487462999999</v>
      </c>
      <c r="I125" s="36">
        <f>SUMIFS(СВЦЭМ!$D$33:$D$776,СВЦЭМ!$A$33:$A$776,$A125,СВЦЭМ!$B$33:$B$776,I$119)+'СЕТ СН'!$H$14+СВЦЭМ!$D$10+'СЕТ СН'!$H$6-'СЕТ СН'!$H$26</f>
        <v>1386.24202728</v>
      </c>
      <c r="J125" s="36">
        <f>SUMIFS(СВЦЭМ!$D$33:$D$776,СВЦЭМ!$A$33:$A$776,$A125,СВЦЭМ!$B$33:$B$776,J$119)+'СЕТ СН'!$H$14+СВЦЭМ!$D$10+'СЕТ СН'!$H$6-'СЕТ СН'!$H$26</f>
        <v>1368.32806779</v>
      </c>
      <c r="K125" s="36">
        <f>SUMIFS(СВЦЭМ!$D$33:$D$776,СВЦЭМ!$A$33:$A$776,$A125,СВЦЭМ!$B$33:$B$776,K$119)+'СЕТ СН'!$H$14+СВЦЭМ!$D$10+'СЕТ СН'!$H$6-'СЕТ СН'!$H$26</f>
        <v>1356.52435081</v>
      </c>
      <c r="L125" s="36">
        <f>SUMIFS(СВЦЭМ!$D$33:$D$776,СВЦЭМ!$A$33:$A$776,$A125,СВЦЭМ!$B$33:$B$776,L$119)+'СЕТ СН'!$H$14+СВЦЭМ!$D$10+'СЕТ СН'!$H$6-'СЕТ СН'!$H$26</f>
        <v>1352.6138033500001</v>
      </c>
      <c r="M125" s="36">
        <f>SUMIFS(СВЦЭМ!$D$33:$D$776,СВЦЭМ!$A$33:$A$776,$A125,СВЦЭМ!$B$33:$B$776,M$119)+'СЕТ СН'!$H$14+СВЦЭМ!$D$10+'СЕТ СН'!$H$6-'СЕТ СН'!$H$26</f>
        <v>1355.4569271600001</v>
      </c>
      <c r="N125" s="36">
        <f>SUMIFS(СВЦЭМ!$D$33:$D$776,СВЦЭМ!$A$33:$A$776,$A125,СВЦЭМ!$B$33:$B$776,N$119)+'СЕТ СН'!$H$14+СВЦЭМ!$D$10+'СЕТ СН'!$H$6-'СЕТ СН'!$H$26</f>
        <v>1355.0293316699999</v>
      </c>
      <c r="O125" s="36">
        <f>SUMIFS(СВЦЭМ!$D$33:$D$776,СВЦЭМ!$A$33:$A$776,$A125,СВЦЭМ!$B$33:$B$776,O$119)+'СЕТ СН'!$H$14+СВЦЭМ!$D$10+'СЕТ СН'!$H$6-'СЕТ СН'!$H$26</f>
        <v>1361.46771889</v>
      </c>
      <c r="P125" s="36">
        <f>SUMIFS(СВЦЭМ!$D$33:$D$776,СВЦЭМ!$A$33:$A$776,$A125,СВЦЭМ!$B$33:$B$776,P$119)+'СЕТ СН'!$H$14+СВЦЭМ!$D$10+'СЕТ СН'!$H$6-'СЕТ СН'!$H$26</f>
        <v>1363.14996967</v>
      </c>
      <c r="Q125" s="36">
        <f>SUMIFS(СВЦЭМ!$D$33:$D$776,СВЦЭМ!$A$33:$A$776,$A125,СВЦЭМ!$B$33:$B$776,Q$119)+'СЕТ СН'!$H$14+СВЦЭМ!$D$10+'СЕТ СН'!$H$6-'СЕТ СН'!$H$26</f>
        <v>1360.73787597</v>
      </c>
      <c r="R125" s="36">
        <f>SUMIFS(СВЦЭМ!$D$33:$D$776,СВЦЭМ!$A$33:$A$776,$A125,СВЦЭМ!$B$33:$B$776,R$119)+'СЕТ СН'!$H$14+СВЦЭМ!$D$10+'СЕТ СН'!$H$6-'СЕТ СН'!$H$26</f>
        <v>1360.4501496400001</v>
      </c>
      <c r="S125" s="36">
        <f>SUMIFS(СВЦЭМ!$D$33:$D$776,СВЦЭМ!$A$33:$A$776,$A125,СВЦЭМ!$B$33:$B$776,S$119)+'СЕТ СН'!$H$14+СВЦЭМ!$D$10+'СЕТ СН'!$H$6-'СЕТ СН'!$H$26</f>
        <v>1360.13208816</v>
      </c>
      <c r="T125" s="36">
        <f>SUMIFS(СВЦЭМ!$D$33:$D$776,СВЦЭМ!$A$33:$A$776,$A125,СВЦЭМ!$B$33:$B$776,T$119)+'СЕТ СН'!$H$14+СВЦЭМ!$D$10+'СЕТ СН'!$H$6-'СЕТ СН'!$H$26</f>
        <v>1351.89508026</v>
      </c>
      <c r="U125" s="36">
        <f>SUMIFS(СВЦЭМ!$D$33:$D$776,СВЦЭМ!$A$33:$A$776,$A125,СВЦЭМ!$B$33:$B$776,U$119)+'СЕТ СН'!$H$14+СВЦЭМ!$D$10+'СЕТ СН'!$H$6-'СЕТ СН'!$H$26</f>
        <v>1351.7342804499999</v>
      </c>
      <c r="V125" s="36">
        <f>SUMIFS(СВЦЭМ!$D$33:$D$776,СВЦЭМ!$A$33:$A$776,$A125,СВЦЭМ!$B$33:$B$776,V$119)+'СЕТ СН'!$H$14+СВЦЭМ!$D$10+'СЕТ СН'!$H$6-'СЕТ СН'!$H$26</f>
        <v>1344.9808436600001</v>
      </c>
      <c r="W125" s="36">
        <f>SUMIFS(СВЦЭМ!$D$33:$D$776,СВЦЭМ!$A$33:$A$776,$A125,СВЦЭМ!$B$33:$B$776,W$119)+'СЕТ СН'!$H$14+СВЦЭМ!$D$10+'СЕТ СН'!$H$6-'СЕТ СН'!$H$26</f>
        <v>1349.1397814299999</v>
      </c>
      <c r="X125" s="36">
        <f>SUMIFS(СВЦЭМ!$D$33:$D$776,СВЦЭМ!$A$33:$A$776,$A125,СВЦЭМ!$B$33:$B$776,X$119)+'СЕТ СН'!$H$14+СВЦЭМ!$D$10+'СЕТ СН'!$H$6-'СЕТ СН'!$H$26</f>
        <v>1346.1783325800002</v>
      </c>
      <c r="Y125" s="36">
        <f>SUMIFS(СВЦЭМ!$D$33:$D$776,СВЦЭМ!$A$33:$A$776,$A125,СВЦЭМ!$B$33:$B$776,Y$119)+'СЕТ СН'!$H$14+СВЦЭМ!$D$10+'СЕТ СН'!$H$6-'СЕТ СН'!$H$26</f>
        <v>1361.22597559</v>
      </c>
    </row>
    <row r="126" spans="1:27" ht="15.75" x14ac:dyDescent="0.2">
      <c r="A126" s="35">
        <f t="shared" si="3"/>
        <v>43806</v>
      </c>
      <c r="B126" s="36">
        <f>SUMIFS(СВЦЭМ!$D$33:$D$776,СВЦЭМ!$A$33:$A$776,$A126,СВЦЭМ!$B$33:$B$776,B$119)+'СЕТ СН'!$H$14+СВЦЭМ!$D$10+'СЕТ СН'!$H$6-'СЕТ СН'!$H$26</f>
        <v>1384.65004836</v>
      </c>
      <c r="C126" s="36">
        <f>SUMIFS(СВЦЭМ!$D$33:$D$776,СВЦЭМ!$A$33:$A$776,$A126,СВЦЭМ!$B$33:$B$776,C$119)+'СЕТ СН'!$H$14+СВЦЭМ!$D$10+'СЕТ СН'!$H$6-'СЕТ СН'!$H$26</f>
        <v>1396.3286187600002</v>
      </c>
      <c r="D126" s="36">
        <f>SUMIFS(СВЦЭМ!$D$33:$D$776,СВЦЭМ!$A$33:$A$776,$A126,СВЦЭМ!$B$33:$B$776,D$119)+'СЕТ СН'!$H$14+СВЦЭМ!$D$10+'СЕТ СН'!$H$6-'СЕТ СН'!$H$26</f>
        <v>1399.6624391800001</v>
      </c>
      <c r="E126" s="36">
        <f>SUMIFS(СВЦЭМ!$D$33:$D$776,СВЦЭМ!$A$33:$A$776,$A126,СВЦЭМ!$B$33:$B$776,E$119)+'СЕТ СН'!$H$14+СВЦЭМ!$D$10+'СЕТ СН'!$H$6-'СЕТ СН'!$H$26</f>
        <v>1405.5199725900002</v>
      </c>
      <c r="F126" s="36">
        <f>SUMIFS(СВЦЭМ!$D$33:$D$776,СВЦЭМ!$A$33:$A$776,$A126,СВЦЭМ!$B$33:$B$776,F$119)+'СЕТ СН'!$H$14+СВЦЭМ!$D$10+'СЕТ СН'!$H$6-'СЕТ СН'!$H$26</f>
        <v>1385.9062044699999</v>
      </c>
      <c r="G126" s="36">
        <f>SUMIFS(СВЦЭМ!$D$33:$D$776,СВЦЭМ!$A$33:$A$776,$A126,СВЦЭМ!$B$33:$B$776,G$119)+'СЕТ СН'!$H$14+СВЦЭМ!$D$10+'СЕТ СН'!$H$6-'СЕТ СН'!$H$26</f>
        <v>1399.6324905900001</v>
      </c>
      <c r="H126" s="36">
        <f>SUMIFS(СВЦЭМ!$D$33:$D$776,СВЦЭМ!$A$33:$A$776,$A126,СВЦЭМ!$B$33:$B$776,H$119)+'СЕТ СН'!$H$14+СВЦЭМ!$D$10+'СЕТ СН'!$H$6-'СЕТ СН'!$H$26</f>
        <v>1381.7675448800001</v>
      </c>
      <c r="I126" s="36">
        <f>SUMIFS(СВЦЭМ!$D$33:$D$776,СВЦЭМ!$A$33:$A$776,$A126,СВЦЭМ!$B$33:$B$776,I$119)+'СЕТ СН'!$H$14+СВЦЭМ!$D$10+'СЕТ СН'!$H$6-'СЕТ СН'!$H$26</f>
        <v>1352.3070317900001</v>
      </c>
      <c r="J126" s="36">
        <f>SUMIFS(СВЦЭМ!$D$33:$D$776,СВЦЭМ!$A$33:$A$776,$A126,СВЦЭМ!$B$33:$B$776,J$119)+'СЕТ СН'!$H$14+СВЦЭМ!$D$10+'СЕТ СН'!$H$6-'СЕТ СН'!$H$26</f>
        <v>1306.5059781</v>
      </c>
      <c r="K126" s="36">
        <f>SUMIFS(СВЦЭМ!$D$33:$D$776,СВЦЭМ!$A$33:$A$776,$A126,СВЦЭМ!$B$33:$B$776,K$119)+'СЕТ СН'!$H$14+СВЦЭМ!$D$10+'СЕТ СН'!$H$6-'СЕТ СН'!$H$26</f>
        <v>1291.6078232899999</v>
      </c>
      <c r="L126" s="36">
        <f>SUMIFS(СВЦЭМ!$D$33:$D$776,СВЦЭМ!$A$33:$A$776,$A126,СВЦЭМ!$B$33:$B$776,L$119)+'СЕТ СН'!$H$14+СВЦЭМ!$D$10+'СЕТ СН'!$H$6-'СЕТ СН'!$H$26</f>
        <v>1292.9031479400001</v>
      </c>
      <c r="M126" s="36">
        <f>SUMIFS(СВЦЭМ!$D$33:$D$776,СВЦЭМ!$A$33:$A$776,$A126,СВЦЭМ!$B$33:$B$776,M$119)+'СЕТ СН'!$H$14+СВЦЭМ!$D$10+'СЕТ СН'!$H$6-'СЕТ СН'!$H$26</f>
        <v>1285.4372862</v>
      </c>
      <c r="N126" s="36">
        <f>SUMIFS(СВЦЭМ!$D$33:$D$776,СВЦЭМ!$A$33:$A$776,$A126,СВЦЭМ!$B$33:$B$776,N$119)+'СЕТ СН'!$H$14+СВЦЭМ!$D$10+'СЕТ СН'!$H$6-'СЕТ СН'!$H$26</f>
        <v>1291.5852597200001</v>
      </c>
      <c r="O126" s="36">
        <f>SUMIFS(СВЦЭМ!$D$33:$D$776,СВЦЭМ!$A$33:$A$776,$A126,СВЦЭМ!$B$33:$B$776,O$119)+'СЕТ СН'!$H$14+СВЦЭМ!$D$10+'СЕТ СН'!$H$6-'СЕТ СН'!$H$26</f>
        <v>1300.5262562799999</v>
      </c>
      <c r="P126" s="36">
        <f>SUMIFS(СВЦЭМ!$D$33:$D$776,СВЦЭМ!$A$33:$A$776,$A126,СВЦЭМ!$B$33:$B$776,P$119)+'СЕТ СН'!$H$14+СВЦЭМ!$D$10+'СЕТ СН'!$H$6-'СЕТ СН'!$H$26</f>
        <v>1307.63498598</v>
      </c>
      <c r="Q126" s="36">
        <f>SUMIFS(СВЦЭМ!$D$33:$D$776,СВЦЭМ!$A$33:$A$776,$A126,СВЦЭМ!$B$33:$B$776,Q$119)+'СЕТ СН'!$H$14+СВЦЭМ!$D$10+'СЕТ СН'!$H$6-'СЕТ СН'!$H$26</f>
        <v>1308.8628097800001</v>
      </c>
      <c r="R126" s="36">
        <f>SUMIFS(СВЦЭМ!$D$33:$D$776,СВЦЭМ!$A$33:$A$776,$A126,СВЦЭМ!$B$33:$B$776,R$119)+'СЕТ СН'!$H$14+СВЦЭМ!$D$10+'СЕТ СН'!$H$6-'СЕТ СН'!$H$26</f>
        <v>1300.4343598</v>
      </c>
      <c r="S126" s="36">
        <f>SUMIFS(СВЦЭМ!$D$33:$D$776,СВЦЭМ!$A$33:$A$776,$A126,СВЦЭМ!$B$33:$B$776,S$119)+'СЕТ СН'!$H$14+СВЦЭМ!$D$10+'СЕТ СН'!$H$6-'СЕТ СН'!$H$26</f>
        <v>1289.7434050699999</v>
      </c>
      <c r="T126" s="36">
        <f>SUMIFS(СВЦЭМ!$D$33:$D$776,СВЦЭМ!$A$33:$A$776,$A126,СВЦЭМ!$B$33:$B$776,T$119)+'СЕТ СН'!$H$14+СВЦЭМ!$D$10+'СЕТ СН'!$H$6-'СЕТ СН'!$H$26</f>
        <v>1282.10685519</v>
      </c>
      <c r="U126" s="36">
        <f>SUMIFS(СВЦЭМ!$D$33:$D$776,СВЦЭМ!$A$33:$A$776,$A126,СВЦЭМ!$B$33:$B$776,U$119)+'СЕТ СН'!$H$14+СВЦЭМ!$D$10+'СЕТ СН'!$H$6-'СЕТ СН'!$H$26</f>
        <v>1281.4679265099999</v>
      </c>
      <c r="V126" s="36">
        <f>SUMIFS(СВЦЭМ!$D$33:$D$776,СВЦЭМ!$A$33:$A$776,$A126,СВЦЭМ!$B$33:$B$776,V$119)+'СЕТ СН'!$H$14+СВЦЭМ!$D$10+'СЕТ СН'!$H$6-'СЕТ СН'!$H$26</f>
        <v>1286.71254041</v>
      </c>
      <c r="W126" s="36">
        <f>SUMIFS(СВЦЭМ!$D$33:$D$776,СВЦЭМ!$A$33:$A$776,$A126,СВЦЭМ!$B$33:$B$776,W$119)+'СЕТ СН'!$H$14+СВЦЭМ!$D$10+'СЕТ СН'!$H$6-'СЕТ СН'!$H$26</f>
        <v>1300.2580044900001</v>
      </c>
      <c r="X126" s="36">
        <f>SUMIFS(СВЦЭМ!$D$33:$D$776,СВЦЭМ!$A$33:$A$776,$A126,СВЦЭМ!$B$33:$B$776,X$119)+'СЕТ СН'!$H$14+СВЦЭМ!$D$10+'СЕТ СН'!$H$6-'СЕТ СН'!$H$26</f>
        <v>1298.4986103000001</v>
      </c>
      <c r="Y126" s="36">
        <f>SUMIFS(СВЦЭМ!$D$33:$D$776,СВЦЭМ!$A$33:$A$776,$A126,СВЦЭМ!$B$33:$B$776,Y$119)+'СЕТ СН'!$H$14+СВЦЭМ!$D$10+'СЕТ СН'!$H$6-'СЕТ СН'!$H$26</f>
        <v>1331.09168131</v>
      </c>
    </row>
    <row r="127" spans="1:27" ht="15.75" x14ac:dyDescent="0.2">
      <c r="A127" s="35">
        <f t="shared" si="3"/>
        <v>43807</v>
      </c>
      <c r="B127" s="36">
        <f>SUMIFS(СВЦЭМ!$D$33:$D$776,СВЦЭМ!$A$33:$A$776,$A127,СВЦЭМ!$B$33:$B$776,B$119)+'СЕТ СН'!$H$14+СВЦЭМ!$D$10+'СЕТ СН'!$H$6-'СЕТ СН'!$H$26</f>
        <v>1395.9044806699999</v>
      </c>
      <c r="C127" s="36">
        <f>SUMIFS(СВЦЭМ!$D$33:$D$776,СВЦЭМ!$A$33:$A$776,$A127,СВЦЭМ!$B$33:$B$776,C$119)+'СЕТ СН'!$H$14+СВЦЭМ!$D$10+'СЕТ СН'!$H$6-'СЕТ СН'!$H$26</f>
        <v>1423.8252794199998</v>
      </c>
      <c r="D127" s="36">
        <f>SUMIFS(СВЦЭМ!$D$33:$D$776,СВЦЭМ!$A$33:$A$776,$A127,СВЦЭМ!$B$33:$B$776,D$119)+'СЕТ СН'!$H$14+СВЦЭМ!$D$10+'СЕТ СН'!$H$6-'СЕТ СН'!$H$26</f>
        <v>1442.1242456499999</v>
      </c>
      <c r="E127" s="36">
        <f>SUMIFS(СВЦЭМ!$D$33:$D$776,СВЦЭМ!$A$33:$A$776,$A127,СВЦЭМ!$B$33:$B$776,E$119)+'СЕТ СН'!$H$14+СВЦЭМ!$D$10+'СЕТ СН'!$H$6-'СЕТ СН'!$H$26</f>
        <v>1464.9858914500001</v>
      </c>
      <c r="F127" s="36">
        <f>SUMIFS(СВЦЭМ!$D$33:$D$776,СВЦЭМ!$A$33:$A$776,$A127,СВЦЭМ!$B$33:$B$776,F$119)+'СЕТ СН'!$H$14+СВЦЭМ!$D$10+'СЕТ СН'!$H$6-'СЕТ СН'!$H$26</f>
        <v>1476.24308965</v>
      </c>
      <c r="G127" s="36">
        <f>SUMIFS(СВЦЭМ!$D$33:$D$776,СВЦЭМ!$A$33:$A$776,$A127,СВЦЭМ!$B$33:$B$776,G$119)+'СЕТ СН'!$H$14+СВЦЭМ!$D$10+'СЕТ СН'!$H$6-'СЕТ СН'!$H$26</f>
        <v>1475.5669552199997</v>
      </c>
      <c r="H127" s="36">
        <f>SUMIFS(СВЦЭМ!$D$33:$D$776,СВЦЭМ!$A$33:$A$776,$A127,СВЦЭМ!$B$33:$B$776,H$119)+'СЕТ СН'!$H$14+СВЦЭМ!$D$10+'СЕТ СН'!$H$6-'СЕТ СН'!$H$26</f>
        <v>1465.2054172999997</v>
      </c>
      <c r="I127" s="36">
        <f>SUMIFS(СВЦЭМ!$D$33:$D$776,СВЦЭМ!$A$33:$A$776,$A127,СВЦЭМ!$B$33:$B$776,I$119)+'СЕТ СН'!$H$14+СВЦЭМ!$D$10+'СЕТ СН'!$H$6-'СЕТ СН'!$H$26</f>
        <v>1457.6826899999996</v>
      </c>
      <c r="J127" s="36">
        <f>SUMIFS(СВЦЭМ!$D$33:$D$776,СВЦЭМ!$A$33:$A$776,$A127,СВЦЭМ!$B$33:$B$776,J$119)+'СЕТ СН'!$H$14+СВЦЭМ!$D$10+'СЕТ СН'!$H$6-'СЕТ СН'!$H$26</f>
        <v>1415.50657546</v>
      </c>
      <c r="K127" s="36">
        <f>SUMIFS(СВЦЭМ!$D$33:$D$776,СВЦЭМ!$A$33:$A$776,$A127,СВЦЭМ!$B$33:$B$776,K$119)+'СЕТ СН'!$H$14+СВЦЭМ!$D$10+'СЕТ СН'!$H$6-'СЕТ СН'!$H$26</f>
        <v>1362.6678609300002</v>
      </c>
      <c r="L127" s="36">
        <f>SUMIFS(СВЦЭМ!$D$33:$D$776,СВЦЭМ!$A$33:$A$776,$A127,СВЦЭМ!$B$33:$B$776,L$119)+'СЕТ СН'!$H$14+СВЦЭМ!$D$10+'СЕТ СН'!$H$6-'СЕТ СН'!$H$26</f>
        <v>1348.5323994300002</v>
      </c>
      <c r="M127" s="36">
        <f>SUMIFS(СВЦЭМ!$D$33:$D$776,СВЦЭМ!$A$33:$A$776,$A127,СВЦЭМ!$B$33:$B$776,M$119)+'СЕТ СН'!$H$14+СВЦЭМ!$D$10+'СЕТ СН'!$H$6-'СЕТ СН'!$H$26</f>
        <v>1347.39350992</v>
      </c>
      <c r="N127" s="36">
        <f>SUMIFS(СВЦЭМ!$D$33:$D$776,СВЦЭМ!$A$33:$A$776,$A127,СВЦЭМ!$B$33:$B$776,N$119)+'СЕТ СН'!$H$14+СВЦЭМ!$D$10+'СЕТ СН'!$H$6-'СЕТ СН'!$H$26</f>
        <v>1353.9856780099999</v>
      </c>
      <c r="O127" s="36">
        <f>SUMIFS(СВЦЭМ!$D$33:$D$776,СВЦЭМ!$A$33:$A$776,$A127,СВЦЭМ!$B$33:$B$776,O$119)+'СЕТ СН'!$H$14+СВЦЭМ!$D$10+'СЕТ СН'!$H$6-'СЕТ СН'!$H$26</f>
        <v>1361.7619216799999</v>
      </c>
      <c r="P127" s="36">
        <f>SUMIFS(СВЦЭМ!$D$33:$D$776,СВЦЭМ!$A$33:$A$776,$A127,СВЦЭМ!$B$33:$B$776,P$119)+'СЕТ СН'!$H$14+СВЦЭМ!$D$10+'СЕТ СН'!$H$6-'СЕТ СН'!$H$26</f>
        <v>1372.35987404</v>
      </c>
      <c r="Q127" s="36">
        <f>SUMIFS(СВЦЭМ!$D$33:$D$776,СВЦЭМ!$A$33:$A$776,$A127,СВЦЭМ!$B$33:$B$776,Q$119)+'СЕТ СН'!$H$14+СВЦЭМ!$D$10+'СЕТ СН'!$H$6-'СЕТ СН'!$H$26</f>
        <v>1374.4119062899999</v>
      </c>
      <c r="R127" s="36">
        <f>SUMIFS(СВЦЭМ!$D$33:$D$776,СВЦЭМ!$A$33:$A$776,$A127,СВЦЭМ!$B$33:$B$776,R$119)+'СЕТ СН'!$H$14+СВЦЭМ!$D$10+'СЕТ СН'!$H$6-'СЕТ СН'!$H$26</f>
        <v>1368.8848060400001</v>
      </c>
      <c r="S127" s="36">
        <f>SUMIFS(СВЦЭМ!$D$33:$D$776,СВЦЭМ!$A$33:$A$776,$A127,СВЦЭМ!$B$33:$B$776,S$119)+'СЕТ СН'!$H$14+СВЦЭМ!$D$10+'СЕТ СН'!$H$6-'СЕТ СН'!$H$26</f>
        <v>1342.83159707</v>
      </c>
      <c r="T127" s="36">
        <f>SUMIFS(СВЦЭМ!$D$33:$D$776,СВЦЭМ!$A$33:$A$776,$A127,СВЦЭМ!$B$33:$B$776,T$119)+'СЕТ СН'!$H$14+СВЦЭМ!$D$10+'СЕТ СН'!$H$6-'СЕТ СН'!$H$26</f>
        <v>1324.6821872300002</v>
      </c>
      <c r="U127" s="36">
        <f>SUMIFS(СВЦЭМ!$D$33:$D$776,СВЦЭМ!$A$33:$A$776,$A127,СВЦЭМ!$B$33:$B$776,U$119)+'СЕТ СН'!$H$14+СВЦЭМ!$D$10+'СЕТ СН'!$H$6-'СЕТ СН'!$H$26</f>
        <v>1329.4440152500001</v>
      </c>
      <c r="V127" s="36">
        <f>SUMIFS(СВЦЭМ!$D$33:$D$776,СВЦЭМ!$A$33:$A$776,$A127,СВЦЭМ!$B$33:$B$776,V$119)+'СЕТ СН'!$H$14+СВЦЭМ!$D$10+'СЕТ СН'!$H$6-'СЕТ СН'!$H$26</f>
        <v>1341.2122404300001</v>
      </c>
      <c r="W127" s="36">
        <f>SUMIFS(СВЦЭМ!$D$33:$D$776,СВЦЭМ!$A$33:$A$776,$A127,СВЦЭМ!$B$33:$B$776,W$119)+'СЕТ СН'!$H$14+СВЦЭМ!$D$10+'СЕТ СН'!$H$6-'СЕТ СН'!$H$26</f>
        <v>1353.1192730299999</v>
      </c>
      <c r="X127" s="36">
        <f>SUMIFS(СВЦЭМ!$D$33:$D$776,СВЦЭМ!$A$33:$A$776,$A127,СВЦЭМ!$B$33:$B$776,X$119)+'СЕТ СН'!$H$14+СВЦЭМ!$D$10+'СЕТ СН'!$H$6-'СЕТ СН'!$H$26</f>
        <v>1372.5667899300001</v>
      </c>
      <c r="Y127" s="36">
        <f>SUMIFS(СВЦЭМ!$D$33:$D$776,СВЦЭМ!$A$33:$A$776,$A127,СВЦЭМ!$B$33:$B$776,Y$119)+'СЕТ СН'!$H$14+СВЦЭМ!$D$10+'СЕТ СН'!$H$6-'СЕТ СН'!$H$26</f>
        <v>1390.9136957999999</v>
      </c>
    </row>
    <row r="128" spans="1:27" ht="15.75" x14ac:dyDescent="0.2">
      <c r="A128" s="35">
        <f t="shared" si="3"/>
        <v>43808</v>
      </c>
      <c r="B128" s="36">
        <f>SUMIFS(СВЦЭМ!$D$33:$D$776,СВЦЭМ!$A$33:$A$776,$A128,СВЦЭМ!$B$33:$B$776,B$119)+'СЕТ СН'!$H$14+СВЦЭМ!$D$10+'СЕТ СН'!$H$6-'СЕТ СН'!$H$26</f>
        <v>1412.9349140200002</v>
      </c>
      <c r="C128" s="36">
        <f>SUMIFS(СВЦЭМ!$D$33:$D$776,СВЦЭМ!$A$33:$A$776,$A128,СВЦЭМ!$B$33:$B$776,C$119)+'СЕТ СН'!$H$14+СВЦЭМ!$D$10+'СЕТ СН'!$H$6-'СЕТ СН'!$H$26</f>
        <v>1447.15076615</v>
      </c>
      <c r="D128" s="36">
        <f>SUMIFS(СВЦЭМ!$D$33:$D$776,СВЦЭМ!$A$33:$A$776,$A128,СВЦЭМ!$B$33:$B$776,D$119)+'СЕТ СН'!$H$14+СВЦЭМ!$D$10+'СЕТ СН'!$H$6-'СЕТ СН'!$H$26</f>
        <v>1458.2614609799998</v>
      </c>
      <c r="E128" s="36">
        <f>SUMIFS(СВЦЭМ!$D$33:$D$776,СВЦЭМ!$A$33:$A$776,$A128,СВЦЭМ!$B$33:$B$776,E$119)+'СЕТ СН'!$H$14+СВЦЭМ!$D$10+'СЕТ СН'!$H$6-'СЕТ СН'!$H$26</f>
        <v>1457.61039054</v>
      </c>
      <c r="F128" s="36">
        <f>SUMIFS(СВЦЭМ!$D$33:$D$776,СВЦЭМ!$A$33:$A$776,$A128,СВЦЭМ!$B$33:$B$776,F$119)+'СЕТ СН'!$H$14+СВЦЭМ!$D$10+'СЕТ СН'!$H$6-'СЕТ СН'!$H$26</f>
        <v>1458.3930617699998</v>
      </c>
      <c r="G128" s="36">
        <f>SUMIFS(СВЦЭМ!$D$33:$D$776,СВЦЭМ!$A$33:$A$776,$A128,СВЦЭМ!$B$33:$B$776,G$119)+'СЕТ СН'!$H$14+СВЦЭМ!$D$10+'СЕТ СН'!$H$6-'СЕТ СН'!$H$26</f>
        <v>1474.5150749599998</v>
      </c>
      <c r="H128" s="36">
        <f>SUMIFS(СВЦЭМ!$D$33:$D$776,СВЦЭМ!$A$33:$A$776,$A128,СВЦЭМ!$B$33:$B$776,H$119)+'СЕТ СН'!$H$14+СВЦЭМ!$D$10+'СЕТ СН'!$H$6-'СЕТ СН'!$H$26</f>
        <v>1446.41301595</v>
      </c>
      <c r="I128" s="36">
        <f>SUMIFS(СВЦЭМ!$D$33:$D$776,СВЦЭМ!$A$33:$A$776,$A128,СВЦЭМ!$B$33:$B$776,I$119)+'СЕТ СН'!$H$14+СВЦЭМ!$D$10+'СЕТ СН'!$H$6-'СЕТ СН'!$H$26</f>
        <v>1415.7871084399999</v>
      </c>
      <c r="J128" s="36">
        <f>SUMIFS(СВЦЭМ!$D$33:$D$776,СВЦЭМ!$A$33:$A$776,$A128,СВЦЭМ!$B$33:$B$776,J$119)+'СЕТ СН'!$H$14+СВЦЭМ!$D$10+'СЕТ СН'!$H$6-'СЕТ СН'!$H$26</f>
        <v>1385.2096495599999</v>
      </c>
      <c r="K128" s="36">
        <f>SUMIFS(СВЦЭМ!$D$33:$D$776,СВЦЭМ!$A$33:$A$776,$A128,СВЦЭМ!$B$33:$B$776,K$119)+'СЕТ СН'!$H$14+СВЦЭМ!$D$10+'СЕТ СН'!$H$6-'СЕТ СН'!$H$26</f>
        <v>1355.82209986</v>
      </c>
      <c r="L128" s="36">
        <f>SUMIFS(СВЦЭМ!$D$33:$D$776,СВЦЭМ!$A$33:$A$776,$A128,СВЦЭМ!$B$33:$B$776,L$119)+'СЕТ СН'!$H$14+СВЦЭМ!$D$10+'СЕТ СН'!$H$6-'СЕТ СН'!$H$26</f>
        <v>1353.6907919999999</v>
      </c>
      <c r="M128" s="36">
        <f>SUMIFS(СВЦЭМ!$D$33:$D$776,СВЦЭМ!$A$33:$A$776,$A128,СВЦЭМ!$B$33:$B$776,M$119)+'СЕТ СН'!$H$14+СВЦЭМ!$D$10+'СЕТ СН'!$H$6-'СЕТ СН'!$H$26</f>
        <v>1360.5776228700001</v>
      </c>
      <c r="N128" s="36">
        <f>SUMIFS(СВЦЭМ!$D$33:$D$776,СВЦЭМ!$A$33:$A$776,$A128,СВЦЭМ!$B$33:$B$776,N$119)+'СЕТ СН'!$H$14+СВЦЭМ!$D$10+'СЕТ СН'!$H$6-'СЕТ СН'!$H$26</f>
        <v>1369.8193616399999</v>
      </c>
      <c r="O128" s="36">
        <f>SUMIFS(СВЦЭМ!$D$33:$D$776,СВЦЭМ!$A$33:$A$776,$A128,СВЦЭМ!$B$33:$B$776,O$119)+'СЕТ СН'!$H$14+СВЦЭМ!$D$10+'СЕТ СН'!$H$6-'СЕТ СН'!$H$26</f>
        <v>1377.9543015899999</v>
      </c>
      <c r="P128" s="36">
        <f>SUMIFS(СВЦЭМ!$D$33:$D$776,СВЦЭМ!$A$33:$A$776,$A128,СВЦЭМ!$B$33:$B$776,P$119)+'СЕТ СН'!$H$14+СВЦЭМ!$D$10+'СЕТ СН'!$H$6-'СЕТ СН'!$H$26</f>
        <v>1384.5474954000001</v>
      </c>
      <c r="Q128" s="36">
        <f>SUMIFS(СВЦЭМ!$D$33:$D$776,СВЦЭМ!$A$33:$A$776,$A128,СВЦЭМ!$B$33:$B$776,Q$119)+'СЕТ СН'!$H$14+СВЦЭМ!$D$10+'СЕТ СН'!$H$6-'СЕТ СН'!$H$26</f>
        <v>1381.9172907699999</v>
      </c>
      <c r="R128" s="36">
        <f>SUMIFS(СВЦЭМ!$D$33:$D$776,СВЦЭМ!$A$33:$A$776,$A128,СВЦЭМ!$B$33:$B$776,R$119)+'СЕТ СН'!$H$14+СВЦЭМ!$D$10+'СЕТ СН'!$H$6-'СЕТ СН'!$H$26</f>
        <v>1378.9053087299999</v>
      </c>
      <c r="S128" s="36">
        <f>SUMIFS(СВЦЭМ!$D$33:$D$776,СВЦЭМ!$A$33:$A$776,$A128,СВЦЭМ!$B$33:$B$776,S$119)+'СЕТ СН'!$H$14+СВЦЭМ!$D$10+'СЕТ СН'!$H$6-'СЕТ СН'!$H$26</f>
        <v>1361.8250796900002</v>
      </c>
      <c r="T128" s="36">
        <f>SUMIFS(СВЦЭМ!$D$33:$D$776,СВЦЭМ!$A$33:$A$776,$A128,СВЦЭМ!$B$33:$B$776,T$119)+'СЕТ СН'!$H$14+СВЦЭМ!$D$10+'СЕТ СН'!$H$6-'СЕТ СН'!$H$26</f>
        <v>1338.19405209</v>
      </c>
      <c r="U128" s="36">
        <f>SUMIFS(СВЦЭМ!$D$33:$D$776,СВЦЭМ!$A$33:$A$776,$A128,СВЦЭМ!$B$33:$B$776,U$119)+'СЕТ СН'!$H$14+СВЦЭМ!$D$10+'СЕТ СН'!$H$6-'СЕТ СН'!$H$26</f>
        <v>1338.28132375</v>
      </c>
      <c r="V128" s="36">
        <f>SUMIFS(СВЦЭМ!$D$33:$D$776,СВЦЭМ!$A$33:$A$776,$A128,СВЦЭМ!$B$33:$B$776,V$119)+'СЕТ СН'!$H$14+СВЦЭМ!$D$10+'СЕТ СН'!$H$6-'СЕТ СН'!$H$26</f>
        <v>1358.00782783</v>
      </c>
      <c r="W128" s="36">
        <f>SUMIFS(СВЦЭМ!$D$33:$D$776,СВЦЭМ!$A$33:$A$776,$A128,СВЦЭМ!$B$33:$B$776,W$119)+'СЕТ СН'!$H$14+СВЦЭМ!$D$10+'СЕТ СН'!$H$6-'СЕТ СН'!$H$26</f>
        <v>1377.63760256</v>
      </c>
      <c r="X128" s="36">
        <f>SUMIFS(СВЦЭМ!$D$33:$D$776,СВЦЭМ!$A$33:$A$776,$A128,СВЦЭМ!$B$33:$B$776,X$119)+'СЕТ СН'!$H$14+СВЦЭМ!$D$10+'СЕТ СН'!$H$6-'СЕТ СН'!$H$26</f>
        <v>1383.8309417200001</v>
      </c>
      <c r="Y128" s="36">
        <f>SUMIFS(СВЦЭМ!$D$33:$D$776,СВЦЭМ!$A$33:$A$776,$A128,СВЦЭМ!$B$33:$B$776,Y$119)+'СЕТ СН'!$H$14+СВЦЭМ!$D$10+'СЕТ СН'!$H$6-'СЕТ СН'!$H$26</f>
        <v>1405.6814048199999</v>
      </c>
    </row>
    <row r="129" spans="1:25" ht="15.75" x14ac:dyDescent="0.2">
      <c r="A129" s="35">
        <f t="shared" si="3"/>
        <v>43809</v>
      </c>
      <c r="B129" s="36">
        <f>SUMIFS(СВЦЭМ!$D$33:$D$776,СВЦЭМ!$A$33:$A$776,$A129,СВЦЭМ!$B$33:$B$776,B$119)+'СЕТ СН'!$H$14+СВЦЭМ!$D$10+'СЕТ СН'!$H$6-'СЕТ СН'!$H$26</f>
        <v>1419.1564822300002</v>
      </c>
      <c r="C129" s="36">
        <f>SUMIFS(СВЦЭМ!$D$33:$D$776,СВЦЭМ!$A$33:$A$776,$A129,СВЦЭМ!$B$33:$B$776,C$119)+'СЕТ СН'!$H$14+СВЦЭМ!$D$10+'СЕТ СН'!$H$6-'СЕТ СН'!$H$26</f>
        <v>1478.90164538</v>
      </c>
      <c r="D129" s="36">
        <f>SUMIFS(СВЦЭМ!$D$33:$D$776,СВЦЭМ!$A$33:$A$776,$A129,СВЦЭМ!$B$33:$B$776,D$119)+'СЕТ СН'!$H$14+СВЦЭМ!$D$10+'СЕТ СН'!$H$6-'СЕТ СН'!$H$26</f>
        <v>1505.1019443199998</v>
      </c>
      <c r="E129" s="36">
        <f>SUMIFS(СВЦЭМ!$D$33:$D$776,СВЦЭМ!$A$33:$A$776,$A129,СВЦЭМ!$B$33:$B$776,E$119)+'СЕТ СН'!$H$14+СВЦЭМ!$D$10+'СЕТ СН'!$H$6-'СЕТ СН'!$H$26</f>
        <v>1500.5236455599997</v>
      </c>
      <c r="F129" s="36">
        <f>SUMIFS(СВЦЭМ!$D$33:$D$776,СВЦЭМ!$A$33:$A$776,$A129,СВЦЭМ!$B$33:$B$776,F$119)+'СЕТ СН'!$H$14+СВЦЭМ!$D$10+'СЕТ СН'!$H$6-'СЕТ СН'!$H$26</f>
        <v>1450.6005956199997</v>
      </c>
      <c r="G129" s="36">
        <f>SUMIFS(СВЦЭМ!$D$33:$D$776,СВЦЭМ!$A$33:$A$776,$A129,СВЦЭМ!$B$33:$B$776,G$119)+'СЕТ СН'!$H$14+СВЦЭМ!$D$10+'СЕТ СН'!$H$6-'СЕТ СН'!$H$26</f>
        <v>1435.6787952499999</v>
      </c>
      <c r="H129" s="36">
        <f>SUMIFS(СВЦЭМ!$D$33:$D$776,СВЦЭМ!$A$33:$A$776,$A129,СВЦЭМ!$B$33:$B$776,H$119)+'СЕТ СН'!$H$14+СВЦЭМ!$D$10+'СЕТ СН'!$H$6-'СЕТ СН'!$H$26</f>
        <v>1397.74153587</v>
      </c>
      <c r="I129" s="36">
        <f>SUMIFS(СВЦЭМ!$D$33:$D$776,СВЦЭМ!$A$33:$A$776,$A129,СВЦЭМ!$B$33:$B$776,I$119)+'СЕТ СН'!$H$14+СВЦЭМ!$D$10+'СЕТ СН'!$H$6-'СЕТ СН'!$H$26</f>
        <v>1365.2826872099999</v>
      </c>
      <c r="J129" s="36">
        <f>SUMIFS(СВЦЭМ!$D$33:$D$776,СВЦЭМ!$A$33:$A$776,$A129,СВЦЭМ!$B$33:$B$776,J$119)+'СЕТ СН'!$H$14+СВЦЭМ!$D$10+'СЕТ СН'!$H$6-'СЕТ СН'!$H$26</f>
        <v>1342.88465709</v>
      </c>
      <c r="K129" s="36">
        <f>SUMIFS(СВЦЭМ!$D$33:$D$776,СВЦЭМ!$A$33:$A$776,$A129,СВЦЭМ!$B$33:$B$776,K$119)+'СЕТ СН'!$H$14+СВЦЭМ!$D$10+'СЕТ СН'!$H$6-'СЕТ СН'!$H$26</f>
        <v>1327.95144076</v>
      </c>
      <c r="L129" s="36">
        <f>SUMIFS(СВЦЭМ!$D$33:$D$776,СВЦЭМ!$A$33:$A$776,$A129,СВЦЭМ!$B$33:$B$776,L$119)+'СЕТ СН'!$H$14+СВЦЭМ!$D$10+'СЕТ СН'!$H$6-'СЕТ СН'!$H$26</f>
        <v>1329.94616326</v>
      </c>
      <c r="M129" s="36">
        <f>SUMIFS(СВЦЭМ!$D$33:$D$776,СВЦЭМ!$A$33:$A$776,$A129,СВЦЭМ!$B$33:$B$776,M$119)+'СЕТ СН'!$H$14+СВЦЭМ!$D$10+'СЕТ СН'!$H$6-'СЕТ СН'!$H$26</f>
        <v>1388.6137045099999</v>
      </c>
      <c r="N129" s="36">
        <f>SUMIFS(СВЦЭМ!$D$33:$D$776,СВЦЭМ!$A$33:$A$776,$A129,СВЦЭМ!$B$33:$B$776,N$119)+'СЕТ СН'!$H$14+СВЦЭМ!$D$10+'СЕТ СН'!$H$6-'СЕТ СН'!$H$26</f>
        <v>1402.8741462</v>
      </c>
      <c r="O129" s="36">
        <f>SUMIFS(СВЦЭМ!$D$33:$D$776,СВЦЭМ!$A$33:$A$776,$A129,СВЦЭМ!$B$33:$B$776,O$119)+'СЕТ СН'!$H$14+СВЦЭМ!$D$10+'СЕТ СН'!$H$6-'СЕТ СН'!$H$26</f>
        <v>1407.96472212</v>
      </c>
      <c r="P129" s="36">
        <f>SUMIFS(СВЦЭМ!$D$33:$D$776,СВЦЭМ!$A$33:$A$776,$A129,СВЦЭМ!$B$33:$B$776,P$119)+'СЕТ СН'!$H$14+СВЦЭМ!$D$10+'СЕТ СН'!$H$6-'СЕТ СН'!$H$26</f>
        <v>1405.7367671500001</v>
      </c>
      <c r="Q129" s="36">
        <f>SUMIFS(СВЦЭМ!$D$33:$D$776,СВЦЭМ!$A$33:$A$776,$A129,СВЦЭМ!$B$33:$B$776,Q$119)+'СЕТ СН'!$H$14+СВЦЭМ!$D$10+'СЕТ СН'!$H$6-'СЕТ СН'!$H$26</f>
        <v>1403.4291726400002</v>
      </c>
      <c r="R129" s="36">
        <f>SUMIFS(СВЦЭМ!$D$33:$D$776,СВЦЭМ!$A$33:$A$776,$A129,СВЦЭМ!$B$33:$B$776,R$119)+'СЕТ СН'!$H$14+СВЦЭМ!$D$10+'СЕТ СН'!$H$6-'СЕТ СН'!$H$26</f>
        <v>1400.4669382699999</v>
      </c>
      <c r="S129" s="36">
        <f>SUMIFS(СВЦЭМ!$D$33:$D$776,СВЦЭМ!$A$33:$A$776,$A129,СВЦЭМ!$B$33:$B$776,S$119)+'СЕТ СН'!$H$14+СВЦЭМ!$D$10+'СЕТ СН'!$H$6-'СЕТ СН'!$H$26</f>
        <v>1388.73992348</v>
      </c>
      <c r="T129" s="36">
        <f>SUMIFS(СВЦЭМ!$D$33:$D$776,СВЦЭМ!$A$33:$A$776,$A129,СВЦЭМ!$B$33:$B$776,T$119)+'СЕТ СН'!$H$14+СВЦЭМ!$D$10+'СЕТ СН'!$H$6-'СЕТ СН'!$H$26</f>
        <v>1371.1809183400001</v>
      </c>
      <c r="U129" s="36">
        <f>SUMIFS(СВЦЭМ!$D$33:$D$776,СВЦЭМ!$A$33:$A$776,$A129,СВЦЭМ!$B$33:$B$776,U$119)+'СЕТ СН'!$H$14+СВЦЭМ!$D$10+'СЕТ СН'!$H$6-'СЕТ СН'!$H$26</f>
        <v>1368.6883989200001</v>
      </c>
      <c r="V129" s="36">
        <f>SUMIFS(СВЦЭМ!$D$33:$D$776,СВЦЭМ!$A$33:$A$776,$A129,СВЦЭМ!$B$33:$B$776,V$119)+'СЕТ СН'!$H$14+СВЦЭМ!$D$10+'СЕТ СН'!$H$6-'СЕТ СН'!$H$26</f>
        <v>1355.96486435</v>
      </c>
      <c r="W129" s="36">
        <f>SUMIFS(СВЦЭМ!$D$33:$D$776,СВЦЭМ!$A$33:$A$776,$A129,СВЦЭМ!$B$33:$B$776,W$119)+'СЕТ СН'!$H$14+СВЦЭМ!$D$10+'СЕТ СН'!$H$6-'СЕТ СН'!$H$26</f>
        <v>1326.6180434600001</v>
      </c>
      <c r="X129" s="36">
        <f>SUMIFS(СВЦЭМ!$D$33:$D$776,СВЦЭМ!$A$33:$A$776,$A129,СВЦЭМ!$B$33:$B$776,X$119)+'СЕТ СН'!$H$14+СВЦЭМ!$D$10+'СЕТ СН'!$H$6-'СЕТ СН'!$H$26</f>
        <v>1317.3705933800002</v>
      </c>
      <c r="Y129" s="36">
        <f>SUMIFS(СВЦЭМ!$D$33:$D$776,СВЦЭМ!$A$33:$A$776,$A129,СВЦЭМ!$B$33:$B$776,Y$119)+'СЕТ СН'!$H$14+СВЦЭМ!$D$10+'СЕТ СН'!$H$6-'СЕТ СН'!$H$26</f>
        <v>1329.88577781</v>
      </c>
    </row>
    <row r="130" spans="1:25" ht="15.75" x14ac:dyDescent="0.2">
      <c r="A130" s="35">
        <f t="shared" si="3"/>
        <v>43810</v>
      </c>
      <c r="B130" s="36">
        <f>SUMIFS(СВЦЭМ!$D$33:$D$776,СВЦЭМ!$A$33:$A$776,$A130,СВЦЭМ!$B$33:$B$776,B$119)+'СЕТ СН'!$H$14+СВЦЭМ!$D$10+'СЕТ СН'!$H$6-'СЕТ СН'!$H$26</f>
        <v>1377.7753126800001</v>
      </c>
      <c r="C130" s="36">
        <f>SUMIFS(СВЦЭМ!$D$33:$D$776,СВЦЭМ!$A$33:$A$776,$A130,СВЦЭМ!$B$33:$B$776,C$119)+'СЕТ СН'!$H$14+СВЦЭМ!$D$10+'СЕТ СН'!$H$6-'СЕТ СН'!$H$26</f>
        <v>1415.73994182</v>
      </c>
      <c r="D130" s="36">
        <f>SUMIFS(СВЦЭМ!$D$33:$D$776,СВЦЭМ!$A$33:$A$776,$A130,СВЦЭМ!$B$33:$B$776,D$119)+'СЕТ СН'!$H$14+СВЦЭМ!$D$10+'СЕТ СН'!$H$6-'СЕТ СН'!$H$26</f>
        <v>1424.78159882</v>
      </c>
      <c r="E130" s="36">
        <f>SUMIFS(СВЦЭМ!$D$33:$D$776,СВЦЭМ!$A$33:$A$776,$A130,СВЦЭМ!$B$33:$B$776,E$119)+'СЕТ СН'!$H$14+СВЦЭМ!$D$10+'СЕТ СН'!$H$6-'СЕТ СН'!$H$26</f>
        <v>1434.0024582599999</v>
      </c>
      <c r="F130" s="36">
        <f>SUMIFS(СВЦЭМ!$D$33:$D$776,СВЦЭМ!$A$33:$A$776,$A130,СВЦЭМ!$B$33:$B$776,F$119)+'СЕТ СН'!$H$14+СВЦЭМ!$D$10+'СЕТ СН'!$H$6-'СЕТ СН'!$H$26</f>
        <v>1427.66009007</v>
      </c>
      <c r="G130" s="36">
        <f>SUMIFS(СВЦЭМ!$D$33:$D$776,СВЦЭМ!$A$33:$A$776,$A130,СВЦЭМ!$B$33:$B$776,G$119)+'СЕТ СН'!$H$14+СВЦЭМ!$D$10+'СЕТ СН'!$H$6-'СЕТ СН'!$H$26</f>
        <v>1410.04841351</v>
      </c>
      <c r="H130" s="36">
        <f>SUMIFS(СВЦЭМ!$D$33:$D$776,СВЦЭМ!$A$33:$A$776,$A130,СВЦЭМ!$B$33:$B$776,H$119)+'СЕТ СН'!$H$14+СВЦЭМ!$D$10+'СЕТ СН'!$H$6-'СЕТ СН'!$H$26</f>
        <v>1367.1029467399999</v>
      </c>
      <c r="I130" s="36">
        <f>SUMIFS(СВЦЭМ!$D$33:$D$776,СВЦЭМ!$A$33:$A$776,$A130,СВЦЭМ!$B$33:$B$776,I$119)+'СЕТ СН'!$H$14+СВЦЭМ!$D$10+'СЕТ СН'!$H$6-'СЕТ СН'!$H$26</f>
        <v>1353.4158188800002</v>
      </c>
      <c r="J130" s="36">
        <f>SUMIFS(СВЦЭМ!$D$33:$D$776,СВЦЭМ!$A$33:$A$776,$A130,СВЦЭМ!$B$33:$B$776,J$119)+'СЕТ СН'!$H$14+СВЦЭМ!$D$10+'СЕТ СН'!$H$6-'СЕТ СН'!$H$26</f>
        <v>1325.3951247099999</v>
      </c>
      <c r="K130" s="36">
        <f>SUMIFS(СВЦЭМ!$D$33:$D$776,СВЦЭМ!$A$33:$A$776,$A130,СВЦЭМ!$B$33:$B$776,K$119)+'СЕТ СН'!$H$14+СВЦЭМ!$D$10+'СЕТ СН'!$H$6-'СЕТ СН'!$H$26</f>
        <v>1316.34486152</v>
      </c>
      <c r="L130" s="36">
        <f>SUMIFS(СВЦЭМ!$D$33:$D$776,СВЦЭМ!$A$33:$A$776,$A130,СВЦЭМ!$B$33:$B$776,L$119)+'СЕТ СН'!$H$14+СВЦЭМ!$D$10+'СЕТ СН'!$H$6-'СЕТ СН'!$H$26</f>
        <v>1319.51204078</v>
      </c>
      <c r="M130" s="36">
        <f>SUMIFS(СВЦЭМ!$D$33:$D$776,СВЦЭМ!$A$33:$A$776,$A130,СВЦЭМ!$B$33:$B$776,M$119)+'СЕТ СН'!$H$14+СВЦЭМ!$D$10+'СЕТ СН'!$H$6-'СЕТ СН'!$H$26</f>
        <v>1322.0500307</v>
      </c>
      <c r="N130" s="36">
        <f>SUMIFS(СВЦЭМ!$D$33:$D$776,СВЦЭМ!$A$33:$A$776,$A130,СВЦЭМ!$B$33:$B$776,N$119)+'СЕТ СН'!$H$14+СВЦЭМ!$D$10+'СЕТ СН'!$H$6-'СЕТ СН'!$H$26</f>
        <v>1319.6386338</v>
      </c>
      <c r="O130" s="36">
        <f>SUMIFS(СВЦЭМ!$D$33:$D$776,СВЦЭМ!$A$33:$A$776,$A130,СВЦЭМ!$B$33:$B$776,O$119)+'СЕТ СН'!$H$14+СВЦЭМ!$D$10+'СЕТ СН'!$H$6-'СЕТ СН'!$H$26</f>
        <v>1332.1761239500001</v>
      </c>
      <c r="P130" s="36">
        <f>SUMIFS(СВЦЭМ!$D$33:$D$776,СВЦЭМ!$A$33:$A$776,$A130,СВЦЭМ!$B$33:$B$776,P$119)+'СЕТ СН'!$H$14+СВЦЭМ!$D$10+'СЕТ СН'!$H$6-'СЕТ СН'!$H$26</f>
        <v>1335.02949244</v>
      </c>
      <c r="Q130" s="36">
        <f>SUMIFS(СВЦЭМ!$D$33:$D$776,СВЦЭМ!$A$33:$A$776,$A130,СВЦЭМ!$B$33:$B$776,Q$119)+'СЕТ СН'!$H$14+СВЦЭМ!$D$10+'СЕТ СН'!$H$6-'СЕТ СН'!$H$26</f>
        <v>1339.7940861000002</v>
      </c>
      <c r="R130" s="36">
        <f>SUMIFS(СВЦЭМ!$D$33:$D$776,СВЦЭМ!$A$33:$A$776,$A130,СВЦЭМ!$B$33:$B$776,R$119)+'СЕТ СН'!$H$14+СВЦЭМ!$D$10+'СЕТ СН'!$H$6-'СЕТ СН'!$H$26</f>
        <v>1345.0955893600001</v>
      </c>
      <c r="S130" s="36">
        <f>SUMIFS(СВЦЭМ!$D$33:$D$776,СВЦЭМ!$A$33:$A$776,$A130,СВЦЭМ!$B$33:$B$776,S$119)+'СЕТ СН'!$H$14+СВЦЭМ!$D$10+'СЕТ СН'!$H$6-'СЕТ СН'!$H$26</f>
        <v>1329.5747159800001</v>
      </c>
      <c r="T130" s="36">
        <f>SUMIFS(СВЦЭМ!$D$33:$D$776,СВЦЭМ!$A$33:$A$776,$A130,СВЦЭМ!$B$33:$B$776,T$119)+'СЕТ СН'!$H$14+СВЦЭМ!$D$10+'СЕТ СН'!$H$6-'СЕТ СН'!$H$26</f>
        <v>1318.11749803</v>
      </c>
      <c r="U130" s="36">
        <f>SUMIFS(СВЦЭМ!$D$33:$D$776,СВЦЭМ!$A$33:$A$776,$A130,СВЦЭМ!$B$33:$B$776,U$119)+'СЕТ СН'!$H$14+СВЦЭМ!$D$10+'СЕТ СН'!$H$6-'СЕТ СН'!$H$26</f>
        <v>1320.84039661</v>
      </c>
      <c r="V130" s="36">
        <f>SUMIFS(СВЦЭМ!$D$33:$D$776,СВЦЭМ!$A$33:$A$776,$A130,СВЦЭМ!$B$33:$B$776,V$119)+'СЕТ СН'!$H$14+СВЦЭМ!$D$10+'СЕТ СН'!$H$6-'СЕТ СН'!$H$26</f>
        <v>1326.8729591900001</v>
      </c>
      <c r="W130" s="36">
        <f>SUMIFS(СВЦЭМ!$D$33:$D$776,СВЦЭМ!$A$33:$A$776,$A130,СВЦЭМ!$B$33:$B$776,W$119)+'СЕТ СН'!$H$14+СВЦЭМ!$D$10+'СЕТ СН'!$H$6-'СЕТ СН'!$H$26</f>
        <v>1340.1255057799999</v>
      </c>
      <c r="X130" s="36">
        <f>SUMIFS(СВЦЭМ!$D$33:$D$776,СВЦЭМ!$A$33:$A$776,$A130,СВЦЭМ!$B$33:$B$776,X$119)+'СЕТ СН'!$H$14+СВЦЭМ!$D$10+'СЕТ СН'!$H$6-'СЕТ СН'!$H$26</f>
        <v>1348.9123436499999</v>
      </c>
      <c r="Y130" s="36">
        <f>SUMIFS(СВЦЭМ!$D$33:$D$776,СВЦЭМ!$A$33:$A$776,$A130,СВЦЭМ!$B$33:$B$776,Y$119)+'СЕТ СН'!$H$14+СВЦЭМ!$D$10+'СЕТ СН'!$H$6-'СЕТ СН'!$H$26</f>
        <v>1364.88465744</v>
      </c>
    </row>
    <row r="131" spans="1:25" ht="15.75" x14ac:dyDescent="0.2">
      <c r="A131" s="35">
        <f t="shared" si="3"/>
        <v>43811</v>
      </c>
      <c r="B131" s="36">
        <f>SUMIFS(СВЦЭМ!$D$33:$D$776,СВЦЭМ!$A$33:$A$776,$A131,СВЦЭМ!$B$33:$B$776,B$119)+'СЕТ СН'!$H$14+СВЦЭМ!$D$10+'СЕТ СН'!$H$6-'СЕТ СН'!$H$26</f>
        <v>1394.977893</v>
      </c>
      <c r="C131" s="36">
        <f>SUMIFS(СВЦЭМ!$D$33:$D$776,СВЦЭМ!$A$33:$A$776,$A131,СВЦЭМ!$B$33:$B$776,C$119)+'СЕТ СН'!$H$14+СВЦЭМ!$D$10+'СЕТ СН'!$H$6-'СЕТ СН'!$H$26</f>
        <v>1435.6883237499997</v>
      </c>
      <c r="D131" s="36">
        <f>SUMIFS(СВЦЭМ!$D$33:$D$776,СВЦЭМ!$A$33:$A$776,$A131,СВЦЭМ!$B$33:$B$776,D$119)+'СЕТ СН'!$H$14+СВЦЭМ!$D$10+'СЕТ СН'!$H$6-'СЕТ СН'!$H$26</f>
        <v>1451.0299196599999</v>
      </c>
      <c r="E131" s="36">
        <f>SUMIFS(СВЦЭМ!$D$33:$D$776,СВЦЭМ!$A$33:$A$776,$A131,СВЦЭМ!$B$33:$B$776,E$119)+'СЕТ СН'!$H$14+СВЦЭМ!$D$10+'СЕТ СН'!$H$6-'СЕТ СН'!$H$26</f>
        <v>1462.4377975899997</v>
      </c>
      <c r="F131" s="36">
        <f>SUMIFS(СВЦЭМ!$D$33:$D$776,СВЦЭМ!$A$33:$A$776,$A131,СВЦЭМ!$B$33:$B$776,F$119)+'СЕТ СН'!$H$14+СВЦЭМ!$D$10+'СЕТ СН'!$H$6-'СЕТ СН'!$H$26</f>
        <v>1461.56042695</v>
      </c>
      <c r="G131" s="36">
        <f>SUMIFS(СВЦЭМ!$D$33:$D$776,СВЦЭМ!$A$33:$A$776,$A131,СВЦЭМ!$B$33:$B$776,G$119)+'СЕТ СН'!$H$14+СВЦЭМ!$D$10+'СЕТ СН'!$H$6-'СЕТ СН'!$H$26</f>
        <v>1440.1085601199998</v>
      </c>
      <c r="H131" s="36">
        <f>SUMIFS(СВЦЭМ!$D$33:$D$776,СВЦЭМ!$A$33:$A$776,$A131,СВЦЭМ!$B$33:$B$776,H$119)+'СЕТ СН'!$H$14+СВЦЭМ!$D$10+'СЕТ СН'!$H$6-'СЕТ СН'!$H$26</f>
        <v>1397.6365455300001</v>
      </c>
      <c r="I131" s="36">
        <f>SUMIFS(СВЦЭМ!$D$33:$D$776,СВЦЭМ!$A$33:$A$776,$A131,СВЦЭМ!$B$33:$B$776,I$119)+'СЕТ СН'!$H$14+СВЦЭМ!$D$10+'СЕТ СН'!$H$6-'СЕТ СН'!$H$26</f>
        <v>1375.34773857</v>
      </c>
      <c r="J131" s="36">
        <f>SUMIFS(СВЦЭМ!$D$33:$D$776,СВЦЭМ!$A$33:$A$776,$A131,СВЦЭМ!$B$33:$B$776,J$119)+'СЕТ СН'!$H$14+СВЦЭМ!$D$10+'СЕТ СН'!$H$6-'СЕТ СН'!$H$26</f>
        <v>1350.0874857900001</v>
      </c>
      <c r="K131" s="36">
        <f>SUMIFS(СВЦЭМ!$D$33:$D$776,СВЦЭМ!$A$33:$A$776,$A131,СВЦЭМ!$B$33:$B$776,K$119)+'СЕТ СН'!$H$14+СВЦЭМ!$D$10+'СЕТ СН'!$H$6-'СЕТ СН'!$H$26</f>
        <v>1337.71691072</v>
      </c>
      <c r="L131" s="36">
        <f>SUMIFS(СВЦЭМ!$D$33:$D$776,СВЦЭМ!$A$33:$A$776,$A131,СВЦЭМ!$B$33:$B$776,L$119)+'СЕТ СН'!$H$14+СВЦЭМ!$D$10+'СЕТ СН'!$H$6-'СЕТ СН'!$H$26</f>
        <v>1341.12811693</v>
      </c>
      <c r="M131" s="36">
        <f>SUMIFS(СВЦЭМ!$D$33:$D$776,СВЦЭМ!$A$33:$A$776,$A131,СВЦЭМ!$B$33:$B$776,M$119)+'СЕТ СН'!$H$14+СВЦЭМ!$D$10+'СЕТ СН'!$H$6-'СЕТ СН'!$H$26</f>
        <v>1335.6341184</v>
      </c>
      <c r="N131" s="36">
        <f>SUMIFS(СВЦЭМ!$D$33:$D$776,СВЦЭМ!$A$33:$A$776,$A131,СВЦЭМ!$B$33:$B$776,N$119)+'СЕТ СН'!$H$14+СВЦЭМ!$D$10+'СЕТ СН'!$H$6-'СЕТ СН'!$H$26</f>
        <v>1335.86859486</v>
      </c>
      <c r="O131" s="36">
        <f>SUMIFS(СВЦЭМ!$D$33:$D$776,СВЦЭМ!$A$33:$A$776,$A131,СВЦЭМ!$B$33:$B$776,O$119)+'СЕТ СН'!$H$14+СВЦЭМ!$D$10+'СЕТ СН'!$H$6-'СЕТ СН'!$H$26</f>
        <v>1339.89402737</v>
      </c>
      <c r="P131" s="36">
        <f>SUMIFS(СВЦЭМ!$D$33:$D$776,СВЦЭМ!$A$33:$A$776,$A131,СВЦЭМ!$B$33:$B$776,P$119)+'СЕТ СН'!$H$14+СВЦЭМ!$D$10+'СЕТ СН'!$H$6-'СЕТ СН'!$H$26</f>
        <v>1336.7605604</v>
      </c>
      <c r="Q131" s="36">
        <f>SUMIFS(СВЦЭМ!$D$33:$D$776,СВЦЭМ!$A$33:$A$776,$A131,СВЦЭМ!$B$33:$B$776,Q$119)+'СЕТ СН'!$H$14+СВЦЭМ!$D$10+'СЕТ СН'!$H$6-'СЕТ СН'!$H$26</f>
        <v>1336.98527893</v>
      </c>
      <c r="R131" s="36">
        <f>SUMIFS(СВЦЭМ!$D$33:$D$776,СВЦЭМ!$A$33:$A$776,$A131,СВЦЭМ!$B$33:$B$776,R$119)+'СЕТ СН'!$H$14+СВЦЭМ!$D$10+'СЕТ СН'!$H$6-'СЕТ СН'!$H$26</f>
        <v>1333.1995310100001</v>
      </c>
      <c r="S131" s="36">
        <f>SUMIFS(СВЦЭМ!$D$33:$D$776,СВЦЭМ!$A$33:$A$776,$A131,СВЦЭМ!$B$33:$B$776,S$119)+'СЕТ СН'!$H$14+СВЦЭМ!$D$10+'СЕТ СН'!$H$6-'СЕТ СН'!$H$26</f>
        <v>1345.0298244999999</v>
      </c>
      <c r="T131" s="36">
        <f>SUMIFS(СВЦЭМ!$D$33:$D$776,СВЦЭМ!$A$33:$A$776,$A131,СВЦЭМ!$B$33:$B$776,T$119)+'СЕТ СН'!$H$14+СВЦЭМ!$D$10+'СЕТ СН'!$H$6-'СЕТ СН'!$H$26</f>
        <v>1332.94261452</v>
      </c>
      <c r="U131" s="36">
        <f>SUMIFS(СВЦЭМ!$D$33:$D$776,СВЦЭМ!$A$33:$A$776,$A131,СВЦЭМ!$B$33:$B$776,U$119)+'СЕТ СН'!$H$14+СВЦЭМ!$D$10+'СЕТ СН'!$H$6-'СЕТ СН'!$H$26</f>
        <v>1329.86397923</v>
      </c>
      <c r="V131" s="36">
        <f>SUMIFS(СВЦЭМ!$D$33:$D$776,СВЦЭМ!$A$33:$A$776,$A131,СВЦЭМ!$B$33:$B$776,V$119)+'СЕТ СН'!$H$14+СВЦЭМ!$D$10+'СЕТ СН'!$H$6-'СЕТ СН'!$H$26</f>
        <v>1330.35544338</v>
      </c>
      <c r="W131" s="36">
        <f>SUMIFS(СВЦЭМ!$D$33:$D$776,СВЦЭМ!$A$33:$A$776,$A131,СВЦЭМ!$B$33:$B$776,W$119)+'СЕТ СН'!$H$14+СВЦЭМ!$D$10+'СЕТ СН'!$H$6-'СЕТ СН'!$H$26</f>
        <v>1346.9160539100001</v>
      </c>
      <c r="X131" s="36">
        <f>SUMIFS(СВЦЭМ!$D$33:$D$776,СВЦЭМ!$A$33:$A$776,$A131,СВЦЭМ!$B$33:$B$776,X$119)+'СЕТ СН'!$H$14+СВЦЭМ!$D$10+'СЕТ СН'!$H$6-'СЕТ СН'!$H$26</f>
        <v>1354.8065702600002</v>
      </c>
      <c r="Y131" s="36">
        <f>SUMIFS(СВЦЭМ!$D$33:$D$776,СВЦЭМ!$A$33:$A$776,$A131,СВЦЭМ!$B$33:$B$776,Y$119)+'СЕТ СН'!$H$14+СВЦЭМ!$D$10+'СЕТ СН'!$H$6-'СЕТ СН'!$H$26</f>
        <v>1370.53336666</v>
      </c>
    </row>
    <row r="132" spans="1:25" ht="15.75" x14ac:dyDescent="0.2">
      <c r="A132" s="35">
        <f t="shared" si="3"/>
        <v>43812</v>
      </c>
      <c r="B132" s="36">
        <f>SUMIFS(СВЦЭМ!$D$33:$D$776,СВЦЭМ!$A$33:$A$776,$A132,СВЦЭМ!$B$33:$B$776,B$119)+'СЕТ СН'!$H$14+СВЦЭМ!$D$10+'СЕТ СН'!$H$6-'СЕТ СН'!$H$26</f>
        <v>1399.9104139000001</v>
      </c>
      <c r="C132" s="36">
        <f>SUMIFS(СВЦЭМ!$D$33:$D$776,СВЦЭМ!$A$33:$A$776,$A132,СВЦЭМ!$B$33:$B$776,C$119)+'СЕТ СН'!$H$14+СВЦЭМ!$D$10+'СЕТ СН'!$H$6-'СЕТ СН'!$H$26</f>
        <v>1443.8998282799998</v>
      </c>
      <c r="D132" s="36">
        <f>SUMIFS(СВЦЭМ!$D$33:$D$776,СВЦЭМ!$A$33:$A$776,$A132,СВЦЭМ!$B$33:$B$776,D$119)+'СЕТ СН'!$H$14+СВЦЭМ!$D$10+'СЕТ СН'!$H$6-'СЕТ СН'!$H$26</f>
        <v>1472.30534012</v>
      </c>
      <c r="E132" s="36">
        <f>SUMIFS(СВЦЭМ!$D$33:$D$776,СВЦЭМ!$A$33:$A$776,$A132,СВЦЭМ!$B$33:$B$776,E$119)+'СЕТ СН'!$H$14+СВЦЭМ!$D$10+'СЕТ СН'!$H$6-'СЕТ СН'!$H$26</f>
        <v>1466.4229021799997</v>
      </c>
      <c r="F132" s="36">
        <f>SUMIFS(СВЦЭМ!$D$33:$D$776,СВЦЭМ!$A$33:$A$776,$A132,СВЦЭМ!$B$33:$B$776,F$119)+'СЕТ СН'!$H$14+СВЦЭМ!$D$10+'СЕТ СН'!$H$6-'СЕТ СН'!$H$26</f>
        <v>1441.5816943099999</v>
      </c>
      <c r="G132" s="36">
        <f>SUMIFS(СВЦЭМ!$D$33:$D$776,СВЦЭМ!$A$33:$A$776,$A132,СВЦЭМ!$B$33:$B$776,G$119)+'СЕТ СН'!$H$14+СВЦЭМ!$D$10+'СЕТ СН'!$H$6-'СЕТ СН'!$H$26</f>
        <v>1421.1076161999999</v>
      </c>
      <c r="H132" s="36">
        <f>SUMIFS(СВЦЭМ!$D$33:$D$776,СВЦЭМ!$A$33:$A$776,$A132,СВЦЭМ!$B$33:$B$776,H$119)+'СЕТ СН'!$H$14+СВЦЭМ!$D$10+'СЕТ СН'!$H$6-'СЕТ СН'!$H$26</f>
        <v>1378.3996216200001</v>
      </c>
      <c r="I132" s="36">
        <f>SUMIFS(СВЦЭМ!$D$33:$D$776,СВЦЭМ!$A$33:$A$776,$A132,СВЦЭМ!$B$33:$B$776,I$119)+'СЕТ СН'!$H$14+СВЦЭМ!$D$10+'СЕТ СН'!$H$6-'СЕТ СН'!$H$26</f>
        <v>1362.0453371799999</v>
      </c>
      <c r="J132" s="36">
        <f>SUMIFS(СВЦЭМ!$D$33:$D$776,СВЦЭМ!$A$33:$A$776,$A132,СВЦЭМ!$B$33:$B$776,J$119)+'СЕТ СН'!$H$14+СВЦЭМ!$D$10+'СЕТ СН'!$H$6-'СЕТ СН'!$H$26</f>
        <v>1332.5995520500001</v>
      </c>
      <c r="K132" s="36">
        <f>SUMIFS(СВЦЭМ!$D$33:$D$776,СВЦЭМ!$A$33:$A$776,$A132,СВЦЭМ!$B$33:$B$776,K$119)+'СЕТ СН'!$H$14+СВЦЭМ!$D$10+'СЕТ СН'!$H$6-'СЕТ СН'!$H$26</f>
        <v>1303.6134468</v>
      </c>
      <c r="L132" s="36">
        <f>SUMIFS(СВЦЭМ!$D$33:$D$776,СВЦЭМ!$A$33:$A$776,$A132,СВЦЭМ!$B$33:$B$776,L$119)+'СЕТ СН'!$H$14+СВЦЭМ!$D$10+'СЕТ СН'!$H$6-'СЕТ СН'!$H$26</f>
        <v>1310.2425365399999</v>
      </c>
      <c r="M132" s="36">
        <f>SUMIFS(СВЦЭМ!$D$33:$D$776,СВЦЭМ!$A$33:$A$776,$A132,СВЦЭМ!$B$33:$B$776,M$119)+'СЕТ СН'!$H$14+СВЦЭМ!$D$10+'СЕТ СН'!$H$6-'СЕТ СН'!$H$26</f>
        <v>1324.698742</v>
      </c>
      <c r="N132" s="36">
        <f>SUMIFS(СВЦЭМ!$D$33:$D$776,СВЦЭМ!$A$33:$A$776,$A132,СВЦЭМ!$B$33:$B$776,N$119)+'СЕТ СН'!$H$14+СВЦЭМ!$D$10+'СЕТ СН'!$H$6-'СЕТ СН'!$H$26</f>
        <v>1330.08439561</v>
      </c>
      <c r="O132" s="36">
        <f>SUMIFS(СВЦЭМ!$D$33:$D$776,СВЦЭМ!$A$33:$A$776,$A132,СВЦЭМ!$B$33:$B$776,O$119)+'СЕТ СН'!$H$14+СВЦЭМ!$D$10+'СЕТ СН'!$H$6-'СЕТ СН'!$H$26</f>
        <v>1340.3373820000002</v>
      </c>
      <c r="P132" s="36">
        <f>SUMIFS(СВЦЭМ!$D$33:$D$776,СВЦЭМ!$A$33:$A$776,$A132,СВЦЭМ!$B$33:$B$776,P$119)+'СЕТ СН'!$H$14+СВЦЭМ!$D$10+'СЕТ СН'!$H$6-'СЕТ СН'!$H$26</f>
        <v>1344.97380404</v>
      </c>
      <c r="Q132" s="36">
        <f>SUMIFS(СВЦЭМ!$D$33:$D$776,СВЦЭМ!$A$33:$A$776,$A132,СВЦЭМ!$B$33:$B$776,Q$119)+'СЕТ СН'!$H$14+СВЦЭМ!$D$10+'СЕТ СН'!$H$6-'СЕТ СН'!$H$26</f>
        <v>1340.6072070800001</v>
      </c>
      <c r="R132" s="36">
        <f>SUMIFS(СВЦЭМ!$D$33:$D$776,СВЦЭМ!$A$33:$A$776,$A132,СВЦЭМ!$B$33:$B$776,R$119)+'СЕТ СН'!$H$14+СВЦЭМ!$D$10+'СЕТ СН'!$H$6-'СЕТ СН'!$H$26</f>
        <v>1333.3458710499999</v>
      </c>
      <c r="S132" s="36">
        <f>SUMIFS(СВЦЭМ!$D$33:$D$776,СВЦЭМ!$A$33:$A$776,$A132,СВЦЭМ!$B$33:$B$776,S$119)+'СЕТ СН'!$H$14+СВЦЭМ!$D$10+'СЕТ СН'!$H$6-'СЕТ СН'!$H$26</f>
        <v>1325.4953660000001</v>
      </c>
      <c r="T132" s="36">
        <f>SUMIFS(СВЦЭМ!$D$33:$D$776,СВЦЭМ!$A$33:$A$776,$A132,СВЦЭМ!$B$33:$B$776,T$119)+'СЕТ СН'!$H$14+СВЦЭМ!$D$10+'СЕТ СН'!$H$6-'СЕТ СН'!$H$26</f>
        <v>1307.7521142800001</v>
      </c>
      <c r="U132" s="36">
        <f>SUMIFS(СВЦЭМ!$D$33:$D$776,СВЦЭМ!$A$33:$A$776,$A132,СВЦЭМ!$B$33:$B$776,U$119)+'СЕТ СН'!$H$14+СВЦЭМ!$D$10+'СЕТ СН'!$H$6-'СЕТ СН'!$H$26</f>
        <v>1311.55195802</v>
      </c>
      <c r="V132" s="36">
        <f>SUMIFS(СВЦЭМ!$D$33:$D$776,СВЦЭМ!$A$33:$A$776,$A132,СВЦЭМ!$B$33:$B$776,V$119)+'СЕТ СН'!$H$14+СВЦЭМ!$D$10+'СЕТ СН'!$H$6-'СЕТ СН'!$H$26</f>
        <v>1325.81453986</v>
      </c>
      <c r="W132" s="36">
        <f>SUMIFS(СВЦЭМ!$D$33:$D$776,СВЦЭМ!$A$33:$A$776,$A132,СВЦЭМ!$B$33:$B$776,W$119)+'СЕТ СН'!$H$14+СВЦЭМ!$D$10+'СЕТ СН'!$H$6-'СЕТ СН'!$H$26</f>
        <v>1351.5669483300001</v>
      </c>
      <c r="X132" s="36">
        <f>SUMIFS(СВЦЭМ!$D$33:$D$776,СВЦЭМ!$A$33:$A$776,$A132,СВЦЭМ!$B$33:$B$776,X$119)+'СЕТ СН'!$H$14+СВЦЭМ!$D$10+'СЕТ СН'!$H$6-'СЕТ СН'!$H$26</f>
        <v>1362.73479716</v>
      </c>
      <c r="Y132" s="36">
        <f>SUMIFS(СВЦЭМ!$D$33:$D$776,СВЦЭМ!$A$33:$A$776,$A132,СВЦЭМ!$B$33:$B$776,Y$119)+'СЕТ СН'!$H$14+СВЦЭМ!$D$10+'СЕТ СН'!$H$6-'СЕТ СН'!$H$26</f>
        <v>1368.4893225999999</v>
      </c>
    </row>
    <row r="133" spans="1:25" ht="15.75" x14ac:dyDescent="0.2">
      <c r="A133" s="35">
        <f t="shared" si="3"/>
        <v>43813</v>
      </c>
      <c r="B133" s="36">
        <f>SUMIFS(СВЦЭМ!$D$33:$D$776,СВЦЭМ!$A$33:$A$776,$A133,СВЦЭМ!$B$33:$B$776,B$119)+'СЕТ СН'!$H$14+СВЦЭМ!$D$10+'СЕТ СН'!$H$6-'СЕТ СН'!$H$26</f>
        <v>1399.3592524800001</v>
      </c>
      <c r="C133" s="36">
        <f>SUMIFS(СВЦЭМ!$D$33:$D$776,СВЦЭМ!$A$33:$A$776,$A133,СВЦЭМ!$B$33:$B$776,C$119)+'СЕТ СН'!$H$14+СВЦЭМ!$D$10+'СЕТ СН'!$H$6-'СЕТ СН'!$H$26</f>
        <v>1443.8765550200001</v>
      </c>
      <c r="D133" s="36">
        <f>SUMIFS(СВЦЭМ!$D$33:$D$776,СВЦЭМ!$A$33:$A$776,$A133,СВЦЭМ!$B$33:$B$776,D$119)+'СЕТ СН'!$H$14+СВЦЭМ!$D$10+'СЕТ СН'!$H$6-'СЕТ СН'!$H$26</f>
        <v>1458.4875155899999</v>
      </c>
      <c r="E133" s="36">
        <f>SUMIFS(СВЦЭМ!$D$33:$D$776,СВЦЭМ!$A$33:$A$776,$A133,СВЦЭМ!$B$33:$B$776,E$119)+'СЕТ СН'!$H$14+СВЦЭМ!$D$10+'СЕТ СН'!$H$6-'СЕТ СН'!$H$26</f>
        <v>1467.1347205299999</v>
      </c>
      <c r="F133" s="36">
        <f>SUMIFS(СВЦЭМ!$D$33:$D$776,СВЦЭМ!$A$33:$A$776,$A133,СВЦЭМ!$B$33:$B$776,F$119)+'СЕТ СН'!$H$14+СВЦЭМ!$D$10+'СЕТ СН'!$H$6-'СЕТ СН'!$H$26</f>
        <v>1469.4457471299997</v>
      </c>
      <c r="G133" s="36">
        <f>SUMIFS(СВЦЭМ!$D$33:$D$776,СВЦЭМ!$A$33:$A$776,$A133,СВЦЭМ!$B$33:$B$776,G$119)+'СЕТ СН'!$H$14+СВЦЭМ!$D$10+'СЕТ СН'!$H$6-'СЕТ СН'!$H$26</f>
        <v>1463.9543735899997</v>
      </c>
      <c r="H133" s="36">
        <f>SUMIFS(СВЦЭМ!$D$33:$D$776,СВЦЭМ!$A$33:$A$776,$A133,СВЦЭМ!$B$33:$B$776,H$119)+'СЕТ СН'!$H$14+СВЦЭМ!$D$10+'СЕТ СН'!$H$6-'СЕТ СН'!$H$26</f>
        <v>1439.2670443399998</v>
      </c>
      <c r="I133" s="36">
        <f>SUMIFS(СВЦЭМ!$D$33:$D$776,СВЦЭМ!$A$33:$A$776,$A133,СВЦЭМ!$B$33:$B$776,I$119)+'СЕТ СН'!$H$14+СВЦЭМ!$D$10+'СЕТ СН'!$H$6-'СЕТ СН'!$H$26</f>
        <v>1422.6337835599998</v>
      </c>
      <c r="J133" s="36">
        <f>SUMIFS(СВЦЭМ!$D$33:$D$776,СВЦЭМ!$A$33:$A$776,$A133,СВЦЭМ!$B$33:$B$776,J$119)+'СЕТ СН'!$H$14+СВЦЭМ!$D$10+'СЕТ СН'!$H$6-'СЕТ СН'!$H$26</f>
        <v>1366.9352733800001</v>
      </c>
      <c r="K133" s="36">
        <f>SUMIFS(СВЦЭМ!$D$33:$D$776,СВЦЭМ!$A$33:$A$776,$A133,СВЦЭМ!$B$33:$B$776,K$119)+'СЕТ СН'!$H$14+СВЦЭМ!$D$10+'СЕТ СН'!$H$6-'СЕТ СН'!$H$26</f>
        <v>1328.5728227700001</v>
      </c>
      <c r="L133" s="36">
        <f>SUMIFS(СВЦЭМ!$D$33:$D$776,СВЦЭМ!$A$33:$A$776,$A133,СВЦЭМ!$B$33:$B$776,L$119)+'СЕТ СН'!$H$14+СВЦЭМ!$D$10+'СЕТ СН'!$H$6-'СЕТ СН'!$H$26</f>
        <v>1320.10101181</v>
      </c>
      <c r="M133" s="36">
        <f>SUMIFS(СВЦЭМ!$D$33:$D$776,СВЦЭМ!$A$33:$A$776,$A133,СВЦЭМ!$B$33:$B$776,M$119)+'СЕТ СН'!$H$14+СВЦЭМ!$D$10+'СЕТ СН'!$H$6-'СЕТ СН'!$H$26</f>
        <v>1326.40194849</v>
      </c>
      <c r="N133" s="36">
        <f>SUMIFS(СВЦЭМ!$D$33:$D$776,СВЦЭМ!$A$33:$A$776,$A133,СВЦЭМ!$B$33:$B$776,N$119)+'СЕТ СН'!$H$14+СВЦЭМ!$D$10+'СЕТ СН'!$H$6-'СЕТ СН'!$H$26</f>
        <v>1334.20716094</v>
      </c>
      <c r="O133" s="36">
        <f>SUMIFS(СВЦЭМ!$D$33:$D$776,СВЦЭМ!$A$33:$A$776,$A133,СВЦЭМ!$B$33:$B$776,O$119)+'СЕТ СН'!$H$14+СВЦЭМ!$D$10+'СЕТ СН'!$H$6-'СЕТ СН'!$H$26</f>
        <v>1348.0635819700001</v>
      </c>
      <c r="P133" s="36">
        <f>SUMIFS(СВЦЭМ!$D$33:$D$776,СВЦЭМ!$A$33:$A$776,$A133,СВЦЭМ!$B$33:$B$776,P$119)+'СЕТ СН'!$H$14+СВЦЭМ!$D$10+'СЕТ СН'!$H$6-'СЕТ СН'!$H$26</f>
        <v>1359.8016413300002</v>
      </c>
      <c r="Q133" s="36">
        <f>SUMIFS(СВЦЭМ!$D$33:$D$776,СВЦЭМ!$A$33:$A$776,$A133,СВЦЭМ!$B$33:$B$776,Q$119)+'СЕТ СН'!$H$14+СВЦЭМ!$D$10+'СЕТ СН'!$H$6-'СЕТ СН'!$H$26</f>
        <v>1361.21164514</v>
      </c>
      <c r="R133" s="36">
        <f>SUMIFS(СВЦЭМ!$D$33:$D$776,СВЦЭМ!$A$33:$A$776,$A133,СВЦЭМ!$B$33:$B$776,R$119)+'СЕТ СН'!$H$14+СВЦЭМ!$D$10+'СЕТ СН'!$H$6-'СЕТ СН'!$H$26</f>
        <v>1342.7268729800001</v>
      </c>
      <c r="S133" s="36">
        <f>SUMIFS(СВЦЭМ!$D$33:$D$776,СВЦЭМ!$A$33:$A$776,$A133,СВЦЭМ!$B$33:$B$776,S$119)+'СЕТ СН'!$H$14+СВЦЭМ!$D$10+'СЕТ СН'!$H$6-'СЕТ СН'!$H$26</f>
        <v>1328.4162957799999</v>
      </c>
      <c r="T133" s="36">
        <f>SUMIFS(СВЦЭМ!$D$33:$D$776,СВЦЭМ!$A$33:$A$776,$A133,СВЦЭМ!$B$33:$B$776,T$119)+'СЕТ СН'!$H$14+СВЦЭМ!$D$10+'СЕТ СН'!$H$6-'СЕТ СН'!$H$26</f>
        <v>1311.13329772</v>
      </c>
      <c r="U133" s="36">
        <f>SUMIFS(СВЦЭМ!$D$33:$D$776,СВЦЭМ!$A$33:$A$776,$A133,СВЦЭМ!$B$33:$B$776,U$119)+'СЕТ СН'!$H$14+СВЦЭМ!$D$10+'СЕТ СН'!$H$6-'СЕТ СН'!$H$26</f>
        <v>1317.2414066700001</v>
      </c>
      <c r="V133" s="36">
        <f>SUMIFS(СВЦЭМ!$D$33:$D$776,СВЦЭМ!$A$33:$A$776,$A133,СВЦЭМ!$B$33:$B$776,V$119)+'СЕТ СН'!$H$14+СВЦЭМ!$D$10+'СЕТ СН'!$H$6-'СЕТ СН'!$H$26</f>
        <v>1331.7128646400001</v>
      </c>
      <c r="W133" s="36">
        <f>SUMIFS(СВЦЭМ!$D$33:$D$776,СВЦЭМ!$A$33:$A$776,$A133,СВЦЭМ!$B$33:$B$776,W$119)+'СЕТ СН'!$H$14+СВЦЭМ!$D$10+'СЕТ СН'!$H$6-'СЕТ СН'!$H$26</f>
        <v>1351.0791967999999</v>
      </c>
      <c r="X133" s="36">
        <f>SUMIFS(СВЦЭМ!$D$33:$D$776,СВЦЭМ!$A$33:$A$776,$A133,СВЦЭМ!$B$33:$B$776,X$119)+'СЕТ СН'!$H$14+СВЦЭМ!$D$10+'СЕТ СН'!$H$6-'СЕТ СН'!$H$26</f>
        <v>1370.7851550599999</v>
      </c>
      <c r="Y133" s="36">
        <f>SUMIFS(СВЦЭМ!$D$33:$D$776,СВЦЭМ!$A$33:$A$776,$A133,СВЦЭМ!$B$33:$B$776,Y$119)+'СЕТ СН'!$H$14+СВЦЭМ!$D$10+'СЕТ СН'!$H$6-'СЕТ СН'!$H$26</f>
        <v>1379.5732840800001</v>
      </c>
    </row>
    <row r="134" spans="1:25" ht="15.75" x14ac:dyDescent="0.2">
      <c r="A134" s="35">
        <f t="shared" si="3"/>
        <v>43814</v>
      </c>
      <c r="B134" s="36">
        <f>SUMIFS(СВЦЭМ!$D$33:$D$776,СВЦЭМ!$A$33:$A$776,$A134,СВЦЭМ!$B$33:$B$776,B$119)+'СЕТ СН'!$H$14+СВЦЭМ!$D$10+'СЕТ СН'!$H$6-'СЕТ СН'!$H$26</f>
        <v>1398.8982413600002</v>
      </c>
      <c r="C134" s="36">
        <f>SUMIFS(СВЦЭМ!$D$33:$D$776,СВЦЭМ!$A$33:$A$776,$A134,СВЦЭМ!$B$33:$B$776,C$119)+'СЕТ СН'!$H$14+СВЦЭМ!$D$10+'СЕТ СН'!$H$6-'СЕТ СН'!$H$26</f>
        <v>1413.4811732200001</v>
      </c>
      <c r="D134" s="36">
        <f>SUMIFS(СВЦЭМ!$D$33:$D$776,СВЦЭМ!$A$33:$A$776,$A134,СВЦЭМ!$B$33:$B$776,D$119)+'СЕТ СН'!$H$14+СВЦЭМ!$D$10+'СЕТ СН'!$H$6-'СЕТ СН'!$H$26</f>
        <v>1420.21546633</v>
      </c>
      <c r="E134" s="36">
        <f>SUMIFS(СВЦЭМ!$D$33:$D$776,СВЦЭМ!$A$33:$A$776,$A134,СВЦЭМ!$B$33:$B$776,E$119)+'СЕТ СН'!$H$14+СВЦЭМ!$D$10+'СЕТ СН'!$H$6-'СЕТ СН'!$H$26</f>
        <v>1443.7493910799999</v>
      </c>
      <c r="F134" s="36">
        <f>SUMIFS(СВЦЭМ!$D$33:$D$776,СВЦЭМ!$A$33:$A$776,$A134,СВЦЭМ!$B$33:$B$776,F$119)+'СЕТ СН'!$H$14+СВЦЭМ!$D$10+'СЕТ СН'!$H$6-'СЕТ СН'!$H$26</f>
        <v>1449.9709192999999</v>
      </c>
      <c r="G134" s="36">
        <f>SUMIFS(СВЦЭМ!$D$33:$D$776,СВЦЭМ!$A$33:$A$776,$A134,СВЦЭМ!$B$33:$B$776,G$119)+'СЕТ СН'!$H$14+СВЦЭМ!$D$10+'СЕТ СН'!$H$6-'СЕТ СН'!$H$26</f>
        <v>1454.27547125</v>
      </c>
      <c r="H134" s="36">
        <f>SUMIFS(СВЦЭМ!$D$33:$D$776,СВЦЭМ!$A$33:$A$776,$A134,СВЦЭМ!$B$33:$B$776,H$119)+'СЕТ СН'!$H$14+СВЦЭМ!$D$10+'СЕТ СН'!$H$6-'СЕТ СН'!$H$26</f>
        <v>1437.8307335899999</v>
      </c>
      <c r="I134" s="36">
        <f>SUMIFS(СВЦЭМ!$D$33:$D$776,СВЦЭМ!$A$33:$A$776,$A134,СВЦЭМ!$B$33:$B$776,I$119)+'СЕТ СН'!$H$14+СВЦЭМ!$D$10+'СЕТ СН'!$H$6-'СЕТ СН'!$H$26</f>
        <v>1417.4106821400001</v>
      </c>
      <c r="J134" s="36">
        <f>SUMIFS(СВЦЭМ!$D$33:$D$776,СВЦЭМ!$A$33:$A$776,$A134,СВЦЭМ!$B$33:$B$776,J$119)+'СЕТ СН'!$H$14+СВЦЭМ!$D$10+'СЕТ СН'!$H$6-'СЕТ СН'!$H$26</f>
        <v>1381.8263163000001</v>
      </c>
      <c r="K134" s="36">
        <f>SUMIFS(СВЦЭМ!$D$33:$D$776,СВЦЭМ!$A$33:$A$776,$A134,СВЦЭМ!$B$33:$B$776,K$119)+'СЕТ СН'!$H$14+СВЦЭМ!$D$10+'СЕТ СН'!$H$6-'СЕТ СН'!$H$26</f>
        <v>1349.38577121</v>
      </c>
      <c r="L134" s="36">
        <f>SUMIFS(СВЦЭМ!$D$33:$D$776,СВЦЭМ!$A$33:$A$776,$A134,СВЦЭМ!$B$33:$B$776,L$119)+'СЕТ СН'!$H$14+СВЦЭМ!$D$10+'СЕТ СН'!$H$6-'СЕТ СН'!$H$26</f>
        <v>1340.3723830200001</v>
      </c>
      <c r="M134" s="36">
        <f>SUMIFS(СВЦЭМ!$D$33:$D$776,СВЦЭМ!$A$33:$A$776,$A134,СВЦЭМ!$B$33:$B$776,M$119)+'СЕТ СН'!$H$14+СВЦЭМ!$D$10+'СЕТ СН'!$H$6-'СЕТ СН'!$H$26</f>
        <v>1346.45107646</v>
      </c>
      <c r="N134" s="36">
        <f>SUMIFS(СВЦЭМ!$D$33:$D$776,СВЦЭМ!$A$33:$A$776,$A134,СВЦЭМ!$B$33:$B$776,N$119)+'СЕТ СН'!$H$14+СВЦЭМ!$D$10+'СЕТ СН'!$H$6-'СЕТ СН'!$H$26</f>
        <v>1348.6914088799999</v>
      </c>
      <c r="O134" s="36">
        <f>SUMIFS(СВЦЭМ!$D$33:$D$776,СВЦЭМ!$A$33:$A$776,$A134,СВЦЭМ!$B$33:$B$776,O$119)+'СЕТ СН'!$H$14+СВЦЭМ!$D$10+'СЕТ СН'!$H$6-'СЕТ СН'!$H$26</f>
        <v>1368.54637336</v>
      </c>
      <c r="P134" s="36">
        <f>SUMIFS(СВЦЭМ!$D$33:$D$776,СВЦЭМ!$A$33:$A$776,$A134,СВЦЭМ!$B$33:$B$776,P$119)+'СЕТ СН'!$H$14+СВЦЭМ!$D$10+'СЕТ СН'!$H$6-'СЕТ СН'!$H$26</f>
        <v>1381.5953386199999</v>
      </c>
      <c r="Q134" s="36">
        <f>SUMIFS(СВЦЭМ!$D$33:$D$776,СВЦЭМ!$A$33:$A$776,$A134,СВЦЭМ!$B$33:$B$776,Q$119)+'СЕТ СН'!$H$14+СВЦЭМ!$D$10+'СЕТ СН'!$H$6-'СЕТ СН'!$H$26</f>
        <v>1381.9510414900001</v>
      </c>
      <c r="R134" s="36">
        <f>SUMIFS(СВЦЭМ!$D$33:$D$776,СВЦЭМ!$A$33:$A$776,$A134,СВЦЭМ!$B$33:$B$776,R$119)+'СЕТ СН'!$H$14+СВЦЭМ!$D$10+'СЕТ СН'!$H$6-'СЕТ СН'!$H$26</f>
        <v>1367.87929962</v>
      </c>
      <c r="S134" s="36">
        <f>SUMIFS(СВЦЭМ!$D$33:$D$776,СВЦЭМ!$A$33:$A$776,$A134,СВЦЭМ!$B$33:$B$776,S$119)+'СЕТ СН'!$H$14+СВЦЭМ!$D$10+'СЕТ СН'!$H$6-'СЕТ СН'!$H$26</f>
        <v>1346.8054914700001</v>
      </c>
      <c r="T134" s="36">
        <f>SUMIFS(СВЦЭМ!$D$33:$D$776,СВЦЭМ!$A$33:$A$776,$A134,СВЦЭМ!$B$33:$B$776,T$119)+'СЕТ СН'!$H$14+СВЦЭМ!$D$10+'СЕТ СН'!$H$6-'СЕТ СН'!$H$26</f>
        <v>1315.2289820800002</v>
      </c>
      <c r="U134" s="36">
        <f>SUMIFS(СВЦЭМ!$D$33:$D$776,СВЦЭМ!$A$33:$A$776,$A134,СВЦЭМ!$B$33:$B$776,U$119)+'СЕТ СН'!$H$14+СВЦЭМ!$D$10+'СЕТ СН'!$H$6-'СЕТ СН'!$H$26</f>
        <v>1311.2167351799999</v>
      </c>
      <c r="V134" s="36">
        <f>SUMIFS(СВЦЭМ!$D$33:$D$776,СВЦЭМ!$A$33:$A$776,$A134,СВЦЭМ!$B$33:$B$776,V$119)+'СЕТ СН'!$H$14+СВЦЭМ!$D$10+'СЕТ СН'!$H$6-'СЕТ СН'!$H$26</f>
        <v>1321.85584167</v>
      </c>
      <c r="W134" s="36">
        <f>SUMIFS(СВЦЭМ!$D$33:$D$776,СВЦЭМ!$A$33:$A$776,$A134,СВЦЭМ!$B$33:$B$776,W$119)+'СЕТ СН'!$H$14+СВЦЭМ!$D$10+'СЕТ СН'!$H$6-'СЕТ СН'!$H$26</f>
        <v>1336.0633514000001</v>
      </c>
      <c r="X134" s="36">
        <f>SUMIFS(СВЦЭМ!$D$33:$D$776,СВЦЭМ!$A$33:$A$776,$A134,СВЦЭМ!$B$33:$B$776,X$119)+'СЕТ СН'!$H$14+СВЦЭМ!$D$10+'СЕТ СН'!$H$6-'СЕТ СН'!$H$26</f>
        <v>1345.65853722</v>
      </c>
      <c r="Y134" s="36">
        <f>SUMIFS(СВЦЭМ!$D$33:$D$776,СВЦЭМ!$A$33:$A$776,$A134,СВЦЭМ!$B$33:$B$776,Y$119)+'СЕТ СН'!$H$14+СВЦЭМ!$D$10+'СЕТ СН'!$H$6-'СЕТ СН'!$H$26</f>
        <v>1379.4080198699999</v>
      </c>
    </row>
    <row r="135" spans="1:25" ht="15.75" x14ac:dyDescent="0.2">
      <c r="A135" s="35">
        <f t="shared" si="3"/>
        <v>43815</v>
      </c>
      <c r="B135" s="36">
        <f>SUMIFS(СВЦЭМ!$D$33:$D$776,СВЦЭМ!$A$33:$A$776,$A135,СВЦЭМ!$B$33:$B$776,B$119)+'СЕТ СН'!$H$14+СВЦЭМ!$D$10+'СЕТ СН'!$H$6-'СЕТ СН'!$H$26</f>
        <v>1407.8054429700001</v>
      </c>
      <c r="C135" s="36">
        <f>SUMIFS(СВЦЭМ!$D$33:$D$776,СВЦЭМ!$A$33:$A$776,$A135,СВЦЭМ!$B$33:$B$776,C$119)+'СЕТ СН'!$H$14+СВЦЭМ!$D$10+'СЕТ СН'!$H$6-'СЕТ СН'!$H$26</f>
        <v>1423.9953773100001</v>
      </c>
      <c r="D135" s="36">
        <f>SUMIFS(СВЦЭМ!$D$33:$D$776,СВЦЭМ!$A$33:$A$776,$A135,СВЦЭМ!$B$33:$B$776,D$119)+'СЕТ СН'!$H$14+СВЦЭМ!$D$10+'СЕТ СН'!$H$6-'СЕТ СН'!$H$26</f>
        <v>1441.3026101400001</v>
      </c>
      <c r="E135" s="36">
        <f>SUMIFS(СВЦЭМ!$D$33:$D$776,СВЦЭМ!$A$33:$A$776,$A135,СВЦЭМ!$B$33:$B$776,E$119)+'СЕТ СН'!$H$14+СВЦЭМ!$D$10+'СЕТ СН'!$H$6-'СЕТ СН'!$H$26</f>
        <v>1462.5736294399999</v>
      </c>
      <c r="F135" s="36">
        <f>SUMIFS(СВЦЭМ!$D$33:$D$776,СВЦЭМ!$A$33:$A$776,$A135,СВЦЭМ!$B$33:$B$776,F$119)+'СЕТ СН'!$H$14+СВЦЭМ!$D$10+'СЕТ СН'!$H$6-'СЕТ СН'!$H$26</f>
        <v>1458.1485517299998</v>
      </c>
      <c r="G135" s="36">
        <f>SUMIFS(СВЦЭМ!$D$33:$D$776,СВЦЭМ!$A$33:$A$776,$A135,СВЦЭМ!$B$33:$B$776,G$119)+'СЕТ СН'!$H$14+СВЦЭМ!$D$10+'СЕТ СН'!$H$6-'СЕТ СН'!$H$26</f>
        <v>1436.3143201899998</v>
      </c>
      <c r="H135" s="36">
        <f>SUMIFS(СВЦЭМ!$D$33:$D$776,СВЦЭМ!$A$33:$A$776,$A135,СВЦЭМ!$B$33:$B$776,H$119)+'СЕТ СН'!$H$14+СВЦЭМ!$D$10+'СЕТ СН'!$H$6-'СЕТ СН'!$H$26</f>
        <v>1391.2169615100001</v>
      </c>
      <c r="I135" s="36">
        <f>SUMIFS(СВЦЭМ!$D$33:$D$776,СВЦЭМ!$A$33:$A$776,$A135,СВЦЭМ!$B$33:$B$776,I$119)+'СЕТ СН'!$H$14+СВЦЭМ!$D$10+'СЕТ СН'!$H$6-'СЕТ СН'!$H$26</f>
        <v>1368.7587535</v>
      </c>
      <c r="J135" s="36">
        <f>SUMIFS(СВЦЭМ!$D$33:$D$776,СВЦЭМ!$A$33:$A$776,$A135,СВЦЭМ!$B$33:$B$776,J$119)+'СЕТ СН'!$H$14+СВЦЭМ!$D$10+'СЕТ СН'!$H$6-'СЕТ СН'!$H$26</f>
        <v>1344.6974907200001</v>
      </c>
      <c r="K135" s="36">
        <f>SUMIFS(СВЦЭМ!$D$33:$D$776,СВЦЭМ!$A$33:$A$776,$A135,СВЦЭМ!$B$33:$B$776,K$119)+'СЕТ СН'!$H$14+СВЦЭМ!$D$10+'СЕТ СН'!$H$6-'СЕТ СН'!$H$26</f>
        <v>1319.3971445</v>
      </c>
      <c r="L135" s="36">
        <f>SUMIFS(СВЦЭМ!$D$33:$D$776,СВЦЭМ!$A$33:$A$776,$A135,СВЦЭМ!$B$33:$B$776,L$119)+'СЕТ СН'!$H$14+СВЦЭМ!$D$10+'СЕТ СН'!$H$6-'СЕТ СН'!$H$26</f>
        <v>1324.5419129699999</v>
      </c>
      <c r="M135" s="36">
        <f>SUMIFS(СВЦЭМ!$D$33:$D$776,СВЦЭМ!$A$33:$A$776,$A135,СВЦЭМ!$B$33:$B$776,M$119)+'СЕТ СН'!$H$14+СВЦЭМ!$D$10+'СЕТ СН'!$H$6-'СЕТ СН'!$H$26</f>
        <v>1338.57975605</v>
      </c>
      <c r="N135" s="36">
        <f>SUMIFS(СВЦЭМ!$D$33:$D$776,СВЦЭМ!$A$33:$A$776,$A135,СВЦЭМ!$B$33:$B$776,N$119)+'СЕТ СН'!$H$14+СВЦЭМ!$D$10+'СЕТ СН'!$H$6-'СЕТ СН'!$H$26</f>
        <v>1347.4857476699999</v>
      </c>
      <c r="O135" s="36">
        <f>SUMIFS(СВЦЭМ!$D$33:$D$776,СВЦЭМ!$A$33:$A$776,$A135,СВЦЭМ!$B$33:$B$776,O$119)+'СЕТ СН'!$H$14+СВЦЭМ!$D$10+'СЕТ СН'!$H$6-'СЕТ СН'!$H$26</f>
        <v>1359.2991182199999</v>
      </c>
      <c r="P135" s="36">
        <f>SUMIFS(СВЦЭМ!$D$33:$D$776,СВЦЭМ!$A$33:$A$776,$A135,СВЦЭМ!$B$33:$B$776,P$119)+'СЕТ СН'!$H$14+СВЦЭМ!$D$10+'СЕТ СН'!$H$6-'СЕТ СН'!$H$26</f>
        <v>1378.6579945600001</v>
      </c>
      <c r="Q135" s="36">
        <f>SUMIFS(СВЦЭМ!$D$33:$D$776,СВЦЭМ!$A$33:$A$776,$A135,СВЦЭМ!$B$33:$B$776,Q$119)+'СЕТ СН'!$H$14+СВЦЭМ!$D$10+'СЕТ СН'!$H$6-'СЕТ СН'!$H$26</f>
        <v>1344.0446734900002</v>
      </c>
      <c r="R135" s="36">
        <f>SUMIFS(СВЦЭМ!$D$33:$D$776,СВЦЭМ!$A$33:$A$776,$A135,СВЦЭМ!$B$33:$B$776,R$119)+'СЕТ СН'!$H$14+СВЦЭМ!$D$10+'СЕТ СН'!$H$6-'СЕТ СН'!$H$26</f>
        <v>1353.3348825799999</v>
      </c>
      <c r="S135" s="36">
        <f>SUMIFS(СВЦЭМ!$D$33:$D$776,СВЦЭМ!$A$33:$A$776,$A135,СВЦЭМ!$B$33:$B$776,S$119)+'СЕТ СН'!$H$14+СВЦЭМ!$D$10+'СЕТ СН'!$H$6-'СЕТ СН'!$H$26</f>
        <v>1341.1372829699999</v>
      </c>
      <c r="T135" s="36">
        <f>SUMIFS(СВЦЭМ!$D$33:$D$776,СВЦЭМ!$A$33:$A$776,$A135,СВЦЭМ!$B$33:$B$776,T$119)+'СЕТ СН'!$H$14+СВЦЭМ!$D$10+'СЕТ СН'!$H$6-'СЕТ СН'!$H$26</f>
        <v>1336.1237183000001</v>
      </c>
      <c r="U135" s="36">
        <f>SUMIFS(СВЦЭМ!$D$33:$D$776,СВЦЭМ!$A$33:$A$776,$A135,СВЦЭМ!$B$33:$B$776,U$119)+'СЕТ СН'!$H$14+СВЦЭМ!$D$10+'СЕТ СН'!$H$6-'СЕТ СН'!$H$26</f>
        <v>1339.57329022</v>
      </c>
      <c r="V135" s="36">
        <f>SUMIFS(СВЦЭМ!$D$33:$D$776,СВЦЭМ!$A$33:$A$776,$A135,СВЦЭМ!$B$33:$B$776,V$119)+'СЕТ СН'!$H$14+СВЦЭМ!$D$10+'СЕТ СН'!$H$6-'СЕТ СН'!$H$26</f>
        <v>1358.1872834999999</v>
      </c>
      <c r="W135" s="36">
        <f>SUMIFS(СВЦЭМ!$D$33:$D$776,СВЦЭМ!$A$33:$A$776,$A135,СВЦЭМ!$B$33:$B$776,W$119)+'СЕТ СН'!$H$14+СВЦЭМ!$D$10+'СЕТ СН'!$H$6-'СЕТ СН'!$H$26</f>
        <v>1376.8796421000002</v>
      </c>
      <c r="X135" s="36">
        <f>SUMIFS(СВЦЭМ!$D$33:$D$776,СВЦЭМ!$A$33:$A$776,$A135,СВЦЭМ!$B$33:$B$776,X$119)+'СЕТ СН'!$H$14+СВЦЭМ!$D$10+'СЕТ СН'!$H$6-'СЕТ СН'!$H$26</f>
        <v>1385.8867702</v>
      </c>
      <c r="Y135" s="36">
        <f>SUMIFS(СВЦЭМ!$D$33:$D$776,СВЦЭМ!$A$33:$A$776,$A135,СВЦЭМ!$B$33:$B$776,Y$119)+'СЕТ СН'!$H$14+СВЦЭМ!$D$10+'СЕТ СН'!$H$6-'СЕТ СН'!$H$26</f>
        <v>1401.9954937</v>
      </c>
    </row>
    <row r="136" spans="1:25" ht="15.75" x14ac:dyDescent="0.2">
      <c r="A136" s="35">
        <f t="shared" si="3"/>
        <v>43816</v>
      </c>
      <c r="B136" s="36">
        <f>SUMIFS(СВЦЭМ!$D$33:$D$776,СВЦЭМ!$A$33:$A$776,$A136,СВЦЭМ!$B$33:$B$776,B$119)+'СЕТ СН'!$H$14+СВЦЭМ!$D$10+'СЕТ СН'!$H$6-'СЕТ СН'!$H$26</f>
        <v>1443.0939119099999</v>
      </c>
      <c r="C136" s="36">
        <f>SUMIFS(СВЦЭМ!$D$33:$D$776,СВЦЭМ!$A$33:$A$776,$A136,СВЦЭМ!$B$33:$B$776,C$119)+'СЕТ СН'!$H$14+СВЦЭМ!$D$10+'СЕТ СН'!$H$6-'СЕТ СН'!$H$26</f>
        <v>1467.29057779</v>
      </c>
      <c r="D136" s="36">
        <f>SUMIFS(СВЦЭМ!$D$33:$D$776,СВЦЭМ!$A$33:$A$776,$A136,СВЦЭМ!$B$33:$B$776,D$119)+'СЕТ СН'!$H$14+СВЦЭМ!$D$10+'СЕТ СН'!$H$6-'СЕТ СН'!$H$26</f>
        <v>1477.8517606800001</v>
      </c>
      <c r="E136" s="36">
        <f>SUMIFS(СВЦЭМ!$D$33:$D$776,СВЦЭМ!$A$33:$A$776,$A136,СВЦЭМ!$B$33:$B$776,E$119)+'СЕТ СН'!$H$14+СВЦЭМ!$D$10+'СЕТ СН'!$H$6-'СЕТ СН'!$H$26</f>
        <v>1482.2078345099999</v>
      </c>
      <c r="F136" s="36">
        <f>SUMIFS(СВЦЭМ!$D$33:$D$776,СВЦЭМ!$A$33:$A$776,$A136,СВЦЭМ!$B$33:$B$776,F$119)+'СЕТ СН'!$H$14+СВЦЭМ!$D$10+'СЕТ СН'!$H$6-'СЕТ СН'!$H$26</f>
        <v>1473.6925713099999</v>
      </c>
      <c r="G136" s="36">
        <f>SUMIFS(СВЦЭМ!$D$33:$D$776,СВЦЭМ!$A$33:$A$776,$A136,СВЦЭМ!$B$33:$B$776,G$119)+'СЕТ СН'!$H$14+СВЦЭМ!$D$10+'СЕТ СН'!$H$6-'СЕТ СН'!$H$26</f>
        <v>1444.5618799499998</v>
      </c>
      <c r="H136" s="36">
        <f>SUMIFS(СВЦЭМ!$D$33:$D$776,СВЦЭМ!$A$33:$A$776,$A136,СВЦЭМ!$B$33:$B$776,H$119)+'СЕТ СН'!$H$14+СВЦЭМ!$D$10+'СЕТ СН'!$H$6-'СЕТ СН'!$H$26</f>
        <v>1404.39660918</v>
      </c>
      <c r="I136" s="36">
        <f>SUMIFS(СВЦЭМ!$D$33:$D$776,СВЦЭМ!$A$33:$A$776,$A136,СВЦЭМ!$B$33:$B$776,I$119)+'СЕТ СН'!$H$14+СВЦЭМ!$D$10+'СЕТ СН'!$H$6-'СЕТ СН'!$H$26</f>
        <v>1374.9433783100001</v>
      </c>
      <c r="J136" s="36">
        <f>SUMIFS(СВЦЭМ!$D$33:$D$776,СВЦЭМ!$A$33:$A$776,$A136,СВЦЭМ!$B$33:$B$776,J$119)+'СЕТ СН'!$H$14+СВЦЭМ!$D$10+'СЕТ СН'!$H$6-'СЕТ СН'!$H$26</f>
        <v>1339.3184431700001</v>
      </c>
      <c r="K136" s="36">
        <f>SUMIFS(СВЦЭМ!$D$33:$D$776,СВЦЭМ!$A$33:$A$776,$A136,СВЦЭМ!$B$33:$B$776,K$119)+'СЕТ СН'!$H$14+СВЦЭМ!$D$10+'СЕТ СН'!$H$6-'СЕТ СН'!$H$26</f>
        <v>1322.9177628699999</v>
      </c>
      <c r="L136" s="36">
        <f>SUMIFS(СВЦЭМ!$D$33:$D$776,СВЦЭМ!$A$33:$A$776,$A136,СВЦЭМ!$B$33:$B$776,L$119)+'СЕТ СН'!$H$14+СВЦЭМ!$D$10+'СЕТ СН'!$H$6-'СЕТ СН'!$H$26</f>
        <v>1328.7471542100002</v>
      </c>
      <c r="M136" s="36">
        <f>SUMIFS(СВЦЭМ!$D$33:$D$776,СВЦЭМ!$A$33:$A$776,$A136,СВЦЭМ!$B$33:$B$776,M$119)+'СЕТ СН'!$H$14+СВЦЭМ!$D$10+'СЕТ СН'!$H$6-'СЕТ СН'!$H$26</f>
        <v>1338.9594313299999</v>
      </c>
      <c r="N136" s="36">
        <f>SUMIFS(СВЦЭМ!$D$33:$D$776,СВЦЭМ!$A$33:$A$776,$A136,СВЦЭМ!$B$33:$B$776,N$119)+'СЕТ СН'!$H$14+СВЦЭМ!$D$10+'СЕТ СН'!$H$6-'СЕТ СН'!$H$26</f>
        <v>1348.38272646</v>
      </c>
      <c r="O136" s="36">
        <f>SUMIFS(СВЦЭМ!$D$33:$D$776,СВЦЭМ!$A$33:$A$776,$A136,СВЦЭМ!$B$33:$B$776,O$119)+'СЕТ СН'!$H$14+СВЦЭМ!$D$10+'СЕТ СН'!$H$6-'СЕТ СН'!$H$26</f>
        <v>1358.6398886100001</v>
      </c>
      <c r="P136" s="36">
        <f>SUMIFS(СВЦЭМ!$D$33:$D$776,СВЦЭМ!$A$33:$A$776,$A136,СВЦЭМ!$B$33:$B$776,P$119)+'СЕТ СН'!$H$14+СВЦЭМ!$D$10+'СЕТ СН'!$H$6-'СЕТ СН'!$H$26</f>
        <v>1366.5997047000001</v>
      </c>
      <c r="Q136" s="36">
        <f>SUMIFS(СВЦЭМ!$D$33:$D$776,СВЦЭМ!$A$33:$A$776,$A136,СВЦЭМ!$B$33:$B$776,Q$119)+'СЕТ СН'!$H$14+СВЦЭМ!$D$10+'СЕТ СН'!$H$6-'СЕТ СН'!$H$26</f>
        <v>1368.0325618300001</v>
      </c>
      <c r="R136" s="36">
        <f>SUMIFS(СВЦЭМ!$D$33:$D$776,СВЦЭМ!$A$33:$A$776,$A136,СВЦЭМ!$B$33:$B$776,R$119)+'СЕТ СН'!$H$14+СВЦЭМ!$D$10+'СЕТ СН'!$H$6-'СЕТ СН'!$H$26</f>
        <v>1356.64838932</v>
      </c>
      <c r="S136" s="36">
        <f>SUMIFS(СВЦЭМ!$D$33:$D$776,СВЦЭМ!$A$33:$A$776,$A136,СВЦЭМ!$B$33:$B$776,S$119)+'СЕТ СН'!$H$14+СВЦЭМ!$D$10+'СЕТ СН'!$H$6-'СЕТ СН'!$H$26</f>
        <v>1350.8078576600001</v>
      </c>
      <c r="T136" s="36">
        <f>SUMIFS(СВЦЭМ!$D$33:$D$776,СВЦЭМ!$A$33:$A$776,$A136,СВЦЭМ!$B$33:$B$776,T$119)+'СЕТ СН'!$H$14+СВЦЭМ!$D$10+'СЕТ СН'!$H$6-'СЕТ СН'!$H$26</f>
        <v>1329.41797907</v>
      </c>
      <c r="U136" s="36">
        <f>SUMIFS(СВЦЭМ!$D$33:$D$776,СВЦЭМ!$A$33:$A$776,$A136,СВЦЭМ!$B$33:$B$776,U$119)+'СЕТ СН'!$H$14+СВЦЭМ!$D$10+'СЕТ СН'!$H$6-'СЕТ СН'!$H$26</f>
        <v>1321.72172763</v>
      </c>
      <c r="V136" s="36">
        <f>SUMIFS(СВЦЭМ!$D$33:$D$776,СВЦЭМ!$A$33:$A$776,$A136,СВЦЭМ!$B$33:$B$776,V$119)+'СЕТ СН'!$H$14+СВЦЭМ!$D$10+'СЕТ СН'!$H$6-'СЕТ СН'!$H$26</f>
        <v>1320.68955452</v>
      </c>
      <c r="W136" s="36">
        <f>SUMIFS(СВЦЭМ!$D$33:$D$776,СВЦЭМ!$A$33:$A$776,$A136,СВЦЭМ!$B$33:$B$776,W$119)+'СЕТ СН'!$H$14+СВЦЭМ!$D$10+'СЕТ СН'!$H$6-'СЕТ СН'!$H$26</f>
        <v>1339.7039968200002</v>
      </c>
      <c r="X136" s="36">
        <f>SUMIFS(СВЦЭМ!$D$33:$D$776,СВЦЭМ!$A$33:$A$776,$A136,СВЦЭМ!$B$33:$B$776,X$119)+'СЕТ СН'!$H$14+СВЦЭМ!$D$10+'СЕТ СН'!$H$6-'СЕТ СН'!$H$26</f>
        <v>1354.5269433600001</v>
      </c>
      <c r="Y136" s="36">
        <f>SUMIFS(СВЦЭМ!$D$33:$D$776,СВЦЭМ!$A$33:$A$776,$A136,СВЦЭМ!$B$33:$B$776,Y$119)+'СЕТ СН'!$H$14+СВЦЭМ!$D$10+'СЕТ СН'!$H$6-'СЕТ СН'!$H$26</f>
        <v>1377.95395192</v>
      </c>
    </row>
    <row r="137" spans="1:25" ht="15.75" x14ac:dyDescent="0.2">
      <c r="A137" s="35">
        <f t="shared" si="3"/>
        <v>43817</v>
      </c>
      <c r="B137" s="36">
        <f>SUMIFS(СВЦЭМ!$D$33:$D$776,СВЦЭМ!$A$33:$A$776,$A137,СВЦЭМ!$B$33:$B$776,B$119)+'СЕТ СН'!$H$14+СВЦЭМ!$D$10+'СЕТ СН'!$H$6-'СЕТ СН'!$H$26</f>
        <v>1387.77093584</v>
      </c>
      <c r="C137" s="36">
        <f>SUMIFS(СВЦЭМ!$D$33:$D$776,СВЦЭМ!$A$33:$A$776,$A137,СВЦЭМ!$B$33:$B$776,C$119)+'СЕТ СН'!$H$14+СВЦЭМ!$D$10+'СЕТ СН'!$H$6-'СЕТ СН'!$H$26</f>
        <v>1446.1093432099997</v>
      </c>
      <c r="D137" s="36">
        <f>SUMIFS(СВЦЭМ!$D$33:$D$776,СВЦЭМ!$A$33:$A$776,$A137,СВЦЭМ!$B$33:$B$776,D$119)+'СЕТ СН'!$H$14+СВЦЭМ!$D$10+'СЕТ СН'!$H$6-'СЕТ СН'!$H$26</f>
        <v>1471.3840650899997</v>
      </c>
      <c r="E137" s="36">
        <f>SUMIFS(СВЦЭМ!$D$33:$D$776,СВЦЭМ!$A$33:$A$776,$A137,СВЦЭМ!$B$33:$B$776,E$119)+'СЕТ СН'!$H$14+СВЦЭМ!$D$10+'СЕТ СН'!$H$6-'СЕТ СН'!$H$26</f>
        <v>1470.69340182</v>
      </c>
      <c r="F137" s="36">
        <f>SUMIFS(СВЦЭМ!$D$33:$D$776,СВЦЭМ!$A$33:$A$776,$A137,СВЦЭМ!$B$33:$B$776,F$119)+'СЕТ СН'!$H$14+СВЦЭМ!$D$10+'СЕТ СН'!$H$6-'СЕТ СН'!$H$26</f>
        <v>1462.64047549</v>
      </c>
      <c r="G137" s="36">
        <f>SUMIFS(СВЦЭМ!$D$33:$D$776,СВЦЭМ!$A$33:$A$776,$A137,СВЦЭМ!$B$33:$B$776,G$119)+'СЕТ СН'!$H$14+СВЦЭМ!$D$10+'СЕТ СН'!$H$6-'СЕТ СН'!$H$26</f>
        <v>1441.5783603499999</v>
      </c>
      <c r="H137" s="36">
        <f>SUMIFS(СВЦЭМ!$D$33:$D$776,СВЦЭМ!$A$33:$A$776,$A137,СВЦЭМ!$B$33:$B$776,H$119)+'СЕТ СН'!$H$14+СВЦЭМ!$D$10+'СЕТ СН'!$H$6-'СЕТ СН'!$H$26</f>
        <v>1409.9796096099999</v>
      </c>
      <c r="I137" s="36">
        <f>SUMIFS(СВЦЭМ!$D$33:$D$776,СВЦЭМ!$A$33:$A$776,$A137,СВЦЭМ!$B$33:$B$776,I$119)+'СЕТ СН'!$H$14+СВЦЭМ!$D$10+'СЕТ СН'!$H$6-'СЕТ СН'!$H$26</f>
        <v>1393.0448690799999</v>
      </c>
      <c r="J137" s="36">
        <f>SUMIFS(СВЦЭМ!$D$33:$D$776,СВЦЭМ!$A$33:$A$776,$A137,СВЦЭМ!$B$33:$B$776,J$119)+'СЕТ СН'!$H$14+СВЦЭМ!$D$10+'СЕТ СН'!$H$6-'СЕТ СН'!$H$26</f>
        <v>1363.0822002300001</v>
      </c>
      <c r="K137" s="36">
        <f>SUMIFS(СВЦЭМ!$D$33:$D$776,СВЦЭМ!$A$33:$A$776,$A137,СВЦЭМ!$B$33:$B$776,K$119)+'СЕТ СН'!$H$14+СВЦЭМ!$D$10+'СЕТ СН'!$H$6-'СЕТ СН'!$H$26</f>
        <v>1331.94177519</v>
      </c>
      <c r="L137" s="36">
        <f>SUMIFS(СВЦЭМ!$D$33:$D$776,СВЦЭМ!$A$33:$A$776,$A137,СВЦЭМ!$B$33:$B$776,L$119)+'СЕТ СН'!$H$14+СВЦЭМ!$D$10+'СЕТ СН'!$H$6-'СЕТ СН'!$H$26</f>
        <v>1324.6888808900001</v>
      </c>
      <c r="M137" s="36">
        <f>SUMIFS(СВЦЭМ!$D$33:$D$776,СВЦЭМ!$A$33:$A$776,$A137,СВЦЭМ!$B$33:$B$776,M$119)+'СЕТ СН'!$H$14+СВЦЭМ!$D$10+'СЕТ СН'!$H$6-'СЕТ СН'!$H$26</f>
        <v>1332.2372019200002</v>
      </c>
      <c r="N137" s="36">
        <f>SUMIFS(СВЦЭМ!$D$33:$D$776,СВЦЭМ!$A$33:$A$776,$A137,СВЦЭМ!$B$33:$B$776,N$119)+'СЕТ СН'!$H$14+СВЦЭМ!$D$10+'СЕТ СН'!$H$6-'СЕТ СН'!$H$26</f>
        <v>1336.44465122</v>
      </c>
      <c r="O137" s="36">
        <f>SUMIFS(СВЦЭМ!$D$33:$D$776,СВЦЭМ!$A$33:$A$776,$A137,СВЦЭМ!$B$33:$B$776,O$119)+'СЕТ СН'!$H$14+СВЦЭМ!$D$10+'СЕТ СН'!$H$6-'СЕТ СН'!$H$26</f>
        <v>1346.5924754800001</v>
      </c>
      <c r="P137" s="36">
        <f>SUMIFS(СВЦЭМ!$D$33:$D$776,СВЦЭМ!$A$33:$A$776,$A137,СВЦЭМ!$B$33:$B$776,P$119)+'СЕТ СН'!$H$14+СВЦЭМ!$D$10+'СЕТ СН'!$H$6-'СЕТ СН'!$H$26</f>
        <v>1355.7630534099999</v>
      </c>
      <c r="Q137" s="36">
        <f>SUMIFS(СВЦЭМ!$D$33:$D$776,СВЦЭМ!$A$33:$A$776,$A137,СВЦЭМ!$B$33:$B$776,Q$119)+'СЕТ СН'!$H$14+СВЦЭМ!$D$10+'СЕТ СН'!$H$6-'СЕТ СН'!$H$26</f>
        <v>1356.6517895100001</v>
      </c>
      <c r="R137" s="36">
        <f>SUMIFS(СВЦЭМ!$D$33:$D$776,СВЦЭМ!$A$33:$A$776,$A137,СВЦЭМ!$B$33:$B$776,R$119)+'СЕТ СН'!$H$14+СВЦЭМ!$D$10+'СЕТ СН'!$H$6-'СЕТ СН'!$H$26</f>
        <v>1346.40389968</v>
      </c>
      <c r="S137" s="36">
        <f>SUMIFS(СВЦЭМ!$D$33:$D$776,СВЦЭМ!$A$33:$A$776,$A137,СВЦЭМ!$B$33:$B$776,S$119)+'СЕТ СН'!$H$14+СВЦЭМ!$D$10+'СЕТ СН'!$H$6-'СЕТ СН'!$H$26</f>
        <v>1333.08925748</v>
      </c>
      <c r="T137" s="36">
        <f>SUMIFS(СВЦЭМ!$D$33:$D$776,СВЦЭМ!$A$33:$A$776,$A137,СВЦЭМ!$B$33:$B$776,T$119)+'СЕТ СН'!$H$14+СВЦЭМ!$D$10+'СЕТ СН'!$H$6-'СЕТ СН'!$H$26</f>
        <v>1303.3948083</v>
      </c>
      <c r="U137" s="36">
        <f>SUMIFS(СВЦЭМ!$D$33:$D$776,СВЦЭМ!$A$33:$A$776,$A137,СВЦЭМ!$B$33:$B$776,U$119)+'СЕТ СН'!$H$14+СВЦЭМ!$D$10+'СЕТ СН'!$H$6-'СЕТ СН'!$H$26</f>
        <v>1304.6676027399999</v>
      </c>
      <c r="V137" s="36">
        <f>SUMIFS(СВЦЭМ!$D$33:$D$776,СВЦЭМ!$A$33:$A$776,$A137,СВЦЭМ!$B$33:$B$776,V$119)+'СЕТ СН'!$H$14+СВЦЭМ!$D$10+'СЕТ СН'!$H$6-'СЕТ СН'!$H$26</f>
        <v>1312.2884109699999</v>
      </c>
      <c r="W137" s="36">
        <f>SUMIFS(СВЦЭМ!$D$33:$D$776,СВЦЭМ!$A$33:$A$776,$A137,СВЦЭМ!$B$33:$B$776,W$119)+'СЕТ СН'!$H$14+СВЦЭМ!$D$10+'СЕТ СН'!$H$6-'СЕТ СН'!$H$26</f>
        <v>1333.9691259000001</v>
      </c>
      <c r="X137" s="36">
        <f>SUMIFS(СВЦЭМ!$D$33:$D$776,СВЦЭМ!$A$33:$A$776,$A137,СВЦЭМ!$B$33:$B$776,X$119)+'СЕТ СН'!$H$14+СВЦЭМ!$D$10+'СЕТ СН'!$H$6-'СЕТ СН'!$H$26</f>
        <v>1338.6396799700001</v>
      </c>
      <c r="Y137" s="36">
        <f>SUMIFS(СВЦЭМ!$D$33:$D$776,СВЦЭМ!$A$33:$A$776,$A137,СВЦЭМ!$B$33:$B$776,Y$119)+'СЕТ СН'!$H$14+СВЦЭМ!$D$10+'СЕТ СН'!$H$6-'СЕТ СН'!$H$26</f>
        <v>1351.6586877700001</v>
      </c>
    </row>
    <row r="138" spans="1:25" ht="15.75" x14ac:dyDescent="0.2">
      <c r="A138" s="35">
        <f t="shared" si="3"/>
        <v>43818</v>
      </c>
      <c r="B138" s="36">
        <f>SUMIFS(СВЦЭМ!$D$33:$D$776,СВЦЭМ!$A$33:$A$776,$A138,СВЦЭМ!$B$33:$B$776,B$119)+'СЕТ СН'!$H$14+СВЦЭМ!$D$10+'СЕТ СН'!$H$6-'СЕТ СН'!$H$26</f>
        <v>1391.59867661</v>
      </c>
      <c r="C138" s="36">
        <f>SUMIFS(СВЦЭМ!$D$33:$D$776,СВЦЭМ!$A$33:$A$776,$A138,СВЦЭМ!$B$33:$B$776,C$119)+'СЕТ СН'!$H$14+СВЦЭМ!$D$10+'СЕТ СН'!$H$6-'СЕТ СН'!$H$26</f>
        <v>1420.6901133599999</v>
      </c>
      <c r="D138" s="36">
        <f>SUMIFS(СВЦЭМ!$D$33:$D$776,СВЦЭМ!$A$33:$A$776,$A138,СВЦЭМ!$B$33:$B$776,D$119)+'СЕТ СН'!$H$14+СВЦЭМ!$D$10+'СЕТ СН'!$H$6-'СЕТ СН'!$H$26</f>
        <v>1440.6669334099997</v>
      </c>
      <c r="E138" s="36">
        <f>SUMIFS(СВЦЭМ!$D$33:$D$776,СВЦЭМ!$A$33:$A$776,$A138,СВЦЭМ!$B$33:$B$776,E$119)+'СЕТ СН'!$H$14+СВЦЭМ!$D$10+'СЕТ СН'!$H$6-'СЕТ СН'!$H$26</f>
        <v>1467.28131712</v>
      </c>
      <c r="F138" s="36">
        <f>SUMIFS(СВЦЭМ!$D$33:$D$776,СВЦЭМ!$A$33:$A$776,$A138,СВЦЭМ!$B$33:$B$776,F$119)+'СЕТ СН'!$H$14+СВЦЭМ!$D$10+'СЕТ СН'!$H$6-'СЕТ СН'!$H$26</f>
        <v>1480.10834221</v>
      </c>
      <c r="G138" s="36">
        <f>SUMIFS(СВЦЭМ!$D$33:$D$776,СВЦЭМ!$A$33:$A$776,$A138,СВЦЭМ!$B$33:$B$776,G$119)+'СЕТ СН'!$H$14+СВЦЭМ!$D$10+'СЕТ СН'!$H$6-'СЕТ СН'!$H$26</f>
        <v>1455.2344588399997</v>
      </c>
      <c r="H138" s="36">
        <f>SUMIFS(СВЦЭМ!$D$33:$D$776,СВЦЭМ!$A$33:$A$776,$A138,СВЦЭМ!$B$33:$B$776,H$119)+'СЕТ СН'!$H$14+СВЦЭМ!$D$10+'СЕТ СН'!$H$6-'СЕТ СН'!$H$26</f>
        <v>1420.9618174500001</v>
      </c>
      <c r="I138" s="36">
        <f>SUMIFS(СВЦЭМ!$D$33:$D$776,СВЦЭМ!$A$33:$A$776,$A138,СВЦЭМ!$B$33:$B$776,I$119)+'СЕТ СН'!$H$14+СВЦЭМ!$D$10+'СЕТ СН'!$H$6-'СЕТ СН'!$H$26</f>
        <v>1384.8615314399999</v>
      </c>
      <c r="J138" s="36">
        <f>SUMIFS(СВЦЭМ!$D$33:$D$776,СВЦЭМ!$A$33:$A$776,$A138,СВЦЭМ!$B$33:$B$776,J$119)+'СЕТ СН'!$H$14+СВЦЭМ!$D$10+'СЕТ СН'!$H$6-'СЕТ СН'!$H$26</f>
        <v>1356.6425725899999</v>
      </c>
      <c r="K138" s="36">
        <f>SUMIFS(СВЦЭМ!$D$33:$D$776,СВЦЭМ!$A$33:$A$776,$A138,СВЦЭМ!$B$33:$B$776,K$119)+'СЕТ СН'!$H$14+СВЦЭМ!$D$10+'СЕТ СН'!$H$6-'СЕТ СН'!$H$26</f>
        <v>1336.6301284599999</v>
      </c>
      <c r="L138" s="36">
        <f>SUMIFS(СВЦЭМ!$D$33:$D$776,СВЦЭМ!$A$33:$A$776,$A138,СВЦЭМ!$B$33:$B$776,L$119)+'СЕТ СН'!$H$14+СВЦЭМ!$D$10+'СЕТ СН'!$H$6-'СЕТ СН'!$H$26</f>
        <v>1344.1879125099999</v>
      </c>
      <c r="M138" s="36">
        <f>SUMIFS(СВЦЭМ!$D$33:$D$776,СВЦЭМ!$A$33:$A$776,$A138,СВЦЭМ!$B$33:$B$776,M$119)+'СЕТ СН'!$H$14+СВЦЭМ!$D$10+'СЕТ СН'!$H$6-'СЕТ СН'!$H$26</f>
        <v>1358.7738359700002</v>
      </c>
      <c r="N138" s="36">
        <f>SUMIFS(СВЦЭМ!$D$33:$D$776,СВЦЭМ!$A$33:$A$776,$A138,СВЦЭМ!$B$33:$B$776,N$119)+'СЕТ СН'!$H$14+СВЦЭМ!$D$10+'СЕТ СН'!$H$6-'СЕТ СН'!$H$26</f>
        <v>1361.56932656</v>
      </c>
      <c r="O138" s="36">
        <f>SUMIFS(СВЦЭМ!$D$33:$D$776,СВЦЭМ!$A$33:$A$776,$A138,СВЦЭМ!$B$33:$B$776,O$119)+'СЕТ СН'!$H$14+СВЦЭМ!$D$10+'СЕТ СН'!$H$6-'СЕТ СН'!$H$26</f>
        <v>1381.90586439</v>
      </c>
      <c r="P138" s="36">
        <f>SUMIFS(СВЦЭМ!$D$33:$D$776,СВЦЭМ!$A$33:$A$776,$A138,СВЦЭМ!$B$33:$B$776,P$119)+'СЕТ СН'!$H$14+СВЦЭМ!$D$10+'СЕТ СН'!$H$6-'СЕТ СН'!$H$26</f>
        <v>1375.18452652</v>
      </c>
      <c r="Q138" s="36">
        <f>SUMIFS(СВЦЭМ!$D$33:$D$776,СВЦЭМ!$A$33:$A$776,$A138,СВЦЭМ!$B$33:$B$776,Q$119)+'СЕТ СН'!$H$14+СВЦЭМ!$D$10+'СЕТ СН'!$H$6-'СЕТ СН'!$H$26</f>
        <v>1378.9426833500002</v>
      </c>
      <c r="R138" s="36">
        <f>SUMIFS(СВЦЭМ!$D$33:$D$776,СВЦЭМ!$A$33:$A$776,$A138,СВЦЭМ!$B$33:$B$776,R$119)+'СЕТ СН'!$H$14+СВЦЭМ!$D$10+'СЕТ СН'!$H$6-'СЕТ СН'!$H$26</f>
        <v>1366.3544420000001</v>
      </c>
      <c r="S138" s="36">
        <f>SUMIFS(СВЦЭМ!$D$33:$D$776,СВЦЭМ!$A$33:$A$776,$A138,СВЦЭМ!$B$33:$B$776,S$119)+'СЕТ СН'!$H$14+СВЦЭМ!$D$10+'СЕТ СН'!$H$6-'СЕТ СН'!$H$26</f>
        <v>1345.82555056</v>
      </c>
      <c r="T138" s="36">
        <f>SUMIFS(СВЦЭМ!$D$33:$D$776,СВЦЭМ!$A$33:$A$776,$A138,СВЦЭМ!$B$33:$B$776,T$119)+'СЕТ СН'!$H$14+СВЦЭМ!$D$10+'СЕТ СН'!$H$6-'СЕТ СН'!$H$26</f>
        <v>1329.70684551</v>
      </c>
      <c r="U138" s="36">
        <f>SUMIFS(СВЦЭМ!$D$33:$D$776,СВЦЭМ!$A$33:$A$776,$A138,СВЦЭМ!$B$33:$B$776,U$119)+'СЕТ СН'!$H$14+СВЦЭМ!$D$10+'СЕТ СН'!$H$6-'СЕТ СН'!$H$26</f>
        <v>1341.69551295</v>
      </c>
      <c r="V138" s="36">
        <f>SUMIFS(СВЦЭМ!$D$33:$D$776,СВЦЭМ!$A$33:$A$776,$A138,СВЦЭМ!$B$33:$B$776,V$119)+'СЕТ СН'!$H$14+СВЦЭМ!$D$10+'СЕТ СН'!$H$6-'СЕТ СН'!$H$26</f>
        <v>1370.4463471600002</v>
      </c>
      <c r="W138" s="36">
        <f>SUMIFS(СВЦЭМ!$D$33:$D$776,СВЦЭМ!$A$33:$A$776,$A138,СВЦЭМ!$B$33:$B$776,W$119)+'СЕТ СН'!$H$14+СВЦЭМ!$D$10+'СЕТ СН'!$H$6-'СЕТ СН'!$H$26</f>
        <v>1401.4926436800001</v>
      </c>
      <c r="X138" s="36">
        <f>SUMIFS(СВЦЭМ!$D$33:$D$776,СВЦЭМ!$A$33:$A$776,$A138,СВЦЭМ!$B$33:$B$776,X$119)+'СЕТ СН'!$H$14+СВЦЭМ!$D$10+'СЕТ СН'!$H$6-'СЕТ СН'!$H$26</f>
        <v>1412.1367542600001</v>
      </c>
      <c r="Y138" s="36">
        <f>SUMIFS(СВЦЭМ!$D$33:$D$776,СВЦЭМ!$A$33:$A$776,$A138,СВЦЭМ!$B$33:$B$776,Y$119)+'СЕТ СН'!$H$14+СВЦЭМ!$D$10+'СЕТ СН'!$H$6-'СЕТ СН'!$H$26</f>
        <v>1441.8799076999999</v>
      </c>
    </row>
    <row r="139" spans="1:25" ht="15.75" x14ac:dyDescent="0.2">
      <c r="A139" s="35">
        <f t="shared" si="3"/>
        <v>43819</v>
      </c>
      <c r="B139" s="36">
        <f>SUMIFS(СВЦЭМ!$D$33:$D$776,СВЦЭМ!$A$33:$A$776,$A139,СВЦЭМ!$B$33:$B$776,B$119)+'СЕТ СН'!$H$14+СВЦЭМ!$D$10+'СЕТ СН'!$H$6-'СЕТ СН'!$H$26</f>
        <v>1382.4299623100001</v>
      </c>
      <c r="C139" s="36">
        <f>SUMIFS(СВЦЭМ!$D$33:$D$776,СВЦЭМ!$A$33:$A$776,$A139,СВЦЭМ!$B$33:$B$776,C$119)+'СЕТ СН'!$H$14+СВЦЭМ!$D$10+'СЕТ СН'!$H$6-'СЕТ СН'!$H$26</f>
        <v>1405.23839819</v>
      </c>
      <c r="D139" s="36">
        <f>SUMIFS(СВЦЭМ!$D$33:$D$776,СВЦЭМ!$A$33:$A$776,$A139,СВЦЭМ!$B$33:$B$776,D$119)+'СЕТ СН'!$H$14+СВЦЭМ!$D$10+'СЕТ СН'!$H$6-'СЕТ СН'!$H$26</f>
        <v>1418.9575851099999</v>
      </c>
      <c r="E139" s="36">
        <f>SUMIFS(СВЦЭМ!$D$33:$D$776,СВЦЭМ!$A$33:$A$776,$A139,СВЦЭМ!$B$33:$B$776,E$119)+'СЕТ СН'!$H$14+СВЦЭМ!$D$10+'СЕТ СН'!$H$6-'СЕТ СН'!$H$26</f>
        <v>1431.9326215699998</v>
      </c>
      <c r="F139" s="36">
        <f>SUMIFS(СВЦЭМ!$D$33:$D$776,СВЦЭМ!$A$33:$A$776,$A139,СВЦЭМ!$B$33:$B$776,F$119)+'СЕТ СН'!$H$14+СВЦЭМ!$D$10+'СЕТ СН'!$H$6-'СЕТ СН'!$H$26</f>
        <v>1425.7345290399999</v>
      </c>
      <c r="G139" s="36">
        <f>SUMIFS(СВЦЭМ!$D$33:$D$776,СВЦЭМ!$A$33:$A$776,$A139,СВЦЭМ!$B$33:$B$776,G$119)+'СЕТ СН'!$H$14+СВЦЭМ!$D$10+'СЕТ СН'!$H$6-'СЕТ СН'!$H$26</f>
        <v>1414.9649347700001</v>
      </c>
      <c r="H139" s="36">
        <f>SUMIFS(СВЦЭМ!$D$33:$D$776,СВЦЭМ!$A$33:$A$776,$A139,СВЦЭМ!$B$33:$B$776,H$119)+'СЕТ СН'!$H$14+СВЦЭМ!$D$10+'СЕТ СН'!$H$6-'СЕТ СН'!$H$26</f>
        <v>1364.44850247</v>
      </c>
      <c r="I139" s="36">
        <f>SUMIFS(СВЦЭМ!$D$33:$D$776,СВЦЭМ!$A$33:$A$776,$A139,СВЦЭМ!$B$33:$B$776,I$119)+'СЕТ СН'!$H$14+СВЦЭМ!$D$10+'СЕТ СН'!$H$6-'СЕТ СН'!$H$26</f>
        <v>1348.5467665400001</v>
      </c>
      <c r="J139" s="36">
        <f>SUMIFS(СВЦЭМ!$D$33:$D$776,СВЦЭМ!$A$33:$A$776,$A139,СВЦЭМ!$B$33:$B$776,J$119)+'СЕТ СН'!$H$14+СВЦЭМ!$D$10+'СЕТ СН'!$H$6-'СЕТ СН'!$H$26</f>
        <v>1326.84260333</v>
      </c>
      <c r="K139" s="36">
        <f>SUMIFS(СВЦЭМ!$D$33:$D$776,СВЦЭМ!$A$33:$A$776,$A139,СВЦЭМ!$B$33:$B$776,K$119)+'СЕТ СН'!$H$14+СВЦЭМ!$D$10+'СЕТ СН'!$H$6-'СЕТ СН'!$H$26</f>
        <v>1304.33999021</v>
      </c>
      <c r="L139" s="36">
        <f>SUMIFS(СВЦЭМ!$D$33:$D$776,СВЦЭМ!$A$33:$A$776,$A139,СВЦЭМ!$B$33:$B$776,L$119)+'СЕТ СН'!$H$14+СВЦЭМ!$D$10+'СЕТ СН'!$H$6-'СЕТ СН'!$H$26</f>
        <v>1304.58640354</v>
      </c>
      <c r="M139" s="36">
        <f>SUMIFS(СВЦЭМ!$D$33:$D$776,СВЦЭМ!$A$33:$A$776,$A139,СВЦЭМ!$B$33:$B$776,M$119)+'СЕТ СН'!$H$14+СВЦЭМ!$D$10+'СЕТ СН'!$H$6-'СЕТ СН'!$H$26</f>
        <v>1321.6106999799999</v>
      </c>
      <c r="N139" s="36">
        <f>SUMIFS(СВЦЭМ!$D$33:$D$776,СВЦЭМ!$A$33:$A$776,$A139,СВЦЭМ!$B$33:$B$776,N$119)+'СЕТ СН'!$H$14+СВЦЭМ!$D$10+'СЕТ СН'!$H$6-'СЕТ СН'!$H$26</f>
        <v>1322.3252640400001</v>
      </c>
      <c r="O139" s="36">
        <f>SUMIFS(СВЦЭМ!$D$33:$D$776,СВЦЭМ!$A$33:$A$776,$A139,СВЦЭМ!$B$33:$B$776,O$119)+'СЕТ СН'!$H$14+СВЦЭМ!$D$10+'СЕТ СН'!$H$6-'СЕТ СН'!$H$26</f>
        <v>1330.36798234</v>
      </c>
      <c r="P139" s="36">
        <f>SUMIFS(СВЦЭМ!$D$33:$D$776,СВЦЭМ!$A$33:$A$776,$A139,СВЦЭМ!$B$33:$B$776,P$119)+'СЕТ СН'!$H$14+СВЦЭМ!$D$10+'СЕТ СН'!$H$6-'СЕТ СН'!$H$26</f>
        <v>1335.9858277200001</v>
      </c>
      <c r="Q139" s="36">
        <f>SUMIFS(СВЦЭМ!$D$33:$D$776,СВЦЭМ!$A$33:$A$776,$A139,СВЦЭМ!$B$33:$B$776,Q$119)+'СЕТ СН'!$H$14+СВЦЭМ!$D$10+'СЕТ СН'!$H$6-'СЕТ СН'!$H$26</f>
        <v>1341.4079225300002</v>
      </c>
      <c r="R139" s="36">
        <f>SUMIFS(СВЦЭМ!$D$33:$D$776,СВЦЭМ!$A$33:$A$776,$A139,СВЦЭМ!$B$33:$B$776,R$119)+'СЕТ СН'!$H$14+СВЦЭМ!$D$10+'СЕТ СН'!$H$6-'СЕТ СН'!$H$26</f>
        <v>1344.14050148</v>
      </c>
      <c r="S139" s="36">
        <f>SUMIFS(СВЦЭМ!$D$33:$D$776,СВЦЭМ!$A$33:$A$776,$A139,СВЦЭМ!$B$33:$B$776,S$119)+'СЕТ СН'!$H$14+СВЦЭМ!$D$10+'СЕТ СН'!$H$6-'СЕТ СН'!$H$26</f>
        <v>1331.81427962</v>
      </c>
      <c r="T139" s="36">
        <f>SUMIFS(СВЦЭМ!$D$33:$D$776,СВЦЭМ!$A$33:$A$776,$A139,СВЦЭМ!$B$33:$B$776,T$119)+'СЕТ СН'!$H$14+СВЦЭМ!$D$10+'СЕТ СН'!$H$6-'СЕТ СН'!$H$26</f>
        <v>1320.89292505</v>
      </c>
      <c r="U139" s="36">
        <f>SUMIFS(СВЦЭМ!$D$33:$D$776,СВЦЭМ!$A$33:$A$776,$A139,СВЦЭМ!$B$33:$B$776,U$119)+'СЕТ СН'!$H$14+СВЦЭМ!$D$10+'СЕТ СН'!$H$6-'СЕТ СН'!$H$26</f>
        <v>1300.99948771</v>
      </c>
      <c r="V139" s="36">
        <f>SUMIFS(СВЦЭМ!$D$33:$D$776,СВЦЭМ!$A$33:$A$776,$A139,СВЦЭМ!$B$33:$B$776,V$119)+'СЕТ СН'!$H$14+СВЦЭМ!$D$10+'СЕТ СН'!$H$6-'СЕТ СН'!$H$26</f>
        <v>1282.7807615500001</v>
      </c>
      <c r="W139" s="36">
        <f>SUMIFS(СВЦЭМ!$D$33:$D$776,СВЦЭМ!$A$33:$A$776,$A139,СВЦЭМ!$B$33:$B$776,W$119)+'СЕТ СН'!$H$14+СВЦЭМ!$D$10+'СЕТ СН'!$H$6-'СЕТ СН'!$H$26</f>
        <v>1298.4174679400001</v>
      </c>
      <c r="X139" s="36">
        <f>SUMIFS(СВЦЭМ!$D$33:$D$776,СВЦЭМ!$A$33:$A$776,$A139,СВЦЭМ!$B$33:$B$776,X$119)+'СЕТ СН'!$H$14+СВЦЭМ!$D$10+'СЕТ СН'!$H$6-'СЕТ СН'!$H$26</f>
        <v>1299.7999791100001</v>
      </c>
      <c r="Y139" s="36">
        <f>SUMIFS(СВЦЭМ!$D$33:$D$776,СВЦЭМ!$A$33:$A$776,$A139,СВЦЭМ!$B$33:$B$776,Y$119)+'СЕТ СН'!$H$14+СВЦЭМ!$D$10+'СЕТ СН'!$H$6-'СЕТ СН'!$H$26</f>
        <v>1310.73247199</v>
      </c>
    </row>
    <row r="140" spans="1:25" ht="15.75" x14ac:dyDescent="0.2">
      <c r="A140" s="35">
        <f t="shared" si="3"/>
        <v>43820</v>
      </c>
      <c r="B140" s="36">
        <f>SUMIFS(СВЦЭМ!$D$33:$D$776,СВЦЭМ!$A$33:$A$776,$A140,СВЦЭМ!$B$33:$B$776,B$119)+'СЕТ СН'!$H$14+СВЦЭМ!$D$10+'СЕТ СН'!$H$6-'СЕТ СН'!$H$26</f>
        <v>1316.1248661300001</v>
      </c>
      <c r="C140" s="36">
        <f>SUMIFS(СВЦЭМ!$D$33:$D$776,СВЦЭМ!$A$33:$A$776,$A140,СВЦЭМ!$B$33:$B$776,C$119)+'СЕТ СН'!$H$14+СВЦЭМ!$D$10+'СЕТ СН'!$H$6-'СЕТ СН'!$H$26</f>
        <v>1352.28925366</v>
      </c>
      <c r="D140" s="36">
        <f>SUMIFS(СВЦЭМ!$D$33:$D$776,СВЦЭМ!$A$33:$A$776,$A140,СВЦЭМ!$B$33:$B$776,D$119)+'СЕТ СН'!$H$14+СВЦЭМ!$D$10+'СЕТ СН'!$H$6-'СЕТ СН'!$H$26</f>
        <v>1374.6708151400001</v>
      </c>
      <c r="E140" s="36">
        <f>SUMIFS(СВЦЭМ!$D$33:$D$776,СВЦЭМ!$A$33:$A$776,$A140,СВЦЭМ!$B$33:$B$776,E$119)+'СЕТ СН'!$H$14+СВЦЭМ!$D$10+'СЕТ СН'!$H$6-'СЕТ СН'!$H$26</f>
        <v>1409.6645952899999</v>
      </c>
      <c r="F140" s="36">
        <f>SUMIFS(СВЦЭМ!$D$33:$D$776,СВЦЭМ!$A$33:$A$776,$A140,СВЦЭМ!$B$33:$B$776,F$119)+'СЕТ СН'!$H$14+СВЦЭМ!$D$10+'СЕТ СН'!$H$6-'СЕТ СН'!$H$26</f>
        <v>1432.6813241499999</v>
      </c>
      <c r="G140" s="36">
        <f>SUMIFS(СВЦЭМ!$D$33:$D$776,СВЦЭМ!$A$33:$A$776,$A140,СВЦЭМ!$B$33:$B$776,G$119)+'СЕТ СН'!$H$14+СВЦЭМ!$D$10+'СЕТ СН'!$H$6-'СЕТ СН'!$H$26</f>
        <v>1423.2928019000001</v>
      </c>
      <c r="H140" s="36">
        <f>SUMIFS(СВЦЭМ!$D$33:$D$776,СВЦЭМ!$A$33:$A$776,$A140,СВЦЭМ!$B$33:$B$776,H$119)+'СЕТ СН'!$H$14+СВЦЭМ!$D$10+'СЕТ СН'!$H$6-'СЕТ СН'!$H$26</f>
        <v>1403.05327956</v>
      </c>
      <c r="I140" s="36">
        <f>SUMIFS(СВЦЭМ!$D$33:$D$776,СВЦЭМ!$A$33:$A$776,$A140,СВЦЭМ!$B$33:$B$776,I$119)+'СЕТ СН'!$H$14+СВЦЭМ!$D$10+'СЕТ СН'!$H$6-'СЕТ СН'!$H$26</f>
        <v>1400.25267128</v>
      </c>
      <c r="J140" s="36">
        <f>SUMIFS(СВЦЭМ!$D$33:$D$776,СВЦЭМ!$A$33:$A$776,$A140,СВЦЭМ!$B$33:$B$776,J$119)+'СЕТ СН'!$H$14+СВЦЭМ!$D$10+'СЕТ СН'!$H$6-'СЕТ СН'!$H$26</f>
        <v>1357.0499834</v>
      </c>
      <c r="K140" s="36">
        <f>SUMIFS(СВЦЭМ!$D$33:$D$776,СВЦЭМ!$A$33:$A$776,$A140,СВЦЭМ!$B$33:$B$776,K$119)+'СЕТ СН'!$H$14+СВЦЭМ!$D$10+'СЕТ СН'!$H$6-'СЕТ СН'!$H$26</f>
        <v>1314.4460576500001</v>
      </c>
      <c r="L140" s="36">
        <f>SUMIFS(СВЦЭМ!$D$33:$D$776,СВЦЭМ!$A$33:$A$776,$A140,СВЦЭМ!$B$33:$B$776,L$119)+'СЕТ СН'!$H$14+СВЦЭМ!$D$10+'СЕТ СН'!$H$6-'СЕТ СН'!$H$26</f>
        <v>1304.08870411</v>
      </c>
      <c r="M140" s="36">
        <f>SUMIFS(СВЦЭМ!$D$33:$D$776,СВЦЭМ!$A$33:$A$776,$A140,СВЦЭМ!$B$33:$B$776,M$119)+'СЕТ СН'!$H$14+СВЦЭМ!$D$10+'СЕТ СН'!$H$6-'СЕТ СН'!$H$26</f>
        <v>1313.6633268300002</v>
      </c>
      <c r="N140" s="36">
        <f>SUMIFS(СВЦЭМ!$D$33:$D$776,СВЦЭМ!$A$33:$A$776,$A140,СВЦЭМ!$B$33:$B$776,N$119)+'СЕТ СН'!$H$14+СВЦЭМ!$D$10+'СЕТ СН'!$H$6-'СЕТ СН'!$H$26</f>
        <v>1311.19077978</v>
      </c>
      <c r="O140" s="36">
        <f>SUMIFS(СВЦЭМ!$D$33:$D$776,СВЦЭМ!$A$33:$A$776,$A140,СВЦЭМ!$B$33:$B$776,O$119)+'СЕТ СН'!$H$14+СВЦЭМ!$D$10+'СЕТ СН'!$H$6-'СЕТ СН'!$H$26</f>
        <v>1324.8873703300001</v>
      </c>
      <c r="P140" s="36">
        <f>SUMIFS(СВЦЭМ!$D$33:$D$776,СВЦЭМ!$A$33:$A$776,$A140,СВЦЭМ!$B$33:$B$776,P$119)+'СЕТ СН'!$H$14+СВЦЭМ!$D$10+'СЕТ СН'!$H$6-'СЕТ СН'!$H$26</f>
        <v>1336.8169579400001</v>
      </c>
      <c r="Q140" s="36">
        <f>SUMIFS(СВЦЭМ!$D$33:$D$776,СВЦЭМ!$A$33:$A$776,$A140,СВЦЭМ!$B$33:$B$776,Q$119)+'СЕТ СН'!$H$14+СВЦЭМ!$D$10+'СЕТ СН'!$H$6-'СЕТ СН'!$H$26</f>
        <v>1343.12072481</v>
      </c>
      <c r="R140" s="36">
        <f>SUMIFS(СВЦЭМ!$D$33:$D$776,СВЦЭМ!$A$33:$A$776,$A140,СВЦЭМ!$B$33:$B$776,R$119)+'СЕТ СН'!$H$14+СВЦЭМ!$D$10+'СЕТ СН'!$H$6-'СЕТ СН'!$H$26</f>
        <v>1353.71518369</v>
      </c>
      <c r="S140" s="36">
        <f>SUMIFS(СВЦЭМ!$D$33:$D$776,СВЦЭМ!$A$33:$A$776,$A140,СВЦЭМ!$B$33:$B$776,S$119)+'СЕТ СН'!$H$14+СВЦЭМ!$D$10+'СЕТ СН'!$H$6-'СЕТ СН'!$H$26</f>
        <v>1343.46460918</v>
      </c>
      <c r="T140" s="36">
        <f>SUMIFS(СВЦЭМ!$D$33:$D$776,СВЦЭМ!$A$33:$A$776,$A140,СВЦЭМ!$B$33:$B$776,T$119)+'СЕТ СН'!$H$14+СВЦЭМ!$D$10+'СЕТ СН'!$H$6-'СЕТ СН'!$H$26</f>
        <v>1317.0833677800001</v>
      </c>
      <c r="U140" s="36">
        <f>SUMIFS(СВЦЭМ!$D$33:$D$776,СВЦЭМ!$A$33:$A$776,$A140,СВЦЭМ!$B$33:$B$776,U$119)+'СЕТ СН'!$H$14+СВЦЭМ!$D$10+'СЕТ СН'!$H$6-'СЕТ СН'!$H$26</f>
        <v>1313.83426738</v>
      </c>
      <c r="V140" s="36">
        <f>SUMIFS(СВЦЭМ!$D$33:$D$776,СВЦЭМ!$A$33:$A$776,$A140,СВЦЭМ!$B$33:$B$776,V$119)+'СЕТ СН'!$H$14+СВЦЭМ!$D$10+'СЕТ СН'!$H$6-'СЕТ СН'!$H$26</f>
        <v>1329.63643424</v>
      </c>
      <c r="W140" s="36">
        <f>SUMIFS(СВЦЭМ!$D$33:$D$776,СВЦЭМ!$A$33:$A$776,$A140,СВЦЭМ!$B$33:$B$776,W$119)+'СЕТ СН'!$H$14+СВЦЭМ!$D$10+'СЕТ СН'!$H$6-'СЕТ СН'!$H$26</f>
        <v>1339.72477804</v>
      </c>
      <c r="X140" s="36">
        <f>SUMIFS(СВЦЭМ!$D$33:$D$776,СВЦЭМ!$A$33:$A$776,$A140,СВЦЭМ!$B$33:$B$776,X$119)+'СЕТ СН'!$H$14+СВЦЭМ!$D$10+'СЕТ СН'!$H$6-'СЕТ СН'!$H$26</f>
        <v>1358.84187434</v>
      </c>
      <c r="Y140" s="36">
        <f>SUMIFS(СВЦЭМ!$D$33:$D$776,СВЦЭМ!$A$33:$A$776,$A140,СВЦЭМ!$B$33:$B$776,Y$119)+'СЕТ СН'!$H$14+СВЦЭМ!$D$10+'СЕТ СН'!$H$6-'СЕТ СН'!$H$26</f>
        <v>1368.5327916599999</v>
      </c>
    </row>
    <row r="141" spans="1:25" ht="15.75" x14ac:dyDescent="0.2">
      <c r="A141" s="35">
        <f t="shared" si="3"/>
        <v>43821</v>
      </c>
      <c r="B141" s="36">
        <f>SUMIFS(СВЦЭМ!$D$33:$D$776,СВЦЭМ!$A$33:$A$776,$A141,СВЦЭМ!$B$33:$B$776,B$119)+'СЕТ СН'!$H$14+СВЦЭМ!$D$10+'СЕТ СН'!$H$6-'СЕТ СН'!$H$26</f>
        <v>1384.7154128299999</v>
      </c>
      <c r="C141" s="36">
        <f>SUMIFS(СВЦЭМ!$D$33:$D$776,СВЦЭМ!$A$33:$A$776,$A141,СВЦЭМ!$B$33:$B$776,C$119)+'СЕТ СН'!$H$14+СВЦЭМ!$D$10+'СЕТ СН'!$H$6-'СЕТ СН'!$H$26</f>
        <v>1408.6613413600001</v>
      </c>
      <c r="D141" s="36">
        <f>SUMIFS(СВЦЭМ!$D$33:$D$776,СВЦЭМ!$A$33:$A$776,$A141,СВЦЭМ!$B$33:$B$776,D$119)+'СЕТ СН'!$H$14+СВЦЭМ!$D$10+'СЕТ СН'!$H$6-'СЕТ СН'!$H$26</f>
        <v>1427.6310781499997</v>
      </c>
      <c r="E141" s="36">
        <f>SUMIFS(СВЦЭМ!$D$33:$D$776,СВЦЭМ!$A$33:$A$776,$A141,СВЦЭМ!$B$33:$B$776,E$119)+'СЕТ СН'!$H$14+СВЦЭМ!$D$10+'СЕТ СН'!$H$6-'СЕТ СН'!$H$26</f>
        <v>1441.7453662999997</v>
      </c>
      <c r="F141" s="36">
        <f>SUMIFS(СВЦЭМ!$D$33:$D$776,СВЦЭМ!$A$33:$A$776,$A141,СВЦЭМ!$B$33:$B$776,F$119)+'СЕТ СН'!$H$14+СВЦЭМ!$D$10+'СЕТ СН'!$H$6-'СЕТ СН'!$H$26</f>
        <v>1440.0262360299998</v>
      </c>
      <c r="G141" s="36">
        <f>SUMIFS(СВЦЭМ!$D$33:$D$776,СВЦЭМ!$A$33:$A$776,$A141,СВЦЭМ!$B$33:$B$776,G$119)+'СЕТ СН'!$H$14+СВЦЭМ!$D$10+'СЕТ СН'!$H$6-'СЕТ СН'!$H$26</f>
        <v>1428.03159314</v>
      </c>
      <c r="H141" s="36">
        <f>SUMIFS(СВЦЭМ!$D$33:$D$776,СВЦЭМ!$A$33:$A$776,$A141,СВЦЭМ!$B$33:$B$776,H$119)+'СЕТ СН'!$H$14+СВЦЭМ!$D$10+'СЕТ СН'!$H$6-'СЕТ СН'!$H$26</f>
        <v>1403.13814892</v>
      </c>
      <c r="I141" s="36">
        <f>SUMIFS(СВЦЭМ!$D$33:$D$776,СВЦЭМ!$A$33:$A$776,$A141,СВЦЭМ!$B$33:$B$776,I$119)+'СЕТ СН'!$H$14+СВЦЭМ!$D$10+'СЕТ СН'!$H$6-'СЕТ СН'!$H$26</f>
        <v>1401.0583017399999</v>
      </c>
      <c r="J141" s="36">
        <f>SUMIFS(СВЦЭМ!$D$33:$D$776,СВЦЭМ!$A$33:$A$776,$A141,СВЦЭМ!$B$33:$B$776,J$119)+'СЕТ СН'!$H$14+СВЦЭМ!$D$10+'СЕТ СН'!$H$6-'СЕТ СН'!$H$26</f>
        <v>1361.4655732900001</v>
      </c>
      <c r="K141" s="36">
        <f>SUMIFS(СВЦЭМ!$D$33:$D$776,СВЦЭМ!$A$33:$A$776,$A141,СВЦЭМ!$B$33:$B$776,K$119)+'СЕТ СН'!$H$14+СВЦЭМ!$D$10+'СЕТ СН'!$H$6-'СЕТ СН'!$H$26</f>
        <v>1325.79789609</v>
      </c>
      <c r="L141" s="36">
        <f>SUMIFS(СВЦЭМ!$D$33:$D$776,СВЦЭМ!$A$33:$A$776,$A141,СВЦЭМ!$B$33:$B$776,L$119)+'СЕТ СН'!$H$14+СВЦЭМ!$D$10+'СЕТ СН'!$H$6-'СЕТ СН'!$H$26</f>
        <v>1309.1880188800001</v>
      </c>
      <c r="M141" s="36">
        <f>SUMIFS(СВЦЭМ!$D$33:$D$776,СВЦЭМ!$A$33:$A$776,$A141,СВЦЭМ!$B$33:$B$776,M$119)+'СЕТ СН'!$H$14+СВЦЭМ!$D$10+'СЕТ СН'!$H$6-'СЕТ СН'!$H$26</f>
        <v>1323.1060736100001</v>
      </c>
      <c r="N141" s="36">
        <f>SUMIFS(СВЦЭМ!$D$33:$D$776,СВЦЭМ!$A$33:$A$776,$A141,СВЦЭМ!$B$33:$B$776,N$119)+'СЕТ СН'!$H$14+СВЦЭМ!$D$10+'СЕТ СН'!$H$6-'СЕТ СН'!$H$26</f>
        <v>1332.9539052</v>
      </c>
      <c r="O141" s="36">
        <f>SUMIFS(СВЦЭМ!$D$33:$D$776,СВЦЭМ!$A$33:$A$776,$A141,СВЦЭМ!$B$33:$B$776,O$119)+'СЕТ СН'!$H$14+СВЦЭМ!$D$10+'СЕТ СН'!$H$6-'СЕТ СН'!$H$26</f>
        <v>1349.6826933699999</v>
      </c>
      <c r="P141" s="36">
        <f>SUMIFS(СВЦЭМ!$D$33:$D$776,СВЦЭМ!$A$33:$A$776,$A141,СВЦЭМ!$B$33:$B$776,P$119)+'СЕТ СН'!$H$14+СВЦЭМ!$D$10+'СЕТ СН'!$H$6-'СЕТ СН'!$H$26</f>
        <v>1360.8412447800001</v>
      </c>
      <c r="Q141" s="36">
        <f>SUMIFS(СВЦЭМ!$D$33:$D$776,СВЦЭМ!$A$33:$A$776,$A141,СВЦЭМ!$B$33:$B$776,Q$119)+'СЕТ СН'!$H$14+СВЦЭМ!$D$10+'СЕТ СН'!$H$6-'СЕТ СН'!$H$26</f>
        <v>1358.8490544000001</v>
      </c>
      <c r="R141" s="36">
        <f>SUMIFS(СВЦЭМ!$D$33:$D$776,СВЦЭМ!$A$33:$A$776,$A141,СВЦЭМ!$B$33:$B$776,R$119)+'СЕТ СН'!$H$14+СВЦЭМ!$D$10+'СЕТ СН'!$H$6-'СЕТ СН'!$H$26</f>
        <v>1371.1136123599999</v>
      </c>
      <c r="S141" s="36">
        <f>SUMIFS(СВЦЭМ!$D$33:$D$776,СВЦЭМ!$A$33:$A$776,$A141,СВЦЭМ!$B$33:$B$776,S$119)+'СЕТ СН'!$H$14+СВЦЭМ!$D$10+'СЕТ СН'!$H$6-'СЕТ СН'!$H$26</f>
        <v>1359.7503173600001</v>
      </c>
      <c r="T141" s="36">
        <f>SUMIFS(СВЦЭМ!$D$33:$D$776,СВЦЭМ!$A$33:$A$776,$A141,СВЦЭМ!$B$33:$B$776,T$119)+'СЕТ СН'!$H$14+СВЦЭМ!$D$10+'СЕТ СН'!$H$6-'СЕТ СН'!$H$26</f>
        <v>1329.9449264499999</v>
      </c>
      <c r="U141" s="36">
        <f>SUMIFS(СВЦЭМ!$D$33:$D$776,СВЦЭМ!$A$33:$A$776,$A141,СВЦЭМ!$B$33:$B$776,U$119)+'СЕТ СН'!$H$14+СВЦЭМ!$D$10+'СЕТ СН'!$H$6-'СЕТ СН'!$H$26</f>
        <v>1332.72255294</v>
      </c>
      <c r="V141" s="36">
        <f>SUMIFS(СВЦЭМ!$D$33:$D$776,СВЦЭМ!$A$33:$A$776,$A141,СВЦЭМ!$B$33:$B$776,V$119)+'СЕТ СН'!$H$14+СВЦЭМ!$D$10+'СЕТ СН'!$H$6-'СЕТ СН'!$H$26</f>
        <v>1348.2332200800001</v>
      </c>
      <c r="W141" s="36">
        <f>SUMIFS(СВЦЭМ!$D$33:$D$776,СВЦЭМ!$A$33:$A$776,$A141,СВЦЭМ!$B$33:$B$776,W$119)+'СЕТ СН'!$H$14+СВЦЭМ!$D$10+'СЕТ СН'!$H$6-'СЕТ СН'!$H$26</f>
        <v>1367.2987792200001</v>
      </c>
      <c r="X141" s="36">
        <f>SUMIFS(СВЦЭМ!$D$33:$D$776,СВЦЭМ!$A$33:$A$776,$A141,СВЦЭМ!$B$33:$B$776,X$119)+'СЕТ СН'!$H$14+СВЦЭМ!$D$10+'СЕТ СН'!$H$6-'СЕТ СН'!$H$26</f>
        <v>1382.9802703800001</v>
      </c>
      <c r="Y141" s="36">
        <f>SUMIFS(СВЦЭМ!$D$33:$D$776,СВЦЭМ!$A$33:$A$776,$A141,СВЦЭМ!$B$33:$B$776,Y$119)+'СЕТ СН'!$H$14+СВЦЭМ!$D$10+'СЕТ СН'!$H$6-'СЕТ СН'!$H$26</f>
        <v>1394.41524807</v>
      </c>
    </row>
    <row r="142" spans="1:25" ht="15.75" x14ac:dyDescent="0.2">
      <c r="A142" s="35">
        <f t="shared" si="3"/>
        <v>43822</v>
      </c>
      <c r="B142" s="36">
        <f>SUMIFS(СВЦЭМ!$D$33:$D$776,СВЦЭМ!$A$33:$A$776,$A142,СВЦЭМ!$B$33:$B$776,B$119)+'СЕТ СН'!$H$14+СВЦЭМ!$D$10+'СЕТ СН'!$H$6-'СЕТ СН'!$H$26</f>
        <v>1379.3774076099999</v>
      </c>
      <c r="C142" s="36">
        <f>SUMIFS(СВЦЭМ!$D$33:$D$776,СВЦЭМ!$A$33:$A$776,$A142,СВЦЭМ!$B$33:$B$776,C$119)+'СЕТ СН'!$H$14+СВЦЭМ!$D$10+'СЕТ СН'!$H$6-'СЕТ СН'!$H$26</f>
        <v>1392.07378823</v>
      </c>
      <c r="D142" s="36">
        <f>SUMIFS(СВЦЭМ!$D$33:$D$776,СВЦЭМ!$A$33:$A$776,$A142,СВЦЭМ!$B$33:$B$776,D$119)+'СЕТ СН'!$H$14+СВЦЭМ!$D$10+'СЕТ СН'!$H$6-'СЕТ СН'!$H$26</f>
        <v>1423.1326241000002</v>
      </c>
      <c r="E142" s="36">
        <f>SUMIFS(СВЦЭМ!$D$33:$D$776,СВЦЭМ!$A$33:$A$776,$A142,СВЦЭМ!$B$33:$B$776,E$119)+'СЕТ СН'!$H$14+СВЦЭМ!$D$10+'СЕТ СН'!$H$6-'СЕТ СН'!$H$26</f>
        <v>1441.47036815</v>
      </c>
      <c r="F142" s="36">
        <f>SUMIFS(СВЦЭМ!$D$33:$D$776,СВЦЭМ!$A$33:$A$776,$A142,СВЦЭМ!$B$33:$B$776,F$119)+'СЕТ СН'!$H$14+СВЦЭМ!$D$10+'СЕТ СН'!$H$6-'СЕТ СН'!$H$26</f>
        <v>1436.92279504</v>
      </c>
      <c r="G142" s="36">
        <f>SUMIFS(СВЦЭМ!$D$33:$D$776,СВЦЭМ!$A$33:$A$776,$A142,СВЦЭМ!$B$33:$B$776,G$119)+'СЕТ СН'!$H$14+СВЦЭМ!$D$10+'СЕТ СН'!$H$6-'СЕТ СН'!$H$26</f>
        <v>1435.4792432999998</v>
      </c>
      <c r="H142" s="36">
        <f>SUMIFS(СВЦЭМ!$D$33:$D$776,СВЦЭМ!$A$33:$A$776,$A142,СВЦЭМ!$B$33:$B$776,H$119)+'СЕТ СН'!$H$14+СВЦЭМ!$D$10+'СЕТ СН'!$H$6-'СЕТ СН'!$H$26</f>
        <v>1393.5408046699999</v>
      </c>
      <c r="I142" s="36">
        <f>SUMIFS(СВЦЭМ!$D$33:$D$776,СВЦЭМ!$A$33:$A$776,$A142,СВЦЭМ!$B$33:$B$776,I$119)+'СЕТ СН'!$H$14+СВЦЭМ!$D$10+'СЕТ СН'!$H$6-'СЕТ СН'!$H$26</f>
        <v>1366.4116938</v>
      </c>
      <c r="J142" s="36">
        <f>SUMIFS(СВЦЭМ!$D$33:$D$776,СВЦЭМ!$A$33:$A$776,$A142,СВЦЭМ!$B$33:$B$776,J$119)+'СЕТ СН'!$H$14+СВЦЭМ!$D$10+'СЕТ СН'!$H$6-'СЕТ СН'!$H$26</f>
        <v>1338.02710116</v>
      </c>
      <c r="K142" s="36">
        <f>SUMIFS(СВЦЭМ!$D$33:$D$776,СВЦЭМ!$A$33:$A$776,$A142,СВЦЭМ!$B$33:$B$776,K$119)+'СЕТ СН'!$H$14+СВЦЭМ!$D$10+'СЕТ СН'!$H$6-'СЕТ СН'!$H$26</f>
        <v>1310.1895684400001</v>
      </c>
      <c r="L142" s="36">
        <f>SUMIFS(СВЦЭМ!$D$33:$D$776,СВЦЭМ!$A$33:$A$776,$A142,СВЦЭМ!$B$33:$B$776,L$119)+'СЕТ СН'!$H$14+СВЦЭМ!$D$10+'СЕТ СН'!$H$6-'СЕТ СН'!$H$26</f>
        <v>1312.0666418800001</v>
      </c>
      <c r="M142" s="36">
        <f>SUMIFS(СВЦЭМ!$D$33:$D$776,СВЦЭМ!$A$33:$A$776,$A142,СВЦЭМ!$B$33:$B$776,M$119)+'СЕТ СН'!$H$14+СВЦЭМ!$D$10+'СЕТ СН'!$H$6-'СЕТ СН'!$H$26</f>
        <v>1326.02918297</v>
      </c>
      <c r="N142" s="36">
        <f>SUMIFS(СВЦЭМ!$D$33:$D$776,СВЦЭМ!$A$33:$A$776,$A142,СВЦЭМ!$B$33:$B$776,N$119)+'СЕТ СН'!$H$14+СВЦЭМ!$D$10+'СЕТ СН'!$H$6-'СЕТ СН'!$H$26</f>
        <v>1337.7773540200001</v>
      </c>
      <c r="O142" s="36">
        <f>SUMIFS(СВЦЭМ!$D$33:$D$776,СВЦЭМ!$A$33:$A$776,$A142,СВЦЭМ!$B$33:$B$776,O$119)+'СЕТ СН'!$H$14+СВЦЭМ!$D$10+'СЕТ СН'!$H$6-'СЕТ СН'!$H$26</f>
        <v>1347.3894537900001</v>
      </c>
      <c r="P142" s="36">
        <f>SUMIFS(СВЦЭМ!$D$33:$D$776,СВЦЭМ!$A$33:$A$776,$A142,СВЦЭМ!$B$33:$B$776,P$119)+'СЕТ СН'!$H$14+СВЦЭМ!$D$10+'СЕТ СН'!$H$6-'СЕТ СН'!$H$26</f>
        <v>1355.9907827299999</v>
      </c>
      <c r="Q142" s="36">
        <f>SUMIFS(СВЦЭМ!$D$33:$D$776,СВЦЭМ!$A$33:$A$776,$A142,СВЦЭМ!$B$33:$B$776,Q$119)+'СЕТ СН'!$H$14+СВЦЭМ!$D$10+'СЕТ СН'!$H$6-'СЕТ СН'!$H$26</f>
        <v>1356.5047277399999</v>
      </c>
      <c r="R142" s="36">
        <f>SUMIFS(СВЦЭМ!$D$33:$D$776,СВЦЭМ!$A$33:$A$776,$A142,СВЦЭМ!$B$33:$B$776,R$119)+'СЕТ СН'!$H$14+СВЦЭМ!$D$10+'СЕТ СН'!$H$6-'СЕТ СН'!$H$26</f>
        <v>1344.52798648</v>
      </c>
      <c r="S142" s="36">
        <f>SUMIFS(СВЦЭМ!$D$33:$D$776,СВЦЭМ!$A$33:$A$776,$A142,СВЦЭМ!$B$33:$B$776,S$119)+'СЕТ СН'!$H$14+СВЦЭМ!$D$10+'СЕТ СН'!$H$6-'СЕТ СН'!$H$26</f>
        <v>1332.5388917300002</v>
      </c>
      <c r="T142" s="36">
        <f>SUMIFS(СВЦЭМ!$D$33:$D$776,СВЦЭМ!$A$33:$A$776,$A142,СВЦЭМ!$B$33:$B$776,T$119)+'СЕТ СН'!$H$14+СВЦЭМ!$D$10+'СЕТ СН'!$H$6-'СЕТ СН'!$H$26</f>
        <v>1307.0431932700001</v>
      </c>
      <c r="U142" s="36">
        <f>SUMIFS(СВЦЭМ!$D$33:$D$776,СВЦЭМ!$A$33:$A$776,$A142,СВЦЭМ!$B$33:$B$776,U$119)+'СЕТ СН'!$H$14+СВЦЭМ!$D$10+'СЕТ СН'!$H$6-'СЕТ СН'!$H$26</f>
        <v>1308.0624645299999</v>
      </c>
      <c r="V142" s="36">
        <f>SUMIFS(СВЦЭМ!$D$33:$D$776,СВЦЭМ!$A$33:$A$776,$A142,СВЦЭМ!$B$33:$B$776,V$119)+'СЕТ СН'!$H$14+СВЦЭМ!$D$10+'СЕТ СН'!$H$6-'СЕТ СН'!$H$26</f>
        <v>1321.0248093499999</v>
      </c>
      <c r="W142" s="36">
        <f>SUMIFS(СВЦЭМ!$D$33:$D$776,СВЦЭМ!$A$33:$A$776,$A142,СВЦЭМ!$B$33:$B$776,W$119)+'СЕТ СН'!$H$14+СВЦЭМ!$D$10+'СЕТ СН'!$H$6-'СЕТ СН'!$H$26</f>
        <v>1341.1257175000001</v>
      </c>
      <c r="X142" s="36">
        <f>SUMIFS(СВЦЭМ!$D$33:$D$776,СВЦЭМ!$A$33:$A$776,$A142,СВЦЭМ!$B$33:$B$776,X$119)+'СЕТ СН'!$H$14+СВЦЭМ!$D$10+'СЕТ СН'!$H$6-'СЕТ СН'!$H$26</f>
        <v>1350.11587517</v>
      </c>
      <c r="Y142" s="36">
        <f>SUMIFS(СВЦЭМ!$D$33:$D$776,СВЦЭМ!$A$33:$A$776,$A142,СВЦЭМ!$B$33:$B$776,Y$119)+'СЕТ СН'!$H$14+СВЦЭМ!$D$10+'СЕТ СН'!$H$6-'СЕТ СН'!$H$26</f>
        <v>1368.97019157</v>
      </c>
    </row>
    <row r="143" spans="1:25" ht="15.75" x14ac:dyDescent="0.2">
      <c r="A143" s="35">
        <f t="shared" si="3"/>
        <v>43823</v>
      </c>
      <c r="B143" s="36">
        <f>SUMIFS(СВЦЭМ!$D$33:$D$776,СВЦЭМ!$A$33:$A$776,$A143,СВЦЭМ!$B$33:$B$776,B$119)+'СЕТ СН'!$H$14+СВЦЭМ!$D$10+'СЕТ СН'!$H$6-'СЕТ СН'!$H$26</f>
        <v>1384.43690449</v>
      </c>
      <c r="C143" s="36">
        <f>SUMIFS(СВЦЭМ!$D$33:$D$776,СВЦЭМ!$A$33:$A$776,$A143,СВЦЭМ!$B$33:$B$776,C$119)+'СЕТ СН'!$H$14+СВЦЭМ!$D$10+'СЕТ СН'!$H$6-'СЕТ СН'!$H$26</f>
        <v>1420.32459885</v>
      </c>
      <c r="D143" s="36">
        <f>SUMIFS(СВЦЭМ!$D$33:$D$776,СВЦЭМ!$A$33:$A$776,$A143,СВЦЭМ!$B$33:$B$776,D$119)+'СЕТ СН'!$H$14+СВЦЭМ!$D$10+'СЕТ СН'!$H$6-'СЕТ СН'!$H$26</f>
        <v>1440.21735429</v>
      </c>
      <c r="E143" s="36">
        <f>SUMIFS(СВЦЭМ!$D$33:$D$776,СВЦЭМ!$A$33:$A$776,$A143,СВЦЭМ!$B$33:$B$776,E$119)+'СЕТ СН'!$H$14+СВЦЭМ!$D$10+'СЕТ СН'!$H$6-'СЕТ СН'!$H$26</f>
        <v>1449.46355374</v>
      </c>
      <c r="F143" s="36">
        <f>SUMIFS(СВЦЭМ!$D$33:$D$776,СВЦЭМ!$A$33:$A$776,$A143,СВЦЭМ!$B$33:$B$776,F$119)+'СЕТ СН'!$H$14+СВЦЭМ!$D$10+'СЕТ СН'!$H$6-'СЕТ СН'!$H$26</f>
        <v>1445.9982883299999</v>
      </c>
      <c r="G143" s="36">
        <f>SUMIFS(СВЦЭМ!$D$33:$D$776,СВЦЭМ!$A$33:$A$776,$A143,СВЦЭМ!$B$33:$B$776,G$119)+'СЕТ СН'!$H$14+СВЦЭМ!$D$10+'СЕТ СН'!$H$6-'СЕТ СН'!$H$26</f>
        <v>1427.0616397899998</v>
      </c>
      <c r="H143" s="36">
        <f>SUMIFS(СВЦЭМ!$D$33:$D$776,СВЦЭМ!$A$33:$A$776,$A143,СВЦЭМ!$B$33:$B$776,H$119)+'СЕТ СН'!$H$14+СВЦЭМ!$D$10+'СЕТ СН'!$H$6-'СЕТ СН'!$H$26</f>
        <v>1383.52365341</v>
      </c>
      <c r="I143" s="36">
        <f>SUMIFS(СВЦЭМ!$D$33:$D$776,СВЦЭМ!$A$33:$A$776,$A143,СВЦЭМ!$B$33:$B$776,I$119)+'СЕТ СН'!$H$14+СВЦЭМ!$D$10+'СЕТ СН'!$H$6-'СЕТ СН'!$H$26</f>
        <v>1346.0324779900002</v>
      </c>
      <c r="J143" s="36">
        <f>SUMIFS(СВЦЭМ!$D$33:$D$776,СВЦЭМ!$A$33:$A$776,$A143,СВЦЭМ!$B$33:$B$776,J$119)+'СЕТ СН'!$H$14+СВЦЭМ!$D$10+'СЕТ СН'!$H$6-'СЕТ СН'!$H$26</f>
        <v>1319.7006671300001</v>
      </c>
      <c r="K143" s="36">
        <f>SUMIFS(СВЦЭМ!$D$33:$D$776,СВЦЭМ!$A$33:$A$776,$A143,СВЦЭМ!$B$33:$B$776,K$119)+'СЕТ СН'!$H$14+СВЦЭМ!$D$10+'СЕТ СН'!$H$6-'СЕТ СН'!$H$26</f>
        <v>1305.35096542</v>
      </c>
      <c r="L143" s="36">
        <f>SUMIFS(СВЦЭМ!$D$33:$D$776,СВЦЭМ!$A$33:$A$776,$A143,СВЦЭМ!$B$33:$B$776,L$119)+'СЕТ СН'!$H$14+СВЦЭМ!$D$10+'СЕТ СН'!$H$6-'СЕТ СН'!$H$26</f>
        <v>1306.98965041</v>
      </c>
      <c r="M143" s="36">
        <f>SUMIFS(СВЦЭМ!$D$33:$D$776,СВЦЭМ!$A$33:$A$776,$A143,СВЦЭМ!$B$33:$B$776,M$119)+'СЕТ СН'!$H$14+СВЦЭМ!$D$10+'СЕТ СН'!$H$6-'СЕТ СН'!$H$26</f>
        <v>1316.0739988</v>
      </c>
      <c r="N143" s="36">
        <f>SUMIFS(СВЦЭМ!$D$33:$D$776,СВЦЭМ!$A$33:$A$776,$A143,СВЦЭМ!$B$33:$B$776,N$119)+'СЕТ СН'!$H$14+СВЦЭМ!$D$10+'СЕТ СН'!$H$6-'СЕТ СН'!$H$26</f>
        <v>1318.3082056000001</v>
      </c>
      <c r="O143" s="36">
        <f>SUMIFS(СВЦЭМ!$D$33:$D$776,СВЦЭМ!$A$33:$A$776,$A143,СВЦЭМ!$B$33:$B$776,O$119)+'СЕТ СН'!$H$14+СВЦЭМ!$D$10+'СЕТ СН'!$H$6-'СЕТ СН'!$H$26</f>
        <v>1327.6179652800001</v>
      </c>
      <c r="P143" s="36">
        <f>SUMIFS(СВЦЭМ!$D$33:$D$776,СВЦЭМ!$A$33:$A$776,$A143,СВЦЭМ!$B$33:$B$776,P$119)+'СЕТ СН'!$H$14+СВЦЭМ!$D$10+'СЕТ СН'!$H$6-'СЕТ СН'!$H$26</f>
        <v>1339.3491509300002</v>
      </c>
      <c r="Q143" s="36">
        <f>SUMIFS(СВЦЭМ!$D$33:$D$776,СВЦЭМ!$A$33:$A$776,$A143,СВЦЭМ!$B$33:$B$776,Q$119)+'СЕТ СН'!$H$14+СВЦЭМ!$D$10+'СЕТ СН'!$H$6-'СЕТ СН'!$H$26</f>
        <v>1341.5296911200001</v>
      </c>
      <c r="R143" s="36">
        <f>SUMIFS(СВЦЭМ!$D$33:$D$776,СВЦЭМ!$A$33:$A$776,$A143,СВЦЭМ!$B$33:$B$776,R$119)+'СЕТ СН'!$H$14+СВЦЭМ!$D$10+'СЕТ СН'!$H$6-'СЕТ СН'!$H$26</f>
        <v>1335.9822174999999</v>
      </c>
      <c r="S143" s="36">
        <f>SUMIFS(СВЦЭМ!$D$33:$D$776,СВЦЭМ!$A$33:$A$776,$A143,СВЦЭМ!$B$33:$B$776,S$119)+'СЕТ СН'!$H$14+СВЦЭМ!$D$10+'СЕТ СН'!$H$6-'СЕТ СН'!$H$26</f>
        <v>1333.8902404200001</v>
      </c>
      <c r="T143" s="36">
        <f>SUMIFS(СВЦЭМ!$D$33:$D$776,СВЦЭМ!$A$33:$A$776,$A143,СВЦЭМ!$B$33:$B$776,T$119)+'СЕТ СН'!$H$14+СВЦЭМ!$D$10+'СЕТ СН'!$H$6-'СЕТ СН'!$H$26</f>
        <v>1333.08391065</v>
      </c>
      <c r="U143" s="36">
        <f>SUMIFS(СВЦЭМ!$D$33:$D$776,СВЦЭМ!$A$33:$A$776,$A143,СВЦЭМ!$B$33:$B$776,U$119)+'СЕТ СН'!$H$14+СВЦЭМ!$D$10+'СЕТ СН'!$H$6-'СЕТ СН'!$H$26</f>
        <v>1320.6208353900001</v>
      </c>
      <c r="V143" s="36">
        <f>SUMIFS(СВЦЭМ!$D$33:$D$776,СВЦЭМ!$A$33:$A$776,$A143,СВЦЭМ!$B$33:$B$776,V$119)+'СЕТ СН'!$H$14+СВЦЭМ!$D$10+'СЕТ СН'!$H$6-'СЕТ СН'!$H$26</f>
        <v>1324.6679551</v>
      </c>
      <c r="W143" s="36">
        <f>SUMIFS(СВЦЭМ!$D$33:$D$776,СВЦЭМ!$A$33:$A$776,$A143,СВЦЭМ!$B$33:$B$776,W$119)+'СЕТ СН'!$H$14+СВЦЭМ!$D$10+'СЕТ СН'!$H$6-'СЕТ СН'!$H$26</f>
        <v>1340.4306955500001</v>
      </c>
      <c r="X143" s="36">
        <f>SUMIFS(СВЦЭМ!$D$33:$D$776,СВЦЭМ!$A$33:$A$776,$A143,СВЦЭМ!$B$33:$B$776,X$119)+'СЕТ СН'!$H$14+СВЦЭМ!$D$10+'СЕТ СН'!$H$6-'СЕТ СН'!$H$26</f>
        <v>1363.02873264</v>
      </c>
      <c r="Y143" s="36">
        <f>SUMIFS(СВЦЭМ!$D$33:$D$776,СВЦЭМ!$A$33:$A$776,$A143,СВЦЭМ!$B$33:$B$776,Y$119)+'СЕТ СН'!$H$14+СВЦЭМ!$D$10+'СЕТ СН'!$H$6-'СЕТ СН'!$H$26</f>
        <v>1377.3503550400001</v>
      </c>
    </row>
    <row r="144" spans="1:25" ht="15.75" x14ac:dyDescent="0.2">
      <c r="A144" s="35">
        <f t="shared" si="3"/>
        <v>43824</v>
      </c>
      <c r="B144" s="36">
        <f>SUMIFS(СВЦЭМ!$D$33:$D$776,СВЦЭМ!$A$33:$A$776,$A144,СВЦЭМ!$B$33:$B$776,B$119)+'СЕТ СН'!$H$14+СВЦЭМ!$D$10+'СЕТ СН'!$H$6-'СЕТ СН'!$H$26</f>
        <v>1394.51251316</v>
      </c>
      <c r="C144" s="36">
        <f>SUMIFS(СВЦЭМ!$D$33:$D$776,СВЦЭМ!$A$33:$A$776,$A144,СВЦЭМ!$B$33:$B$776,C$119)+'СЕТ СН'!$H$14+СВЦЭМ!$D$10+'СЕТ СН'!$H$6-'СЕТ СН'!$H$26</f>
        <v>1428.4466746499997</v>
      </c>
      <c r="D144" s="36">
        <f>SUMIFS(СВЦЭМ!$D$33:$D$776,СВЦЭМ!$A$33:$A$776,$A144,СВЦЭМ!$B$33:$B$776,D$119)+'СЕТ СН'!$H$14+СВЦЭМ!$D$10+'СЕТ СН'!$H$6-'СЕТ СН'!$H$26</f>
        <v>1447.7635397199997</v>
      </c>
      <c r="E144" s="36">
        <f>SUMIFS(СВЦЭМ!$D$33:$D$776,СВЦЭМ!$A$33:$A$776,$A144,СВЦЭМ!$B$33:$B$776,E$119)+'СЕТ СН'!$H$14+СВЦЭМ!$D$10+'СЕТ СН'!$H$6-'СЕТ СН'!$H$26</f>
        <v>1459.2698617799997</v>
      </c>
      <c r="F144" s="36">
        <f>SUMIFS(СВЦЭМ!$D$33:$D$776,СВЦЭМ!$A$33:$A$776,$A144,СВЦЭМ!$B$33:$B$776,F$119)+'СЕТ СН'!$H$14+СВЦЭМ!$D$10+'СЕТ СН'!$H$6-'СЕТ СН'!$H$26</f>
        <v>1463.2197151199998</v>
      </c>
      <c r="G144" s="36">
        <f>SUMIFS(СВЦЭМ!$D$33:$D$776,СВЦЭМ!$A$33:$A$776,$A144,СВЦЭМ!$B$33:$B$776,G$119)+'СЕТ СН'!$H$14+СВЦЭМ!$D$10+'СЕТ СН'!$H$6-'СЕТ СН'!$H$26</f>
        <v>1441.4387264100001</v>
      </c>
      <c r="H144" s="36">
        <f>SUMIFS(СВЦЭМ!$D$33:$D$776,СВЦЭМ!$A$33:$A$776,$A144,СВЦЭМ!$B$33:$B$776,H$119)+'СЕТ СН'!$H$14+СВЦЭМ!$D$10+'СЕТ СН'!$H$6-'СЕТ СН'!$H$26</f>
        <v>1397.60603816</v>
      </c>
      <c r="I144" s="36">
        <f>SUMIFS(СВЦЭМ!$D$33:$D$776,СВЦЭМ!$A$33:$A$776,$A144,СВЦЭМ!$B$33:$B$776,I$119)+'СЕТ СН'!$H$14+СВЦЭМ!$D$10+'СЕТ СН'!$H$6-'СЕТ СН'!$H$26</f>
        <v>1370.1509799300002</v>
      </c>
      <c r="J144" s="36">
        <f>SUMIFS(СВЦЭМ!$D$33:$D$776,СВЦЭМ!$A$33:$A$776,$A144,СВЦЭМ!$B$33:$B$776,J$119)+'СЕТ СН'!$H$14+СВЦЭМ!$D$10+'СЕТ СН'!$H$6-'СЕТ СН'!$H$26</f>
        <v>1349.42082964</v>
      </c>
      <c r="K144" s="36">
        <f>SUMIFS(СВЦЭМ!$D$33:$D$776,СВЦЭМ!$A$33:$A$776,$A144,СВЦЭМ!$B$33:$B$776,K$119)+'СЕТ СН'!$H$14+СВЦЭМ!$D$10+'СЕТ СН'!$H$6-'СЕТ СН'!$H$26</f>
        <v>1327.4706002299999</v>
      </c>
      <c r="L144" s="36">
        <f>SUMIFS(СВЦЭМ!$D$33:$D$776,СВЦЭМ!$A$33:$A$776,$A144,СВЦЭМ!$B$33:$B$776,L$119)+'СЕТ СН'!$H$14+СВЦЭМ!$D$10+'СЕТ СН'!$H$6-'СЕТ СН'!$H$26</f>
        <v>1322.4929102599999</v>
      </c>
      <c r="M144" s="36">
        <f>SUMIFS(СВЦЭМ!$D$33:$D$776,СВЦЭМ!$A$33:$A$776,$A144,СВЦЭМ!$B$33:$B$776,M$119)+'СЕТ СН'!$H$14+СВЦЭМ!$D$10+'СЕТ СН'!$H$6-'СЕТ СН'!$H$26</f>
        <v>1327.86718124</v>
      </c>
      <c r="N144" s="36">
        <f>SUMIFS(СВЦЭМ!$D$33:$D$776,СВЦЭМ!$A$33:$A$776,$A144,СВЦЭМ!$B$33:$B$776,N$119)+'СЕТ СН'!$H$14+СВЦЭМ!$D$10+'СЕТ СН'!$H$6-'СЕТ СН'!$H$26</f>
        <v>1327.59946113</v>
      </c>
      <c r="O144" s="36">
        <f>SUMIFS(СВЦЭМ!$D$33:$D$776,СВЦЭМ!$A$33:$A$776,$A144,СВЦЭМ!$B$33:$B$776,O$119)+'СЕТ СН'!$H$14+СВЦЭМ!$D$10+'СЕТ СН'!$H$6-'СЕТ СН'!$H$26</f>
        <v>1330.9694582500001</v>
      </c>
      <c r="P144" s="36">
        <f>SUMIFS(СВЦЭМ!$D$33:$D$776,СВЦЭМ!$A$33:$A$776,$A144,СВЦЭМ!$B$33:$B$776,P$119)+'СЕТ СН'!$H$14+СВЦЭМ!$D$10+'СЕТ СН'!$H$6-'СЕТ СН'!$H$26</f>
        <v>1338.31594215</v>
      </c>
      <c r="Q144" s="36">
        <f>SUMIFS(СВЦЭМ!$D$33:$D$776,СВЦЭМ!$A$33:$A$776,$A144,СВЦЭМ!$B$33:$B$776,Q$119)+'СЕТ СН'!$H$14+СВЦЭМ!$D$10+'СЕТ СН'!$H$6-'СЕТ СН'!$H$26</f>
        <v>1341.76641217</v>
      </c>
      <c r="R144" s="36">
        <f>SUMIFS(СВЦЭМ!$D$33:$D$776,СВЦЭМ!$A$33:$A$776,$A144,СВЦЭМ!$B$33:$B$776,R$119)+'СЕТ СН'!$H$14+СВЦЭМ!$D$10+'СЕТ СН'!$H$6-'СЕТ СН'!$H$26</f>
        <v>1340.14786684</v>
      </c>
      <c r="S144" s="36">
        <f>SUMIFS(СВЦЭМ!$D$33:$D$776,СВЦЭМ!$A$33:$A$776,$A144,СВЦЭМ!$B$33:$B$776,S$119)+'СЕТ СН'!$H$14+СВЦЭМ!$D$10+'СЕТ СН'!$H$6-'СЕТ СН'!$H$26</f>
        <v>1339.4959114000001</v>
      </c>
      <c r="T144" s="36">
        <f>SUMIFS(СВЦЭМ!$D$33:$D$776,СВЦЭМ!$A$33:$A$776,$A144,СВЦЭМ!$B$33:$B$776,T$119)+'СЕТ СН'!$H$14+СВЦЭМ!$D$10+'СЕТ СН'!$H$6-'СЕТ СН'!$H$26</f>
        <v>1326.9276332100001</v>
      </c>
      <c r="U144" s="36">
        <f>SUMIFS(СВЦЭМ!$D$33:$D$776,СВЦЭМ!$A$33:$A$776,$A144,СВЦЭМ!$B$33:$B$776,U$119)+'СЕТ СН'!$H$14+СВЦЭМ!$D$10+'СЕТ СН'!$H$6-'СЕТ СН'!$H$26</f>
        <v>1327.3133029200001</v>
      </c>
      <c r="V144" s="36">
        <f>SUMIFS(СВЦЭМ!$D$33:$D$776,СВЦЭМ!$A$33:$A$776,$A144,СВЦЭМ!$B$33:$B$776,V$119)+'СЕТ СН'!$H$14+СВЦЭМ!$D$10+'СЕТ СН'!$H$6-'СЕТ СН'!$H$26</f>
        <v>1335.4548959399999</v>
      </c>
      <c r="W144" s="36">
        <f>SUMIFS(СВЦЭМ!$D$33:$D$776,СВЦЭМ!$A$33:$A$776,$A144,СВЦЭМ!$B$33:$B$776,W$119)+'СЕТ СН'!$H$14+СВЦЭМ!$D$10+'СЕТ СН'!$H$6-'СЕТ СН'!$H$26</f>
        <v>1345.58295888</v>
      </c>
      <c r="X144" s="36">
        <f>SUMIFS(СВЦЭМ!$D$33:$D$776,СВЦЭМ!$A$33:$A$776,$A144,СВЦЭМ!$B$33:$B$776,X$119)+'СЕТ СН'!$H$14+СВЦЭМ!$D$10+'СЕТ СН'!$H$6-'СЕТ СН'!$H$26</f>
        <v>1357.94202324</v>
      </c>
      <c r="Y144" s="36">
        <f>SUMIFS(СВЦЭМ!$D$33:$D$776,СВЦЭМ!$A$33:$A$776,$A144,СВЦЭМ!$B$33:$B$776,Y$119)+'СЕТ СН'!$H$14+СВЦЭМ!$D$10+'СЕТ СН'!$H$6-'СЕТ СН'!$H$26</f>
        <v>1358.77119595</v>
      </c>
    </row>
    <row r="145" spans="1:27" ht="15.75" x14ac:dyDescent="0.2">
      <c r="A145" s="35">
        <f t="shared" si="3"/>
        <v>43825</v>
      </c>
      <c r="B145" s="36">
        <f>SUMIFS(СВЦЭМ!$D$33:$D$776,СВЦЭМ!$A$33:$A$776,$A145,СВЦЭМ!$B$33:$B$776,B$119)+'СЕТ СН'!$H$14+СВЦЭМ!$D$10+'СЕТ СН'!$H$6-'СЕТ СН'!$H$26</f>
        <v>1395.8626570700001</v>
      </c>
      <c r="C145" s="36">
        <f>SUMIFS(СВЦЭМ!$D$33:$D$776,СВЦЭМ!$A$33:$A$776,$A145,СВЦЭМ!$B$33:$B$776,C$119)+'СЕТ СН'!$H$14+СВЦЭМ!$D$10+'СЕТ СН'!$H$6-'СЕТ СН'!$H$26</f>
        <v>1431.8769537399999</v>
      </c>
      <c r="D145" s="36">
        <f>SUMIFS(СВЦЭМ!$D$33:$D$776,СВЦЭМ!$A$33:$A$776,$A145,СВЦЭМ!$B$33:$B$776,D$119)+'СЕТ СН'!$H$14+СВЦЭМ!$D$10+'СЕТ СН'!$H$6-'СЕТ СН'!$H$26</f>
        <v>1445.4469549099999</v>
      </c>
      <c r="E145" s="36">
        <f>SUMIFS(СВЦЭМ!$D$33:$D$776,СВЦЭМ!$A$33:$A$776,$A145,СВЦЭМ!$B$33:$B$776,E$119)+'СЕТ СН'!$H$14+СВЦЭМ!$D$10+'СЕТ СН'!$H$6-'СЕТ СН'!$H$26</f>
        <v>1454.9478315199999</v>
      </c>
      <c r="F145" s="36">
        <f>SUMIFS(СВЦЭМ!$D$33:$D$776,СВЦЭМ!$A$33:$A$776,$A145,СВЦЭМ!$B$33:$B$776,F$119)+'СЕТ СН'!$H$14+СВЦЭМ!$D$10+'СЕТ СН'!$H$6-'СЕТ СН'!$H$26</f>
        <v>1453.0483641699998</v>
      </c>
      <c r="G145" s="36">
        <f>SUMIFS(СВЦЭМ!$D$33:$D$776,СВЦЭМ!$A$33:$A$776,$A145,СВЦЭМ!$B$33:$B$776,G$119)+'СЕТ СН'!$H$14+СВЦЭМ!$D$10+'СЕТ СН'!$H$6-'СЕТ СН'!$H$26</f>
        <v>1432.9451025799999</v>
      </c>
      <c r="H145" s="36">
        <f>SUMIFS(СВЦЭМ!$D$33:$D$776,СВЦЭМ!$A$33:$A$776,$A145,СВЦЭМ!$B$33:$B$776,H$119)+'СЕТ СН'!$H$14+СВЦЭМ!$D$10+'СЕТ СН'!$H$6-'СЕТ СН'!$H$26</f>
        <v>1395.2503443599999</v>
      </c>
      <c r="I145" s="36">
        <f>SUMIFS(СВЦЭМ!$D$33:$D$776,СВЦЭМ!$A$33:$A$776,$A145,СВЦЭМ!$B$33:$B$776,I$119)+'СЕТ СН'!$H$14+СВЦЭМ!$D$10+'СЕТ СН'!$H$6-'СЕТ СН'!$H$26</f>
        <v>1382.6492493599999</v>
      </c>
      <c r="J145" s="36">
        <f>SUMIFS(СВЦЭМ!$D$33:$D$776,СВЦЭМ!$A$33:$A$776,$A145,СВЦЭМ!$B$33:$B$776,J$119)+'СЕТ СН'!$H$14+СВЦЭМ!$D$10+'СЕТ СН'!$H$6-'СЕТ СН'!$H$26</f>
        <v>1354.07716037</v>
      </c>
      <c r="K145" s="36">
        <f>SUMIFS(СВЦЭМ!$D$33:$D$776,СВЦЭМ!$A$33:$A$776,$A145,СВЦЭМ!$B$33:$B$776,K$119)+'СЕТ СН'!$H$14+СВЦЭМ!$D$10+'СЕТ СН'!$H$6-'СЕТ СН'!$H$26</f>
        <v>1334.1553491300001</v>
      </c>
      <c r="L145" s="36">
        <f>SUMIFS(СВЦЭМ!$D$33:$D$776,СВЦЭМ!$A$33:$A$776,$A145,СВЦЭМ!$B$33:$B$776,L$119)+'СЕТ СН'!$H$14+СВЦЭМ!$D$10+'СЕТ СН'!$H$6-'СЕТ СН'!$H$26</f>
        <v>1332.47756931</v>
      </c>
      <c r="M145" s="36">
        <f>SUMIFS(СВЦЭМ!$D$33:$D$776,СВЦЭМ!$A$33:$A$776,$A145,СВЦЭМ!$B$33:$B$776,M$119)+'СЕТ СН'!$H$14+СВЦЭМ!$D$10+'СЕТ СН'!$H$6-'СЕТ СН'!$H$26</f>
        <v>1341.98391057</v>
      </c>
      <c r="N145" s="36">
        <f>SUMIFS(СВЦЭМ!$D$33:$D$776,СВЦЭМ!$A$33:$A$776,$A145,СВЦЭМ!$B$33:$B$776,N$119)+'СЕТ СН'!$H$14+СВЦЭМ!$D$10+'СЕТ СН'!$H$6-'СЕТ СН'!$H$26</f>
        <v>1350.5478828800001</v>
      </c>
      <c r="O145" s="36">
        <f>SUMIFS(СВЦЭМ!$D$33:$D$776,СВЦЭМ!$A$33:$A$776,$A145,СВЦЭМ!$B$33:$B$776,O$119)+'СЕТ СН'!$H$14+СВЦЭМ!$D$10+'СЕТ СН'!$H$6-'СЕТ СН'!$H$26</f>
        <v>1356.09138613</v>
      </c>
      <c r="P145" s="36">
        <f>SUMIFS(СВЦЭМ!$D$33:$D$776,СВЦЭМ!$A$33:$A$776,$A145,СВЦЭМ!$B$33:$B$776,P$119)+'СЕТ СН'!$H$14+СВЦЭМ!$D$10+'СЕТ СН'!$H$6-'СЕТ СН'!$H$26</f>
        <v>1356.3597404900001</v>
      </c>
      <c r="Q145" s="36">
        <f>SUMIFS(СВЦЭМ!$D$33:$D$776,СВЦЭМ!$A$33:$A$776,$A145,СВЦЭМ!$B$33:$B$776,Q$119)+'СЕТ СН'!$H$14+СВЦЭМ!$D$10+'СЕТ СН'!$H$6-'СЕТ СН'!$H$26</f>
        <v>1357.89744802</v>
      </c>
      <c r="R145" s="36">
        <f>SUMIFS(СВЦЭМ!$D$33:$D$776,СВЦЭМ!$A$33:$A$776,$A145,СВЦЭМ!$B$33:$B$776,R$119)+'СЕТ СН'!$H$14+СВЦЭМ!$D$10+'СЕТ СН'!$H$6-'СЕТ СН'!$H$26</f>
        <v>1353.8825097700001</v>
      </c>
      <c r="S145" s="36">
        <f>SUMIFS(СВЦЭМ!$D$33:$D$776,СВЦЭМ!$A$33:$A$776,$A145,СВЦЭМ!$B$33:$B$776,S$119)+'СЕТ СН'!$H$14+СВЦЭМ!$D$10+'СЕТ СН'!$H$6-'СЕТ СН'!$H$26</f>
        <v>1353.1128899800001</v>
      </c>
      <c r="T145" s="36">
        <f>SUMIFS(СВЦЭМ!$D$33:$D$776,СВЦЭМ!$A$33:$A$776,$A145,СВЦЭМ!$B$33:$B$776,T$119)+'СЕТ СН'!$H$14+СВЦЭМ!$D$10+'СЕТ СН'!$H$6-'СЕТ СН'!$H$26</f>
        <v>1324.31845103</v>
      </c>
      <c r="U145" s="36">
        <f>SUMIFS(СВЦЭМ!$D$33:$D$776,СВЦЭМ!$A$33:$A$776,$A145,СВЦЭМ!$B$33:$B$776,U$119)+'СЕТ СН'!$H$14+СВЦЭМ!$D$10+'СЕТ СН'!$H$6-'СЕТ СН'!$H$26</f>
        <v>1324.1426338000001</v>
      </c>
      <c r="V145" s="36">
        <f>SUMIFS(СВЦЭМ!$D$33:$D$776,СВЦЭМ!$A$33:$A$776,$A145,СВЦЭМ!$B$33:$B$776,V$119)+'СЕТ СН'!$H$14+СВЦЭМ!$D$10+'СЕТ СН'!$H$6-'СЕТ СН'!$H$26</f>
        <v>1340.1258894699999</v>
      </c>
      <c r="W145" s="36">
        <f>SUMIFS(СВЦЭМ!$D$33:$D$776,СВЦЭМ!$A$33:$A$776,$A145,СВЦЭМ!$B$33:$B$776,W$119)+'СЕТ СН'!$H$14+СВЦЭМ!$D$10+'СЕТ СН'!$H$6-'СЕТ СН'!$H$26</f>
        <v>1358.63439053</v>
      </c>
      <c r="X145" s="36">
        <f>SUMIFS(СВЦЭМ!$D$33:$D$776,СВЦЭМ!$A$33:$A$776,$A145,СВЦЭМ!$B$33:$B$776,X$119)+'СЕТ СН'!$H$14+СВЦЭМ!$D$10+'СЕТ СН'!$H$6-'СЕТ СН'!$H$26</f>
        <v>1361.4702455000001</v>
      </c>
      <c r="Y145" s="36">
        <f>SUMIFS(СВЦЭМ!$D$33:$D$776,СВЦЭМ!$A$33:$A$776,$A145,СВЦЭМ!$B$33:$B$776,Y$119)+'СЕТ СН'!$H$14+СВЦЭМ!$D$10+'СЕТ СН'!$H$6-'СЕТ СН'!$H$26</f>
        <v>1363.8322228500001</v>
      </c>
    </row>
    <row r="146" spans="1:27" ht="15.75" x14ac:dyDescent="0.2">
      <c r="A146" s="35">
        <f t="shared" si="3"/>
        <v>43826</v>
      </c>
      <c r="B146" s="36">
        <f>SUMIFS(СВЦЭМ!$D$33:$D$776,СВЦЭМ!$A$33:$A$776,$A146,СВЦЭМ!$B$33:$B$776,B$119)+'СЕТ СН'!$H$14+СВЦЭМ!$D$10+'СЕТ СН'!$H$6-'СЕТ СН'!$H$26</f>
        <v>1355.1279482700002</v>
      </c>
      <c r="C146" s="36">
        <f>SUMIFS(СВЦЭМ!$D$33:$D$776,СВЦЭМ!$A$33:$A$776,$A146,СВЦЭМ!$B$33:$B$776,C$119)+'СЕТ СН'!$H$14+СВЦЭМ!$D$10+'СЕТ СН'!$H$6-'СЕТ СН'!$H$26</f>
        <v>1389.7791442100001</v>
      </c>
      <c r="D146" s="36">
        <f>SUMIFS(СВЦЭМ!$D$33:$D$776,СВЦЭМ!$A$33:$A$776,$A146,СВЦЭМ!$B$33:$B$776,D$119)+'СЕТ СН'!$H$14+СВЦЭМ!$D$10+'СЕТ СН'!$H$6-'СЕТ СН'!$H$26</f>
        <v>1398.1757799900001</v>
      </c>
      <c r="E146" s="36">
        <f>SUMIFS(СВЦЭМ!$D$33:$D$776,СВЦЭМ!$A$33:$A$776,$A146,СВЦЭМ!$B$33:$B$776,E$119)+'СЕТ СН'!$H$14+СВЦЭМ!$D$10+'СЕТ СН'!$H$6-'СЕТ СН'!$H$26</f>
        <v>1414.9624679799999</v>
      </c>
      <c r="F146" s="36">
        <f>SUMIFS(СВЦЭМ!$D$33:$D$776,СВЦЭМ!$A$33:$A$776,$A146,СВЦЭМ!$B$33:$B$776,F$119)+'СЕТ СН'!$H$14+СВЦЭМ!$D$10+'СЕТ СН'!$H$6-'СЕТ СН'!$H$26</f>
        <v>1420.1658502099999</v>
      </c>
      <c r="G146" s="36">
        <f>SUMIFS(СВЦЭМ!$D$33:$D$776,СВЦЭМ!$A$33:$A$776,$A146,СВЦЭМ!$B$33:$B$776,G$119)+'СЕТ СН'!$H$14+СВЦЭМ!$D$10+'СЕТ СН'!$H$6-'СЕТ СН'!$H$26</f>
        <v>1403.4166064599999</v>
      </c>
      <c r="H146" s="36">
        <f>SUMIFS(СВЦЭМ!$D$33:$D$776,СВЦЭМ!$A$33:$A$776,$A146,СВЦЭМ!$B$33:$B$776,H$119)+'СЕТ СН'!$H$14+СВЦЭМ!$D$10+'СЕТ СН'!$H$6-'СЕТ СН'!$H$26</f>
        <v>1366.93708569</v>
      </c>
      <c r="I146" s="36">
        <f>SUMIFS(СВЦЭМ!$D$33:$D$776,СВЦЭМ!$A$33:$A$776,$A146,СВЦЭМ!$B$33:$B$776,I$119)+'СЕТ СН'!$H$14+СВЦЭМ!$D$10+'СЕТ СН'!$H$6-'СЕТ СН'!$H$26</f>
        <v>1341.7558076300002</v>
      </c>
      <c r="J146" s="36">
        <f>SUMIFS(СВЦЭМ!$D$33:$D$776,СВЦЭМ!$A$33:$A$776,$A146,СВЦЭМ!$B$33:$B$776,J$119)+'СЕТ СН'!$H$14+СВЦЭМ!$D$10+'СЕТ СН'!$H$6-'СЕТ СН'!$H$26</f>
        <v>1313.38821598</v>
      </c>
      <c r="K146" s="36">
        <f>SUMIFS(СВЦЭМ!$D$33:$D$776,СВЦЭМ!$A$33:$A$776,$A146,СВЦЭМ!$B$33:$B$776,K$119)+'СЕТ СН'!$H$14+СВЦЭМ!$D$10+'СЕТ СН'!$H$6-'СЕТ СН'!$H$26</f>
        <v>1284.3148287500001</v>
      </c>
      <c r="L146" s="36">
        <f>SUMIFS(СВЦЭМ!$D$33:$D$776,СВЦЭМ!$A$33:$A$776,$A146,СВЦЭМ!$B$33:$B$776,L$119)+'СЕТ СН'!$H$14+СВЦЭМ!$D$10+'СЕТ СН'!$H$6-'СЕТ СН'!$H$26</f>
        <v>1283.4775494800001</v>
      </c>
      <c r="M146" s="36">
        <f>SUMIFS(СВЦЭМ!$D$33:$D$776,СВЦЭМ!$A$33:$A$776,$A146,СВЦЭМ!$B$33:$B$776,M$119)+'СЕТ СН'!$H$14+СВЦЭМ!$D$10+'СЕТ СН'!$H$6-'СЕТ СН'!$H$26</f>
        <v>1294.9135992900001</v>
      </c>
      <c r="N146" s="36">
        <f>SUMIFS(СВЦЭМ!$D$33:$D$776,СВЦЭМ!$A$33:$A$776,$A146,СВЦЭМ!$B$33:$B$776,N$119)+'СЕТ СН'!$H$14+СВЦЭМ!$D$10+'СЕТ СН'!$H$6-'СЕТ СН'!$H$26</f>
        <v>1294.67231266</v>
      </c>
      <c r="O146" s="36">
        <f>SUMIFS(СВЦЭМ!$D$33:$D$776,СВЦЭМ!$A$33:$A$776,$A146,СВЦЭМ!$B$33:$B$776,O$119)+'СЕТ СН'!$H$14+СВЦЭМ!$D$10+'СЕТ СН'!$H$6-'СЕТ СН'!$H$26</f>
        <v>1299.9191101000001</v>
      </c>
      <c r="P146" s="36">
        <f>SUMIFS(СВЦЭМ!$D$33:$D$776,СВЦЭМ!$A$33:$A$776,$A146,СВЦЭМ!$B$33:$B$776,P$119)+'СЕТ СН'!$H$14+СВЦЭМ!$D$10+'СЕТ СН'!$H$6-'СЕТ СН'!$H$26</f>
        <v>1309.3773902500002</v>
      </c>
      <c r="Q146" s="36">
        <f>SUMIFS(СВЦЭМ!$D$33:$D$776,СВЦЭМ!$A$33:$A$776,$A146,СВЦЭМ!$B$33:$B$776,Q$119)+'СЕТ СН'!$H$14+СВЦЭМ!$D$10+'СЕТ СН'!$H$6-'СЕТ СН'!$H$26</f>
        <v>1329.1244852300001</v>
      </c>
      <c r="R146" s="36">
        <f>SUMIFS(СВЦЭМ!$D$33:$D$776,СВЦЭМ!$A$33:$A$776,$A146,СВЦЭМ!$B$33:$B$776,R$119)+'СЕТ СН'!$H$14+СВЦЭМ!$D$10+'СЕТ СН'!$H$6-'СЕТ СН'!$H$26</f>
        <v>1332.7546329199999</v>
      </c>
      <c r="S146" s="36">
        <f>SUMIFS(СВЦЭМ!$D$33:$D$776,СВЦЭМ!$A$33:$A$776,$A146,СВЦЭМ!$B$33:$B$776,S$119)+'СЕТ СН'!$H$14+СВЦЭМ!$D$10+'СЕТ СН'!$H$6-'СЕТ СН'!$H$26</f>
        <v>1334.1453583900002</v>
      </c>
      <c r="T146" s="36">
        <f>SUMIFS(СВЦЭМ!$D$33:$D$776,СВЦЭМ!$A$33:$A$776,$A146,СВЦЭМ!$B$33:$B$776,T$119)+'СЕТ СН'!$H$14+СВЦЭМ!$D$10+'СЕТ СН'!$H$6-'СЕТ СН'!$H$26</f>
        <v>1305.4961759100001</v>
      </c>
      <c r="U146" s="36">
        <f>SUMIFS(СВЦЭМ!$D$33:$D$776,СВЦЭМ!$A$33:$A$776,$A146,СВЦЭМ!$B$33:$B$776,U$119)+'СЕТ СН'!$H$14+СВЦЭМ!$D$10+'СЕТ СН'!$H$6-'СЕТ СН'!$H$26</f>
        <v>1305.1053786299999</v>
      </c>
      <c r="V146" s="36">
        <f>SUMIFS(СВЦЭМ!$D$33:$D$776,СВЦЭМ!$A$33:$A$776,$A146,СВЦЭМ!$B$33:$B$776,V$119)+'СЕТ СН'!$H$14+СВЦЭМ!$D$10+'СЕТ СН'!$H$6-'СЕТ СН'!$H$26</f>
        <v>1313.596665</v>
      </c>
      <c r="W146" s="36">
        <f>SUMIFS(СВЦЭМ!$D$33:$D$776,СВЦЭМ!$A$33:$A$776,$A146,СВЦЭМ!$B$33:$B$776,W$119)+'СЕТ СН'!$H$14+СВЦЭМ!$D$10+'СЕТ СН'!$H$6-'СЕТ СН'!$H$26</f>
        <v>1317.03202874</v>
      </c>
      <c r="X146" s="36">
        <f>SUMIFS(СВЦЭМ!$D$33:$D$776,СВЦЭМ!$A$33:$A$776,$A146,СВЦЭМ!$B$33:$B$776,X$119)+'СЕТ СН'!$H$14+СВЦЭМ!$D$10+'СЕТ СН'!$H$6-'СЕТ СН'!$H$26</f>
        <v>1328.71900981</v>
      </c>
      <c r="Y146" s="36">
        <f>SUMIFS(СВЦЭМ!$D$33:$D$776,СВЦЭМ!$A$33:$A$776,$A146,СВЦЭМ!$B$33:$B$776,Y$119)+'СЕТ СН'!$H$14+СВЦЭМ!$D$10+'СЕТ СН'!$H$6-'СЕТ СН'!$H$26</f>
        <v>1339.53849808</v>
      </c>
    </row>
    <row r="147" spans="1:27" ht="15.75" x14ac:dyDescent="0.2">
      <c r="A147" s="35">
        <f t="shared" si="3"/>
        <v>43827</v>
      </c>
      <c r="B147" s="36">
        <f>SUMIFS(СВЦЭМ!$D$33:$D$776,СВЦЭМ!$A$33:$A$776,$A147,СВЦЭМ!$B$33:$B$776,B$119)+'СЕТ СН'!$H$14+СВЦЭМ!$D$10+'СЕТ СН'!$H$6-'СЕТ СН'!$H$26</f>
        <v>1359.0948484999999</v>
      </c>
      <c r="C147" s="36">
        <f>SUMIFS(СВЦЭМ!$D$33:$D$776,СВЦЭМ!$A$33:$A$776,$A147,СВЦЭМ!$B$33:$B$776,C$119)+'СЕТ СН'!$H$14+СВЦЭМ!$D$10+'СЕТ СН'!$H$6-'СЕТ СН'!$H$26</f>
        <v>1391.1224150600001</v>
      </c>
      <c r="D147" s="36">
        <f>SUMIFS(СВЦЭМ!$D$33:$D$776,СВЦЭМ!$A$33:$A$776,$A147,СВЦЭМ!$B$33:$B$776,D$119)+'СЕТ СН'!$H$14+СВЦЭМ!$D$10+'СЕТ СН'!$H$6-'СЕТ СН'!$H$26</f>
        <v>1404.0796254100001</v>
      </c>
      <c r="E147" s="36">
        <f>SUMIFS(СВЦЭМ!$D$33:$D$776,СВЦЭМ!$A$33:$A$776,$A147,СВЦЭМ!$B$33:$B$776,E$119)+'СЕТ СН'!$H$14+СВЦЭМ!$D$10+'СЕТ СН'!$H$6-'СЕТ СН'!$H$26</f>
        <v>1416.7187433500001</v>
      </c>
      <c r="F147" s="36">
        <f>SUMIFS(СВЦЭМ!$D$33:$D$776,СВЦЭМ!$A$33:$A$776,$A147,СВЦЭМ!$B$33:$B$776,F$119)+'СЕТ СН'!$H$14+СВЦЭМ!$D$10+'СЕТ СН'!$H$6-'СЕТ СН'!$H$26</f>
        <v>1418.55570513</v>
      </c>
      <c r="G147" s="36">
        <f>SUMIFS(СВЦЭМ!$D$33:$D$776,СВЦЭМ!$A$33:$A$776,$A147,СВЦЭМ!$B$33:$B$776,G$119)+'СЕТ СН'!$H$14+СВЦЭМ!$D$10+'СЕТ СН'!$H$6-'СЕТ СН'!$H$26</f>
        <v>1412.1927051800001</v>
      </c>
      <c r="H147" s="36">
        <f>SUMIFS(СВЦЭМ!$D$33:$D$776,СВЦЭМ!$A$33:$A$776,$A147,СВЦЭМ!$B$33:$B$776,H$119)+'СЕТ СН'!$H$14+СВЦЭМ!$D$10+'СЕТ СН'!$H$6-'СЕТ СН'!$H$26</f>
        <v>1393.0063478500001</v>
      </c>
      <c r="I147" s="36">
        <f>SUMIFS(СВЦЭМ!$D$33:$D$776,СВЦЭМ!$A$33:$A$776,$A147,СВЦЭМ!$B$33:$B$776,I$119)+'СЕТ СН'!$H$14+СВЦЭМ!$D$10+'СЕТ СН'!$H$6-'СЕТ СН'!$H$26</f>
        <v>1377.2266117300001</v>
      </c>
      <c r="J147" s="36">
        <f>SUMIFS(СВЦЭМ!$D$33:$D$776,СВЦЭМ!$A$33:$A$776,$A147,СВЦЭМ!$B$33:$B$776,J$119)+'СЕТ СН'!$H$14+СВЦЭМ!$D$10+'СЕТ СН'!$H$6-'СЕТ СН'!$H$26</f>
        <v>1336.1361944800001</v>
      </c>
      <c r="K147" s="36">
        <f>SUMIFS(СВЦЭМ!$D$33:$D$776,СВЦЭМ!$A$33:$A$776,$A147,СВЦЭМ!$B$33:$B$776,K$119)+'СЕТ СН'!$H$14+СВЦЭМ!$D$10+'СЕТ СН'!$H$6-'СЕТ СН'!$H$26</f>
        <v>1299.4750380300002</v>
      </c>
      <c r="L147" s="36">
        <f>SUMIFS(СВЦЭМ!$D$33:$D$776,СВЦЭМ!$A$33:$A$776,$A147,СВЦЭМ!$B$33:$B$776,L$119)+'СЕТ СН'!$H$14+СВЦЭМ!$D$10+'СЕТ СН'!$H$6-'СЕТ СН'!$H$26</f>
        <v>1296.11785192</v>
      </c>
      <c r="M147" s="36">
        <f>SUMIFS(СВЦЭМ!$D$33:$D$776,СВЦЭМ!$A$33:$A$776,$A147,СВЦЭМ!$B$33:$B$776,M$119)+'СЕТ СН'!$H$14+СВЦЭМ!$D$10+'СЕТ СН'!$H$6-'СЕТ СН'!$H$26</f>
        <v>1298.93825466</v>
      </c>
      <c r="N147" s="36">
        <f>SUMIFS(СВЦЭМ!$D$33:$D$776,СВЦЭМ!$A$33:$A$776,$A147,СВЦЭМ!$B$33:$B$776,N$119)+'СЕТ СН'!$H$14+СВЦЭМ!$D$10+'СЕТ СН'!$H$6-'СЕТ СН'!$H$26</f>
        <v>1296.2435702600001</v>
      </c>
      <c r="O147" s="36">
        <f>SUMIFS(СВЦЭМ!$D$33:$D$776,СВЦЭМ!$A$33:$A$776,$A147,СВЦЭМ!$B$33:$B$776,O$119)+'СЕТ СН'!$H$14+СВЦЭМ!$D$10+'СЕТ СН'!$H$6-'СЕТ СН'!$H$26</f>
        <v>1312.3574258200001</v>
      </c>
      <c r="P147" s="36">
        <f>SUMIFS(СВЦЭМ!$D$33:$D$776,СВЦЭМ!$A$33:$A$776,$A147,СВЦЭМ!$B$33:$B$776,P$119)+'СЕТ СН'!$H$14+СВЦЭМ!$D$10+'СЕТ СН'!$H$6-'СЕТ СН'!$H$26</f>
        <v>1323.3700812500001</v>
      </c>
      <c r="Q147" s="36">
        <f>SUMIFS(СВЦЭМ!$D$33:$D$776,СВЦЭМ!$A$33:$A$776,$A147,СВЦЭМ!$B$33:$B$776,Q$119)+'СЕТ СН'!$H$14+СВЦЭМ!$D$10+'СЕТ СН'!$H$6-'СЕТ СН'!$H$26</f>
        <v>1327.05239654</v>
      </c>
      <c r="R147" s="36">
        <f>SUMIFS(СВЦЭМ!$D$33:$D$776,СВЦЭМ!$A$33:$A$776,$A147,СВЦЭМ!$B$33:$B$776,R$119)+'СЕТ СН'!$H$14+СВЦЭМ!$D$10+'СЕТ СН'!$H$6-'СЕТ СН'!$H$26</f>
        <v>1322.7539482900002</v>
      </c>
      <c r="S147" s="36">
        <f>SUMIFS(СВЦЭМ!$D$33:$D$776,СВЦЭМ!$A$33:$A$776,$A147,СВЦЭМ!$B$33:$B$776,S$119)+'СЕТ СН'!$H$14+СВЦЭМ!$D$10+'СЕТ СН'!$H$6-'СЕТ СН'!$H$26</f>
        <v>1315.0899379100001</v>
      </c>
      <c r="T147" s="36">
        <f>SUMIFS(СВЦЭМ!$D$33:$D$776,СВЦЭМ!$A$33:$A$776,$A147,СВЦЭМ!$B$33:$B$776,T$119)+'СЕТ СН'!$H$14+СВЦЭМ!$D$10+'СЕТ СН'!$H$6-'СЕТ СН'!$H$26</f>
        <v>1299.0001099800002</v>
      </c>
      <c r="U147" s="36">
        <f>SUMIFS(СВЦЭМ!$D$33:$D$776,СВЦЭМ!$A$33:$A$776,$A147,СВЦЭМ!$B$33:$B$776,U$119)+'СЕТ СН'!$H$14+СВЦЭМ!$D$10+'СЕТ СН'!$H$6-'СЕТ СН'!$H$26</f>
        <v>1300.78574207</v>
      </c>
      <c r="V147" s="36">
        <f>SUMIFS(СВЦЭМ!$D$33:$D$776,СВЦЭМ!$A$33:$A$776,$A147,СВЦЭМ!$B$33:$B$776,V$119)+'СЕТ СН'!$H$14+СВЦЭМ!$D$10+'СЕТ СН'!$H$6-'СЕТ СН'!$H$26</f>
        <v>1310.6531703999999</v>
      </c>
      <c r="W147" s="36">
        <f>SUMIFS(СВЦЭМ!$D$33:$D$776,СВЦЭМ!$A$33:$A$776,$A147,СВЦЭМ!$B$33:$B$776,W$119)+'СЕТ СН'!$H$14+СВЦЭМ!$D$10+'СЕТ СН'!$H$6-'СЕТ СН'!$H$26</f>
        <v>1323.37246957</v>
      </c>
      <c r="X147" s="36">
        <f>SUMIFS(СВЦЭМ!$D$33:$D$776,СВЦЭМ!$A$33:$A$776,$A147,СВЦЭМ!$B$33:$B$776,X$119)+'СЕТ СН'!$H$14+СВЦЭМ!$D$10+'СЕТ СН'!$H$6-'СЕТ СН'!$H$26</f>
        <v>1338.67635425</v>
      </c>
      <c r="Y147" s="36">
        <f>SUMIFS(СВЦЭМ!$D$33:$D$776,СВЦЭМ!$A$33:$A$776,$A147,СВЦЭМ!$B$33:$B$776,Y$119)+'СЕТ СН'!$H$14+СВЦЭМ!$D$10+'СЕТ СН'!$H$6-'СЕТ СН'!$H$26</f>
        <v>1345.84142836</v>
      </c>
    </row>
    <row r="148" spans="1:27" ht="15.75" x14ac:dyDescent="0.2">
      <c r="A148" s="35">
        <f t="shared" si="3"/>
        <v>43828</v>
      </c>
      <c r="B148" s="36">
        <f>SUMIFS(СВЦЭМ!$D$33:$D$776,СВЦЭМ!$A$33:$A$776,$A148,СВЦЭМ!$B$33:$B$776,B$119)+'СЕТ СН'!$H$14+СВЦЭМ!$D$10+'СЕТ СН'!$H$6-'СЕТ СН'!$H$26</f>
        <v>1236.0244497399999</v>
      </c>
      <c r="C148" s="36">
        <f>SUMIFS(СВЦЭМ!$D$33:$D$776,СВЦЭМ!$A$33:$A$776,$A148,СВЦЭМ!$B$33:$B$776,C$119)+'СЕТ СН'!$H$14+СВЦЭМ!$D$10+'СЕТ СН'!$H$6-'СЕТ СН'!$H$26</f>
        <v>1246.7067790599999</v>
      </c>
      <c r="D148" s="36">
        <f>SUMIFS(СВЦЭМ!$D$33:$D$776,СВЦЭМ!$A$33:$A$776,$A148,СВЦЭМ!$B$33:$B$776,D$119)+'СЕТ СН'!$H$14+СВЦЭМ!$D$10+'СЕТ СН'!$H$6-'СЕТ СН'!$H$26</f>
        <v>1282.35482258</v>
      </c>
      <c r="E148" s="36">
        <f>SUMIFS(СВЦЭМ!$D$33:$D$776,СВЦЭМ!$A$33:$A$776,$A148,СВЦЭМ!$B$33:$B$776,E$119)+'СЕТ СН'!$H$14+СВЦЭМ!$D$10+'СЕТ СН'!$H$6-'СЕТ СН'!$H$26</f>
        <v>1304.12005658</v>
      </c>
      <c r="F148" s="36">
        <f>SUMIFS(СВЦЭМ!$D$33:$D$776,СВЦЭМ!$A$33:$A$776,$A148,СВЦЭМ!$B$33:$B$776,F$119)+'СЕТ СН'!$H$14+СВЦЭМ!$D$10+'СЕТ СН'!$H$6-'СЕТ СН'!$H$26</f>
        <v>1304.84384746</v>
      </c>
      <c r="G148" s="36">
        <f>SUMIFS(СВЦЭМ!$D$33:$D$776,СВЦЭМ!$A$33:$A$776,$A148,СВЦЭМ!$B$33:$B$776,G$119)+'СЕТ СН'!$H$14+СВЦЭМ!$D$10+'СЕТ СН'!$H$6-'СЕТ СН'!$H$26</f>
        <v>1304.1591955200001</v>
      </c>
      <c r="H148" s="36">
        <f>SUMIFS(СВЦЭМ!$D$33:$D$776,СВЦЭМ!$A$33:$A$776,$A148,СВЦЭМ!$B$33:$B$776,H$119)+'СЕТ СН'!$H$14+СВЦЭМ!$D$10+'СЕТ СН'!$H$6-'СЕТ СН'!$H$26</f>
        <v>1291.1509962600001</v>
      </c>
      <c r="I148" s="36">
        <f>SUMIFS(СВЦЭМ!$D$33:$D$776,СВЦЭМ!$A$33:$A$776,$A148,СВЦЭМ!$B$33:$B$776,I$119)+'СЕТ СН'!$H$14+СВЦЭМ!$D$10+'СЕТ СН'!$H$6-'СЕТ СН'!$H$26</f>
        <v>1282.4689636799999</v>
      </c>
      <c r="J148" s="36">
        <f>SUMIFS(СВЦЭМ!$D$33:$D$776,СВЦЭМ!$A$33:$A$776,$A148,СВЦЭМ!$B$33:$B$776,J$119)+'СЕТ СН'!$H$14+СВЦЭМ!$D$10+'СЕТ СН'!$H$6-'СЕТ СН'!$H$26</f>
        <v>1236.36786738</v>
      </c>
      <c r="K148" s="36">
        <f>SUMIFS(СВЦЭМ!$D$33:$D$776,СВЦЭМ!$A$33:$A$776,$A148,СВЦЭМ!$B$33:$B$776,K$119)+'СЕТ СН'!$H$14+СВЦЭМ!$D$10+'СЕТ СН'!$H$6-'СЕТ СН'!$H$26</f>
        <v>1226.94953708</v>
      </c>
      <c r="L148" s="36">
        <f>SUMIFS(СВЦЭМ!$D$33:$D$776,СВЦЭМ!$A$33:$A$776,$A148,СВЦЭМ!$B$33:$B$776,L$119)+'СЕТ СН'!$H$14+СВЦЭМ!$D$10+'СЕТ СН'!$H$6-'СЕТ СН'!$H$26</f>
        <v>1231.74012081</v>
      </c>
      <c r="M148" s="36">
        <f>SUMIFS(СВЦЭМ!$D$33:$D$776,СВЦЭМ!$A$33:$A$776,$A148,СВЦЭМ!$B$33:$B$776,M$119)+'СЕТ СН'!$H$14+СВЦЭМ!$D$10+'СЕТ СН'!$H$6-'СЕТ СН'!$H$26</f>
        <v>1232.8754231500002</v>
      </c>
      <c r="N148" s="36">
        <f>SUMIFS(СВЦЭМ!$D$33:$D$776,СВЦЭМ!$A$33:$A$776,$A148,СВЦЭМ!$B$33:$B$776,N$119)+'СЕТ СН'!$H$14+СВЦЭМ!$D$10+'СЕТ СН'!$H$6-'СЕТ СН'!$H$26</f>
        <v>1233.5459487100002</v>
      </c>
      <c r="O148" s="36">
        <f>SUMIFS(СВЦЭМ!$D$33:$D$776,СВЦЭМ!$A$33:$A$776,$A148,СВЦЭМ!$B$33:$B$776,O$119)+'СЕТ СН'!$H$14+СВЦЭМ!$D$10+'СЕТ СН'!$H$6-'СЕТ СН'!$H$26</f>
        <v>1236.6815663299999</v>
      </c>
      <c r="P148" s="36">
        <f>SUMIFS(СВЦЭМ!$D$33:$D$776,СВЦЭМ!$A$33:$A$776,$A148,СВЦЭМ!$B$33:$B$776,P$119)+'СЕТ СН'!$H$14+СВЦЭМ!$D$10+'СЕТ СН'!$H$6-'СЕТ СН'!$H$26</f>
        <v>1242.9399802299999</v>
      </c>
      <c r="Q148" s="36">
        <f>SUMIFS(СВЦЭМ!$D$33:$D$776,СВЦЭМ!$A$33:$A$776,$A148,СВЦЭМ!$B$33:$B$776,Q$119)+'СЕТ СН'!$H$14+СВЦЭМ!$D$10+'СЕТ СН'!$H$6-'СЕТ СН'!$H$26</f>
        <v>1237.9394680400001</v>
      </c>
      <c r="R148" s="36">
        <f>SUMIFS(СВЦЭМ!$D$33:$D$776,СВЦЭМ!$A$33:$A$776,$A148,СВЦЭМ!$B$33:$B$776,R$119)+'СЕТ СН'!$H$14+СВЦЭМ!$D$10+'СЕТ СН'!$H$6-'СЕТ СН'!$H$26</f>
        <v>1238.8462236600001</v>
      </c>
      <c r="S148" s="36">
        <f>SUMIFS(СВЦЭМ!$D$33:$D$776,СВЦЭМ!$A$33:$A$776,$A148,СВЦЭМ!$B$33:$B$776,S$119)+'СЕТ СН'!$H$14+СВЦЭМ!$D$10+'СЕТ СН'!$H$6-'СЕТ СН'!$H$26</f>
        <v>1247.00401031</v>
      </c>
      <c r="T148" s="36">
        <f>SUMIFS(СВЦЭМ!$D$33:$D$776,СВЦЭМ!$A$33:$A$776,$A148,СВЦЭМ!$B$33:$B$776,T$119)+'СЕТ СН'!$H$14+СВЦЭМ!$D$10+'СЕТ СН'!$H$6-'СЕТ СН'!$H$26</f>
        <v>1246.2717290300002</v>
      </c>
      <c r="U148" s="36">
        <f>SUMIFS(СВЦЭМ!$D$33:$D$776,СВЦЭМ!$A$33:$A$776,$A148,СВЦЭМ!$B$33:$B$776,U$119)+'СЕТ СН'!$H$14+СВЦЭМ!$D$10+'СЕТ СН'!$H$6-'СЕТ СН'!$H$26</f>
        <v>1276.11536602</v>
      </c>
      <c r="V148" s="36">
        <f>SUMIFS(СВЦЭМ!$D$33:$D$776,СВЦЭМ!$A$33:$A$776,$A148,СВЦЭМ!$B$33:$B$776,V$119)+'СЕТ СН'!$H$14+СВЦЭМ!$D$10+'СЕТ СН'!$H$6-'СЕТ СН'!$H$26</f>
        <v>1270.0229046200002</v>
      </c>
      <c r="W148" s="36">
        <f>SUMIFS(СВЦЭМ!$D$33:$D$776,СВЦЭМ!$A$33:$A$776,$A148,СВЦЭМ!$B$33:$B$776,W$119)+'СЕТ СН'!$H$14+СВЦЭМ!$D$10+'СЕТ СН'!$H$6-'СЕТ СН'!$H$26</f>
        <v>1264.43613596</v>
      </c>
      <c r="X148" s="36">
        <f>SUMIFS(СВЦЭМ!$D$33:$D$776,СВЦЭМ!$A$33:$A$776,$A148,СВЦЭМ!$B$33:$B$776,X$119)+'СЕТ СН'!$H$14+СВЦЭМ!$D$10+'СЕТ СН'!$H$6-'СЕТ СН'!$H$26</f>
        <v>1251.5547206400001</v>
      </c>
      <c r="Y148" s="36">
        <f>SUMIFS(СВЦЭМ!$D$33:$D$776,СВЦЭМ!$A$33:$A$776,$A148,СВЦЭМ!$B$33:$B$776,Y$119)+'СЕТ СН'!$H$14+СВЦЭМ!$D$10+'СЕТ СН'!$H$6-'СЕТ СН'!$H$26</f>
        <v>1229.9160747800001</v>
      </c>
    </row>
    <row r="149" spans="1:27" ht="15.75" x14ac:dyDescent="0.2">
      <c r="A149" s="35">
        <f t="shared" si="3"/>
        <v>43829</v>
      </c>
      <c r="B149" s="36">
        <f>SUMIFS(СВЦЭМ!$D$33:$D$776,СВЦЭМ!$A$33:$A$776,$A149,СВЦЭМ!$B$33:$B$776,B$119)+'СЕТ СН'!$H$14+СВЦЭМ!$D$10+'СЕТ СН'!$H$6-'СЕТ СН'!$H$26</f>
        <v>1391.1176802300001</v>
      </c>
      <c r="C149" s="36">
        <f>SUMIFS(СВЦЭМ!$D$33:$D$776,СВЦЭМ!$A$33:$A$776,$A149,СВЦЭМ!$B$33:$B$776,C$119)+'СЕТ СН'!$H$14+СВЦЭМ!$D$10+'СЕТ СН'!$H$6-'СЕТ СН'!$H$26</f>
        <v>1424.0562044499998</v>
      </c>
      <c r="D149" s="36">
        <f>SUMIFS(СВЦЭМ!$D$33:$D$776,СВЦЭМ!$A$33:$A$776,$A149,СВЦЭМ!$B$33:$B$776,D$119)+'СЕТ СН'!$H$14+СВЦЭМ!$D$10+'СЕТ СН'!$H$6-'СЕТ СН'!$H$26</f>
        <v>1425.0190347799999</v>
      </c>
      <c r="E149" s="36">
        <f>SUMIFS(СВЦЭМ!$D$33:$D$776,СВЦЭМ!$A$33:$A$776,$A149,СВЦЭМ!$B$33:$B$776,E$119)+'СЕТ СН'!$H$14+СВЦЭМ!$D$10+'СЕТ СН'!$H$6-'СЕТ СН'!$H$26</f>
        <v>1449.4765062899996</v>
      </c>
      <c r="F149" s="36">
        <f>SUMIFS(СВЦЭМ!$D$33:$D$776,СВЦЭМ!$A$33:$A$776,$A149,СВЦЭМ!$B$33:$B$776,F$119)+'СЕТ СН'!$H$14+СВЦЭМ!$D$10+'СЕТ СН'!$H$6-'СЕТ СН'!$H$26</f>
        <v>1446.6864123199998</v>
      </c>
      <c r="G149" s="36">
        <f>SUMIFS(СВЦЭМ!$D$33:$D$776,СВЦЭМ!$A$33:$A$776,$A149,СВЦЭМ!$B$33:$B$776,G$119)+'СЕТ СН'!$H$14+СВЦЭМ!$D$10+'СЕТ СН'!$H$6-'СЕТ СН'!$H$26</f>
        <v>1435.3242752699998</v>
      </c>
      <c r="H149" s="36">
        <f>SUMIFS(СВЦЭМ!$D$33:$D$776,СВЦЭМ!$A$33:$A$776,$A149,СВЦЭМ!$B$33:$B$776,H$119)+'СЕТ СН'!$H$14+СВЦЭМ!$D$10+'СЕТ СН'!$H$6-'СЕТ СН'!$H$26</f>
        <v>1400.7995697800002</v>
      </c>
      <c r="I149" s="36">
        <f>SUMIFS(СВЦЭМ!$D$33:$D$776,СВЦЭМ!$A$33:$A$776,$A149,СВЦЭМ!$B$33:$B$776,I$119)+'СЕТ СН'!$H$14+СВЦЭМ!$D$10+'СЕТ СН'!$H$6-'СЕТ СН'!$H$26</f>
        <v>1376.94288949</v>
      </c>
      <c r="J149" s="36">
        <f>SUMIFS(СВЦЭМ!$D$33:$D$776,СВЦЭМ!$A$33:$A$776,$A149,СВЦЭМ!$B$33:$B$776,J$119)+'СЕТ СН'!$H$14+СВЦЭМ!$D$10+'СЕТ СН'!$H$6-'СЕТ СН'!$H$26</f>
        <v>1351.8059213199999</v>
      </c>
      <c r="K149" s="36">
        <f>SUMIFS(СВЦЭМ!$D$33:$D$776,СВЦЭМ!$A$33:$A$776,$A149,СВЦЭМ!$B$33:$B$776,K$119)+'СЕТ СН'!$H$14+СВЦЭМ!$D$10+'СЕТ СН'!$H$6-'СЕТ СН'!$H$26</f>
        <v>1324.8090946900002</v>
      </c>
      <c r="L149" s="36">
        <f>SUMIFS(СВЦЭМ!$D$33:$D$776,СВЦЭМ!$A$33:$A$776,$A149,СВЦЭМ!$B$33:$B$776,L$119)+'СЕТ СН'!$H$14+СВЦЭМ!$D$10+'СЕТ СН'!$H$6-'СЕТ СН'!$H$26</f>
        <v>1323.03578075</v>
      </c>
      <c r="M149" s="36">
        <f>SUMIFS(СВЦЭМ!$D$33:$D$776,СВЦЭМ!$A$33:$A$776,$A149,СВЦЭМ!$B$33:$B$776,M$119)+'СЕТ СН'!$H$14+СВЦЭМ!$D$10+'СЕТ СН'!$H$6-'СЕТ СН'!$H$26</f>
        <v>1321.0476376199999</v>
      </c>
      <c r="N149" s="36">
        <f>SUMIFS(СВЦЭМ!$D$33:$D$776,СВЦЭМ!$A$33:$A$776,$A149,СВЦЭМ!$B$33:$B$776,N$119)+'СЕТ СН'!$H$14+СВЦЭМ!$D$10+'СЕТ СН'!$H$6-'СЕТ СН'!$H$26</f>
        <v>1328.2360887899999</v>
      </c>
      <c r="O149" s="36">
        <f>SUMIFS(СВЦЭМ!$D$33:$D$776,СВЦЭМ!$A$33:$A$776,$A149,СВЦЭМ!$B$33:$B$776,O$119)+'СЕТ СН'!$H$14+СВЦЭМ!$D$10+'СЕТ СН'!$H$6-'СЕТ СН'!$H$26</f>
        <v>1337.7695122099999</v>
      </c>
      <c r="P149" s="36">
        <f>SUMIFS(СВЦЭМ!$D$33:$D$776,СВЦЭМ!$A$33:$A$776,$A149,СВЦЭМ!$B$33:$B$776,P$119)+'СЕТ СН'!$H$14+СВЦЭМ!$D$10+'СЕТ СН'!$H$6-'СЕТ СН'!$H$26</f>
        <v>1351.1660300399999</v>
      </c>
      <c r="Q149" s="36">
        <f>SUMIFS(СВЦЭМ!$D$33:$D$776,СВЦЭМ!$A$33:$A$776,$A149,СВЦЭМ!$B$33:$B$776,Q$119)+'СЕТ СН'!$H$14+СВЦЭМ!$D$10+'СЕТ СН'!$H$6-'СЕТ СН'!$H$26</f>
        <v>1353.6231026999999</v>
      </c>
      <c r="R149" s="36">
        <f>SUMIFS(СВЦЭМ!$D$33:$D$776,СВЦЭМ!$A$33:$A$776,$A149,СВЦЭМ!$B$33:$B$776,R$119)+'СЕТ СН'!$H$14+СВЦЭМ!$D$10+'СЕТ СН'!$H$6-'СЕТ СН'!$H$26</f>
        <v>1346.70074819</v>
      </c>
      <c r="S149" s="36">
        <f>SUMIFS(СВЦЭМ!$D$33:$D$776,СВЦЭМ!$A$33:$A$776,$A149,СВЦЭМ!$B$33:$B$776,S$119)+'СЕТ СН'!$H$14+СВЦЭМ!$D$10+'СЕТ СН'!$H$6-'СЕТ СН'!$H$26</f>
        <v>1337.03028421</v>
      </c>
      <c r="T149" s="36">
        <f>SUMIFS(СВЦЭМ!$D$33:$D$776,СВЦЭМ!$A$33:$A$776,$A149,СВЦЭМ!$B$33:$B$776,T$119)+'СЕТ СН'!$H$14+СВЦЭМ!$D$10+'СЕТ СН'!$H$6-'СЕТ СН'!$H$26</f>
        <v>1329.0452674000001</v>
      </c>
      <c r="U149" s="36">
        <f>SUMIFS(СВЦЭМ!$D$33:$D$776,СВЦЭМ!$A$33:$A$776,$A149,СВЦЭМ!$B$33:$B$776,U$119)+'СЕТ СН'!$H$14+СВЦЭМ!$D$10+'СЕТ СН'!$H$6-'СЕТ СН'!$H$26</f>
        <v>1328.4718867900001</v>
      </c>
      <c r="V149" s="36">
        <f>SUMIFS(СВЦЭМ!$D$33:$D$776,СВЦЭМ!$A$33:$A$776,$A149,СВЦЭМ!$B$33:$B$776,V$119)+'СЕТ СН'!$H$14+СВЦЭМ!$D$10+'СЕТ СН'!$H$6-'СЕТ СН'!$H$26</f>
        <v>1325.23135417</v>
      </c>
      <c r="W149" s="36">
        <f>SUMIFS(СВЦЭМ!$D$33:$D$776,СВЦЭМ!$A$33:$A$776,$A149,СВЦЭМ!$B$33:$B$776,W$119)+'СЕТ СН'!$H$14+СВЦЭМ!$D$10+'СЕТ СН'!$H$6-'СЕТ СН'!$H$26</f>
        <v>1334.99456317</v>
      </c>
      <c r="X149" s="36">
        <f>SUMIFS(СВЦЭМ!$D$33:$D$776,СВЦЭМ!$A$33:$A$776,$A149,СВЦЭМ!$B$33:$B$776,X$119)+'СЕТ СН'!$H$14+СВЦЭМ!$D$10+'СЕТ СН'!$H$6-'СЕТ СН'!$H$26</f>
        <v>1353.62923873</v>
      </c>
      <c r="Y149" s="36">
        <f>SUMIFS(СВЦЭМ!$D$33:$D$776,СВЦЭМ!$A$33:$A$776,$A149,СВЦЭМ!$B$33:$B$776,Y$119)+'СЕТ СН'!$H$14+СВЦЭМ!$D$10+'СЕТ СН'!$H$6-'СЕТ СН'!$H$26</f>
        <v>1371.9196638200001</v>
      </c>
    </row>
    <row r="150" spans="1:27" ht="15.75" x14ac:dyDescent="0.2">
      <c r="A150" s="35">
        <f t="shared" si="3"/>
        <v>43830</v>
      </c>
      <c r="B150" s="36">
        <f>SUMIFS(СВЦЭМ!$D$33:$D$776,СВЦЭМ!$A$33:$A$776,$A150,СВЦЭМ!$B$33:$B$776,B$119)+'СЕТ СН'!$H$14+СВЦЭМ!$D$10+'СЕТ СН'!$H$6-'СЕТ СН'!$H$26</f>
        <v>1375.86186701</v>
      </c>
      <c r="C150" s="36">
        <f>SUMIFS(СВЦЭМ!$D$33:$D$776,СВЦЭМ!$A$33:$A$776,$A150,СВЦЭМ!$B$33:$B$776,C$119)+'СЕТ СН'!$H$14+СВЦЭМ!$D$10+'СЕТ СН'!$H$6-'СЕТ СН'!$H$26</f>
        <v>1394.2026687</v>
      </c>
      <c r="D150" s="36">
        <f>SUMIFS(СВЦЭМ!$D$33:$D$776,СВЦЭМ!$A$33:$A$776,$A150,СВЦЭМ!$B$33:$B$776,D$119)+'СЕТ СН'!$H$14+СВЦЭМ!$D$10+'СЕТ СН'!$H$6-'СЕТ СН'!$H$26</f>
        <v>1399.6625044800001</v>
      </c>
      <c r="E150" s="36">
        <f>SUMIFS(СВЦЭМ!$D$33:$D$776,СВЦЭМ!$A$33:$A$776,$A150,СВЦЭМ!$B$33:$B$776,E$119)+'СЕТ СН'!$H$14+СВЦЭМ!$D$10+'СЕТ СН'!$H$6-'СЕТ СН'!$H$26</f>
        <v>1403.4777240799999</v>
      </c>
      <c r="F150" s="36">
        <f>SUMIFS(СВЦЭМ!$D$33:$D$776,СВЦЭМ!$A$33:$A$776,$A150,СВЦЭМ!$B$33:$B$776,F$119)+'СЕТ СН'!$H$14+СВЦЭМ!$D$10+'СЕТ СН'!$H$6-'СЕТ СН'!$H$26</f>
        <v>1405.4909138400001</v>
      </c>
      <c r="G150" s="36">
        <f>SUMIFS(СВЦЭМ!$D$33:$D$776,СВЦЭМ!$A$33:$A$776,$A150,СВЦЭМ!$B$33:$B$776,G$119)+'СЕТ СН'!$H$14+СВЦЭМ!$D$10+'СЕТ СН'!$H$6-'СЕТ СН'!$H$26</f>
        <v>1397.65243502</v>
      </c>
      <c r="H150" s="36">
        <f>SUMIFS(СВЦЭМ!$D$33:$D$776,СВЦЭМ!$A$33:$A$776,$A150,СВЦЭМ!$B$33:$B$776,H$119)+'СЕТ СН'!$H$14+СВЦЭМ!$D$10+'СЕТ СН'!$H$6-'СЕТ СН'!$H$26</f>
        <v>1372.9644491600002</v>
      </c>
      <c r="I150" s="36">
        <f>SUMIFS(СВЦЭМ!$D$33:$D$776,СВЦЭМ!$A$33:$A$776,$A150,СВЦЭМ!$B$33:$B$776,I$119)+'СЕТ СН'!$H$14+СВЦЭМ!$D$10+'СЕТ СН'!$H$6-'СЕТ СН'!$H$26</f>
        <v>1356.1530433</v>
      </c>
      <c r="J150" s="36">
        <f>SUMIFS(СВЦЭМ!$D$33:$D$776,СВЦЭМ!$A$33:$A$776,$A150,СВЦЭМ!$B$33:$B$776,J$119)+'СЕТ СН'!$H$14+СВЦЭМ!$D$10+'СЕТ СН'!$H$6-'СЕТ СН'!$H$26</f>
        <v>1345.00927028</v>
      </c>
      <c r="K150" s="36">
        <f>SUMIFS(СВЦЭМ!$D$33:$D$776,СВЦЭМ!$A$33:$A$776,$A150,СВЦЭМ!$B$33:$B$776,K$119)+'СЕТ СН'!$H$14+СВЦЭМ!$D$10+'СЕТ СН'!$H$6-'СЕТ СН'!$H$26</f>
        <v>1322.9924999099999</v>
      </c>
      <c r="L150" s="36">
        <f>SUMIFS(СВЦЭМ!$D$33:$D$776,СВЦЭМ!$A$33:$A$776,$A150,СВЦЭМ!$B$33:$B$776,L$119)+'СЕТ СН'!$H$14+СВЦЭМ!$D$10+'СЕТ СН'!$H$6-'СЕТ СН'!$H$26</f>
        <v>1321.1068524699999</v>
      </c>
      <c r="M150" s="36">
        <f>SUMIFS(СВЦЭМ!$D$33:$D$776,СВЦЭМ!$A$33:$A$776,$A150,СВЦЭМ!$B$33:$B$776,M$119)+'СЕТ СН'!$H$14+СВЦЭМ!$D$10+'СЕТ СН'!$H$6-'СЕТ СН'!$H$26</f>
        <v>1343.2014903899999</v>
      </c>
      <c r="N150" s="36">
        <f>SUMIFS(СВЦЭМ!$D$33:$D$776,СВЦЭМ!$A$33:$A$776,$A150,СВЦЭМ!$B$33:$B$776,N$119)+'СЕТ СН'!$H$14+СВЦЭМ!$D$10+'СЕТ СН'!$H$6-'СЕТ СН'!$H$26</f>
        <v>1335.7767930099999</v>
      </c>
      <c r="O150" s="36">
        <f>SUMIFS(СВЦЭМ!$D$33:$D$776,СВЦЭМ!$A$33:$A$776,$A150,СВЦЭМ!$B$33:$B$776,O$119)+'СЕТ СН'!$H$14+СВЦЭМ!$D$10+'СЕТ СН'!$H$6-'СЕТ СН'!$H$26</f>
        <v>1343.2462020400001</v>
      </c>
      <c r="P150" s="36">
        <f>SUMIFS(СВЦЭМ!$D$33:$D$776,СВЦЭМ!$A$33:$A$776,$A150,СВЦЭМ!$B$33:$B$776,P$119)+'СЕТ СН'!$H$14+СВЦЭМ!$D$10+'СЕТ СН'!$H$6-'СЕТ СН'!$H$26</f>
        <v>1347.6815824999999</v>
      </c>
      <c r="Q150" s="36">
        <f>SUMIFS(СВЦЭМ!$D$33:$D$776,СВЦЭМ!$A$33:$A$776,$A150,СВЦЭМ!$B$33:$B$776,Q$119)+'СЕТ СН'!$H$14+СВЦЭМ!$D$10+'СЕТ СН'!$H$6-'СЕТ СН'!$H$26</f>
        <v>1350.3403490400001</v>
      </c>
      <c r="R150" s="36">
        <f>SUMIFS(СВЦЭМ!$D$33:$D$776,СВЦЭМ!$A$33:$A$776,$A150,СВЦЭМ!$B$33:$B$776,R$119)+'СЕТ СН'!$H$14+СВЦЭМ!$D$10+'СЕТ СН'!$H$6-'СЕТ СН'!$H$26</f>
        <v>1347.7196577499999</v>
      </c>
      <c r="S150" s="36">
        <f>SUMIFS(СВЦЭМ!$D$33:$D$776,СВЦЭМ!$A$33:$A$776,$A150,СВЦЭМ!$B$33:$B$776,S$119)+'СЕТ СН'!$H$14+СВЦЭМ!$D$10+'СЕТ СН'!$H$6-'СЕТ СН'!$H$26</f>
        <v>1355.91032569</v>
      </c>
      <c r="T150" s="36">
        <f>SUMIFS(СВЦЭМ!$D$33:$D$776,СВЦЭМ!$A$33:$A$776,$A150,СВЦЭМ!$B$33:$B$776,T$119)+'СЕТ СН'!$H$14+СВЦЭМ!$D$10+'СЕТ СН'!$H$6-'СЕТ СН'!$H$26</f>
        <v>1365.4792334799999</v>
      </c>
      <c r="U150" s="36">
        <f>SUMIFS(СВЦЭМ!$D$33:$D$776,СВЦЭМ!$A$33:$A$776,$A150,СВЦЭМ!$B$33:$B$776,U$119)+'СЕТ СН'!$H$14+СВЦЭМ!$D$10+'СЕТ СН'!$H$6-'СЕТ СН'!$H$26</f>
        <v>1358.70413242</v>
      </c>
      <c r="V150" s="36">
        <f>SUMIFS(СВЦЭМ!$D$33:$D$776,СВЦЭМ!$A$33:$A$776,$A150,СВЦЭМ!$B$33:$B$776,V$119)+'СЕТ СН'!$H$14+СВЦЭМ!$D$10+'СЕТ СН'!$H$6-'СЕТ СН'!$H$26</f>
        <v>1371.39042279</v>
      </c>
      <c r="W150" s="36">
        <f>SUMIFS(СВЦЭМ!$D$33:$D$776,СВЦЭМ!$A$33:$A$776,$A150,СВЦЭМ!$B$33:$B$776,W$119)+'СЕТ СН'!$H$14+СВЦЭМ!$D$10+'СЕТ СН'!$H$6-'СЕТ СН'!$H$26</f>
        <v>1376.00458585</v>
      </c>
      <c r="X150" s="36">
        <f>SUMIFS(СВЦЭМ!$D$33:$D$776,СВЦЭМ!$A$33:$A$776,$A150,СВЦЭМ!$B$33:$B$776,X$119)+'СЕТ СН'!$H$14+СВЦЭМ!$D$10+'СЕТ СН'!$H$6-'СЕТ СН'!$H$26</f>
        <v>1365.12064622</v>
      </c>
      <c r="Y150" s="36">
        <f>SUMIFS(СВЦЭМ!$D$33:$D$776,СВЦЭМ!$A$33:$A$776,$A150,СВЦЭМ!$B$33:$B$776,Y$119)+'СЕТ СН'!$H$14+СВЦЭМ!$D$10+'СЕТ СН'!$H$6-'СЕТ СН'!$H$26</f>
        <v>1364.51675209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6" t="s">
        <v>7</v>
      </c>
      <c r="B153" s="129" t="s">
        <v>73</v>
      </c>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1"/>
    </row>
    <row r="154" spans="1:27" ht="12.75" customHeight="1" x14ac:dyDescent="0.2">
      <c r="A154" s="127"/>
      <c r="B154" s="132"/>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4"/>
    </row>
    <row r="155" spans="1:27" ht="12.75" customHeight="1" x14ac:dyDescent="0.2">
      <c r="A155" s="128"/>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01.12.2019</v>
      </c>
      <c r="B156" s="36">
        <f>SUMIFS(СВЦЭМ!$D$33:$D$776,СВЦЭМ!$A$33:$A$776,$A156,СВЦЭМ!$B$33:$B$776,B$155)+'СЕТ СН'!$I$14+СВЦЭМ!$D$10+'СЕТ СН'!$I$6-'СЕТ СН'!$I$26</f>
        <v>1616.8881605199999</v>
      </c>
      <c r="C156" s="36">
        <f>SUMIFS(СВЦЭМ!$D$33:$D$776,СВЦЭМ!$A$33:$A$776,$A156,СВЦЭМ!$B$33:$B$776,C$155)+'СЕТ СН'!$I$14+СВЦЭМ!$D$10+'СЕТ СН'!$I$6-'СЕТ СН'!$I$26</f>
        <v>1625.63085533</v>
      </c>
      <c r="D156" s="36">
        <f>SUMIFS(СВЦЭМ!$D$33:$D$776,СВЦЭМ!$A$33:$A$776,$A156,СВЦЭМ!$B$33:$B$776,D$155)+'СЕТ СН'!$I$14+СВЦЭМ!$D$10+'СЕТ СН'!$I$6-'СЕТ СН'!$I$26</f>
        <v>1660.7529403799999</v>
      </c>
      <c r="E156" s="36">
        <f>SUMIFS(СВЦЭМ!$D$33:$D$776,СВЦЭМ!$A$33:$A$776,$A156,СВЦЭМ!$B$33:$B$776,E$155)+'СЕТ СН'!$I$14+СВЦЭМ!$D$10+'СЕТ СН'!$I$6-'СЕТ СН'!$I$26</f>
        <v>1658.71681732</v>
      </c>
      <c r="F156" s="36">
        <f>SUMIFS(СВЦЭМ!$D$33:$D$776,СВЦЭМ!$A$33:$A$776,$A156,СВЦЭМ!$B$33:$B$776,F$155)+'СЕТ СН'!$I$14+СВЦЭМ!$D$10+'СЕТ СН'!$I$6-'СЕТ СН'!$I$26</f>
        <v>1651.13891395</v>
      </c>
      <c r="G156" s="36">
        <f>SUMIFS(СВЦЭМ!$D$33:$D$776,СВЦЭМ!$A$33:$A$776,$A156,СВЦЭМ!$B$33:$B$776,G$155)+'СЕТ СН'!$I$14+СВЦЭМ!$D$10+'СЕТ СН'!$I$6-'СЕТ СН'!$I$26</f>
        <v>1649.3708390299998</v>
      </c>
      <c r="H156" s="36">
        <f>SUMIFS(СВЦЭМ!$D$33:$D$776,СВЦЭМ!$A$33:$A$776,$A156,СВЦЭМ!$B$33:$B$776,H$155)+'СЕТ СН'!$I$14+СВЦЭМ!$D$10+'СЕТ СН'!$I$6-'СЕТ СН'!$I$26</f>
        <v>1647.07434306</v>
      </c>
      <c r="I156" s="36">
        <f>SUMIFS(СВЦЭМ!$D$33:$D$776,СВЦЭМ!$A$33:$A$776,$A156,СВЦЭМ!$B$33:$B$776,I$155)+'СЕТ СН'!$I$14+СВЦЭМ!$D$10+'СЕТ СН'!$I$6-'СЕТ СН'!$I$26</f>
        <v>1640.87793119</v>
      </c>
      <c r="J156" s="36">
        <f>SUMIFS(СВЦЭМ!$D$33:$D$776,СВЦЭМ!$A$33:$A$776,$A156,СВЦЭМ!$B$33:$B$776,J$155)+'СЕТ СН'!$I$14+СВЦЭМ!$D$10+'СЕТ СН'!$I$6-'СЕТ СН'!$I$26</f>
        <v>1601.7518629799999</v>
      </c>
      <c r="K156" s="36">
        <f>SUMIFS(СВЦЭМ!$D$33:$D$776,СВЦЭМ!$A$33:$A$776,$A156,СВЦЭМ!$B$33:$B$776,K$155)+'СЕТ СН'!$I$14+СВЦЭМ!$D$10+'СЕТ СН'!$I$6-'СЕТ СН'!$I$26</f>
        <v>1560.0249406399998</v>
      </c>
      <c r="L156" s="36">
        <f>SUMIFS(СВЦЭМ!$D$33:$D$776,СВЦЭМ!$A$33:$A$776,$A156,СВЦЭМ!$B$33:$B$776,L$155)+'СЕТ СН'!$I$14+СВЦЭМ!$D$10+'СЕТ СН'!$I$6-'СЕТ СН'!$I$26</f>
        <v>1539.4631755400001</v>
      </c>
      <c r="M156" s="36">
        <f>SUMIFS(СВЦЭМ!$D$33:$D$776,СВЦЭМ!$A$33:$A$776,$A156,СВЦЭМ!$B$33:$B$776,M$155)+'СЕТ СН'!$I$14+СВЦЭМ!$D$10+'СЕТ СН'!$I$6-'СЕТ СН'!$I$26</f>
        <v>1537.81724317</v>
      </c>
      <c r="N156" s="36">
        <f>SUMIFS(СВЦЭМ!$D$33:$D$776,СВЦЭМ!$A$33:$A$776,$A156,СВЦЭМ!$B$33:$B$776,N$155)+'СЕТ СН'!$I$14+СВЦЭМ!$D$10+'СЕТ СН'!$I$6-'СЕТ СН'!$I$26</f>
        <v>1564.8735789</v>
      </c>
      <c r="O156" s="36">
        <f>SUMIFS(СВЦЭМ!$D$33:$D$776,СВЦЭМ!$A$33:$A$776,$A156,СВЦЭМ!$B$33:$B$776,O$155)+'СЕТ СН'!$I$14+СВЦЭМ!$D$10+'СЕТ СН'!$I$6-'СЕТ СН'!$I$26</f>
        <v>1575.5789754800001</v>
      </c>
      <c r="P156" s="36">
        <f>SUMIFS(СВЦЭМ!$D$33:$D$776,СВЦЭМ!$A$33:$A$776,$A156,СВЦЭМ!$B$33:$B$776,P$155)+'СЕТ СН'!$I$14+СВЦЭМ!$D$10+'СЕТ СН'!$I$6-'СЕТ СН'!$I$26</f>
        <v>1583.1011596799999</v>
      </c>
      <c r="Q156" s="36">
        <f>SUMIFS(СВЦЭМ!$D$33:$D$776,СВЦЭМ!$A$33:$A$776,$A156,СВЦЭМ!$B$33:$B$776,Q$155)+'СЕТ СН'!$I$14+СВЦЭМ!$D$10+'СЕТ СН'!$I$6-'СЕТ СН'!$I$26</f>
        <v>1589.2512400400001</v>
      </c>
      <c r="R156" s="36">
        <f>SUMIFS(СВЦЭМ!$D$33:$D$776,СВЦЭМ!$A$33:$A$776,$A156,СВЦЭМ!$B$33:$B$776,R$155)+'СЕТ СН'!$I$14+СВЦЭМ!$D$10+'СЕТ СН'!$I$6-'СЕТ СН'!$I$26</f>
        <v>1578.46781354</v>
      </c>
      <c r="S156" s="36">
        <f>SUMIFS(СВЦЭМ!$D$33:$D$776,СВЦЭМ!$A$33:$A$776,$A156,СВЦЭМ!$B$33:$B$776,S$155)+'СЕТ СН'!$I$14+СВЦЭМ!$D$10+'СЕТ СН'!$I$6-'СЕТ СН'!$I$26</f>
        <v>1561.4019686000001</v>
      </c>
      <c r="T156" s="36">
        <f>SUMIFS(СВЦЭМ!$D$33:$D$776,СВЦЭМ!$A$33:$A$776,$A156,СВЦЭМ!$B$33:$B$776,T$155)+'СЕТ СН'!$I$14+СВЦЭМ!$D$10+'СЕТ СН'!$I$6-'СЕТ СН'!$I$26</f>
        <v>1540.72451553</v>
      </c>
      <c r="U156" s="36">
        <f>SUMIFS(СВЦЭМ!$D$33:$D$776,СВЦЭМ!$A$33:$A$776,$A156,СВЦЭМ!$B$33:$B$776,U$155)+'СЕТ СН'!$I$14+СВЦЭМ!$D$10+'СЕТ СН'!$I$6-'СЕТ СН'!$I$26</f>
        <v>1540.23361654</v>
      </c>
      <c r="V156" s="36">
        <f>SUMIFS(СВЦЭМ!$D$33:$D$776,СВЦЭМ!$A$33:$A$776,$A156,СВЦЭМ!$B$33:$B$776,V$155)+'СЕТ СН'!$I$14+СВЦЭМ!$D$10+'СЕТ СН'!$I$6-'СЕТ СН'!$I$26</f>
        <v>1557.17168601</v>
      </c>
      <c r="W156" s="36">
        <f>SUMIFS(СВЦЭМ!$D$33:$D$776,СВЦЭМ!$A$33:$A$776,$A156,СВЦЭМ!$B$33:$B$776,W$155)+'СЕТ СН'!$I$14+СВЦЭМ!$D$10+'СЕТ СН'!$I$6-'СЕТ СН'!$I$26</f>
        <v>1580.9878361999999</v>
      </c>
      <c r="X156" s="36">
        <f>SUMIFS(СВЦЭМ!$D$33:$D$776,СВЦЭМ!$A$33:$A$776,$A156,СВЦЭМ!$B$33:$B$776,X$155)+'СЕТ СН'!$I$14+СВЦЭМ!$D$10+'СЕТ СН'!$I$6-'СЕТ СН'!$I$26</f>
        <v>1574.3096049199999</v>
      </c>
      <c r="Y156" s="36">
        <f>SUMIFS(СВЦЭМ!$D$33:$D$776,СВЦЭМ!$A$33:$A$776,$A156,СВЦЭМ!$B$33:$B$776,Y$155)+'СЕТ СН'!$I$14+СВЦЭМ!$D$10+'СЕТ СН'!$I$6-'СЕТ СН'!$I$26</f>
        <v>1602.8722513799999</v>
      </c>
      <c r="AA156" s="45"/>
    </row>
    <row r="157" spans="1:27" ht="15.75" x14ac:dyDescent="0.2">
      <c r="A157" s="35">
        <f>A156+1</f>
        <v>43801</v>
      </c>
      <c r="B157" s="36">
        <f>SUMIFS(СВЦЭМ!$D$33:$D$776,СВЦЭМ!$A$33:$A$776,$A157,СВЦЭМ!$B$33:$B$776,B$155)+'СЕТ СН'!$I$14+СВЦЭМ!$D$10+'СЕТ СН'!$I$6-'СЕТ СН'!$I$26</f>
        <v>1601.2707532099998</v>
      </c>
      <c r="C157" s="36">
        <f>SUMIFS(СВЦЭМ!$D$33:$D$776,СВЦЭМ!$A$33:$A$776,$A157,СВЦЭМ!$B$33:$B$776,C$155)+'СЕТ СН'!$I$14+СВЦЭМ!$D$10+'СЕТ СН'!$I$6-'СЕТ СН'!$I$26</f>
        <v>1634.3404642099999</v>
      </c>
      <c r="D157" s="36">
        <f>SUMIFS(СВЦЭМ!$D$33:$D$776,СВЦЭМ!$A$33:$A$776,$A157,СВЦЭМ!$B$33:$B$776,D$155)+'СЕТ СН'!$I$14+СВЦЭМ!$D$10+'СЕТ СН'!$I$6-'СЕТ СН'!$I$26</f>
        <v>1653.4100633799999</v>
      </c>
      <c r="E157" s="36">
        <f>SUMIFS(СВЦЭМ!$D$33:$D$776,СВЦЭМ!$A$33:$A$776,$A157,СВЦЭМ!$B$33:$B$776,E$155)+'СЕТ СН'!$I$14+СВЦЭМ!$D$10+'СЕТ СН'!$I$6-'СЕТ СН'!$I$26</f>
        <v>1667.78312611</v>
      </c>
      <c r="F157" s="36">
        <f>SUMIFS(СВЦЭМ!$D$33:$D$776,СВЦЭМ!$A$33:$A$776,$A157,СВЦЭМ!$B$33:$B$776,F$155)+'СЕТ СН'!$I$14+СВЦЭМ!$D$10+'СЕТ СН'!$I$6-'СЕТ СН'!$I$26</f>
        <v>1668.5851941599999</v>
      </c>
      <c r="G157" s="36">
        <f>SUMIFS(СВЦЭМ!$D$33:$D$776,СВЦЭМ!$A$33:$A$776,$A157,СВЦЭМ!$B$33:$B$776,G$155)+'СЕТ СН'!$I$14+СВЦЭМ!$D$10+'СЕТ СН'!$I$6-'СЕТ СН'!$I$26</f>
        <v>1646.62756633</v>
      </c>
      <c r="H157" s="36">
        <f>SUMIFS(СВЦЭМ!$D$33:$D$776,СВЦЭМ!$A$33:$A$776,$A157,СВЦЭМ!$B$33:$B$776,H$155)+'СЕТ СН'!$I$14+СВЦЭМ!$D$10+'СЕТ СН'!$I$6-'СЕТ СН'!$I$26</f>
        <v>1598.8407683099999</v>
      </c>
      <c r="I157" s="36">
        <f>SUMIFS(СВЦЭМ!$D$33:$D$776,СВЦЭМ!$A$33:$A$776,$A157,СВЦЭМ!$B$33:$B$776,I$155)+'СЕТ СН'!$I$14+СВЦЭМ!$D$10+'СЕТ СН'!$I$6-'СЕТ СН'!$I$26</f>
        <v>1549.49913279</v>
      </c>
      <c r="J157" s="36">
        <f>SUMIFS(СВЦЭМ!$D$33:$D$776,СВЦЭМ!$A$33:$A$776,$A157,СВЦЭМ!$B$33:$B$776,J$155)+'СЕТ СН'!$I$14+СВЦЭМ!$D$10+'СЕТ СН'!$I$6-'СЕТ СН'!$I$26</f>
        <v>1545.9292681699999</v>
      </c>
      <c r="K157" s="36">
        <f>SUMIFS(СВЦЭМ!$D$33:$D$776,СВЦЭМ!$A$33:$A$776,$A157,СВЦЭМ!$B$33:$B$776,K$155)+'СЕТ СН'!$I$14+СВЦЭМ!$D$10+'СЕТ СН'!$I$6-'СЕТ СН'!$I$26</f>
        <v>1531.8813678400002</v>
      </c>
      <c r="L157" s="36">
        <f>SUMIFS(СВЦЭМ!$D$33:$D$776,СВЦЭМ!$A$33:$A$776,$A157,СВЦЭМ!$B$33:$B$776,L$155)+'СЕТ СН'!$I$14+СВЦЭМ!$D$10+'СЕТ СН'!$I$6-'СЕТ СН'!$I$26</f>
        <v>1551.0135608199998</v>
      </c>
      <c r="M157" s="36">
        <f>SUMIFS(СВЦЭМ!$D$33:$D$776,СВЦЭМ!$A$33:$A$776,$A157,СВЦЭМ!$B$33:$B$776,M$155)+'СЕТ СН'!$I$14+СВЦЭМ!$D$10+'СЕТ СН'!$I$6-'СЕТ СН'!$I$26</f>
        <v>1572.14059647</v>
      </c>
      <c r="N157" s="36">
        <f>SUMIFS(СВЦЭМ!$D$33:$D$776,СВЦЭМ!$A$33:$A$776,$A157,СВЦЭМ!$B$33:$B$776,N$155)+'СЕТ СН'!$I$14+СВЦЭМ!$D$10+'СЕТ СН'!$I$6-'СЕТ СН'!$I$26</f>
        <v>1582.5656872099999</v>
      </c>
      <c r="O157" s="36">
        <f>SUMIFS(СВЦЭМ!$D$33:$D$776,СВЦЭМ!$A$33:$A$776,$A157,СВЦЭМ!$B$33:$B$776,O$155)+'СЕТ СН'!$I$14+СВЦЭМ!$D$10+'СЕТ СН'!$I$6-'СЕТ СН'!$I$26</f>
        <v>1583.66110731</v>
      </c>
      <c r="P157" s="36">
        <f>SUMIFS(СВЦЭМ!$D$33:$D$776,СВЦЭМ!$A$33:$A$776,$A157,СВЦЭМ!$B$33:$B$776,P$155)+'СЕТ СН'!$I$14+СВЦЭМ!$D$10+'СЕТ СН'!$I$6-'СЕТ СН'!$I$26</f>
        <v>1594.12533403</v>
      </c>
      <c r="Q157" s="36">
        <f>SUMIFS(СВЦЭМ!$D$33:$D$776,СВЦЭМ!$A$33:$A$776,$A157,СВЦЭМ!$B$33:$B$776,Q$155)+'СЕТ СН'!$I$14+СВЦЭМ!$D$10+'СЕТ СН'!$I$6-'СЕТ СН'!$I$26</f>
        <v>1602.0032137399999</v>
      </c>
      <c r="R157" s="36">
        <f>SUMIFS(СВЦЭМ!$D$33:$D$776,СВЦЭМ!$A$33:$A$776,$A157,СВЦЭМ!$B$33:$B$776,R$155)+'СЕТ СН'!$I$14+СВЦЭМ!$D$10+'СЕТ СН'!$I$6-'СЕТ СН'!$I$26</f>
        <v>1599.90070279</v>
      </c>
      <c r="S157" s="36">
        <f>SUMIFS(СВЦЭМ!$D$33:$D$776,СВЦЭМ!$A$33:$A$776,$A157,СВЦЭМ!$B$33:$B$776,S$155)+'СЕТ СН'!$I$14+СВЦЭМ!$D$10+'СЕТ СН'!$I$6-'СЕТ СН'!$I$26</f>
        <v>1568.2050828199999</v>
      </c>
      <c r="T157" s="36">
        <f>SUMIFS(СВЦЭМ!$D$33:$D$776,СВЦЭМ!$A$33:$A$776,$A157,СВЦЭМ!$B$33:$B$776,T$155)+'СЕТ СН'!$I$14+СВЦЭМ!$D$10+'СЕТ СН'!$I$6-'СЕТ СН'!$I$26</f>
        <v>1559.8343931099998</v>
      </c>
      <c r="U157" s="36">
        <f>SUMIFS(СВЦЭМ!$D$33:$D$776,СВЦЭМ!$A$33:$A$776,$A157,СВЦЭМ!$B$33:$B$776,U$155)+'СЕТ СН'!$I$14+СВЦЭМ!$D$10+'СЕТ СН'!$I$6-'СЕТ СН'!$I$26</f>
        <v>1556.4657545999999</v>
      </c>
      <c r="V157" s="36">
        <f>SUMIFS(СВЦЭМ!$D$33:$D$776,СВЦЭМ!$A$33:$A$776,$A157,СВЦЭМ!$B$33:$B$776,V$155)+'СЕТ СН'!$I$14+СВЦЭМ!$D$10+'СЕТ СН'!$I$6-'СЕТ СН'!$I$26</f>
        <v>1566.3443092500002</v>
      </c>
      <c r="W157" s="36">
        <f>SUMIFS(СВЦЭМ!$D$33:$D$776,СВЦЭМ!$A$33:$A$776,$A157,СВЦЭМ!$B$33:$B$776,W$155)+'СЕТ СН'!$I$14+СВЦЭМ!$D$10+'СЕТ СН'!$I$6-'СЕТ СН'!$I$26</f>
        <v>1566.1603942000002</v>
      </c>
      <c r="X157" s="36">
        <f>SUMIFS(СВЦЭМ!$D$33:$D$776,СВЦЭМ!$A$33:$A$776,$A157,СВЦЭМ!$B$33:$B$776,X$155)+'СЕТ СН'!$I$14+СВЦЭМ!$D$10+'СЕТ СН'!$I$6-'СЕТ СН'!$I$26</f>
        <v>1570.3521693</v>
      </c>
      <c r="Y157" s="36">
        <f>SUMIFS(СВЦЭМ!$D$33:$D$776,СВЦЭМ!$A$33:$A$776,$A157,СВЦЭМ!$B$33:$B$776,Y$155)+'СЕТ СН'!$I$14+СВЦЭМ!$D$10+'СЕТ СН'!$I$6-'СЕТ СН'!$I$26</f>
        <v>1605.7776430599999</v>
      </c>
    </row>
    <row r="158" spans="1:27" ht="15.75" x14ac:dyDescent="0.2">
      <c r="A158" s="35">
        <f t="shared" ref="A158:A186" si="4">A157+1</f>
        <v>43802</v>
      </c>
      <c r="B158" s="36">
        <f>SUMIFS(СВЦЭМ!$D$33:$D$776,СВЦЭМ!$A$33:$A$776,$A158,СВЦЭМ!$B$33:$B$776,B$155)+'СЕТ СН'!$I$14+СВЦЭМ!$D$10+'СЕТ СН'!$I$6-'СЕТ СН'!$I$26</f>
        <v>1623.7612103000001</v>
      </c>
      <c r="C158" s="36">
        <f>SUMIFS(СВЦЭМ!$D$33:$D$776,СВЦЭМ!$A$33:$A$776,$A158,СВЦЭМ!$B$33:$B$776,C$155)+'СЕТ СН'!$I$14+СВЦЭМ!$D$10+'СЕТ СН'!$I$6-'СЕТ СН'!$I$26</f>
        <v>1663.6616275799997</v>
      </c>
      <c r="D158" s="36">
        <f>SUMIFS(СВЦЭМ!$D$33:$D$776,СВЦЭМ!$A$33:$A$776,$A158,СВЦЭМ!$B$33:$B$776,D$155)+'СЕТ СН'!$I$14+СВЦЭМ!$D$10+'СЕТ СН'!$I$6-'СЕТ СН'!$I$26</f>
        <v>1679.0344179099998</v>
      </c>
      <c r="E158" s="36">
        <f>SUMIFS(СВЦЭМ!$D$33:$D$776,СВЦЭМ!$A$33:$A$776,$A158,СВЦЭМ!$B$33:$B$776,E$155)+'СЕТ СН'!$I$14+СВЦЭМ!$D$10+'СЕТ СН'!$I$6-'СЕТ СН'!$I$26</f>
        <v>1686.5598094299999</v>
      </c>
      <c r="F158" s="36">
        <f>SUMIFS(СВЦЭМ!$D$33:$D$776,СВЦЭМ!$A$33:$A$776,$A158,СВЦЭМ!$B$33:$B$776,F$155)+'СЕТ СН'!$I$14+СВЦЭМ!$D$10+'СЕТ СН'!$I$6-'СЕТ СН'!$I$26</f>
        <v>1698.8836784999999</v>
      </c>
      <c r="G158" s="36">
        <f>SUMIFS(СВЦЭМ!$D$33:$D$776,СВЦЭМ!$A$33:$A$776,$A158,СВЦЭМ!$B$33:$B$776,G$155)+'СЕТ СН'!$I$14+СВЦЭМ!$D$10+'СЕТ СН'!$I$6-'СЕТ СН'!$I$26</f>
        <v>1688.5911364099998</v>
      </c>
      <c r="H158" s="36">
        <f>SUMIFS(СВЦЭМ!$D$33:$D$776,СВЦЭМ!$A$33:$A$776,$A158,СВЦЭМ!$B$33:$B$776,H$155)+'СЕТ СН'!$I$14+СВЦЭМ!$D$10+'СЕТ СН'!$I$6-'СЕТ СН'!$I$26</f>
        <v>1639.90022572</v>
      </c>
      <c r="I158" s="36">
        <f>SUMIFS(СВЦЭМ!$D$33:$D$776,СВЦЭМ!$A$33:$A$776,$A158,СВЦЭМ!$B$33:$B$776,I$155)+'СЕТ СН'!$I$14+СВЦЭМ!$D$10+'СЕТ СН'!$I$6-'СЕТ СН'!$I$26</f>
        <v>1588.38097468</v>
      </c>
      <c r="J158" s="36">
        <f>SUMIFS(СВЦЭМ!$D$33:$D$776,СВЦЭМ!$A$33:$A$776,$A158,СВЦЭМ!$B$33:$B$776,J$155)+'СЕТ СН'!$I$14+СВЦЭМ!$D$10+'СЕТ СН'!$I$6-'СЕТ СН'!$I$26</f>
        <v>1570.72200071</v>
      </c>
      <c r="K158" s="36">
        <f>SUMIFS(СВЦЭМ!$D$33:$D$776,СВЦЭМ!$A$33:$A$776,$A158,СВЦЭМ!$B$33:$B$776,K$155)+'СЕТ СН'!$I$14+СВЦЭМ!$D$10+'СЕТ СН'!$I$6-'СЕТ СН'!$I$26</f>
        <v>1539.6164081299999</v>
      </c>
      <c r="L158" s="36">
        <f>SUMIFS(СВЦЭМ!$D$33:$D$776,СВЦЭМ!$A$33:$A$776,$A158,СВЦЭМ!$B$33:$B$776,L$155)+'СЕТ СН'!$I$14+СВЦЭМ!$D$10+'СЕТ СН'!$I$6-'СЕТ СН'!$I$26</f>
        <v>1538.8687453799998</v>
      </c>
      <c r="M158" s="36">
        <f>SUMIFS(СВЦЭМ!$D$33:$D$776,СВЦЭМ!$A$33:$A$776,$A158,СВЦЭМ!$B$33:$B$776,M$155)+'СЕТ СН'!$I$14+СВЦЭМ!$D$10+'СЕТ СН'!$I$6-'СЕТ СН'!$I$26</f>
        <v>1581.4336146199998</v>
      </c>
      <c r="N158" s="36">
        <f>SUMIFS(СВЦЭМ!$D$33:$D$776,СВЦЭМ!$A$33:$A$776,$A158,СВЦЭМ!$B$33:$B$776,N$155)+'СЕТ СН'!$I$14+СВЦЭМ!$D$10+'СЕТ СН'!$I$6-'СЕТ СН'!$I$26</f>
        <v>1596.08036257</v>
      </c>
      <c r="O158" s="36">
        <f>SUMIFS(СВЦЭМ!$D$33:$D$776,СВЦЭМ!$A$33:$A$776,$A158,СВЦЭМ!$B$33:$B$776,O$155)+'СЕТ СН'!$I$14+СВЦЭМ!$D$10+'СЕТ СН'!$I$6-'СЕТ СН'!$I$26</f>
        <v>1604.0313164499998</v>
      </c>
      <c r="P158" s="36">
        <f>SUMIFS(СВЦЭМ!$D$33:$D$776,СВЦЭМ!$A$33:$A$776,$A158,СВЦЭМ!$B$33:$B$776,P$155)+'СЕТ СН'!$I$14+СВЦЭМ!$D$10+'СЕТ СН'!$I$6-'СЕТ СН'!$I$26</f>
        <v>1612.19971179</v>
      </c>
      <c r="Q158" s="36">
        <f>SUMIFS(СВЦЭМ!$D$33:$D$776,СВЦЭМ!$A$33:$A$776,$A158,СВЦЭМ!$B$33:$B$776,Q$155)+'СЕТ СН'!$I$14+СВЦЭМ!$D$10+'СЕТ СН'!$I$6-'СЕТ СН'!$I$26</f>
        <v>1619.2603367299998</v>
      </c>
      <c r="R158" s="36">
        <f>SUMIFS(СВЦЭМ!$D$33:$D$776,СВЦЭМ!$A$33:$A$776,$A158,СВЦЭМ!$B$33:$B$776,R$155)+'СЕТ СН'!$I$14+СВЦЭМ!$D$10+'СЕТ СН'!$I$6-'СЕТ СН'!$I$26</f>
        <v>1621.93632432</v>
      </c>
      <c r="S158" s="36">
        <f>SUMIFS(СВЦЭМ!$D$33:$D$776,СВЦЭМ!$A$33:$A$776,$A158,СВЦЭМ!$B$33:$B$776,S$155)+'СЕТ СН'!$I$14+СВЦЭМ!$D$10+'СЕТ СН'!$I$6-'СЕТ СН'!$I$26</f>
        <v>1585.14938164</v>
      </c>
      <c r="T158" s="36">
        <f>SUMIFS(СВЦЭМ!$D$33:$D$776,СВЦЭМ!$A$33:$A$776,$A158,СВЦЭМ!$B$33:$B$776,T$155)+'СЕТ СН'!$I$14+СВЦЭМ!$D$10+'СЕТ СН'!$I$6-'СЕТ СН'!$I$26</f>
        <v>1557.1636490000001</v>
      </c>
      <c r="U158" s="36">
        <f>SUMIFS(СВЦЭМ!$D$33:$D$776,СВЦЭМ!$A$33:$A$776,$A158,СВЦЭМ!$B$33:$B$776,U$155)+'СЕТ СН'!$I$14+СВЦЭМ!$D$10+'СЕТ СН'!$I$6-'СЕТ СН'!$I$26</f>
        <v>1554.87126403</v>
      </c>
      <c r="V158" s="36">
        <f>SUMIFS(СВЦЭМ!$D$33:$D$776,СВЦЭМ!$A$33:$A$776,$A158,СВЦЭМ!$B$33:$B$776,V$155)+'СЕТ СН'!$I$14+СВЦЭМ!$D$10+'СЕТ СН'!$I$6-'СЕТ СН'!$I$26</f>
        <v>1557.9358603999999</v>
      </c>
      <c r="W158" s="36">
        <f>SUMIFS(СВЦЭМ!$D$33:$D$776,СВЦЭМ!$A$33:$A$776,$A158,СВЦЭМ!$B$33:$B$776,W$155)+'СЕТ СН'!$I$14+СВЦЭМ!$D$10+'СЕТ СН'!$I$6-'СЕТ СН'!$I$26</f>
        <v>1575.38888114</v>
      </c>
      <c r="X158" s="36">
        <f>SUMIFS(СВЦЭМ!$D$33:$D$776,СВЦЭМ!$A$33:$A$776,$A158,СВЦЭМ!$B$33:$B$776,X$155)+'СЕТ СН'!$I$14+СВЦЭМ!$D$10+'СЕТ СН'!$I$6-'СЕТ СН'!$I$26</f>
        <v>1579.6693342200001</v>
      </c>
      <c r="Y158" s="36">
        <f>SUMIFS(СВЦЭМ!$D$33:$D$776,СВЦЭМ!$A$33:$A$776,$A158,СВЦЭМ!$B$33:$B$776,Y$155)+'СЕТ СН'!$I$14+СВЦЭМ!$D$10+'СЕТ СН'!$I$6-'СЕТ СН'!$I$26</f>
        <v>1595.57140301</v>
      </c>
    </row>
    <row r="159" spans="1:27" ht="15.75" x14ac:dyDescent="0.2">
      <c r="A159" s="35">
        <f t="shared" si="4"/>
        <v>43803</v>
      </c>
      <c r="B159" s="36">
        <f>SUMIFS(СВЦЭМ!$D$33:$D$776,СВЦЭМ!$A$33:$A$776,$A159,СВЦЭМ!$B$33:$B$776,B$155)+'СЕТ СН'!$I$14+СВЦЭМ!$D$10+'СЕТ СН'!$I$6-'СЕТ СН'!$I$26</f>
        <v>1653.6208213899999</v>
      </c>
      <c r="C159" s="36">
        <f>SUMIFS(СВЦЭМ!$D$33:$D$776,СВЦЭМ!$A$33:$A$776,$A159,СВЦЭМ!$B$33:$B$776,C$155)+'СЕТ СН'!$I$14+СВЦЭМ!$D$10+'СЕТ СН'!$I$6-'СЕТ СН'!$I$26</f>
        <v>1678.2947215199999</v>
      </c>
      <c r="D159" s="36">
        <f>SUMIFS(СВЦЭМ!$D$33:$D$776,СВЦЭМ!$A$33:$A$776,$A159,СВЦЭМ!$B$33:$B$776,D$155)+'СЕТ СН'!$I$14+СВЦЭМ!$D$10+'СЕТ СН'!$I$6-'СЕТ СН'!$I$26</f>
        <v>1701.1826080399999</v>
      </c>
      <c r="E159" s="36">
        <f>SUMIFS(СВЦЭМ!$D$33:$D$776,СВЦЭМ!$A$33:$A$776,$A159,СВЦЭМ!$B$33:$B$776,E$155)+'СЕТ СН'!$I$14+СВЦЭМ!$D$10+'СЕТ СН'!$I$6-'СЕТ СН'!$I$26</f>
        <v>1710.2638785899999</v>
      </c>
      <c r="F159" s="36">
        <f>SUMIFS(СВЦЭМ!$D$33:$D$776,СВЦЭМ!$A$33:$A$776,$A159,СВЦЭМ!$B$33:$B$776,F$155)+'СЕТ СН'!$I$14+СВЦЭМ!$D$10+'СЕТ СН'!$I$6-'СЕТ СН'!$I$26</f>
        <v>1707.2600895799999</v>
      </c>
      <c r="G159" s="36">
        <f>SUMIFS(СВЦЭМ!$D$33:$D$776,СВЦЭМ!$A$33:$A$776,$A159,СВЦЭМ!$B$33:$B$776,G$155)+'СЕТ СН'!$I$14+СВЦЭМ!$D$10+'СЕТ СН'!$I$6-'СЕТ СН'!$I$26</f>
        <v>1687.94020439</v>
      </c>
      <c r="H159" s="36">
        <f>SUMIFS(СВЦЭМ!$D$33:$D$776,СВЦЭМ!$A$33:$A$776,$A159,СВЦЭМ!$B$33:$B$776,H$155)+'СЕТ СН'!$I$14+СВЦЭМ!$D$10+'СЕТ СН'!$I$6-'СЕТ СН'!$I$26</f>
        <v>1651.0946447000001</v>
      </c>
      <c r="I159" s="36">
        <f>SUMIFS(СВЦЭМ!$D$33:$D$776,СВЦЭМ!$A$33:$A$776,$A159,СВЦЭМ!$B$33:$B$776,I$155)+'СЕТ СН'!$I$14+СВЦЭМ!$D$10+'СЕТ СН'!$I$6-'СЕТ СН'!$I$26</f>
        <v>1615.8397638599999</v>
      </c>
      <c r="J159" s="36">
        <f>SUMIFS(СВЦЭМ!$D$33:$D$776,СВЦЭМ!$A$33:$A$776,$A159,СВЦЭМ!$B$33:$B$776,J$155)+'СЕТ СН'!$I$14+СВЦЭМ!$D$10+'СЕТ СН'!$I$6-'СЕТ СН'!$I$26</f>
        <v>1595.7946452900001</v>
      </c>
      <c r="K159" s="36">
        <f>SUMIFS(СВЦЭМ!$D$33:$D$776,СВЦЭМ!$A$33:$A$776,$A159,СВЦЭМ!$B$33:$B$776,K$155)+'СЕТ СН'!$I$14+СВЦЭМ!$D$10+'СЕТ СН'!$I$6-'СЕТ СН'!$I$26</f>
        <v>1571.92317482</v>
      </c>
      <c r="L159" s="36">
        <f>SUMIFS(СВЦЭМ!$D$33:$D$776,СВЦЭМ!$A$33:$A$776,$A159,СВЦЭМ!$B$33:$B$776,L$155)+'СЕТ СН'!$I$14+СВЦЭМ!$D$10+'СЕТ СН'!$I$6-'СЕТ СН'!$I$26</f>
        <v>1572.0883373900001</v>
      </c>
      <c r="M159" s="36">
        <f>SUMIFS(СВЦЭМ!$D$33:$D$776,СВЦЭМ!$A$33:$A$776,$A159,СВЦЭМ!$B$33:$B$776,M$155)+'СЕТ СН'!$I$14+СВЦЭМ!$D$10+'СЕТ СН'!$I$6-'СЕТ СН'!$I$26</f>
        <v>1591.2631420799999</v>
      </c>
      <c r="N159" s="36">
        <f>SUMIFS(СВЦЭМ!$D$33:$D$776,СВЦЭМ!$A$33:$A$776,$A159,СВЦЭМ!$B$33:$B$776,N$155)+'СЕТ СН'!$I$14+СВЦЭМ!$D$10+'СЕТ СН'!$I$6-'СЕТ СН'!$I$26</f>
        <v>1593.98925353</v>
      </c>
      <c r="O159" s="36">
        <f>SUMIFS(СВЦЭМ!$D$33:$D$776,СВЦЭМ!$A$33:$A$776,$A159,СВЦЭМ!$B$33:$B$776,O$155)+'СЕТ СН'!$I$14+СВЦЭМ!$D$10+'СЕТ СН'!$I$6-'СЕТ СН'!$I$26</f>
        <v>1596.2064748399998</v>
      </c>
      <c r="P159" s="36">
        <f>SUMIFS(СВЦЭМ!$D$33:$D$776,СВЦЭМ!$A$33:$A$776,$A159,СВЦЭМ!$B$33:$B$776,P$155)+'СЕТ СН'!$I$14+СВЦЭМ!$D$10+'СЕТ СН'!$I$6-'СЕТ СН'!$I$26</f>
        <v>1603.39450635</v>
      </c>
      <c r="Q159" s="36">
        <f>SUMIFS(СВЦЭМ!$D$33:$D$776,СВЦЭМ!$A$33:$A$776,$A159,СВЦЭМ!$B$33:$B$776,Q$155)+'СЕТ СН'!$I$14+СВЦЭМ!$D$10+'СЕТ СН'!$I$6-'СЕТ СН'!$I$26</f>
        <v>1611.2105977400001</v>
      </c>
      <c r="R159" s="36">
        <f>SUMIFS(СВЦЭМ!$D$33:$D$776,СВЦЭМ!$A$33:$A$776,$A159,СВЦЭМ!$B$33:$B$776,R$155)+'СЕТ СН'!$I$14+СВЦЭМ!$D$10+'СЕТ СН'!$I$6-'СЕТ СН'!$I$26</f>
        <v>1598.6274985499999</v>
      </c>
      <c r="S159" s="36">
        <f>SUMIFS(СВЦЭМ!$D$33:$D$776,СВЦЭМ!$A$33:$A$776,$A159,СВЦЭМ!$B$33:$B$776,S$155)+'СЕТ СН'!$I$14+СВЦЭМ!$D$10+'СЕТ СН'!$I$6-'СЕТ СН'!$I$26</f>
        <v>1574.6199763899999</v>
      </c>
      <c r="T159" s="36">
        <f>SUMIFS(СВЦЭМ!$D$33:$D$776,СВЦЭМ!$A$33:$A$776,$A159,СВЦЭМ!$B$33:$B$776,T$155)+'СЕТ СН'!$I$14+СВЦЭМ!$D$10+'СЕТ СН'!$I$6-'СЕТ СН'!$I$26</f>
        <v>1551.46069842</v>
      </c>
      <c r="U159" s="36">
        <f>SUMIFS(СВЦЭМ!$D$33:$D$776,СВЦЭМ!$A$33:$A$776,$A159,СВЦЭМ!$B$33:$B$776,U$155)+'СЕТ СН'!$I$14+СВЦЭМ!$D$10+'СЕТ СН'!$I$6-'СЕТ СН'!$I$26</f>
        <v>1555.10760243</v>
      </c>
      <c r="V159" s="36">
        <f>SUMIFS(СВЦЭМ!$D$33:$D$776,СВЦЭМ!$A$33:$A$776,$A159,СВЦЭМ!$B$33:$B$776,V$155)+'СЕТ СН'!$I$14+СВЦЭМ!$D$10+'СЕТ СН'!$I$6-'СЕТ СН'!$I$26</f>
        <v>1566.20302846</v>
      </c>
      <c r="W159" s="36">
        <f>SUMIFS(СВЦЭМ!$D$33:$D$776,СВЦЭМ!$A$33:$A$776,$A159,СВЦЭМ!$B$33:$B$776,W$155)+'СЕТ СН'!$I$14+СВЦЭМ!$D$10+'СЕТ СН'!$I$6-'СЕТ СН'!$I$26</f>
        <v>1574.4732847499999</v>
      </c>
      <c r="X159" s="36">
        <f>SUMIFS(СВЦЭМ!$D$33:$D$776,СВЦЭМ!$A$33:$A$776,$A159,СВЦЭМ!$B$33:$B$776,X$155)+'СЕТ СН'!$I$14+СВЦЭМ!$D$10+'СЕТ СН'!$I$6-'СЕТ СН'!$I$26</f>
        <v>1574.6289357999999</v>
      </c>
      <c r="Y159" s="36">
        <f>SUMIFS(СВЦЭМ!$D$33:$D$776,СВЦЭМ!$A$33:$A$776,$A159,СВЦЭМ!$B$33:$B$776,Y$155)+'СЕТ СН'!$I$14+СВЦЭМ!$D$10+'СЕТ СН'!$I$6-'СЕТ СН'!$I$26</f>
        <v>1605.91650258</v>
      </c>
    </row>
    <row r="160" spans="1:27" ht="15.75" x14ac:dyDescent="0.2">
      <c r="A160" s="35">
        <f t="shared" si="4"/>
        <v>43804</v>
      </c>
      <c r="B160" s="36">
        <f>SUMIFS(СВЦЭМ!$D$33:$D$776,СВЦЭМ!$A$33:$A$776,$A160,СВЦЭМ!$B$33:$B$776,B$155)+'СЕТ СН'!$I$14+СВЦЭМ!$D$10+'СЕТ СН'!$I$6-'СЕТ СН'!$I$26</f>
        <v>1662.5680685899999</v>
      </c>
      <c r="C160" s="36">
        <f>SUMIFS(СВЦЭМ!$D$33:$D$776,СВЦЭМ!$A$33:$A$776,$A160,СВЦЭМ!$B$33:$B$776,C$155)+'СЕТ СН'!$I$14+СВЦЭМ!$D$10+'СЕТ СН'!$I$6-'СЕТ СН'!$I$26</f>
        <v>1668.0212561899998</v>
      </c>
      <c r="D160" s="36">
        <f>SUMIFS(СВЦЭМ!$D$33:$D$776,СВЦЭМ!$A$33:$A$776,$A160,СВЦЭМ!$B$33:$B$776,D$155)+'СЕТ СН'!$I$14+СВЦЭМ!$D$10+'СЕТ СН'!$I$6-'СЕТ СН'!$I$26</f>
        <v>1671.7971508199998</v>
      </c>
      <c r="E160" s="36">
        <f>SUMIFS(СВЦЭМ!$D$33:$D$776,СВЦЭМ!$A$33:$A$776,$A160,СВЦЭМ!$B$33:$B$776,E$155)+'СЕТ СН'!$I$14+СВЦЭМ!$D$10+'СЕТ СН'!$I$6-'СЕТ СН'!$I$26</f>
        <v>1693.48638286</v>
      </c>
      <c r="F160" s="36">
        <f>SUMIFS(СВЦЭМ!$D$33:$D$776,СВЦЭМ!$A$33:$A$776,$A160,СВЦЭМ!$B$33:$B$776,F$155)+'СЕТ СН'!$I$14+СВЦЭМ!$D$10+'СЕТ СН'!$I$6-'СЕТ СН'!$I$26</f>
        <v>1685.5573633599997</v>
      </c>
      <c r="G160" s="36">
        <f>SUMIFS(СВЦЭМ!$D$33:$D$776,СВЦЭМ!$A$33:$A$776,$A160,СВЦЭМ!$B$33:$B$776,G$155)+'СЕТ СН'!$I$14+СВЦЭМ!$D$10+'СЕТ СН'!$I$6-'СЕТ СН'!$I$26</f>
        <v>1671.13168731</v>
      </c>
      <c r="H160" s="36">
        <f>SUMIFS(СВЦЭМ!$D$33:$D$776,СВЦЭМ!$A$33:$A$776,$A160,СВЦЭМ!$B$33:$B$776,H$155)+'СЕТ СН'!$I$14+СВЦЭМ!$D$10+'СЕТ СН'!$I$6-'СЕТ СН'!$I$26</f>
        <v>1655.3796011899999</v>
      </c>
      <c r="I160" s="36">
        <f>SUMIFS(СВЦЭМ!$D$33:$D$776,СВЦЭМ!$A$33:$A$776,$A160,СВЦЭМ!$B$33:$B$776,I$155)+'СЕТ СН'!$I$14+СВЦЭМ!$D$10+'СЕТ СН'!$I$6-'СЕТ СН'!$I$26</f>
        <v>1615.49849391</v>
      </c>
      <c r="J160" s="36">
        <f>SUMIFS(СВЦЭМ!$D$33:$D$776,СВЦЭМ!$A$33:$A$776,$A160,СВЦЭМ!$B$33:$B$776,J$155)+'СЕТ СН'!$I$14+СВЦЭМ!$D$10+'СЕТ СН'!$I$6-'СЕТ СН'!$I$26</f>
        <v>1587.3411433400001</v>
      </c>
      <c r="K160" s="36">
        <f>SUMIFS(СВЦЭМ!$D$33:$D$776,СВЦЭМ!$A$33:$A$776,$A160,СВЦЭМ!$B$33:$B$776,K$155)+'СЕТ СН'!$I$14+СВЦЭМ!$D$10+'СЕТ СН'!$I$6-'СЕТ СН'!$I$26</f>
        <v>1584.54089733</v>
      </c>
      <c r="L160" s="36">
        <f>SUMIFS(СВЦЭМ!$D$33:$D$776,СВЦЭМ!$A$33:$A$776,$A160,СВЦЭМ!$B$33:$B$776,L$155)+'СЕТ СН'!$I$14+СВЦЭМ!$D$10+'СЕТ СН'!$I$6-'СЕТ СН'!$I$26</f>
        <v>1593.2153466899999</v>
      </c>
      <c r="M160" s="36">
        <f>SUMIFS(СВЦЭМ!$D$33:$D$776,СВЦЭМ!$A$33:$A$776,$A160,СВЦЭМ!$B$33:$B$776,M$155)+'СЕТ СН'!$I$14+СВЦЭМ!$D$10+'СЕТ СН'!$I$6-'СЕТ СН'!$I$26</f>
        <v>1599.0863999799999</v>
      </c>
      <c r="N160" s="36">
        <f>SUMIFS(СВЦЭМ!$D$33:$D$776,СВЦЭМ!$A$33:$A$776,$A160,СВЦЭМ!$B$33:$B$776,N$155)+'СЕТ СН'!$I$14+СВЦЭМ!$D$10+'СЕТ СН'!$I$6-'СЕТ СН'!$I$26</f>
        <v>1602.85372932</v>
      </c>
      <c r="O160" s="36">
        <f>SUMIFS(СВЦЭМ!$D$33:$D$776,СВЦЭМ!$A$33:$A$776,$A160,СВЦЭМ!$B$33:$B$776,O$155)+'СЕТ СН'!$I$14+СВЦЭМ!$D$10+'СЕТ СН'!$I$6-'СЕТ СН'!$I$26</f>
        <v>1605.29876403</v>
      </c>
      <c r="P160" s="36">
        <f>SUMIFS(СВЦЭМ!$D$33:$D$776,СВЦЭМ!$A$33:$A$776,$A160,СВЦЭМ!$B$33:$B$776,P$155)+'СЕТ СН'!$I$14+СВЦЭМ!$D$10+'СЕТ СН'!$I$6-'СЕТ СН'!$I$26</f>
        <v>1607.8689617699999</v>
      </c>
      <c r="Q160" s="36">
        <f>SUMIFS(СВЦЭМ!$D$33:$D$776,СВЦЭМ!$A$33:$A$776,$A160,СВЦЭМ!$B$33:$B$776,Q$155)+'СЕТ СН'!$I$14+СВЦЭМ!$D$10+'СЕТ СН'!$I$6-'СЕТ СН'!$I$26</f>
        <v>1617.9716881499999</v>
      </c>
      <c r="R160" s="36">
        <f>SUMIFS(СВЦЭМ!$D$33:$D$776,СВЦЭМ!$A$33:$A$776,$A160,СВЦЭМ!$B$33:$B$776,R$155)+'СЕТ СН'!$I$14+СВЦЭМ!$D$10+'СЕТ СН'!$I$6-'СЕТ СН'!$I$26</f>
        <v>1635.4164028800001</v>
      </c>
      <c r="S160" s="36">
        <f>SUMIFS(СВЦЭМ!$D$33:$D$776,СВЦЭМ!$A$33:$A$776,$A160,СВЦЭМ!$B$33:$B$776,S$155)+'СЕТ СН'!$I$14+СВЦЭМ!$D$10+'СЕТ СН'!$I$6-'СЕТ СН'!$I$26</f>
        <v>1649.0406955600001</v>
      </c>
      <c r="T160" s="36">
        <f>SUMIFS(СВЦЭМ!$D$33:$D$776,СВЦЭМ!$A$33:$A$776,$A160,СВЦЭМ!$B$33:$B$776,T$155)+'СЕТ СН'!$I$14+СВЦЭМ!$D$10+'СЕТ СН'!$I$6-'СЕТ СН'!$I$26</f>
        <v>1634.7569595800001</v>
      </c>
      <c r="U160" s="36">
        <f>SUMIFS(СВЦЭМ!$D$33:$D$776,СВЦЭМ!$A$33:$A$776,$A160,СВЦЭМ!$B$33:$B$776,U$155)+'СЕТ СН'!$I$14+СВЦЭМ!$D$10+'СЕТ СН'!$I$6-'СЕТ СН'!$I$26</f>
        <v>1609.03387189</v>
      </c>
      <c r="V160" s="36">
        <f>SUMIFS(СВЦЭМ!$D$33:$D$776,СВЦЭМ!$A$33:$A$776,$A160,СВЦЭМ!$B$33:$B$776,V$155)+'СЕТ СН'!$I$14+СВЦЭМ!$D$10+'СЕТ СН'!$I$6-'СЕТ СН'!$I$26</f>
        <v>1605.8133519399998</v>
      </c>
      <c r="W160" s="36">
        <f>SUMIFS(СВЦЭМ!$D$33:$D$776,СВЦЭМ!$A$33:$A$776,$A160,СВЦЭМ!$B$33:$B$776,W$155)+'СЕТ СН'!$I$14+СВЦЭМ!$D$10+'СЕТ СН'!$I$6-'СЕТ СН'!$I$26</f>
        <v>1612.3603982099999</v>
      </c>
      <c r="X160" s="36">
        <f>SUMIFS(СВЦЭМ!$D$33:$D$776,СВЦЭМ!$A$33:$A$776,$A160,СВЦЭМ!$B$33:$B$776,X$155)+'СЕТ СН'!$I$14+СВЦЭМ!$D$10+'СЕТ СН'!$I$6-'СЕТ СН'!$I$26</f>
        <v>1634.6818329</v>
      </c>
      <c r="Y160" s="36">
        <f>SUMIFS(СВЦЭМ!$D$33:$D$776,СВЦЭМ!$A$33:$A$776,$A160,СВЦЭМ!$B$33:$B$776,Y$155)+'СЕТ СН'!$I$14+СВЦЭМ!$D$10+'СЕТ СН'!$I$6-'СЕТ СН'!$I$26</f>
        <v>1657.32861974</v>
      </c>
    </row>
    <row r="161" spans="1:25" ht="15.75" x14ac:dyDescent="0.2">
      <c r="A161" s="35">
        <f t="shared" si="4"/>
        <v>43805</v>
      </c>
      <c r="B161" s="36">
        <f>SUMIFS(СВЦЭМ!$D$33:$D$776,СВЦЭМ!$A$33:$A$776,$A161,СВЦЭМ!$B$33:$B$776,B$155)+'СЕТ СН'!$I$14+СВЦЭМ!$D$10+'СЕТ СН'!$I$6-'СЕТ СН'!$I$26</f>
        <v>1661.7879858699998</v>
      </c>
      <c r="C161" s="36">
        <f>SUMIFS(СВЦЭМ!$D$33:$D$776,СВЦЭМ!$A$33:$A$776,$A161,СВЦЭМ!$B$33:$B$776,C$155)+'СЕТ СН'!$I$14+СВЦЭМ!$D$10+'СЕТ СН'!$I$6-'СЕТ СН'!$I$26</f>
        <v>1702.1604415299998</v>
      </c>
      <c r="D161" s="36">
        <f>SUMIFS(СВЦЭМ!$D$33:$D$776,СВЦЭМ!$A$33:$A$776,$A161,СВЦЭМ!$B$33:$B$776,D$155)+'СЕТ СН'!$I$14+СВЦЭМ!$D$10+'СЕТ СН'!$I$6-'СЕТ СН'!$I$26</f>
        <v>1719.1066700399999</v>
      </c>
      <c r="E161" s="36">
        <f>SUMIFS(СВЦЭМ!$D$33:$D$776,СВЦЭМ!$A$33:$A$776,$A161,СВЦЭМ!$B$33:$B$776,E$155)+'СЕТ СН'!$I$14+СВЦЭМ!$D$10+'СЕТ СН'!$I$6-'СЕТ СН'!$I$26</f>
        <v>1725.4355830299999</v>
      </c>
      <c r="F161" s="36">
        <f>SUMIFS(СВЦЭМ!$D$33:$D$776,СВЦЭМ!$A$33:$A$776,$A161,СВЦЭМ!$B$33:$B$776,F$155)+'СЕТ СН'!$I$14+СВЦЭМ!$D$10+'СЕТ СН'!$I$6-'СЕТ СН'!$I$26</f>
        <v>1722.3229064299999</v>
      </c>
      <c r="G161" s="36">
        <f>SUMIFS(СВЦЭМ!$D$33:$D$776,СВЦЭМ!$A$33:$A$776,$A161,СВЦЭМ!$B$33:$B$776,G$155)+'СЕТ СН'!$I$14+СВЦЭМ!$D$10+'СЕТ СН'!$I$6-'СЕТ СН'!$I$26</f>
        <v>1708.6415823299999</v>
      </c>
      <c r="H161" s="36">
        <f>SUMIFS(СВЦЭМ!$D$33:$D$776,СВЦЭМ!$A$33:$A$776,$A161,СВЦЭМ!$B$33:$B$776,H$155)+'СЕТ СН'!$I$14+СВЦЭМ!$D$10+'СЕТ СН'!$I$6-'СЕТ СН'!$I$26</f>
        <v>1662.0487462999999</v>
      </c>
      <c r="I161" s="36">
        <f>SUMIFS(СВЦЭМ!$D$33:$D$776,СВЦЭМ!$A$33:$A$776,$A161,СВЦЭМ!$B$33:$B$776,I$155)+'СЕТ СН'!$I$14+СВЦЭМ!$D$10+'СЕТ СН'!$I$6-'СЕТ СН'!$I$26</f>
        <v>1623.1420272800001</v>
      </c>
      <c r="J161" s="36">
        <f>SUMIFS(СВЦЭМ!$D$33:$D$776,СВЦЭМ!$A$33:$A$776,$A161,СВЦЭМ!$B$33:$B$776,J$155)+'СЕТ СН'!$I$14+СВЦЭМ!$D$10+'СЕТ СН'!$I$6-'СЕТ СН'!$I$26</f>
        <v>1605.2280677899998</v>
      </c>
      <c r="K161" s="36">
        <f>SUMIFS(СВЦЭМ!$D$33:$D$776,СВЦЭМ!$A$33:$A$776,$A161,СВЦЭМ!$B$33:$B$776,K$155)+'СЕТ СН'!$I$14+СВЦЭМ!$D$10+'СЕТ СН'!$I$6-'СЕТ СН'!$I$26</f>
        <v>1593.4243508099999</v>
      </c>
      <c r="L161" s="36">
        <f>SUMIFS(СВЦЭМ!$D$33:$D$776,СВЦЭМ!$A$33:$A$776,$A161,СВЦЭМ!$B$33:$B$776,L$155)+'СЕТ СН'!$I$14+СВЦЭМ!$D$10+'СЕТ СН'!$I$6-'СЕТ СН'!$I$26</f>
        <v>1589.51380335</v>
      </c>
      <c r="M161" s="36">
        <f>SUMIFS(СВЦЭМ!$D$33:$D$776,СВЦЭМ!$A$33:$A$776,$A161,СВЦЭМ!$B$33:$B$776,M$155)+'СЕТ СН'!$I$14+СВЦЭМ!$D$10+'СЕТ СН'!$I$6-'СЕТ СН'!$I$26</f>
        <v>1592.3569271599999</v>
      </c>
      <c r="N161" s="36">
        <f>SUMIFS(СВЦЭМ!$D$33:$D$776,СВЦЭМ!$A$33:$A$776,$A161,СВЦЭМ!$B$33:$B$776,N$155)+'СЕТ СН'!$I$14+СВЦЭМ!$D$10+'СЕТ СН'!$I$6-'СЕТ СН'!$I$26</f>
        <v>1591.92933167</v>
      </c>
      <c r="O161" s="36">
        <f>SUMIFS(СВЦЭМ!$D$33:$D$776,СВЦЭМ!$A$33:$A$776,$A161,СВЦЭМ!$B$33:$B$776,O$155)+'СЕТ СН'!$I$14+СВЦЭМ!$D$10+'СЕТ СН'!$I$6-'СЕТ СН'!$I$26</f>
        <v>1598.3677188900001</v>
      </c>
      <c r="P161" s="36">
        <f>SUMIFS(СВЦЭМ!$D$33:$D$776,СВЦЭМ!$A$33:$A$776,$A161,СВЦЭМ!$B$33:$B$776,P$155)+'СЕТ СН'!$I$14+СВЦЭМ!$D$10+'СЕТ СН'!$I$6-'СЕТ СН'!$I$26</f>
        <v>1600.0499696699999</v>
      </c>
      <c r="Q161" s="36">
        <f>SUMIFS(СВЦЭМ!$D$33:$D$776,СВЦЭМ!$A$33:$A$776,$A161,СВЦЭМ!$B$33:$B$776,Q$155)+'СЕТ СН'!$I$14+СВЦЭМ!$D$10+'СЕТ СН'!$I$6-'СЕТ СН'!$I$26</f>
        <v>1597.6378759700001</v>
      </c>
      <c r="R161" s="36">
        <f>SUMIFS(СВЦЭМ!$D$33:$D$776,СВЦЭМ!$A$33:$A$776,$A161,СВЦЭМ!$B$33:$B$776,R$155)+'СЕТ СН'!$I$14+СВЦЭМ!$D$10+'СЕТ СН'!$I$6-'СЕТ СН'!$I$26</f>
        <v>1597.3501496399999</v>
      </c>
      <c r="S161" s="36">
        <f>SUMIFS(СВЦЭМ!$D$33:$D$776,СВЦЭМ!$A$33:$A$776,$A161,СВЦЭМ!$B$33:$B$776,S$155)+'СЕТ СН'!$I$14+СВЦЭМ!$D$10+'СЕТ СН'!$I$6-'СЕТ СН'!$I$26</f>
        <v>1597.0320881600001</v>
      </c>
      <c r="T161" s="36">
        <f>SUMIFS(СВЦЭМ!$D$33:$D$776,СВЦЭМ!$A$33:$A$776,$A161,СВЦЭМ!$B$33:$B$776,T$155)+'СЕТ СН'!$I$14+СВЦЭМ!$D$10+'СЕТ СН'!$I$6-'СЕТ СН'!$I$26</f>
        <v>1588.7950802599998</v>
      </c>
      <c r="U161" s="36">
        <f>SUMIFS(СВЦЭМ!$D$33:$D$776,СВЦЭМ!$A$33:$A$776,$A161,СВЦЭМ!$B$33:$B$776,U$155)+'СЕТ СН'!$I$14+СВЦЭМ!$D$10+'СЕТ СН'!$I$6-'СЕТ СН'!$I$26</f>
        <v>1588.63428045</v>
      </c>
      <c r="V161" s="36">
        <f>SUMIFS(СВЦЭМ!$D$33:$D$776,СВЦЭМ!$A$33:$A$776,$A161,СВЦЭМ!$B$33:$B$776,V$155)+'СЕТ СН'!$I$14+СВЦЭМ!$D$10+'СЕТ СН'!$I$6-'СЕТ СН'!$I$26</f>
        <v>1581.88084366</v>
      </c>
      <c r="W161" s="36">
        <f>SUMIFS(СВЦЭМ!$D$33:$D$776,СВЦЭМ!$A$33:$A$776,$A161,СВЦЭМ!$B$33:$B$776,W$155)+'СЕТ СН'!$I$14+СВЦЭМ!$D$10+'СЕТ СН'!$I$6-'СЕТ СН'!$I$26</f>
        <v>1586.0397814299999</v>
      </c>
      <c r="X161" s="36">
        <f>SUMIFS(СВЦЭМ!$D$33:$D$776,СВЦЭМ!$A$33:$A$776,$A161,СВЦЭМ!$B$33:$B$776,X$155)+'СЕТ СН'!$I$14+СВЦЭМ!$D$10+'СЕТ СН'!$I$6-'СЕТ СН'!$I$26</f>
        <v>1583.0783325800001</v>
      </c>
      <c r="Y161" s="36">
        <f>SUMIFS(СВЦЭМ!$D$33:$D$776,СВЦЭМ!$A$33:$A$776,$A161,СВЦЭМ!$B$33:$B$776,Y$155)+'СЕТ СН'!$I$14+СВЦЭМ!$D$10+'СЕТ СН'!$I$6-'СЕТ СН'!$I$26</f>
        <v>1598.1259755900001</v>
      </c>
    </row>
    <row r="162" spans="1:25" ht="15.75" x14ac:dyDescent="0.2">
      <c r="A162" s="35">
        <f t="shared" si="4"/>
        <v>43806</v>
      </c>
      <c r="B162" s="36">
        <f>SUMIFS(СВЦЭМ!$D$33:$D$776,СВЦЭМ!$A$33:$A$776,$A162,СВЦЭМ!$B$33:$B$776,B$155)+'СЕТ СН'!$I$14+СВЦЭМ!$D$10+'СЕТ СН'!$I$6-'СЕТ СН'!$I$26</f>
        <v>1621.5500483599999</v>
      </c>
      <c r="C162" s="36">
        <f>SUMIFS(СВЦЭМ!$D$33:$D$776,СВЦЭМ!$A$33:$A$776,$A162,СВЦЭМ!$B$33:$B$776,C$155)+'СЕТ СН'!$I$14+СВЦЭМ!$D$10+'СЕТ СН'!$I$6-'СЕТ СН'!$I$26</f>
        <v>1633.22861876</v>
      </c>
      <c r="D162" s="36">
        <f>SUMIFS(СВЦЭМ!$D$33:$D$776,СВЦЭМ!$A$33:$A$776,$A162,СВЦЭМ!$B$33:$B$776,D$155)+'СЕТ СН'!$I$14+СВЦЭМ!$D$10+'СЕТ СН'!$I$6-'СЕТ СН'!$I$26</f>
        <v>1636.56243918</v>
      </c>
      <c r="E162" s="36">
        <f>SUMIFS(СВЦЭМ!$D$33:$D$776,СВЦЭМ!$A$33:$A$776,$A162,СВЦЭМ!$B$33:$B$776,E$155)+'СЕТ СН'!$I$14+СВЦЭМ!$D$10+'СЕТ СН'!$I$6-'СЕТ СН'!$I$26</f>
        <v>1642.41997259</v>
      </c>
      <c r="F162" s="36">
        <f>SUMIFS(СВЦЭМ!$D$33:$D$776,СВЦЭМ!$A$33:$A$776,$A162,СВЦЭМ!$B$33:$B$776,F$155)+'СЕТ СН'!$I$14+СВЦЭМ!$D$10+'СЕТ СН'!$I$6-'СЕТ СН'!$I$26</f>
        <v>1622.80620447</v>
      </c>
      <c r="G162" s="36">
        <f>SUMIFS(СВЦЭМ!$D$33:$D$776,СВЦЭМ!$A$33:$A$776,$A162,СВЦЭМ!$B$33:$B$776,G$155)+'СЕТ СН'!$I$14+СВЦЭМ!$D$10+'СЕТ СН'!$I$6-'СЕТ СН'!$I$26</f>
        <v>1636.53249059</v>
      </c>
      <c r="H162" s="36">
        <f>SUMIFS(СВЦЭМ!$D$33:$D$776,СВЦЭМ!$A$33:$A$776,$A162,СВЦЭМ!$B$33:$B$776,H$155)+'СЕТ СН'!$I$14+СВЦЭМ!$D$10+'СЕТ СН'!$I$6-'СЕТ СН'!$I$26</f>
        <v>1618.6675448800002</v>
      </c>
      <c r="I162" s="36">
        <f>SUMIFS(СВЦЭМ!$D$33:$D$776,СВЦЭМ!$A$33:$A$776,$A162,СВЦЭМ!$B$33:$B$776,I$155)+'СЕТ СН'!$I$14+СВЦЭМ!$D$10+'СЕТ СН'!$I$6-'СЕТ СН'!$I$26</f>
        <v>1589.20703179</v>
      </c>
      <c r="J162" s="36">
        <f>SUMIFS(СВЦЭМ!$D$33:$D$776,СВЦЭМ!$A$33:$A$776,$A162,СВЦЭМ!$B$33:$B$776,J$155)+'СЕТ СН'!$I$14+СВЦЭМ!$D$10+'СЕТ СН'!$I$6-'СЕТ СН'!$I$26</f>
        <v>1543.4059781000001</v>
      </c>
      <c r="K162" s="36">
        <f>SUMIFS(СВЦЭМ!$D$33:$D$776,СВЦЭМ!$A$33:$A$776,$A162,СВЦЭМ!$B$33:$B$776,K$155)+'СЕТ СН'!$I$14+СВЦЭМ!$D$10+'СЕТ СН'!$I$6-'СЕТ СН'!$I$26</f>
        <v>1528.50782329</v>
      </c>
      <c r="L162" s="36">
        <f>SUMIFS(СВЦЭМ!$D$33:$D$776,СВЦЭМ!$A$33:$A$776,$A162,СВЦЭМ!$B$33:$B$776,L$155)+'СЕТ СН'!$I$14+СВЦЭМ!$D$10+'СЕТ СН'!$I$6-'СЕТ СН'!$I$26</f>
        <v>1529.8031479400001</v>
      </c>
      <c r="M162" s="36">
        <f>SUMIFS(СВЦЭМ!$D$33:$D$776,СВЦЭМ!$A$33:$A$776,$A162,СВЦЭМ!$B$33:$B$776,M$155)+'СЕТ СН'!$I$14+СВЦЭМ!$D$10+'СЕТ СН'!$I$6-'СЕТ СН'!$I$26</f>
        <v>1522.3372862000001</v>
      </c>
      <c r="N162" s="36">
        <f>SUMIFS(СВЦЭМ!$D$33:$D$776,СВЦЭМ!$A$33:$A$776,$A162,СВЦЭМ!$B$33:$B$776,N$155)+'СЕТ СН'!$I$14+СВЦЭМ!$D$10+'СЕТ СН'!$I$6-'СЕТ СН'!$I$26</f>
        <v>1528.4852597200002</v>
      </c>
      <c r="O162" s="36">
        <f>SUMIFS(СВЦЭМ!$D$33:$D$776,СВЦЭМ!$A$33:$A$776,$A162,СВЦЭМ!$B$33:$B$776,O$155)+'СЕТ СН'!$I$14+СВЦЭМ!$D$10+'СЕТ СН'!$I$6-'СЕТ СН'!$I$26</f>
        <v>1537.42625628</v>
      </c>
      <c r="P162" s="36">
        <f>SUMIFS(СВЦЭМ!$D$33:$D$776,СВЦЭМ!$A$33:$A$776,$A162,СВЦЭМ!$B$33:$B$776,P$155)+'СЕТ СН'!$I$14+СВЦЭМ!$D$10+'СЕТ СН'!$I$6-'СЕТ СН'!$I$26</f>
        <v>1544.5349859799999</v>
      </c>
      <c r="Q162" s="36">
        <f>SUMIFS(СВЦЭМ!$D$33:$D$776,СВЦЭМ!$A$33:$A$776,$A162,СВЦЭМ!$B$33:$B$776,Q$155)+'СЕТ СН'!$I$14+СВЦЭМ!$D$10+'СЕТ СН'!$I$6-'СЕТ СН'!$I$26</f>
        <v>1545.76280978</v>
      </c>
      <c r="R162" s="36">
        <f>SUMIFS(СВЦЭМ!$D$33:$D$776,СВЦЭМ!$A$33:$A$776,$A162,СВЦЭМ!$B$33:$B$776,R$155)+'СЕТ СН'!$I$14+СВЦЭМ!$D$10+'СЕТ СН'!$I$6-'СЕТ СН'!$I$26</f>
        <v>1537.3343598000001</v>
      </c>
      <c r="S162" s="36">
        <f>SUMIFS(СВЦЭМ!$D$33:$D$776,СВЦЭМ!$A$33:$A$776,$A162,СВЦЭМ!$B$33:$B$776,S$155)+'СЕТ СН'!$I$14+СВЦЭМ!$D$10+'СЕТ СН'!$I$6-'СЕТ СН'!$I$26</f>
        <v>1526.64340507</v>
      </c>
      <c r="T162" s="36">
        <f>SUMIFS(СВЦЭМ!$D$33:$D$776,СВЦЭМ!$A$33:$A$776,$A162,СВЦЭМ!$B$33:$B$776,T$155)+'СЕТ СН'!$I$14+СВЦЭМ!$D$10+'СЕТ СН'!$I$6-'СЕТ СН'!$I$26</f>
        <v>1519.0068551899999</v>
      </c>
      <c r="U162" s="36">
        <f>SUMIFS(СВЦЭМ!$D$33:$D$776,СВЦЭМ!$A$33:$A$776,$A162,СВЦЭМ!$B$33:$B$776,U$155)+'СЕТ СН'!$I$14+СВЦЭМ!$D$10+'СЕТ СН'!$I$6-'СЕТ СН'!$I$26</f>
        <v>1518.36792651</v>
      </c>
      <c r="V162" s="36">
        <f>SUMIFS(СВЦЭМ!$D$33:$D$776,СВЦЭМ!$A$33:$A$776,$A162,СВЦЭМ!$B$33:$B$776,V$155)+'СЕТ СН'!$I$14+СВЦЭМ!$D$10+'СЕТ СН'!$I$6-'СЕТ СН'!$I$26</f>
        <v>1523.6125404099998</v>
      </c>
      <c r="W162" s="36">
        <f>SUMIFS(СВЦЭМ!$D$33:$D$776,СВЦЭМ!$A$33:$A$776,$A162,СВЦЭМ!$B$33:$B$776,W$155)+'СЕТ СН'!$I$14+СВЦЭМ!$D$10+'СЕТ СН'!$I$6-'СЕТ СН'!$I$26</f>
        <v>1537.1580044900002</v>
      </c>
      <c r="X162" s="36">
        <f>SUMIFS(СВЦЭМ!$D$33:$D$776,СВЦЭМ!$A$33:$A$776,$A162,СВЦЭМ!$B$33:$B$776,X$155)+'СЕТ СН'!$I$14+СВЦЭМ!$D$10+'СЕТ СН'!$I$6-'СЕТ СН'!$I$26</f>
        <v>1535.3986103</v>
      </c>
      <c r="Y162" s="36">
        <f>SUMIFS(СВЦЭМ!$D$33:$D$776,СВЦЭМ!$A$33:$A$776,$A162,СВЦЭМ!$B$33:$B$776,Y$155)+'СЕТ СН'!$I$14+СВЦЭМ!$D$10+'СЕТ СН'!$I$6-'СЕТ СН'!$I$26</f>
        <v>1567.9916813099999</v>
      </c>
    </row>
    <row r="163" spans="1:25" ht="15.75" x14ac:dyDescent="0.2">
      <c r="A163" s="35">
        <f t="shared" si="4"/>
        <v>43807</v>
      </c>
      <c r="B163" s="36">
        <f>SUMIFS(СВЦЭМ!$D$33:$D$776,СВЦЭМ!$A$33:$A$776,$A163,СВЦЭМ!$B$33:$B$776,B$155)+'СЕТ СН'!$I$14+СВЦЭМ!$D$10+'СЕТ СН'!$I$6-'СЕТ СН'!$I$26</f>
        <v>1632.80448067</v>
      </c>
      <c r="C163" s="36">
        <f>SUMIFS(СВЦЭМ!$D$33:$D$776,СВЦЭМ!$A$33:$A$776,$A163,СВЦЭМ!$B$33:$B$776,C$155)+'СЕТ СН'!$I$14+СВЦЭМ!$D$10+'СЕТ СН'!$I$6-'СЕТ СН'!$I$26</f>
        <v>1660.7252794199999</v>
      </c>
      <c r="D163" s="36">
        <f>SUMIFS(СВЦЭМ!$D$33:$D$776,СВЦЭМ!$A$33:$A$776,$A163,СВЦЭМ!$B$33:$B$776,D$155)+'СЕТ СН'!$I$14+СВЦЭМ!$D$10+'СЕТ СН'!$I$6-'СЕТ СН'!$I$26</f>
        <v>1679.02424565</v>
      </c>
      <c r="E163" s="36">
        <f>SUMIFS(СВЦЭМ!$D$33:$D$776,СВЦЭМ!$A$33:$A$776,$A163,СВЦЭМ!$B$33:$B$776,E$155)+'СЕТ СН'!$I$14+СВЦЭМ!$D$10+'СЕТ СН'!$I$6-'СЕТ СН'!$I$26</f>
        <v>1701.8858914499999</v>
      </c>
      <c r="F163" s="36">
        <f>SUMIFS(СВЦЭМ!$D$33:$D$776,СВЦЭМ!$A$33:$A$776,$A163,СВЦЭМ!$B$33:$B$776,F$155)+'СЕТ СН'!$I$14+СВЦЭМ!$D$10+'СЕТ СН'!$I$6-'СЕТ СН'!$I$26</f>
        <v>1713.1430896499999</v>
      </c>
      <c r="G163" s="36">
        <f>SUMIFS(СВЦЭМ!$D$33:$D$776,СВЦЭМ!$A$33:$A$776,$A163,СВЦЭМ!$B$33:$B$776,G$155)+'СЕТ СН'!$I$14+СВЦЭМ!$D$10+'СЕТ СН'!$I$6-'СЕТ СН'!$I$26</f>
        <v>1712.4669552199998</v>
      </c>
      <c r="H163" s="36">
        <f>SUMIFS(СВЦЭМ!$D$33:$D$776,СВЦЭМ!$A$33:$A$776,$A163,СВЦЭМ!$B$33:$B$776,H$155)+'СЕТ СН'!$I$14+СВЦЭМ!$D$10+'СЕТ СН'!$I$6-'СЕТ СН'!$I$26</f>
        <v>1702.1054172999998</v>
      </c>
      <c r="I163" s="36">
        <f>SUMIFS(СВЦЭМ!$D$33:$D$776,СВЦЭМ!$A$33:$A$776,$A163,СВЦЭМ!$B$33:$B$776,I$155)+'СЕТ СН'!$I$14+СВЦЭМ!$D$10+'СЕТ СН'!$I$6-'СЕТ СН'!$I$26</f>
        <v>1694.5826899999997</v>
      </c>
      <c r="J163" s="36">
        <f>SUMIFS(СВЦЭМ!$D$33:$D$776,СВЦЭМ!$A$33:$A$776,$A163,СВЦЭМ!$B$33:$B$776,J$155)+'СЕТ СН'!$I$14+СВЦЭМ!$D$10+'СЕТ СН'!$I$6-'СЕТ СН'!$I$26</f>
        <v>1652.4065754600001</v>
      </c>
      <c r="K163" s="36">
        <f>SUMIFS(СВЦЭМ!$D$33:$D$776,СВЦЭМ!$A$33:$A$776,$A163,СВЦЭМ!$B$33:$B$776,K$155)+'СЕТ СН'!$I$14+СВЦЭМ!$D$10+'СЕТ СН'!$I$6-'СЕТ СН'!$I$26</f>
        <v>1599.5678609300001</v>
      </c>
      <c r="L163" s="36">
        <f>SUMIFS(СВЦЭМ!$D$33:$D$776,СВЦЭМ!$A$33:$A$776,$A163,СВЦЭМ!$B$33:$B$776,L$155)+'СЕТ СН'!$I$14+СВЦЭМ!$D$10+'СЕТ СН'!$I$6-'СЕТ СН'!$I$26</f>
        <v>1585.43239943</v>
      </c>
      <c r="M163" s="36">
        <f>SUMIFS(СВЦЭМ!$D$33:$D$776,СВЦЭМ!$A$33:$A$776,$A163,СВЦЭМ!$B$33:$B$776,M$155)+'СЕТ СН'!$I$14+СВЦЭМ!$D$10+'СЕТ СН'!$I$6-'СЕТ СН'!$I$26</f>
        <v>1584.2935099199999</v>
      </c>
      <c r="N163" s="36">
        <f>SUMIFS(СВЦЭМ!$D$33:$D$776,СВЦЭМ!$A$33:$A$776,$A163,СВЦЭМ!$B$33:$B$776,N$155)+'СЕТ СН'!$I$14+СВЦЭМ!$D$10+'СЕТ СН'!$I$6-'СЕТ СН'!$I$26</f>
        <v>1590.88567801</v>
      </c>
      <c r="O163" s="36">
        <f>SUMIFS(СВЦЭМ!$D$33:$D$776,СВЦЭМ!$A$33:$A$776,$A163,СВЦЭМ!$B$33:$B$776,O$155)+'СЕТ СН'!$I$14+СВЦЭМ!$D$10+'СЕТ СН'!$I$6-'СЕТ СН'!$I$26</f>
        <v>1598.66192168</v>
      </c>
      <c r="P163" s="36">
        <f>SUMIFS(СВЦЭМ!$D$33:$D$776,СВЦЭМ!$A$33:$A$776,$A163,СВЦЭМ!$B$33:$B$776,P$155)+'СЕТ СН'!$I$14+СВЦЭМ!$D$10+'СЕТ СН'!$I$6-'СЕТ СН'!$I$26</f>
        <v>1609.2598740399999</v>
      </c>
      <c r="Q163" s="36">
        <f>SUMIFS(СВЦЭМ!$D$33:$D$776,СВЦЭМ!$A$33:$A$776,$A163,СВЦЭМ!$B$33:$B$776,Q$155)+'СЕТ СН'!$I$14+СВЦЭМ!$D$10+'СЕТ СН'!$I$6-'СЕТ СН'!$I$26</f>
        <v>1611.31190629</v>
      </c>
      <c r="R163" s="36">
        <f>SUMIFS(СВЦЭМ!$D$33:$D$776,СВЦЭМ!$A$33:$A$776,$A163,СВЦЭМ!$B$33:$B$776,R$155)+'СЕТ СН'!$I$14+СВЦЭМ!$D$10+'СЕТ СН'!$I$6-'СЕТ СН'!$I$26</f>
        <v>1605.7848060400001</v>
      </c>
      <c r="S163" s="36">
        <f>SUMIFS(СВЦЭМ!$D$33:$D$776,СВЦЭМ!$A$33:$A$776,$A163,СВЦЭМ!$B$33:$B$776,S$155)+'СЕТ СН'!$I$14+СВЦЭМ!$D$10+'СЕТ СН'!$I$6-'СЕТ СН'!$I$26</f>
        <v>1579.7315970700001</v>
      </c>
      <c r="T163" s="36">
        <f>SUMIFS(СВЦЭМ!$D$33:$D$776,СВЦЭМ!$A$33:$A$776,$A163,СВЦЭМ!$B$33:$B$776,T$155)+'СЕТ СН'!$I$14+СВЦЭМ!$D$10+'СЕТ СН'!$I$6-'СЕТ СН'!$I$26</f>
        <v>1561.58218723</v>
      </c>
      <c r="U163" s="36">
        <f>SUMIFS(СВЦЭМ!$D$33:$D$776,СВЦЭМ!$A$33:$A$776,$A163,СВЦЭМ!$B$33:$B$776,U$155)+'СЕТ СН'!$I$14+СВЦЭМ!$D$10+'СЕТ СН'!$I$6-'СЕТ СН'!$I$26</f>
        <v>1566.34401525</v>
      </c>
      <c r="V163" s="36">
        <f>SUMIFS(СВЦЭМ!$D$33:$D$776,СВЦЭМ!$A$33:$A$776,$A163,СВЦЭМ!$B$33:$B$776,V$155)+'СЕТ СН'!$I$14+СВЦЭМ!$D$10+'СЕТ СН'!$I$6-'СЕТ СН'!$I$26</f>
        <v>1578.1122404299999</v>
      </c>
      <c r="W163" s="36">
        <f>SUMIFS(СВЦЭМ!$D$33:$D$776,СВЦЭМ!$A$33:$A$776,$A163,СВЦЭМ!$B$33:$B$776,W$155)+'СЕТ СН'!$I$14+СВЦЭМ!$D$10+'СЕТ СН'!$I$6-'СЕТ СН'!$I$26</f>
        <v>1590.01927303</v>
      </c>
      <c r="X163" s="36">
        <f>SUMIFS(СВЦЭМ!$D$33:$D$776,СВЦЭМ!$A$33:$A$776,$A163,СВЦЭМ!$B$33:$B$776,X$155)+'СЕТ СН'!$I$14+СВЦЭМ!$D$10+'СЕТ СН'!$I$6-'СЕТ СН'!$I$26</f>
        <v>1609.46678993</v>
      </c>
      <c r="Y163" s="36">
        <f>SUMIFS(СВЦЭМ!$D$33:$D$776,СВЦЭМ!$A$33:$A$776,$A163,СВЦЭМ!$B$33:$B$776,Y$155)+'СЕТ СН'!$I$14+СВЦЭМ!$D$10+'СЕТ СН'!$I$6-'СЕТ СН'!$I$26</f>
        <v>1627.8136958</v>
      </c>
    </row>
    <row r="164" spans="1:25" ht="15.75" x14ac:dyDescent="0.2">
      <c r="A164" s="35">
        <f t="shared" si="4"/>
        <v>43808</v>
      </c>
      <c r="B164" s="36">
        <f>SUMIFS(СВЦЭМ!$D$33:$D$776,СВЦЭМ!$A$33:$A$776,$A164,СВЦЭМ!$B$33:$B$776,B$155)+'СЕТ СН'!$I$14+СВЦЭМ!$D$10+'СЕТ СН'!$I$6-'СЕТ СН'!$I$26</f>
        <v>1649.83491402</v>
      </c>
      <c r="C164" s="36">
        <f>SUMIFS(СВЦЭМ!$D$33:$D$776,СВЦЭМ!$A$33:$A$776,$A164,СВЦЭМ!$B$33:$B$776,C$155)+'СЕТ СН'!$I$14+СВЦЭМ!$D$10+'СЕТ СН'!$I$6-'СЕТ СН'!$I$26</f>
        <v>1684.0507661499998</v>
      </c>
      <c r="D164" s="36">
        <f>SUMIFS(СВЦЭМ!$D$33:$D$776,СВЦЭМ!$A$33:$A$776,$A164,СВЦЭМ!$B$33:$B$776,D$155)+'СЕТ СН'!$I$14+СВЦЭМ!$D$10+'СЕТ СН'!$I$6-'СЕТ СН'!$I$26</f>
        <v>1695.1614609799999</v>
      </c>
      <c r="E164" s="36">
        <f>SUMIFS(СВЦЭМ!$D$33:$D$776,СВЦЭМ!$A$33:$A$776,$A164,СВЦЭМ!$B$33:$B$776,E$155)+'СЕТ СН'!$I$14+СВЦЭМ!$D$10+'СЕТ СН'!$I$6-'СЕТ СН'!$I$26</f>
        <v>1694.5103905399999</v>
      </c>
      <c r="F164" s="36">
        <f>SUMIFS(СВЦЭМ!$D$33:$D$776,СВЦЭМ!$A$33:$A$776,$A164,СВЦЭМ!$B$33:$B$776,F$155)+'СЕТ СН'!$I$14+СВЦЭМ!$D$10+'СЕТ СН'!$I$6-'СЕТ СН'!$I$26</f>
        <v>1695.2930617699999</v>
      </c>
      <c r="G164" s="36">
        <f>SUMIFS(СВЦЭМ!$D$33:$D$776,СВЦЭМ!$A$33:$A$776,$A164,СВЦЭМ!$B$33:$B$776,G$155)+'СЕТ СН'!$I$14+СВЦЭМ!$D$10+'СЕТ СН'!$I$6-'СЕТ СН'!$I$26</f>
        <v>1711.4150749599999</v>
      </c>
      <c r="H164" s="36">
        <f>SUMIFS(СВЦЭМ!$D$33:$D$776,СВЦЭМ!$A$33:$A$776,$A164,СВЦЭМ!$B$33:$B$776,H$155)+'СЕТ СН'!$I$14+СВЦЭМ!$D$10+'СЕТ СН'!$I$6-'СЕТ СН'!$I$26</f>
        <v>1683.3130159499999</v>
      </c>
      <c r="I164" s="36">
        <f>SUMIFS(СВЦЭМ!$D$33:$D$776,СВЦЭМ!$A$33:$A$776,$A164,СВЦЭМ!$B$33:$B$776,I$155)+'СЕТ СН'!$I$14+СВЦЭМ!$D$10+'СЕТ СН'!$I$6-'СЕТ СН'!$I$26</f>
        <v>1652.68710844</v>
      </c>
      <c r="J164" s="36">
        <f>SUMIFS(СВЦЭМ!$D$33:$D$776,СВЦЭМ!$A$33:$A$776,$A164,СВЦЭМ!$B$33:$B$776,J$155)+'СЕТ СН'!$I$14+СВЦЭМ!$D$10+'СЕТ СН'!$I$6-'СЕТ СН'!$I$26</f>
        <v>1622.10964956</v>
      </c>
      <c r="K164" s="36">
        <f>SUMIFS(СВЦЭМ!$D$33:$D$776,СВЦЭМ!$A$33:$A$776,$A164,СВЦЭМ!$B$33:$B$776,K$155)+'СЕТ СН'!$I$14+СВЦЭМ!$D$10+'СЕТ СН'!$I$6-'СЕТ СН'!$I$26</f>
        <v>1592.7220998600001</v>
      </c>
      <c r="L164" s="36">
        <f>SUMIFS(СВЦЭМ!$D$33:$D$776,СВЦЭМ!$A$33:$A$776,$A164,СВЦЭМ!$B$33:$B$776,L$155)+'СЕТ СН'!$I$14+СВЦЭМ!$D$10+'СЕТ СН'!$I$6-'СЕТ СН'!$I$26</f>
        <v>1590.590792</v>
      </c>
      <c r="M164" s="36">
        <f>SUMIFS(СВЦЭМ!$D$33:$D$776,СВЦЭМ!$A$33:$A$776,$A164,СВЦЭМ!$B$33:$B$776,M$155)+'СЕТ СН'!$I$14+СВЦЭМ!$D$10+'СЕТ СН'!$I$6-'СЕТ СН'!$I$26</f>
        <v>1597.47762287</v>
      </c>
      <c r="N164" s="36">
        <f>SUMIFS(СВЦЭМ!$D$33:$D$776,СВЦЭМ!$A$33:$A$776,$A164,СВЦЭМ!$B$33:$B$776,N$155)+'СЕТ СН'!$I$14+СВЦЭМ!$D$10+'СЕТ СН'!$I$6-'СЕТ СН'!$I$26</f>
        <v>1606.71936164</v>
      </c>
      <c r="O164" s="36">
        <f>SUMIFS(СВЦЭМ!$D$33:$D$776,СВЦЭМ!$A$33:$A$776,$A164,СВЦЭМ!$B$33:$B$776,O$155)+'СЕТ СН'!$I$14+СВЦЭМ!$D$10+'СЕТ СН'!$I$6-'СЕТ СН'!$I$26</f>
        <v>1614.85430159</v>
      </c>
      <c r="P164" s="36">
        <f>SUMIFS(СВЦЭМ!$D$33:$D$776,СВЦЭМ!$A$33:$A$776,$A164,СВЦЭМ!$B$33:$B$776,P$155)+'СЕТ СН'!$I$14+СВЦЭМ!$D$10+'СЕТ СН'!$I$6-'СЕТ СН'!$I$26</f>
        <v>1621.4474954</v>
      </c>
      <c r="Q164" s="36">
        <f>SUMIFS(СВЦЭМ!$D$33:$D$776,СВЦЭМ!$A$33:$A$776,$A164,СВЦЭМ!$B$33:$B$776,Q$155)+'СЕТ СН'!$I$14+СВЦЭМ!$D$10+'СЕТ СН'!$I$6-'СЕТ СН'!$I$26</f>
        <v>1618.81729077</v>
      </c>
      <c r="R164" s="36">
        <f>SUMIFS(СВЦЭМ!$D$33:$D$776,СВЦЭМ!$A$33:$A$776,$A164,СВЦЭМ!$B$33:$B$776,R$155)+'СЕТ СН'!$I$14+СВЦЭМ!$D$10+'СЕТ СН'!$I$6-'СЕТ СН'!$I$26</f>
        <v>1615.80530873</v>
      </c>
      <c r="S164" s="36">
        <f>SUMIFS(СВЦЭМ!$D$33:$D$776,СВЦЭМ!$A$33:$A$776,$A164,СВЦЭМ!$B$33:$B$776,S$155)+'СЕТ СН'!$I$14+СВЦЭМ!$D$10+'СЕТ СН'!$I$6-'СЕТ СН'!$I$26</f>
        <v>1598.72507969</v>
      </c>
      <c r="T164" s="36">
        <f>SUMIFS(СВЦЭМ!$D$33:$D$776,СВЦЭМ!$A$33:$A$776,$A164,СВЦЭМ!$B$33:$B$776,T$155)+'СЕТ СН'!$I$14+СВЦЭМ!$D$10+'СЕТ СН'!$I$6-'СЕТ СН'!$I$26</f>
        <v>1575.0940520899999</v>
      </c>
      <c r="U164" s="36">
        <f>SUMIFS(СВЦЭМ!$D$33:$D$776,СВЦЭМ!$A$33:$A$776,$A164,СВЦЭМ!$B$33:$B$776,U$155)+'СЕТ СН'!$I$14+СВЦЭМ!$D$10+'СЕТ СН'!$I$6-'СЕТ СН'!$I$26</f>
        <v>1575.18132375</v>
      </c>
      <c r="V164" s="36">
        <f>SUMIFS(СВЦЭМ!$D$33:$D$776,СВЦЭМ!$A$33:$A$776,$A164,СВЦЭМ!$B$33:$B$776,V$155)+'СЕТ СН'!$I$14+СВЦЭМ!$D$10+'СЕТ СН'!$I$6-'СЕТ СН'!$I$26</f>
        <v>1594.9078278299999</v>
      </c>
      <c r="W164" s="36">
        <f>SUMIFS(СВЦЭМ!$D$33:$D$776,СВЦЭМ!$A$33:$A$776,$A164,СВЦЭМ!$B$33:$B$776,W$155)+'СЕТ СН'!$I$14+СВЦЭМ!$D$10+'СЕТ СН'!$I$6-'СЕТ СН'!$I$26</f>
        <v>1614.5376025599999</v>
      </c>
      <c r="X164" s="36">
        <f>SUMIFS(СВЦЭМ!$D$33:$D$776,СВЦЭМ!$A$33:$A$776,$A164,СВЦЭМ!$B$33:$B$776,X$155)+'СЕТ СН'!$I$14+СВЦЭМ!$D$10+'СЕТ СН'!$I$6-'СЕТ СН'!$I$26</f>
        <v>1620.7309417199999</v>
      </c>
      <c r="Y164" s="36">
        <f>SUMIFS(СВЦЭМ!$D$33:$D$776,СВЦЭМ!$A$33:$A$776,$A164,СВЦЭМ!$B$33:$B$776,Y$155)+'СЕТ СН'!$I$14+СВЦЭМ!$D$10+'СЕТ СН'!$I$6-'СЕТ СН'!$I$26</f>
        <v>1642.58140482</v>
      </c>
    </row>
    <row r="165" spans="1:25" ht="15.75" x14ac:dyDescent="0.2">
      <c r="A165" s="35">
        <f t="shared" si="4"/>
        <v>43809</v>
      </c>
      <c r="B165" s="36">
        <f>SUMIFS(СВЦЭМ!$D$33:$D$776,СВЦЭМ!$A$33:$A$776,$A165,СВЦЭМ!$B$33:$B$776,B$155)+'СЕТ СН'!$I$14+СВЦЭМ!$D$10+'СЕТ СН'!$I$6-'СЕТ СН'!$I$26</f>
        <v>1656.05648223</v>
      </c>
      <c r="C165" s="36">
        <f>SUMIFS(СВЦЭМ!$D$33:$D$776,СВЦЭМ!$A$33:$A$776,$A165,СВЦЭМ!$B$33:$B$776,C$155)+'СЕТ СН'!$I$14+СВЦЭМ!$D$10+'СЕТ СН'!$I$6-'СЕТ СН'!$I$26</f>
        <v>1715.8016453799999</v>
      </c>
      <c r="D165" s="36">
        <f>SUMIFS(СВЦЭМ!$D$33:$D$776,СВЦЭМ!$A$33:$A$776,$A165,СВЦЭМ!$B$33:$B$776,D$155)+'СЕТ СН'!$I$14+СВЦЭМ!$D$10+'СЕТ СН'!$I$6-'СЕТ СН'!$I$26</f>
        <v>1742.0019443199999</v>
      </c>
      <c r="E165" s="36">
        <f>SUMIFS(СВЦЭМ!$D$33:$D$776,СВЦЭМ!$A$33:$A$776,$A165,СВЦЭМ!$B$33:$B$776,E$155)+'СЕТ СН'!$I$14+СВЦЭМ!$D$10+'СЕТ СН'!$I$6-'СЕТ СН'!$I$26</f>
        <v>1737.4236455599998</v>
      </c>
      <c r="F165" s="36">
        <f>SUMIFS(СВЦЭМ!$D$33:$D$776,СВЦЭМ!$A$33:$A$776,$A165,СВЦЭМ!$B$33:$B$776,F$155)+'СЕТ СН'!$I$14+СВЦЭМ!$D$10+'СЕТ СН'!$I$6-'СЕТ СН'!$I$26</f>
        <v>1687.5005956199998</v>
      </c>
      <c r="G165" s="36">
        <f>SUMIFS(СВЦЭМ!$D$33:$D$776,СВЦЭМ!$A$33:$A$776,$A165,СВЦЭМ!$B$33:$B$776,G$155)+'СЕТ СН'!$I$14+СВЦЭМ!$D$10+'СЕТ СН'!$I$6-'СЕТ СН'!$I$26</f>
        <v>1672.57879525</v>
      </c>
      <c r="H165" s="36">
        <f>SUMIFS(СВЦЭМ!$D$33:$D$776,СВЦЭМ!$A$33:$A$776,$A165,СВЦЭМ!$B$33:$B$776,H$155)+'СЕТ СН'!$I$14+СВЦЭМ!$D$10+'СЕТ СН'!$I$6-'СЕТ СН'!$I$26</f>
        <v>1634.6415358700001</v>
      </c>
      <c r="I165" s="36">
        <f>SUMIFS(СВЦЭМ!$D$33:$D$776,СВЦЭМ!$A$33:$A$776,$A165,СВЦЭМ!$B$33:$B$776,I$155)+'СЕТ СН'!$I$14+СВЦЭМ!$D$10+'СЕТ СН'!$I$6-'СЕТ СН'!$I$26</f>
        <v>1602.18268721</v>
      </c>
      <c r="J165" s="36">
        <f>SUMIFS(СВЦЭМ!$D$33:$D$776,СВЦЭМ!$A$33:$A$776,$A165,СВЦЭМ!$B$33:$B$776,J$155)+'СЕТ СН'!$I$14+СВЦЭМ!$D$10+'СЕТ СН'!$I$6-'СЕТ СН'!$I$26</f>
        <v>1579.7846570900001</v>
      </c>
      <c r="K165" s="36">
        <f>SUMIFS(СВЦЭМ!$D$33:$D$776,СВЦЭМ!$A$33:$A$776,$A165,СВЦЭМ!$B$33:$B$776,K$155)+'СЕТ СН'!$I$14+СВЦЭМ!$D$10+'СЕТ СН'!$I$6-'СЕТ СН'!$I$26</f>
        <v>1564.8514407600001</v>
      </c>
      <c r="L165" s="36">
        <f>SUMIFS(СВЦЭМ!$D$33:$D$776,СВЦЭМ!$A$33:$A$776,$A165,СВЦЭМ!$B$33:$B$776,L$155)+'СЕТ СН'!$I$14+СВЦЭМ!$D$10+'СЕТ СН'!$I$6-'СЕТ СН'!$I$26</f>
        <v>1566.8461632600001</v>
      </c>
      <c r="M165" s="36">
        <f>SUMIFS(СВЦЭМ!$D$33:$D$776,СВЦЭМ!$A$33:$A$776,$A165,СВЦЭМ!$B$33:$B$776,M$155)+'СЕТ СН'!$I$14+СВЦЭМ!$D$10+'СЕТ СН'!$I$6-'СЕТ СН'!$I$26</f>
        <v>1625.51370451</v>
      </c>
      <c r="N165" s="36">
        <f>SUMIFS(СВЦЭМ!$D$33:$D$776,СВЦЭМ!$A$33:$A$776,$A165,СВЦЭМ!$B$33:$B$776,N$155)+'СЕТ СН'!$I$14+СВЦЭМ!$D$10+'СЕТ СН'!$I$6-'СЕТ СН'!$I$26</f>
        <v>1639.7741461999999</v>
      </c>
      <c r="O165" s="36">
        <f>SUMIFS(СВЦЭМ!$D$33:$D$776,СВЦЭМ!$A$33:$A$776,$A165,СВЦЭМ!$B$33:$B$776,O$155)+'СЕТ СН'!$I$14+СВЦЭМ!$D$10+'СЕТ СН'!$I$6-'СЕТ СН'!$I$26</f>
        <v>1644.8647221199999</v>
      </c>
      <c r="P165" s="36">
        <f>SUMIFS(СВЦЭМ!$D$33:$D$776,СВЦЭМ!$A$33:$A$776,$A165,СВЦЭМ!$B$33:$B$776,P$155)+'СЕТ СН'!$I$14+СВЦЭМ!$D$10+'СЕТ СН'!$I$6-'СЕТ СН'!$I$26</f>
        <v>1642.63676715</v>
      </c>
      <c r="Q165" s="36">
        <f>SUMIFS(СВЦЭМ!$D$33:$D$776,СВЦЭМ!$A$33:$A$776,$A165,СВЦЭМ!$B$33:$B$776,Q$155)+'СЕТ СН'!$I$14+СВЦЭМ!$D$10+'СЕТ СН'!$I$6-'СЕТ СН'!$I$26</f>
        <v>1640.32917264</v>
      </c>
      <c r="R165" s="36">
        <f>SUMIFS(СВЦЭМ!$D$33:$D$776,СВЦЭМ!$A$33:$A$776,$A165,СВЦЭМ!$B$33:$B$776,R$155)+'СЕТ СН'!$I$14+СВЦЭМ!$D$10+'СЕТ СН'!$I$6-'СЕТ СН'!$I$26</f>
        <v>1637.36693827</v>
      </c>
      <c r="S165" s="36">
        <f>SUMIFS(СВЦЭМ!$D$33:$D$776,СВЦЭМ!$A$33:$A$776,$A165,СВЦЭМ!$B$33:$B$776,S$155)+'СЕТ СН'!$I$14+СВЦЭМ!$D$10+'СЕТ СН'!$I$6-'СЕТ СН'!$I$26</f>
        <v>1625.6399234800001</v>
      </c>
      <c r="T165" s="36">
        <f>SUMIFS(СВЦЭМ!$D$33:$D$776,СВЦЭМ!$A$33:$A$776,$A165,СВЦЭМ!$B$33:$B$776,T$155)+'СЕТ СН'!$I$14+СВЦЭМ!$D$10+'СЕТ СН'!$I$6-'СЕТ СН'!$I$26</f>
        <v>1608.0809183400002</v>
      </c>
      <c r="U165" s="36">
        <f>SUMIFS(СВЦЭМ!$D$33:$D$776,СВЦЭМ!$A$33:$A$776,$A165,СВЦЭМ!$B$33:$B$776,U$155)+'СЕТ СН'!$I$14+СВЦЭМ!$D$10+'СЕТ СН'!$I$6-'СЕТ СН'!$I$26</f>
        <v>1605.5883989200001</v>
      </c>
      <c r="V165" s="36">
        <f>SUMIFS(СВЦЭМ!$D$33:$D$776,СВЦЭМ!$A$33:$A$776,$A165,СВЦЭМ!$B$33:$B$776,V$155)+'СЕТ СН'!$I$14+СВЦЭМ!$D$10+'СЕТ СН'!$I$6-'СЕТ СН'!$I$26</f>
        <v>1592.8648643500001</v>
      </c>
      <c r="W165" s="36">
        <f>SUMIFS(СВЦЭМ!$D$33:$D$776,СВЦЭМ!$A$33:$A$776,$A165,СВЦЭМ!$B$33:$B$776,W$155)+'СЕТ СН'!$I$14+СВЦЭМ!$D$10+'СЕТ СН'!$I$6-'СЕТ СН'!$I$26</f>
        <v>1563.5180434599999</v>
      </c>
      <c r="X165" s="36">
        <f>SUMIFS(СВЦЭМ!$D$33:$D$776,СВЦЭМ!$A$33:$A$776,$A165,СВЦЭМ!$B$33:$B$776,X$155)+'СЕТ СН'!$I$14+СВЦЭМ!$D$10+'СЕТ СН'!$I$6-'СЕТ СН'!$I$26</f>
        <v>1554.27059338</v>
      </c>
      <c r="Y165" s="36">
        <f>SUMIFS(СВЦЭМ!$D$33:$D$776,СВЦЭМ!$A$33:$A$776,$A165,СВЦЭМ!$B$33:$B$776,Y$155)+'СЕТ СН'!$I$14+СВЦЭМ!$D$10+'СЕТ СН'!$I$6-'СЕТ СН'!$I$26</f>
        <v>1566.7857778100001</v>
      </c>
    </row>
    <row r="166" spans="1:25" ht="15.75" x14ac:dyDescent="0.2">
      <c r="A166" s="35">
        <f t="shared" si="4"/>
        <v>43810</v>
      </c>
      <c r="B166" s="36">
        <f>SUMIFS(СВЦЭМ!$D$33:$D$776,СВЦЭМ!$A$33:$A$776,$A166,СВЦЭМ!$B$33:$B$776,B$155)+'СЕТ СН'!$I$14+СВЦЭМ!$D$10+'СЕТ СН'!$I$6-'СЕТ СН'!$I$26</f>
        <v>1614.6753126799999</v>
      </c>
      <c r="C166" s="36">
        <f>SUMIFS(СВЦЭМ!$D$33:$D$776,СВЦЭМ!$A$33:$A$776,$A166,СВЦЭМ!$B$33:$B$776,C$155)+'СЕТ СН'!$I$14+СВЦЭМ!$D$10+'СЕТ СН'!$I$6-'СЕТ СН'!$I$26</f>
        <v>1652.6399418199999</v>
      </c>
      <c r="D166" s="36">
        <f>SUMIFS(СВЦЭМ!$D$33:$D$776,СВЦЭМ!$A$33:$A$776,$A166,СВЦЭМ!$B$33:$B$776,D$155)+'СЕТ СН'!$I$14+СВЦЭМ!$D$10+'СЕТ СН'!$I$6-'СЕТ СН'!$I$26</f>
        <v>1661.6815988199999</v>
      </c>
      <c r="E166" s="36">
        <f>SUMIFS(СВЦЭМ!$D$33:$D$776,СВЦЭМ!$A$33:$A$776,$A166,СВЦЭМ!$B$33:$B$776,E$155)+'СЕТ СН'!$I$14+СВЦЭМ!$D$10+'СЕТ СН'!$I$6-'СЕТ СН'!$I$26</f>
        <v>1670.90245826</v>
      </c>
      <c r="F166" s="36">
        <f>SUMIFS(СВЦЭМ!$D$33:$D$776,СВЦЭМ!$A$33:$A$776,$A166,СВЦЭМ!$B$33:$B$776,F$155)+'СЕТ СН'!$I$14+СВЦЭМ!$D$10+'СЕТ СН'!$I$6-'СЕТ СН'!$I$26</f>
        <v>1664.5600900699999</v>
      </c>
      <c r="G166" s="36">
        <f>SUMIFS(СВЦЭМ!$D$33:$D$776,СВЦЭМ!$A$33:$A$776,$A166,СВЦЭМ!$B$33:$B$776,G$155)+'СЕТ СН'!$I$14+СВЦЭМ!$D$10+'СЕТ СН'!$I$6-'СЕТ СН'!$I$26</f>
        <v>1646.9484135100001</v>
      </c>
      <c r="H166" s="36">
        <f>SUMIFS(СВЦЭМ!$D$33:$D$776,СВЦЭМ!$A$33:$A$776,$A166,СВЦЭМ!$B$33:$B$776,H$155)+'СЕТ СН'!$I$14+СВЦЭМ!$D$10+'СЕТ СН'!$I$6-'СЕТ СН'!$I$26</f>
        <v>1604.00294674</v>
      </c>
      <c r="I166" s="36">
        <f>SUMIFS(СВЦЭМ!$D$33:$D$776,СВЦЭМ!$A$33:$A$776,$A166,СВЦЭМ!$B$33:$B$776,I$155)+'СЕТ СН'!$I$14+СВЦЭМ!$D$10+'СЕТ СН'!$I$6-'СЕТ СН'!$I$26</f>
        <v>1590.3158188800001</v>
      </c>
      <c r="J166" s="36">
        <f>SUMIFS(СВЦЭМ!$D$33:$D$776,СВЦЭМ!$A$33:$A$776,$A166,СВЦЭМ!$B$33:$B$776,J$155)+'СЕТ СН'!$I$14+СВЦЭМ!$D$10+'СЕТ СН'!$I$6-'СЕТ СН'!$I$26</f>
        <v>1562.29512471</v>
      </c>
      <c r="K166" s="36">
        <f>SUMIFS(СВЦЭМ!$D$33:$D$776,СВЦЭМ!$A$33:$A$776,$A166,СВЦЭМ!$B$33:$B$776,K$155)+'СЕТ СН'!$I$14+СВЦЭМ!$D$10+'СЕТ СН'!$I$6-'СЕТ СН'!$I$26</f>
        <v>1553.2448615200001</v>
      </c>
      <c r="L166" s="36">
        <f>SUMIFS(СВЦЭМ!$D$33:$D$776,СВЦЭМ!$A$33:$A$776,$A166,СВЦЭМ!$B$33:$B$776,L$155)+'СЕТ СН'!$I$14+СВЦЭМ!$D$10+'СЕТ СН'!$I$6-'СЕТ СН'!$I$26</f>
        <v>1556.4120407800001</v>
      </c>
      <c r="M166" s="36">
        <f>SUMIFS(СВЦЭМ!$D$33:$D$776,СВЦЭМ!$A$33:$A$776,$A166,СВЦЭМ!$B$33:$B$776,M$155)+'СЕТ СН'!$I$14+СВЦЭМ!$D$10+'СЕТ СН'!$I$6-'СЕТ СН'!$I$26</f>
        <v>1558.9500306999998</v>
      </c>
      <c r="N166" s="36">
        <f>SUMIFS(СВЦЭМ!$D$33:$D$776,СВЦЭМ!$A$33:$A$776,$A166,СВЦЭМ!$B$33:$B$776,N$155)+'СЕТ СН'!$I$14+СВЦЭМ!$D$10+'СЕТ СН'!$I$6-'СЕТ СН'!$I$26</f>
        <v>1556.5386337999998</v>
      </c>
      <c r="O166" s="36">
        <f>SUMIFS(СВЦЭМ!$D$33:$D$776,СВЦЭМ!$A$33:$A$776,$A166,СВЦЭМ!$B$33:$B$776,O$155)+'СЕТ СН'!$I$14+СВЦЭМ!$D$10+'СЕТ СН'!$I$6-'СЕТ СН'!$I$26</f>
        <v>1569.07612395</v>
      </c>
      <c r="P166" s="36">
        <f>SUMIFS(СВЦЭМ!$D$33:$D$776,СВЦЭМ!$A$33:$A$776,$A166,СВЦЭМ!$B$33:$B$776,P$155)+'СЕТ СН'!$I$14+СВЦЭМ!$D$10+'СЕТ СН'!$I$6-'СЕТ СН'!$I$26</f>
        <v>1571.9294924400001</v>
      </c>
      <c r="Q166" s="36">
        <f>SUMIFS(СВЦЭМ!$D$33:$D$776,СВЦЭМ!$A$33:$A$776,$A166,СВЦЭМ!$B$33:$B$776,Q$155)+'СЕТ СН'!$I$14+СВЦЭМ!$D$10+'СЕТ СН'!$I$6-'СЕТ СН'!$I$26</f>
        <v>1576.6940861</v>
      </c>
      <c r="R166" s="36">
        <f>SUMIFS(СВЦЭМ!$D$33:$D$776,СВЦЭМ!$A$33:$A$776,$A166,СВЦЭМ!$B$33:$B$776,R$155)+'СЕТ СН'!$I$14+СВЦЭМ!$D$10+'СЕТ СН'!$I$6-'СЕТ СН'!$I$26</f>
        <v>1581.9955893599999</v>
      </c>
      <c r="S166" s="36">
        <f>SUMIFS(СВЦЭМ!$D$33:$D$776,СВЦЭМ!$A$33:$A$776,$A166,СВЦЭМ!$B$33:$B$776,S$155)+'СЕТ СН'!$I$14+СВЦЭМ!$D$10+'СЕТ СН'!$I$6-'СЕТ СН'!$I$26</f>
        <v>1566.4747159799999</v>
      </c>
      <c r="T166" s="36">
        <f>SUMIFS(СВЦЭМ!$D$33:$D$776,СВЦЭМ!$A$33:$A$776,$A166,СВЦЭМ!$B$33:$B$776,T$155)+'СЕТ СН'!$I$14+СВЦЭМ!$D$10+'СЕТ СН'!$I$6-'СЕТ СН'!$I$26</f>
        <v>1555.0174980299998</v>
      </c>
      <c r="U166" s="36">
        <f>SUMIFS(СВЦЭМ!$D$33:$D$776,СВЦЭМ!$A$33:$A$776,$A166,СВЦЭМ!$B$33:$B$776,U$155)+'СЕТ СН'!$I$14+СВЦЭМ!$D$10+'СЕТ СН'!$I$6-'СЕТ СН'!$I$26</f>
        <v>1557.7403966100001</v>
      </c>
      <c r="V166" s="36">
        <f>SUMIFS(СВЦЭМ!$D$33:$D$776,СВЦЭМ!$A$33:$A$776,$A166,СВЦЭМ!$B$33:$B$776,V$155)+'СЕТ СН'!$I$14+СВЦЭМ!$D$10+'СЕТ СН'!$I$6-'СЕТ СН'!$I$26</f>
        <v>1563.7729591900002</v>
      </c>
      <c r="W166" s="36">
        <f>SUMIFS(СВЦЭМ!$D$33:$D$776,СВЦЭМ!$A$33:$A$776,$A166,СВЦЭМ!$B$33:$B$776,W$155)+'СЕТ СН'!$I$14+СВЦЭМ!$D$10+'СЕТ СН'!$I$6-'СЕТ СН'!$I$26</f>
        <v>1577.02550578</v>
      </c>
      <c r="X166" s="36">
        <f>SUMIFS(СВЦЭМ!$D$33:$D$776,СВЦЭМ!$A$33:$A$776,$A166,СВЦЭМ!$B$33:$B$776,X$155)+'СЕТ СН'!$I$14+СВЦЭМ!$D$10+'СЕТ СН'!$I$6-'СЕТ СН'!$I$26</f>
        <v>1585.81234365</v>
      </c>
      <c r="Y166" s="36">
        <f>SUMIFS(СВЦЭМ!$D$33:$D$776,СВЦЭМ!$A$33:$A$776,$A166,СВЦЭМ!$B$33:$B$776,Y$155)+'СЕТ СН'!$I$14+СВЦЭМ!$D$10+'СЕТ СН'!$I$6-'СЕТ СН'!$I$26</f>
        <v>1601.78465744</v>
      </c>
    </row>
    <row r="167" spans="1:25" ht="15.75" x14ac:dyDescent="0.2">
      <c r="A167" s="35">
        <f t="shared" si="4"/>
        <v>43811</v>
      </c>
      <c r="B167" s="36">
        <f>SUMIFS(СВЦЭМ!$D$33:$D$776,СВЦЭМ!$A$33:$A$776,$A167,СВЦЭМ!$B$33:$B$776,B$155)+'СЕТ СН'!$I$14+СВЦЭМ!$D$10+'СЕТ СН'!$I$6-'СЕТ СН'!$I$26</f>
        <v>1631.8778929999999</v>
      </c>
      <c r="C167" s="36">
        <f>SUMIFS(СВЦЭМ!$D$33:$D$776,СВЦЭМ!$A$33:$A$776,$A167,СВЦЭМ!$B$33:$B$776,C$155)+'СЕТ СН'!$I$14+СВЦЭМ!$D$10+'СЕТ СН'!$I$6-'СЕТ СН'!$I$26</f>
        <v>1672.5883237499997</v>
      </c>
      <c r="D167" s="36">
        <f>SUMIFS(СВЦЭМ!$D$33:$D$776,СВЦЭМ!$A$33:$A$776,$A167,СВЦЭМ!$B$33:$B$776,D$155)+'СЕТ СН'!$I$14+СВЦЭМ!$D$10+'СЕТ СН'!$I$6-'СЕТ СН'!$I$26</f>
        <v>1687.92991966</v>
      </c>
      <c r="E167" s="36">
        <f>SUMIFS(СВЦЭМ!$D$33:$D$776,СВЦЭМ!$A$33:$A$776,$A167,СВЦЭМ!$B$33:$B$776,E$155)+'СЕТ СН'!$I$14+СВЦЭМ!$D$10+'СЕТ СН'!$I$6-'СЕТ СН'!$I$26</f>
        <v>1699.3377975899998</v>
      </c>
      <c r="F167" s="36">
        <f>SUMIFS(СВЦЭМ!$D$33:$D$776,СВЦЭМ!$A$33:$A$776,$A167,СВЦЭМ!$B$33:$B$776,F$155)+'СЕТ СН'!$I$14+СВЦЭМ!$D$10+'СЕТ СН'!$I$6-'СЕТ СН'!$I$26</f>
        <v>1698.4604269499998</v>
      </c>
      <c r="G167" s="36">
        <f>SUMIFS(СВЦЭМ!$D$33:$D$776,СВЦЭМ!$A$33:$A$776,$A167,СВЦЭМ!$B$33:$B$776,G$155)+'СЕТ СН'!$I$14+СВЦЭМ!$D$10+'СЕТ СН'!$I$6-'СЕТ СН'!$I$26</f>
        <v>1677.0085601199999</v>
      </c>
      <c r="H167" s="36">
        <f>SUMIFS(СВЦЭМ!$D$33:$D$776,СВЦЭМ!$A$33:$A$776,$A167,СВЦЭМ!$B$33:$B$776,H$155)+'СЕТ СН'!$I$14+СВЦЭМ!$D$10+'СЕТ СН'!$I$6-'СЕТ СН'!$I$26</f>
        <v>1634.53654553</v>
      </c>
      <c r="I167" s="36">
        <f>SUMIFS(СВЦЭМ!$D$33:$D$776,СВЦЭМ!$A$33:$A$776,$A167,СВЦЭМ!$B$33:$B$776,I$155)+'СЕТ СН'!$I$14+СВЦЭМ!$D$10+'СЕТ СН'!$I$6-'СЕТ СН'!$I$26</f>
        <v>1612.2477385699999</v>
      </c>
      <c r="J167" s="36">
        <f>SUMIFS(СВЦЭМ!$D$33:$D$776,СВЦЭМ!$A$33:$A$776,$A167,СВЦЭМ!$B$33:$B$776,J$155)+'СЕТ СН'!$I$14+СВЦЭМ!$D$10+'СЕТ СН'!$I$6-'СЕТ СН'!$I$26</f>
        <v>1586.9874857899999</v>
      </c>
      <c r="K167" s="36">
        <f>SUMIFS(СВЦЭМ!$D$33:$D$776,СВЦЭМ!$A$33:$A$776,$A167,СВЦЭМ!$B$33:$B$776,K$155)+'СЕТ СН'!$I$14+СВЦЭМ!$D$10+'СЕТ СН'!$I$6-'СЕТ СН'!$I$26</f>
        <v>1574.6169107199999</v>
      </c>
      <c r="L167" s="36">
        <f>SUMIFS(СВЦЭМ!$D$33:$D$776,СВЦЭМ!$A$33:$A$776,$A167,СВЦЭМ!$B$33:$B$776,L$155)+'СЕТ СН'!$I$14+СВЦЭМ!$D$10+'СЕТ СН'!$I$6-'СЕТ СН'!$I$26</f>
        <v>1578.0281169300001</v>
      </c>
      <c r="M167" s="36">
        <f>SUMIFS(СВЦЭМ!$D$33:$D$776,СВЦЭМ!$A$33:$A$776,$A167,СВЦЭМ!$B$33:$B$776,M$155)+'СЕТ СН'!$I$14+СВЦЭМ!$D$10+'СЕТ СН'!$I$6-'СЕТ СН'!$I$26</f>
        <v>1572.5341183999999</v>
      </c>
      <c r="N167" s="36">
        <f>SUMIFS(СВЦЭМ!$D$33:$D$776,СВЦЭМ!$A$33:$A$776,$A167,СВЦЭМ!$B$33:$B$776,N$155)+'СЕТ СН'!$I$14+СВЦЭМ!$D$10+'СЕТ СН'!$I$6-'СЕТ СН'!$I$26</f>
        <v>1572.7685948600001</v>
      </c>
      <c r="O167" s="36">
        <f>SUMIFS(СВЦЭМ!$D$33:$D$776,СВЦЭМ!$A$33:$A$776,$A167,СВЦЭМ!$B$33:$B$776,O$155)+'СЕТ СН'!$I$14+СВЦЭМ!$D$10+'СЕТ СН'!$I$6-'СЕТ СН'!$I$26</f>
        <v>1576.7940273700001</v>
      </c>
      <c r="P167" s="36">
        <f>SUMIFS(СВЦЭМ!$D$33:$D$776,СВЦЭМ!$A$33:$A$776,$A167,СВЦЭМ!$B$33:$B$776,P$155)+'СЕТ СН'!$I$14+СВЦЭМ!$D$10+'СЕТ СН'!$I$6-'СЕТ СН'!$I$26</f>
        <v>1573.6605604000001</v>
      </c>
      <c r="Q167" s="36">
        <f>SUMIFS(СВЦЭМ!$D$33:$D$776,СВЦЭМ!$A$33:$A$776,$A167,СВЦЭМ!$B$33:$B$776,Q$155)+'СЕТ СН'!$I$14+СВЦЭМ!$D$10+'СЕТ СН'!$I$6-'СЕТ СН'!$I$26</f>
        <v>1573.8852789299999</v>
      </c>
      <c r="R167" s="36">
        <f>SUMIFS(СВЦЭМ!$D$33:$D$776,СВЦЭМ!$A$33:$A$776,$A167,СВЦЭМ!$B$33:$B$776,R$155)+'СЕТ СН'!$I$14+СВЦЭМ!$D$10+'СЕТ СН'!$I$6-'СЕТ СН'!$I$26</f>
        <v>1570.09953101</v>
      </c>
      <c r="S167" s="36">
        <f>SUMIFS(СВЦЭМ!$D$33:$D$776,СВЦЭМ!$A$33:$A$776,$A167,СВЦЭМ!$B$33:$B$776,S$155)+'СЕТ СН'!$I$14+СВЦЭМ!$D$10+'СЕТ СН'!$I$6-'СЕТ СН'!$I$26</f>
        <v>1581.9298245</v>
      </c>
      <c r="T167" s="36">
        <f>SUMIFS(СВЦЭМ!$D$33:$D$776,СВЦЭМ!$A$33:$A$776,$A167,СВЦЭМ!$B$33:$B$776,T$155)+'СЕТ СН'!$I$14+СВЦЭМ!$D$10+'СЕТ СН'!$I$6-'СЕТ СН'!$I$26</f>
        <v>1569.8426145200001</v>
      </c>
      <c r="U167" s="36">
        <f>SUMIFS(СВЦЭМ!$D$33:$D$776,СВЦЭМ!$A$33:$A$776,$A167,СВЦЭМ!$B$33:$B$776,U$155)+'СЕТ СН'!$I$14+СВЦЭМ!$D$10+'СЕТ СН'!$I$6-'СЕТ СН'!$I$26</f>
        <v>1566.7639792300001</v>
      </c>
      <c r="V167" s="36">
        <f>SUMIFS(СВЦЭМ!$D$33:$D$776,СВЦЭМ!$A$33:$A$776,$A167,СВЦЭМ!$B$33:$B$776,V$155)+'СЕТ СН'!$I$14+СВЦЭМ!$D$10+'СЕТ СН'!$I$6-'СЕТ СН'!$I$26</f>
        <v>1567.2554433800001</v>
      </c>
      <c r="W167" s="36">
        <f>SUMIFS(СВЦЭМ!$D$33:$D$776,СВЦЭМ!$A$33:$A$776,$A167,СВЦЭМ!$B$33:$B$776,W$155)+'СЕТ СН'!$I$14+СВЦЭМ!$D$10+'СЕТ СН'!$I$6-'СЕТ СН'!$I$26</f>
        <v>1583.8160539099999</v>
      </c>
      <c r="X167" s="36">
        <f>SUMIFS(СВЦЭМ!$D$33:$D$776,СВЦЭМ!$A$33:$A$776,$A167,СВЦЭМ!$B$33:$B$776,X$155)+'СЕТ СН'!$I$14+СВЦЭМ!$D$10+'СЕТ СН'!$I$6-'СЕТ СН'!$I$26</f>
        <v>1591.70657026</v>
      </c>
      <c r="Y167" s="36">
        <f>SUMIFS(СВЦЭМ!$D$33:$D$776,СВЦЭМ!$A$33:$A$776,$A167,СВЦЭМ!$B$33:$B$776,Y$155)+'СЕТ СН'!$I$14+СВЦЭМ!$D$10+'СЕТ СН'!$I$6-'СЕТ СН'!$I$26</f>
        <v>1607.43336666</v>
      </c>
    </row>
    <row r="168" spans="1:25" ht="15.75" x14ac:dyDescent="0.2">
      <c r="A168" s="35">
        <f t="shared" si="4"/>
        <v>43812</v>
      </c>
      <c r="B168" s="36">
        <f>SUMIFS(СВЦЭМ!$D$33:$D$776,СВЦЭМ!$A$33:$A$776,$A168,СВЦЭМ!$B$33:$B$776,B$155)+'СЕТ СН'!$I$14+СВЦЭМ!$D$10+'СЕТ СН'!$I$6-'СЕТ СН'!$I$26</f>
        <v>1636.8104139</v>
      </c>
      <c r="C168" s="36">
        <f>SUMIFS(СВЦЭМ!$D$33:$D$776,СВЦЭМ!$A$33:$A$776,$A168,СВЦЭМ!$B$33:$B$776,C$155)+'СЕТ СН'!$I$14+СВЦЭМ!$D$10+'СЕТ СН'!$I$6-'СЕТ СН'!$I$26</f>
        <v>1680.7998282799999</v>
      </c>
      <c r="D168" s="36">
        <f>SUMIFS(СВЦЭМ!$D$33:$D$776,СВЦЭМ!$A$33:$A$776,$A168,СВЦЭМ!$B$33:$B$776,D$155)+'СЕТ СН'!$I$14+СВЦЭМ!$D$10+'СЕТ СН'!$I$6-'СЕТ СН'!$I$26</f>
        <v>1709.2053401199998</v>
      </c>
      <c r="E168" s="36">
        <f>SUMIFS(СВЦЭМ!$D$33:$D$776,СВЦЭМ!$A$33:$A$776,$A168,СВЦЭМ!$B$33:$B$776,E$155)+'СЕТ СН'!$I$14+СВЦЭМ!$D$10+'СЕТ СН'!$I$6-'СЕТ СН'!$I$26</f>
        <v>1703.3229021799998</v>
      </c>
      <c r="F168" s="36">
        <f>SUMIFS(СВЦЭМ!$D$33:$D$776,СВЦЭМ!$A$33:$A$776,$A168,СВЦЭМ!$B$33:$B$776,F$155)+'СЕТ СН'!$I$14+СВЦЭМ!$D$10+'СЕТ СН'!$I$6-'СЕТ СН'!$I$26</f>
        <v>1678.48169431</v>
      </c>
      <c r="G168" s="36">
        <f>SUMIFS(СВЦЭМ!$D$33:$D$776,СВЦЭМ!$A$33:$A$776,$A168,СВЦЭМ!$B$33:$B$776,G$155)+'СЕТ СН'!$I$14+СВЦЭМ!$D$10+'СЕТ СН'!$I$6-'СЕТ СН'!$I$26</f>
        <v>1658.0076162</v>
      </c>
      <c r="H168" s="36">
        <f>SUMIFS(СВЦЭМ!$D$33:$D$776,СВЦЭМ!$A$33:$A$776,$A168,СВЦЭМ!$B$33:$B$776,H$155)+'СЕТ СН'!$I$14+СВЦЭМ!$D$10+'СЕТ СН'!$I$6-'СЕТ СН'!$I$26</f>
        <v>1615.2996216199999</v>
      </c>
      <c r="I168" s="36">
        <f>SUMIFS(СВЦЭМ!$D$33:$D$776,СВЦЭМ!$A$33:$A$776,$A168,СВЦЭМ!$B$33:$B$776,I$155)+'СЕТ СН'!$I$14+СВЦЭМ!$D$10+'СЕТ СН'!$I$6-'СЕТ СН'!$I$26</f>
        <v>1598.94533718</v>
      </c>
      <c r="J168" s="36">
        <f>SUMIFS(СВЦЭМ!$D$33:$D$776,СВЦЭМ!$A$33:$A$776,$A168,СВЦЭМ!$B$33:$B$776,J$155)+'СЕТ СН'!$I$14+СВЦЭМ!$D$10+'СЕТ СН'!$I$6-'СЕТ СН'!$I$26</f>
        <v>1569.4995520500001</v>
      </c>
      <c r="K168" s="36">
        <f>SUMIFS(СВЦЭМ!$D$33:$D$776,СВЦЭМ!$A$33:$A$776,$A168,СВЦЭМ!$B$33:$B$776,K$155)+'СЕТ СН'!$I$14+СВЦЭМ!$D$10+'СЕТ СН'!$I$6-'СЕТ СН'!$I$26</f>
        <v>1540.5134468000001</v>
      </c>
      <c r="L168" s="36">
        <f>SUMIFS(СВЦЭМ!$D$33:$D$776,СВЦЭМ!$A$33:$A$776,$A168,СВЦЭМ!$B$33:$B$776,L$155)+'СЕТ СН'!$I$14+СВЦЭМ!$D$10+'СЕТ СН'!$I$6-'СЕТ СН'!$I$26</f>
        <v>1547.14253654</v>
      </c>
      <c r="M168" s="36">
        <f>SUMIFS(СВЦЭМ!$D$33:$D$776,СВЦЭМ!$A$33:$A$776,$A168,СВЦЭМ!$B$33:$B$776,M$155)+'СЕТ СН'!$I$14+СВЦЭМ!$D$10+'СЕТ СН'!$I$6-'СЕТ СН'!$I$26</f>
        <v>1561.5987420000001</v>
      </c>
      <c r="N168" s="36">
        <f>SUMIFS(СВЦЭМ!$D$33:$D$776,СВЦЭМ!$A$33:$A$776,$A168,СВЦЭМ!$B$33:$B$776,N$155)+'СЕТ СН'!$I$14+СВЦЭМ!$D$10+'СЕТ СН'!$I$6-'СЕТ СН'!$I$26</f>
        <v>1566.9843956099999</v>
      </c>
      <c r="O168" s="36">
        <f>SUMIFS(СВЦЭМ!$D$33:$D$776,СВЦЭМ!$A$33:$A$776,$A168,СВЦЭМ!$B$33:$B$776,O$155)+'СЕТ СН'!$I$14+СВЦЭМ!$D$10+'СЕТ СН'!$I$6-'СЕТ СН'!$I$26</f>
        <v>1577.237382</v>
      </c>
      <c r="P168" s="36">
        <f>SUMIFS(СВЦЭМ!$D$33:$D$776,СВЦЭМ!$A$33:$A$776,$A168,СВЦЭМ!$B$33:$B$776,P$155)+'СЕТ СН'!$I$14+СВЦЭМ!$D$10+'СЕТ СН'!$I$6-'СЕТ СН'!$I$26</f>
        <v>1581.8738040399999</v>
      </c>
      <c r="Q168" s="36">
        <f>SUMIFS(СВЦЭМ!$D$33:$D$776,СВЦЭМ!$A$33:$A$776,$A168,СВЦЭМ!$B$33:$B$776,Q$155)+'СЕТ СН'!$I$14+СВЦЭМ!$D$10+'СЕТ СН'!$I$6-'СЕТ СН'!$I$26</f>
        <v>1577.5072070799999</v>
      </c>
      <c r="R168" s="36">
        <f>SUMIFS(СВЦЭМ!$D$33:$D$776,СВЦЭМ!$A$33:$A$776,$A168,СВЦЭМ!$B$33:$B$776,R$155)+'СЕТ СН'!$I$14+СВЦЭМ!$D$10+'СЕТ СН'!$I$6-'СЕТ СН'!$I$26</f>
        <v>1570.24587105</v>
      </c>
      <c r="S168" s="36">
        <f>SUMIFS(СВЦЭМ!$D$33:$D$776,СВЦЭМ!$A$33:$A$776,$A168,СВЦЭМ!$B$33:$B$776,S$155)+'СЕТ СН'!$I$14+СВЦЭМ!$D$10+'СЕТ СН'!$I$6-'СЕТ СН'!$I$26</f>
        <v>1562.395366</v>
      </c>
      <c r="T168" s="36">
        <f>SUMIFS(СВЦЭМ!$D$33:$D$776,СВЦЭМ!$A$33:$A$776,$A168,СВЦЭМ!$B$33:$B$776,T$155)+'СЕТ СН'!$I$14+СВЦЭМ!$D$10+'СЕТ СН'!$I$6-'СЕТ СН'!$I$26</f>
        <v>1544.65211428</v>
      </c>
      <c r="U168" s="36">
        <f>SUMIFS(СВЦЭМ!$D$33:$D$776,СВЦЭМ!$A$33:$A$776,$A168,СВЦЭМ!$B$33:$B$776,U$155)+'СЕТ СН'!$I$14+СВЦЭМ!$D$10+'СЕТ СН'!$I$6-'СЕТ СН'!$I$26</f>
        <v>1548.4519580199999</v>
      </c>
      <c r="V168" s="36">
        <f>SUMIFS(СВЦЭМ!$D$33:$D$776,СВЦЭМ!$A$33:$A$776,$A168,СВЦЭМ!$B$33:$B$776,V$155)+'СЕТ СН'!$I$14+СВЦЭМ!$D$10+'СЕТ СН'!$I$6-'СЕТ СН'!$I$26</f>
        <v>1562.7145398600001</v>
      </c>
      <c r="W168" s="36">
        <f>SUMIFS(СВЦЭМ!$D$33:$D$776,СВЦЭМ!$A$33:$A$776,$A168,СВЦЭМ!$B$33:$B$776,W$155)+'СЕТ СН'!$I$14+СВЦЭМ!$D$10+'СЕТ СН'!$I$6-'СЕТ СН'!$I$26</f>
        <v>1588.4669483299999</v>
      </c>
      <c r="X168" s="36">
        <f>SUMIFS(СВЦЭМ!$D$33:$D$776,СВЦЭМ!$A$33:$A$776,$A168,СВЦЭМ!$B$33:$B$776,X$155)+'СЕТ СН'!$I$14+СВЦЭМ!$D$10+'СЕТ СН'!$I$6-'СЕТ СН'!$I$26</f>
        <v>1599.6347971599998</v>
      </c>
      <c r="Y168" s="36">
        <f>SUMIFS(СВЦЭМ!$D$33:$D$776,СВЦЭМ!$A$33:$A$776,$A168,СВЦЭМ!$B$33:$B$776,Y$155)+'СЕТ СН'!$I$14+СВЦЭМ!$D$10+'СЕТ СН'!$I$6-'СЕТ СН'!$I$26</f>
        <v>1605.3893226</v>
      </c>
    </row>
    <row r="169" spans="1:25" ht="15.75" x14ac:dyDescent="0.2">
      <c r="A169" s="35">
        <f t="shared" si="4"/>
        <v>43813</v>
      </c>
      <c r="B169" s="36">
        <f>SUMIFS(СВЦЭМ!$D$33:$D$776,СВЦЭМ!$A$33:$A$776,$A169,СВЦЭМ!$B$33:$B$776,B$155)+'СЕТ СН'!$I$14+СВЦЭМ!$D$10+'СЕТ СН'!$I$6-'СЕТ СН'!$I$26</f>
        <v>1636.25925248</v>
      </c>
      <c r="C169" s="36">
        <f>SUMIFS(СВЦЭМ!$D$33:$D$776,СВЦЭМ!$A$33:$A$776,$A169,СВЦЭМ!$B$33:$B$776,C$155)+'СЕТ СН'!$I$14+СВЦЭМ!$D$10+'СЕТ СН'!$I$6-'СЕТ СН'!$I$26</f>
        <v>1680.7765550199999</v>
      </c>
      <c r="D169" s="36">
        <f>SUMIFS(СВЦЭМ!$D$33:$D$776,СВЦЭМ!$A$33:$A$776,$A169,СВЦЭМ!$B$33:$B$776,D$155)+'СЕТ СН'!$I$14+СВЦЭМ!$D$10+'СЕТ СН'!$I$6-'СЕТ СН'!$I$26</f>
        <v>1695.38751559</v>
      </c>
      <c r="E169" s="36">
        <f>SUMIFS(СВЦЭМ!$D$33:$D$776,СВЦЭМ!$A$33:$A$776,$A169,СВЦЭМ!$B$33:$B$776,E$155)+'СЕТ СН'!$I$14+СВЦЭМ!$D$10+'СЕТ СН'!$I$6-'СЕТ СН'!$I$26</f>
        <v>1704.03472053</v>
      </c>
      <c r="F169" s="36">
        <f>SUMIFS(СВЦЭМ!$D$33:$D$776,СВЦЭМ!$A$33:$A$776,$A169,СВЦЭМ!$B$33:$B$776,F$155)+'СЕТ СН'!$I$14+СВЦЭМ!$D$10+'СЕТ СН'!$I$6-'СЕТ СН'!$I$26</f>
        <v>1706.3457471299998</v>
      </c>
      <c r="G169" s="36">
        <f>SUMIFS(СВЦЭМ!$D$33:$D$776,СВЦЭМ!$A$33:$A$776,$A169,СВЦЭМ!$B$33:$B$776,G$155)+'СЕТ СН'!$I$14+СВЦЭМ!$D$10+'СЕТ СН'!$I$6-'СЕТ СН'!$I$26</f>
        <v>1700.8543735899998</v>
      </c>
      <c r="H169" s="36">
        <f>SUMIFS(СВЦЭМ!$D$33:$D$776,СВЦЭМ!$A$33:$A$776,$A169,СВЦЭМ!$B$33:$B$776,H$155)+'СЕТ СН'!$I$14+СВЦЭМ!$D$10+'СЕТ СН'!$I$6-'СЕТ СН'!$I$26</f>
        <v>1676.1670443399998</v>
      </c>
      <c r="I169" s="36">
        <f>SUMIFS(СВЦЭМ!$D$33:$D$776,СВЦЭМ!$A$33:$A$776,$A169,СВЦЭМ!$B$33:$B$776,I$155)+'СЕТ СН'!$I$14+СВЦЭМ!$D$10+'СЕТ СН'!$I$6-'СЕТ СН'!$I$26</f>
        <v>1659.5337835599998</v>
      </c>
      <c r="J169" s="36">
        <f>SUMIFS(СВЦЭМ!$D$33:$D$776,СВЦЭМ!$A$33:$A$776,$A169,СВЦЭМ!$B$33:$B$776,J$155)+'СЕТ СН'!$I$14+СВЦЭМ!$D$10+'СЕТ СН'!$I$6-'СЕТ СН'!$I$26</f>
        <v>1603.83527338</v>
      </c>
      <c r="K169" s="36">
        <f>SUMIFS(СВЦЭМ!$D$33:$D$776,СВЦЭМ!$A$33:$A$776,$A169,СВЦЭМ!$B$33:$B$776,K$155)+'СЕТ СН'!$I$14+СВЦЭМ!$D$10+'СЕТ СН'!$I$6-'СЕТ СН'!$I$26</f>
        <v>1565.47282277</v>
      </c>
      <c r="L169" s="36">
        <f>SUMIFS(СВЦЭМ!$D$33:$D$776,СВЦЭМ!$A$33:$A$776,$A169,СВЦЭМ!$B$33:$B$776,L$155)+'СЕТ СН'!$I$14+СВЦЭМ!$D$10+'СЕТ СН'!$I$6-'СЕТ СН'!$I$26</f>
        <v>1557.0010118099999</v>
      </c>
      <c r="M169" s="36">
        <f>SUMIFS(СВЦЭМ!$D$33:$D$776,СВЦЭМ!$A$33:$A$776,$A169,СВЦЭМ!$B$33:$B$776,M$155)+'СЕТ СН'!$I$14+СВЦЭМ!$D$10+'СЕТ СН'!$I$6-'СЕТ СН'!$I$26</f>
        <v>1563.3019484900001</v>
      </c>
      <c r="N169" s="36">
        <f>SUMIFS(СВЦЭМ!$D$33:$D$776,СВЦЭМ!$A$33:$A$776,$A169,СВЦЭМ!$B$33:$B$776,N$155)+'СЕТ СН'!$I$14+СВЦЭМ!$D$10+'СЕТ СН'!$I$6-'СЕТ СН'!$I$26</f>
        <v>1571.1071609400001</v>
      </c>
      <c r="O169" s="36">
        <f>SUMIFS(СВЦЭМ!$D$33:$D$776,СВЦЭМ!$A$33:$A$776,$A169,СВЦЭМ!$B$33:$B$776,O$155)+'СЕТ СН'!$I$14+СВЦЭМ!$D$10+'СЕТ СН'!$I$6-'СЕТ СН'!$I$26</f>
        <v>1584.96358197</v>
      </c>
      <c r="P169" s="36">
        <f>SUMIFS(СВЦЭМ!$D$33:$D$776,СВЦЭМ!$A$33:$A$776,$A169,СВЦЭМ!$B$33:$B$776,P$155)+'СЕТ СН'!$I$14+СВЦЭМ!$D$10+'СЕТ СН'!$I$6-'СЕТ СН'!$I$26</f>
        <v>1596.70164133</v>
      </c>
      <c r="Q169" s="36">
        <f>SUMIFS(СВЦЭМ!$D$33:$D$776,СВЦЭМ!$A$33:$A$776,$A169,СВЦЭМ!$B$33:$B$776,Q$155)+'СЕТ СН'!$I$14+СВЦЭМ!$D$10+'СЕТ СН'!$I$6-'СЕТ СН'!$I$26</f>
        <v>1598.1116451399998</v>
      </c>
      <c r="R169" s="36">
        <f>SUMIFS(СВЦЭМ!$D$33:$D$776,СВЦЭМ!$A$33:$A$776,$A169,СВЦЭМ!$B$33:$B$776,R$155)+'СЕТ СН'!$I$14+СВЦЭМ!$D$10+'СЕТ СН'!$I$6-'СЕТ СН'!$I$26</f>
        <v>1579.6268729799999</v>
      </c>
      <c r="S169" s="36">
        <f>SUMIFS(СВЦЭМ!$D$33:$D$776,СВЦЭМ!$A$33:$A$776,$A169,СВЦЭМ!$B$33:$B$776,S$155)+'СЕТ СН'!$I$14+СВЦЭМ!$D$10+'СЕТ СН'!$I$6-'СЕТ СН'!$I$26</f>
        <v>1565.31629578</v>
      </c>
      <c r="T169" s="36">
        <f>SUMIFS(СВЦЭМ!$D$33:$D$776,СВЦЭМ!$A$33:$A$776,$A169,СВЦЭМ!$B$33:$B$776,T$155)+'СЕТ СН'!$I$14+СВЦЭМ!$D$10+'СЕТ СН'!$I$6-'СЕТ СН'!$I$26</f>
        <v>1548.0332977200001</v>
      </c>
      <c r="U169" s="36">
        <f>SUMIFS(СВЦЭМ!$D$33:$D$776,СВЦЭМ!$A$33:$A$776,$A169,СВЦЭМ!$B$33:$B$776,U$155)+'СЕТ СН'!$I$14+СВЦЭМ!$D$10+'СЕТ СН'!$I$6-'СЕТ СН'!$I$26</f>
        <v>1554.1414066699999</v>
      </c>
      <c r="V169" s="36">
        <f>SUMIFS(СВЦЭМ!$D$33:$D$776,СВЦЭМ!$A$33:$A$776,$A169,СВЦЭМ!$B$33:$B$776,V$155)+'СЕТ СН'!$I$14+СВЦЭМ!$D$10+'СЕТ СН'!$I$6-'СЕТ СН'!$I$26</f>
        <v>1568.61286464</v>
      </c>
      <c r="W169" s="36">
        <f>SUMIFS(СВЦЭМ!$D$33:$D$776,СВЦЭМ!$A$33:$A$776,$A169,СВЦЭМ!$B$33:$B$776,W$155)+'СЕТ СН'!$I$14+СВЦЭМ!$D$10+'СЕТ СН'!$I$6-'СЕТ СН'!$I$26</f>
        <v>1587.9791968</v>
      </c>
      <c r="X169" s="36">
        <f>SUMIFS(СВЦЭМ!$D$33:$D$776,СВЦЭМ!$A$33:$A$776,$A169,СВЦЭМ!$B$33:$B$776,X$155)+'СЕТ СН'!$I$14+СВЦЭМ!$D$10+'СЕТ СН'!$I$6-'СЕТ СН'!$I$26</f>
        <v>1607.6851550599999</v>
      </c>
      <c r="Y169" s="36">
        <f>SUMIFS(СВЦЭМ!$D$33:$D$776,СВЦЭМ!$A$33:$A$776,$A169,СВЦЭМ!$B$33:$B$776,Y$155)+'СЕТ СН'!$I$14+СВЦЭМ!$D$10+'СЕТ СН'!$I$6-'СЕТ СН'!$I$26</f>
        <v>1616.47328408</v>
      </c>
    </row>
    <row r="170" spans="1:25" ht="15.75" x14ac:dyDescent="0.2">
      <c r="A170" s="35">
        <f t="shared" si="4"/>
        <v>43814</v>
      </c>
      <c r="B170" s="36">
        <f>SUMIFS(СВЦЭМ!$D$33:$D$776,СВЦЭМ!$A$33:$A$776,$A170,СВЦЭМ!$B$33:$B$776,B$155)+'СЕТ СН'!$I$14+СВЦЭМ!$D$10+'СЕТ СН'!$I$6-'СЕТ СН'!$I$26</f>
        <v>1635.79824136</v>
      </c>
      <c r="C170" s="36">
        <f>SUMIFS(СВЦЭМ!$D$33:$D$776,СВЦЭМ!$A$33:$A$776,$A170,СВЦЭМ!$B$33:$B$776,C$155)+'СЕТ СН'!$I$14+СВЦЭМ!$D$10+'СЕТ СН'!$I$6-'СЕТ СН'!$I$26</f>
        <v>1650.3811732200002</v>
      </c>
      <c r="D170" s="36">
        <f>SUMIFS(СВЦЭМ!$D$33:$D$776,СВЦЭМ!$A$33:$A$776,$A170,СВЦЭМ!$B$33:$B$776,D$155)+'СЕТ СН'!$I$14+СВЦЭМ!$D$10+'СЕТ СН'!$I$6-'СЕТ СН'!$I$26</f>
        <v>1657.1154663299999</v>
      </c>
      <c r="E170" s="36">
        <f>SUMIFS(СВЦЭМ!$D$33:$D$776,СВЦЭМ!$A$33:$A$776,$A170,СВЦЭМ!$B$33:$B$776,E$155)+'СЕТ СН'!$I$14+СВЦЭМ!$D$10+'СЕТ СН'!$I$6-'СЕТ СН'!$I$26</f>
        <v>1680.64939108</v>
      </c>
      <c r="F170" s="36">
        <f>SUMIFS(СВЦЭМ!$D$33:$D$776,СВЦЭМ!$A$33:$A$776,$A170,СВЦЭМ!$B$33:$B$776,F$155)+'СЕТ СН'!$I$14+СВЦЭМ!$D$10+'СЕТ СН'!$I$6-'СЕТ СН'!$I$26</f>
        <v>1686.8709193</v>
      </c>
      <c r="G170" s="36">
        <f>SUMIFS(СВЦЭМ!$D$33:$D$776,СВЦЭМ!$A$33:$A$776,$A170,СВЦЭМ!$B$33:$B$776,G$155)+'СЕТ СН'!$I$14+СВЦЭМ!$D$10+'СЕТ СН'!$I$6-'СЕТ СН'!$I$26</f>
        <v>1691.1754712499999</v>
      </c>
      <c r="H170" s="36">
        <f>SUMIFS(СВЦЭМ!$D$33:$D$776,СВЦЭМ!$A$33:$A$776,$A170,СВЦЭМ!$B$33:$B$776,H$155)+'СЕТ СН'!$I$14+СВЦЭМ!$D$10+'СЕТ СН'!$I$6-'СЕТ СН'!$I$26</f>
        <v>1674.73073359</v>
      </c>
      <c r="I170" s="36">
        <f>SUMIFS(СВЦЭМ!$D$33:$D$776,СВЦЭМ!$A$33:$A$776,$A170,СВЦЭМ!$B$33:$B$776,I$155)+'СЕТ СН'!$I$14+СВЦЭМ!$D$10+'СЕТ СН'!$I$6-'СЕТ СН'!$I$26</f>
        <v>1654.3106821400002</v>
      </c>
      <c r="J170" s="36">
        <f>SUMIFS(СВЦЭМ!$D$33:$D$776,СВЦЭМ!$A$33:$A$776,$A170,СВЦЭМ!$B$33:$B$776,J$155)+'СЕТ СН'!$I$14+СВЦЭМ!$D$10+'СЕТ СН'!$I$6-'СЕТ СН'!$I$26</f>
        <v>1618.7263163</v>
      </c>
      <c r="K170" s="36">
        <f>SUMIFS(СВЦЭМ!$D$33:$D$776,СВЦЭМ!$A$33:$A$776,$A170,СВЦЭМ!$B$33:$B$776,K$155)+'СЕТ СН'!$I$14+СВЦЭМ!$D$10+'СЕТ СН'!$I$6-'СЕТ СН'!$I$26</f>
        <v>1586.2857712099999</v>
      </c>
      <c r="L170" s="36">
        <f>SUMIFS(СВЦЭМ!$D$33:$D$776,СВЦЭМ!$A$33:$A$776,$A170,СВЦЭМ!$B$33:$B$776,L$155)+'СЕТ СН'!$I$14+СВЦЭМ!$D$10+'СЕТ СН'!$I$6-'СЕТ СН'!$I$26</f>
        <v>1577.27238302</v>
      </c>
      <c r="M170" s="36">
        <f>SUMIFS(СВЦЭМ!$D$33:$D$776,СВЦЭМ!$A$33:$A$776,$A170,СВЦЭМ!$B$33:$B$776,M$155)+'СЕТ СН'!$I$14+СВЦЭМ!$D$10+'СЕТ СН'!$I$6-'СЕТ СН'!$I$26</f>
        <v>1583.3510764600001</v>
      </c>
      <c r="N170" s="36">
        <f>SUMIFS(СВЦЭМ!$D$33:$D$776,СВЦЭМ!$A$33:$A$776,$A170,СВЦЭМ!$B$33:$B$776,N$155)+'СЕТ СН'!$I$14+СВЦЭМ!$D$10+'СЕТ СН'!$I$6-'СЕТ СН'!$I$26</f>
        <v>1585.59140888</v>
      </c>
      <c r="O170" s="36">
        <f>SUMIFS(СВЦЭМ!$D$33:$D$776,СВЦЭМ!$A$33:$A$776,$A170,СВЦЭМ!$B$33:$B$776,O$155)+'СЕТ СН'!$I$14+СВЦЭМ!$D$10+'СЕТ СН'!$I$6-'СЕТ СН'!$I$26</f>
        <v>1605.4463733600001</v>
      </c>
      <c r="P170" s="36">
        <f>SUMIFS(СВЦЭМ!$D$33:$D$776,СВЦЭМ!$A$33:$A$776,$A170,СВЦЭМ!$B$33:$B$776,P$155)+'СЕТ СН'!$I$14+СВЦЭМ!$D$10+'СЕТ СН'!$I$6-'СЕТ СН'!$I$26</f>
        <v>1618.49533862</v>
      </c>
      <c r="Q170" s="36">
        <f>SUMIFS(СВЦЭМ!$D$33:$D$776,СВЦЭМ!$A$33:$A$776,$A170,СВЦЭМ!$B$33:$B$776,Q$155)+'СЕТ СН'!$I$14+СВЦЭМ!$D$10+'СЕТ СН'!$I$6-'СЕТ СН'!$I$26</f>
        <v>1618.8510414899999</v>
      </c>
      <c r="R170" s="36">
        <f>SUMIFS(СВЦЭМ!$D$33:$D$776,СВЦЭМ!$A$33:$A$776,$A170,СВЦЭМ!$B$33:$B$776,R$155)+'СЕТ СН'!$I$14+СВЦЭМ!$D$10+'СЕТ СН'!$I$6-'СЕТ СН'!$I$26</f>
        <v>1604.7792996200001</v>
      </c>
      <c r="S170" s="36">
        <f>SUMIFS(СВЦЭМ!$D$33:$D$776,СВЦЭМ!$A$33:$A$776,$A170,СВЦЭМ!$B$33:$B$776,S$155)+'СЕТ СН'!$I$14+СВЦЭМ!$D$10+'СЕТ СН'!$I$6-'СЕТ СН'!$I$26</f>
        <v>1583.70549147</v>
      </c>
      <c r="T170" s="36">
        <f>SUMIFS(СВЦЭМ!$D$33:$D$776,СВЦЭМ!$A$33:$A$776,$A170,СВЦЭМ!$B$33:$B$776,T$155)+'СЕТ СН'!$I$14+СВЦЭМ!$D$10+'СЕТ СН'!$I$6-'СЕТ СН'!$I$26</f>
        <v>1552.12898208</v>
      </c>
      <c r="U170" s="36">
        <f>SUMIFS(СВЦЭМ!$D$33:$D$776,СВЦЭМ!$A$33:$A$776,$A170,СВЦЭМ!$B$33:$B$776,U$155)+'СЕТ СН'!$I$14+СВЦЭМ!$D$10+'СЕТ СН'!$I$6-'СЕТ СН'!$I$26</f>
        <v>1548.11673518</v>
      </c>
      <c r="V170" s="36">
        <f>SUMIFS(СВЦЭМ!$D$33:$D$776,СВЦЭМ!$A$33:$A$776,$A170,СВЦЭМ!$B$33:$B$776,V$155)+'СЕТ СН'!$I$14+СВЦЭМ!$D$10+'СЕТ СН'!$I$6-'СЕТ СН'!$I$26</f>
        <v>1558.7558416699999</v>
      </c>
      <c r="W170" s="36">
        <f>SUMIFS(СВЦЭМ!$D$33:$D$776,СВЦЭМ!$A$33:$A$776,$A170,СВЦЭМ!$B$33:$B$776,W$155)+'СЕТ СН'!$I$14+СВЦЭМ!$D$10+'СЕТ СН'!$I$6-'СЕТ СН'!$I$26</f>
        <v>1572.9633514</v>
      </c>
      <c r="X170" s="36">
        <f>SUMIFS(СВЦЭМ!$D$33:$D$776,СВЦЭМ!$A$33:$A$776,$A170,СВЦЭМ!$B$33:$B$776,X$155)+'СЕТ СН'!$I$14+СВЦЭМ!$D$10+'СЕТ СН'!$I$6-'СЕТ СН'!$I$26</f>
        <v>1582.5585372199998</v>
      </c>
      <c r="Y170" s="36">
        <f>SUMIFS(СВЦЭМ!$D$33:$D$776,СВЦЭМ!$A$33:$A$776,$A170,СВЦЭМ!$B$33:$B$776,Y$155)+'СЕТ СН'!$I$14+СВЦЭМ!$D$10+'СЕТ СН'!$I$6-'СЕТ СН'!$I$26</f>
        <v>1616.30801987</v>
      </c>
    </row>
    <row r="171" spans="1:25" ht="15.75" x14ac:dyDescent="0.2">
      <c r="A171" s="35">
        <f t="shared" si="4"/>
        <v>43815</v>
      </c>
      <c r="B171" s="36">
        <f>SUMIFS(СВЦЭМ!$D$33:$D$776,СВЦЭМ!$A$33:$A$776,$A171,СВЦЭМ!$B$33:$B$776,B$155)+'СЕТ СН'!$I$14+СВЦЭМ!$D$10+'СЕТ СН'!$I$6-'СЕТ СН'!$I$26</f>
        <v>1644.7054429700001</v>
      </c>
      <c r="C171" s="36">
        <f>SUMIFS(СВЦЭМ!$D$33:$D$776,СВЦЭМ!$A$33:$A$776,$A171,СВЦЭМ!$B$33:$B$776,C$155)+'СЕТ СН'!$I$14+СВЦЭМ!$D$10+'СЕТ СН'!$I$6-'СЕТ СН'!$I$26</f>
        <v>1660.89537731</v>
      </c>
      <c r="D171" s="36">
        <f>SUMIFS(СВЦЭМ!$D$33:$D$776,СВЦЭМ!$A$33:$A$776,$A171,СВЦЭМ!$B$33:$B$776,D$155)+'СЕТ СН'!$I$14+СВЦЭМ!$D$10+'СЕТ СН'!$I$6-'СЕТ СН'!$I$26</f>
        <v>1678.2026101399999</v>
      </c>
      <c r="E171" s="36">
        <f>SUMIFS(СВЦЭМ!$D$33:$D$776,СВЦЭМ!$A$33:$A$776,$A171,СВЦЭМ!$B$33:$B$776,E$155)+'СЕТ СН'!$I$14+СВЦЭМ!$D$10+'СЕТ СН'!$I$6-'СЕТ СН'!$I$26</f>
        <v>1699.47362944</v>
      </c>
      <c r="F171" s="36">
        <f>SUMIFS(СВЦЭМ!$D$33:$D$776,СВЦЭМ!$A$33:$A$776,$A171,СВЦЭМ!$B$33:$B$776,F$155)+'СЕТ СН'!$I$14+СВЦЭМ!$D$10+'СЕТ СН'!$I$6-'СЕТ СН'!$I$26</f>
        <v>1695.0485517299999</v>
      </c>
      <c r="G171" s="36">
        <f>SUMIFS(СВЦЭМ!$D$33:$D$776,СВЦЭМ!$A$33:$A$776,$A171,СВЦЭМ!$B$33:$B$776,G$155)+'СЕТ СН'!$I$14+СВЦЭМ!$D$10+'СЕТ СН'!$I$6-'СЕТ СН'!$I$26</f>
        <v>1673.2143201899999</v>
      </c>
      <c r="H171" s="36">
        <f>SUMIFS(СВЦЭМ!$D$33:$D$776,СВЦЭМ!$A$33:$A$776,$A171,СВЦЭМ!$B$33:$B$776,H$155)+'СЕТ СН'!$I$14+СВЦЭМ!$D$10+'СЕТ СН'!$I$6-'СЕТ СН'!$I$26</f>
        <v>1628.11696151</v>
      </c>
      <c r="I171" s="36">
        <f>SUMIFS(СВЦЭМ!$D$33:$D$776,СВЦЭМ!$A$33:$A$776,$A171,СВЦЭМ!$B$33:$B$776,I$155)+'СЕТ СН'!$I$14+СВЦЭМ!$D$10+'СЕТ СН'!$I$6-'СЕТ СН'!$I$26</f>
        <v>1605.6587534999999</v>
      </c>
      <c r="J171" s="36">
        <f>SUMIFS(СВЦЭМ!$D$33:$D$776,СВЦЭМ!$A$33:$A$776,$A171,СВЦЭМ!$B$33:$B$776,J$155)+'СЕТ СН'!$I$14+СВЦЭМ!$D$10+'СЕТ СН'!$I$6-'СЕТ СН'!$I$26</f>
        <v>1581.59749072</v>
      </c>
      <c r="K171" s="36">
        <f>SUMIFS(СВЦЭМ!$D$33:$D$776,СВЦЭМ!$A$33:$A$776,$A171,СВЦЭМ!$B$33:$B$776,K$155)+'СЕТ СН'!$I$14+СВЦЭМ!$D$10+'СЕТ СН'!$I$6-'СЕТ СН'!$I$26</f>
        <v>1556.2971444999998</v>
      </c>
      <c r="L171" s="36">
        <f>SUMIFS(СВЦЭМ!$D$33:$D$776,СВЦЭМ!$A$33:$A$776,$A171,СВЦЭМ!$B$33:$B$776,L$155)+'СЕТ СН'!$I$14+СВЦЭМ!$D$10+'СЕТ СН'!$I$6-'СЕТ СН'!$I$26</f>
        <v>1561.44191297</v>
      </c>
      <c r="M171" s="36">
        <f>SUMIFS(СВЦЭМ!$D$33:$D$776,СВЦЭМ!$A$33:$A$776,$A171,СВЦЭМ!$B$33:$B$776,M$155)+'СЕТ СН'!$I$14+СВЦЭМ!$D$10+'СЕТ СН'!$I$6-'СЕТ СН'!$I$26</f>
        <v>1575.4797560500001</v>
      </c>
      <c r="N171" s="36">
        <f>SUMIFS(СВЦЭМ!$D$33:$D$776,СВЦЭМ!$A$33:$A$776,$A171,СВЦЭМ!$B$33:$B$776,N$155)+'СЕТ СН'!$I$14+СВЦЭМ!$D$10+'СЕТ СН'!$I$6-'СЕТ СН'!$I$26</f>
        <v>1584.38574767</v>
      </c>
      <c r="O171" s="36">
        <f>SUMIFS(СВЦЭМ!$D$33:$D$776,СВЦЭМ!$A$33:$A$776,$A171,СВЦЭМ!$B$33:$B$776,O$155)+'СЕТ СН'!$I$14+СВЦЭМ!$D$10+'СЕТ СН'!$I$6-'СЕТ СН'!$I$26</f>
        <v>1596.1991182199999</v>
      </c>
      <c r="P171" s="36">
        <f>SUMIFS(СВЦЭМ!$D$33:$D$776,СВЦЭМ!$A$33:$A$776,$A171,СВЦЭМ!$B$33:$B$776,P$155)+'СЕТ СН'!$I$14+СВЦЭМ!$D$10+'СЕТ СН'!$I$6-'СЕТ СН'!$I$26</f>
        <v>1615.55799456</v>
      </c>
      <c r="Q171" s="36">
        <f>SUMIFS(СВЦЭМ!$D$33:$D$776,СВЦЭМ!$A$33:$A$776,$A171,СВЦЭМ!$B$33:$B$776,Q$155)+'СЕТ СН'!$I$14+СВЦЭМ!$D$10+'СЕТ СН'!$I$6-'СЕТ СН'!$I$26</f>
        <v>1580.94467349</v>
      </c>
      <c r="R171" s="36">
        <f>SUMIFS(СВЦЭМ!$D$33:$D$776,СВЦЭМ!$A$33:$A$776,$A171,СВЦЭМ!$B$33:$B$776,R$155)+'СЕТ СН'!$I$14+СВЦЭМ!$D$10+'СЕТ СН'!$I$6-'СЕТ СН'!$I$26</f>
        <v>1590.23488258</v>
      </c>
      <c r="S171" s="36">
        <f>SUMIFS(СВЦЭМ!$D$33:$D$776,СВЦЭМ!$A$33:$A$776,$A171,СВЦЭМ!$B$33:$B$776,S$155)+'СЕТ СН'!$I$14+СВЦЭМ!$D$10+'СЕТ СН'!$I$6-'СЕТ СН'!$I$26</f>
        <v>1578.03728297</v>
      </c>
      <c r="T171" s="36">
        <f>SUMIFS(СВЦЭМ!$D$33:$D$776,СВЦЭМ!$A$33:$A$776,$A171,СВЦЭМ!$B$33:$B$776,T$155)+'СЕТ СН'!$I$14+СВЦЭМ!$D$10+'СЕТ СН'!$I$6-'СЕТ СН'!$I$26</f>
        <v>1573.0237182999999</v>
      </c>
      <c r="U171" s="36">
        <f>SUMIFS(СВЦЭМ!$D$33:$D$776,СВЦЭМ!$A$33:$A$776,$A171,СВЦЭМ!$B$33:$B$776,U$155)+'СЕТ СН'!$I$14+СВЦЭМ!$D$10+'СЕТ СН'!$I$6-'СЕТ СН'!$I$26</f>
        <v>1576.4732902199999</v>
      </c>
      <c r="V171" s="36">
        <f>SUMIFS(СВЦЭМ!$D$33:$D$776,СВЦЭМ!$A$33:$A$776,$A171,СВЦЭМ!$B$33:$B$776,V$155)+'СЕТ СН'!$I$14+СВЦЭМ!$D$10+'СЕТ СН'!$I$6-'СЕТ СН'!$I$26</f>
        <v>1595.0872835</v>
      </c>
      <c r="W171" s="36">
        <f>SUMIFS(СВЦЭМ!$D$33:$D$776,СВЦЭМ!$A$33:$A$776,$A171,СВЦЭМ!$B$33:$B$776,W$155)+'СЕТ СН'!$I$14+СВЦЭМ!$D$10+'СЕТ СН'!$I$6-'СЕТ СН'!$I$26</f>
        <v>1613.7796421</v>
      </c>
      <c r="X171" s="36">
        <f>SUMIFS(СВЦЭМ!$D$33:$D$776,СВЦЭМ!$A$33:$A$776,$A171,СВЦЭМ!$B$33:$B$776,X$155)+'СЕТ СН'!$I$14+СВЦЭМ!$D$10+'СЕТ СН'!$I$6-'СЕТ СН'!$I$26</f>
        <v>1622.7867701999999</v>
      </c>
      <c r="Y171" s="36">
        <f>SUMIFS(СВЦЭМ!$D$33:$D$776,СВЦЭМ!$A$33:$A$776,$A171,СВЦЭМ!$B$33:$B$776,Y$155)+'СЕТ СН'!$I$14+СВЦЭМ!$D$10+'СЕТ СН'!$I$6-'СЕТ СН'!$I$26</f>
        <v>1638.8954936999999</v>
      </c>
    </row>
    <row r="172" spans="1:25" ht="15.75" x14ac:dyDescent="0.2">
      <c r="A172" s="35">
        <f t="shared" si="4"/>
        <v>43816</v>
      </c>
      <c r="B172" s="36">
        <f>SUMIFS(СВЦЭМ!$D$33:$D$776,СВЦЭМ!$A$33:$A$776,$A172,СВЦЭМ!$B$33:$B$776,B$155)+'СЕТ СН'!$I$14+СВЦЭМ!$D$10+'СЕТ СН'!$I$6-'СЕТ СН'!$I$26</f>
        <v>1679.99391191</v>
      </c>
      <c r="C172" s="36">
        <f>SUMIFS(СВЦЭМ!$D$33:$D$776,СВЦЭМ!$A$33:$A$776,$A172,СВЦЭМ!$B$33:$B$776,C$155)+'СЕТ СН'!$I$14+СВЦЭМ!$D$10+'СЕТ СН'!$I$6-'СЕТ СН'!$I$26</f>
        <v>1704.1905777899999</v>
      </c>
      <c r="D172" s="36">
        <f>SUMIFS(СВЦЭМ!$D$33:$D$776,СВЦЭМ!$A$33:$A$776,$A172,СВЦЭМ!$B$33:$B$776,D$155)+'СЕТ СН'!$I$14+СВЦЭМ!$D$10+'СЕТ СН'!$I$6-'СЕТ СН'!$I$26</f>
        <v>1714.75176068</v>
      </c>
      <c r="E172" s="36">
        <f>SUMIFS(СВЦЭМ!$D$33:$D$776,СВЦЭМ!$A$33:$A$776,$A172,СВЦЭМ!$B$33:$B$776,E$155)+'СЕТ СН'!$I$14+СВЦЭМ!$D$10+'СЕТ СН'!$I$6-'СЕТ СН'!$I$26</f>
        <v>1719.10783451</v>
      </c>
      <c r="F172" s="36">
        <f>SUMIFS(СВЦЭМ!$D$33:$D$776,СВЦЭМ!$A$33:$A$776,$A172,СВЦЭМ!$B$33:$B$776,F$155)+'СЕТ СН'!$I$14+СВЦЭМ!$D$10+'СЕТ СН'!$I$6-'СЕТ СН'!$I$26</f>
        <v>1710.59257131</v>
      </c>
      <c r="G172" s="36">
        <f>SUMIFS(СВЦЭМ!$D$33:$D$776,СВЦЭМ!$A$33:$A$776,$A172,СВЦЭМ!$B$33:$B$776,G$155)+'СЕТ СН'!$I$14+СВЦЭМ!$D$10+'СЕТ СН'!$I$6-'СЕТ СН'!$I$26</f>
        <v>1681.4618799499999</v>
      </c>
      <c r="H172" s="36">
        <f>SUMIFS(СВЦЭМ!$D$33:$D$776,СВЦЭМ!$A$33:$A$776,$A172,СВЦЭМ!$B$33:$B$776,H$155)+'СЕТ СН'!$I$14+СВЦЭМ!$D$10+'СЕТ СН'!$I$6-'СЕТ СН'!$I$26</f>
        <v>1641.2966091799999</v>
      </c>
      <c r="I172" s="36">
        <f>SUMIFS(СВЦЭМ!$D$33:$D$776,СВЦЭМ!$A$33:$A$776,$A172,СВЦЭМ!$B$33:$B$776,I$155)+'СЕТ СН'!$I$14+СВЦЭМ!$D$10+'СЕТ СН'!$I$6-'СЕТ СН'!$I$26</f>
        <v>1611.8433783099999</v>
      </c>
      <c r="J172" s="36">
        <f>SUMIFS(СВЦЭМ!$D$33:$D$776,СВЦЭМ!$A$33:$A$776,$A172,СВЦЭМ!$B$33:$B$776,J$155)+'СЕТ СН'!$I$14+СВЦЭМ!$D$10+'СЕТ СН'!$I$6-'СЕТ СН'!$I$26</f>
        <v>1576.21844317</v>
      </c>
      <c r="K172" s="36">
        <f>SUMIFS(СВЦЭМ!$D$33:$D$776,СВЦЭМ!$A$33:$A$776,$A172,СВЦЭМ!$B$33:$B$776,K$155)+'СЕТ СН'!$I$14+СВЦЭМ!$D$10+'СЕТ СН'!$I$6-'СЕТ СН'!$I$26</f>
        <v>1559.81776287</v>
      </c>
      <c r="L172" s="36">
        <f>SUMIFS(СВЦЭМ!$D$33:$D$776,СВЦЭМ!$A$33:$A$776,$A172,СВЦЭМ!$B$33:$B$776,L$155)+'СЕТ СН'!$I$14+СВЦЭМ!$D$10+'СЕТ СН'!$I$6-'СЕТ СН'!$I$26</f>
        <v>1565.6471542100001</v>
      </c>
      <c r="M172" s="36">
        <f>SUMIFS(СВЦЭМ!$D$33:$D$776,СВЦЭМ!$A$33:$A$776,$A172,СВЦЭМ!$B$33:$B$776,M$155)+'СЕТ СН'!$I$14+СВЦЭМ!$D$10+'СЕТ СН'!$I$6-'СЕТ СН'!$I$26</f>
        <v>1575.85943133</v>
      </c>
      <c r="N172" s="36">
        <f>SUMIFS(СВЦЭМ!$D$33:$D$776,СВЦЭМ!$A$33:$A$776,$A172,СВЦЭМ!$B$33:$B$776,N$155)+'СЕТ СН'!$I$14+СВЦЭМ!$D$10+'СЕТ СН'!$I$6-'СЕТ СН'!$I$26</f>
        <v>1585.28272646</v>
      </c>
      <c r="O172" s="36">
        <f>SUMIFS(СВЦЭМ!$D$33:$D$776,СВЦЭМ!$A$33:$A$776,$A172,СВЦЭМ!$B$33:$B$776,O$155)+'СЕТ СН'!$I$14+СВЦЭМ!$D$10+'СЕТ СН'!$I$6-'СЕТ СН'!$I$26</f>
        <v>1595.5398886100002</v>
      </c>
      <c r="P172" s="36">
        <f>SUMIFS(СВЦЭМ!$D$33:$D$776,СВЦЭМ!$A$33:$A$776,$A172,СВЦЭМ!$B$33:$B$776,P$155)+'СЕТ СН'!$I$14+СВЦЭМ!$D$10+'СЕТ СН'!$I$6-'СЕТ СН'!$I$26</f>
        <v>1603.4997047000002</v>
      </c>
      <c r="Q172" s="36">
        <f>SUMIFS(СВЦЭМ!$D$33:$D$776,СВЦЭМ!$A$33:$A$776,$A172,СВЦЭМ!$B$33:$B$776,Q$155)+'СЕТ СН'!$I$14+СВЦЭМ!$D$10+'СЕТ СН'!$I$6-'СЕТ СН'!$I$26</f>
        <v>1604.9325618299999</v>
      </c>
      <c r="R172" s="36">
        <f>SUMIFS(СВЦЭМ!$D$33:$D$776,СВЦЭМ!$A$33:$A$776,$A172,СВЦЭМ!$B$33:$B$776,R$155)+'СЕТ СН'!$I$14+СВЦЭМ!$D$10+'СЕТ СН'!$I$6-'СЕТ СН'!$I$26</f>
        <v>1593.5483893199998</v>
      </c>
      <c r="S172" s="36">
        <f>SUMIFS(СВЦЭМ!$D$33:$D$776,СВЦЭМ!$A$33:$A$776,$A172,СВЦЭМ!$B$33:$B$776,S$155)+'СЕТ СН'!$I$14+СВЦЭМ!$D$10+'СЕТ СН'!$I$6-'СЕТ СН'!$I$26</f>
        <v>1587.7078576599999</v>
      </c>
      <c r="T172" s="36">
        <f>SUMIFS(СВЦЭМ!$D$33:$D$776,СВЦЭМ!$A$33:$A$776,$A172,СВЦЭМ!$B$33:$B$776,T$155)+'СЕТ СН'!$I$14+СВЦЭМ!$D$10+'СЕТ СН'!$I$6-'СЕТ СН'!$I$26</f>
        <v>1566.3179790700001</v>
      </c>
      <c r="U172" s="36">
        <f>SUMIFS(СВЦЭМ!$D$33:$D$776,СВЦЭМ!$A$33:$A$776,$A172,СВЦЭМ!$B$33:$B$776,U$155)+'СЕТ СН'!$I$14+СВЦЭМ!$D$10+'СЕТ СН'!$I$6-'СЕТ СН'!$I$26</f>
        <v>1558.6217276299999</v>
      </c>
      <c r="V172" s="36">
        <f>SUMIFS(СВЦЭМ!$D$33:$D$776,СВЦЭМ!$A$33:$A$776,$A172,СВЦЭМ!$B$33:$B$776,V$155)+'СЕТ СН'!$I$14+СВЦЭМ!$D$10+'СЕТ СН'!$I$6-'СЕТ СН'!$I$26</f>
        <v>1557.5895545200001</v>
      </c>
      <c r="W172" s="36">
        <f>SUMIFS(СВЦЭМ!$D$33:$D$776,СВЦЭМ!$A$33:$A$776,$A172,СВЦЭМ!$B$33:$B$776,W$155)+'СЕТ СН'!$I$14+СВЦЭМ!$D$10+'СЕТ СН'!$I$6-'СЕТ СН'!$I$26</f>
        <v>1576.60399682</v>
      </c>
      <c r="X172" s="36">
        <f>SUMIFS(СВЦЭМ!$D$33:$D$776,СВЦЭМ!$A$33:$A$776,$A172,СВЦЭМ!$B$33:$B$776,X$155)+'СЕТ СН'!$I$14+СВЦЭМ!$D$10+'СЕТ СН'!$I$6-'СЕТ СН'!$I$26</f>
        <v>1591.42694336</v>
      </c>
      <c r="Y172" s="36">
        <f>SUMIFS(СВЦЭМ!$D$33:$D$776,СВЦЭМ!$A$33:$A$776,$A172,СВЦЭМ!$B$33:$B$776,Y$155)+'СЕТ СН'!$I$14+СВЦЭМ!$D$10+'СЕТ СН'!$I$6-'СЕТ СН'!$I$26</f>
        <v>1614.8539519199999</v>
      </c>
    </row>
    <row r="173" spans="1:25" ht="15.75" x14ac:dyDescent="0.2">
      <c r="A173" s="35">
        <f t="shared" si="4"/>
        <v>43817</v>
      </c>
      <c r="B173" s="36">
        <f>SUMIFS(СВЦЭМ!$D$33:$D$776,СВЦЭМ!$A$33:$A$776,$A173,СВЦЭМ!$B$33:$B$776,B$155)+'СЕТ СН'!$I$14+СВЦЭМ!$D$10+'СЕТ СН'!$I$6-'СЕТ СН'!$I$26</f>
        <v>1624.6709358399999</v>
      </c>
      <c r="C173" s="36">
        <f>SUMIFS(СВЦЭМ!$D$33:$D$776,СВЦЭМ!$A$33:$A$776,$A173,СВЦЭМ!$B$33:$B$776,C$155)+'СЕТ СН'!$I$14+СВЦЭМ!$D$10+'СЕТ СН'!$I$6-'СЕТ СН'!$I$26</f>
        <v>1683.0093432099998</v>
      </c>
      <c r="D173" s="36">
        <f>SUMIFS(СВЦЭМ!$D$33:$D$776,СВЦЭМ!$A$33:$A$776,$A173,СВЦЭМ!$B$33:$B$776,D$155)+'СЕТ СН'!$I$14+СВЦЭМ!$D$10+'СЕТ СН'!$I$6-'СЕТ СН'!$I$26</f>
        <v>1708.2840650899998</v>
      </c>
      <c r="E173" s="36">
        <f>SUMIFS(СВЦЭМ!$D$33:$D$776,СВЦЭМ!$A$33:$A$776,$A173,СВЦЭМ!$B$33:$B$776,E$155)+'СЕТ СН'!$I$14+СВЦЭМ!$D$10+'СЕТ СН'!$I$6-'СЕТ СН'!$I$26</f>
        <v>1707.5934018200001</v>
      </c>
      <c r="F173" s="36">
        <f>SUMIFS(СВЦЭМ!$D$33:$D$776,СВЦЭМ!$A$33:$A$776,$A173,СВЦЭМ!$B$33:$B$776,F$155)+'СЕТ СН'!$I$14+СВЦЭМ!$D$10+'СЕТ СН'!$I$6-'СЕТ СН'!$I$26</f>
        <v>1699.5404754899998</v>
      </c>
      <c r="G173" s="36">
        <f>SUMIFS(СВЦЭМ!$D$33:$D$776,СВЦЭМ!$A$33:$A$776,$A173,СВЦЭМ!$B$33:$B$776,G$155)+'СЕТ СН'!$I$14+СВЦЭМ!$D$10+'СЕТ СН'!$I$6-'СЕТ СН'!$I$26</f>
        <v>1678.47836035</v>
      </c>
      <c r="H173" s="36">
        <f>SUMIFS(СВЦЭМ!$D$33:$D$776,СВЦЭМ!$A$33:$A$776,$A173,СВЦЭМ!$B$33:$B$776,H$155)+'СЕТ СН'!$I$14+СВЦЭМ!$D$10+'СЕТ СН'!$I$6-'СЕТ СН'!$I$26</f>
        <v>1646.87960961</v>
      </c>
      <c r="I173" s="36">
        <f>SUMIFS(СВЦЭМ!$D$33:$D$776,СВЦЭМ!$A$33:$A$776,$A173,СВЦЭМ!$B$33:$B$776,I$155)+'СЕТ СН'!$I$14+СВЦЭМ!$D$10+'СЕТ СН'!$I$6-'СЕТ СН'!$I$26</f>
        <v>1629.94486908</v>
      </c>
      <c r="J173" s="36">
        <f>SUMIFS(СВЦЭМ!$D$33:$D$776,СВЦЭМ!$A$33:$A$776,$A173,СВЦЭМ!$B$33:$B$776,J$155)+'СЕТ СН'!$I$14+СВЦЭМ!$D$10+'СЕТ СН'!$I$6-'СЕТ СН'!$I$26</f>
        <v>1599.98220023</v>
      </c>
      <c r="K173" s="36">
        <f>SUMIFS(СВЦЭМ!$D$33:$D$776,СВЦЭМ!$A$33:$A$776,$A173,СВЦЭМ!$B$33:$B$776,K$155)+'СЕТ СН'!$I$14+СВЦЭМ!$D$10+'СЕТ СН'!$I$6-'СЕТ СН'!$I$26</f>
        <v>1568.8417751900001</v>
      </c>
      <c r="L173" s="36">
        <f>SUMIFS(СВЦЭМ!$D$33:$D$776,СВЦЭМ!$A$33:$A$776,$A173,СВЦЭМ!$B$33:$B$776,L$155)+'СЕТ СН'!$I$14+СВЦЭМ!$D$10+'СЕТ СН'!$I$6-'СЕТ СН'!$I$26</f>
        <v>1561.5888808899999</v>
      </c>
      <c r="M173" s="36">
        <f>SUMIFS(СВЦЭМ!$D$33:$D$776,СВЦЭМ!$A$33:$A$776,$A173,СВЦЭМ!$B$33:$B$776,M$155)+'СЕТ СН'!$I$14+СВЦЭМ!$D$10+'СЕТ СН'!$I$6-'СЕТ СН'!$I$26</f>
        <v>1569.1372019200001</v>
      </c>
      <c r="N173" s="36">
        <f>SUMIFS(СВЦЭМ!$D$33:$D$776,СВЦЭМ!$A$33:$A$776,$A173,СВЦЭМ!$B$33:$B$776,N$155)+'СЕТ СН'!$I$14+СВЦЭМ!$D$10+'СЕТ СН'!$I$6-'СЕТ СН'!$I$26</f>
        <v>1573.3446512199998</v>
      </c>
      <c r="O173" s="36">
        <f>SUMIFS(СВЦЭМ!$D$33:$D$776,СВЦЭМ!$A$33:$A$776,$A173,СВЦЭМ!$B$33:$B$776,O$155)+'СЕТ СН'!$I$14+СВЦЭМ!$D$10+'СЕТ СН'!$I$6-'СЕТ СН'!$I$26</f>
        <v>1583.4924754799999</v>
      </c>
      <c r="P173" s="36">
        <f>SUMIFS(СВЦЭМ!$D$33:$D$776,СВЦЭМ!$A$33:$A$776,$A173,СВЦЭМ!$B$33:$B$776,P$155)+'СЕТ СН'!$I$14+СВЦЭМ!$D$10+'СЕТ СН'!$I$6-'СЕТ СН'!$I$26</f>
        <v>1592.66305341</v>
      </c>
      <c r="Q173" s="36">
        <f>SUMIFS(СВЦЭМ!$D$33:$D$776,СВЦЭМ!$A$33:$A$776,$A173,СВЦЭМ!$B$33:$B$776,Q$155)+'СЕТ СН'!$I$14+СВЦЭМ!$D$10+'СЕТ СН'!$I$6-'СЕТ СН'!$I$26</f>
        <v>1593.5517895100002</v>
      </c>
      <c r="R173" s="36">
        <f>SUMIFS(СВЦЭМ!$D$33:$D$776,СВЦЭМ!$A$33:$A$776,$A173,СВЦЭМ!$B$33:$B$776,R$155)+'СЕТ СН'!$I$14+СВЦЭМ!$D$10+'СЕТ СН'!$I$6-'СЕТ СН'!$I$26</f>
        <v>1583.3038996800001</v>
      </c>
      <c r="S173" s="36">
        <f>SUMIFS(СВЦЭМ!$D$33:$D$776,СВЦЭМ!$A$33:$A$776,$A173,СВЦЭМ!$B$33:$B$776,S$155)+'СЕТ СН'!$I$14+СВЦЭМ!$D$10+'СЕТ СН'!$I$6-'СЕТ СН'!$I$26</f>
        <v>1569.9892574800001</v>
      </c>
      <c r="T173" s="36">
        <f>SUMIFS(СВЦЭМ!$D$33:$D$776,СВЦЭМ!$A$33:$A$776,$A173,СВЦЭМ!$B$33:$B$776,T$155)+'СЕТ СН'!$I$14+СВЦЭМ!$D$10+'СЕТ СН'!$I$6-'СЕТ СН'!$I$26</f>
        <v>1540.2948083000001</v>
      </c>
      <c r="U173" s="36">
        <f>SUMIFS(СВЦЭМ!$D$33:$D$776,СВЦЭМ!$A$33:$A$776,$A173,СВЦЭМ!$B$33:$B$776,U$155)+'СЕТ СН'!$I$14+СВЦЭМ!$D$10+'СЕТ СН'!$I$6-'СЕТ СН'!$I$26</f>
        <v>1541.56760274</v>
      </c>
      <c r="V173" s="36">
        <f>SUMIFS(СВЦЭМ!$D$33:$D$776,СВЦЭМ!$A$33:$A$776,$A173,СВЦЭМ!$B$33:$B$776,V$155)+'СЕТ СН'!$I$14+СВЦЭМ!$D$10+'СЕТ СН'!$I$6-'СЕТ СН'!$I$26</f>
        <v>1549.1884109699999</v>
      </c>
      <c r="W173" s="36">
        <f>SUMIFS(СВЦЭМ!$D$33:$D$776,СВЦЭМ!$A$33:$A$776,$A173,СВЦЭМ!$B$33:$B$776,W$155)+'СЕТ СН'!$I$14+СВЦЭМ!$D$10+'СЕТ СН'!$I$6-'СЕТ СН'!$I$26</f>
        <v>1570.8691259</v>
      </c>
      <c r="X173" s="36">
        <f>SUMIFS(СВЦЭМ!$D$33:$D$776,СВЦЭМ!$A$33:$A$776,$A173,СВЦЭМ!$B$33:$B$776,X$155)+'СЕТ СН'!$I$14+СВЦЭМ!$D$10+'СЕТ СН'!$I$6-'СЕТ СН'!$I$26</f>
        <v>1575.53967997</v>
      </c>
      <c r="Y173" s="36">
        <f>SUMIFS(СВЦЭМ!$D$33:$D$776,СВЦЭМ!$A$33:$A$776,$A173,СВЦЭМ!$B$33:$B$776,Y$155)+'СЕТ СН'!$I$14+СВЦЭМ!$D$10+'СЕТ СН'!$I$6-'СЕТ СН'!$I$26</f>
        <v>1588.55868777</v>
      </c>
    </row>
    <row r="174" spans="1:25" ht="15.75" x14ac:dyDescent="0.2">
      <c r="A174" s="35">
        <f t="shared" si="4"/>
        <v>43818</v>
      </c>
      <c r="B174" s="36">
        <f>SUMIFS(СВЦЭМ!$D$33:$D$776,СВЦЭМ!$A$33:$A$776,$A174,СВЦЭМ!$B$33:$B$776,B$155)+'СЕТ СН'!$I$14+СВЦЭМ!$D$10+'СЕТ СН'!$I$6-'СЕТ СН'!$I$26</f>
        <v>1628.4986766100001</v>
      </c>
      <c r="C174" s="36">
        <f>SUMIFS(СВЦЭМ!$D$33:$D$776,СВЦЭМ!$A$33:$A$776,$A174,СВЦЭМ!$B$33:$B$776,C$155)+'СЕТ СН'!$I$14+СВЦЭМ!$D$10+'СЕТ СН'!$I$6-'СЕТ СН'!$I$26</f>
        <v>1657.59011336</v>
      </c>
      <c r="D174" s="36">
        <f>SUMIFS(СВЦЭМ!$D$33:$D$776,СВЦЭМ!$A$33:$A$776,$A174,СВЦЭМ!$B$33:$B$776,D$155)+'СЕТ СН'!$I$14+СВЦЭМ!$D$10+'СЕТ СН'!$I$6-'СЕТ СН'!$I$26</f>
        <v>1677.5669334099998</v>
      </c>
      <c r="E174" s="36">
        <f>SUMIFS(СВЦЭМ!$D$33:$D$776,СВЦЭМ!$A$33:$A$776,$A174,СВЦЭМ!$B$33:$B$776,E$155)+'СЕТ СН'!$I$14+СВЦЭМ!$D$10+'СЕТ СН'!$I$6-'СЕТ СН'!$I$26</f>
        <v>1704.1813171199999</v>
      </c>
      <c r="F174" s="36">
        <f>SUMIFS(СВЦЭМ!$D$33:$D$776,СВЦЭМ!$A$33:$A$776,$A174,СВЦЭМ!$B$33:$B$776,F$155)+'СЕТ СН'!$I$14+СВЦЭМ!$D$10+'СЕТ СН'!$I$6-'СЕТ СН'!$I$26</f>
        <v>1717.0083422099999</v>
      </c>
      <c r="G174" s="36">
        <f>SUMIFS(СВЦЭМ!$D$33:$D$776,СВЦЭМ!$A$33:$A$776,$A174,СВЦЭМ!$B$33:$B$776,G$155)+'СЕТ СН'!$I$14+СВЦЭМ!$D$10+'СЕТ СН'!$I$6-'СЕТ СН'!$I$26</f>
        <v>1692.1344588399998</v>
      </c>
      <c r="H174" s="36">
        <f>SUMIFS(СВЦЭМ!$D$33:$D$776,СВЦЭМ!$A$33:$A$776,$A174,СВЦЭМ!$B$33:$B$776,H$155)+'СЕТ СН'!$I$14+СВЦЭМ!$D$10+'СЕТ СН'!$I$6-'СЕТ СН'!$I$26</f>
        <v>1657.86181745</v>
      </c>
      <c r="I174" s="36">
        <f>SUMIFS(СВЦЭМ!$D$33:$D$776,СВЦЭМ!$A$33:$A$776,$A174,СВЦЭМ!$B$33:$B$776,I$155)+'СЕТ СН'!$I$14+СВЦЭМ!$D$10+'СЕТ СН'!$I$6-'СЕТ СН'!$I$26</f>
        <v>1621.76153144</v>
      </c>
      <c r="J174" s="36">
        <f>SUMIFS(СВЦЭМ!$D$33:$D$776,СВЦЭМ!$A$33:$A$776,$A174,СВЦЭМ!$B$33:$B$776,J$155)+'СЕТ СН'!$I$14+СВЦЭМ!$D$10+'СЕТ СН'!$I$6-'СЕТ СН'!$I$26</f>
        <v>1593.54257259</v>
      </c>
      <c r="K174" s="36">
        <f>SUMIFS(СВЦЭМ!$D$33:$D$776,СВЦЭМ!$A$33:$A$776,$A174,СВЦЭМ!$B$33:$B$776,K$155)+'СЕТ СН'!$I$14+СВЦЭМ!$D$10+'СЕТ СН'!$I$6-'СЕТ СН'!$I$26</f>
        <v>1573.53012846</v>
      </c>
      <c r="L174" s="36">
        <f>SUMIFS(СВЦЭМ!$D$33:$D$776,СВЦЭМ!$A$33:$A$776,$A174,СВЦЭМ!$B$33:$B$776,L$155)+'СЕТ СН'!$I$14+СВЦЭМ!$D$10+'СЕТ СН'!$I$6-'СЕТ СН'!$I$26</f>
        <v>1581.08791251</v>
      </c>
      <c r="M174" s="36">
        <f>SUMIFS(СВЦЭМ!$D$33:$D$776,СВЦЭМ!$A$33:$A$776,$A174,СВЦЭМ!$B$33:$B$776,M$155)+'СЕТ СН'!$I$14+СВЦЭМ!$D$10+'СЕТ СН'!$I$6-'СЕТ СН'!$I$26</f>
        <v>1595.67383597</v>
      </c>
      <c r="N174" s="36">
        <f>SUMIFS(СВЦЭМ!$D$33:$D$776,СВЦЭМ!$A$33:$A$776,$A174,СВЦЭМ!$B$33:$B$776,N$155)+'СЕТ СН'!$I$14+СВЦЭМ!$D$10+'СЕТ СН'!$I$6-'СЕТ СН'!$I$26</f>
        <v>1598.4693265599999</v>
      </c>
      <c r="O174" s="36">
        <f>SUMIFS(СВЦЭМ!$D$33:$D$776,СВЦЭМ!$A$33:$A$776,$A174,СВЦЭМ!$B$33:$B$776,O$155)+'СЕТ СН'!$I$14+СВЦЭМ!$D$10+'СЕТ СН'!$I$6-'СЕТ СН'!$I$26</f>
        <v>1618.8058643899999</v>
      </c>
      <c r="P174" s="36">
        <f>SUMIFS(СВЦЭМ!$D$33:$D$776,СВЦЭМ!$A$33:$A$776,$A174,СВЦЭМ!$B$33:$B$776,P$155)+'СЕТ СН'!$I$14+СВЦЭМ!$D$10+'СЕТ СН'!$I$6-'СЕТ СН'!$I$26</f>
        <v>1612.0845265200001</v>
      </c>
      <c r="Q174" s="36">
        <f>SUMIFS(СВЦЭМ!$D$33:$D$776,СВЦЭМ!$A$33:$A$776,$A174,СВЦЭМ!$B$33:$B$776,Q$155)+'СЕТ СН'!$I$14+СВЦЭМ!$D$10+'СЕТ СН'!$I$6-'СЕТ СН'!$I$26</f>
        <v>1615.84268335</v>
      </c>
      <c r="R174" s="36">
        <f>SUMIFS(СВЦЭМ!$D$33:$D$776,СВЦЭМ!$A$33:$A$776,$A174,СВЦЭМ!$B$33:$B$776,R$155)+'СЕТ СН'!$I$14+СВЦЭМ!$D$10+'СЕТ СН'!$I$6-'СЕТ СН'!$I$26</f>
        <v>1603.2544419999999</v>
      </c>
      <c r="S174" s="36">
        <f>SUMIFS(СВЦЭМ!$D$33:$D$776,СВЦЭМ!$A$33:$A$776,$A174,СВЦЭМ!$B$33:$B$776,S$155)+'СЕТ СН'!$I$14+СВЦЭМ!$D$10+'СЕТ СН'!$I$6-'СЕТ СН'!$I$26</f>
        <v>1582.7255505600001</v>
      </c>
      <c r="T174" s="36">
        <f>SUMIFS(СВЦЭМ!$D$33:$D$776,СВЦЭМ!$A$33:$A$776,$A174,СВЦЭМ!$B$33:$B$776,T$155)+'СЕТ СН'!$I$14+СВЦЭМ!$D$10+'СЕТ СН'!$I$6-'СЕТ СН'!$I$26</f>
        <v>1566.6068455099999</v>
      </c>
      <c r="U174" s="36">
        <f>SUMIFS(СВЦЭМ!$D$33:$D$776,СВЦЭМ!$A$33:$A$776,$A174,СВЦЭМ!$B$33:$B$776,U$155)+'СЕТ СН'!$I$14+СВЦЭМ!$D$10+'СЕТ СН'!$I$6-'СЕТ СН'!$I$26</f>
        <v>1578.5955129499998</v>
      </c>
      <c r="V174" s="36">
        <f>SUMIFS(СВЦЭМ!$D$33:$D$776,СВЦЭМ!$A$33:$A$776,$A174,СВЦЭМ!$B$33:$B$776,V$155)+'СЕТ СН'!$I$14+СВЦЭМ!$D$10+'СЕТ СН'!$I$6-'СЕТ СН'!$I$26</f>
        <v>1607.3463471600001</v>
      </c>
      <c r="W174" s="36">
        <f>SUMIFS(СВЦЭМ!$D$33:$D$776,СВЦЭМ!$A$33:$A$776,$A174,СВЦЭМ!$B$33:$B$776,W$155)+'СЕТ СН'!$I$14+СВЦЭМ!$D$10+'СЕТ СН'!$I$6-'СЕТ СН'!$I$26</f>
        <v>1638.39264368</v>
      </c>
      <c r="X174" s="36">
        <f>SUMIFS(СВЦЭМ!$D$33:$D$776,СВЦЭМ!$A$33:$A$776,$A174,СВЦЭМ!$B$33:$B$776,X$155)+'СЕТ СН'!$I$14+СВЦЭМ!$D$10+'СЕТ СН'!$I$6-'СЕТ СН'!$I$26</f>
        <v>1649.03675426</v>
      </c>
      <c r="Y174" s="36">
        <f>SUMIFS(СВЦЭМ!$D$33:$D$776,СВЦЭМ!$A$33:$A$776,$A174,СВЦЭМ!$B$33:$B$776,Y$155)+'СЕТ СН'!$I$14+СВЦЭМ!$D$10+'СЕТ СН'!$I$6-'СЕТ СН'!$I$26</f>
        <v>1678.7799077</v>
      </c>
    </row>
    <row r="175" spans="1:25" ht="15.75" x14ac:dyDescent="0.2">
      <c r="A175" s="35">
        <f t="shared" si="4"/>
        <v>43819</v>
      </c>
      <c r="B175" s="36">
        <f>SUMIFS(СВЦЭМ!$D$33:$D$776,СВЦЭМ!$A$33:$A$776,$A175,СВЦЭМ!$B$33:$B$776,B$155)+'СЕТ СН'!$I$14+СВЦЭМ!$D$10+'СЕТ СН'!$I$6-'СЕТ СН'!$I$26</f>
        <v>1619.3299623100002</v>
      </c>
      <c r="C175" s="36">
        <f>SUMIFS(СВЦЭМ!$D$33:$D$776,СВЦЭМ!$A$33:$A$776,$A175,СВЦЭМ!$B$33:$B$776,C$155)+'СЕТ СН'!$I$14+СВЦЭМ!$D$10+'СЕТ СН'!$I$6-'СЕТ СН'!$I$26</f>
        <v>1642.1383981899999</v>
      </c>
      <c r="D175" s="36">
        <f>SUMIFS(СВЦЭМ!$D$33:$D$776,СВЦЭМ!$A$33:$A$776,$A175,СВЦЭМ!$B$33:$B$776,D$155)+'СЕТ СН'!$I$14+СВЦЭМ!$D$10+'СЕТ СН'!$I$6-'СЕТ СН'!$I$26</f>
        <v>1655.8575851099999</v>
      </c>
      <c r="E175" s="36">
        <f>SUMIFS(СВЦЭМ!$D$33:$D$776,СВЦЭМ!$A$33:$A$776,$A175,СВЦЭМ!$B$33:$B$776,E$155)+'СЕТ СН'!$I$14+СВЦЭМ!$D$10+'СЕТ СН'!$I$6-'СЕТ СН'!$I$26</f>
        <v>1668.8326215699999</v>
      </c>
      <c r="F175" s="36">
        <f>SUMIFS(СВЦЭМ!$D$33:$D$776,СВЦЭМ!$A$33:$A$776,$A175,СВЦЭМ!$B$33:$B$776,F$155)+'СЕТ СН'!$I$14+СВЦЭМ!$D$10+'СЕТ СН'!$I$6-'СЕТ СН'!$I$26</f>
        <v>1662.63452904</v>
      </c>
      <c r="G175" s="36">
        <f>SUMIFS(СВЦЭМ!$D$33:$D$776,СВЦЭМ!$A$33:$A$776,$A175,СВЦЭМ!$B$33:$B$776,G$155)+'СЕТ СН'!$I$14+СВЦЭМ!$D$10+'СЕТ СН'!$I$6-'СЕТ СН'!$I$26</f>
        <v>1651.86493477</v>
      </c>
      <c r="H175" s="36">
        <f>SUMIFS(СВЦЭМ!$D$33:$D$776,СВЦЭМ!$A$33:$A$776,$A175,СВЦЭМ!$B$33:$B$776,H$155)+'СЕТ СН'!$I$14+СВЦЭМ!$D$10+'СЕТ СН'!$I$6-'СЕТ СН'!$I$26</f>
        <v>1601.3485024699999</v>
      </c>
      <c r="I175" s="36">
        <f>SUMIFS(СВЦЭМ!$D$33:$D$776,СВЦЭМ!$A$33:$A$776,$A175,СВЦЭМ!$B$33:$B$776,I$155)+'СЕТ СН'!$I$14+СВЦЭМ!$D$10+'СЕТ СН'!$I$6-'СЕТ СН'!$I$26</f>
        <v>1585.44676654</v>
      </c>
      <c r="J175" s="36">
        <f>SUMIFS(СВЦЭМ!$D$33:$D$776,СВЦЭМ!$A$33:$A$776,$A175,СВЦЭМ!$B$33:$B$776,J$155)+'СЕТ СН'!$I$14+СВЦЭМ!$D$10+'СЕТ СН'!$I$6-'СЕТ СН'!$I$26</f>
        <v>1563.7426033299998</v>
      </c>
      <c r="K175" s="36">
        <f>SUMIFS(СВЦЭМ!$D$33:$D$776,СВЦЭМ!$A$33:$A$776,$A175,СВЦЭМ!$B$33:$B$776,K$155)+'СЕТ СН'!$I$14+СВЦЭМ!$D$10+'СЕТ СН'!$I$6-'СЕТ СН'!$I$26</f>
        <v>1541.2399902100001</v>
      </c>
      <c r="L175" s="36">
        <f>SUMIFS(СВЦЭМ!$D$33:$D$776,СВЦЭМ!$A$33:$A$776,$A175,СВЦЭМ!$B$33:$B$776,L$155)+'СЕТ СН'!$I$14+СВЦЭМ!$D$10+'СЕТ СН'!$I$6-'СЕТ СН'!$I$26</f>
        <v>1541.4864035400001</v>
      </c>
      <c r="M175" s="36">
        <f>SUMIFS(СВЦЭМ!$D$33:$D$776,СВЦЭМ!$A$33:$A$776,$A175,СВЦЭМ!$B$33:$B$776,M$155)+'СЕТ СН'!$I$14+СВЦЭМ!$D$10+'СЕТ СН'!$I$6-'СЕТ СН'!$I$26</f>
        <v>1558.51069998</v>
      </c>
      <c r="N175" s="36">
        <f>SUMIFS(СВЦЭМ!$D$33:$D$776,СВЦЭМ!$A$33:$A$776,$A175,СВЦЭМ!$B$33:$B$776,N$155)+'СЕТ СН'!$I$14+СВЦЭМ!$D$10+'СЕТ СН'!$I$6-'СЕТ СН'!$I$26</f>
        <v>1559.22526404</v>
      </c>
      <c r="O175" s="36">
        <f>SUMIFS(СВЦЭМ!$D$33:$D$776,СВЦЭМ!$A$33:$A$776,$A175,СВЦЭМ!$B$33:$B$776,O$155)+'СЕТ СН'!$I$14+СВЦЭМ!$D$10+'СЕТ СН'!$I$6-'СЕТ СН'!$I$26</f>
        <v>1567.2679823399999</v>
      </c>
      <c r="P175" s="36">
        <f>SUMIFS(СВЦЭМ!$D$33:$D$776,СВЦЭМ!$A$33:$A$776,$A175,СВЦЭМ!$B$33:$B$776,P$155)+'СЕТ СН'!$I$14+СВЦЭМ!$D$10+'СЕТ СН'!$I$6-'СЕТ СН'!$I$26</f>
        <v>1572.88582772</v>
      </c>
      <c r="Q175" s="36">
        <f>SUMIFS(СВЦЭМ!$D$33:$D$776,СВЦЭМ!$A$33:$A$776,$A175,СВЦЭМ!$B$33:$B$776,Q$155)+'СЕТ СН'!$I$14+СВЦЭМ!$D$10+'СЕТ СН'!$I$6-'СЕТ СН'!$I$26</f>
        <v>1578.30792253</v>
      </c>
      <c r="R175" s="36">
        <f>SUMIFS(СВЦЭМ!$D$33:$D$776,СВЦЭМ!$A$33:$A$776,$A175,СВЦЭМ!$B$33:$B$776,R$155)+'СЕТ СН'!$I$14+СВЦЭМ!$D$10+'СЕТ СН'!$I$6-'СЕТ СН'!$I$26</f>
        <v>1581.0405014799999</v>
      </c>
      <c r="S175" s="36">
        <f>SUMIFS(СВЦЭМ!$D$33:$D$776,СВЦЭМ!$A$33:$A$776,$A175,СВЦЭМ!$B$33:$B$776,S$155)+'СЕТ СН'!$I$14+СВЦЭМ!$D$10+'СЕТ СН'!$I$6-'СЕТ СН'!$I$26</f>
        <v>1568.7142796200001</v>
      </c>
      <c r="T175" s="36">
        <f>SUMIFS(СВЦЭМ!$D$33:$D$776,СВЦЭМ!$A$33:$A$776,$A175,СВЦЭМ!$B$33:$B$776,T$155)+'СЕТ СН'!$I$14+СВЦЭМ!$D$10+'СЕТ СН'!$I$6-'СЕТ СН'!$I$26</f>
        <v>1557.7929250500001</v>
      </c>
      <c r="U175" s="36">
        <f>SUMIFS(СВЦЭМ!$D$33:$D$776,СВЦЭМ!$A$33:$A$776,$A175,СВЦЭМ!$B$33:$B$776,U$155)+'СЕТ СН'!$I$14+СВЦЭМ!$D$10+'СЕТ СН'!$I$6-'СЕТ СН'!$I$26</f>
        <v>1537.8994877099999</v>
      </c>
      <c r="V175" s="36">
        <f>SUMIFS(СВЦЭМ!$D$33:$D$776,СВЦЭМ!$A$33:$A$776,$A175,СВЦЭМ!$B$33:$B$776,V$155)+'СЕТ СН'!$I$14+СВЦЭМ!$D$10+'СЕТ СН'!$I$6-'СЕТ СН'!$I$26</f>
        <v>1519.6807615499999</v>
      </c>
      <c r="W175" s="36">
        <f>SUMIFS(СВЦЭМ!$D$33:$D$776,СВЦЭМ!$A$33:$A$776,$A175,СВЦЭМ!$B$33:$B$776,W$155)+'СЕТ СН'!$I$14+СВЦЭМ!$D$10+'СЕТ СН'!$I$6-'СЕТ СН'!$I$26</f>
        <v>1535.3174679399999</v>
      </c>
      <c r="X175" s="36">
        <f>SUMIFS(СВЦЭМ!$D$33:$D$776,СВЦЭМ!$A$33:$A$776,$A175,СВЦЭМ!$B$33:$B$776,X$155)+'СЕТ СН'!$I$14+СВЦЭМ!$D$10+'СЕТ СН'!$I$6-'СЕТ СН'!$I$26</f>
        <v>1536.69997911</v>
      </c>
      <c r="Y175" s="36">
        <f>SUMIFS(СВЦЭМ!$D$33:$D$776,СВЦЭМ!$A$33:$A$776,$A175,СВЦЭМ!$B$33:$B$776,Y$155)+'СЕТ СН'!$I$14+СВЦЭМ!$D$10+'СЕТ СН'!$I$6-'СЕТ СН'!$I$26</f>
        <v>1547.6324719899999</v>
      </c>
    </row>
    <row r="176" spans="1:25" ht="15.75" x14ac:dyDescent="0.2">
      <c r="A176" s="35">
        <f t="shared" si="4"/>
        <v>43820</v>
      </c>
      <c r="B176" s="36">
        <f>SUMIFS(СВЦЭМ!$D$33:$D$776,СВЦЭМ!$A$33:$A$776,$A176,СВЦЭМ!$B$33:$B$776,B$155)+'СЕТ СН'!$I$14+СВЦЭМ!$D$10+'СЕТ СН'!$I$6-'СЕТ СН'!$I$26</f>
        <v>1553.02486613</v>
      </c>
      <c r="C176" s="36">
        <f>SUMIFS(СВЦЭМ!$D$33:$D$776,СВЦЭМ!$A$33:$A$776,$A176,СВЦЭМ!$B$33:$B$776,C$155)+'СЕТ СН'!$I$14+СВЦЭМ!$D$10+'СЕТ СН'!$I$6-'СЕТ СН'!$I$26</f>
        <v>1589.1892536599998</v>
      </c>
      <c r="D176" s="36">
        <f>SUMIFS(СВЦЭМ!$D$33:$D$776,СВЦЭМ!$A$33:$A$776,$A176,СВЦЭМ!$B$33:$B$776,D$155)+'СЕТ СН'!$I$14+СВЦЭМ!$D$10+'СЕТ СН'!$I$6-'СЕТ СН'!$I$26</f>
        <v>1611.5708151399999</v>
      </c>
      <c r="E176" s="36">
        <f>SUMIFS(СВЦЭМ!$D$33:$D$776,СВЦЭМ!$A$33:$A$776,$A176,СВЦЭМ!$B$33:$B$776,E$155)+'СЕТ СН'!$I$14+СВЦЭМ!$D$10+'СЕТ СН'!$I$6-'СЕТ СН'!$I$26</f>
        <v>1646.5645952899999</v>
      </c>
      <c r="F176" s="36">
        <f>SUMIFS(СВЦЭМ!$D$33:$D$776,СВЦЭМ!$A$33:$A$776,$A176,СВЦЭМ!$B$33:$B$776,F$155)+'СЕТ СН'!$I$14+СВЦЭМ!$D$10+'СЕТ СН'!$I$6-'СЕТ СН'!$I$26</f>
        <v>1669.58132415</v>
      </c>
      <c r="G176" s="36">
        <f>SUMIFS(СВЦЭМ!$D$33:$D$776,СВЦЭМ!$A$33:$A$776,$A176,СВЦЭМ!$B$33:$B$776,G$155)+'СЕТ СН'!$I$14+СВЦЭМ!$D$10+'СЕТ СН'!$I$6-'СЕТ СН'!$I$26</f>
        <v>1660.1928018999999</v>
      </c>
      <c r="H176" s="36">
        <f>SUMIFS(СВЦЭМ!$D$33:$D$776,СВЦЭМ!$A$33:$A$776,$A176,СВЦЭМ!$B$33:$B$776,H$155)+'СЕТ СН'!$I$14+СВЦЭМ!$D$10+'СЕТ СН'!$I$6-'СЕТ СН'!$I$26</f>
        <v>1639.9532795599998</v>
      </c>
      <c r="I176" s="36">
        <f>SUMIFS(СВЦЭМ!$D$33:$D$776,СВЦЭМ!$A$33:$A$776,$A176,СВЦЭМ!$B$33:$B$776,I$155)+'СЕТ СН'!$I$14+СВЦЭМ!$D$10+'СЕТ СН'!$I$6-'СЕТ СН'!$I$26</f>
        <v>1637.15267128</v>
      </c>
      <c r="J176" s="36">
        <f>SUMIFS(СВЦЭМ!$D$33:$D$776,СВЦЭМ!$A$33:$A$776,$A176,СВЦЭМ!$B$33:$B$776,J$155)+'СЕТ СН'!$I$14+СВЦЭМ!$D$10+'СЕТ СН'!$I$6-'СЕТ СН'!$I$26</f>
        <v>1593.9499833999998</v>
      </c>
      <c r="K176" s="36">
        <f>SUMIFS(СВЦЭМ!$D$33:$D$776,СВЦЭМ!$A$33:$A$776,$A176,СВЦЭМ!$B$33:$B$776,K$155)+'СЕТ СН'!$I$14+СВЦЭМ!$D$10+'СЕТ СН'!$I$6-'СЕТ СН'!$I$26</f>
        <v>1551.3460576500001</v>
      </c>
      <c r="L176" s="36">
        <f>SUMIFS(СВЦЭМ!$D$33:$D$776,СВЦЭМ!$A$33:$A$776,$A176,СВЦЭМ!$B$33:$B$776,L$155)+'СЕТ СН'!$I$14+СВЦЭМ!$D$10+'СЕТ СН'!$I$6-'СЕТ СН'!$I$26</f>
        <v>1540.9887041100001</v>
      </c>
      <c r="M176" s="36">
        <f>SUMIFS(СВЦЭМ!$D$33:$D$776,СВЦЭМ!$A$33:$A$776,$A176,СВЦЭМ!$B$33:$B$776,M$155)+'СЕТ СН'!$I$14+СВЦЭМ!$D$10+'СЕТ СН'!$I$6-'СЕТ СН'!$I$26</f>
        <v>1550.5633268300001</v>
      </c>
      <c r="N176" s="36">
        <f>SUMIFS(СВЦЭМ!$D$33:$D$776,СВЦЭМ!$A$33:$A$776,$A176,СВЦЭМ!$B$33:$B$776,N$155)+'СЕТ СН'!$I$14+СВЦЭМ!$D$10+'СЕТ СН'!$I$6-'СЕТ СН'!$I$26</f>
        <v>1548.09077978</v>
      </c>
      <c r="O176" s="36">
        <f>SUMIFS(СВЦЭМ!$D$33:$D$776,СВЦЭМ!$A$33:$A$776,$A176,СВЦЭМ!$B$33:$B$776,O$155)+'СЕТ СН'!$I$14+СВЦЭМ!$D$10+'СЕТ СН'!$I$6-'СЕТ СН'!$I$26</f>
        <v>1561.7873703300002</v>
      </c>
      <c r="P176" s="36">
        <f>SUMIFS(СВЦЭМ!$D$33:$D$776,СВЦЭМ!$A$33:$A$776,$A176,СВЦЭМ!$B$33:$B$776,P$155)+'СЕТ СН'!$I$14+СВЦЭМ!$D$10+'СЕТ СН'!$I$6-'СЕТ СН'!$I$26</f>
        <v>1573.7169579400002</v>
      </c>
      <c r="Q176" s="36">
        <f>SUMIFS(СВЦЭМ!$D$33:$D$776,СВЦЭМ!$A$33:$A$776,$A176,СВЦЭМ!$B$33:$B$776,Q$155)+'СЕТ СН'!$I$14+СВЦЭМ!$D$10+'СЕТ СН'!$I$6-'СЕТ СН'!$I$26</f>
        <v>1580.02072481</v>
      </c>
      <c r="R176" s="36">
        <f>SUMIFS(СВЦЭМ!$D$33:$D$776,СВЦЭМ!$A$33:$A$776,$A176,СВЦЭМ!$B$33:$B$776,R$155)+'СЕТ СН'!$I$14+СВЦЭМ!$D$10+'СЕТ СН'!$I$6-'СЕТ СН'!$I$26</f>
        <v>1590.6151836899999</v>
      </c>
      <c r="S176" s="36">
        <f>SUMIFS(СВЦЭМ!$D$33:$D$776,СВЦЭМ!$A$33:$A$776,$A176,СВЦЭМ!$B$33:$B$776,S$155)+'СЕТ СН'!$I$14+СВЦЭМ!$D$10+'СЕТ СН'!$I$6-'СЕТ СН'!$I$26</f>
        <v>1580.3646091800001</v>
      </c>
      <c r="T176" s="36">
        <f>SUMIFS(СВЦЭМ!$D$33:$D$776,СВЦЭМ!$A$33:$A$776,$A176,СВЦЭМ!$B$33:$B$776,T$155)+'СЕТ СН'!$I$14+СВЦЭМ!$D$10+'СЕТ СН'!$I$6-'СЕТ СН'!$I$26</f>
        <v>1553.98336778</v>
      </c>
      <c r="U176" s="36">
        <f>SUMIFS(СВЦЭМ!$D$33:$D$776,СВЦЭМ!$A$33:$A$776,$A176,СВЦЭМ!$B$33:$B$776,U$155)+'СЕТ СН'!$I$14+СВЦЭМ!$D$10+'СЕТ СН'!$I$6-'СЕТ СН'!$I$26</f>
        <v>1550.7342673799999</v>
      </c>
      <c r="V176" s="36">
        <f>SUMIFS(СВЦЭМ!$D$33:$D$776,СВЦЭМ!$A$33:$A$776,$A176,СВЦЭМ!$B$33:$B$776,V$155)+'СЕТ СН'!$I$14+СВЦЭМ!$D$10+'СЕТ СН'!$I$6-'СЕТ СН'!$I$26</f>
        <v>1566.5364342399998</v>
      </c>
      <c r="W176" s="36">
        <f>SUMIFS(СВЦЭМ!$D$33:$D$776,СВЦЭМ!$A$33:$A$776,$A176,СВЦЭМ!$B$33:$B$776,W$155)+'СЕТ СН'!$I$14+СВЦЭМ!$D$10+'СЕТ СН'!$I$6-'СЕТ СН'!$I$26</f>
        <v>1576.6247780399999</v>
      </c>
      <c r="X176" s="36">
        <f>SUMIFS(СВЦЭМ!$D$33:$D$776,СВЦЭМ!$A$33:$A$776,$A176,СВЦЭМ!$B$33:$B$776,X$155)+'СЕТ СН'!$I$14+СВЦЭМ!$D$10+'СЕТ СН'!$I$6-'СЕТ СН'!$I$26</f>
        <v>1595.7418743399999</v>
      </c>
      <c r="Y176" s="36">
        <f>SUMIFS(СВЦЭМ!$D$33:$D$776,СВЦЭМ!$A$33:$A$776,$A176,СВЦЭМ!$B$33:$B$776,Y$155)+'СЕТ СН'!$I$14+СВЦЭМ!$D$10+'СЕТ СН'!$I$6-'СЕТ СН'!$I$26</f>
        <v>1605.43279166</v>
      </c>
    </row>
    <row r="177" spans="1:27" ht="15.75" x14ac:dyDescent="0.2">
      <c r="A177" s="35">
        <f t="shared" si="4"/>
        <v>43821</v>
      </c>
      <c r="B177" s="36">
        <f>SUMIFS(СВЦЭМ!$D$33:$D$776,СВЦЭМ!$A$33:$A$776,$A177,СВЦЭМ!$B$33:$B$776,B$155)+'СЕТ СН'!$I$14+СВЦЭМ!$D$10+'СЕТ СН'!$I$6-'СЕТ СН'!$I$26</f>
        <v>1621.61541283</v>
      </c>
      <c r="C177" s="36">
        <f>SUMIFS(СВЦЭМ!$D$33:$D$776,СВЦЭМ!$A$33:$A$776,$A177,СВЦЭМ!$B$33:$B$776,C$155)+'СЕТ СН'!$I$14+СВЦЭМ!$D$10+'СЕТ СН'!$I$6-'СЕТ СН'!$I$26</f>
        <v>1645.5613413599999</v>
      </c>
      <c r="D177" s="36">
        <f>SUMIFS(СВЦЭМ!$D$33:$D$776,СВЦЭМ!$A$33:$A$776,$A177,СВЦЭМ!$B$33:$B$776,D$155)+'СЕТ СН'!$I$14+СВЦЭМ!$D$10+'СЕТ СН'!$I$6-'СЕТ СН'!$I$26</f>
        <v>1664.5310781499998</v>
      </c>
      <c r="E177" s="36">
        <f>SUMIFS(СВЦЭМ!$D$33:$D$776,СВЦЭМ!$A$33:$A$776,$A177,СВЦЭМ!$B$33:$B$776,E$155)+'СЕТ СН'!$I$14+СВЦЭМ!$D$10+'СЕТ СН'!$I$6-'СЕТ СН'!$I$26</f>
        <v>1678.6453662999998</v>
      </c>
      <c r="F177" s="36">
        <f>SUMIFS(СВЦЭМ!$D$33:$D$776,СВЦЭМ!$A$33:$A$776,$A177,СВЦЭМ!$B$33:$B$776,F$155)+'СЕТ СН'!$I$14+СВЦЭМ!$D$10+'СЕТ СН'!$I$6-'СЕТ СН'!$I$26</f>
        <v>1676.9262360299999</v>
      </c>
      <c r="G177" s="36">
        <f>SUMIFS(СВЦЭМ!$D$33:$D$776,СВЦЭМ!$A$33:$A$776,$A177,СВЦЭМ!$B$33:$B$776,G$155)+'СЕТ СН'!$I$14+СВЦЭМ!$D$10+'СЕТ СН'!$I$6-'СЕТ СН'!$I$26</f>
        <v>1664.9315931399999</v>
      </c>
      <c r="H177" s="36">
        <f>SUMIFS(СВЦЭМ!$D$33:$D$776,СВЦЭМ!$A$33:$A$776,$A177,СВЦЭМ!$B$33:$B$776,H$155)+'СЕТ СН'!$I$14+СВЦЭМ!$D$10+'СЕТ СН'!$I$6-'СЕТ СН'!$I$26</f>
        <v>1640.0381489199999</v>
      </c>
      <c r="I177" s="36">
        <f>SUMIFS(СВЦЭМ!$D$33:$D$776,СВЦЭМ!$A$33:$A$776,$A177,СВЦЭМ!$B$33:$B$776,I$155)+'СЕТ СН'!$I$14+СВЦЭМ!$D$10+'СЕТ СН'!$I$6-'СЕТ СН'!$I$26</f>
        <v>1637.95830174</v>
      </c>
      <c r="J177" s="36">
        <f>SUMIFS(СВЦЭМ!$D$33:$D$776,СВЦЭМ!$A$33:$A$776,$A177,СВЦЭМ!$B$33:$B$776,J$155)+'СЕТ СН'!$I$14+СВЦЭМ!$D$10+'СЕТ СН'!$I$6-'СЕТ СН'!$I$26</f>
        <v>1598.3655732900002</v>
      </c>
      <c r="K177" s="36">
        <f>SUMIFS(СВЦЭМ!$D$33:$D$776,СВЦЭМ!$A$33:$A$776,$A177,СВЦЭМ!$B$33:$B$776,K$155)+'СЕТ СН'!$I$14+СВЦЭМ!$D$10+'СЕТ СН'!$I$6-'СЕТ СН'!$I$26</f>
        <v>1562.6978960900001</v>
      </c>
      <c r="L177" s="36">
        <f>SUMIFS(СВЦЭМ!$D$33:$D$776,СВЦЭМ!$A$33:$A$776,$A177,СВЦЭМ!$B$33:$B$776,L$155)+'СЕТ СН'!$I$14+СВЦЭМ!$D$10+'СЕТ СН'!$I$6-'СЕТ СН'!$I$26</f>
        <v>1546.0880188800002</v>
      </c>
      <c r="M177" s="36">
        <f>SUMIFS(СВЦЭМ!$D$33:$D$776,СВЦЭМ!$A$33:$A$776,$A177,СВЦЭМ!$B$33:$B$776,M$155)+'СЕТ СН'!$I$14+СВЦЭМ!$D$10+'СЕТ СН'!$I$6-'СЕТ СН'!$I$26</f>
        <v>1560.0060736099999</v>
      </c>
      <c r="N177" s="36">
        <f>SUMIFS(СВЦЭМ!$D$33:$D$776,СВЦЭМ!$A$33:$A$776,$A177,СВЦЭМ!$B$33:$B$776,N$155)+'СЕТ СН'!$I$14+СВЦЭМ!$D$10+'СЕТ СН'!$I$6-'СЕТ СН'!$I$26</f>
        <v>1569.8539052000001</v>
      </c>
      <c r="O177" s="36">
        <f>SUMIFS(СВЦЭМ!$D$33:$D$776,СВЦЭМ!$A$33:$A$776,$A177,СВЦЭМ!$B$33:$B$776,O$155)+'СЕТ СН'!$I$14+СВЦЭМ!$D$10+'СЕТ СН'!$I$6-'СЕТ СН'!$I$26</f>
        <v>1586.58269337</v>
      </c>
      <c r="P177" s="36">
        <f>SUMIFS(СВЦЭМ!$D$33:$D$776,СВЦЭМ!$A$33:$A$776,$A177,СВЦЭМ!$B$33:$B$776,P$155)+'СЕТ СН'!$I$14+СВЦЭМ!$D$10+'СЕТ СН'!$I$6-'СЕТ СН'!$I$26</f>
        <v>1597.74124478</v>
      </c>
      <c r="Q177" s="36">
        <f>SUMIFS(СВЦЭМ!$D$33:$D$776,СВЦЭМ!$A$33:$A$776,$A177,СВЦЭМ!$B$33:$B$776,Q$155)+'СЕТ СН'!$I$14+СВЦЭМ!$D$10+'СЕТ СН'!$I$6-'СЕТ СН'!$I$26</f>
        <v>1595.7490544</v>
      </c>
      <c r="R177" s="36">
        <f>SUMIFS(СВЦЭМ!$D$33:$D$776,СВЦЭМ!$A$33:$A$776,$A177,СВЦЭМ!$B$33:$B$776,R$155)+'СЕТ СН'!$I$14+СВЦЭМ!$D$10+'СЕТ СН'!$I$6-'СЕТ СН'!$I$26</f>
        <v>1608.01361236</v>
      </c>
      <c r="S177" s="36">
        <f>SUMIFS(СВЦЭМ!$D$33:$D$776,СВЦЭМ!$A$33:$A$776,$A177,СВЦЭМ!$B$33:$B$776,S$155)+'СЕТ СН'!$I$14+СВЦЭМ!$D$10+'СЕТ СН'!$I$6-'СЕТ СН'!$I$26</f>
        <v>1596.6503173599999</v>
      </c>
      <c r="T177" s="36">
        <f>SUMIFS(СВЦЭМ!$D$33:$D$776,СВЦЭМ!$A$33:$A$776,$A177,СВЦЭМ!$B$33:$B$776,T$155)+'СЕТ СН'!$I$14+СВЦЭМ!$D$10+'СЕТ СН'!$I$6-'СЕТ СН'!$I$26</f>
        <v>1566.84492645</v>
      </c>
      <c r="U177" s="36">
        <f>SUMIFS(СВЦЭМ!$D$33:$D$776,СВЦЭМ!$A$33:$A$776,$A177,СВЦЭМ!$B$33:$B$776,U$155)+'СЕТ СН'!$I$14+СВЦЭМ!$D$10+'СЕТ СН'!$I$6-'СЕТ СН'!$I$26</f>
        <v>1569.6225529399999</v>
      </c>
      <c r="V177" s="36">
        <f>SUMIFS(СВЦЭМ!$D$33:$D$776,СВЦЭМ!$A$33:$A$776,$A177,СВЦЭМ!$B$33:$B$776,V$155)+'СЕТ СН'!$I$14+СВЦЭМ!$D$10+'СЕТ СН'!$I$6-'СЕТ СН'!$I$26</f>
        <v>1585.13322008</v>
      </c>
      <c r="W177" s="36">
        <f>SUMIFS(СВЦЭМ!$D$33:$D$776,СВЦЭМ!$A$33:$A$776,$A177,СВЦЭМ!$B$33:$B$776,W$155)+'СЕТ СН'!$I$14+СВЦЭМ!$D$10+'СЕТ СН'!$I$6-'СЕТ СН'!$I$26</f>
        <v>1604.19877922</v>
      </c>
      <c r="X177" s="36">
        <f>SUMIFS(СВЦЭМ!$D$33:$D$776,СВЦЭМ!$A$33:$A$776,$A177,СВЦЭМ!$B$33:$B$776,X$155)+'СЕТ СН'!$I$14+СВЦЭМ!$D$10+'СЕТ СН'!$I$6-'СЕТ СН'!$I$26</f>
        <v>1619.88027038</v>
      </c>
      <c r="Y177" s="36">
        <f>SUMIFS(СВЦЭМ!$D$33:$D$776,СВЦЭМ!$A$33:$A$776,$A177,СВЦЭМ!$B$33:$B$776,Y$155)+'СЕТ СН'!$I$14+СВЦЭМ!$D$10+'СЕТ СН'!$I$6-'СЕТ СН'!$I$26</f>
        <v>1631.3152480700001</v>
      </c>
    </row>
    <row r="178" spans="1:27" ht="15.75" x14ac:dyDescent="0.2">
      <c r="A178" s="35">
        <f t="shared" si="4"/>
        <v>43822</v>
      </c>
      <c r="B178" s="36">
        <f>SUMIFS(СВЦЭМ!$D$33:$D$776,СВЦЭМ!$A$33:$A$776,$A178,СВЦЭМ!$B$33:$B$776,B$155)+'СЕТ СН'!$I$14+СВЦЭМ!$D$10+'СЕТ СН'!$I$6-'СЕТ СН'!$I$26</f>
        <v>1616.27740761</v>
      </c>
      <c r="C178" s="36">
        <f>SUMIFS(СВЦЭМ!$D$33:$D$776,СВЦЭМ!$A$33:$A$776,$A178,СВЦЭМ!$B$33:$B$776,C$155)+'СЕТ СН'!$I$14+СВЦЭМ!$D$10+'СЕТ СН'!$I$6-'СЕТ СН'!$I$26</f>
        <v>1628.9737882300001</v>
      </c>
      <c r="D178" s="36">
        <f>SUMIFS(СВЦЭМ!$D$33:$D$776,СВЦЭМ!$A$33:$A$776,$A178,СВЦЭМ!$B$33:$B$776,D$155)+'СЕТ СН'!$I$14+СВЦЭМ!$D$10+'СЕТ СН'!$I$6-'СЕТ СН'!$I$26</f>
        <v>1660.0326241</v>
      </c>
      <c r="E178" s="36">
        <f>SUMIFS(СВЦЭМ!$D$33:$D$776,СВЦЭМ!$A$33:$A$776,$A178,СВЦЭМ!$B$33:$B$776,E$155)+'СЕТ СН'!$I$14+СВЦЭМ!$D$10+'СЕТ СН'!$I$6-'СЕТ СН'!$I$26</f>
        <v>1678.3703681499999</v>
      </c>
      <c r="F178" s="36">
        <f>SUMIFS(СВЦЭМ!$D$33:$D$776,СВЦЭМ!$A$33:$A$776,$A178,СВЦЭМ!$B$33:$B$776,F$155)+'СЕТ СН'!$I$14+СВЦЭМ!$D$10+'СЕТ СН'!$I$6-'СЕТ СН'!$I$26</f>
        <v>1673.8227950399998</v>
      </c>
      <c r="G178" s="36">
        <f>SUMIFS(СВЦЭМ!$D$33:$D$776,СВЦЭМ!$A$33:$A$776,$A178,СВЦЭМ!$B$33:$B$776,G$155)+'СЕТ СН'!$I$14+СВЦЭМ!$D$10+'СЕТ СН'!$I$6-'СЕТ СН'!$I$26</f>
        <v>1672.3792432999999</v>
      </c>
      <c r="H178" s="36">
        <f>SUMIFS(СВЦЭМ!$D$33:$D$776,СВЦЭМ!$A$33:$A$776,$A178,СВЦЭМ!$B$33:$B$776,H$155)+'СЕТ СН'!$I$14+СВЦЭМ!$D$10+'СЕТ СН'!$I$6-'СЕТ СН'!$I$26</f>
        <v>1630.44080467</v>
      </c>
      <c r="I178" s="36">
        <f>SUMIFS(СВЦЭМ!$D$33:$D$776,СВЦЭМ!$A$33:$A$776,$A178,СВЦЭМ!$B$33:$B$776,I$155)+'СЕТ СН'!$I$14+СВЦЭМ!$D$10+'СЕТ СН'!$I$6-'СЕТ СН'!$I$26</f>
        <v>1603.3116937999998</v>
      </c>
      <c r="J178" s="36">
        <f>SUMIFS(СВЦЭМ!$D$33:$D$776,СВЦЭМ!$A$33:$A$776,$A178,СВЦЭМ!$B$33:$B$776,J$155)+'СЕТ СН'!$I$14+СВЦЭМ!$D$10+'СЕТ СН'!$I$6-'СЕТ СН'!$I$26</f>
        <v>1574.9271011599999</v>
      </c>
      <c r="K178" s="36">
        <f>SUMIFS(СВЦЭМ!$D$33:$D$776,СВЦЭМ!$A$33:$A$776,$A178,СВЦЭМ!$B$33:$B$776,K$155)+'СЕТ СН'!$I$14+СВЦЭМ!$D$10+'СЕТ СН'!$I$6-'СЕТ СН'!$I$26</f>
        <v>1547.08956844</v>
      </c>
      <c r="L178" s="36">
        <f>SUMIFS(СВЦЭМ!$D$33:$D$776,СВЦЭМ!$A$33:$A$776,$A178,СВЦЭМ!$B$33:$B$776,L$155)+'СЕТ СН'!$I$14+СВЦЭМ!$D$10+'СЕТ СН'!$I$6-'СЕТ СН'!$I$26</f>
        <v>1548.96664188</v>
      </c>
      <c r="M178" s="36">
        <f>SUMIFS(СВЦЭМ!$D$33:$D$776,СВЦЭМ!$A$33:$A$776,$A178,СВЦЭМ!$B$33:$B$776,M$155)+'СЕТ СН'!$I$14+СВЦЭМ!$D$10+'СЕТ СН'!$I$6-'СЕТ СН'!$I$26</f>
        <v>1562.9291829700001</v>
      </c>
      <c r="N178" s="36">
        <f>SUMIFS(СВЦЭМ!$D$33:$D$776,СВЦЭМ!$A$33:$A$776,$A178,СВЦЭМ!$B$33:$B$776,N$155)+'СЕТ СН'!$I$14+СВЦЭМ!$D$10+'СЕТ СН'!$I$6-'СЕТ СН'!$I$26</f>
        <v>1574.6773540200002</v>
      </c>
      <c r="O178" s="36">
        <f>SUMIFS(СВЦЭМ!$D$33:$D$776,СВЦЭМ!$A$33:$A$776,$A178,СВЦЭМ!$B$33:$B$776,O$155)+'СЕТ СН'!$I$14+СВЦЭМ!$D$10+'СЕТ СН'!$I$6-'СЕТ СН'!$I$26</f>
        <v>1584.2894537900002</v>
      </c>
      <c r="P178" s="36">
        <f>SUMIFS(СВЦЭМ!$D$33:$D$776,СВЦЭМ!$A$33:$A$776,$A178,СВЦЭМ!$B$33:$B$776,P$155)+'СЕТ СН'!$I$14+СВЦЭМ!$D$10+'СЕТ СН'!$I$6-'СЕТ СН'!$I$26</f>
        <v>1592.89078273</v>
      </c>
      <c r="Q178" s="36">
        <f>SUMIFS(СВЦЭМ!$D$33:$D$776,СВЦЭМ!$A$33:$A$776,$A178,СВЦЭМ!$B$33:$B$776,Q$155)+'СЕТ СН'!$I$14+СВЦЭМ!$D$10+'СЕТ СН'!$I$6-'СЕТ СН'!$I$26</f>
        <v>1593.40472774</v>
      </c>
      <c r="R178" s="36">
        <f>SUMIFS(СВЦЭМ!$D$33:$D$776,СВЦЭМ!$A$33:$A$776,$A178,СВЦЭМ!$B$33:$B$776,R$155)+'СЕТ СН'!$I$14+СВЦЭМ!$D$10+'СЕТ СН'!$I$6-'СЕТ СН'!$I$26</f>
        <v>1581.4279864800001</v>
      </c>
      <c r="S178" s="36">
        <f>SUMIFS(СВЦЭМ!$D$33:$D$776,СВЦЭМ!$A$33:$A$776,$A178,СВЦЭМ!$B$33:$B$776,S$155)+'СЕТ СН'!$I$14+СВЦЭМ!$D$10+'СЕТ СН'!$I$6-'СЕТ СН'!$I$26</f>
        <v>1569.43889173</v>
      </c>
      <c r="T178" s="36">
        <f>SUMIFS(СВЦЭМ!$D$33:$D$776,СВЦЭМ!$A$33:$A$776,$A178,СВЦЭМ!$B$33:$B$776,T$155)+'СЕТ СН'!$I$14+СВЦЭМ!$D$10+'СЕТ СН'!$I$6-'СЕТ СН'!$I$26</f>
        <v>1543.9431932699999</v>
      </c>
      <c r="U178" s="36">
        <f>SUMIFS(СВЦЭМ!$D$33:$D$776,СВЦЭМ!$A$33:$A$776,$A178,СВЦЭМ!$B$33:$B$776,U$155)+'СЕТ СН'!$I$14+СВЦЭМ!$D$10+'СЕТ СН'!$I$6-'СЕТ СН'!$I$26</f>
        <v>1544.96246453</v>
      </c>
      <c r="V178" s="36">
        <f>SUMIFS(СВЦЭМ!$D$33:$D$776,СВЦЭМ!$A$33:$A$776,$A178,СВЦЭМ!$B$33:$B$776,V$155)+'СЕТ СН'!$I$14+СВЦЭМ!$D$10+'СЕТ СН'!$I$6-'СЕТ СН'!$I$26</f>
        <v>1557.92480935</v>
      </c>
      <c r="W178" s="36">
        <f>SUMIFS(СВЦЭМ!$D$33:$D$776,СВЦЭМ!$A$33:$A$776,$A178,СВЦЭМ!$B$33:$B$776,W$155)+'СЕТ СН'!$I$14+СВЦЭМ!$D$10+'СЕТ СН'!$I$6-'СЕТ СН'!$I$26</f>
        <v>1578.0257175000002</v>
      </c>
      <c r="X178" s="36">
        <f>SUMIFS(СВЦЭМ!$D$33:$D$776,СВЦЭМ!$A$33:$A$776,$A178,СВЦЭМ!$B$33:$B$776,X$155)+'СЕТ СН'!$I$14+СВЦЭМ!$D$10+'СЕТ СН'!$I$6-'СЕТ СН'!$I$26</f>
        <v>1587.0158751700001</v>
      </c>
      <c r="Y178" s="36">
        <f>SUMIFS(СВЦЭМ!$D$33:$D$776,СВЦЭМ!$A$33:$A$776,$A178,СВЦЭМ!$B$33:$B$776,Y$155)+'СЕТ СН'!$I$14+СВЦЭМ!$D$10+'СЕТ СН'!$I$6-'СЕТ СН'!$I$26</f>
        <v>1605.8701915699999</v>
      </c>
    </row>
    <row r="179" spans="1:27" ht="15.75" x14ac:dyDescent="0.2">
      <c r="A179" s="35">
        <f t="shared" si="4"/>
        <v>43823</v>
      </c>
      <c r="B179" s="36">
        <f>SUMIFS(СВЦЭМ!$D$33:$D$776,СВЦЭМ!$A$33:$A$776,$A179,СВЦЭМ!$B$33:$B$776,B$155)+'СЕТ СН'!$I$14+СВЦЭМ!$D$10+'СЕТ СН'!$I$6-'СЕТ СН'!$I$26</f>
        <v>1621.3369044900001</v>
      </c>
      <c r="C179" s="36">
        <f>SUMIFS(СВЦЭМ!$D$33:$D$776,СВЦЭМ!$A$33:$A$776,$A179,СВЦЭМ!$B$33:$B$776,C$155)+'СЕТ СН'!$I$14+СВЦЭМ!$D$10+'СЕТ СН'!$I$6-'СЕТ СН'!$I$26</f>
        <v>1657.2245988499999</v>
      </c>
      <c r="D179" s="36">
        <f>SUMIFS(СВЦЭМ!$D$33:$D$776,СВЦЭМ!$A$33:$A$776,$A179,СВЦЭМ!$B$33:$B$776,D$155)+'СЕТ СН'!$I$14+СВЦЭМ!$D$10+'СЕТ СН'!$I$6-'СЕТ СН'!$I$26</f>
        <v>1677.1173542899999</v>
      </c>
      <c r="E179" s="36">
        <f>SUMIFS(СВЦЭМ!$D$33:$D$776,СВЦЭМ!$A$33:$A$776,$A179,СВЦЭМ!$B$33:$B$776,E$155)+'СЕТ СН'!$I$14+СВЦЭМ!$D$10+'СЕТ СН'!$I$6-'СЕТ СН'!$I$26</f>
        <v>1686.36355374</v>
      </c>
      <c r="F179" s="36">
        <f>SUMIFS(СВЦЭМ!$D$33:$D$776,СВЦЭМ!$A$33:$A$776,$A179,СВЦЭМ!$B$33:$B$776,F$155)+'СЕТ СН'!$I$14+СВЦЭМ!$D$10+'СЕТ СН'!$I$6-'СЕТ СН'!$I$26</f>
        <v>1682.89828833</v>
      </c>
      <c r="G179" s="36">
        <f>SUMIFS(СВЦЭМ!$D$33:$D$776,СВЦЭМ!$A$33:$A$776,$A179,СВЦЭМ!$B$33:$B$776,G$155)+'СЕТ СН'!$I$14+СВЦЭМ!$D$10+'СЕТ СН'!$I$6-'СЕТ СН'!$I$26</f>
        <v>1663.9616397899999</v>
      </c>
      <c r="H179" s="36">
        <f>SUMIFS(СВЦЭМ!$D$33:$D$776,СВЦЭМ!$A$33:$A$776,$A179,СВЦЭМ!$B$33:$B$776,H$155)+'СЕТ СН'!$I$14+СВЦЭМ!$D$10+'СЕТ СН'!$I$6-'СЕТ СН'!$I$26</f>
        <v>1620.42365341</v>
      </c>
      <c r="I179" s="36">
        <f>SUMIFS(СВЦЭМ!$D$33:$D$776,СВЦЭМ!$A$33:$A$776,$A179,СВЦЭМ!$B$33:$B$776,I$155)+'СЕТ СН'!$I$14+СВЦЭМ!$D$10+'СЕТ СН'!$I$6-'СЕТ СН'!$I$26</f>
        <v>1582.9324779900001</v>
      </c>
      <c r="J179" s="36">
        <f>SUMIFS(СВЦЭМ!$D$33:$D$776,СВЦЭМ!$A$33:$A$776,$A179,СВЦЭМ!$B$33:$B$776,J$155)+'СЕТ СН'!$I$14+СВЦЭМ!$D$10+'СЕТ СН'!$I$6-'СЕТ СН'!$I$26</f>
        <v>1556.6006671300001</v>
      </c>
      <c r="K179" s="36">
        <f>SUMIFS(СВЦЭМ!$D$33:$D$776,СВЦЭМ!$A$33:$A$776,$A179,СВЦЭМ!$B$33:$B$776,K$155)+'СЕТ СН'!$I$14+СВЦЭМ!$D$10+'СЕТ СН'!$I$6-'СЕТ СН'!$I$26</f>
        <v>1542.2509654199998</v>
      </c>
      <c r="L179" s="36">
        <f>SUMIFS(СВЦЭМ!$D$33:$D$776,СВЦЭМ!$A$33:$A$776,$A179,СВЦЭМ!$B$33:$B$776,L$155)+'СЕТ СН'!$I$14+СВЦЭМ!$D$10+'СЕТ СН'!$I$6-'СЕТ СН'!$I$26</f>
        <v>1543.8896504099998</v>
      </c>
      <c r="M179" s="36">
        <f>SUMIFS(СВЦЭМ!$D$33:$D$776,СВЦЭМ!$A$33:$A$776,$A179,СВЦЭМ!$B$33:$B$776,M$155)+'СЕТ СН'!$I$14+СВЦЭМ!$D$10+'СЕТ СН'!$I$6-'СЕТ СН'!$I$26</f>
        <v>1552.9739988000001</v>
      </c>
      <c r="N179" s="36">
        <f>SUMIFS(СВЦЭМ!$D$33:$D$776,СВЦЭМ!$A$33:$A$776,$A179,СВЦЭМ!$B$33:$B$776,N$155)+'СЕТ СН'!$I$14+СВЦЭМ!$D$10+'СЕТ СН'!$I$6-'СЕТ СН'!$I$26</f>
        <v>1555.2082055999999</v>
      </c>
      <c r="O179" s="36">
        <f>SUMIFS(СВЦЭМ!$D$33:$D$776,СВЦЭМ!$A$33:$A$776,$A179,СВЦЭМ!$B$33:$B$776,O$155)+'СЕТ СН'!$I$14+СВЦЭМ!$D$10+'СЕТ СН'!$I$6-'СЕТ СН'!$I$26</f>
        <v>1564.51796528</v>
      </c>
      <c r="P179" s="36">
        <f>SUMIFS(СВЦЭМ!$D$33:$D$776,СВЦЭМ!$A$33:$A$776,$A179,СВЦЭМ!$B$33:$B$776,P$155)+'СЕТ СН'!$I$14+СВЦЭМ!$D$10+'СЕТ СН'!$I$6-'СЕТ СН'!$I$26</f>
        <v>1576.24915093</v>
      </c>
      <c r="Q179" s="36">
        <f>SUMIFS(СВЦЭМ!$D$33:$D$776,СВЦЭМ!$A$33:$A$776,$A179,СВЦЭМ!$B$33:$B$776,Q$155)+'СЕТ СН'!$I$14+СВЦЭМ!$D$10+'СЕТ СН'!$I$6-'СЕТ СН'!$I$26</f>
        <v>1578.4296911199999</v>
      </c>
      <c r="R179" s="36">
        <f>SUMIFS(СВЦЭМ!$D$33:$D$776,СВЦЭМ!$A$33:$A$776,$A179,СВЦЭМ!$B$33:$B$776,R$155)+'СЕТ СН'!$I$14+СВЦЭМ!$D$10+'СЕТ СН'!$I$6-'СЕТ СН'!$I$26</f>
        <v>1572.8822175</v>
      </c>
      <c r="S179" s="36">
        <f>SUMIFS(СВЦЭМ!$D$33:$D$776,СВЦЭМ!$A$33:$A$776,$A179,СВЦЭМ!$B$33:$B$776,S$155)+'СЕТ СН'!$I$14+СВЦЭМ!$D$10+'СЕТ СН'!$I$6-'СЕТ СН'!$I$26</f>
        <v>1570.7902404199999</v>
      </c>
      <c r="T179" s="36">
        <f>SUMIFS(СВЦЭМ!$D$33:$D$776,СВЦЭМ!$A$33:$A$776,$A179,СВЦЭМ!$B$33:$B$776,T$155)+'СЕТ СН'!$I$14+СВЦЭМ!$D$10+'СЕТ СН'!$I$6-'СЕТ СН'!$I$26</f>
        <v>1569.9839106499999</v>
      </c>
      <c r="U179" s="36">
        <f>SUMIFS(СВЦЭМ!$D$33:$D$776,СВЦЭМ!$A$33:$A$776,$A179,СВЦЭМ!$B$33:$B$776,U$155)+'СЕТ СН'!$I$14+СВЦЭМ!$D$10+'СЕТ СН'!$I$6-'СЕТ СН'!$I$26</f>
        <v>1557.52083539</v>
      </c>
      <c r="V179" s="36">
        <f>SUMIFS(СВЦЭМ!$D$33:$D$776,СВЦЭМ!$A$33:$A$776,$A179,СВЦЭМ!$B$33:$B$776,V$155)+'СЕТ СН'!$I$14+СВЦЭМ!$D$10+'СЕТ СН'!$I$6-'СЕТ СН'!$I$26</f>
        <v>1561.5679550999998</v>
      </c>
      <c r="W179" s="36">
        <f>SUMIFS(СВЦЭМ!$D$33:$D$776,СВЦЭМ!$A$33:$A$776,$A179,СВЦЭМ!$B$33:$B$776,W$155)+'СЕТ СН'!$I$14+СВЦЭМ!$D$10+'СЕТ СН'!$I$6-'СЕТ СН'!$I$26</f>
        <v>1577.33069555</v>
      </c>
      <c r="X179" s="36">
        <f>SUMIFS(СВЦЭМ!$D$33:$D$776,СВЦЭМ!$A$33:$A$776,$A179,СВЦЭМ!$B$33:$B$776,X$155)+'СЕТ СН'!$I$14+СВЦЭМ!$D$10+'СЕТ СН'!$I$6-'СЕТ СН'!$I$26</f>
        <v>1599.9287326399999</v>
      </c>
      <c r="Y179" s="36">
        <f>SUMIFS(СВЦЭМ!$D$33:$D$776,СВЦЭМ!$A$33:$A$776,$A179,СВЦЭМ!$B$33:$B$776,Y$155)+'СЕТ СН'!$I$14+СВЦЭМ!$D$10+'СЕТ СН'!$I$6-'СЕТ СН'!$I$26</f>
        <v>1614.2503550400002</v>
      </c>
    </row>
    <row r="180" spans="1:27" ht="15.75" x14ac:dyDescent="0.2">
      <c r="A180" s="35">
        <f t="shared" si="4"/>
        <v>43824</v>
      </c>
      <c r="B180" s="36">
        <f>SUMIFS(СВЦЭМ!$D$33:$D$776,СВЦЭМ!$A$33:$A$776,$A180,СВЦЭМ!$B$33:$B$776,B$155)+'СЕТ СН'!$I$14+СВЦЭМ!$D$10+'СЕТ СН'!$I$6-'СЕТ СН'!$I$26</f>
        <v>1631.4125131599999</v>
      </c>
      <c r="C180" s="36">
        <f>SUMIFS(СВЦЭМ!$D$33:$D$776,СВЦЭМ!$A$33:$A$776,$A180,СВЦЭМ!$B$33:$B$776,C$155)+'СЕТ СН'!$I$14+СВЦЭМ!$D$10+'СЕТ СН'!$I$6-'СЕТ СН'!$I$26</f>
        <v>1665.3466746499998</v>
      </c>
      <c r="D180" s="36">
        <f>SUMIFS(СВЦЭМ!$D$33:$D$776,СВЦЭМ!$A$33:$A$776,$A180,СВЦЭМ!$B$33:$B$776,D$155)+'СЕТ СН'!$I$14+СВЦЭМ!$D$10+'СЕТ СН'!$I$6-'СЕТ СН'!$I$26</f>
        <v>1684.6635397199998</v>
      </c>
      <c r="E180" s="36">
        <f>SUMIFS(СВЦЭМ!$D$33:$D$776,СВЦЭМ!$A$33:$A$776,$A180,СВЦЭМ!$B$33:$B$776,E$155)+'СЕТ СН'!$I$14+СВЦЭМ!$D$10+'СЕТ СН'!$I$6-'СЕТ СН'!$I$26</f>
        <v>1696.1698617799998</v>
      </c>
      <c r="F180" s="36">
        <f>SUMIFS(СВЦЭМ!$D$33:$D$776,СВЦЭМ!$A$33:$A$776,$A180,СВЦЭМ!$B$33:$B$776,F$155)+'СЕТ СН'!$I$14+СВЦЭМ!$D$10+'СЕТ СН'!$I$6-'СЕТ СН'!$I$26</f>
        <v>1700.1197151199999</v>
      </c>
      <c r="G180" s="36">
        <f>SUMIFS(СВЦЭМ!$D$33:$D$776,СВЦЭМ!$A$33:$A$776,$A180,СВЦЭМ!$B$33:$B$776,G$155)+'СЕТ СН'!$I$14+СВЦЭМ!$D$10+'СЕТ СН'!$I$6-'СЕТ СН'!$I$26</f>
        <v>1678.3387264099999</v>
      </c>
      <c r="H180" s="36">
        <f>SUMIFS(СВЦЭМ!$D$33:$D$776,СВЦЭМ!$A$33:$A$776,$A180,СВЦЭМ!$B$33:$B$776,H$155)+'СЕТ СН'!$I$14+СВЦЭМ!$D$10+'СЕТ СН'!$I$6-'СЕТ СН'!$I$26</f>
        <v>1634.5060381600001</v>
      </c>
      <c r="I180" s="36">
        <f>SUMIFS(СВЦЭМ!$D$33:$D$776,СВЦЭМ!$A$33:$A$776,$A180,СВЦЭМ!$B$33:$B$776,I$155)+'СЕТ СН'!$I$14+СВЦЭМ!$D$10+'СЕТ СН'!$I$6-'СЕТ СН'!$I$26</f>
        <v>1607.05097993</v>
      </c>
      <c r="J180" s="36">
        <f>SUMIFS(СВЦЭМ!$D$33:$D$776,СВЦЭМ!$A$33:$A$776,$A180,СВЦЭМ!$B$33:$B$776,J$155)+'СЕТ СН'!$I$14+СВЦЭМ!$D$10+'СЕТ СН'!$I$6-'СЕТ СН'!$I$26</f>
        <v>1586.3208296399998</v>
      </c>
      <c r="K180" s="36">
        <f>SUMIFS(СВЦЭМ!$D$33:$D$776,СВЦЭМ!$A$33:$A$776,$A180,СВЦЭМ!$B$33:$B$776,K$155)+'СЕТ СН'!$I$14+СВЦЭМ!$D$10+'СЕТ СН'!$I$6-'СЕТ СН'!$I$26</f>
        <v>1564.37060023</v>
      </c>
      <c r="L180" s="36">
        <f>SUMIFS(СВЦЭМ!$D$33:$D$776,СВЦЭМ!$A$33:$A$776,$A180,СВЦЭМ!$B$33:$B$776,L$155)+'СЕТ СН'!$I$14+СВЦЭМ!$D$10+'СЕТ СН'!$I$6-'СЕТ СН'!$I$26</f>
        <v>1559.39291026</v>
      </c>
      <c r="M180" s="36">
        <f>SUMIFS(СВЦЭМ!$D$33:$D$776,СВЦЭМ!$A$33:$A$776,$A180,СВЦЭМ!$B$33:$B$776,M$155)+'СЕТ СН'!$I$14+СВЦЭМ!$D$10+'СЕТ СН'!$I$6-'СЕТ СН'!$I$26</f>
        <v>1564.7671812399999</v>
      </c>
      <c r="N180" s="36">
        <f>SUMIFS(СВЦЭМ!$D$33:$D$776,СВЦЭМ!$A$33:$A$776,$A180,СВЦЭМ!$B$33:$B$776,N$155)+'СЕТ СН'!$I$14+СВЦЭМ!$D$10+'СЕТ СН'!$I$6-'СЕТ СН'!$I$26</f>
        <v>1564.4994611299999</v>
      </c>
      <c r="O180" s="36">
        <f>SUMIFS(СВЦЭМ!$D$33:$D$776,СВЦЭМ!$A$33:$A$776,$A180,СВЦЭМ!$B$33:$B$776,O$155)+'СЕТ СН'!$I$14+СВЦЭМ!$D$10+'СЕТ СН'!$I$6-'СЕТ СН'!$I$26</f>
        <v>1567.86945825</v>
      </c>
      <c r="P180" s="36">
        <f>SUMIFS(СВЦЭМ!$D$33:$D$776,СВЦЭМ!$A$33:$A$776,$A180,СВЦЭМ!$B$33:$B$776,P$155)+'СЕТ СН'!$I$14+СВЦЭМ!$D$10+'СЕТ СН'!$I$6-'СЕТ СН'!$I$26</f>
        <v>1575.21594215</v>
      </c>
      <c r="Q180" s="36">
        <f>SUMIFS(СВЦЭМ!$D$33:$D$776,СВЦЭМ!$A$33:$A$776,$A180,СВЦЭМ!$B$33:$B$776,Q$155)+'СЕТ СН'!$I$14+СВЦЭМ!$D$10+'СЕТ СН'!$I$6-'СЕТ СН'!$I$26</f>
        <v>1578.6664121700001</v>
      </c>
      <c r="R180" s="36">
        <f>SUMIFS(СВЦЭМ!$D$33:$D$776,СВЦЭМ!$A$33:$A$776,$A180,СВЦЭМ!$B$33:$B$776,R$155)+'СЕТ СН'!$I$14+СВЦЭМ!$D$10+'СЕТ СН'!$I$6-'СЕТ СН'!$I$26</f>
        <v>1577.0478668400001</v>
      </c>
      <c r="S180" s="36">
        <f>SUMIFS(СВЦЭМ!$D$33:$D$776,СВЦЭМ!$A$33:$A$776,$A180,СВЦЭМ!$B$33:$B$776,S$155)+'СЕТ СН'!$I$14+СВЦЭМ!$D$10+'СЕТ СН'!$I$6-'СЕТ СН'!$I$26</f>
        <v>1576.3959113999999</v>
      </c>
      <c r="T180" s="36">
        <f>SUMIFS(СВЦЭМ!$D$33:$D$776,СВЦЭМ!$A$33:$A$776,$A180,СВЦЭМ!$B$33:$B$776,T$155)+'СЕТ СН'!$I$14+СВЦЭМ!$D$10+'СЕТ СН'!$I$6-'СЕТ СН'!$I$26</f>
        <v>1563.8276332099999</v>
      </c>
      <c r="U180" s="36">
        <f>SUMIFS(СВЦЭМ!$D$33:$D$776,СВЦЭМ!$A$33:$A$776,$A180,СВЦЭМ!$B$33:$B$776,U$155)+'СЕТ СН'!$I$14+СВЦЭМ!$D$10+'СЕТ СН'!$I$6-'СЕТ СН'!$I$26</f>
        <v>1564.2133029199999</v>
      </c>
      <c r="V180" s="36">
        <f>SUMIFS(СВЦЭМ!$D$33:$D$776,СВЦЭМ!$A$33:$A$776,$A180,СВЦЭМ!$B$33:$B$776,V$155)+'СЕТ СН'!$I$14+СВЦЭМ!$D$10+'СЕТ СН'!$I$6-'СЕТ СН'!$I$26</f>
        <v>1572.35489594</v>
      </c>
      <c r="W180" s="36">
        <f>SUMIFS(СВЦЭМ!$D$33:$D$776,СВЦЭМ!$A$33:$A$776,$A180,СВЦЭМ!$B$33:$B$776,W$155)+'СЕТ СН'!$I$14+СВЦЭМ!$D$10+'СЕТ СН'!$I$6-'СЕТ СН'!$I$26</f>
        <v>1582.4829588799998</v>
      </c>
      <c r="X180" s="36">
        <f>SUMIFS(СВЦЭМ!$D$33:$D$776,СВЦЭМ!$A$33:$A$776,$A180,СВЦЭМ!$B$33:$B$776,X$155)+'СЕТ СН'!$I$14+СВЦЭМ!$D$10+'СЕТ СН'!$I$6-'СЕТ СН'!$I$26</f>
        <v>1594.8420232399999</v>
      </c>
      <c r="Y180" s="36">
        <f>SUMIFS(СВЦЭМ!$D$33:$D$776,СВЦЭМ!$A$33:$A$776,$A180,СВЦЭМ!$B$33:$B$776,Y$155)+'СЕТ СН'!$I$14+СВЦЭМ!$D$10+'СЕТ СН'!$I$6-'СЕТ СН'!$I$26</f>
        <v>1595.6711959499999</v>
      </c>
    </row>
    <row r="181" spans="1:27" ht="15.75" x14ac:dyDescent="0.2">
      <c r="A181" s="35">
        <f t="shared" si="4"/>
        <v>43825</v>
      </c>
      <c r="B181" s="36">
        <f>SUMIFS(СВЦЭМ!$D$33:$D$776,СВЦЭМ!$A$33:$A$776,$A181,СВЦЭМ!$B$33:$B$776,B$155)+'СЕТ СН'!$I$14+СВЦЭМ!$D$10+'СЕТ СН'!$I$6-'СЕТ СН'!$I$26</f>
        <v>1632.7626570699999</v>
      </c>
      <c r="C181" s="36">
        <f>SUMIFS(СВЦЭМ!$D$33:$D$776,СВЦЭМ!$A$33:$A$776,$A181,СВЦЭМ!$B$33:$B$776,C$155)+'СЕТ СН'!$I$14+СВЦЭМ!$D$10+'СЕТ СН'!$I$6-'СЕТ СН'!$I$26</f>
        <v>1668.77695374</v>
      </c>
      <c r="D181" s="36">
        <f>SUMIFS(СВЦЭМ!$D$33:$D$776,СВЦЭМ!$A$33:$A$776,$A181,СВЦЭМ!$B$33:$B$776,D$155)+'СЕТ СН'!$I$14+СВЦЭМ!$D$10+'СЕТ СН'!$I$6-'СЕТ СН'!$I$26</f>
        <v>1682.34695491</v>
      </c>
      <c r="E181" s="36">
        <f>SUMIFS(СВЦЭМ!$D$33:$D$776,СВЦЭМ!$A$33:$A$776,$A181,СВЦЭМ!$B$33:$B$776,E$155)+'СЕТ СН'!$I$14+СВЦЭМ!$D$10+'СЕТ СН'!$I$6-'СЕТ СН'!$I$26</f>
        <v>1691.84783152</v>
      </c>
      <c r="F181" s="36">
        <f>SUMIFS(СВЦЭМ!$D$33:$D$776,СВЦЭМ!$A$33:$A$776,$A181,СВЦЭМ!$B$33:$B$776,F$155)+'СЕТ СН'!$I$14+СВЦЭМ!$D$10+'СЕТ СН'!$I$6-'СЕТ СН'!$I$26</f>
        <v>1689.9483641699999</v>
      </c>
      <c r="G181" s="36">
        <f>SUMIFS(СВЦЭМ!$D$33:$D$776,СВЦЭМ!$A$33:$A$776,$A181,СВЦЭМ!$B$33:$B$776,G$155)+'СЕТ СН'!$I$14+СВЦЭМ!$D$10+'СЕТ СН'!$I$6-'СЕТ СН'!$I$26</f>
        <v>1669.84510258</v>
      </c>
      <c r="H181" s="36">
        <f>SUMIFS(СВЦЭМ!$D$33:$D$776,СВЦЭМ!$A$33:$A$776,$A181,СВЦЭМ!$B$33:$B$776,H$155)+'СЕТ СН'!$I$14+СВЦЭМ!$D$10+'СЕТ СН'!$I$6-'СЕТ СН'!$I$26</f>
        <v>1632.15034436</v>
      </c>
      <c r="I181" s="36">
        <f>SUMIFS(СВЦЭМ!$D$33:$D$776,СВЦЭМ!$A$33:$A$776,$A181,СВЦЭМ!$B$33:$B$776,I$155)+'СЕТ СН'!$I$14+СВЦЭМ!$D$10+'СЕТ СН'!$I$6-'СЕТ СН'!$I$26</f>
        <v>1619.54924936</v>
      </c>
      <c r="J181" s="36">
        <f>SUMIFS(СВЦЭМ!$D$33:$D$776,СВЦЭМ!$A$33:$A$776,$A181,СВЦЭМ!$B$33:$B$776,J$155)+'СЕТ СН'!$I$14+СВЦЭМ!$D$10+'СЕТ СН'!$I$6-'СЕТ СН'!$I$26</f>
        <v>1590.9771603700001</v>
      </c>
      <c r="K181" s="36">
        <f>SUMIFS(СВЦЭМ!$D$33:$D$776,СВЦЭМ!$A$33:$A$776,$A181,СВЦЭМ!$B$33:$B$776,K$155)+'СЕТ СН'!$I$14+СВЦЭМ!$D$10+'СЕТ СН'!$I$6-'СЕТ СН'!$I$26</f>
        <v>1571.05534913</v>
      </c>
      <c r="L181" s="36">
        <f>SUMIFS(СВЦЭМ!$D$33:$D$776,СВЦЭМ!$A$33:$A$776,$A181,СВЦЭМ!$B$33:$B$776,L$155)+'СЕТ СН'!$I$14+СВЦЭМ!$D$10+'СЕТ СН'!$I$6-'СЕТ СН'!$I$26</f>
        <v>1569.3775693100001</v>
      </c>
      <c r="M181" s="36">
        <f>SUMIFS(СВЦЭМ!$D$33:$D$776,СВЦЭМ!$A$33:$A$776,$A181,СВЦЭМ!$B$33:$B$776,M$155)+'СЕТ СН'!$I$14+СВЦЭМ!$D$10+'СЕТ СН'!$I$6-'СЕТ СН'!$I$26</f>
        <v>1578.8839105699999</v>
      </c>
      <c r="N181" s="36">
        <f>SUMIFS(СВЦЭМ!$D$33:$D$776,СВЦЭМ!$A$33:$A$776,$A181,СВЦЭМ!$B$33:$B$776,N$155)+'СЕТ СН'!$I$14+СВЦЭМ!$D$10+'СЕТ СН'!$I$6-'СЕТ СН'!$I$26</f>
        <v>1587.44788288</v>
      </c>
      <c r="O181" s="36">
        <f>SUMIFS(СВЦЭМ!$D$33:$D$776,СВЦЭМ!$A$33:$A$776,$A181,СВЦЭМ!$B$33:$B$776,O$155)+'СЕТ СН'!$I$14+СВЦЭМ!$D$10+'СЕТ СН'!$I$6-'СЕТ СН'!$I$26</f>
        <v>1592.9913861300001</v>
      </c>
      <c r="P181" s="36">
        <f>SUMIFS(СВЦЭМ!$D$33:$D$776,СВЦЭМ!$A$33:$A$776,$A181,СВЦЭМ!$B$33:$B$776,P$155)+'СЕТ СН'!$I$14+СВЦЭМ!$D$10+'СЕТ СН'!$I$6-'СЕТ СН'!$I$26</f>
        <v>1593.25974049</v>
      </c>
      <c r="Q181" s="36">
        <f>SUMIFS(СВЦЭМ!$D$33:$D$776,СВЦЭМ!$A$33:$A$776,$A181,СВЦЭМ!$B$33:$B$776,Q$155)+'СЕТ СН'!$I$14+СВЦЭМ!$D$10+'СЕТ СН'!$I$6-'СЕТ СН'!$I$26</f>
        <v>1594.79744802</v>
      </c>
      <c r="R181" s="36">
        <f>SUMIFS(СВЦЭМ!$D$33:$D$776,СВЦЭМ!$A$33:$A$776,$A181,СВЦЭМ!$B$33:$B$776,R$155)+'СЕТ СН'!$I$14+СВЦЭМ!$D$10+'СЕТ СН'!$I$6-'СЕТ СН'!$I$26</f>
        <v>1590.7825097700002</v>
      </c>
      <c r="S181" s="36">
        <f>SUMIFS(СВЦЭМ!$D$33:$D$776,СВЦЭМ!$A$33:$A$776,$A181,СВЦЭМ!$B$33:$B$776,S$155)+'СЕТ СН'!$I$14+СВЦЭМ!$D$10+'СЕТ СН'!$I$6-'СЕТ СН'!$I$26</f>
        <v>1590.01288998</v>
      </c>
      <c r="T181" s="36">
        <f>SUMIFS(СВЦЭМ!$D$33:$D$776,СВЦЭМ!$A$33:$A$776,$A181,СВЦЭМ!$B$33:$B$776,T$155)+'СЕТ СН'!$I$14+СВЦЭМ!$D$10+'СЕТ СН'!$I$6-'СЕТ СН'!$I$26</f>
        <v>1561.2184510299999</v>
      </c>
      <c r="U181" s="36">
        <f>SUMIFS(СВЦЭМ!$D$33:$D$776,СВЦЭМ!$A$33:$A$776,$A181,СВЦЭМ!$B$33:$B$776,U$155)+'СЕТ СН'!$I$14+СВЦЭМ!$D$10+'СЕТ СН'!$I$6-'СЕТ СН'!$I$26</f>
        <v>1561.0426338</v>
      </c>
      <c r="V181" s="36">
        <f>SUMIFS(СВЦЭМ!$D$33:$D$776,СВЦЭМ!$A$33:$A$776,$A181,СВЦЭМ!$B$33:$B$776,V$155)+'СЕТ СН'!$I$14+СВЦЭМ!$D$10+'СЕТ СН'!$I$6-'СЕТ СН'!$I$26</f>
        <v>1577.02588947</v>
      </c>
      <c r="W181" s="36">
        <f>SUMIFS(СВЦЭМ!$D$33:$D$776,СВЦЭМ!$A$33:$A$776,$A181,СВЦЭМ!$B$33:$B$776,W$155)+'СЕТ СН'!$I$14+СВЦЭМ!$D$10+'СЕТ СН'!$I$6-'СЕТ СН'!$I$26</f>
        <v>1595.5343905300001</v>
      </c>
      <c r="X181" s="36">
        <f>SUMIFS(СВЦЭМ!$D$33:$D$776,СВЦЭМ!$A$33:$A$776,$A181,СВЦЭМ!$B$33:$B$776,X$155)+'СЕТ СН'!$I$14+СВЦЭМ!$D$10+'СЕТ СН'!$I$6-'СЕТ СН'!$I$26</f>
        <v>1598.3702455</v>
      </c>
      <c r="Y181" s="36">
        <f>SUMIFS(СВЦЭМ!$D$33:$D$776,СВЦЭМ!$A$33:$A$776,$A181,СВЦЭМ!$B$33:$B$776,Y$155)+'СЕТ СН'!$I$14+СВЦЭМ!$D$10+'СЕТ СН'!$I$6-'СЕТ СН'!$I$26</f>
        <v>1600.73222285</v>
      </c>
    </row>
    <row r="182" spans="1:27" ht="15.75" x14ac:dyDescent="0.2">
      <c r="A182" s="35">
        <f t="shared" si="4"/>
        <v>43826</v>
      </c>
      <c r="B182" s="36">
        <f>SUMIFS(СВЦЭМ!$D$33:$D$776,СВЦЭМ!$A$33:$A$776,$A182,СВЦЭМ!$B$33:$B$776,B$155)+'СЕТ СН'!$I$14+СВЦЭМ!$D$10+'СЕТ СН'!$I$6-'СЕТ СН'!$I$26</f>
        <v>1592.02794827</v>
      </c>
      <c r="C182" s="36">
        <f>SUMIFS(СВЦЭМ!$D$33:$D$776,СВЦЭМ!$A$33:$A$776,$A182,СВЦЭМ!$B$33:$B$776,C$155)+'СЕТ СН'!$I$14+СВЦЭМ!$D$10+'СЕТ СН'!$I$6-'СЕТ СН'!$I$26</f>
        <v>1626.67914421</v>
      </c>
      <c r="D182" s="36">
        <f>SUMIFS(СВЦЭМ!$D$33:$D$776,СВЦЭМ!$A$33:$A$776,$A182,СВЦЭМ!$B$33:$B$776,D$155)+'СЕТ СН'!$I$14+СВЦЭМ!$D$10+'СЕТ СН'!$I$6-'СЕТ СН'!$I$26</f>
        <v>1635.07577999</v>
      </c>
      <c r="E182" s="36">
        <f>SUMIFS(СВЦЭМ!$D$33:$D$776,СВЦЭМ!$A$33:$A$776,$A182,СВЦЭМ!$B$33:$B$776,E$155)+'СЕТ СН'!$I$14+СВЦЭМ!$D$10+'СЕТ СН'!$I$6-'СЕТ СН'!$I$26</f>
        <v>1651.86246798</v>
      </c>
      <c r="F182" s="36">
        <f>SUMIFS(СВЦЭМ!$D$33:$D$776,СВЦЭМ!$A$33:$A$776,$A182,СВЦЭМ!$B$33:$B$776,F$155)+'СЕТ СН'!$I$14+СВЦЭМ!$D$10+'СЕТ СН'!$I$6-'СЕТ СН'!$I$26</f>
        <v>1657.06585021</v>
      </c>
      <c r="G182" s="36">
        <f>SUMIFS(СВЦЭМ!$D$33:$D$776,СВЦЭМ!$A$33:$A$776,$A182,СВЦЭМ!$B$33:$B$776,G$155)+'СЕТ СН'!$I$14+СВЦЭМ!$D$10+'СЕТ СН'!$I$6-'СЕТ СН'!$I$26</f>
        <v>1640.31660646</v>
      </c>
      <c r="H182" s="36">
        <f>SUMIFS(СВЦЭМ!$D$33:$D$776,СВЦЭМ!$A$33:$A$776,$A182,СВЦЭМ!$B$33:$B$776,H$155)+'СЕТ СН'!$I$14+СВЦЭМ!$D$10+'СЕТ СН'!$I$6-'СЕТ СН'!$I$26</f>
        <v>1603.8370856900001</v>
      </c>
      <c r="I182" s="36">
        <f>SUMIFS(СВЦЭМ!$D$33:$D$776,СВЦЭМ!$A$33:$A$776,$A182,СВЦЭМ!$B$33:$B$776,I$155)+'СЕТ СН'!$I$14+СВЦЭМ!$D$10+'СЕТ СН'!$I$6-'СЕТ СН'!$I$26</f>
        <v>1578.65580763</v>
      </c>
      <c r="J182" s="36">
        <f>SUMIFS(СВЦЭМ!$D$33:$D$776,СВЦЭМ!$A$33:$A$776,$A182,СВЦЭМ!$B$33:$B$776,J$155)+'СЕТ СН'!$I$14+СВЦЭМ!$D$10+'СЕТ СН'!$I$6-'СЕТ СН'!$I$26</f>
        <v>1550.2882159800001</v>
      </c>
      <c r="K182" s="36">
        <f>SUMIFS(СВЦЭМ!$D$33:$D$776,СВЦЭМ!$A$33:$A$776,$A182,СВЦЭМ!$B$33:$B$776,K$155)+'СЕТ СН'!$I$14+СВЦЭМ!$D$10+'СЕТ СН'!$I$6-'СЕТ СН'!$I$26</f>
        <v>1521.2148287499999</v>
      </c>
      <c r="L182" s="36">
        <f>SUMIFS(СВЦЭМ!$D$33:$D$776,СВЦЭМ!$A$33:$A$776,$A182,СВЦЭМ!$B$33:$B$776,L$155)+'СЕТ СН'!$I$14+СВЦЭМ!$D$10+'СЕТ СН'!$I$6-'СЕТ СН'!$I$26</f>
        <v>1520.37754948</v>
      </c>
      <c r="M182" s="36">
        <f>SUMIFS(СВЦЭМ!$D$33:$D$776,СВЦЭМ!$A$33:$A$776,$A182,СВЦЭМ!$B$33:$B$776,M$155)+'СЕТ СН'!$I$14+СВЦЭМ!$D$10+'СЕТ СН'!$I$6-'СЕТ СН'!$I$26</f>
        <v>1531.81359929</v>
      </c>
      <c r="N182" s="36">
        <f>SUMIFS(СВЦЭМ!$D$33:$D$776,СВЦЭМ!$A$33:$A$776,$A182,СВЦЭМ!$B$33:$B$776,N$155)+'СЕТ СН'!$I$14+СВЦЭМ!$D$10+'СЕТ СН'!$I$6-'СЕТ СН'!$I$26</f>
        <v>1531.5723126600001</v>
      </c>
      <c r="O182" s="36">
        <f>SUMIFS(СВЦЭМ!$D$33:$D$776,СВЦЭМ!$A$33:$A$776,$A182,СВЦЭМ!$B$33:$B$776,O$155)+'СЕТ СН'!$I$14+СВЦЭМ!$D$10+'СЕТ СН'!$I$6-'СЕТ СН'!$I$26</f>
        <v>1536.8191101</v>
      </c>
      <c r="P182" s="36">
        <f>SUMIFS(СВЦЭМ!$D$33:$D$776,СВЦЭМ!$A$33:$A$776,$A182,СВЦЭМ!$B$33:$B$776,P$155)+'СЕТ СН'!$I$14+СВЦЭМ!$D$10+'СЕТ СН'!$I$6-'СЕТ СН'!$I$26</f>
        <v>1546.2773902500001</v>
      </c>
      <c r="Q182" s="36">
        <f>SUMIFS(СВЦЭМ!$D$33:$D$776,СВЦЭМ!$A$33:$A$776,$A182,СВЦЭМ!$B$33:$B$776,Q$155)+'СЕТ СН'!$I$14+СВЦЭМ!$D$10+'СЕТ СН'!$I$6-'СЕТ СН'!$I$26</f>
        <v>1566.02448523</v>
      </c>
      <c r="R182" s="36">
        <f>SUMIFS(СВЦЭМ!$D$33:$D$776,СВЦЭМ!$A$33:$A$776,$A182,СВЦЭМ!$B$33:$B$776,R$155)+'СЕТ СН'!$I$14+СВЦЭМ!$D$10+'СЕТ СН'!$I$6-'СЕТ СН'!$I$26</f>
        <v>1569.65463292</v>
      </c>
      <c r="S182" s="36">
        <f>SUMIFS(СВЦЭМ!$D$33:$D$776,СВЦЭМ!$A$33:$A$776,$A182,СВЦЭМ!$B$33:$B$776,S$155)+'СЕТ СН'!$I$14+СВЦЭМ!$D$10+'СЕТ СН'!$I$6-'СЕТ СН'!$I$26</f>
        <v>1571.04535839</v>
      </c>
      <c r="T182" s="36">
        <f>SUMIFS(СВЦЭМ!$D$33:$D$776,СВЦЭМ!$A$33:$A$776,$A182,СВЦЭМ!$B$33:$B$776,T$155)+'СЕТ СН'!$I$14+СВЦЭМ!$D$10+'СЕТ СН'!$I$6-'СЕТ СН'!$I$26</f>
        <v>1542.39617591</v>
      </c>
      <c r="U182" s="36">
        <f>SUMIFS(СВЦЭМ!$D$33:$D$776,СВЦЭМ!$A$33:$A$776,$A182,СВЦЭМ!$B$33:$B$776,U$155)+'СЕТ СН'!$I$14+СВЦЭМ!$D$10+'СЕТ СН'!$I$6-'СЕТ СН'!$I$26</f>
        <v>1542.00537863</v>
      </c>
      <c r="V182" s="36">
        <f>SUMIFS(СВЦЭМ!$D$33:$D$776,СВЦЭМ!$A$33:$A$776,$A182,СВЦЭМ!$B$33:$B$776,V$155)+'СЕТ СН'!$I$14+СВЦЭМ!$D$10+'СЕТ СН'!$I$6-'СЕТ СН'!$I$26</f>
        <v>1550.4966650000001</v>
      </c>
      <c r="W182" s="36">
        <f>SUMIFS(СВЦЭМ!$D$33:$D$776,СВЦЭМ!$A$33:$A$776,$A182,СВЦЭМ!$B$33:$B$776,W$155)+'СЕТ СН'!$I$14+СВЦЭМ!$D$10+'СЕТ СН'!$I$6-'СЕТ СН'!$I$26</f>
        <v>1553.9320287400001</v>
      </c>
      <c r="X182" s="36">
        <f>SUMIFS(СВЦЭМ!$D$33:$D$776,СВЦЭМ!$A$33:$A$776,$A182,СВЦЭМ!$B$33:$B$776,X$155)+'СЕТ СН'!$I$14+СВЦЭМ!$D$10+'СЕТ СН'!$I$6-'СЕТ СН'!$I$26</f>
        <v>1565.6190098100001</v>
      </c>
      <c r="Y182" s="36">
        <f>SUMIFS(СВЦЭМ!$D$33:$D$776,СВЦЭМ!$A$33:$A$776,$A182,СВЦЭМ!$B$33:$B$776,Y$155)+'СЕТ СН'!$I$14+СВЦЭМ!$D$10+'СЕТ СН'!$I$6-'СЕТ СН'!$I$26</f>
        <v>1576.43849808</v>
      </c>
    </row>
    <row r="183" spans="1:27" ht="15.75" x14ac:dyDescent="0.2">
      <c r="A183" s="35">
        <f t="shared" si="4"/>
        <v>43827</v>
      </c>
      <c r="B183" s="36">
        <f>SUMIFS(СВЦЭМ!$D$33:$D$776,СВЦЭМ!$A$33:$A$776,$A183,СВЦЭМ!$B$33:$B$776,B$155)+'СЕТ СН'!$I$14+СВЦЭМ!$D$10+'СЕТ СН'!$I$6-'СЕТ СН'!$I$26</f>
        <v>1595.9948485</v>
      </c>
      <c r="C183" s="36">
        <f>SUMIFS(СВЦЭМ!$D$33:$D$776,СВЦЭМ!$A$33:$A$776,$A183,СВЦЭМ!$B$33:$B$776,C$155)+'СЕТ СН'!$I$14+СВЦЭМ!$D$10+'СЕТ СН'!$I$6-'СЕТ СН'!$I$26</f>
        <v>1628.02241506</v>
      </c>
      <c r="D183" s="36">
        <f>SUMIFS(СВЦЭМ!$D$33:$D$776,СВЦЭМ!$A$33:$A$776,$A183,СВЦЭМ!$B$33:$B$776,D$155)+'СЕТ СН'!$I$14+СВЦЭМ!$D$10+'СЕТ СН'!$I$6-'СЕТ СН'!$I$26</f>
        <v>1640.9796254100002</v>
      </c>
      <c r="E183" s="36">
        <f>SUMIFS(СВЦЭМ!$D$33:$D$776,СВЦЭМ!$A$33:$A$776,$A183,СВЦЭМ!$B$33:$B$776,E$155)+'СЕТ СН'!$I$14+СВЦЭМ!$D$10+'СЕТ СН'!$I$6-'СЕТ СН'!$I$26</f>
        <v>1653.6187433499999</v>
      </c>
      <c r="F183" s="36">
        <f>SUMIFS(СВЦЭМ!$D$33:$D$776,СВЦЭМ!$A$33:$A$776,$A183,СВЦЭМ!$B$33:$B$776,F$155)+'СЕТ СН'!$I$14+СВЦЭМ!$D$10+'СЕТ СН'!$I$6-'СЕТ СН'!$I$26</f>
        <v>1655.4557051299998</v>
      </c>
      <c r="G183" s="36">
        <f>SUMIFS(СВЦЭМ!$D$33:$D$776,СВЦЭМ!$A$33:$A$776,$A183,СВЦЭМ!$B$33:$B$776,G$155)+'СЕТ СН'!$I$14+СВЦЭМ!$D$10+'СЕТ СН'!$I$6-'СЕТ СН'!$I$26</f>
        <v>1649.0927051799999</v>
      </c>
      <c r="H183" s="36">
        <f>SUMIFS(СВЦЭМ!$D$33:$D$776,СВЦЭМ!$A$33:$A$776,$A183,СВЦЭМ!$B$33:$B$776,H$155)+'СЕТ СН'!$I$14+СВЦЭМ!$D$10+'СЕТ СН'!$I$6-'СЕТ СН'!$I$26</f>
        <v>1629.90634785</v>
      </c>
      <c r="I183" s="36">
        <f>SUMIFS(СВЦЭМ!$D$33:$D$776,СВЦЭМ!$A$33:$A$776,$A183,СВЦЭМ!$B$33:$B$776,I$155)+'СЕТ СН'!$I$14+СВЦЭМ!$D$10+'СЕТ СН'!$I$6-'СЕТ СН'!$I$26</f>
        <v>1614.1266117300001</v>
      </c>
      <c r="J183" s="36">
        <f>SUMIFS(СВЦЭМ!$D$33:$D$776,СВЦЭМ!$A$33:$A$776,$A183,СВЦЭМ!$B$33:$B$776,J$155)+'СЕТ СН'!$I$14+СВЦЭМ!$D$10+'СЕТ СН'!$I$6-'СЕТ СН'!$I$26</f>
        <v>1573.0361944799999</v>
      </c>
      <c r="K183" s="36">
        <f>SUMIFS(СВЦЭМ!$D$33:$D$776,СВЦЭМ!$A$33:$A$776,$A183,СВЦЭМ!$B$33:$B$776,K$155)+'СЕТ СН'!$I$14+СВЦЭМ!$D$10+'СЕТ СН'!$I$6-'СЕТ СН'!$I$26</f>
        <v>1536.37503803</v>
      </c>
      <c r="L183" s="36">
        <f>SUMIFS(СВЦЭМ!$D$33:$D$776,СВЦЭМ!$A$33:$A$776,$A183,СВЦЭМ!$B$33:$B$776,L$155)+'СЕТ СН'!$I$14+СВЦЭМ!$D$10+'СЕТ СН'!$I$6-'СЕТ СН'!$I$26</f>
        <v>1533.0178519199999</v>
      </c>
      <c r="M183" s="36">
        <f>SUMIFS(СВЦЭМ!$D$33:$D$776,СВЦЭМ!$A$33:$A$776,$A183,СВЦЭМ!$B$33:$B$776,M$155)+'СЕТ СН'!$I$14+СВЦЭМ!$D$10+'СЕТ СН'!$I$6-'СЕТ СН'!$I$26</f>
        <v>1535.8382546600001</v>
      </c>
      <c r="N183" s="36">
        <f>SUMIFS(СВЦЭМ!$D$33:$D$776,СВЦЭМ!$A$33:$A$776,$A183,СВЦЭМ!$B$33:$B$776,N$155)+'СЕТ СН'!$I$14+СВЦЭМ!$D$10+'СЕТ СН'!$I$6-'СЕТ СН'!$I$26</f>
        <v>1533.1435702600002</v>
      </c>
      <c r="O183" s="36">
        <f>SUMIFS(СВЦЭМ!$D$33:$D$776,СВЦЭМ!$A$33:$A$776,$A183,СВЦЭМ!$B$33:$B$776,O$155)+'СЕТ СН'!$I$14+СВЦЭМ!$D$10+'СЕТ СН'!$I$6-'СЕТ СН'!$I$26</f>
        <v>1549.25742582</v>
      </c>
      <c r="P183" s="36">
        <f>SUMIFS(СВЦЭМ!$D$33:$D$776,СВЦЭМ!$A$33:$A$776,$A183,СВЦЭМ!$B$33:$B$776,P$155)+'СЕТ СН'!$I$14+СВЦЭМ!$D$10+'СЕТ СН'!$I$6-'СЕТ СН'!$I$26</f>
        <v>1560.27008125</v>
      </c>
      <c r="Q183" s="36">
        <f>SUMIFS(СВЦЭМ!$D$33:$D$776,СВЦЭМ!$A$33:$A$776,$A183,СВЦЭМ!$B$33:$B$776,Q$155)+'СЕТ СН'!$I$14+СВЦЭМ!$D$10+'СЕТ СН'!$I$6-'СЕТ СН'!$I$26</f>
        <v>1563.9523965399999</v>
      </c>
      <c r="R183" s="36">
        <f>SUMIFS(СВЦЭМ!$D$33:$D$776,СВЦЭМ!$A$33:$A$776,$A183,СВЦЭМ!$B$33:$B$776,R$155)+'СЕТ СН'!$I$14+СВЦЭМ!$D$10+'СЕТ СН'!$I$6-'СЕТ СН'!$I$26</f>
        <v>1559.65394829</v>
      </c>
      <c r="S183" s="36">
        <f>SUMIFS(СВЦЭМ!$D$33:$D$776,СВЦЭМ!$A$33:$A$776,$A183,СВЦЭМ!$B$33:$B$776,S$155)+'СЕТ СН'!$I$14+СВЦЭМ!$D$10+'СЕТ СН'!$I$6-'СЕТ СН'!$I$26</f>
        <v>1551.98993791</v>
      </c>
      <c r="T183" s="36">
        <f>SUMIFS(СВЦЭМ!$D$33:$D$776,СВЦЭМ!$A$33:$A$776,$A183,СВЦЭМ!$B$33:$B$776,T$155)+'СЕТ СН'!$I$14+СВЦЭМ!$D$10+'СЕТ СН'!$I$6-'СЕТ СН'!$I$26</f>
        <v>1535.90010998</v>
      </c>
      <c r="U183" s="36">
        <f>SUMIFS(СВЦЭМ!$D$33:$D$776,СВЦЭМ!$A$33:$A$776,$A183,СВЦЭМ!$B$33:$B$776,U$155)+'СЕТ СН'!$I$14+СВЦЭМ!$D$10+'СЕТ СН'!$I$6-'СЕТ СН'!$I$26</f>
        <v>1537.6857420699998</v>
      </c>
      <c r="V183" s="36">
        <f>SUMIFS(СВЦЭМ!$D$33:$D$776,СВЦЭМ!$A$33:$A$776,$A183,СВЦЭМ!$B$33:$B$776,V$155)+'СЕТ СН'!$I$14+СВЦЭМ!$D$10+'СЕТ СН'!$I$6-'СЕТ СН'!$I$26</f>
        <v>1547.5531704</v>
      </c>
      <c r="W183" s="36">
        <f>SUMIFS(СВЦЭМ!$D$33:$D$776,СВЦЭМ!$A$33:$A$776,$A183,СВЦЭМ!$B$33:$B$776,W$155)+'СЕТ СН'!$I$14+СВЦЭМ!$D$10+'СЕТ СН'!$I$6-'СЕТ СН'!$I$26</f>
        <v>1560.2724695699999</v>
      </c>
      <c r="X183" s="36">
        <f>SUMIFS(СВЦЭМ!$D$33:$D$776,СВЦЭМ!$A$33:$A$776,$A183,СВЦЭМ!$B$33:$B$776,X$155)+'СЕТ СН'!$I$14+СВЦЭМ!$D$10+'СЕТ СН'!$I$6-'СЕТ СН'!$I$26</f>
        <v>1575.5763542499999</v>
      </c>
      <c r="Y183" s="36">
        <f>SUMIFS(СВЦЭМ!$D$33:$D$776,СВЦЭМ!$A$33:$A$776,$A183,СВЦЭМ!$B$33:$B$776,Y$155)+'СЕТ СН'!$I$14+СВЦЭМ!$D$10+'СЕТ СН'!$I$6-'СЕТ СН'!$I$26</f>
        <v>1582.7414283600001</v>
      </c>
    </row>
    <row r="184" spans="1:27" ht="15.75" x14ac:dyDescent="0.2">
      <c r="A184" s="35">
        <f t="shared" si="4"/>
        <v>43828</v>
      </c>
      <c r="B184" s="36">
        <f>SUMIFS(СВЦЭМ!$D$33:$D$776,СВЦЭМ!$A$33:$A$776,$A184,СВЦЭМ!$B$33:$B$776,B$155)+'СЕТ СН'!$I$14+СВЦЭМ!$D$10+'СЕТ СН'!$I$6-'СЕТ СН'!$I$26</f>
        <v>1472.92444974</v>
      </c>
      <c r="C184" s="36">
        <f>SUMIFS(СВЦЭМ!$D$33:$D$776,СВЦЭМ!$A$33:$A$776,$A184,СВЦЭМ!$B$33:$B$776,C$155)+'СЕТ СН'!$I$14+СВЦЭМ!$D$10+'СЕТ СН'!$I$6-'СЕТ СН'!$I$26</f>
        <v>1483.60677906</v>
      </c>
      <c r="D184" s="36">
        <f>SUMIFS(СВЦЭМ!$D$33:$D$776,СВЦЭМ!$A$33:$A$776,$A184,СВЦЭМ!$B$33:$B$776,D$155)+'СЕТ СН'!$I$14+СВЦЭМ!$D$10+'СЕТ СН'!$I$6-'СЕТ СН'!$I$26</f>
        <v>1519.2548225800001</v>
      </c>
      <c r="E184" s="36">
        <f>SUMIFS(СВЦЭМ!$D$33:$D$776,СВЦЭМ!$A$33:$A$776,$A184,СВЦЭМ!$B$33:$B$776,E$155)+'СЕТ СН'!$I$14+СВЦЭМ!$D$10+'СЕТ СН'!$I$6-'СЕТ СН'!$I$26</f>
        <v>1541.0200565800001</v>
      </c>
      <c r="F184" s="36">
        <f>SUMIFS(СВЦЭМ!$D$33:$D$776,СВЦЭМ!$A$33:$A$776,$A184,СВЦЭМ!$B$33:$B$776,F$155)+'СЕТ СН'!$I$14+СВЦЭМ!$D$10+'СЕТ СН'!$I$6-'СЕТ СН'!$I$26</f>
        <v>1541.7438474599999</v>
      </c>
      <c r="G184" s="36">
        <f>SUMIFS(СВЦЭМ!$D$33:$D$776,СВЦЭМ!$A$33:$A$776,$A184,СВЦЭМ!$B$33:$B$776,G$155)+'СЕТ СН'!$I$14+СВЦЭМ!$D$10+'СЕТ СН'!$I$6-'СЕТ СН'!$I$26</f>
        <v>1541.05919552</v>
      </c>
      <c r="H184" s="36">
        <f>SUMIFS(СВЦЭМ!$D$33:$D$776,СВЦЭМ!$A$33:$A$776,$A184,СВЦЭМ!$B$33:$B$776,H$155)+'СЕТ СН'!$I$14+СВЦЭМ!$D$10+'СЕТ СН'!$I$6-'СЕТ СН'!$I$26</f>
        <v>1528.0509962599999</v>
      </c>
      <c r="I184" s="36">
        <f>SUMIFS(СВЦЭМ!$D$33:$D$776,СВЦЭМ!$A$33:$A$776,$A184,СВЦЭМ!$B$33:$B$776,I$155)+'СЕТ СН'!$I$14+СВЦЭМ!$D$10+'СЕТ СН'!$I$6-'СЕТ СН'!$I$26</f>
        <v>1519.36896368</v>
      </c>
      <c r="J184" s="36">
        <f>SUMIFS(СВЦЭМ!$D$33:$D$776,СВЦЭМ!$A$33:$A$776,$A184,СВЦЭМ!$B$33:$B$776,J$155)+'СЕТ СН'!$I$14+СВЦЭМ!$D$10+'СЕТ СН'!$I$6-'СЕТ СН'!$I$26</f>
        <v>1473.2678673800001</v>
      </c>
      <c r="K184" s="36">
        <f>SUMIFS(СВЦЭМ!$D$33:$D$776,СВЦЭМ!$A$33:$A$776,$A184,СВЦЭМ!$B$33:$B$776,K$155)+'СЕТ СН'!$I$14+СВЦЭМ!$D$10+'СЕТ СН'!$I$6-'СЕТ СН'!$I$26</f>
        <v>1463.8495370800001</v>
      </c>
      <c r="L184" s="36">
        <f>SUMIFS(СВЦЭМ!$D$33:$D$776,СВЦЭМ!$A$33:$A$776,$A184,СВЦЭМ!$B$33:$B$776,L$155)+'СЕТ СН'!$I$14+СВЦЭМ!$D$10+'СЕТ СН'!$I$6-'СЕТ СН'!$I$26</f>
        <v>1468.6401208100001</v>
      </c>
      <c r="M184" s="36">
        <f>SUMIFS(СВЦЭМ!$D$33:$D$776,СВЦЭМ!$A$33:$A$776,$A184,СВЦЭМ!$B$33:$B$776,M$155)+'СЕТ СН'!$I$14+СВЦЭМ!$D$10+'СЕТ СН'!$I$6-'СЕТ СН'!$I$26</f>
        <v>1469.7754231500001</v>
      </c>
      <c r="N184" s="36">
        <f>SUMIFS(СВЦЭМ!$D$33:$D$776,СВЦЭМ!$A$33:$A$776,$A184,СВЦЭМ!$B$33:$B$776,N$155)+'СЕТ СН'!$I$14+СВЦЭМ!$D$10+'СЕТ СН'!$I$6-'СЕТ СН'!$I$26</f>
        <v>1470.44594871</v>
      </c>
      <c r="O184" s="36">
        <f>SUMIFS(СВЦЭМ!$D$33:$D$776,СВЦЭМ!$A$33:$A$776,$A184,СВЦЭМ!$B$33:$B$776,O$155)+'СЕТ СН'!$I$14+СВЦЭМ!$D$10+'СЕТ СН'!$I$6-'СЕТ СН'!$I$26</f>
        <v>1473.58156633</v>
      </c>
      <c r="P184" s="36">
        <f>SUMIFS(СВЦЭМ!$D$33:$D$776,СВЦЭМ!$A$33:$A$776,$A184,СВЦЭМ!$B$33:$B$776,P$155)+'СЕТ СН'!$I$14+СВЦЭМ!$D$10+'СЕТ СН'!$I$6-'СЕТ СН'!$I$26</f>
        <v>1479.83998023</v>
      </c>
      <c r="Q184" s="36">
        <f>SUMIFS(СВЦЭМ!$D$33:$D$776,СВЦЭМ!$A$33:$A$776,$A184,СВЦЭМ!$B$33:$B$776,Q$155)+'СЕТ СН'!$I$14+СВЦЭМ!$D$10+'СЕТ СН'!$I$6-'СЕТ СН'!$I$26</f>
        <v>1474.8394680400002</v>
      </c>
      <c r="R184" s="36">
        <f>SUMIFS(СВЦЭМ!$D$33:$D$776,СВЦЭМ!$A$33:$A$776,$A184,СВЦЭМ!$B$33:$B$776,R$155)+'СЕТ СН'!$I$14+СВЦЭМ!$D$10+'СЕТ СН'!$I$6-'СЕТ СН'!$I$26</f>
        <v>1475.7462236599999</v>
      </c>
      <c r="S184" s="36">
        <f>SUMIFS(СВЦЭМ!$D$33:$D$776,СВЦЭМ!$A$33:$A$776,$A184,СВЦЭМ!$B$33:$B$776,S$155)+'СЕТ СН'!$I$14+СВЦЭМ!$D$10+'СЕТ СН'!$I$6-'СЕТ СН'!$I$26</f>
        <v>1483.9040103100001</v>
      </c>
      <c r="T184" s="36">
        <f>SUMIFS(СВЦЭМ!$D$33:$D$776,СВЦЭМ!$A$33:$A$776,$A184,СВЦЭМ!$B$33:$B$776,T$155)+'СЕТ СН'!$I$14+СВЦЭМ!$D$10+'СЕТ СН'!$I$6-'СЕТ СН'!$I$26</f>
        <v>1483.1717290300001</v>
      </c>
      <c r="U184" s="36">
        <f>SUMIFS(СВЦЭМ!$D$33:$D$776,СВЦЭМ!$A$33:$A$776,$A184,СВЦЭМ!$B$33:$B$776,U$155)+'СЕТ СН'!$I$14+СВЦЭМ!$D$10+'СЕТ СН'!$I$6-'СЕТ СН'!$I$26</f>
        <v>1513.0153660199999</v>
      </c>
      <c r="V184" s="36">
        <f>SUMIFS(СВЦЭМ!$D$33:$D$776,СВЦЭМ!$A$33:$A$776,$A184,СВЦЭМ!$B$33:$B$776,V$155)+'СЕТ СН'!$I$14+СВЦЭМ!$D$10+'СЕТ СН'!$I$6-'СЕТ СН'!$I$26</f>
        <v>1506.9229046200001</v>
      </c>
      <c r="W184" s="36">
        <f>SUMIFS(СВЦЭМ!$D$33:$D$776,СВЦЭМ!$A$33:$A$776,$A184,СВЦЭМ!$B$33:$B$776,W$155)+'СЕТ СН'!$I$14+СВЦЭМ!$D$10+'СЕТ СН'!$I$6-'СЕТ СН'!$I$26</f>
        <v>1501.3361359599999</v>
      </c>
      <c r="X184" s="36">
        <f>SUMIFS(СВЦЭМ!$D$33:$D$776,СВЦЭМ!$A$33:$A$776,$A184,СВЦЭМ!$B$33:$B$776,X$155)+'СЕТ СН'!$I$14+СВЦЭМ!$D$10+'СЕТ СН'!$I$6-'СЕТ СН'!$I$26</f>
        <v>1488.45472064</v>
      </c>
      <c r="Y184" s="36">
        <f>SUMIFS(СВЦЭМ!$D$33:$D$776,СВЦЭМ!$A$33:$A$776,$A184,СВЦЭМ!$B$33:$B$776,Y$155)+'СЕТ СН'!$I$14+СВЦЭМ!$D$10+'СЕТ СН'!$I$6-'СЕТ СН'!$I$26</f>
        <v>1466.81607478</v>
      </c>
    </row>
    <row r="185" spans="1:27" ht="15.75" x14ac:dyDescent="0.2">
      <c r="A185" s="35">
        <f t="shared" si="4"/>
        <v>43829</v>
      </c>
      <c r="B185" s="36">
        <f>SUMIFS(СВЦЭМ!$D$33:$D$776,СВЦЭМ!$A$33:$A$776,$A185,СВЦЭМ!$B$33:$B$776,B$155)+'СЕТ СН'!$I$14+СВЦЭМ!$D$10+'СЕТ СН'!$I$6-'СЕТ СН'!$I$26</f>
        <v>1628.01768023</v>
      </c>
      <c r="C185" s="36">
        <f>SUMIFS(СВЦЭМ!$D$33:$D$776,СВЦЭМ!$A$33:$A$776,$A185,СВЦЭМ!$B$33:$B$776,C$155)+'СЕТ СН'!$I$14+СВЦЭМ!$D$10+'СЕТ СН'!$I$6-'СЕТ СН'!$I$26</f>
        <v>1660.9562044499999</v>
      </c>
      <c r="D185" s="36">
        <f>SUMIFS(СВЦЭМ!$D$33:$D$776,СВЦЭМ!$A$33:$A$776,$A185,СВЦЭМ!$B$33:$B$776,D$155)+'СЕТ СН'!$I$14+СВЦЭМ!$D$10+'СЕТ СН'!$I$6-'СЕТ СН'!$I$26</f>
        <v>1661.9190347799999</v>
      </c>
      <c r="E185" s="36">
        <f>SUMIFS(СВЦЭМ!$D$33:$D$776,СВЦЭМ!$A$33:$A$776,$A185,СВЦЭМ!$B$33:$B$776,E$155)+'СЕТ СН'!$I$14+СВЦЭМ!$D$10+'СЕТ СН'!$I$6-'СЕТ СН'!$I$26</f>
        <v>1686.3765062899997</v>
      </c>
      <c r="F185" s="36">
        <f>SUMIFS(СВЦЭМ!$D$33:$D$776,СВЦЭМ!$A$33:$A$776,$A185,СВЦЭМ!$B$33:$B$776,F$155)+'СЕТ СН'!$I$14+СВЦЭМ!$D$10+'СЕТ СН'!$I$6-'СЕТ СН'!$I$26</f>
        <v>1683.5864123199999</v>
      </c>
      <c r="G185" s="36">
        <f>SUMIFS(СВЦЭМ!$D$33:$D$776,СВЦЭМ!$A$33:$A$776,$A185,СВЦЭМ!$B$33:$B$776,G$155)+'СЕТ СН'!$I$14+СВЦЭМ!$D$10+'СЕТ СН'!$I$6-'СЕТ СН'!$I$26</f>
        <v>1672.2242752699999</v>
      </c>
      <c r="H185" s="36">
        <f>SUMIFS(СВЦЭМ!$D$33:$D$776,СВЦЭМ!$A$33:$A$776,$A185,СВЦЭМ!$B$33:$B$776,H$155)+'СЕТ СН'!$I$14+СВЦЭМ!$D$10+'СЕТ СН'!$I$6-'СЕТ СН'!$I$26</f>
        <v>1637.69956978</v>
      </c>
      <c r="I185" s="36">
        <f>SUMIFS(СВЦЭМ!$D$33:$D$776,СВЦЭМ!$A$33:$A$776,$A185,СВЦЭМ!$B$33:$B$776,I$155)+'СЕТ СН'!$I$14+СВЦЭМ!$D$10+'СЕТ СН'!$I$6-'СЕТ СН'!$I$26</f>
        <v>1613.8428894899998</v>
      </c>
      <c r="J185" s="36">
        <f>SUMIFS(СВЦЭМ!$D$33:$D$776,СВЦЭМ!$A$33:$A$776,$A185,СВЦЭМ!$B$33:$B$776,J$155)+'СЕТ СН'!$I$14+СВЦЭМ!$D$10+'СЕТ СН'!$I$6-'СЕТ СН'!$I$26</f>
        <v>1588.70592132</v>
      </c>
      <c r="K185" s="36">
        <f>SUMIFS(СВЦЭМ!$D$33:$D$776,СВЦЭМ!$A$33:$A$776,$A185,СВЦЭМ!$B$33:$B$776,K$155)+'СЕТ СН'!$I$14+СВЦЭМ!$D$10+'СЕТ СН'!$I$6-'СЕТ СН'!$I$26</f>
        <v>1561.70909469</v>
      </c>
      <c r="L185" s="36">
        <f>SUMIFS(СВЦЭМ!$D$33:$D$776,СВЦЭМ!$A$33:$A$776,$A185,СВЦЭМ!$B$33:$B$776,L$155)+'СЕТ СН'!$I$14+СВЦЭМ!$D$10+'СЕТ СН'!$I$6-'СЕТ СН'!$I$26</f>
        <v>1559.93578075</v>
      </c>
      <c r="M185" s="36">
        <f>SUMIFS(СВЦЭМ!$D$33:$D$776,СВЦЭМ!$A$33:$A$776,$A185,СВЦЭМ!$B$33:$B$776,M$155)+'СЕТ СН'!$I$14+СВЦЭМ!$D$10+'СЕТ СН'!$I$6-'СЕТ СН'!$I$26</f>
        <v>1557.94763762</v>
      </c>
      <c r="N185" s="36">
        <f>SUMIFS(СВЦЭМ!$D$33:$D$776,СВЦЭМ!$A$33:$A$776,$A185,СВЦЭМ!$B$33:$B$776,N$155)+'СЕТ СН'!$I$14+СВЦЭМ!$D$10+'СЕТ СН'!$I$6-'СЕТ СН'!$I$26</f>
        <v>1565.13608879</v>
      </c>
      <c r="O185" s="36">
        <f>SUMIFS(СВЦЭМ!$D$33:$D$776,СВЦЭМ!$A$33:$A$776,$A185,СВЦЭМ!$B$33:$B$776,O$155)+'СЕТ СН'!$I$14+СВЦЭМ!$D$10+'СЕТ СН'!$I$6-'СЕТ СН'!$I$26</f>
        <v>1574.66951221</v>
      </c>
      <c r="P185" s="36">
        <f>SUMIFS(СВЦЭМ!$D$33:$D$776,СВЦЭМ!$A$33:$A$776,$A185,СВЦЭМ!$B$33:$B$776,P$155)+'СЕТ СН'!$I$14+СВЦЭМ!$D$10+'СЕТ СН'!$I$6-'СЕТ СН'!$I$26</f>
        <v>1588.06603004</v>
      </c>
      <c r="Q185" s="36">
        <f>SUMIFS(СВЦЭМ!$D$33:$D$776,СВЦЭМ!$A$33:$A$776,$A185,СВЦЭМ!$B$33:$B$776,Q$155)+'СЕТ СН'!$I$14+СВЦЭМ!$D$10+'СЕТ СН'!$I$6-'СЕТ СН'!$I$26</f>
        <v>1590.5231027</v>
      </c>
      <c r="R185" s="36">
        <f>SUMIFS(СВЦЭМ!$D$33:$D$776,СВЦЭМ!$A$33:$A$776,$A185,СВЦЭМ!$B$33:$B$776,R$155)+'СЕТ СН'!$I$14+СВЦЭМ!$D$10+'СЕТ СН'!$I$6-'СЕТ СН'!$I$26</f>
        <v>1583.6007481900001</v>
      </c>
      <c r="S185" s="36">
        <f>SUMIFS(СВЦЭМ!$D$33:$D$776,СВЦЭМ!$A$33:$A$776,$A185,СВЦЭМ!$B$33:$B$776,S$155)+'СЕТ СН'!$I$14+СВЦЭМ!$D$10+'СЕТ СН'!$I$6-'СЕТ СН'!$I$26</f>
        <v>1573.9302842100001</v>
      </c>
      <c r="T185" s="36">
        <f>SUMIFS(СВЦЭМ!$D$33:$D$776,СВЦЭМ!$A$33:$A$776,$A185,СВЦЭМ!$B$33:$B$776,T$155)+'СЕТ СН'!$I$14+СВЦЭМ!$D$10+'СЕТ СН'!$I$6-'СЕТ СН'!$I$26</f>
        <v>1565.9452673999999</v>
      </c>
      <c r="U185" s="36">
        <f>SUMIFS(СВЦЭМ!$D$33:$D$776,СВЦЭМ!$A$33:$A$776,$A185,СВЦЭМ!$B$33:$B$776,U$155)+'СЕТ СН'!$I$14+СВЦЭМ!$D$10+'СЕТ СН'!$I$6-'СЕТ СН'!$I$26</f>
        <v>1565.37188679</v>
      </c>
      <c r="V185" s="36">
        <f>SUMIFS(СВЦЭМ!$D$33:$D$776,СВЦЭМ!$A$33:$A$776,$A185,СВЦЭМ!$B$33:$B$776,V$155)+'СЕТ СН'!$I$14+СВЦЭМ!$D$10+'СЕТ СН'!$I$6-'СЕТ СН'!$I$26</f>
        <v>1562.1313541700001</v>
      </c>
      <c r="W185" s="36">
        <f>SUMIFS(СВЦЭМ!$D$33:$D$776,СВЦЭМ!$A$33:$A$776,$A185,СВЦЭМ!$B$33:$B$776,W$155)+'СЕТ СН'!$I$14+СВЦЭМ!$D$10+'СЕТ СН'!$I$6-'СЕТ СН'!$I$26</f>
        <v>1571.8945631699999</v>
      </c>
      <c r="X185" s="36">
        <f>SUMIFS(СВЦЭМ!$D$33:$D$776,СВЦЭМ!$A$33:$A$776,$A185,СВЦЭМ!$B$33:$B$776,X$155)+'СЕТ СН'!$I$14+СВЦЭМ!$D$10+'СЕТ СН'!$I$6-'СЕТ СН'!$I$26</f>
        <v>1590.5292387300001</v>
      </c>
      <c r="Y185" s="36">
        <f>SUMIFS(СВЦЭМ!$D$33:$D$776,СВЦЭМ!$A$33:$A$776,$A185,СВЦЭМ!$B$33:$B$776,Y$155)+'СЕТ СН'!$I$14+СВЦЭМ!$D$10+'СЕТ СН'!$I$6-'СЕТ СН'!$I$26</f>
        <v>1608.81966382</v>
      </c>
    </row>
    <row r="186" spans="1:27" ht="15.75" x14ac:dyDescent="0.2">
      <c r="A186" s="35">
        <f t="shared" si="4"/>
        <v>43830</v>
      </c>
      <c r="B186" s="36">
        <f>SUMIFS(СВЦЭМ!$D$33:$D$776,СВЦЭМ!$A$33:$A$776,$A186,СВЦЭМ!$B$33:$B$776,B$155)+'СЕТ СН'!$I$14+СВЦЭМ!$D$10+'СЕТ СН'!$I$6-'СЕТ СН'!$I$26</f>
        <v>1612.7618670100001</v>
      </c>
      <c r="C186" s="36">
        <f>SUMIFS(СВЦЭМ!$D$33:$D$776,СВЦЭМ!$A$33:$A$776,$A186,СВЦЭМ!$B$33:$B$776,C$155)+'СЕТ СН'!$I$14+СВЦЭМ!$D$10+'СЕТ СН'!$I$6-'СЕТ СН'!$I$26</f>
        <v>1631.1026686999999</v>
      </c>
      <c r="D186" s="36">
        <f>SUMIFS(СВЦЭМ!$D$33:$D$776,СВЦЭМ!$A$33:$A$776,$A186,СВЦЭМ!$B$33:$B$776,D$155)+'СЕТ СН'!$I$14+СВЦЭМ!$D$10+'СЕТ СН'!$I$6-'СЕТ СН'!$I$26</f>
        <v>1636.5625044799999</v>
      </c>
      <c r="E186" s="36">
        <f>SUMIFS(СВЦЭМ!$D$33:$D$776,СВЦЭМ!$A$33:$A$776,$A186,СВЦЭМ!$B$33:$B$776,E$155)+'СЕТ СН'!$I$14+СВЦЭМ!$D$10+'СЕТ СН'!$I$6-'СЕТ СН'!$I$26</f>
        <v>1640.37772408</v>
      </c>
      <c r="F186" s="36">
        <f>SUMIFS(СВЦЭМ!$D$33:$D$776,СВЦЭМ!$A$33:$A$776,$A186,СВЦЭМ!$B$33:$B$776,F$155)+'СЕТ СН'!$I$14+СВЦЭМ!$D$10+'СЕТ СН'!$I$6-'СЕТ СН'!$I$26</f>
        <v>1642.3909138399999</v>
      </c>
      <c r="G186" s="36">
        <f>SUMIFS(СВЦЭМ!$D$33:$D$776,СВЦЭМ!$A$33:$A$776,$A186,СВЦЭМ!$B$33:$B$776,G$155)+'СЕТ СН'!$I$14+СВЦЭМ!$D$10+'СЕТ СН'!$I$6-'СЕТ СН'!$I$26</f>
        <v>1634.5524350199998</v>
      </c>
      <c r="H186" s="36">
        <f>SUMIFS(СВЦЭМ!$D$33:$D$776,СВЦЭМ!$A$33:$A$776,$A186,СВЦЭМ!$B$33:$B$776,H$155)+'СЕТ СН'!$I$14+СВЦЭМ!$D$10+'СЕТ СН'!$I$6-'СЕТ СН'!$I$26</f>
        <v>1609.86444916</v>
      </c>
      <c r="I186" s="36">
        <f>SUMIFS(СВЦЭМ!$D$33:$D$776,СВЦЭМ!$A$33:$A$776,$A186,СВЦЭМ!$B$33:$B$776,I$155)+'СЕТ СН'!$I$14+СВЦЭМ!$D$10+'СЕТ СН'!$I$6-'СЕТ СН'!$I$26</f>
        <v>1593.0530432999999</v>
      </c>
      <c r="J186" s="36">
        <f>SUMIFS(СВЦЭМ!$D$33:$D$776,СВЦЭМ!$A$33:$A$776,$A186,СВЦЭМ!$B$33:$B$776,J$155)+'СЕТ СН'!$I$14+СВЦЭМ!$D$10+'СЕТ СН'!$I$6-'СЕТ СН'!$I$26</f>
        <v>1581.9092702799999</v>
      </c>
      <c r="K186" s="36">
        <f>SUMIFS(СВЦЭМ!$D$33:$D$776,СВЦЭМ!$A$33:$A$776,$A186,СВЦЭМ!$B$33:$B$776,K$155)+'СЕТ СН'!$I$14+СВЦЭМ!$D$10+'СЕТ СН'!$I$6-'СЕТ СН'!$I$26</f>
        <v>1559.89249991</v>
      </c>
      <c r="L186" s="36">
        <f>SUMIFS(СВЦЭМ!$D$33:$D$776,СВЦЭМ!$A$33:$A$776,$A186,СВЦЭМ!$B$33:$B$776,L$155)+'СЕТ СН'!$I$14+СВЦЭМ!$D$10+'СЕТ СН'!$I$6-'СЕТ СН'!$I$26</f>
        <v>1558.00685247</v>
      </c>
      <c r="M186" s="36">
        <f>SUMIFS(СВЦЭМ!$D$33:$D$776,СВЦЭМ!$A$33:$A$776,$A186,СВЦЭМ!$B$33:$B$776,M$155)+'СЕТ СН'!$I$14+СВЦЭМ!$D$10+'СЕТ СН'!$I$6-'СЕТ СН'!$I$26</f>
        <v>1580.10149039</v>
      </c>
      <c r="N186" s="36">
        <f>SUMIFS(СВЦЭМ!$D$33:$D$776,СВЦЭМ!$A$33:$A$776,$A186,СВЦЭМ!$B$33:$B$776,N$155)+'СЕТ СН'!$I$14+СВЦЭМ!$D$10+'СЕТ СН'!$I$6-'СЕТ СН'!$I$26</f>
        <v>1572.67679301</v>
      </c>
      <c r="O186" s="36">
        <f>SUMIFS(СВЦЭМ!$D$33:$D$776,СВЦЭМ!$A$33:$A$776,$A186,СВЦЭМ!$B$33:$B$776,O$155)+'СЕТ СН'!$I$14+СВЦЭМ!$D$10+'СЕТ СН'!$I$6-'СЕТ СН'!$I$26</f>
        <v>1580.1462020399999</v>
      </c>
      <c r="P186" s="36">
        <f>SUMIFS(СВЦЭМ!$D$33:$D$776,СВЦЭМ!$A$33:$A$776,$A186,СВЦЭМ!$B$33:$B$776,P$155)+'СЕТ СН'!$I$14+СВЦЭМ!$D$10+'СЕТ СН'!$I$6-'СЕТ СН'!$I$26</f>
        <v>1584.5815825</v>
      </c>
      <c r="Q186" s="36">
        <f>SUMIFS(СВЦЭМ!$D$33:$D$776,СВЦЭМ!$A$33:$A$776,$A186,СВЦЭМ!$B$33:$B$776,Q$155)+'СЕТ СН'!$I$14+СВЦЭМ!$D$10+'СЕТ СН'!$I$6-'СЕТ СН'!$I$26</f>
        <v>1587.24034904</v>
      </c>
      <c r="R186" s="36">
        <f>SUMIFS(СВЦЭМ!$D$33:$D$776,СВЦЭМ!$A$33:$A$776,$A186,СВЦЭМ!$B$33:$B$776,R$155)+'СЕТ СН'!$I$14+СВЦЭМ!$D$10+'СЕТ СН'!$I$6-'СЕТ СН'!$I$26</f>
        <v>1584.61965775</v>
      </c>
      <c r="S186" s="36">
        <f>SUMIFS(СВЦЭМ!$D$33:$D$776,СВЦЭМ!$A$33:$A$776,$A186,СВЦЭМ!$B$33:$B$776,S$155)+'СЕТ СН'!$I$14+СВЦЭМ!$D$10+'СЕТ СН'!$I$6-'СЕТ СН'!$I$26</f>
        <v>1592.8103256899999</v>
      </c>
      <c r="T186" s="36">
        <f>SUMIFS(СВЦЭМ!$D$33:$D$776,СВЦЭМ!$A$33:$A$776,$A186,СВЦЭМ!$B$33:$B$776,T$155)+'СЕТ СН'!$I$14+СВЦЭМ!$D$10+'СЕТ СН'!$I$6-'СЕТ СН'!$I$26</f>
        <v>1602.37923348</v>
      </c>
      <c r="U186" s="36">
        <f>SUMIFS(СВЦЭМ!$D$33:$D$776,СВЦЭМ!$A$33:$A$776,$A186,СВЦЭМ!$B$33:$B$776,U$155)+'СЕТ СН'!$I$14+СВЦЭМ!$D$10+'СЕТ СН'!$I$6-'СЕТ СН'!$I$26</f>
        <v>1595.60413242</v>
      </c>
      <c r="V186" s="36">
        <f>SUMIFS(СВЦЭМ!$D$33:$D$776,СВЦЭМ!$A$33:$A$776,$A186,СВЦЭМ!$B$33:$B$776,V$155)+'СЕТ СН'!$I$14+СВЦЭМ!$D$10+'СЕТ СН'!$I$6-'СЕТ СН'!$I$26</f>
        <v>1608.2904227899999</v>
      </c>
      <c r="W186" s="36">
        <f>SUMIFS(СВЦЭМ!$D$33:$D$776,СВЦЭМ!$A$33:$A$776,$A186,СВЦЭМ!$B$33:$B$776,W$155)+'СЕТ СН'!$I$14+СВЦЭМ!$D$10+'СЕТ СН'!$I$6-'СЕТ СН'!$I$26</f>
        <v>1612.9045858499999</v>
      </c>
      <c r="X186" s="36">
        <f>SUMIFS(СВЦЭМ!$D$33:$D$776,СВЦЭМ!$A$33:$A$776,$A186,СВЦЭМ!$B$33:$B$776,X$155)+'СЕТ СН'!$I$14+СВЦЭМ!$D$10+'СЕТ СН'!$I$6-'СЕТ СН'!$I$26</f>
        <v>1602.0206462199999</v>
      </c>
      <c r="Y186" s="36">
        <f>SUMIFS(СВЦЭМ!$D$33:$D$776,СВЦЭМ!$A$33:$A$776,$A186,СВЦЭМ!$B$33:$B$776,Y$155)+'СЕТ СН'!$I$14+СВЦЭМ!$D$10+'СЕТ СН'!$I$6-'СЕТ СН'!$I$26</f>
        <v>1601.41675209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6" t="s">
        <v>7</v>
      </c>
      <c r="B189" s="129" t="s">
        <v>150</v>
      </c>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ht="12.75" customHeight="1" x14ac:dyDescent="0.2">
      <c r="A190" s="127"/>
      <c r="B190" s="132"/>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4"/>
    </row>
    <row r="191" spans="1:27" s="46" customFormat="1" ht="12.75" customHeight="1" x14ac:dyDescent="0.2">
      <c r="A191" s="128"/>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01.12.2019</v>
      </c>
      <c r="B192" s="36">
        <f>SUMIFS(СВЦЭМ!$E$33:$E$776,СВЦЭМ!$A$33:$A$776,$A192,СВЦЭМ!$B$33:$B$776,B$191)+'СЕТ СН'!$F$15</f>
        <v>134.49042001000001</v>
      </c>
      <c r="C192" s="36">
        <f>SUMIFS(СВЦЭМ!$E$33:$E$776,СВЦЭМ!$A$33:$A$776,$A192,СВЦЭМ!$B$33:$B$776,C$191)+'СЕТ СН'!$F$15</f>
        <v>135.75569644999999</v>
      </c>
      <c r="D192" s="36">
        <f>SUMIFS(СВЦЭМ!$E$33:$E$776,СВЦЭМ!$A$33:$A$776,$A192,СВЦЭМ!$B$33:$B$776,D$191)+'СЕТ СН'!$F$15</f>
        <v>140.83869978000001</v>
      </c>
      <c r="E192" s="36">
        <f>SUMIFS(СВЦЭМ!$E$33:$E$776,СВЦЭМ!$A$33:$A$776,$A192,СВЦЭМ!$B$33:$B$776,E$191)+'СЕТ СН'!$F$15</f>
        <v>140.54402421</v>
      </c>
      <c r="F192" s="36">
        <f>SUMIFS(СВЦЭМ!$E$33:$E$776,СВЦЭМ!$A$33:$A$776,$A192,СВЦЭМ!$B$33:$B$776,F$191)+'СЕТ СН'!$F$15</f>
        <v>139.44732087</v>
      </c>
      <c r="G192" s="36">
        <f>SUMIFS(СВЦЭМ!$E$33:$E$776,СВЦЭМ!$A$33:$A$776,$A192,СВЦЭМ!$B$33:$B$776,G$191)+'СЕТ СН'!$F$15</f>
        <v>139.19143826000001</v>
      </c>
      <c r="H192" s="36">
        <f>SUMIFS(СВЦЭМ!$E$33:$E$776,СВЦЭМ!$A$33:$A$776,$A192,СВЦЭМ!$B$33:$B$776,H$191)+'СЕТ СН'!$F$15</f>
        <v>138.85908053</v>
      </c>
      <c r="I192" s="36">
        <f>SUMIFS(СВЦЭМ!$E$33:$E$776,СВЦЭМ!$A$33:$A$776,$A192,СВЦЭМ!$B$33:$B$776,I$191)+'СЕТ СН'!$F$15</f>
        <v>137.96231194999999</v>
      </c>
      <c r="J192" s="36">
        <f>SUMIFS(СВЦЭМ!$E$33:$E$776,СВЦЭМ!$A$33:$A$776,$A192,СВЦЭМ!$B$33:$B$776,J$191)+'СЕТ СН'!$F$15</f>
        <v>132.29983677999999</v>
      </c>
      <c r="K192" s="36">
        <f>SUMIFS(СВЦЭМ!$E$33:$E$776,СВЦЭМ!$A$33:$A$776,$A192,СВЦЭМ!$B$33:$B$776,K$191)+'СЕТ СН'!$F$15</f>
        <v>126.26095598000001</v>
      </c>
      <c r="L192" s="36">
        <f>SUMIFS(СВЦЭМ!$E$33:$E$776,СВЦЭМ!$A$33:$A$776,$A192,СВЦЭМ!$B$33:$B$776,L$191)+'СЕТ СН'!$F$15</f>
        <v>123.2851782</v>
      </c>
      <c r="M192" s="36">
        <f>SUMIFS(СВЦЭМ!$E$33:$E$776,СВЦЭМ!$A$33:$A$776,$A192,СВЦЭМ!$B$33:$B$776,M$191)+'СЕТ СН'!$F$15</f>
        <v>123.04697253000001</v>
      </c>
      <c r="N192" s="36">
        <f>SUMIFS(СВЦЭМ!$E$33:$E$776,СВЦЭМ!$A$33:$A$776,$A192,СВЦЭМ!$B$33:$B$776,N$191)+'СЕТ СН'!$F$15</f>
        <v>126.96266957</v>
      </c>
      <c r="O192" s="36">
        <f>SUMIFS(СВЦЭМ!$E$33:$E$776,СВЦЭМ!$A$33:$A$776,$A192,СВЦЭМ!$B$33:$B$776,O$191)+'СЕТ СН'!$F$15</f>
        <v>128.51199575999999</v>
      </c>
      <c r="P192" s="36">
        <f>SUMIFS(СВЦЭМ!$E$33:$E$776,СВЦЭМ!$A$33:$A$776,$A192,СВЦЭМ!$B$33:$B$776,P$191)+'СЕТ СН'!$F$15</f>
        <v>129.60063521000001</v>
      </c>
      <c r="Q192" s="36">
        <f>SUMIFS(СВЦЭМ!$E$33:$E$776,СВЦЭМ!$A$33:$A$776,$A192,СВЦЭМ!$B$33:$B$776,Q$191)+'СЕТ СН'!$F$15</f>
        <v>130.49069850999999</v>
      </c>
      <c r="R192" s="36">
        <f>SUMIFS(СВЦЭМ!$E$33:$E$776,СВЦЭМ!$A$33:$A$776,$A192,СВЦЭМ!$B$33:$B$776,R$191)+'СЕТ СН'!$F$15</f>
        <v>128.93007953</v>
      </c>
      <c r="S192" s="36">
        <f>SUMIFS(СВЦЭМ!$E$33:$E$776,СВЦЭМ!$A$33:$A$776,$A192,СВЦЭМ!$B$33:$B$776,S$191)+'СЕТ СН'!$F$15</f>
        <v>126.46024477</v>
      </c>
      <c r="T192" s="36">
        <f>SUMIFS(СВЦЭМ!$E$33:$E$776,СВЦЭМ!$A$33:$A$776,$A192,СВЦЭМ!$B$33:$B$776,T$191)+'СЕТ СН'!$F$15</f>
        <v>123.46772418</v>
      </c>
      <c r="U192" s="36">
        <f>SUMIFS(СВЦЭМ!$E$33:$E$776,СВЦЭМ!$A$33:$A$776,$A192,СВЦЭМ!$B$33:$B$776,U$191)+'СЕТ СН'!$F$15</f>
        <v>123.39667937999999</v>
      </c>
      <c r="V192" s="36">
        <f>SUMIFS(СВЦЭМ!$E$33:$E$776,СВЦЭМ!$A$33:$A$776,$A192,СВЦЭМ!$B$33:$B$776,V$191)+'СЕТ СН'!$F$15</f>
        <v>125.84802199000001</v>
      </c>
      <c r="W192" s="36">
        <f>SUMIFS(СВЦЭМ!$E$33:$E$776,СВЦЭМ!$A$33:$A$776,$A192,СВЦЭМ!$B$33:$B$776,W$191)+'СЕТ СН'!$F$15</f>
        <v>129.29478691</v>
      </c>
      <c r="X192" s="36">
        <f>SUMIFS(СВЦЭМ!$E$33:$E$776,СВЦЭМ!$A$33:$A$776,$A192,СВЦЭМ!$B$33:$B$776,X$191)+'СЕТ СН'!$F$15</f>
        <v>128.32828756999999</v>
      </c>
      <c r="Y192" s="36">
        <f>SUMIFS(СВЦЭМ!$E$33:$E$776,СВЦЭМ!$A$33:$A$776,$A192,СВЦЭМ!$B$33:$B$776,Y$191)+'СЕТ СН'!$F$15</f>
        <v>132.46198369999999</v>
      </c>
      <c r="AA192" s="45"/>
    </row>
    <row r="193" spans="1:25" ht="15.75" x14ac:dyDescent="0.2">
      <c r="A193" s="35">
        <f>A192+1</f>
        <v>43801</v>
      </c>
      <c r="B193" s="36">
        <f>SUMIFS(СВЦЭМ!$E$33:$E$776,СВЦЭМ!$A$33:$A$776,$A193,СВЦЭМ!$B$33:$B$776,B$191)+'СЕТ СН'!$F$15</f>
        <v>132.23020872000001</v>
      </c>
      <c r="C193" s="36">
        <f>SUMIFS(СВЦЭМ!$E$33:$E$776,СВЦЭМ!$A$33:$A$776,$A193,СВЦЭМ!$B$33:$B$776,C$191)+'СЕТ СН'!$F$15</f>
        <v>137.01618457000001</v>
      </c>
      <c r="D193" s="36">
        <f>SUMIFS(СВЦЭМ!$E$33:$E$776,СВЦЭМ!$A$33:$A$776,$A193,СВЦЭМ!$B$33:$B$776,D$191)+'СЕТ СН'!$F$15</f>
        <v>139.77601035999999</v>
      </c>
      <c r="E193" s="36">
        <f>SUMIFS(СВЦЭМ!$E$33:$E$776,СВЦЭМ!$A$33:$A$776,$A193,СВЦЭМ!$B$33:$B$776,E$191)+'СЕТ СН'!$F$15</f>
        <v>141.85613531000001</v>
      </c>
      <c r="F193" s="36">
        <f>SUMIFS(СВЦЭМ!$E$33:$E$776,СВЦЭМ!$A$33:$A$776,$A193,СВЦЭМ!$B$33:$B$776,F$191)+'СЕТ СН'!$F$15</f>
        <v>141.97221368999999</v>
      </c>
      <c r="G193" s="36">
        <f>SUMIFS(СВЦЭМ!$E$33:$E$776,СВЦЭМ!$A$33:$A$776,$A193,СВЦЭМ!$B$33:$B$776,G$191)+'СЕТ СН'!$F$15</f>
        <v>138.79442127999999</v>
      </c>
      <c r="H193" s="36">
        <f>SUMIFS(СВЦЭМ!$E$33:$E$776,СВЦЭМ!$A$33:$A$776,$A193,СВЦЭМ!$B$33:$B$776,H$191)+'СЕТ СН'!$F$15</f>
        <v>131.87853195</v>
      </c>
      <c r="I193" s="36">
        <f>SUMIFS(СВЦЭМ!$E$33:$E$776,СВЦЭМ!$A$33:$A$776,$A193,СВЦЭМ!$B$33:$B$776,I$191)+'СЕТ СН'!$F$15</f>
        <v>124.73762056</v>
      </c>
      <c r="J193" s="36">
        <f>SUMIFS(СВЦЭМ!$E$33:$E$776,СВЦЭМ!$A$33:$A$776,$A193,СВЦЭМ!$B$33:$B$776,J$191)+'СЕТ СН'!$F$15</f>
        <v>124.22097601</v>
      </c>
      <c r="K193" s="36">
        <f>SUMIFS(СВЦЭМ!$E$33:$E$776,СВЦЭМ!$A$33:$A$776,$A193,СВЦЭМ!$B$33:$B$776,K$191)+'СЕТ СН'!$F$15</f>
        <v>122.18790980999999</v>
      </c>
      <c r="L193" s="36">
        <f>SUMIFS(СВЦЭМ!$E$33:$E$776,СВЦЭМ!$A$33:$A$776,$A193,СВЦЭМ!$B$33:$B$776,L$191)+'СЕТ СН'!$F$15</f>
        <v>124.95679441</v>
      </c>
      <c r="M193" s="36">
        <f>SUMIFS(СВЦЭМ!$E$33:$E$776,СВЦЭМ!$A$33:$A$776,$A193,СВЦЭМ!$B$33:$B$776,M$191)+'СЕТ СН'!$F$15</f>
        <v>128.01438031999999</v>
      </c>
      <c r="N193" s="36">
        <f>SUMIFS(СВЦЭМ!$E$33:$E$776,СВЦЭМ!$A$33:$A$776,$A193,СВЦЭМ!$B$33:$B$776,N$191)+'СЕТ СН'!$F$15</f>
        <v>129.52313957999999</v>
      </c>
      <c r="O193" s="36">
        <f>SUMIFS(СВЦЭМ!$E$33:$E$776,СВЦЭМ!$A$33:$A$776,$A193,СВЦЭМ!$B$33:$B$776,O$191)+'СЕТ СН'!$F$15</f>
        <v>129.68167299000001</v>
      </c>
      <c r="P193" s="36">
        <f>SUMIFS(СВЦЭМ!$E$33:$E$776,СВЦЭМ!$A$33:$A$776,$A193,СВЦЭМ!$B$33:$B$776,P$191)+'СЕТ СН'!$F$15</f>
        <v>131.19609614999999</v>
      </c>
      <c r="Q193" s="36">
        <f>SUMIFS(СВЦЭМ!$E$33:$E$776,СВЦЭМ!$A$33:$A$776,$A193,СВЦЭМ!$B$33:$B$776,Q$191)+'СЕТ СН'!$F$15</f>
        <v>132.33621323</v>
      </c>
      <c r="R193" s="36">
        <f>SUMIFS(СВЦЭМ!$E$33:$E$776,СВЦЭМ!$A$33:$A$776,$A193,СВЦЭМ!$B$33:$B$776,R$191)+'СЕТ СН'!$F$15</f>
        <v>132.03192974999999</v>
      </c>
      <c r="S193" s="36">
        <f>SUMIFS(СВЦЭМ!$E$33:$E$776,СВЦЭМ!$A$33:$A$776,$A193,СВЦЭМ!$B$33:$B$776,S$191)+'СЕТ СН'!$F$15</f>
        <v>127.44481764</v>
      </c>
      <c r="T193" s="36">
        <f>SUMIFS(СВЦЭМ!$E$33:$E$776,СВЦЭМ!$A$33:$A$776,$A193,СВЦЭМ!$B$33:$B$776,T$191)+'СЕТ СН'!$F$15</f>
        <v>126.23337921</v>
      </c>
      <c r="U193" s="36">
        <f>SUMIFS(СВЦЭМ!$E$33:$E$776,СВЦЭМ!$A$33:$A$776,$A193,СВЦЭМ!$B$33:$B$776,U$191)+'СЕТ СН'!$F$15</f>
        <v>125.74585688000001</v>
      </c>
      <c r="V193" s="36">
        <f>SUMIFS(СВЦЭМ!$E$33:$E$776,СВЦЭМ!$A$33:$A$776,$A193,СВЦЭМ!$B$33:$B$776,V$191)+'СЕТ СН'!$F$15</f>
        <v>127.17551933</v>
      </c>
      <c r="W193" s="36">
        <f>SUMIFS(СВЦЭМ!$E$33:$E$776,СВЦЭМ!$A$33:$A$776,$A193,СВЦЭМ!$B$33:$B$776,W$191)+'СЕТ СН'!$F$15</f>
        <v>127.14890243000001</v>
      </c>
      <c r="X193" s="36">
        <f>SUMIFS(СВЦЭМ!$E$33:$E$776,СВЦЭМ!$A$33:$A$776,$A193,СВЦЭМ!$B$33:$B$776,X$191)+'СЕТ СН'!$F$15</f>
        <v>127.75555226</v>
      </c>
      <c r="Y193" s="36">
        <f>SUMIFS(СВЦЭМ!$E$33:$E$776,СВЦЭМ!$A$33:$A$776,$A193,СВЦЭМ!$B$33:$B$776,Y$191)+'СЕТ СН'!$F$15</f>
        <v>132.88246315999999</v>
      </c>
    </row>
    <row r="194" spans="1:25" ht="15.75" x14ac:dyDescent="0.2">
      <c r="A194" s="35">
        <f t="shared" ref="A194:A222" si="5">A193+1</f>
        <v>43802</v>
      </c>
      <c r="B194" s="36">
        <f>SUMIFS(СВЦЭМ!$E$33:$E$776,СВЦЭМ!$A$33:$A$776,$A194,СВЦЭМ!$B$33:$B$776,B$191)+'СЕТ СН'!$F$15</f>
        <v>135.48511422999999</v>
      </c>
      <c r="C194" s="36">
        <f>SUMIFS(СВЦЭМ!$E$33:$E$776,СВЦЭМ!$A$33:$A$776,$A194,СВЦЭМ!$B$33:$B$776,C$191)+'СЕТ СН'!$F$15</f>
        <v>141.25965618000001</v>
      </c>
      <c r="D194" s="36">
        <f>SUMIFS(СВЦЭМ!$E$33:$E$776,СВЦЭМ!$A$33:$A$776,$A194,СВЦЭМ!$B$33:$B$776,D$191)+'СЕТ СН'!$F$15</f>
        <v>143.48446557</v>
      </c>
      <c r="E194" s="36">
        <f>SUMIFS(СВЦЭМ!$E$33:$E$776,СВЦЭМ!$A$33:$A$776,$A194,СВЦЭМ!$B$33:$B$776,E$191)+'СЕТ СН'!$F$15</f>
        <v>144.57356919</v>
      </c>
      <c r="F194" s="36">
        <f>SUMIFS(СВЦЭМ!$E$33:$E$776,СВЦЭМ!$A$33:$A$776,$A194,СВЦЭМ!$B$33:$B$776,F$191)+'СЕТ СН'!$F$15</f>
        <v>146.35712695000001</v>
      </c>
      <c r="G194" s="36">
        <f>SUMIFS(СВЦЭМ!$E$33:$E$776,СВЦЭМ!$A$33:$A$776,$A194,СВЦЭМ!$B$33:$B$776,G$191)+'СЕТ СН'!$F$15</f>
        <v>144.86755065</v>
      </c>
      <c r="H194" s="36">
        <f>SUMIFS(СВЦЭМ!$E$33:$E$776,СВЦЭМ!$A$33:$A$776,$A194,СВЦЭМ!$B$33:$B$776,H$191)+'СЕТ СН'!$F$15</f>
        <v>137.82081464999999</v>
      </c>
      <c r="I194" s="36">
        <f>SUMIFS(СВЦЭМ!$E$33:$E$776,СВЦЭМ!$A$33:$A$776,$A194,СВЦЭМ!$B$33:$B$776,I$191)+'СЕТ СН'!$F$15</f>
        <v>130.36475035999999</v>
      </c>
      <c r="J194" s="36">
        <f>SUMIFS(СВЦЭМ!$E$33:$E$776,СВЦЭМ!$A$33:$A$776,$A194,СВЦЭМ!$B$33:$B$776,J$191)+'СЕТ СН'!$F$15</f>
        <v>127.80907568000001</v>
      </c>
      <c r="K194" s="36">
        <f>SUMIFS(СВЦЭМ!$E$33:$E$776,СВЦЭМ!$A$33:$A$776,$A194,СВЦЭМ!$B$33:$B$776,K$191)+'СЕТ СН'!$F$15</f>
        <v>123.30735461</v>
      </c>
      <c r="L194" s="36">
        <f>SUMIFS(СВЦЭМ!$E$33:$E$776,СВЦЭМ!$A$33:$A$776,$A194,СВЦЭМ!$B$33:$B$776,L$191)+'СЕТ СН'!$F$15</f>
        <v>123.19914998</v>
      </c>
      <c r="M194" s="36">
        <f>SUMIFS(СВЦЭМ!$E$33:$E$776,СВЦЭМ!$A$33:$A$776,$A194,СВЦЭМ!$B$33:$B$776,M$191)+'СЕТ СН'!$F$15</f>
        <v>129.35930167000001</v>
      </c>
      <c r="N194" s="36">
        <f>SUMIFS(СВЦЭМ!$E$33:$E$776,СВЦЭМ!$A$33:$A$776,$A194,СВЦЭМ!$B$33:$B$776,N$191)+'СЕТ СН'!$F$15</f>
        <v>131.47903540999999</v>
      </c>
      <c r="O194" s="36">
        <f>SUMIFS(СВЦЭМ!$E$33:$E$776,СВЦЭМ!$A$33:$A$776,$A194,СВЦЭМ!$B$33:$B$776,O$191)+'СЕТ СН'!$F$15</f>
        <v>132.62972805999999</v>
      </c>
      <c r="P194" s="36">
        <f>SUMIFS(СВЦЭМ!$E$33:$E$776,СВЦЭМ!$A$33:$A$776,$A194,СВЦЭМ!$B$33:$B$776,P$191)+'СЕТ СН'!$F$15</f>
        <v>133.81188967</v>
      </c>
      <c r="Q194" s="36">
        <f>SUMIFS(СВЦЭМ!$E$33:$E$776,СВЦЭМ!$A$33:$A$776,$A194,СВЦЭМ!$B$33:$B$776,Q$191)+'СЕТ СН'!$F$15</f>
        <v>134.83373048000001</v>
      </c>
      <c r="R194" s="36">
        <f>SUMIFS(СВЦЭМ!$E$33:$E$776,СВЦЭМ!$A$33:$A$776,$A194,СВЦЭМ!$B$33:$B$776,R$191)+'СЕТ СН'!$F$15</f>
        <v>135.22100971</v>
      </c>
      <c r="S194" s="36">
        <f>SUMIFS(СВЦЭМ!$E$33:$E$776,СВЦЭМ!$A$33:$A$776,$A194,СВЦЭМ!$B$33:$B$776,S$191)+'СЕТ СН'!$F$15</f>
        <v>129.89706178</v>
      </c>
      <c r="T194" s="36">
        <f>SUMIFS(СВЦЭМ!$E$33:$E$776,СВЦЭМ!$A$33:$A$776,$A194,СВЦЭМ!$B$33:$B$776,T$191)+'СЕТ СН'!$F$15</f>
        <v>125.84685884</v>
      </c>
      <c r="U194" s="36">
        <f>SUMIFS(СВЦЭМ!$E$33:$E$776,СВЦЭМ!$A$33:$A$776,$A194,СВЦЭМ!$B$33:$B$776,U$191)+'СЕТ СН'!$F$15</f>
        <v>125.51509607</v>
      </c>
      <c r="V194" s="36">
        <f>SUMIFS(СВЦЭМ!$E$33:$E$776,СВЦЭМ!$A$33:$A$776,$A194,СВЦЭМ!$B$33:$B$776,V$191)+'СЕТ СН'!$F$15</f>
        <v>125.95861625000001</v>
      </c>
      <c r="W194" s="36">
        <f>SUMIFS(СВЦЭМ!$E$33:$E$776,СВЦЭМ!$A$33:$A$776,$A194,СВЦЭМ!$B$33:$B$776,W$191)+'СЕТ СН'!$F$15</f>
        <v>128.48448457999999</v>
      </c>
      <c r="X194" s="36">
        <f>SUMIFS(СВЦЭМ!$E$33:$E$776,СВЦЭМ!$A$33:$A$776,$A194,СВЦЭМ!$B$33:$B$776,X$191)+'СЕТ СН'!$F$15</f>
        <v>129.10396822000001</v>
      </c>
      <c r="Y194" s="36">
        <f>SUMIFS(СВЦЭМ!$E$33:$E$776,СВЦЭМ!$A$33:$A$776,$A194,СВЦЭМ!$B$33:$B$776,Y$191)+'СЕТ СН'!$F$15</f>
        <v>131.40537681999999</v>
      </c>
    </row>
    <row r="195" spans="1:25" ht="15.75" x14ac:dyDescent="0.2">
      <c r="A195" s="35">
        <f t="shared" si="5"/>
        <v>43803</v>
      </c>
      <c r="B195" s="36">
        <f>SUMIFS(СВЦЭМ!$E$33:$E$776,СВЦЭМ!$A$33:$A$776,$A195,СВЦЭМ!$B$33:$B$776,B$191)+'СЕТ СН'!$F$15</f>
        <v>139.80651207</v>
      </c>
      <c r="C195" s="36">
        <f>SUMIFS(СВЦЭМ!$E$33:$E$776,СВЦЭМ!$A$33:$A$776,$A195,СВЦЭМ!$B$33:$B$776,C$191)+'СЕТ СН'!$F$15</f>
        <v>143.37741385999999</v>
      </c>
      <c r="D195" s="36">
        <f>SUMIFS(СВЦЭМ!$E$33:$E$776,СВЦЭМ!$A$33:$A$776,$A195,СВЦЭМ!$B$33:$B$776,D$191)+'СЕТ СН'!$F$15</f>
        <v>146.68983688</v>
      </c>
      <c r="E195" s="36">
        <f>SUMIFS(СВЦЭМ!$E$33:$E$776,СВЦЭМ!$A$33:$A$776,$A195,СВЦЭМ!$B$33:$B$776,E$191)+'СЕТ СН'!$F$15</f>
        <v>148.00411331000001</v>
      </c>
      <c r="F195" s="36">
        <f>SUMIFS(СВЦЭМ!$E$33:$E$776,СВЦЭМ!$A$33:$A$776,$A195,СВЦЭМ!$B$33:$B$776,F$191)+'СЕТ СН'!$F$15</f>
        <v>147.5693934</v>
      </c>
      <c r="G195" s="36">
        <f>SUMIFS(СВЦЭМ!$E$33:$E$776,СВЦЭМ!$A$33:$A$776,$A195,СВЦЭМ!$B$33:$B$776,G$191)+'СЕТ СН'!$F$15</f>
        <v>144.77334526000001</v>
      </c>
      <c r="H195" s="36">
        <f>SUMIFS(СВЦЭМ!$E$33:$E$776,СВЦЭМ!$A$33:$A$776,$A195,СВЦЭМ!$B$33:$B$776,H$191)+'СЕТ СН'!$F$15</f>
        <v>139.44091405</v>
      </c>
      <c r="I195" s="36">
        <f>SUMIFS(СВЦЭМ!$E$33:$E$776,СВЦЭМ!$A$33:$A$776,$A195,СВЦЭМ!$B$33:$B$776,I$191)+'СЕТ СН'!$F$15</f>
        <v>134.33869200999999</v>
      </c>
      <c r="J195" s="36">
        <f>SUMIFS(СВЦЭМ!$E$33:$E$776,СВЦЭМ!$A$33:$A$776,$A195,СВЦЭМ!$B$33:$B$776,J$191)+'СЕТ СН'!$F$15</f>
        <v>131.4376853</v>
      </c>
      <c r="K195" s="36">
        <f>SUMIFS(СВЦЭМ!$E$33:$E$776,СВЦЭМ!$A$33:$A$776,$A195,СВЦЭМ!$B$33:$B$776,K$191)+'СЕТ СН'!$F$15</f>
        <v>127.98291422</v>
      </c>
      <c r="L195" s="36">
        <f>SUMIFS(СВЦЭМ!$E$33:$E$776,СВЦЭМ!$A$33:$A$776,$A195,СВЦЭМ!$B$33:$B$776,L$191)+'СЕТ СН'!$F$15</f>
        <v>128.00681718999999</v>
      </c>
      <c r="M195" s="36">
        <f>SUMIFS(СВЦЭМ!$E$33:$E$776,СВЦЭМ!$A$33:$A$776,$A195,СВЦЭМ!$B$33:$B$776,M$191)+'СЕТ СН'!$F$15</f>
        <v>130.78186872000001</v>
      </c>
      <c r="N195" s="36">
        <f>SUMIFS(СВЦЭМ!$E$33:$E$776,СВЦЭМ!$A$33:$A$776,$A195,СВЦЭМ!$B$33:$B$776,N$191)+'СЕТ СН'!$F$15</f>
        <v>131.17640205999999</v>
      </c>
      <c r="O195" s="36">
        <f>SUMIFS(СВЦЭМ!$E$33:$E$776,СВЦЭМ!$A$33:$A$776,$A195,СВЦЭМ!$B$33:$B$776,O$191)+'СЕТ СН'!$F$15</f>
        <v>131.49728686</v>
      </c>
      <c r="P195" s="36">
        <f>SUMIFS(СВЦЭМ!$E$33:$E$776,СВЦЭМ!$A$33:$A$776,$A195,СВЦЭМ!$B$33:$B$776,P$191)+'СЕТ СН'!$F$15</f>
        <v>132.53756645000001</v>
      </c>
      <c r="Q195" s="36">
        <f>SUMIFS(СВЦЭМ!$E$33:$E$776,СВЦЭМ!$A$33:$A$776,$A195,СВЦЭМ!$B$33:$B$776,Q$191)+'СЕТ СН'!$F$15</f>
        <v>133.66874127</v>
      </c>
      <c r="R195" s="36">
        <f>SUMIFS(СВЦЭМ!$E$33:$E$776,СВЦЭМ!$A$33:$A$776,$A195,СВЦЭМ!$B$33:$B$776,R$191)+'СЕТ СН'!$F$15</f>
        <v>131.84766672999999</v>
      </c>
      <c r="S195" s="36">
        <f>SUMIFS(СВЦЭМ!$E$33:$E$776,СВЦЭМ!$A$33:$A$776,$A195,СВЦЭМ!$B$33:$B$776,S$191)+'СЕТ СН'!$F$15</f>
        <v>128.37320573</v>
      </c>
      <c r="T195" s="36">
        <f>SUMIFS(СВЦЭМ!$E$33:$E$776,СВЦЭМ!$A$33:$A$776,$A195,СВЦЭМ!$B$33:$B$776,T$191)+'СЕТ СН'!$F$15</f>
        <v>125.02150588000001</v>
      </c>
      <c r="U195" s="36">
        <f>SUMIFS(СВЦЭМ!$E$33:$E$776,СВЦЭМ!$A$33:$A$776,$A195,СВЦЭМ!$B$33:$B$776,U$191)+'СЕТ СН'!$F$15</f>
        <v>125.54929987</v>
      </c>
      <c r="V195" s="36">
        <f>SUMIFS(СВЦЭМ!$E$33:$E$776,СВЦЭМ!$A$33:$A$776,$A195,СВЦЭМ!$B$33:$B$776,V$191)+'СЕТ СН'!$F$15</f>
        <v>127.15507263000001</v>
      </c>
      <c r="W195" s="36">
        <f>SUMIFS(СВЦЭМ!$E$33:$E$776,СВЦЭМ!$A$33:$A$776,$A195,СВЦЭМ!$B$33:$B$776,W$191)+'СЕТ СН'!$F$15</f>
        <v>128.35197595</v>
      </c>
      <c r="X195" s="36">
        <f>SUMIFS(СВЦЭМ!$E$33:$E$776,СВЦЭМ!$A$33:$A$776,$A195,СВЦЭМ!$B$33:$B$776,X$191)+'СЕТ СН'!$F$15</f>
        <v>128.37450236999999</v>
      </c>
      <c r="Y195" s="36">
        <f>SUMIFS(СВЦЭМ!$E$33:$E$776,СВЦЭМ!$A$33:$A$776,$A195,СВЦЭМ!$B$33:$B$776,Y$191)+'СЕТ СН'!$F$15</f>
        <v>132.90255945000001</v>
      </c>
    </row>
    <row r="196" spans="1:25" ht="15.75" x14ac:dyDescent="0.2">
      <c r="A196" s="35">
        <f t="shared" si="5"/>
        <v>43804</v>
      </c>
      <c r="B196" s="36">
        <f>SUMIFS(СВЦЭМ!$E$33:$E$776,СВЦЭМ!$A$33:$A$776,$A196,СВЦЭМ!$B$33:$B$776,B$191)+'СЕТ СН'!$F$15</f>
        <v>141.10139212000001</v>
      </c>
      <c r="C196" s="36">
        <f>SUMIFS(СВЦЭМ!$E$33:$E$776,СВЦЭМ!$A$33:$A$776,$A196,СВЦЭМ!$B$33:$B$776,C$191)+'СЕТ СН'!$F$15</f>
        <v>141.89059841</v>
      </c>
      <c r="D196" s="36">
        <f>SUMIFS(СВЦЭМ!$E$33:$E$776,СВЦЭМ!$A$33:$A$776,$A196,СВЦЭМ!$B$33:$B$776,D$191)+'СЕТ СН'!$F$15</f>
        <v>142.43706041999999</v>
      </c>
      <c r="E196" s="36">
        <f>SUMIFS(СВЦЭМ!$E$33:$E$776,СВЦЭМ!$A$33:$A$776,$A196,СВЦЭМ!$B$33:$B$776,E$191)+'СЕТ СН'!$F$15</f>
        <v>145.57600955999999</v>
      </c>
      <c r="F196" s="36">
        <f>SUMIFS(СВЦЭМ!$E$33:$E$776,СВЦЭМ!$A$33:$A$776,$A196,СВЦЭМ!$B$33:$B$776,F$191)+'СЕТ СН'!$F$15</f>
        <v>144.42849133999999</v>
      </c>
      <c r="G196" s="36">
        <f>SUMIFS(СВЦЭМ!$E$33:$E$776,СВЦЭМ!$A$33:$A$776,$A196,СВЦЭМ!$B$33:$B$776,G$191)+'СЕТ СН'!$F$15</f>
        <v>142.34075197999999</v>
      </c>
      <c r="H196" s="36">
        <f>SUMIFS(СВЦЭМ!$E$33:$E$776,СВЦЭМ!$A$33:$A$776,$A196,СВЦЭМ!$B$33:$B$776,H$191)+'СЕТ СН'!$F$15</f>
        <v>140.06104945000001</v>
      </c>
      <c r="I196" s="36">
        <f>SUMIFS(СВЦЭМ!$E$33:$E$776,СВЦЭМ!$A$33:$A$776,$A196,СВЦЭМ!$B$33:$B$776,I$191)+'СЕТ СН'!$F$15</f>
        <v>134.28930210999999</v>
      </c>
      <c r="J196" s="36">
        <f>SUMIFS(СВЦЭМ!$E$33:$E$776,СВЦЭМ!$A$33:$A$776,$A196,СВЦЭМ!$B$33:$B$776,J$191)+'СЕТ СН'!$F$15</f>
        <v>130.21426197</v>
      </c>
      <c r="K196" s="36">
        <f>SUMIFS(СВЦЭМ!$E$33:$E$776,СВЦЭМ!$A$33:$A$776,$A196,СВЦЭМ!$B$33:$B$776,K$191)+'СЕТ СН'!$F$15</f>
        <v>129.80899959000001</v>
      </c>
      <c r="L196" s="36">
        <f>SUMIFS(СВЦЭМ!$E$33:$E$776,СВЦЭМ!$A$33:$A$776,$A196,СВЦЭМ!$B$33:$B$776,L$191)+'СЕТ СН'!$F$15</f>
        <v>131.06439928</v>
      </c>
      <c r="M196" s="36">
        <f>SUMIFS(СВЦЭМ!$E$33:$E$776,СВЦЭМ!$A$33:$A$776,$A196,СВЦЭМ!$B$33:$B$776,M$191)+'СЕТ СН'!$F$15</f>
        <v>131.91408071000001</v>
      </c>
      <c r="N196" s="36">
        <f>SUMIFS(СВЦЭМ!$E$33:$E$776,СВЦЭМ!$A$33:$A$776,$A196,СВЦЭМ!$B$33:$B$776,N$191)+'СЕТ СН'!$F$15</f>
        <v>132.45930311000001</v>
      </c>
      <c r="O196" s="36">
        <f>SUMIFS(СВЦЭМ!$E$33:$E$776,СВЦЭМ!$A$33:$A$776,$A196,СВЦЭМ!$B$33:$B$776,O$191)+'СЕТ СН'!$F$15</f>
        <v>132.81315795</v>
      </c>
      <c r="P196" s="36">
        <f>SUMIFS(СВЦЭМ!$E$33:$E$776,СВЦЭМ!$A$33:$A$776,$A196,СВЦЭМ!$B$33:$B$776,P$191)+'СЕТ СН'!$F$15</f>
        <v>133.18512686</v>
      </c>
      <c r="Q196" s="36">
        <f>SUMIFS(СВЦЭМ!$E$33:$E$776,СВЦЭМ!$A$33:$A$776,$A196,СВЦЭМ!$B$33:$B$776,Q$191)+'СЕТ СН'!$F$15</f>
        <v>134.64723230000001</v>
      </c>
      <c r="R196" s="36">
        <f>SUMIFS(СВЦЭМ!$E$33:$E$776,СВЦЭМ!$A$33:$A$776,$A196,СВЦЭМ!$B$33:$B$776,R$191)+'СЕТ СН'!$F$15</f>
        <v>137.17189855999999</v>
      </c>
      <c r="S196" s="36">
        <f>SUMIFS(СВЦЭМ!$E$33:$E$776,СВЦЭМ!$A$33:$A$776,$A196,СВЦЭМ!$B$33:$B$776,S$191)+'СЕТ СН'!$F$15</f>
        <v>139.14365863</v>
      </c>
      <c r="T196" s="36">
        <f>SUMIFS(СВЦЭМ!$E$33:$E$776,СВЦЭМ!$A$33:$A$776,$A196,СВЦЭМ!$B$33:$B$776,T$191)+'СЕТ СН'!$F$15</f>
        <v>137.07646138000001</v>
      </c>
      <c r="U196" s="36">
        <f>SUMIFS(СВЦЭМ!$E$33:$E$776,СВЦЭМ!$A$33:$A$776,$A196,СВЦЭМ!$B$33:$B$776,U$191)+'СЕТ СН'!$F$15</f>
        <v>133.35371713000001</v>
      </c>
      <c r="V196" s="36">
        <f>SUMIFS(СВЦЭМ!$E$33:$E$776,СВЦЭМ!$A$33:$A$776,$A196,СВЦЭМ!$B$33:$B$776,V$191)+'СЕТ СН'!$F$15</f>
        <v>132.88763109000001</v>
      </c>
      <c r="W196" s="36">
        <f>SUMIFS(СВЦЭМ!$E$33:$E$776,СВЦЭМ!$A$33:$A$776,$A196,СВЦЭМ!$B$33:$B$776,W$191)+'СЕТ СН'!$F$15</f>
        <v>133.83514482000001</v>
      </c>
      <c r="X196" s="36">
        <f>SUMIFS(СВЦЭМ!$E$33:$E$776,СВЦЭМ!$A$33:$A$776,$A196,СВЦЭМ!$B$33:$B$776,X$191)+'СЕТ СН'!$F$15</f>
        <v>137.06558876</v>
      </c>
      <c r="Y196" s="36">
        <f>SUMIFS(СВЦЭМ!$E$33:$E$776,СВЦЭМ!$A$33:$A$776,$A196,СВЦЭМ!$B$33:$B$776,Y$191)+'СЕТ СН'!$F$15</f>
        <v>140.34311890999999</v>
      </c>
    </row>
    <row r="197" spans="1:25" ht="15.75" x14ac:dyDescent="0.2">
      <c r="A197" s="35">
        <f t="shared" si="5"/>
        <v>43805</v>
      </c>
      <c r="B197" s="36">
        <f>SUMIFS(СВЦЭМ!$E$33:$E$776,СВЦЭМ!$A$33:$A$776,$A197,СВЦЭМ!$B$33:$B$776,B$191)+'СЕТ СН'!$F$15</f>
        <v>140.98849554</v>
      </c>
      <c r="C197" s="36">
        <f>SUMIFS(СВЦЭМ!$E$33:$E$776,СВЦЭМ!$A$33:$A$776,$A197,СВЦЭМ!$B$33:$B$776,C$191)+'СЕТ СН'!$F$15</f>
        <v>146.83135271</v>
      </c>
      <c r="D197" s="36">
        <f>SUMIFS(СВЦЭМ!$E$33:$E$776,СВЦЭМ!$A$33:$A$776,$A197,СВЦЭМ!$B$33:$B$776,D$191)+'СЕТ СН'!$F$15</f>
        <v>149.28387612</v>
      </c>
      <c r="E197" s="36">
        <f>SUMIFS(СВЦЭМ!$E$33:$E$776,СВЦЭМ!$A$33:$A$776,$A197,СВЦЭМ!$B$33:$B$776,E$191)+'СЕТ СН'!$F$15</f>
        <v>150.19982077</v>
      </c>
      <c r="F197" s="36">
        <f>SUMIFS(СВЦЭМ!$E$33:$E$776,СВЦЭМ!$A$33:$A$776,$A197,СВЦЭМ!$B$33:$B$776,F$191)+'СЕТ СН'!$F$15</f>
        <v>149.74934223</v>
      </c>
      <c r="G197" s="36">
        <f>SUMIFS(СВЦЭМ!$E$33:$E$776,СВЦЭМ!$A$33:$A$776,$A197,СВЦЭМ!$B$33:$B$776,G$191)+'СЕТ СН'!$F$15</f>
        <v>147.76932834999999</v>
      </c>
      <c r="H197" s="36">
        <f>SUMIFS(СВЦЭМ!$E$33:$E$776,СВЦЭМ!$A$33:$A$776,$A197,СВЦЭМ!$B$33:$B$776,H$191)+'СЕТ СН'!$F$15</f>
        <v>141.0262338</v>
      </c>
      <c r="I197" s="36">
        <f>SUMIFS(СВЦЭМ!$E$33:$E$776,СВЦЭМ!$A$33:$A$776,$A197,СВЦЭМ!$B$33:$B$776,I$191)+'СЕТ СН'!$F$15</f>
        <v>135.39550367999999</v>
      </c>
      <c r="J197" s="36">
        <f>SUMIFS(СВЦЭМ!$E$33:$E$776,СВЦЭМ!$A$33:$A$776,$A197,СВЦЭМ!$B$33:$B$776,J$191)+'СЕТ СН'!$F$15</f>
        <v>132.80292652</v>
      </c>
      <c r="K197" s="36">
        <f>SUMIFS(СВЦЭМ!$E$33:$E$776,СВЦЭМ!$A$33:$A$776,$A197,СВЦЭМ!$B$33:$B$776,K$191)+'СЕТ СН'!$F$15</f>
        <v>131.09464715999999</v>
      </c>
      <c r="L197" s="36">
        <f>SUMIFS(СВЦЭМ!$E$33:$E$776,СВЦЭМ!$A$33:$A$776,$A197,СВЦЭМ!$B$33:$B$776,L$191)+'СЕТ СН'!$F$15</f>
        <v>130.52869769</v>
      </c>
      <c r="M197" s="36">
        <f>SUMIFS(СВЦЭМ!$E$33:$E$776,СВЦЭМ!$A$33:$A$776,$A197,СВЦЭМ!$B$33:$B$776,M$191)+'СЕТ СН'!$F$15</f>
        <v>130.94016551000001</v>
      </c>
      <c r="N197" s="36">
        <f>SUMIFS(СВЦЭМ!$E$33:$E$776,СВЦЭМ!$A$33:$A$776,$A197,СВЦЭМ!$B$33:$B$776,N$191)+'СЕТ СН'!$F$15</f>
        <v>130.87828224</v>
      </c>
      <c r="O197" s="36">
        <f>SUMIFS(СВЦЭМ!$E$33:$E$776,СВЦЭМ!$A$33:$A$776,$A197,СВЦЭМ!$B$33:$B$776,O$191)+'СЕТ СН'!$F$15</f>
        <v>131.81007041999999</v>
      </c>
      <c r="P197" s="36">
        <f>SUMIFS(СВЦЭМ!$E$33:$E$776,СВЦЭМ!$A$33:$A$776,$A197,СВЦЭМ!$B$33:$B$776,P$191)+'СЕТ СН'!$F$15</f>
        <v>132.05353223</v>
      </c>
      <c r="Q197" s="36">
        <f>SUMIFS(СВЦЭМ!$E$33:$E$776,СВЦЭМ!$A$33:$A$776,$A197,СВЦЭМ!$B$33:$B$776,Q$191)+'СЕТ СН'!$F$15</f>
        <v>131.70444474000001</v>
      </c>
      <c r="R197" s="36">
        <f>SUMIFS(СВЦЭМ!$E$33:$E$776,СВЦЭМ!$A$33:$A$776,$A197,СВЦЭМ!$B$33:$B$776,R$191)+'СЕТ СН'!$F$15</f>
        <v>131.66280388000001</v>
      </c>
      <c r="S197" s="36">
        <f>SUMIFS(СВЦЭМ!$E$33:$E$776,СВЦЭМ!$A$33:$A$776,$A197,СВЦЭМ!$B$33:$B$776,S$191)+'СЕТ СН'!$F$15</f>
        <v>131.61677280000001</v>
      </c>
      <c r="T197" s="36">
        <f>SUMIFS(СВЦЭМ!$E$33:$E$776,СВЦЭМ!$A$33:$A$776,$A197,СВЦЭМ!$B$33:$B$776,T$191)+'СЕТ СН'!$F$15</f>
        <v>130.42468131000001</v>
      </c>
      <c r="U197" s="36">
        <f>SUMIFS(СВЦЭМ!$E$33:$E$776,СВЦЭМ!$A$33:$A$776,$A197,СВЦЭМ!$B$33:$B$776,U$191)+'СЕТ СН'!$F$15</f>
        <v>130.40140975</v>
      </c>
      <c r="V197" s="36">
        <f>SUMIFS(СВЦЭМ!$E$33:$E$776,СВЦЭМ!$A$33:$A$776,$A197,СВЦЭМ!$B$33:$B$776,V$191)+'СЕТ СН'!$F$15</f>
        <v>129.42402637999999</v>
      </c>
      <c r="W197" s="36">
        <f>SUMIFS(СВЦЭМ!$E$33:$E$776,СВЦЭМ!$A$33:$A$776,$A197,СВЦЭМ!$B$33:$B$776,W$191)+'СЕТ СН'!$F$15</f>
        <v>130.02592386000001</v>
      </c>
      <c r="X197" s="36">
        <f>SUMIFS(СВЦЭМ!$E$33:$E$776,СВЦЭМ!$A$33:$A$776,$A197,СВЦЭМ!$B$33:$B$776,X$191)+'СЕТ СН'!$F$15</f>
        <v>129.59733159000001</v>
      </c>
      <c r="Y197" s="36">
        <f>SUMIFS(СВЦЭМ!$E$33:$E$776,СВЦЭМ!$A$33:$A$776,$A197,СВЦЭМ!$B$33:$B$776,Y$191)+'СЕТ СН'!$F$15</f>
        <v>131.7750844</v>
      </c>
    </row>
    <row r="198" spans="1:25" ht="15.75" x14ac:dyDescent="0.2">
      <c r="A198" s="35">
        <f t="shared" si="5"/>
        <v>43806</v>
      </c>
      <c r="B198" s="36">
        <f>SUMIFS(СВЦЭМ!$E$33:$E$776,СВЦЭМ!$A$33:$A$776,$A198,СВЦЭМ!$B$33:$B$776,B$191)+'СЕТ СН'!$F$15</f>
        <v>135.16510636000001</v>
      </c>
      <c r="C198" s="36">
        <f>SUMIFS(СВЦЭМ!$E$33:$E$776,СВЦЭМ!$A$33:$A$776,$A198,СВЦЭМ!$B$33:$B$776,C$191)+'СЕТ СН'!$F$15</f>
        <v>136.85527402</v>
      </c>
      <c r="D198" s="36">
        <f>SUMIFS(СВЦЭМ!$E$33:$E$776,СВЦЭМ!$A$33:$A$776,$A198,СВЦЭМ!$B$33:$B$776,D$191)+'СЕТ СН'!$F$15</f>
        <v>137.33775734</v>
      </c>
      <c r="E198" s="36">
        <f>SUMIFS(СВЦЭМ!$E$33:$E$776,СВЦЭМ!$A$33:$A$776,$A198,СВЦЭМ!$B$33:$B$776,E$191)+'СЕТ СН'!$F$15</f>
        <v>138.18548211999999</v>
      </c>
      <c r="F198" s="36">
        <f>SUMIFS(СВЦЭМ!$E$33:$E$776,СВЦЭМ!$A$33:$A$776,$A198,СВЦЭМ!$B$33:$B$776,F$191)+'СЕТ СН'!$F$15</f>
        <v>135.34690211</v>
      </c>
      <c r="G198" s="36">
        <f>SUMIFS(СВЦЭМ!$E$33:$E$776,СВЦЭМ!$A$33:$A$776,$A198,СВЦЭМ!$B$33:$B$776,G$191)+'СЕТ СН'!$F$15</f>
        <v>137.33342307000001</v>
      </c>
      <c r="H198" s="36">
        <f>SUMIFS(СВЦЭМ!$E$33:$E$776,СВЦЭМ!$A$33:$A$776,$A198,СВЦЭМ!$B$33:$B$776,H$191)+'СЕТ СН'!$F$15</f>
        <v>134.74793936</v>
      </c>
      <c r="I198" s="36">
        <f>SUMIFS(СВЦЭМ!$E$33:$E$776,СВЦЭМ!$A$33:$A$776,$A198,СВЦЭМ!$B$33:$B$776,I$191)+'СЕТ СН'!$F$15</f>
        <v>130.48430052000001</v>
      </c>
      <c r="J198" s="36">
        <f>SUMIFS(СВЦЭМ!$E$33:$E$776,СВЦЭМ!$A$33:$A$776,$A198,СВЦЭМ!$B$33:$B$776,J$191)+'СЕТ СН'!$F$15</f>
        <v>123.85579576000001</v>
      </c>
      <c r="K198" s="36">
        <f>SUMIFS(СВЦЭМ!$E$33:$E$776,СВЦЭМ!$A$33:$A$776,$A198,СВЦЭМ!$B$33:$B$776,K$191)+'СЕТ СН'!$F$15</f>
        <v>121.69967746</v>
      </c>
      <c r="L198" s="36">
        <f>SUMIFS(СВЦЭМ!$E$33:$E$776,СВЦЭМ!$A$33:$A$776,$A198,СВЦЭМ!$B$33:$B$776,L$191)+'СЕТ СН'!$F$15</f>
        <v>121.88714182</v>
      </c>
      <c r="M198" s="36">
        <f>SUMIFS(СВЦЭМ!$E$33:$E$776,СВЦЭМ!$A$33:$A$776,$A198,СВЦЭМ!$B$33:$B$776,M$191)+'СЕТ СН'!$F$15</f>
        <v>120.80665358</v>
      </c>
      <c r="N198" s="36">
        <f>SUMIFS(СВЦЭМ!$E$33:$E$776,СВЦЭМ!$A$33:$A$776,$A198,СВЦЭМ!$B$33:$B$776,N$191)+'СЕТ СН'!$F$15</f>
        <v>121.69641197</v>
      </c>
      <c r="O198" s="36">
        <f>SUMIFS(СВЦЭМ!$E$33:$E$776,СВЦЭМ!$A$33:$A$776,$A198,СВЦЭМ!$B$33:$B$776,O$191)+'СЕТ СН'!$F$15</f>
        <v>122.9903874</v>
      </c>
      <c r="P198" s="36">
        <f>SUMIFS(СВЦЭМ!$E$33:$E$776,СВЦЭМ!$A$33:$A$776,$A198,СВЦЭМ!$B$33:$B$776,P$191)+'СЕТ СН'!$F$15</f>
        <v>124.01919012</v>
      </c>
      <c r="Q198" s="36">
        <f>SUMIFS(СВЦЭМ!$E$33:$E$776,СВЦЭМ!$A$33:$A$776,$A198,СВЦЭМ!$B$33:$B$776,Q$191)+'СЕТ СН'!$F$15</f>
        <v>124.19688551</v>
      </c>
      <c r="R198" s="36">
        <f>SUMIFS(СВЦЭМ!$E$33:$E$776,СВЦЭМ!$A$33:$A$776,$A198,СВЦЭМ!$B$33:$B$776,R$191)+'СЕТ СН'!$F$15</f>
        <v>122.97708779</v>
      </c>
      <c r="S198" s="36">
        <f>SUMIFS(СВЦЭМ!$E$33:$E$776,СВЦЭМ!$A$33:$A$776,$A198,СВЦЭМ!$B$33:$B$776,S$191)+'СЕТ СН'!$F$15</f>
        <v>121.42985168</v>
      </c>
      <c r="T198" s="36">
        <f>SUMIFS(СВЦЭМ!$E$33:$E$776,СВЦЭМ!$A$33:$A$776,$A198,СВЦЭМ!$B$33:$B$776,T$191)+'СЕТ СН'!$F$15</f>
        <v>120.32466079</v>
      </c>
      <c r="U198" s="36">
        <f>SUMIFS(СВЦЭМ!$E$33:$E$776,СВЦЭМ!$A$33:$A$776,$A198,СВЦЭМ!$B$33:$B$776,U$191)+'СЕТ СН'!$F$15</f>
        <v>120.23219257</v>
      </c>
      <c r="V198" s="36">
        <f>SUMIFS(СВЦЭМ!$E$33:$E$776,СВЦЭМ!$A$33:$A$776,$A198,СВЦЭМ!$B$33:$B$776,V$191)+'СЕТ СН'!$F$15</f>
        <v>120.99121328</v>
      </c>
      <c r="W198" s="36">
        <f>SUMIFS(СВЦЭМ!$E$33:$E$776,СВЦЭМ!$A$33:$A$776,$A198,СВЦЭМ!$B$33:$B$776,W$191)+'СЕТ СН'!$F$15</f>
        <v>122.95156497000001</v>
      </c>
      <c r="X198" s="36">
        <f>SUMIFS(СВЦЭМ!$E$33:$E$776,СВЦЭМ!$A$33:$A$776,$A198,СВЦЭМ!$B$33:$B$776,X$191)+'СЕТ СН'!$F$15</f>
        <v>122.69693866999999</v>
      </c>
      <c r="Y198" s="36">
        <f>SUMIFS(СВЦЭМ!$E$33:$E$776,СВЦЭМ!$A$33:$A$776,$A198,СВЦЭМ!$B$33:$B$776,Y$191)+'СЕТ СН'!$F$15</f>
        <v>127.41393334999999</v>
      </c>
    </row>
    <row r="199" spans="1:25" ht="15.75" x14ac:dyDescent="0.2">
      <c r="A199" s="35">
        <f t="shared" si="5"/>
        <v>43807</v>
      </c>
      <c r="B199" s="36">
        <f>SUMIFS(СВЦЭМ!$E$33:$E$776,СВЦЭМ!$A$33:$A$776,$A199,СВЦЭМ!$B$33:$B$776,B$191)+'СЕТ СН'!$F$15</f>
        <v>136.79389112000001</v>
      </c>
      <c r="C199" s="36">
        <f>SUMIFS(СВЦЭМ!$E$33:$E$776,СВЦЭМ!$A$33:$A$776,$A199,СВЦЭМ!$B$33:$B$776,C$191)+'СЕТ СН'!$F$15</f>
        <v>140.83469658000001</v>
      </c>
      <c r="D199" s="36">
        <f>SUMIFS(СВЦЭМ!$E$33:$E$776,СВЦЭМ!$A$33:$A$776,$A199,СВЦЭМ!$B$33:$B$776,D$191)+'СЕТ СН'!$F$15</f>
        <v>143.4829934</v>
      </c>
      <c r="E199" s="36">
        <f>SUMIFS(СВЦЭМ!$E$33:$E$776,СВЦЭМ!$A$33:$A$776,$A199,СВЦЭМ!$B$33:$B$776,E$191)+'СЕТ СН'!$F$15</f>
        <v>146.79161877000001</v>
      </c>
      <c r="F199" s="36">
        <f>SUMIFS(СВЦЭМ!$E$33:$E$776,СВЦЭМ!$A$33:$A$776,$A199,СВЦЭМ!$B$33:$B$776,F$191)+'СЕТ СН'!$F$15</f>
        <v>148.42080382</v>
      </c>
      <c r="G199" s="36">
        <f>SUMIFS(СВЦЭМ!$E$33:$E$776,СВЦЭМ!$A$33:$A$776,$A199,СВЦЭМ!$B$33:$B$776,G$191)+'СЕТ СН'!$F$15</f>
        <v>148.32295103999999</v>
      </c>
      <c r="H199" s="36">
        <f>SUMIFS(СВЦЭМ!$E$33:$E$776,СВЦЭМ!$A$33:$A$776,$A199,СВЦЭМ!$B$33:$B$776,H$191)+'СЕТ СН'!$F$15</f>
        <v>146.82338938999999</v>
      </c>
      <c r="I199" s="36">
        <f>SUMIFS(СВЦЭМ!$E$33:$E$776,СВЦЭМ!$A$33:$A$776,$A199,СВЦЭМ!$B$33:$B$776,I$191)+'СЕТ СН'!$F$15</f>
        <v>145.73467134000001</v>
      </c>
      <c r="J199" s="36">
        <f>SUMIFS(СВЦЭМ!$E$33:$E$776,СВЦЭМ!$A$33:$A$776,$A199,СВЦЭМ!$B$33:$B$776,J$191)+'СЕТ СН'!$F$15</f>
        <v>139.63078171999999</v>
      </c>
      <c r="K199" s="36">
        <f>SUMIFS(СВЦЭМ!$E$33:$E$776,СВЦЭМ!$A$33:$A$776,$A199,СВЦЭМ!$B$33:$B$776,K$191)+'СЕТ СН'!$F$15</f>
        <v>131.98375959000001</v>
      </c>
      <c r="L199" s="36">
        <f>SUMIFS(СВЦЭМ!$E$33:$E$776,СВЦЭМ!$A$33:$A$776,$A199,СВЦЭМ!$B$33:$B$776,L$191)+'СЕТ СН'!$F$15</f>
        <v>129.93802120000001</v>
      </c>
      <c r="M199" s="36">
        <f>SUMIFS(СВЦЭМ!$E$33:$E$776,СВЦЭМ!$A$33:$A$776,$A199,СВЦЭМ!$B$33:$B$776,M$191)+'СЕТ СН'!$F$15</f>
        <v>129.77319673</v>
      </c>
      <c r="N199" s="36">
        <f>SUMIFS(СВЦЭМ!$E$33:$E$776,СВЦЭМ!$A$33:$A$776,$A199,СВЦЭМ!$B$33:$B$776,N$191)+'СЕТ СН'!$F$15</f>
        <v>130.72724066999999</v>
      </c>
      <c r="O199" s="36">
        <f>SUMIFS(СВЦЭМ!$E$33:$E$776,СВЦЭМ!$A$33:$A$776,$A199,СВЦЭМ!$B$33:$B$776,O$191)+'СЕТ СН'!$F$15</f>
        <v>131.85264857999999</v>
      </c>
      <c r="P199" s="36">
        <f>SUMIFS(СВЦЭМ!$E$33:$E$776,СВЦЭМ!$A$33:$A$776,$A199,СВЦЭМ!$B$33:$B$776,P$191)+'СЕТ СН'!$F$15</f>
        <v>133.38642503</v>
      </c>
      <c r="Q199" s="36">
        <f>SUMIFS(СВЦЭМ!$E$33:$E$776,СВЦЭМ!$A$33:$A$776,$A199,СВЦЭМ!$B$33:$B$776,Q$191)+'СЕТ СН'!$F$15</f>
        <v>133.68340304</v>
      </c>
      <c r="R199" s="36">
        <f>SUMIFS(СВЦЭМ!$E$33:$E$776,СВЦЭМ!$A$33:$A$776,$A199,СВЦЭМ!$B$33:$B$776,R$191)+'СЕТ СН'!$F$15</f>
        <v>132.88349982</v>
      </c>
      <c r="S199" s="36">
        <f>SUMIFS(СВЦЭМ!$E$33:$E$776,СВЦЭМ!$A$33:$A$776,$A199,СВЦЭМ!$B$33:$B$776,S$191)+'СЕТ СН'!$F$15</f>
        <v>129.11297913999999</v>
      </c>
      <c r="T199" s="36">
        <f>SUMIFS(СВЦЭМ!$E$33:$E$776,СВЦЭМ!$A$33:$A$776,$A199,СВЦЭМ!$B$33:$B$776,T$191)+'СЕТ СН'!$F$15</f>
        <v>126.48632670000001</v>
      </c>
      <c r="U199" s="36">
        <f>SUMIFS(СВЦЭМ!$E$33:$E$776,СВЦЭМ!$A$33:$A$776,$A199,СВЦЭМ!$B$33:$B$776,U$191)+'СЕТ СН'!$F$15</f>
        <v>127.17547678</v>
      </c>
      <c r="V199" s="36">
        <f>SUMIFS(СВЦЭМ!$E$33:$E$776,СВЦЭМ!$A$33:$A$776,$A199,СВЦЭМ!$B$33:$B$776,V$191)+'СЕТ СН'!$F$15</f>
        <v>128.87861961999999</v>
      </c>
      <c r="W199" s="36">
        <f>SUMIFS(СВЦЭМ!$E$33:$E$776,СВЦЭМ!$A$33:$A$776,$A199,СВЦЭМ!$B$33:$B$776,W$191)+'СЕТ СН'!$F$15</f>
        <v>130.6018512</v>
      </c>
      <c r="X199" s="36">
        <f>SUMIFS(СВЦЭМ!$E$33:$E$776,СВЦЭМ!$A$33:$A$776,$A199,СВЦЭМ!$B$33:$B$776,X$191)+'СЕТ СН'!$F$15</f>
        <v>133.41637069999999</v>
      </c>
      <c r="Y199" s="36">
        <f>SUMIFS(СВЦЭМ!$E$33:$E$776,СВЦЭМ!$A$33:$A$776,$A199,СВЦЭМ!$B$33:$B$776,Y$191)+'СЕТ СН'!$F$15</f>
        <v>136.07160553</v>
      </c>
    </row>
    <row r="200" spans="1:25" ht="15.75" x14ac:dyDescent="0.2">
      <c r="A200" s="35">
        <f t="shared" si="5"/>
        <v>43808</v>
      </c>
      <c r="B200" s="36">
        <f>SUMIFS(СВЦЭМ!$E$33:$E$776,СВЦЭМ!$A$33:$A$776,$A200,СВЦЭМ!$B$33:$B$776,B$191)+'СЕТ СН'!$F$15</f>
        <v>139.25860098000001</v>
      </c>
      <c r="C200" s="36">
        <f>SUMIFS(СВЦЭМ!$E$33:$E$776,СВЦЭМ!$A$33:$A$776,$A200,СВЦЭМ!$B$33:$B$776,C$191)+'СЕТ СН'!$F$15</f>
        <v>144.21045079000001</v>
      </c>
      <c r="D200" s="36">
        <f>SUMIFS(СВЦЭМ!$E$33:$E$776,СВЦЭМ!$A$33:$A$776,$A200,СВЦЭМ!$B$33:$B$776,D$191)+'СЕТ СН'!$F$15</f>
        <v>145.81843330999999</v>
      </c>
      <c r="E200" s="36">
        <f>SUMIFS(СВЦЭМ!$E$33:$E$776,СВЦЭМ!$A$33:$A$776,$A200,СВЦЭМ!$B$33:$B$776,E$191)+'СЕТ СН'!$F$15</f>
        <v>145.72420789</v>
      </c>
      <c r="F200" s="36">
        <f>SUMIFS(СВЦЭМ!$E$33:$E$776,СВЦЭМ!$A$33:$A$776,$A200,СВЦЭМ!$B$33:$B$776,F$191)+'СЕТ СН'!$F$15</f>
        <v>145.83747908000001</v>
      </c>
      <c r="G200" s="36">
        <f>SUMIFS(СВЦЭМ!$E$33:$E$776,СВЦЭМ!$A$33:$A$776,$A200,СВЦЭМ!$B$33:$B$776,G$191)+'СЕТ СН'!$F$15</f>
        <v>148.17071888000001</v>
      </c>
      <c r="H200" s="36">
        <f>SUMIFS(СВЦЭМ!$E$33:$E$776,СВЦЭМ!$A$33:$A$776,$A200,СВЦЭМ!$B$33:$B$776,H$191)+'СЕТ СН'!$F$15</f>
        <v>144.10368073999999</v>
      </c>
      <c r="I200" s="36">
        <f>SUMIFS(СВЦЭМ!$E$33:$E$776,СВЦЭМ!$A$33:$A$776,$A200,СВЦЭМ!$B$33:$B$776,I$191)+'СЕТ СН'!$F$15</f>
        <v>139.67138154</v>
      </c>
      <c r="J200" s="36">
        <f>SUMIFS(СВЦЭМ!$E$33:$E$776,СВЦЭМ!$A$33:$A$776,$A200,СВЦЭМ!$B$33:$B$776,J$191)+'СЕТ СН'!$F$15</f>
        <v>135.246094</v>
      </c>
      <c r="K200" s="36">
        <f>SUMIFS(СВЦЭМ!$E$33:$E$776,СВЦЭМ!$A$33:$A$776,$A200,СВЦЭМ!$B$33:$B$776,K$191)+'СЕТ СН'!$F$15</f>
        <v>130.9930147</v>
      </c>
      <c r="L200" s="36">
        <f>SUMIFS(СВЦЭМ!$E$33:$E$776,СВЦЭМ!$A$33:$A$776,$A200,СВЦЭМ!$B$33:$B$776,L$191)+'СЕТ СН'!$F$15</f>
        <v>130.68456363000001</v>
      </c>
      <c r="M200" s="36">
        <f>SUMIFS(СВЦЭМ!$E$33:$E$776,СВЦЭМ!$A$33:$A$776,$A200,СВЦЭМ!$B$33:$B$776,M$191)+'СЕТ СН'!$F$15</f>
        <v>131.68125230000001</v>
      </c>
      <c r="N200" s="36">
        <f>SUMIFS(СВЦЭМ!$E$33:$E$776,СВЦЭМ!$A$33:$A$776,$A200,СВЦЭМ!$B$33:$B$776,N$191)+'СЕТ СН'!$F$15</f>
        <v>133.01875229999999</v>
      </c>
      <c r="O200" s="36">
        <f>SUMIFS(СВЦЭМ!$E$33:$E$776,СВЦЭМ!$A$33:$A$776,$A200,СВЦЭМ!$B$33:$B$776,O$191)+'СЕТ СН'!$F$15</f>
        <v>134.19607212</v>
      </c>
      <c r="P200" s="36">
        <f>SUMIFS(СВЦЭМ!$E$33:$E$776,СВЦЭМ!$A$33:$A$776,$A200,СВЦЭМ!$B$33:$B$776,P$191)+'СЕТ СН'!$F$15</f>
        <v>135.15026449999999</v>
      </c>
      <c r="Q200" s="36">
        <f>SUMIFS(СВЦЭМ!$E$33:$E$776,СВЦЭМ!$A$33:$A$776,$A200,СВЦЭМ!$B$33:$B$776,Q$191)+'СЕТ СН'!$F$15</f>
        <v>134.76961116999999</v>
      </c>
      <c r="R200" s="36">
        <f>SUMIFS(СВЦЭМ!$E$33:$E$776,СВЦЭМ!$A$33:$A$776,$A200,СВЦЭМ!$B$33:$B$776,R$191)+'СЕТ СН'!$F$15</f>
        <v>134.33370553</v>
      </c>
      <c r="S200" s="36">
        <f>SUMIFS(СВЦЭМ!$E$33:$E$776,СВЦЭМ!$A$33:$A$776,$A200,СВЦЭМ!$B$33:$B$776,S$191)+'СЕТ СН'!$F$15</f>
        <v>131.86178905</v>
      </c>
      <c r="T200" s="36">
        <f>SUMIFS(СВЦЭМ!$E$33:$E$776,СВЦЭМ!$A$33:$A$776,$A200,СВЦЭМ!$B$33:$B$776,T$191)+'СЕТ СН'!$F$15</f>
        <v>128.44181578999999</v>
      </c>
      <c r="U200" s="36">
        <f>SUMIFS(СВЦЭМ!$E$33:$E$776,СВЦЭМ!$A$33:$A$776,$A200,СВЦЭМ!$B$33:$B$776,U$191)+'СЕТ СН'!$F$15</f>
        <v>128.45444608</v>
      </c>
      <c r="V200" s="36">
        <f>SUMIFS(СВЦЭМ!$E$33:$E$776,СВЦЭМ!$A$33:$A$776,$A200,СВЦЭМ!$B$33:$B$776,V$191)+'СЕТ СН'!$F$15</f>
        <v>131.30934167000001</v>
      </c>
      <c r="W200" s="36">
        <f>SUMIFS(СВЦЭМ!$E$33:$E$776,СВЦЭМ!$A$33:$A$776,$A200,СВЦЭМ!$B$33:$B$776,W$191)+'СЕТ СН'!$F$15</f>
        <v>134.15023822000001</v>
      </c>
      <c r="X200" s="36">
        <f>SUMIFS(СВЦЭМ!$E$33:$E$776,СВЦЭМ!$A$33:$A$776,$A200,СВЦЭМ!$B$33:$B$776,X$191)+'СЕТ СН'!$F$15</f>
        <v>135.04656209999999</v>
      </c>
      <c r="Y200" s="36">
        <f>SUMIFS(СВЦЭМ!$E$33:$E$776,СВЦЭМ!$A$33:$A$776,$A200,СВЦЭМ!$B$33:$B$776,Y$191)+'СЕТ СН'!$F$15</f>
        <v>138.20884520999999</v>
      </c>
    </row>
    <row r="201" spans="1:25" ht="15.75" x14ac:dyDescent="0.2">
      <c r="A201" s="35">
        <f t="shared" si="5"/>
        <v>43809</v>
      </c>
      <c r="B201" s="36">
        <f>SUMIFS(СВЦЭМ!$E$33:$E$776,СВЦЭМ!$A$33:$A$776,$A201,СВЦЭМ!$B$33:$B$776,B$191)+'СЕТ СН'!$F$15</f>
        <v>140.15901027999999</v>
      </c>
      <c r="C201" s="36">
        <f>SUMIFS(СВЦЭМ!$E$33:$E$776,СВЦЭМ!$A$33:$A$776,$A201,СВЦЭМ!$B$33:$B$776,C$191)+'СЕТ СН'!$F$15</f>
        <v>148.80556023</v>
      </c>
      <c r="D201" s="36">
        <f>SUMIFS(СВЦЭМ!$E$33:$E$776,СВЦЭМ!$A$33:$A$776,$A201,СВЦЭМ!$B$33:$B$776,D$191)+'СЕТ СН'!$F$15</f>
        <v>152.59736832999999</v>
      </c>
      <c r="E201" s="36">
        <f>SUMIFS(СВЦЭМ!$E$33:$E$776,СВЦЭМ!$A$33:$A$776,$A201,СВЦЭМ!$B$33:$B$776,E$191)+'СЕТ СН'!$F$15</f>
        <v>151.93477931999999</v>
      </c>
      <c r="F201" s="36">
        <f>SUMIFS(СВЦЭМ!$E$33:$E$776,СВЦЭМ!$A$33:$A$776,$A201,СВЦЭМ!$B$33:$B$776,F$191)+'СЕТ СН'!$F$15</f>
        <v>144.70972338999999</v>
      </c>
      <c r="G201" s="36">
        <f>SUMIFS(СВЦЭМ!$E$33:$E$776,СВЦЭМ!$A$33:$A$776,$A201,СВЦЭМ!$B$33:$B$776,G$191)+'СЕТ СН'!$F$15</f>
        <v>142.55018301000001</v>
      </c>
      <c r="H201" s="36">
        <f>SUMIFS(СВЦЭМ!$E$33:$E$776,СВЦЭМ!$A$33:$A$776,$A201,СВЦЭМ!$B$33:$B$776,H$191)+'СЕТ СН'!$F$15</f>
        <v>137.05975681999999</v>
      </c>
      <c r="I201" s="36">
        <f>SUMIFS(СВЦЭМ!$E$33:$E$776,СВЦЭМ!$A$33:$A$776,$A201,СВЦЭМ!$B$33:$B$776,I$191)+'СЕТ СН'!$F$15</f>
        <v>132.36218732</v>
      </c>
      <c r="J201" s="36">
        <f>SUMIFS(СВЦЭМ!$E$33:$E$776,СВЦЭМ!$A$33:$A$776,$A201,СВЦЭМ!$B$33:$B$776,J$191)+'СЕТ СН'!$F$15</f>
        <v>129.12065819</v>
      </c>
      <c r="K201" s="36">
        <f>SUMIFS(СВЦЭМ!$E$33:$E$776,СВЦЭМ!$A$33:$A$776,$A201,СВЦЭМ!$B$33:$B$776,K$191)+'СЕТ СН'!$F$15</f>
        <v>126.95946565</v>
      </c>
      <c r="L201" s="36">
        <f>SUMIFS(СВЦЭМ!$E$33:$E$776,СВЦЭМ!$A$33:$A$776,$A201,СВЦЭМ!$B$33:$B$776,L$191)+'СЕТ СН'!$F$15</f>
        <v>127.24814957</v>
      </c>
      <c r="M201" s="36">
        <f>SUMIFS(СВЦЭМ!$E$33:$E$776,СВЦЭМ!$A$33:$A$776,$A201,СВЦЭМ!$B$33:$B$776,M$191)+'СЕТ СН'!$F$15</f>
        <v>135.73874194000001</v>
      </c>
      <c r="N201" s="36">
        <f>SUMIFS(СВЦЭМ!$E$33:$E$776,СВЦЭМ!$A$33:$A$776,$A201,СВЦЭМ!$B$33:$B$776,N$191)+'СЕТ СН'!$F$15</f>
        <v>137.80256793999999</v>
      </c>
      <c r="O201" s="36">
        <f>SUMIFS(СВЦЭМ!$E$33:$E$776,СВЦЭМ!$A$33:$A$776,$A201,СВЦЭМ!$B$33:$B$776,O$191)+'СЕТ СН'!$F$15</f>
        <v>138.53929568000001</v>
      </c>
      <c r="P201" s="36">
        <f>SUMIFS(СВЦЭМ!$E$33:$E$776,СВЦЭМ!$A$33:$A$776,$A201,СВЦЭМ!$B$33:$B$776,P$191)+'СЕТ СН'!$F$15</f>
        <v>138.21685746</v>
      </c>
      <c r="Q201" s="36">
        <f>SUMIFS(СВЦЭМ!$E$33:$E$776,СВЦЭМ!$A$33:$A$776,$A201,СВЦЭМ!$B$33:$B$776,Q$191)+'СЕТ СН'!$F$15</f>
        <v>137.88289349999999</v>
      </c>
      <c r="R201" s="36">
        <f>SUMIFS(СВЦЭМ!$E$33:$E$776,СВЦЭМ!$A$33:$A$776,$A201,СВЦЭМ!$B$33:$B$776,R$191)+'СЕТ СН'!$F$15</f>
        <v>137.45418755</v>
      </c>
      <c r="S201" s="36">
        <f>SUMIFS(СВЦЭМ!$E$33:$E$776,СВЦЭМ!$A$33:$A$776,$A201,СВЦЭМ!$B$33:$B$776,S$191)+'СЕТ СН'!$F$15</f>
        <v>135.75700882999999</v>
      </c>
      <c r="T201" s="36">
        <f>SUMIFS(СВЦЭМ!$E$33:$E$776,СВЦЭМ!$A$33:$A$776,$A201,СВЦЭМ!$B$33:$B$776,T$191)+'СЕТ СН'!$F$15</f>
        <v>133.21580202999999</v>
      </c>
      <c r="U201" s="36">
        <f>SUMIFS(СВЦЭМ!$E$33:$E$776,СВЦЭМ!$A$33:$A$776,$A201,СВЦЭМ!$B$33:$B$776,U$191)+'СЕТ СН'!$F$15</f>
        <v>132.85507501999999</v>
      </c>
      <c r="V201" s="36">
        <f>SUMIFS(СВЦЭМ!$E$33:$E$776,СВЦЭМ!$A$33:$A$776,$A201,СВЦЭМ!$B$33:$B$776,V$191)+'СЕТ СН'!$F$15</f>
        <v>131.01367612999999</v>
      </c>
      <c r="W201" s="36">
        <f>SUMIFS(СВЦЭМ!$E$33:$E$776,СВЦЭМ!$A$33:$A$776,$A201,СВЦЭМ!$B$33:$B$776,W$191)+'СЕТ СН'!$F$15</f>
        <v>126.76649126</v>
      </c>
      <c r="X201" s="36">
        <f>SUMIFS(СВЦЭМ!$E$33:$E$776,СВЦЭМ!$A$33:$A$776,$A201,СВЦЭМ!$B$33:$B$776,X$191)+'СЕТ СН'!$F$15</f>
        <v>125.4281647</v>
      </c>
      <c r="Y201" s="36">
        <f>SUMIFS(СВЦЭМ!$E$33:$E$776,СВЦЭМ!$A$33:$A$776,$A201,СВЦЭМ!$B$33:$B$776,Y$191)+'СЕТ СН'!$F$15</f>
        <v>127.23941035999999</v>
      </c>
    </row>
    <row r="202" spans="1:25" ht="15.75" x14ac:dyDescent="0.2">
      <c r="A202" s="35">
        <f t="shared" si="5"/>
        <v>43810</v>
      </c>
      <c r="B202" s="36">
        <f>SUMIFS(СВЦЭМ!$E$33:$E$776,СВЦЭМ!$A$33:$A$776,$A202,СВЦЭМ!$B$33:$B$776,B$191)+'СЕТ СН'!$F$15</f>
        <v>134.17016816</v>
      </c>
      <c r="C202" s="36">
        <f>SUMIFS(СВЦЭМ!$E$33:$E$776,СВЦЭМ!$A$33:$A$776,$A202,СВЦЭМ!$B$33:$B$776,C$191)+'СЕТ СН'!$F$15</f>
        <v>139.66455540000001</v>
      </c>
      <c r="D202" s="36">
        <f>SUMIFS(СВЦЭМ!$E$33:$E$776,СВЦЭМ!$A$33:$A$776,$A202,СВЦЭМ!$B$33:$B$776,D$191)+'СЕТ СН'!$F$15</f>
        <v>140.9730988</v>
      </c>
      <c r="E202" s="36">
        <f>SUMIFS(СВЦЭМ!$E$33:$E$776,СВЦЭМ!$A$33:$A$776,$A202,СВЦЭМ!$B$33:$B$776,E$191)+'СЕТ СН'!$F$15</f>
        <v>142.30757707000001</v>
      </c>
      <c r="F202" s="36">
        <f>SUMIFS(СВЦЭМ!$E$33:$E$776,СВЦЭМ!$A$33:$A$776,$A202,СВЦЭМ!$B$33:$B$776,F$191)+'СЕТ СН'!$F$15</f>
        <v>141.38968513</v>
      </c>
      <c r="G202" s="36">
        <f>SUMIFS(СВЦЭМ!$E$33:$E$776,СВЦЭМ!$A$33:$A$776,$A202,СВЦЭМ!$B$33:$B$776,G$191)+'СЕТ СН'!$F$15</f>
        <v>138.84085551999999</v>
      </c>
      <c r="H202" s="36">
        <f>SUMIFS(СВЦЭМ!$E$33:$E$776,СВЦЭМ!$A$33:$A$776,$A202,СВЦЭМ!$B$33:$B$776,H$191)+'СЕТ СН'!$F$15</f>
        <v>132.62562227999999</v>
      </c>
      <c r="I202" s="36">
        <f>SUMIFS(СВЦЭМ!$E$33:$E$776,СВЦЭМ!$A$33:$A$776,$A202,СВЦЭМ!$B$33:$B$776,I$191)+'СЕТ СН'!$F$15</f>
        <v>130.64476845999999</v>
      </c>
      <c r="J202" s="36">
        <f>SUMIFS(СВЦЭМ!$E$33:$E$776,СВЦЭМ!$A$33:$A$776,$A202,СВЦЭМ!$B$33:$B$776,J$191)+'СЕТ СН'!$F$15</f>
        <v>126.58950575999999</v>
      </c>
      <c r="K202" s="36">
        <f>SUMIFS(СВЦЭМ!$E$33:$E$776,СВЦЭМ!$A$33:$A$776,$A202,СВЦЭМ!$B$33:$B$776,K$191)+'СЕТ СН'!$F$15</f>
        <v>125.27971683</v>
      </c>
      <c r="L202" s="36">
        <f>SUMIFS(СВЦЭМ!$E$33:$E$776,СВЦЭМ!$A$33:$A$776,$A202,СВЦЭМ!$B$33:$B$776,L$191)+'СЕТ СН'!$F$15</f>
        <v>125.73808321</v>
      </c>
      <c r="M202" s="36">
        <f>SUMIFS(СВЦЭМ!$E$33:$E$776,СВЦЭМ!$A$33:$A$776,$A202,СВЦЭМ!$B$33:$B$776,M$191)+'СЕТ СН'!$F$15</f>
        <v>126.10539088</v>
      </c>
      <c r="N202" s="36">
        <f>SUMIFS(СВЦЭМ!$E$33:$E$776,СВЦЭМ!$A$33:$A$776,$A202,СВЦЭМ!$B$33:$B$776,N$191)+'СЕТ СН'!$F$15</f>
        <v>125.75640423999999</v>
      </c>
      <c r="O202" s="36">
        <f>SUMIFS(СВЦЭМ!$E$33:$E$776,СВЦЭМ!$A$33:$A$776,$A202,СВЦЭМ!$B$33:$B$776,O$191)+'СЕТ СН'!$F$15</f>
        <v>127.57087806</v>
      </c>
      <c r="P202" s="36">
        <f>SUMIFS(СВЦЭМ!$E$33:$E$776,СВЦЭМ!$A$33:$A$776,$A202,СВЦЭМ!$B$33:$B$776,P$191)+'СЕТ СН'!$F$15</f>
        <v>127.98382853</v>
      </c>
      <c r="Q202" s="36">
        <f>SUMIFS(СВЦЭМ!$E$33:$E$776,СВЦЭМ!$A$33:$A$776,$A202,СВЦЭМ!$B$33:$B$776,Q$191)+'СЕТ СН'!$F$15</f>
        <v>128.67337886999999</v>
      </c>
      <c r="R202" s="36">
        <f>SUMIFS(СВЦЭМ!$E$33:$E$776,СВЦЭМ!$A$33:$A$776,$A202,СВЦЭМ!$B$33:$B$776,R$191)+'СЕТ СН'!$F$15</f>
        <v>129.44063281999999</v>
      </c>
      <c r="S202" s="36">
        <f>SUMIFS(СВЦЭМ!$E$33:$E$776,СВЦЭМ!$A$33:$A$776,$A202,СВЦЭМ!$B$33:$B$776,S$191)+'СЕТ СН'!$F$15</f>
        <v>127.19439229</v>
      </c>
      <c r="T202" s="36">
        <f>SUMIFS(СВЦЭМ!$E$33:$E$776,СВЦЭМ!$A$33:$A$776,$A202,СВЦЭМ!$B$33:$B$776,T$191)+'СЕТ СН'!$F$15</f>
        <v>125.53625961</v>
      </c>
      <c r="U202" s="36">
        <f>SUMIFS(СВЦЭМ!$E$33:$E$776,СВЦЭМ!$A$33:$A$776,$A202,СВЦЭМ!$B$33:$B$776,U$191)+'СЕТ СН'!$F$15</f>
        <v>125.93032796999999</v>
      </c>
      <c r="V202" s="36">
        <f>SUMIFS(СВЦЭМ!$E$33:$E$776,СВЦЭМ!$A$33:$A$776,$A202,СВЦЭМ!$B$33:$B$776,V$191)+'СЕТ СН'!$F$15</f>
        <v>126.80338365</v>
      </c>
      <c r="W202" s="36">
        <f>SUMIFS(СВЦЭМ!$E$33:$E$776,СВЦЭМ!$A$33:$A$776,$A202,СВЦЭМ!$B$33:$B$776,W$191)+'СЕТ СН'!$F$15</f>
        <v>128.72134320000001</v>
      </c>
      <c r="X202" s="36">
        <f>SUMIFS(СВЦЭМ!$E$33:$E$776,СВЦЭМ!$A$33:$A$776,$A202,СВЦЭМ!$B$33:$B$776,X$191)+'СЕТ СН'!$F$15</f>
        <v>129.99300819000001</v>
      </c>
      <c r="Y202" s="36">
        <f>SUMIFS(СВЦЭМ!$E$33:$E$776,СВЦЭМ!$A$33:$A$776,$A202,СВЦЭМ!$B$33:$B$776,Y$191)+'СЕТ СН'!$F$15</f>
        <v>132.30458292</v>
      </c>
    </row>
    <row r="203" spans="1:25" ht="15.75" x14ac:dyDescent="0.2">
      <c r="A203" s="35">
        <f t="shared" si="5"/>
        <v>43811</v>
      </c>
      <c r="B203" s="36">
        <f>SUMIFS(СВЦЭМ!$E$33:$E$776,СВЦЭМ!$A$33:$A$776,$A203,СВЦЭМ!$B$33:$B$776,B$191)+'СЕТ СН'!$F$15</f>
        <v>136.65979179000001</v>
      </c>
      <c r="C203" s="36">
        <f>SUMIFS(СВЦЭМ!$E$33:$E$776,СВЦЭМ!$A$33:$A$776,$A203,СВЦЭМ!$B$33:$B$776,C$191)+'СЕТ СН'!$F$15</f>
        <v>142.55156201</v>
      </c>
      <c r="D203" s="36">
        <f>SUMIFS(СВЦЭМ!$E$33:$E$776,СВЦЭМ!$A$33:$A$776,$A203,СВЦЭМ!$B$33:$B$776,D$191)+'СЕТ СН'!$F$15</f>
        <v>144.77185682000001</v>
      </c>
      <c r="E203" s="36">
        <f>SUMIFS(СВЦЭМ!$E$33:$E$776,СВЦЭМ!$A$33:$A$776,$A203,СВЦЭМ!$B$33:$B$776,E$191)+'СЕТ СН'!$F$15</f>
        <v>146.42284882000001</v>
      </c>
      <c r="F203" s="36">
        <f>SUMIFS(СВЦЭМ!$E$33:$E$776,СВЦЭМ!$A$33:$A$776,$A203,СВЦЭМ!$B$33:$B$776,F$191)+'СЕТ СН'!$F$15</f>
        <v>146.29587236</v>
      </c>
      <c r="G203" s="36">
        <f>SUMIFS(СВЦЭМ!$E$33:$E$776,СВЦЭМ!$A$33:$A$776,$A203,СВЦЭМ!$B$33:$B$776,G$191)+'СЕТ СН'!$F$15</f>
        <v>143.19127563000001</v>
      </c>
      <c r="H203" s="36">
        <f>SUMIFS(СВЦЭМ!$E$33:$E$776,СВЦЭМ!$A$33:$A$776,$A203,СВЦЭМ!$B$33:$B$776,H$191)+'СЕТ СН'!$F$15</f>
        <v>137.04456221000001</v>
      </c>
      <c r="I203" s="36">
        <f>SUMIFS(СВЦЭМ!$E$33:$E$776,СВЦЭМ!$A$33:$A$776,$A203,СВЦЭМ!$B$33:$B$776,I$191)+'СЕТ СН'!$F$15</f>
        <v>133.81884029</v>
      </c>
      <c r="J203" s="36">
        <f>SUMIFS(СВЦЭМ!$E$33:$E$776,СВЦЭМ!$A$33:$A$776,$A203,СВЦЭМ!$B$33:$B$776,J$191)+'СЕТ СН'!$F$15</f>
        <v>130.16307929000001</v>
      </c>
      <c r="K203" s="36">
        <f>SUMIFS(СВЦЭМ!$E$33:$E$776,СВЦЭМ!$A$33:$A$776,$A203,СВЦЭМ!$B$33:$B$776,K$191)+'СЕТ СН'!$F$15</f>
        <v>128.37276205000001</v>
      </c>
      <c r="L203" s="36">
        <f>SUMIFS(СВЦЭМ!$E$33:$E$776,СВЦЭМ!$A$33:$A$776,$A203,СВЦЭМ!$B$33:$B$776,L$191)+'СЕТ СН'!$F$15</f>
        <v>128.86644494000001</v>
      </c>
      <c r="M203" s="36">
        <f>SUMIFS(СВЦЭМ!$E$33:$E$776,СВЦЭМ!$A$33:$A$776,$A203,СВЦЭМ!$B$33:$B$776,M$191)+'СЕТ СН'!$F$15</f>
        <v>128.07133232999999</v>
      </c>
      <c r="N203" s="36">
        <f>SUMIFS(СВЦЭМ!$E$33:$E$776,СВЦЭМ!$A$33:$A$776,$A203,СВЦЭМ!$B$33:$B$776,N$191)+'СЕТ СН'!$F$15</f>
        <v>128.10526666999999</v>
      </c>
      <c r="O203" s="36">
        <f>SUMIFS(СВЦЭМ!$E$33:$E$776,СВЦЭМ!$A$33:$A$776,$A203,СВЦЭМ!$B$33:$B$776,O$191)+'СЕТ СН'!$F$15</f>
        <v>128.68784274999999</v>
      </c>
      <c r="P203" s="36">
        <f>SUMIFS(СВЦЭМ!$E$33:$E$776,СВЦЭМ!$A$33:$A$776,$A203,СВЦЭМ!$B$33:$B$776,P$191)+'СЕТ СН'!$F$15</f>
        <v>128.23435534999999</v>
      </c>
      <c r="Q203" s="36">
        <f>SUMIFS(СВЦЭМ!$E$33:$E$776,СВЦЭМ!$A$33:$A$776,$A203,СВЦЭМ!$B$33:$B$776,Q$191)+'СЕТ СН'!$F$15</f>
        <v>128.26687748000001</v>
      </c>
      <c r="R203" s="36">
        <f>SUMIFS(СВЦЭМ!$E$33:$E$776,СВЦЭМ!$A$33:$A$776,$A203,СВЦЭМ!$B$33:$B$776,R$191)+'СЕТ СН'!$F$15</f>
        <v>127.71898947</v>
      </c>
      <c r="S203" s="36">
        <f>SUMIFS(СВЦЭМ!$E$33:$E$776,СВЦЭМ!$A$33:$A$776,$A203,СВЦЭМ!$B$33:$B$776,S$191)+'СЕТ СН'!$F$15</f>
        <v>129.43111508000001</v>
      </c>
      <c r="T203" s="36">
        <f>SUMIFS(СВЦЭМ!$E$33:$E$776,СВЦЭМ!$A$33:$A$776,$A203,СВЦЭМ!$B$33:$B$776,T$191)+'СЕТ СН'!$F$15</f>
        <v>127.68180753</v>
      </c>
      <c r="U203" s="36">
        <f>SUMIFS(СВЦЭМ!$E$33:$E$776,СВЦЭМ!$A$33:$A$776,$A203,СВЦЭМ!$B$33:$B$776,U$191)+'СЕТ СН'!$F$15</f>
        <v>127.23625558000001</v>
      </c>
      <c r="V203" s="36">
        <f>SUMIFS(СВЦЭМ!$E$33:$E$776,СВЦЭМ!$A$33:$A$776,$A203,СВЦЭМ!$B$33:$B$776,V$191)+'СЕТ СН'!$F$15</f>
        <v>127.30738216</v>
      </c>
      <c r="W203" s="36">
        <f>SUMIFS(СВЦЭМ!$E$33:$E$776,СВЦЭМ!$A$33:$A$776,$A203,СВЦЭМ!$B$33:$B$776,W$191)+'СЕТ СН'!$F$15</f>
        <v>129.70409746000001</v>
      </c>
      <c r="X203" s="36">
        <f>SUMIFS(СВЦЭМ!$E$33:$E$776,СВЦЭМ!$A$33:$A$776,$A203,СВЦЭМ!$B$33:$B$776,X$191)+'СЕТ СН'!$F$15</f>
        <v>130.84604335</v>
      </c>
      <c r="Y203" s="36">
        <f>SUMIFS(СВЦЭМ!$E$33:$E$776,СВЦЭМ!$A$33:$A$776,$A203,СВЦЭМ!$B$33:$B$776,Y$191)+'СЕТ СН'!$F$15</f>
        <v>133.12208586</v>
      </c>
    </row>
    <row r="204" spans="1:25" ht="15.75" x14ac:dyDescent="0.2">
      <c r="A204" s="35">
        <f t="shared" si="5"/>
        <v>43812</v>
      </c>
      <c r="B204" s="36">
        <f>SUMIFS(СВЦЭМ!$E$33:$E$776,СВЦЭМ!$A$33:$A$776,$A204,СВЦЭМ!$B$33:$B$776,B$191)+'СЕТ СН'!$F$15</f>
        <v>137.3736452</v>
      </c>
      <c r="C204" s="36">
        <f>SUMIFS(СВЦЭМ!$E$33:$E$776,СВЦЭМ!$A$33:$A$776,$A204,СВЦЭМ!$B$33:$B$776,C$191)+'СЕТ СН'!$F$15</f>
        <v>143.73996255</v>
      </c>
      <c r="D204" s="36">
        <f>SUMIFS(СВЦЭМ!$E$33:$E$776,СВЦЭМ!$A$33:$A$776,$A204,СВЦЭМ!$B$33:$B$776,D$191)+'СЕТ СН'!$F$15</f>
        <v>147.85091754999999</v>
      </c>
      <c r="E204" s="36">
        <f>SUMIFS(СВЦЭМ!$E$33:$E$776,СВЦЭМ!$A$33:$A$776,$A204,СВЦЭМ!$B$33:$B$776,E$191)+'СЕТ СН'!$F$15</f>
        <v>146.99958849000001</v>
      </c>
      <c r="F204" s="36">
        <f>SUMIFS(СВЦЭМ!$E$33:$E$776,СВЦЭМ!$A$33:$A$776,$A204,СВЦЭМ!$B$33:$B$776,F$191)+'СЕТ СН'!$F$15</f>
        <v>143.40447327999999</v>
      </c>
      <c r="G204" s="36">
        <f>SUMIFS(СВЦЭМ!$E$33:$E$776,СВЦЭМ!$A$33:$A$776,$A204,СВЦЭМ!$B$33:$B$776,G$191)+'СЕТ СН'!$F$15</f>
        <v>140.4413859</v>
      </c>
      <c r="H204" s="36">
        <f>SUMIFS(СВЦЭМ!$E$33:$E$776,СВЦЭМ!$A$33:$A$776,$A204,СВЦЭМ!$B$33:$B$776,H$191)+'СЕТ СН'!$F$15</f>
        <v>134.26052055</v>
      </c>
      <c r="I204" s="36">
        <f>SUMIFS(СВЦЭМ!$E$33:$E$776,СВЦЭМ!$A$33:$A$776,$A204,СВЦЭМ!$B$33:$B$776,I$191)+'СЕТ СН'!$F$15</f>
        <v>131.89366555999999</v>
      </c>
      <c r="J204" s="36">
        <f>SUMIFS(СВЦЭМ!$E$33:$E$776,СВЦЭМ!$A$33:$A$776,$A204,СВЦЭМ!$B$33:$B$776,J$191)+'СЕТ СН'!$F$15</f>
        <v>127.63215821</v>
      </c>
      <c r="K204" s="36">
        <f>SUMIFS(СВЦЭМ!$E$33:$E$776,СВЦЭМ!$A$33:$A$776,$A204,СВЦЭМ!$B$33:$B$776,K$191)+'СЕТ СН'!$F$15</f>
        <v>123.4371775</v>
      </c>
      <c r="L204" s="36">
        <f>SUMIFS(СВЦЭМ!$E$33:$E$776,СВЦЭМ!$A$33:$A$776,$A204,СВЦЭМ!$B$33:$B$776,L$191)+'СЕТ СН'!$F$15</f>
        <v>124.39656488</v>
      </c>
      <c r="M204" s="36">
        <f>SUMIFS(СВЦЭМ!$E$33:$E$776,СВЦЭМ!$A$33:$A$776,$A204,СВЦЭМ!$B$33:$B$776,M$191)+'СЕТ СН'!$F$15</f>
        <v>126.48872256999999</v>
      </c>
      <c r="N204" s="36">
        <f>SUMIFS(СВЦЭМ!$E$33:$E$776,СВЦЭМ!$A$33:$A$776,$A204,СВЦЭМ!$B$33:$B$776,N$191)+'СЕТ СН'!$F$15</f>
        <v>127.26815508999999</v>
      </c>
      <c r="O204" s="36">
        <f>SUMIFS(СВЦЭМ!$E$33:$E$776,СВЦЭМ!$A$33:$A$776,$A204,СВЦЭМ!$B$33:$B$776,O$191)+'СЕТ СН'!$F$15</f>
        <v>128.75200674000001</v>
      </c>
      <c r="P204" s="36">
        <f>SUMIFS(СВЦЭМ!$E$33:$E$776,СВЦЭМ!$A$33:$A$776,$A204,СВЦЭМ!$B$33:$B$776,P$191)+'СЕТ СН'!$F$15</f>
        <v>129.42300757999999</v>
      </c>
      <c r="Q204" s="36">
        <f>SUMIFS(СВЦЭМ!$E$33:$E$776,СВЦЭМ!$A$33:$A$776,$A204,СВЦЭМ!$B$33:$B$776,Q$191)+'СЕТ СН'!$F$15</f>
        <v>128.79105686</v>
      </c>
      <c r="R204" s="36">
        <f>SUMIFS(СВЦЭМ!$E$33:$E$776,СВЦЭМ!$A$33:$A$776,$A204,СВЦЭМ!$B$33:$B$776,R$191)+'СЕТ СН'!$F$15</f>
        <v>127.74016837000001</v>
      </c>
      <c r="S204" s="36">
        <f>SUMIFS(СВЦЭМ!$E$33:$E$776,СВЦЭМ!$A$33:$A$776,$A204,СВЦЭМ!$B$33:$B$776,S$191)+'СЕТ СН'!$F$15</f>
        <v>126.60401306</v>
      </c>
      <c r="T204" s="36">
        <f>SUMIFS(СВЦЭМ!$E$33:$E$776,СВЦЭМ!$A$33:$A$776,$A204,СВЦЭМ!$B$33:$B$776,T$191)+'СЕТ СН'!$F$15</f>
        <v>124.03614138</v>
      </c>
      <c r="U204" s="36">
        <f>SUMIFS(СВЦЭМ!$E$33:$E$776,СВЦЭМ!$A$33:$A$776,$A204,СВЦЭМ!$B$33:$B$776,U$191)+'СЕТ СН'!$F$15</f>
        <v>124.58606939000001</v>
      </c>
      <c r="V204" s="36">
        <f>SUMIFS(СВЦЭМ!$E$33:$E$776,СВЦЭМ!$A$33:$A$776,$A204,СВЦЭМ!$B$33:$B$776,V$191)+'СЕТ СН'!$F$15</f>
        <v>126.65020513</v>
      </c>
      <c r="W204" s="36">
        <f>SUMIFS(СВЦЭМ!$E$33:$E$776,СВЦЭМ!$A$33:$A$776,$A204,СВЦЭМ!$B$33:$B$776,W$191)+'СЕТ СН'!$F$15</f>
        <v>130.37719279999999</v>
      </c>
      <c r="X204" s="36">
        <f>SUMIFS(СВЦЭМ!$E$33:$E$776,СВЦЭМ!$A$33:$A$776,$A204,СВЦЭМ!$B$33:$B$776,X$191)+'СЕТ СН'!$F$15</f>
        <v>131.99344686000001</v>
      </c>
      <c r="Y204" s="36">
        <f>SUMIFS(СВЦЭМ!$E$33:$E$776,СВЦЭМ!$A$33:$A$776,$A204,СВЦЭМ!$B$33:$B$776,Y$191)+'СЕТ СН'!$F$15</f>
        <v>132.82626393000001</v>
      </c>
    </row>
    <row r="205" spans="1:25" ht="15.75" x14ac:dyDescent="0.2">
      <c r="A205" s="35">
        <f t="shared" si="5"/>
        <v>43813</v>
      </c>
      <c r="B205" s="36">
        <f>SUMIFS(СВЦЭМ!$E$33:$E$776,СВЦЭМ!$A$33:$A$776,$A205,СВЦЭМ!$B$33:$B$776,B$191)+'СЕТ СН'!$F$15</f>
        <v>137.29387899</v>
      </c>
      <c r="C205" s="36">
        <f>SUMIFS(СВЦЭМ!$E$33:$E$776,СВЦЭМ!$A$33:$A$776,$A205,СВЦЭМ!$B$33:$B$776,C$191)+'СЕТ СН'!$F$15</f>
        <v>143.73659434999999</v>
      </c>
      <c r="D205" s="36">
        <f>SUMIFS(СВЦЭМ!$E$33:$E$776,СВЦЭМ!$A$33:$A$776,$A205,СВЦЭМ!$B$33:$B$776,D$191)+'СЕТ СН'!$F$15</f>
        <v>145.8511488</v>
      </c>
      <c r="E205" s="36">
        <f>SUMIFS(СВЦЭМ!$E$33:$E$776,СВЦЭМ!$A$33:$A$776,$A205,СВЦЭМ!$B$33:$B$776,E$191)+'СЕТ СН'!$F$15</f>
        <v>147.10260557999999</v>
      </c>
      <c r="F205" s="36">
        <f>SUMIFS(СВЦЭМ!$E$33:$E$776,СВЦЭМ!$A$33:$A$776,$A205,СВЦЭМ!$B$33:$B$776,F$191)+'СЕТ СН'!$F$15</f>
        <v>147.43706624000001</v>
      </c>
      <c r="G205" s="36">
        <f>SUMIFS(СВЦЭМ!$E$33:$E$776,СВЦЭМ!$A$33:$A$776,$A205,СВЦЭМ!$B$33:$B$776,G$191)+'СЕТ СН'!$F$15</f>
        <v>146.64233353</v>
      </c>
      <c r="H205" s="36">
        <f>SUMIFS(СВЦЭМ!$E$33:$E$776,СВЦЭМ!$A$33:$A$776,$A205,СВЦЭМ!$B$33:$B$776,H$191)+'СЕТ СН'!$F$15</f>
        <v>143.06948822999999</v>
      </c>
      <c r="I205" s="36">
        <f>SUMIFS(СВЦЭМ!$E$33:$E$776,СВЦЭМ!$A$33:$A$776,$A205,СВЦЭМ!$B$33:$B$776,I$191)+'СЕТ СН'!$F$15</f>
        <v>140.66225871</v>
      </c>
      <c r="J205" s="36">
        <f>SUMIFS(СВЦЭМ!$E$33:$E$776,СВЦЭМ!$A$33:$A$776,$A205,СВЦЭМ!$B$33:$B$776,J$191)+'СЕТ СН'!$F$15</f>
        <v>132.60135595</v>
      </c>
      <c r="K205" s="36">
        <f>SUMIFS(СВЦЭМ!$E$33:$E$776,СВЦЭМ!$A$33:$A$776,$A205,СВЦЭМ!$B$33:$B$776,K$191)+'СЕТ СН'!$F$15</f>
        <v>127.04939444999999</v>
      </c>
      <c r="L205" s="36">
        <f>SUMIFS(СВЦЭМ!$E$33:$E$776,СВЦЭМ!$A$33:$A$776,$A205,СВЦЭМ!$B$33:$B$776,L$191)+'СЕТ СН'!$F$15</f>
        <v>125.82332135999999</v>
      </c>
      <c r="M205" s="36">
        <f>SUMIFS(СВЦЭМ!$E$33:$E$776,СВЦЭМ!$A$33:$A$776,$A205,СВЦЭМ!$B$33:$B$776,M$191)+'СЕТ СН'!$F$15</f>
        <v>126.73521717</v>
      </c>
      <c r="N205" s="36">
        <f>SUMIFS(СВЦЭМ!$E$33:$E$776,СВЦЭМ!$A$33:$A$776,$A205,СВЦЭМ!$B$33:$B$776,N$191)+'СЕТ СН'!$F$15</f>
        <v>127.86481755</v>
      </c>
      <c r="O205" s="36">
        <f>SUMIFS(СВЦЭМ!$E$33:$E$776,СВЦЭМ!$A$33:$A$776,$A205,СВЦЭМ!$B$33:$B$776,O$191)+'СЕТ СН'!$F$15</f>
        <v>129.87017212999999</v>
      </c>
      <c r="P205" s="36">
        <f>SUMIFS(СВЦЭМ!$E$33:$E$776,СВЦЭМ!$A$33:$A$776,$A205,СВЦЭМ!$B$33:$B$776,P$191)+'СЕТ СН'!$F$15</f>
        <v>131.56894926000001</v>
      </c>
      <c r="Q205" s="36">
        <f>SUMIFS(СВЦЭМ!$E$33:$E$776,СВЦЭМ!$A$33:$A$776,$A205,СВЦЭМ!$B$33:$B$776,Q$191)+'СЕТ СН'!$F$15</f>
        <v>131.77301044000001</v>
      </c>
      <c r="R205" s="36">
        <f>SUMIFS(СВЦЭМ!$E$33:$E$776,СВЦЭМ!$A$33:$A$776,$A205,СВЦЭМ!$B$33:$B$776,R$191)+'СЕТ СН'!$F$15</f>
        <v>129.09782307</v>
      </c>
      <c r="S205" s="36">
        <f>SUMIFS(СВЦЭМ!$E$33:$E$776,СВЦЭМ!$A$33:$A$776,$A205,СВЦЭМ!$B$33:$B$776,S$191)+'СЕТ СН'!$F$15</f>
        <v>127.02674125999999</v>
      </c>
      <c r="T205" s="36">
        <f>SUMIFS(СВЦЭМ!$E$33:$E$776,СВЦЭМ!$A$33:$A$776,$A205,СВЦЭМ!$B$33:$B$776,T$191)+'СЕТ СН'!$F$15</f>
        <v>124.52547926</v>
      </c>
      <c r="U205" s="36">
        <f>SUMIFS(СВЦЭМ!$E$33:$E$776,СВЦЭМ!$A$33:$A$776,$A205,СВЦЭМ!$B$33:$B$776,U$191)+'СЕТ СН'!$F$15</f>
        <v>125.4094683</v>
      </c>
      <c r="V205" s="36">
        <f>SUMIFS(СВЦЭМ!$E$33:$E$776,СВЦЭМ!$A$33:$A$776,$A205,СВЦЭМ!$B$33:$B$776,V$191)+'СЕТ СН'!$F$15</f>
        <v>127.50383339</v>
      </c>
      <c r="W205" s="36">
        <f>SUMIFS(СВЦЭМ!$E$33:$E$776,СВЦЭМ!$A$33:$A$776,$A205,СВЦЭМ!$B$33:$B$776,W$191)+'СЕТ СН'!$F$15</f>
        <v>130.30660352000001</v>
      </c>
      <c r="X205" s="36">
        <f>SUMIFS(СВЦЭМ!$E$33:$E$776,СВЦЭМ!$A$33:$A$776,$A205,СВЦЭМ!$B$33:$B$776,X$191)+'СЕТ СН'!$F$15</f>
        <v>133.15852563999999</v>
      </c>
      <c r="Y205" s="36">
        <f>SUMIFS(СВЦЭМ!$E$33:$E$776,СВЦЭМ!$A$33:$A$776,$A205,СВЦЭМ!$B$33:$B$776,Y$191)+'СЕТ СН'!$F$15</f>
        <v>134.43037749999999</v>
      </c>
    </row>
    <row r="206" spans="1:25" ht="15.75" x14ac:dyDescent="0.2">
      <c r="A206" s="35">
        <f t="shared" si="5"/>
        <v>43814</v>
      </c>
      <c r="B206" s="36">
        <f>SUMIFS(СВЦЭМ!$E$33:$E$776,СВЦЭМ!$A$33:$A$776,$A206,СВЦЭМ!$B$33:$B$776,B$191)+'СЕТ СН'!$F$15</f>
        <v>137.22715969000001</v>
      </c>
      <c r="C206" s="36">
        <f>SUMIFS(СВЦЭМ!$E$33:$E$776,СВЦЭМ!$A$33:$A$776,$A206,СВЦЭМ!$B$33:$B$776,C$191)+'СЕТ СН'!$F$15</f>
        <v>139.33765772000001</v>
      </c>
      <c r="D206" s="36">
        <f>SUMIFS(СВЦЭМ!$E$33:$E$776,СВЦЭМ!$A$33:$A$776,$A206,СВЦЭМ!$B$33:$B$776,D$191)+'СЕТ СН'!$F$15</f>
        <v>140.31227053000001</v>
      </c>
      <c r="E206" s="36">
        <f>SUMIFS(СВЦЭМ!$E$33:$E$776,СВЦЭМ!$A$33:$A$776,$A206,СВЦЭМ!$B$33:$B$776,E$191)+'СЕТ СН'!$F$15</f>
        <v>143.71819070000001</v>
      </c>
      <c r="F206" s="36">
        <f>SUMIFS(СВЦЭМ!$E$33:$E$776,СВЦЭМ!$A$33:$A$776,$A206,СВЦЭМ!$B$33:$B$776,F$191)+'СЕТ СН'!$F$15</f>
        <v>144.61859421</v>
      </c>
      <c r="G206" s="36">
        <f>SUMIFS(СВЦЭМ!$E$33:$E$776,СВЦЭМ!$A$33:$A$776,$A206,СВЦЭМ!$B$33:$B$776,G$191)+'СЕТ СН'!$F$15</f>
        <v>145.24156553</v>
      </c>
      <c r="H206" s="36">
        <f>SUMIFS(СВЦЭМ!$E$33:$E$776,СВЦЭМ!$A$33:$A$776,$A206,СВЦЭМ!$B$33:$B$776,H$191)+'СЕТ СН'!$F$15</f>
        <v>142.86161981000001</v>
      </c>
      <c r="I206" s="36">
        <f>SUMIFS(СВЦЭМ!$E$33:$E$776,СВЦЭМ!$A$33:$A$776,$A206,СВЦЭМ!$B$33:$B$776,I$191)+'СЕТ СН'!$F$15</f>
        <v>139.90635137000001</v>
      </c>
      <c r="J206" s="36">
        <f>SUMIFS(СВЦЭМ!$E$33:$E$776,СВЦЭМ!$A$33:$A$776,$A206,СВЦЭМ!$B$33:$B$776,J$191)+'СЕТ СН'!$F$15</f>
        <v>134.75644499000001</v>
      </c>
      <c r="K206" s="36">
        <f>SUMIFS(СВЦЭМ!$E$33:$E$776,СВЦЭМ!$A$33:$A$776,$A206,СВЦЭМ!$B$33:$B$776,K$191)+'СЕТ СН'!$F$15</f>
        <v>130.06152445000001</v>
      </c>
      <c r="L206" s="36">
        <f>SUMIFS(СВЦЭМ!$E$33:$E$776,СВЦЭМ!$A$33:$A$776,$A206,СВЦЭМ!$B$33:$B$776,L$191)+'СЕТ СН'!$F$15</f>
        <v>128.75707222</v>
      </c>
      <c r="M206" s="36">
        <f>SUMIFS(СВЦЭМ!$E$33:$E$776,СВЦЭМ!$A$33:$A$776,$A206,СВЦЭМ!$B$33:$B$776,M$191)+'СЕТ СН'!$F$15</f>
        <v>129.63680413</v>
      </c>
      <c r="N206" s="36">
        <f>SUMIFS(СВЦЭМ!$E$33:$E$776,СВЦЭМ!$A$33:$A$776,$A206,СВЦЭМ!$B$33:$B$776,N$191)+'СЕТ СН'!$F$15</f>
        <v>129.96103366</v>
      </c>
      <c r="O206" s="36">
        <f>SUMIFS(СВЦЭМ!$E$33:$E$776,СВЦЭМ!$A$33:$A$776,$A206,СВЦЭМ!$B$33:$B$776,O$191)+'СЕТ СН'!$F$15</f>
        <v>132.83452054</v>
      </c>
      <c r="P206" s="36">
        <f>SUMIFS(СВЦЭМ!$E$33:$E$776,СВЦЭМ!$A$33:$A$776,$A206,СВЦЭМ!$B$33:$B$776,P$191)+'СЕТ СН'!$F$15</f>
        <v>134.72301701000001</v>
      </c>
      <c r="Q206" s="36">
        <f>SUMIFS(СВЦЭМ!$E$33:$E$776,СВЦЭМ!$A$33:$A$776,$A206,СВЦЭМ!$B$33:$B$776,Q$191)+'СЕТ СН'!$F$15</f>
        <v>134.77449569999999</v>
      </c>
      <c r="R206" s="36">
        <f>SUMIFS(СВЦЭМ!$E$33:$E$776,СВЦЭМ!$A$33:$A$776,$A206,СВЦЭМ!$B$33:$B$776,R$191)+'СЕТ СН'!$F$15</f>
        <v>132.73797905999999</v>
      </c>
      <c r="S206" s="36">
        <f>SUMIFS(СВЦЭМ!$E$33:$E$776,СВЦЭМ!$A$33:$A$776,$A206,СВЦЭМ!$B$33:$B$776,S$191)+'СЕТ СН'!$F$15</f>
        <v>129.68809644000001</v>
      </c>
      <c r="T206" s="36">
        <f>SUMIFS(СВЦЭМ!$E$33:$E$776,СВЦЭМ!$A$33:$A$776,$A206,СВЦЭМ!$B$33:$B$776,T$191)+'СЕТ СН'!$F$15</f>
        <v>125.11822247000001</v>
      </c>
      <c r="U206" s="36">
        <f>SUMIFS(СВЦЭМ!$E$33:$E$776,СВЦЭМ!$A$33:$A$776,$A206,СВЦЭМ!$B$33:$B$776,U$191)+'СЕТ СН'!$F$15</f>
        <v>124.53755465</v>
      </c>
      <c r="V206" s="36">
        <f>SUMIFS(СВЦЭМ!$E$33:$E$776,СВЦЭМ!$A$33:$A$776,$A206,СВЦЭМ!$B$33:$B$776,V$191)+'СЕТ СН'!$F$15</f>
        <v>126.07728709</v>
      </c>
      <c r="W206" s="36">
        <f>SUMIFS(СВЦЭМ!$E$33:$E$776,СВЦЭМ!$A$33:$A$776,$A206,СВЦЭМ!$B$33:$B$776,W$191)+'СЕТ СН'!$F$15</f>
        <v>128.13345258000001</v>
      </c>
      <c r="X206" s="36">
        <f>SUMIFS(СВЦЭМ!$E$33:$E$776,СВЦЭМ!$A$33:$A$776,$A206,СВЦЭМ!$B$33:$B$776,X$191)+'СЕТ СН'!$F$15</f>
        <v>129.52210479999999</v>
      </c>
      <c r="Y206" s="36">
        <f>SUMIFS(СВЦЭМ!$E$33:$E$776,СВЦЭМ!$A$33:$A$776,$A206,СВЦЭМ!$B$33:$B$776,Y$191)+'СЕТ СН'!$F$15</f>
        <v>134.40645982000001</v>
      </c>
    </row>
    <row r="207" spans="1:25" ht="15.75" x14ac:dyDescent="0.2">
      <c r="A207" s="35">
        <f t="shared" si="5"/>
        <v>43815</v>
      </c>
      <c r="B207" s="36">
        <f>SUMIFS(СВЦЭМ!$E$33:$E$776,СВЦЭМ!$A$33:$A$776,$A207,СВЦЭМ!$B$33:$B$776,B$191)+'СЕТ СН'!$F$15</f>
        <v>138.51624419000001</v>
      </c>
      <c r="C207" s="36">
        <f>SUMIFS(СВЦЭМ!$E$33:$E$776,СВЦЭМ!$A$33:$A$776,$A207,СВЦЭМ!$B$33:$B$776,C$191)+'СЕТ СН'!$F$15</f>
        <v>140.8593138</v>
      </c>
      <c r="D207" s="36">
        <f>SUMIFS(СВЦЭМ!$E$33:$E$776,СВЦЭМ!$A$33:$A$776,$A207,СВЦЭМ!$B$33:$B$776,D$191)+'СЕТ СН'!$F$15</f>
        <v>143.36408313999999</v>
      </c>
      <c r="E207" s="36">
        <f>SUMIFS(СВЦЭМ!$E$33:$E$776,СВЦЭМ!$A$33:$A$776,$A207,СВЦЭМ!$B$33:$B$776,E$191)+'СЕТ СН'!$F$15</f>
        <v>146.44250692</v>
      </c>
      <c r="F207" s="36">
        <f>SUMIFS(СВЦЭМ!$E$33:$E$776,СВЦЭМ!$A$33:$A$776,$A207,СВЦЭМ!$B$33:$B$776,F$191)+'СЕТ СН'!$F$15</f>
        <v>145.80209264999999</v>
      </c>
      <c r="G207" s="36">
        <f>SUMIFS(СВЦЭМ!$E$33:$E$776,СВЦЭМ!$A$33:$A$776,$A207,СВЦЭМ!$B$33:$B$776,G$191)+'СЕТ СН'!$F$15</f>
        <v>142.64215862</v>
      </c>
      <c r="H207" s="36">
        <f>SUMIFS(СВЦЭМ!$E$33:$E$776,СВЦЭМ!$A$33:$A$776,$A207,СВЦЭМ!$B$33:$B$776,H$191)+'СЕТ СН'!$F$15</f>
        <v>136.11549531</v>
      </c>
      <c r="I207" s="36">
        <f>SUMIFS(СВЦЭМ!$E$33:$E$776,СВЦЭМ!$A$33:$A$776,$A207,СВЦЭМ!$B$33:$B$776,I$191)+'СЕТ СН'!$F$15</f>
        <v>132.86525700999999</v>
      </c>
      <c r="J207" s="36">
        <f>SUMIFS(СВЦЭМ!$E$33:$E$776,СВЦЭМ!$A$33:$A$776,$A207,СВЦЭМ!$B$33:$B$776,J$191)+'СЕТ СН'!$F$15</f>
        <v>129.38301845000001</v>
      </c>
      <c r="K207" s="36">
        <f>SUMIFS(СВЦЭМ!$E$33:$E$776,СВЦЭМ!$A$33:$A$776,$A207,СВЦЭМ!$B$33:$B$776,K$191)+'СЕТ СН'!$F$15</f>
        <v>125.72145497</v>
      </c>
      <c r="L207" s="36">
        <f>SUMIFS(СВЦЭМ!$E$33:$E$776,СВЦЭМ!$A$33:$A$776,$A207,СВЦЭМ!$B$33:$B$776,L$191)+'СЕТ СН'!$F$15</f>
        <v>126.46602566999999</v>
      </c>
      <c r="M207" s="36">
        <f>SUMIFS(СВЦЭМ!$E$33:$E$776,СВЦЭМ!$A$33:$A$776,$A207,СВЦЭМ!$B$33:$B$776,M$191)+'СЕТ СН'!$F$15</f>
        <v>128.49763634999999</v>
      </c>
      <c r="N207" s="36">
        <f>SUMIFS(СВЦЭМ!$E$33:$E$776,СВЦЭМ!$A$33:$A$776,$A207,СВЦЭМ!$B$33:$B$776,N$191)+'СЕТ СН'!$F$15</f>
        <v>129.78654573</v>
      </c>
      <c r="O207" s="36">
        <f>SUMIFS(СВЦЭМ!$E$33:$E$776,СВЦЭМ!$A$33:$A$776,$A207,СВЦЭМ!$B$33:$B$776,O$191)+'СЕТ СН'!$F$15</f>
        <v>131.49622217999999</v>
      </c>
      <c r="P207" s="36">
        <f>SUMIFS(СВЦЭМ!$E$33:$E$776,СВЦЭМ!$A$33:$A$776,$A207,СВЦЭМ!$B$33:$B$776,P$191)+'СЕТ СН'!$F$15</f>
        <v>134.29791327000001</v>
      </c>
      <c r="Q207" s="36">
        <f>SUMIFS(СВЦЭМ!$E$33:$E$776,СВЦЭМ!$A$33:$A$776,$A207,СВЦЭМ!$B$33:$B$776,Q$191)+'СЕТ СН'!$F$15</f>
        <v>129.28854023</v>
      </c>
      <c r="R207" s="36">
        <f>SUMIFS(СВЦЭМ!$E$33:$E$776,СВЦЭМ!$A$33:$A$776,$A207,СВЦЭМ!$B$33:$B$776,R$191)+'СЕТ СН'!$F$15</f>
        <v>130.63305505</v>
      </c>
      <c r="S207" s="36">
        <f>SUMIFS(СВЦЭМ!$E$33:$E$776,СВЦЭМ!$A$33:$A$776,$A207,СВЦЭМ!$B$33:$B$776,S$191)+'СЕТ СН'!$F$15</f>
        <v>128.86777149</v>
      </c>
      <c r="T207" s="36">
        <f>SUMIFS(СВЦЭМ!$E$33:$E$776,СВЦЭМ!$A$33:$A$776,$A207,СВЦЭМ!$B$33:$B$776,T$191)+'СЕТ СН'!$F$15</f>
        <v>128.14218911</v>
      </c>
      <c r="U207" s="36">
        <f>SUMIFS(СВЦЭМ!$E$33:$E$776,СВЦЭМ!$A$33:$A$776,$A207,СВЦЭМ!$B$33:$B$776,U$191)+'СЕТ СН'!$F$15</f>
        <v>128.64142444000001</v>
      </c>
      <c r="V207" s="36">
        <f>SUMIFS(СВЦЭМ!$E$33:$E$776,СВЦЭМ!$A$33:$A$776,$A207,СВЦЭМ!$B$33:$B$776,V$191)+'СЕТ СН'!$F$15</f>
        <v>131.33531318000001</v>
      </c>
      <c r="W207" s="36">
        <f>SUMIFS(СВЦЭМ!$E$33:$E$776,СВЦЭМ!$A$33:$A$776,$A207,СВЦЭМ!$B$33:$B$776,W$191)+'СЕТ СН'!$F$15</f>
        <v>134.04054325999999</v>
      </c>
      <c r="X207" s="36">
        <f>SUMIFS(СВЦЭМ!$E$33:$E$776,СВЦЭМ!$A$33:$A$776,$A207,СВЦЭМ!$B$33:$B$776,X$191)+'СЕТ СН'!$F$15</f>
        <v>135.34408951</v>
      </c>
      <c r="Y207" s="36">
        <f>SUMIFS(СВЦЭМ!$E$33:$E$776,СВЦЭМ!$A$33:$A$776,$A207,СВЦЭМ!$B$33:$B$776,Y$191)+'СЕТ СН'!$F$15</f>
        <v>137.67540597000001</v>
      </c>
    </row>
    <row r="208" spans="1:25" ht="15.75" x14ac:dyDescent="0.2">
      <c r="A208" s="35">
        <f t="shared" si="5"/>
        <v>43816</v>
      </c>
      <c r="B208" s="36">
        <f>SUMIFS(СВЦЭМ!$E$33:$E$776,СВЦЭМ!$A$33:$A$776,$A208,СВЦЭМ!$B$33:$B$776,B$191)+'СЕТ СН'!$F$15</f>
        <v>143.62332723</v>
      </c>
      <c r="C208" s="36">
        <f>SUMIFS(СВЦЭМ!$E$33:$E$776,СВЦЭМ!$A$33:$A$776,$A208,СВЦЭМ!$B$33:$B$776,C$191)+'СЕТ СН'!$F$15</f>
        <v>147.12516184</v>
      </c>
      <c r="D208" s="36">
        <f>SUMIFS(СВЦЭМ!$E$33:$E$776,СВЦЭМ!$A$33:$A$776,$A208,СВЦЭМ!$B$33:$B$776,D$191)+'СЕТ СН'!$F$15</f>
        <v>148.65361687999999</v>
      </c>
      <c r="E208" s="36">
        <f>SUMIFS(СВЦЭМ!$E$33:$E$776,СВЦЭМ!$A$33:$A$776,$A208,СВЦЭМ!$B$33:$B$776,E$191)+'СЕТ СН'!$F$15</f>
        <v>149.28404465</v>
      </c>
      <c r="F208" s="36">
        <f>SUMIFS(СВЦЭМ!$E$33:$E$776,СВЦЭМ!$A$33:$A$776,$A208,СВЦЭМ!$B$33:$B$776,F$191)+'СЕТ СН'!$F$15</f>
        <v>148.05168298000001</v>
      </c>
      <c r="G208" s="36">
        <f>SUMIFS(СВЦЭМ!$E$33:$E$776,СВЦЭМ!$A$33:$A$776,$A208,СВЦЭМ!$B$33:$B$776,G$191)+'СЕТ СН'!$F$15</f>
        <v>143.83577721</v>
      </c>
      <c r="H208" s="36">
        <f>SUMIFS(СВЦЭМ!$E$33:$E$776,СВЦЭМ!$A$33:$A$776,$A208,СВЦЭМ!$B$33:$B$776,H$191)+'СЕТ СН'!$F$15</f>
        <v>138.02290464000001</v>
      </c>
      <c r="I208" s="36">
        <f>SUMIFS(СВЦЭМ!$E$33:$E$776,СВЦЭМ!$A$33:$A$776,$A208,СВЦЭМ!$B$33:$B$776,I$191)+'СЕТ СН'!$F$15</f>
        <v>133.76031971</v>
      </c>
      <c r="J208" s="36">
        <f>SUMIFS(СВЦЭМ!$E$33:$E$776,СВЦЭМ!$A$33:$A$776,$A208,СВЦЭМ!$B$33:$B$776,J$191)+'СЕТ СН'!$F$15</f>
        <v>128.60454199</v>
      </c>
      <c r="K208" s="36">
        <f>SUMIFS(СВЦЭМ!$E$33:$E$776,СВЦЭМ!$A$33:$A$776,$A208,СВЦЭМ!$B$33:$B$776,K$191)+'СЕТ СН'!$F$15</f>
        <v>126.23097242</v>
      </c>
      <c r="L208" s="36">
        <f>SUMIFS(СВЦЭМ!$E$33:$E$776,СВЦЭМ!$A$33:$A$776,$A208,СВЦЭМ!$B$33:$B$776,L$191)+'СЕТ СН'!$F$15</f>
        <v>127.07462437</v>
      </c>
      <c r="M208" s="36">
        <f>SUMIFS(СВЦЭМ!$E$33:$E$776,СВЦЭМ!$A$33:$A$776,$A208,СВЦЭМ!$B$33:$B$776,M$191)+'СЕТ СН'!$F$15</f>
        <v>128.55258441000001</v>
      </c>
      <c r="N208" s="36">
        <f>SUMIFS(СВЦЭМ!$E$33:$E$776,СВЦЭМ!$A$33:$A$776,$A208,СВЦЭМ!$B$33:$B$776,N$191)+'СЕТ СН'!$F$15</f>
        <v>129.91635994999999</v>
      </c>
      <c r="O208" s="36">
        <f>SUMIFS(СВЦЭМ!$E$33:$E$776,СВЦЭМ!$A$33:$A$776,$A208,СВЦЭМ!$B$33:$B$776,O$191)+'СЕТ СН'!$F$15</f>
        <v>131.40081594</v>
      </c>
      <c r="P208" s="36">
        <f>SUMIFS(СВЦЭМ!$E$33:$E$776,СВЦЭМ!$A$33:$A$776,$A208,СВЦЭМ!$B$33:$B$776,P$191)+'СЕТ СН'!$F$15</f>
        <v>132.55279116</v>
      </c>
      <c r="Q208" s="36">
        <f>SUMIFS(СВЦЭМ!$E$33:$E$776,СВЦЭМ!$A$33:$A$776,$A208,СВЦЭМ!$B$33:$B$776,Q$191)+'СЕТ СН'!$F$15</f>
        <v>132.76015975999999</v>
      </c>
      <c r="R208" s="36">
        <f>SUMIFS(СВЦЭМ!$E$33:$E$776,СВЦЭМ!$A$33:$A$776,$A208,СВЦЭМ!$B$33:$B$776,R$191)+'СЕТ СН'!$F$15</f>
        <v>131.11259849999999</v>
      </c>
      <c r="S208" s="36">
        <f>SUMIFS(СВЦЭМ!$E$33:$E$776,СВЦЭМ!$A$33:$A$776,$A208,СВЦЭМ!$B$33:$B$776,S$191)+'СЕТ СН'!$F$15</f>
        <v>130.26733426999999</v>
      </c>
      <c r="T208" s="36">
        <f>SUMIFS(СВЦЭМ!$E$33:$E$776,СВЦЭМ!$A$33:$A$776,$A208,СВЦЭМ!$B$33:$B$776,T$191)+'СЕТ СН'!$F$15</f>
        <v>127.17170872</v>
      </c>
      <c r="U208" s="36">
        <f>SUMIFS(СВЦЭМ!$E$33:$E$776,СВЦЭМ!$A$33:$A$776,$A208,СВЦЭМ!$B$33:$B$776,U$191)+'СЕТ СН'!$F$15</f>
        <v>126.05787759</v>
      </c>
      <c r="V208" s="36">
        <f>SUMIFS(СВЦЭМ!$E$33:$E$776,СВЦЭМ!$A$33:$A$776,$A208,СВЦЭМ!$B$33:$B$776,V$191)+'СЕТ СН'!$F$15</f>
        <v>125.90849753000001</v>
      </c>
      <c r="W208" s="36">
        <f>SUMIFS(СВЦЭМ!$E$33:$E$776,СВЦЭМ!$A$33:$A$776,$A208,СВЦЭМ!$B$33:$B$776,W$191)+'СЕТ СН'!$F$15</f>
        <v>128.6603408</v>
      </c>
      <c r="X208" s="36">
        <f>SUMIFS(СВЦЭМ!$E$33:$E$776,СВЦЭМ!$A$33:$A$776,$A208,СВЦЭМ!$B$33:$B$776,X$191)+'СЕТ СН'!$F$15</f>
        <v>130.80557467</v>
      </c>
      <c r="Y208" s="36">
        <f>SUMIFS(СВЦЭМ!$E$33:$E$776,СВЦЭМ!$A$33:$A$776,$A208,СВЦЭМ!$B$33:$B$776,Y$191)+'СЕТ СН'!$F$15</f>
        <v>134.19602151000001</v>
      </c>
    </row>
    <row r="209" spans="1:25" ht="15.75" x14ac:dyDescent="0.2">
      <c r="A209" s="35">
        <f t="shared" si="5"/>
        <v>43817</v>
      </c>
      <c r="B209" s="36">
        <f>SUMIFS(СВЦЭМ!$E$33:$E$776,СВЦЭМ!$A$33:$A$776,$A209,СВЦЭМ!$B$33:$B$776,B$191)+'СЕТ СН'!$F$15</f>
        <v>135.61677320999999</v>
      </c>
      <c r="C209" s="36">
        <f>SUMIFS(СВЦЭМ!$E$33:$E$776,СВЦЭМ!$A$33:$A$776,$A209,СВЦЭМ!$B$33:$B$776,C$191)+'СЕТ СН'!$F$15</f>
        <v>144.05973205000001</v>
      </c>
      <c r="D209" s="36">
        <f>SUMIFS(СВЦЭМ!$E$33:$E$776,СВЦЭМ!$A$33:$A$776,$A209,СВЦЭМ!$B$33:$B$776,D$191)+'СЕТ СН'!$F$15</f>
        <v>147.71758707999999</v>
      </c>
      <c r="E209" s="36">
        <f>SUMIFS(СВЦЭМ!$E$33:$E$776,СВЦЭМ!$A$33:$A$776,$A209,СВЦЭМ!$B$33:$B$776,E$191)+'СЕТ СН'!$F$15</f>
        <v>147.61763163000001</v>
      </c>
      <c r="F209" s="36">
        <f>SUMIFS(СВЦЭМ!$E$33:$E$776,СВЦЭМ!$A$33:$A$776,$A209,СВЦЭМ!$B$33:$B$776,F$191)+'СЕТ СН'!$F$15</f>
        <v>146.45218113999999</v>
      </c>
      <c r="G209" s="36">
        <f>SUMIFS(СВЦЭМ!$E$33:$E$776,СВЦЭМ!$A$33:$A$776,$A209,СВЦЭМ!$B$33:$B$776,G$191)+'СЕТ СН'!$F$15</f>
        <v>143.40399077999999</v>
      </c>
      <c r="H209" s="36">
        <f>SUMIFS(СВЦЭМ!$E$33:$E$776,СВЦЭМ!$A$33:$A$776,$A209,СВЦЭМ!$B$33:$B$776,H$191)+'СЕТ СН'!$F$15</f>
        <v>138.83089795000001</v>
      </c>
      <c r="I209" s="36">
        <f>SUMIFS(СВЦЭМ!$E$33:$E$776,СВЦЭМ!$A$33:$A$776,$A209,СВЦЭМ!$B$33:$B$776,I$191)+'СЕТ СН'!$F$15</f>
        <v>136.38003713000001</v>
      </c>
      <c r="J209" s="36">
        <f>SUMIFS(СВЦЭМ!$E$33:$E$776,СВЦЭМ!$A$33:$A$776,$A209,СВЦЭМ!$B$33:$B$776,J$191)+'СЕТ СН'!$F$15</f>
        <v>132.04372437000001</v>
      </c>
      <c r="K209" s="36">
        <f>SUMIFS(СВЦЭМ!$E$33:$E$776,СВЦЭМ!$A$33:$A$776,$A209,СВЦЭМ!$B$33:$B$776,K$191)+'СЕТ СН'!$F$15</f>
        <v>127.53696221</v>
      </c>
      <c r="L209" s="36">
        <f>SUMIFS(СВЦЭМ!$E$33:$E$776,СВЦЭМ!$A$33:$A$776,$A209,СВЦЭМ!$B$33:$B$776,L$191)+'СЕТ СН'!$F$15</f>
        <v>126.48729543</v>
      </c>
      <c r="M209" s="36">
        <f>SUMIFS(СВЦЭМ!$E$33:$E$776,СВЦЭМ!$A$33:$A$776,$A209,СВЦЭМ!$B$33:$B$776,M$191)+'СЕТ СН'!$F$15</f>
        <v>127.5797175</v>
      </c>
      <c r="N209" s="36">
        <f>SUMIFS(СВЦЭМ!$E$33:$E$776,СВЦЭМ!$A$33:$A$776,$A209,СВЦЭМ!$B$33:$B$776,N$191)+'СЕТ СН'!$F$15</f>
        <v>128.18863576000001</v>
      </c>
      <c r="O209" s="36">
        <f>SUMIFS(СВЦЭМ!$E$33:$E$776,СВЦЭМ!$A$33:$A$776,$A209,СВЦЭМ!$B$33:$B$776,O$191)+'СЕТ СН'!$F$15</f>
        <v>129.65726794</v>
      </c>
      <c r="P209" s="36">
        <f>SUMIFS(СВЦЭМ!$E$33:$E$776,СВЦЭМ!$A$33:$A$776,$A209,СВЦЭМ!$B$33:$B$776,P$191)+'СЕТ СН'!$F$15</f>
        <v>130.98446927000001</v>
      </c>
      <c r="Q209" s="36">
        <f>SUMIFS(СВЦЭМ!$E$33:$E$776,СВЦЭМ!$A$33:$A$776,$A209,СВЦЭМ!$B$33:$B$776,Q$191)+'СЕТ СН'!$F$15</f>
        <v>131.11309058000001</v>
      </c>
      <c r="R209" s="36">
        <f>SUMIFS(СВЦЭМ!$E$33:$E$776,СВЦЭМ!$A$33:$A$776,$A209,СВЦЭМ!$B$33:$B$776,R$191)+'СЕТ СН'!$F$15</f>
        <v>129.62997652999999</v>
      </c>
      <c r="S209" s="36">
        <f>SUMIFS(СВЦЭМ!$E$33:$E$776,СВЦЭМ!$A$33:$A$776,$A209,СВЦЭМ!$B$33:$B$776,S$191)+'СЕТ СН'!$F$15</f>
        <v>127.70303026000001</v>
      </c>
      <c r="T209" s="36">
        <f>SUMIFS(СВЦЭМ!$E$33:$E$776,СВЦЭМ!$A$33:$A$776,$A209,СВЦЭМ!$B$33:$B$776,T$191)+'СЕТ СН'!$F$15</f>
        <v>123.40553529</v>
      </c>
      <c r="U209" s="36">
        <f>SUMIFS(СВЦЭМ!$E$33:$E$776,СВЦЭМ!$A$33:$A$776,$A209,СВЦЭМ!$B$33:$B$776,U$191)+'СЕТ СН'!$F$15</f>
        <v>123.58973899999999</v>
      </c>
      <c r="V209" s="36">
        <f>SUMIFS(СВЦЭМ!$E$33:$E$776,СВЦЭМ!$A$33:$A$776,$A209,СВЦЭМ!$B$33:$B$776,V$191)+'СЕТ СН'!$F$15</f>
        <v>124.6926517</v>
      </c>
      <c r="W209" s="36">
        <f>SUMIFS(СВЦЭМ!$E$33:$E$776,СВЦЭМ!$A$33:$A$776,$A209,СВЦЭМ!$B$33:$B$776,W$191)+'СЕТ СН'!$F$15</f>
        <v>127.83036821</v>
      </c>
      <c r="X209" s="36">
        <f>SUMIFS(СВЦЭМ!$E$33:$E$776,СВЦЭМ!$A$33:$A$776,$A209,СВЦЭМ!$B$33:$B$776,X$191)+'СЕТ СН'!$F$15</f>
        <v>128.50630877</v>
      </c>
      <c r="Y209" s="36">
        <f>SUMIFS(СВЦЭМ!$E$33:$E$776,СВЦЭМ!$A$33:$A$776,$A209,СВЦЭМ!$B$33:$B$776,Y$191)+'СЕТ СН'!$F$15</f>
        <v>130.39046968</v>
      </c>
    </row>
    <row r="210" spans="1:25" ht="15.75" x14ac:dyDescent="0.2">
      <c r="A210" s="35">
        <f t="shared" si="5"/>
        <v>43818</v>
      </c>
      <c r="B210" s="36">
        <f>SUMIFS(СВЦЭМ!$E$33:$E$776,СВЦЭМ!$A$33:$A$776,$A210,СВЦЭМ!$B$33:$B$776,B$191)+'СЕТ СН'!$F$15</f>
        <v>136.17073859000001</v>
      </c>
      <c r="C210" s="36">
        <f>SUMIFS(СВЦЭМ!$E$33:$E$776,СВЦЭМ!$A$33:$A$776,$A210,СВЦЭМ!$B$33:$B$776,C$191)+'СЕТ СН'!$F$15</f>
        <v>140.38096328</v>
      </c>
      <c r="D210" s="36">
        <f>SUMIFS(СВЦЭМ!$E$33:$E$776,СВЦЭМ!$A$33:$A$776,$A210,СВЦЭМ!$B$33:$B$776,D$191)+'СЕТ СН'!$F$15</f>
        <v>143.27208555999999</v>
      </c>
      <c r="E210" s="36">
        <f>SUMIFS(СВЦЭМ!$E$33:$E$776,СВЦЭМ!$A$33:$A$776,$A210,СВЦЭМ!$B$33:$B$776,E$191)+'СЕТ СН'!$F$15</f>
        <v>147.12382160000001</v>
      </c>
      <c r="F210" s="36">
        <f>SUMIFS(СВЦЭМ!$E$33:$E$776,СВЦЭМ!$A$33:$A$776,$A210,СВЦЭМ!$B$33:$B$776,F$191)+'СЕТ СН'!$F$15</f>
        <v>148.98019804</v>
      </c>
      <c r="G210" s="36">
        <f>SUMIFS(СВЦЭМ!$E$33:$E$776,СВЦЭМ!$A$33:$A$776,$A210,СВЦЭМ!$B$33:$B$776,G$191)+'СЕТ СН'!$F$15</f>
        <v>145.38035391</v>
      </c>
      <c r="H210" s="36">
        <f>SUMIFS(СВЦЭМ!$E$33:$E$776,СВЦЭМ!$A$33:$A$776,$A210,СВЦЭМ!$B$33:$B$776,H$191)+'СЕТ СН'!$F$15</f>
        <v>140.42028533999999</v>
      </c>
      <c r="I210" s="36">
        <f>SUMIFS(СВЦЭМ!$E$33:$E$776,СВЦЭМ!$A$33:$A$776,$A210,СВЦЭМ!$B$33:$B$776,I$191)+'СЕТ СН'!$F$15</f>
        <v>135.19571300999999</v>
      </c>
      <c r="J210" s="36">
        <f>SUMIFS(СВЦЭМ!$E$33:$E$776,СВЦЭМ!$A$33:$A$776,$A210,СВЦЭМ!$B$33:$B$776,J$191)+'СЕТ СН'!$F$15</f>
        <v>131.11175668000001</v>
      </c>
      <c r="K210" s="36">
        <f>SUMIFS(СВЦЭМ!$E$33:$E$776,СВЦЭМ!$A$33:$A$776,$A210,СВЦЭМ!$B$33:$B$776,K$191)+'СЕТ СН'!$F$15</f>
        <v>128.21547874000001</v>
      </c>
      <c r="L210" s="36">
        <f>SUMIFS(СВЦЭМ!$E$33:$E$776,СВЦЭМ!$A$33:$A$776,$A210,СВЦЭМ!$B$33:$B$776,L$191)+'СЕТ СН'!$F$15</f>
        <v>129.30927033</v>
      </c>
      <c r="M210" s="36">
        <f>SUMIFS(СВЦЭМ!$E$33:$E$776,СВЦЭМ!$A$33:$A$776,$A210,СВЦЭМ!$B$33:$B$776,M$191)+'СЕТ СН'!$F$15</f>
        <v>131.42020131000001</v>
      </c>
      <c r="N210" s="36">
        <f>SUMIFS(СВЦЭМ!$E$33:$E$776,СВЦЭМ!$A$33:$A$776,$A210,СВЦЭМ!$B$33:$B$776,N$191)+'СЕТ СН'!$F$15</f>
        <v>131.82477546999999</v>
      </c>
      <c r="O210" s="36">
        <f>SUMIFS(СВЦЭМ!$E$33:$E$776,СВЦЭМ!$A$33:$A$776,$A210,СВЦЭМ!$B$33:$B$776,O$191)+'СЕТ СН'!$F$15</f>
        <v>134.76795749999999</v>
      </c>
      <c r="P210" s="36">
        <f>SUMIFS(СВЦЭМ!$E$33:$E$776,СВЦЭМ!$A$33:$A$776,$A210,СВЦЭМ!$B$33:$B$776,P$191)+'СЕТ СН'!$F$15</f>
        <v>133.79521961</v>
      </c>
      <c r="Q210" s="36">
        <f>SUMIFS(СВЦЭМ!$E$33:$E$776,СВЦЭМ!$A$33:$A$776,$A210,СВЦЭМ!$B$33:$B$776,Q$191)+'СЕТ СН'!$F$15</f>
        <v>134.33911452999999</v>
      </c>
      <c r="R210" s="36">
        <f>SUMIFS(СВЦЭМ!$E$33:$E$776,СВЦЭМ!$A$33:$A$776,$A210,СВЦЭМ!$B$33:$B$776,R$191)+'СЕТ СН'!$F$15</f>
        <v>132.5172958</v>
      </c>
      <c r="S210" s="36">
        <f>SUMIFS(СВЦЭМ!$E$33:$E$776,СВЦЭМ!$A$33:$A$776,$A210,СВЦЭМ!$B$33:$B$776,S$191)+'СЕТ СН'!$F$15</f>
        <v>129.54627561999999</v>
      </c>
      <c r="T210" s="36">
        <f>SUMIFS(СВЦЭМ!$E$33:$E$776,СВЦЭМ!$A$33:$A$776,$A210,СВЦЭМ!$B$33:$B$776,T$191)+'СЕТ СН'!$F$15</f>
        <v>127.21351457999999</v>
      </c>
      <c r="U210" s="36">
        <f>SUMIFS(СВЦЭМ!$E$33:$E$776,СВЦЭМ!$A$33:$A$776,$A210,СВЦЭМ!$B$33:$B$776,U$191)+'СЕТ СН'!$F$15</f>
        <v>128.94856068000001</v>
      </c>
      <c r="V210" s="36">
        <f>SUMIFS(СВЦЭМ!$E$33:$E$776,СВЦЭМ!$A$33:$A$776,$A210,СВЦЭМ!$B$33:$B$776,V$191)+'СЕТ СН'!$F$15</f>
        <v>133.10949206000001</v>
      </c>
      <c r="W210" s="36">
        <f>SUMIFS(СВЦЭМ!$E$33:$E$776,СВЦЭМ!$A$33:$A$776,$A210,СВЦЭМ!$B$33:$B$776,W$191)+'СЕТ СН'!$F$15</f>
        <v>137.60263158000001</v>
      </c>
      <c r="X210" s="36">
        <f>SUMIFS(СВЦЭМ!$E$33:$E$776,СВЦЭМ!$A$33:$A$776,$A210,СВЦЭМ!$B$33:$B$776,X$191)+'СЕТ СН'!$F$15</f>
        <v>139.14308822999999</v>
      </c>
      <c r="Y210" s="36">
        <f>SUMIFS(СВЦЭМ!$E$33:$E$776,СВЦЭМ!$A$33:$A$776,$A210,СВЦЭМ!$B$33:$B$776,Y$191)+'СЕТ СН'!$F$15</f>
        <v>143.44763187000001</v>
      </c>
    </row>
    <row r="211" spans="1:25" ht="15.75" x14ac:dyDescent="0.2">
      <c r="A211" s="35">
        <f t="shared" si="5"/>
        <v>43819</v>
      </c>
      <c r="B211" s="36">
        <f>SUMIFS(СВЦЭМ!$E$33:$E$776,СВЦЭМ!$A$33:$A$776,$A211,СВЦЭМ!$B$33:$B$776,B$191)+'СЕТ СН'!$F$15</f>
        <v>134.84380695999999</v>
      </c>
      <c r="C211" s="36">
        <f>SUMIFS(СВЦЭМ!$E$33:$E$776,СВЦЭМ!$A$33:$A$776,$A211,СВЦЭМ!$B$33:$B$776,C$191)+'СЕТ СН'!$F$15</f>
        <v>138.14473158999999</v>
      </c>
      <c r="D211" s="36">
        <f>SUMIFS(СВЦЭМ!$E$33:$E$776,СВЦЭМ!$A$33:$A$776,$A211,СВЦЭМ!$B$33:$B$776,D$191)+'СЕТ СН'!$F$15</f>
        <v>140.13022512000001</v>
      </c>
      <c r="E211" s="36">
        <f>SUMIFS(СВЦЭМ!$E$33:$E$776,СВЦЭМ!$A$33:$A$776,$A211,СВЦЭМ!$B$33:$B$776,E$191)+'СЕТ СН'!$F$15</f>
        <v>142.00802234</v>
      </c>
      <c r="F211" s="36">
        <f>SUMIFS(СВЦЭМ!$E$33:$E$776,СВЦЭМ!$A$33:$A$776,$A211,СВЦЭМ!$B$33:$B$776,F$191)+'СЕТ СН'!$F$15</f>
        <v>141.11101052999999</v>
      </c>
      <c r="G211" s="36">
        <f>SUMIFS(СВЦЭМ!$E$33:$E$776,СВЦЭМ!$A$33:$A$776,$A211,СВЦЭМ!$B$33:$B$776,G$191)+'СЕТ СН'!$F$15</f>
        <v>139.5523934</v>
      </c>
      <c r="H211" s="36">
        <f>SUMIFS(СВЦЭМ!$E$33:$E$776,СВЦЭМ!$A$33:$A$776,$A211,СВЦЭМ!$B$33:$B$776,H$191)+'СЕТ СН'!$F$15</f>
        <v>132.24146089000001</v>
      </c>
      <c r="I211" s="36">
        <f>SUMIFS(СВЦЭМ!$E$33:$E$776,СВЦЭМ!$A$33:$A$776,$A211,СВЦЭМ!$B$33:$B$776,I$191)+'СЕТ СН'!$F$15</f>
        <v>129.94010047</v>
      </c>
      <c r="J211" s="36">
        <f>SUMIFS(СВЦЭМ!$E$33:$E$776,СВЦЭМ!$A$33:$A$776,$A211,СВЦЭМ!$B$33:$B$776,J$191)+'СЕТ СН'!$F$15</f>
        <v>126.79899043</v>
      </c>
      <c r="K211" s="36">
        <f>SUMIFS(СВЦЭМ!$E$33:$E$776,СВЦЭМ!$A$33:$A$776,$A211,СВЦЭМ!$B$33:$B$776,K$191)+'СЕТ СН'!$F$15</f>
        <v>123.54232565</v>
      </c>
      <c r="L211" s="36">
        <f>SUMIFS(СВЦЭМ!$E$33:$E$776,СВЦЭМ!$A$33:$A$776,$A211,СВЦЭМ!$B$33:$B$776,L$191)+'СЕТ СН'!$F$15</f>
        <v>123.57798754</v>
      </c>
      <c r="M211" s="36">
        <f>SUMIFS(СВЦЭМ!$E$33:$E$776,СВЦЭМ!$A$33:$A$776,$A211,СВЦЭМ!$B$33:$B$776,M$191)+'СЕТ СН'!$F$15</f>
        <v>126.04180924000001</v>
      </c>
      <c r="N211" s="36">
        <f>SUMIFS(СВЦЭМ!$E$33:$E$776,СВЦЭМ!$A$33:$A$776,$A211,СВЦЭМ!$B$33:$B$776,N$191)+'СЕТ СН'!$F$15</f>
        <v>126.1452237</v>
      </c>
      <c r="O211" s="36">
        <f>SUMIFS(СВЦЭМ!$E$33:$E$776,СВЦЭМ!$A$33:$A$776,$A211,СВЦЭМ!$B$33:$B$776,O$191)+'СЕТ СН'!$F$15</f>
        <v>127.30919685000001</v>
      </c>
      <c r="P211" s="36">
        <f>SUMIFS(СВЦЭМ!$E$33:$E$776,СВЦЭМ!$A$33:$A$776,$A211,СВЦЭМ!$B$33:$B$776,P$191)+'СЕТ СН'!$F$15</f>
        <v>128.12223306000001</v>
      </c>
      <c r="Q211" s="36">
        <f>SUMIFS(СВЦЭМ!$E$33:$E$776,СВЦЭМ!$A$33:$A$776,$A211,СВЦЭМ!$B$33:$B$776,Q$191)+'СЕТ СН'!$F$15</f>
        <v>128.90693948000001</v>
      </c>
      <c r="R211" s="36">
        <f>SUMIFS(СВЦЭМ!$E$33:$E$776,СВЦЭМ!$A$33:$A$776,$A211,СВЦЭМ!$B$33:$B$776,R$191)+'СЕТ СН'!$F$15</f>
        <v>129.30240882999999</v>
      </c>
      <c r="S211" s="36">
        <f>SUMIFS(СВЦЭМ!$E$33:$E$776,СВЦЭМ!$A$33:$A$776,$A211,СВЦЭМ!$B$33:$B$776,S$191)+'СЕТ СН'!$F$15</f>
        <v>127.51851056</v>
      </c>
      <c r="T211" s="36">
        <f>SUMIFS(СВЦЭМ!$E$33:$E$776,СВЦЭМ!$A$33:$A$776,$A211,СВЦЭМ!$B$33:$B$776,T$191)+'СЕТ СН'!$F$15</f>
        <v>125.93793008999999</v>
      </c>
      <c r="U211" s="36">
        <f>SUMIFS(СВЦЭМ!$E$33:$E$776,СВЦЭМ!$A$33:$A$776,$A211,СВЦЭМ!$B$33:$B$776,U$191)+'СЕТ СН'!$F$15</f>
        <v>123.05887528</v>
      </c>
      <c r="V211" s="36">
        <f>SUMIFS(СВЦЭМ!$E$33:$E$776,СВЦЭМ!$A$33:$A$776,$A211,СВЦЭМ!$B$33:$B$776,V$191)+'СЕТ СН'!$F$15</f>
        <v>120.42219111</v>
      </c>
      <c r="W211" s="36">
        <f>SUMIFS(СВЦЭМ!$E$33:$E$776,СВЦЭМ!$A$33:$A$776,$A211,СВЦЭМ!$B$33:$B$776,W$191)+'СЕТ СН'!$F$15</f>
        <v>122.68519544</v>
      </c>
      <c r="X211" s="36">
        <f>SUMIFS(СВЦЭМ!$E$33:$E$776,СВЦЭМ!$A$33:$A$776,$A211,СВЦЭМ!$B$33:$B$776,X$191)+'СЕТ СН'!$F$15</f>
        <v>122.88527778</v>
      </c>
      <c r="Y211" s="36">
        <f>SUMIFS(СВЦЭМ!$E$33:$E$776,СВЦЭМ!$A$33:$A$776,$A211,СВЦЭМ!$B$33:$B$776,Y$191)+'СЕТ СН'!$F$15</f>
        <v>124.46747022</v>
      </c>
    </row>
    <row r="212" spans="1:25" ht="15.75" x14ac:dyDescent="0.2">
      <c r="A212" s="35">
        <f t="shared" si="5"/>
        <v>43820</v>
      </c>
      <c r="B212" s="36">
        <f>SUMIFS(СВЦЭМ!$E$33:$E$776,СВЦЭМ!$A$33:$A$776,$A212,СВЦЭМ!$B$33:$B$776,B$191)+'СЕТ СН'!$F$15</f>
        <v>125.24787825</v>
      </c>
      <c r="C212" s="36">
        <f>SUMIFS(СВЦЭМ!$E$33:$E$776,СВЦЭМ!$A$33:$A$776,$A212,СВЦЭМ!$B$33:$B$776,C$191)+'СЕТ СН'!$F$15</f>
        <v>130.48172761000001</v>
      </c>
      <c r="D212" s="36">
        <f>SUMIFS(СВЦЭМ!$E$33:$E$776,СВЦЭМ!$A$33:$A$776,$A212,СВЦЭМ!$B$33:$B$776,D$191)+'СЕТ СН'!$F$15</f>
        <v>133.72087332000001</v>
      </c>
      <c r="E212" s="36">
        <f>SUMIFS(СВЦЭМ!$E$33:$E$776,СВЦЭМ!$A$33:$A$776,$A212,СВЦЭМ!$B$33:$B$776,E$191)+'СЕТ СН'!$F$15</f>
        <v>138.78530787</v>
      </c>
      <c r="F212" s="36">
        <f>SUMIFS(СВЦЭМ!$E$33:$E$776,СВЦЭМ!$A$33:$A$776,$A212,СВЦЭМ!$B$33:$B$776,F$191)+'СЕТ СН'!$F$15</f>
        <v>142.11637744999999</v>
      </c>
      <c r="G212" s="36">
        <f>SUMIFS(СВЦЭМ!$E$33:$E$776,СВЦЭМ!$A$33:$A$776,$A212,СВЦЭМ!$B$33:$B$776,G$191)+'СЕТ СН'!$F$15</f>
        <v>140.75763438000001</v>
      </c>
      <c r="H212" s="36">
        <f>SUMIFS(СВЦЭМ!$E$33:$E$776,СВЦЭМ!$A$33:$A$776,$A212,СВЦЭМ!$B$33:$B$776,H$191)+'СЕТ СН'!$F$15</f>
        <v>137.82849281</v>
      </c>
      <c r="I212" s="36">
        <f>SUMIFS(СВЦЭМ!$E$33:$E$776,СВЦЭМ!$A$33:$A$776,$A212,СВЦЭМ!$B$33:$B$776,I$191)+'СЕТ СН'!$F$15</f>
        <v>137.42317800000001</v>
      </c>
      <c r="J212" s="36">
        <f>SUMIFS(СВЦЭМ!$E$33:$E$776,СВЦЭМ!$A$33:$A$776,$A212,СВЦЭМ!$B$33:$B$776,J$191)+'СЕТ СН'!$F$15</f>
        <v>131.17071874000001</v>
      </c>
      <c r="K212" s="36">
        <f>SUMIFS(СВЦЭМ!$E$33:$E$776,СВЦЭМ!$A$33:$A$776,$A212,СВЦЭМ!$B$33:$B$776,K$191)+'СЕТ СН'!$F$15</f>
        <v>125.00491463</v>
      </c>
      <c r="L212" s="36">
        <f>SUMIFS(СВЦЭМ!$E$33:$E$776,СВЦЭМ!$A$33:$A$776,$A212,СВЦЭМ!$B$33:$B$776,L$191)+'СЕТ СН'!$F$15</f>
        <v>123.50595856</v>
      </c>
      <c r="M212" s="36">
        <f>SUMIFS(СВЦЭМ!$E$33:$E$776,СВЦЭМ!$A$33:$A$776,$A212,СВЦЭМ!$B$33:$B$776,M$191)+'СЕТ СН'!$F$15</f>
        <v>124.89163481</v>
      </c>
      <c r="N212" s="36">
        <f>SUMIFS(СВЦЭМ!$E$33:$E$776,СВЦЭМ!$A$33:$A$776,$A212,СВЦЭМ!$B$33:$B$776,N$191)+'СЕТ СН'!$F$15</f>
        <v>124.53379828999999</v>
      </c>
      <c r="O212" s="36">
        <f>SUMIFS(СВЦЭМ!$E$33:$E$776,СВЦЭМ!$A$33:$A$776,$A212,СВЦЭМ!$B$33:$B$776,O$191)+'СЕТ СН'!$F$15</f>
        <v>126.51602158999999</v>
      </c>
      <c r="P212" s="36">
        <f>SUMIFS(СВЦЭМ!$E$33:$E$776,СВЦЭМ!$A$33:$A$776,$A212,СВЦЭМ!$B$33:$B$776,P$191)+'СЕТ СН'!$F$15</f>
        <v>128.24251742000001</v>
      </c>
      <c r="Q212" s="36">
        <f>SUMIFS(СВЦЭМ!$E$33:$E$776,СВЦЭМ!$A$33:$A$776,$A212,СВЦЭМ!$B$33:$B$776,Q$191)+'СЕТ СН'!$F$15</f>
        <v>129.15482281999999</v>
      </c>
      <c r="R212" s="36">
        <f>SUMIFS(СВЦЭМ!$E$33:$E$776,СВЦЭМ!$A$33:$A$776,$A212,СВЦЭМ!$B$33:$B$776,R$191)+'СЕТ СН'!$F$15</f>
        <v>130.68809368999999</v>
      </c>
      <c r="S212" s="36">
        <f>SUMIFS(СВЦЭМ!$E$33:$E$776,СВЦЭМ!$A$33:$A$776,$A212,СВЦЭМ!$B$33:$B$776,S$191)+'СЕТ СН'!$F$15</f>
        <v>129.20459109000001</v>
      </c>
      <c r="T212" s="36">
        <f>SUMIFS(СВЦЭМ!$E$33:$E$776,СВЦЭМ!$A$33:$A$776,$A212,СВЦЭМ!$B$33:$B$776,T$191)+'СЕТ СН'!$F$15</f>
        <v>125.38659629999999</v>
      </c>
      <c r="U212" s="36">
        <f>SUMIFS(СВЦЭМ!$E$33:$E$776,СВЦЭМ!$A$33:$A$776,$A212,СВЦЭМ!$B$33:$B$776,U$191)+'СЕТ СН'!$F$15</f>
        <v>124.91637399</v>
      </c>
      <c r="V212" s="36">
        <f>SUMIFS(СВЦЭМ!$E$33:$E$776,СВЦЭМ!$A$33:$A$776,$A212,СВЦЭМ!$B$33:$B$776,V$191)+'СЕТ СН'!$F$15</f>
        <v>127.20332439000001</v>
      </c>
      <c r="W212" s="36">
        <f>SUMIFS(СВЦЭМ!$E$33:$E$776,СВЦЭМ!$A$33:$A$776,$A212,СВЦЭМ!$B$33:$B$776,W$191)+'СЕТ СН'!$F$15</f>
        <v>128.66334834</v>
      </c>
      <c r="X212" s="36">
        <f>SUMIFS(СВЦЭМ!$E$33:$E$776,СВЦЭМ!$A$33:$A$776,$A212,СВЦЭМ!$B$33:$B$776,X$191)+'СЕТ СН'!$F$15</f>
        <v>131.43004809000001</v>
      </c>
      <c r="Y212" s="36">
        <f>SUMIFS(СВЦЭМ!$E$33:$E$776,СВЦЭМ!$A$33:$A$776,$A212,СВЦЭМ!$B$33:$B$776,Y$191)+'СЕТ СН'!$F$15</f>
        <v>132.83255493999999</v>
      </c>
    </row>
    <row r="213" spans="1:25" ht="15.75" x14ac:dyDescent="0.2">
      <c r="A213" s="35">
        <f t="shared" si="5"/>
        <v>43821</v>
      </c>
      <c r="B213" s="36">
        <f>SUMIFS(СВЦЭМ!$E$33:$E$776,СВЦЭМ!$A$33:$A$776,$A213,СВЦЭМ!$B$33:$B$776,B$191)+'СЕТ СН'!$F$15</f>
        <v>135.17456616000001</v>
      </c>
      <c r="C213" s="36">
        <f>SUMIFS(СВЦЭМ!$E$33:$E$776,СВЦЭМ!$A$33:$A$776,$A213,СВЦЭМ!$B$33:$B$776,C$191)+'СЕТ СН'!$F$15</f>
        <v>138.64011310000001</v>
      </c>
      <c r="D213" s="36">
        <f>SUMIFS(СВЦЭМ!$E$33:$E$776,СВЦЭМ!$A$33:$A$776,$A213,СВЦЭМ!$B$33:$B$776,D$191)+'СЕТ СН'!$F$15</f>
        <v>141.38548642000001</v>
      </c>
      <c r="E213" s="36">
        <f>SUMIFS(СВЦЭМ!$E$33:$E$776,СВЦЭМ!$A$33:$A$776,$A213,СВЦЭМ!$B$33:$B$776,E$191)+'СЕТ СН'!$F$15</f>
        <v>143.42816052000001</v>
      </c>
      <c r="F213" s="36">
        <f>SUMIFS(СВЦЭМ!$E$33:$E$776,СВЦЭМ!$A$33:$A$776,$A213,СВЦЭМ!$B$33:$B$776,F$191)+'СЕТ СН'!$F$15</f>
        <v>143.17936137000001</v>
      </c>
      <c r="G213" s="36">
        <f>SUMIFS(СВЦЭМ!$E$33:$E$776,СВЦЭМ!$A$33:$A$776,$A213,СВЦЭМ!$B$33:$B$776,G$191)+'СЕТ СН'!$F$15</f>
        <v>141.44345049</v>
      </c>
      <c r="H213" s="36">
        <f>SUMIFS(СВЦЭМ!$E$33:$E$776,СВЦЭМ!$A$33:$A$776,$A213,СВЦЭМ!$B$33:$B$776,H$191)+'СЕТ СН'!$F$15</f>
        <v>137.84077543000001</v>
      </c>
      <c r="I213" s="36">
        <f>SUMIFS(СВЦЭМ!$E$33:$E$776,СВЦЭМ!$A$33:$A$776,$A213,СВЦЭМ!$B$33:$B$776,I$191)+'СЕТ СН'!$F$15</f>
        <v>137.53977194000001</v>
      </c>
      <c r="J213" s="36">
        <f>SUMIFS(СВЦЭМ!$E$33:$E$776,СВЦЭМ!$A$33:$A$776,$A213,СВЦЭМ!$B$33:$B$776,J$191)+'СЕТ СН'!$F$15</f>
        <v>131.80975989999999</v>
      </c>
      <c r="K213" s="36">
        <f>SUMIFS(СВЦЭМ!$E$33:$E$776,СВЦЭМ!$A$33:$A$776,$A213,СВЦЭМ!$B$33:$B$776,K$191)+'СЕТ СН'!$F$15</f>
        <v>126.64779638</v>
      </c>
      <c r="L213" s="36">
        <f>SUMIFS(СВЦЭМ!$E$33:$E$776,СВЦЭМ!$A$33:$A$776,$A213,СВЦЭМ!$B$33:$B$776,L$191)+'СЕТ СН'!$F$15</f>
        <v>124.24395102</v>
      </c>
      <c r="M213" s="36">
        <f>SUMIFS(СВЦЭМ!$E$33:$E$776,СВЦЭМ!$A$33:$A$776,$A213,СВЦЭМ!$B$33:$B$776,M$191)+'СЕТ СН'!$F$15</f>
        <v>126.25822547</v>
      </c>
      <c r="N213" s="36">
        <f>SUMIFS(СВЦЭМ!$E$33:$E$776,СВЦЭМ!$A$33:$A$776,$A213,СВЦЭМ!$B$33:$B$776,N$191)+'СЕТ СН'!$F$15</f>
        <v>127.68344156000001</v>
      </c>
      <c r="O213" s="36">
        <f>SUMIFS(СВЦЭМ!$E$33:$E$776,СВЦЭМ!$A$33:$A$776,$A213,СВЦЭМ!$B$33:$B$776,O$191)+'СЕТ СН'!$F$15</f>
        <v>130.10449617</v>
      </c>
      <c r="P213" s="36">
        <f>SUMIFS(СВЦЭМ!$E$33:$E$776,СВЦЭМ!$A$33:$A$776,$A213,СВЦЭМ!$B$33:$B$776,P$191)+'СЕТ СН'!$F$15</f>
        <v>131.71940466999999</v>
      </c>
      <c r="Q213" s="36">
        <f>SUMIFS(СВЦЭМ!$E$33:$E$776,СВЦЭМ!$A$33:$A$776,$A213,СВЦЭМ!$B$33:$B$776,Q$191)+'СЕТ СН'!$F$15</f>
        <v>131.43108721999999</v>
      </c>
      <c r="R213" s="36">
        <f>SUMIFS(СВЦЭМ!$E$33:$E$776,СВЦЭМ!$A$33:$A$776,$A213,СВЦЭМ!$B$33:$B$776,R$191)+'СЕТ СН'!$F$15</f>
        <v>133.20606125</v>
      </c>
      <c r="S213" s="36">
        <f>SUMIFS(СВЦЭМ!$E$33:$E$776,СВЦЭМ!$A$33:$A$776,$A213,СВЦЭМ!$B$33:$B$776,S$191)+'СЕТ СН'!$F$15</f>
        <v>131.56152145999999</v>
      </c>
      <c r="T213" s="36">
        <f>SUMIFS(СВЦЭМ!$E$33:$E$776,СВЦЭМ!$A$33:$A$776,$A213,СВЦЭМ!$B$33:$B$776,T$191)+'СЕТ СН'!$F$15</f>
        <v>127.24797057000001</v>
      </c>
      <c r="U213" s="36">
        <f>SUMIFS(СВЦЭМ!$E$33:$E$776,СВЦЭМ!$A$33:$A$776,$A213,СВЦЭМ!$B$33:$B$776,U$191)+'СЕТ СН'!$F$15</f>
        <v>127.64995937</v>
      </c>
      <c r="V213" s="36">
        <f>SUMIFS(СВЦЭМ!$E$33:$E$776,СВЦЭМ!$A$33:$A$776,$A213,СВЦЭМ!$B$33:$B$776,V$191)+'СЕТ СН'!$F$15</f>
        <v>129.89472282</v>
      </c>
      <c r="W213" s="36">
        <f>SUMIFS(СВЦЭМ!$E$33:$E$776,СВЦЭМ!$A$33:$A$776,$A213,СВЦЭМ!$B$33:$B$776,W$191)+'СЕТ СН'!$F$15</f>
        <v>132.65396390999999</v>
      </c>
      <c r="X213" s="36">
        <f>SUMIFS(СВЦЭМ!$E$33:$E$776,СВЦЭМ!$A$33:$A$776,$A213,СВЦЭМ!$B$33:$B$776,X$191)+'СЕТ СН'!$F$15</f>
        <v>134.92344967</v>
      </c>
      <c r="Y213" s="36">
        <f>SUMIFS(СВЦЭМ!$E$33:$E$776,СВЦЭМ!$A$33:$A$776,$A213,СВЦЭМ!$B$33:$B$776,Y$191)+'СЕТ СН'!$F$15</f>
        <v>136.57836365</v>
      </c>
    </row>
    <row r="214" spans="1:25" ht="15.75" x14ac:dyDescent="0.2">
      <c r="A214" s="35">
        <f t="shared" si="5"/>
        <v>43822</v>
      </c>
      <c r="B214" s="36">
        <f>SUMIFS(СВЦЭМ!$E$33:$E$776,СВЦЭМ!$A$33:$A$776,$A214,СВЦЭМ!$B$33:$B$776,B$191)+'СЕТ СН'!$F$15</f>
        <v>134.4020295</v>
      </c>
      <c r="C214" s="36">
        <f>SUMIFS(СВЦЭМ!$E$33:$E$776,СВЦЭМ!$A$33:$A$776,$A214,СВЦЭМ!$B$33:$B$776,C$191)+'СЕТ СН'!$F$15</f>
        <v>136.23949856999999</v>
      </c>
      <c r="D214" s="36">
        <f>SUMIFS(СВЦЭМ!$E$33:$E$776,СВЦЭМ!$A$33:$A$776,$A214,СВЦЭМ!$B$33:$B$776,D$191)+'СЕТ СН'!$F$15</f>
        <v>140.73445283000001</v>
      </c>
      <c r="E214" s="36">
        <f>SUMIFS(СВЦЭМ!$E$33:$E$776,СВЦЭМ!$A$33:$A$776,$A214,СВЦЭМ!$B$33:$B$776,E$191)+'СЕТ СН'!$F$15</f>
        <v>143.38836173000001</v>
      </c>
      <c r="F214" s="36">
        <f>SUMIFS(СВЦЭМ!$E$33:$E$776,СВЦЭМ!$A$33:$A$776,$A214,СВЦЭМ!$B$33:$B$776,F$191)+'СЕТ СН'!$F$15</f>
        <v>142.73021944999999</v>
      </c>
      <c r="G214" s="36">
        <f>SUMIFS(СВЦЭМ!$E$33:$E$776,СВЦЭМ!$A$33:$A$776,$A214,СВЦЭМ!$B$33:$B$776,G$191)+'СЕТ СН'!$F$15</f>
        <v>142.52130308</v>
      </c>
      <c r="H214" s="36">
        <f>SUMIFS(СВЦЭМ!$E$33:$E$776,СВЦЭМ!$A$33:$A$776,$A214,СВЦЭМ!$B$33:$B$776,H$191)+'СЕТ СН'!$F$15</f>
        <v>136.45181083</v>
      </c>
      <c r="I214" s="36">
        <f>SUMIFS(СВЦЭМ!$E$33:$E$776,СВЦЭМ!$A$33:$A$776,$A214,СВЦЭМ!$B$33:$B$776,I$191)+'СЕТ СН'!$F$15</f>
        <v>132.52558149999999</v>
      </c>
      <c r="J214" s="36">
        <f>SUMIFS(СВЦЭМ!$E$33:$E$776,СВЦЭМ!$A$33:$A$776,$A214,СВЦЭМ!$B$33:$B$776,J$191)+'СЕТ СН'!$F$15</f>
        <v>128.417654</v>
      </c>
      <c r="K214" s="36">
        <f>SUMIFS(СВЦЭМ!$E$33:$E$776,СВЦЭМ!$A$33:$A$776,$A214,СВЦЭМ!$B$33:$B$776,K$191)+'СЕТ СН'!$F$15</f>
        <v>124.38889913</v>
      </c>
      <c r="L214" s="36">
        <f>SUMIFS(СВЦЭМ!$E$33:$E$776,СВЦЭМ!$A$33:$A$776,$A214,СВЦЭМ!$B$33:$B$776,L$191)+'СЕТ СН'!$F$15</f>
        <v>124.66055642000001</v>
      </c>
      <c r="M214" s="36">
        <f>SUMIFS(СВЦЭМ!$E$33:$E$776,СВЦЭМ!$A$33:$A$776,$A214,СВЦЭМ!$B$33:$B$776,M$191)+'СЕТ СН'!$F$15</f>
        <v>126.68126911</v>
      </c>
      <c r="N214" s="36">
        <f>SUMIFS(СВЦЭМ!$E$33:$E$776,СВЦЭМ!$A$33:$A$776,$A214,СВЦЭМ!$B$33:$B$776,N$191)+'СЕТ СН'!$F$15</f>
        <v>128.38150963999999</v>
      </c>
      <c r="O214" s="36">
        <f>SUMIFS(СВЦЭМ!$E$33:$E$776,СВЦЭМ!$A$33:$A$776,$A214,СВЦЭМ!$B$33:$B$776,O$191)+'СЕТ СН'!$F$15</f>
        <v>129.77260971000001</v>
      </c>
      <c r="P214" s="36">
        <f>SUMIFS(СВЦЭМ!$E$33:$E$776,СВЦЭМ!$A$33:$A$776,$A214,СВЦЭМ!$B$33:$B$776,P$191)+'СЕТ СН'!$F$15</f>
        <v>131.01742714</v>
      </c>
      <c r="Q214" s="36">
        <f>SUMIFS(СВЦЭМ!$E$33:$E$776,СВЦЭМ!$A$33:$A$776,$A214,СВЦЭМ!$B$33:$B$776,Q$191)+'СЕТ СН'!$F$15</f>
        <v>131.09180724000001</v>
      </c>
      <c r="R214" s="36">
        <f>SUMIFS(СВЦЭМ!$E$33:$E$776,СВЦЭМ!$A$33:$A$776,$A214,СВЦЭМ!$B$33:$B$776,R$191)+'СЕТ СН'!$F$15</f>
        <v>129.35848715</v>
      </c>
      <c r="S214" s="36">
        <f>SUMIFS(СВЦЭМ!$E$33:$E$776,СВЦЭМ!$A$33:$A$776,$A214,СВЦЭМ!$B$33:$B$776,S$191)+'СЕТ СН'!$F$15</f>
        <v>127.62337921</v>
      </c>
      <c r="T214" s="36">
        <f>SUMIFS(СВЦЭМ!$E$33:$E$776,СВЦЭМ!$A$33:$A$776,$A214,СВЦЭМ!$B$33:$B$776,T$191)+'СЕТ СН'!$F$15</f>
        <v>123.93354361</v>
      </c>
      <c r="U214" s="36">
        <f>SUMIFS(СВЦЭМ!$E$33:$E$776,СВЦЭМ!$A$33:$A$776,$A214,СВЦЭМ!$B$33:$B$776,U$191)+'СЕТ СН'!$F$15</f>
        <v>124.08105646999999</v>
      </c>
      <c r="V214" s="36">
        <f>SUMIFS(СВЦЭМ!$E$33:$E$776,СВЦЭМ!$A$33:$A$776,$A214,СВЦЭМ!$B$33:$B$776,V$191)+'СЕТ СН'!$F$15</f>
        <v>125.9570169</v>
      </c>
      <c r="W214" s="36">
        <f>SUMIFS(СВЦЭМ!$E$33:$E$776,СВЦЭМ!$A$33:$A$776,$A214,СВЦЭМ!$B$33:$B$776,W$191)+'СЕТ СН'!$F$15</f>
        <v>128.86609769</v>
      </c>
      <c r="X214" s="36">
        <f>SUMIFS(СВЦЭМ!$E$33:$E$776,СВЦЭМ!$A$33:$A$776,$A214,СВЦЭМ!$B$33:$B$776,X$191)+'СЕТ СН'!$F$15</f>
        <v>130.16718791</v>
      </c>
      <c r="Y214" s="36">
        <f>SUMIFS(СВЦЭМ!$E$33:$E$776,СВЦЭМ!$A$33:$A$776,$A214,СВЦЭМ!$B$33:$B$776,Y$191)+'СЕТ СН'!$F$15</f>
        <v>132.89585714</v>
      </c>
    </row>
    <row r="215" spans="1:25" ht="15.75" x14ac:dyDescent="0.2">
      <c r="A215" s="35">
        <f t="shared" si="5"/>
        <v>43823</v>
      </c>
      <c r="B215" s="36">
        <f>SUMIFS(СВЦЭМ!$E$33:$E$776,СВЦЭМ!$A$33:$A$776,$A215,СВЦЭМ!$B$33:$B$776,B$191)+'СЕТ СН'!$F$15</f>
        <v>135.13425935999999</v>
      </c>
      <c r="C215" s="36">
        <f>SUMIFS(СВЦЭМ!$E$33:$E$776,СВЦЭМ!$A$33:$A$776,$A215,СВЦЭМ!$B$33:$B$776,C$191)+'СЕТ СН'!$F$15</f>
        <v>140.32806461000001</v>
      </c>
      <c r="D215" s="36">
        <f>SUMIFS(СВЦЭМ!$E$33:$E$776,СВЦЭМ!$A$33:$A$776,$A215,СВЦЭМ!$B$33:$B$776,D$191)+'СЕТ СН'!$F$15</f>
        <v>143.20702073999999</v>
      </c>
      <c r="E215" s="36">
        <f>SUMIFS(СВЦЭМ!$E$33:$E$776,СВЦЭМ!$A$33:$A$776,$A215,СВЦЭМ!$B$33:$B$776,E$191)+'СЕТ СН'!$F$15</f>
        <v>144.54516631000001</v>
      </c>
      <c r="F215" s="36">
        <f>SUMIFS(СВЦЭМ!$E$33:$E$776,СВЦЭМ!$A$33:$A$776,$A215,СВЦЭМ!$B$33:$B$776,F$191)+'СЕТ СН'!$F$15</f>
        <v>144.04365976</v>
      </c>
      <c r="G215" s="36">
        <f>SUMIFS(СВЦЭМ!$E$33:$E$776,СВЦЭМ!$A$33:$A$776,$A215,СВЦЭМ!$B$33:$B$776,G$191)+'СЕТ СН'!$F$15</f>
        <v>141.30307511000001</v>
      </c>
      <c r="H215" s="36">
        <f>SUMIFS(СВЦЭМ!$E$33:$E$776,СВЦЭМ!$A$33:$A$776,$A215,СВЦЭМ!$B$33:$B$776,H$191)+'СЕТ СН'!$F$15</f>
        <v>135.00209014999999</v>
      </c>
      <c r="I215" s="36">
        <f>SUMIFS(СВЦЭМ!$E$33:$E$776,СВЦЭМ!$A$33:$A$776,$A215,СВЦЭМ!$B$33:$B$776,I$191)+'СЕТ СН'!$F$15</f>
        <v>129.57622294999999</v>
      </c>
      <c r="J215" s="36">
        <f>SUMIFS(СВЦЭМ!$E$33:$E$776,СВЦЭМ!$A$33:$A$776,$A215,СВЦЭМ!$B$33:$B$776,J$191)+'СЕТ СН'!$F$15</f>
        <v>125.76538194</v>
      </c>
      <c r="K215" s="36">
        <f>SUMIFS(СВЦЭМ!$E$33:$E$776,СВЦЭМ!$A$33:$A$776,$A215,СВЦЭМ!$B$33:$B$776,K$191)+'СЕТ СН'!$F$15</f>
        <v>123.68863788</v>
      </c>
      <c r="L215" s="36">
        <f>SUMIFS(СВЦЭМ!$E$33:$E$776,СВЦЭМ!$A$33:$A$776,$A215,СВЦЭМ!$B$33:$B$776,L$191)+'СЕТ СН'!$F$15</f>
        <v>123.92579468</v>
      </c>
      <c r="M215" s="36">
        <f>SUMIFS(СВЦЭМ!$E$33:$E$776,СВЦЭМ!$A$33:$A$776,$A215,СВЦЭМ!$B$33:$B$776,M$191)+'СЕТ СН'!$F$15</f>
        <v>125.24051654</v>
      </c>
      <c r="N215" s="36">
        <f>SUMIFS(СВЦЭМ!$E$33:$E$776,СВЦЭМ!$A$33:$A$776,$A215,СВЦЭМ!$B$33:$B$776,N$191)+'СЕТ СН'!$F$15</f>
        <v>125.56385955</v>
      </c>
      <c r="O215" s="36">
        <f>SUMIFS(СВЦЭМ!$E$33:$E$776,СВЦЭМ!$A$33:$A$776,$A215,СВЦЭМ!$B$33:$B$776,O$191)+'СЕТ СН'!$F$15</f>
        <v>126.9112038</v>
      </c>
      <c r="P215" s="36">
        <f>SUMIFS(СВЦЭМ!$E$33:$E$776,СВЦЭМ!$A$33:$A$776,$A215,СВЦЭМ!$B$33:$B$776,P$191)+'СЕТ СН'!$F$15</f>
        <v>128.60898614000001</v>
      </c>
      <c r="Q215" s="36">
        <f>SUMIFS(СВЦЭМ!$E$33:$E$776,СВЦЭМ!$A$33:$A$776,$A215,СВЦЭМ!$B$33:$B$776,Q$191)+'СЕТ СН'!$F$15</f>
        <v>128.92456229999999</v>
      </c>
      <c r="R215" s="36">
        <f>SUMIFS(СВЦЭМ!$E$33:$E$776,СВЦЭМ!$A$33:$A$776,$A215,СВЦЭМ!$B$33:$B$776,R$191)+'СЕТ СН'!$F$15</f>
        <v>128.12171057</v>
      </c>
      <c r="S215" s="36">
        <f>SUMIFS(СВЦЭМ!$E$33:$E$776,СВЦЭМ!$A$33:$A$776,$A215,СВЦЭМ!$B$33:$B$776,S$191)+'СЕТ СН'!$F$15</f>
        <v>127.81895160000001</v>
      </c>
      <c r="T215" s="36">
        <f>SUMIFS(СВЦЭМ!$E$33:$E$776,СВЦЭМ!$A$33:$A$776,$A215,СВЦЭМ!$B$33:$B$776,T$191)+'СЕТ СН'!$F$15</f>
        <v>127.70225644999999</v>
      </c>
      <c r="U215" s="36">
        <f>SUMIFS(СВЦЭМ!$E$33:$E$776,СВЦЭМ!$A$33:$A$776,$A215,СВЦЭМ!$B$33:$B$776,U$191)+'СЕТ СН'!$F$15</f>
        <v>125.89855223000001</v>
      </c>
      <c r="V215" s="36">
        <f>SUMIFS(СВЦЭМ!$E$33:$E$776,СВЦЭМ!$A$33:$A$776,$A215,СВЦЭМ!$B$33:$B$776,V$191)+'СЕТ СН'!$F$15</f>
        <v>126.48426696999999</v>
      </c>
      <c r="W215" s="36">
        <f>SUMIFS(СВЦЭМ!$E$33:$E$776,СВЦЭМ!$A$33:$A$776,$A215,СВЦЭМ!$B$33:$B$776,W$191)+'СЕТ СН'!$F$15</f>
        <v>128.76551144000001</v>
      </c>
      <c r="X215" s="36">
        <f>SUMIFS(СВЦЭМ!$E$33:$E$776,СВЦЭМ!$A$33:$A$776,$A215,СВЦЭМ!$B$33:$B$776,X$191)+'СЕТ СН'!$F$15</f>
        <v>132.03598633999999</v>
      </c>
      <c r="Y215" s="36">
        <f>SUMIFS(СВЦЭМ!$E$33:$E$776,СВЦЭМ!$A$33:$A$776,$A215,СВЦЭМ!$B$33:$B$776,Y$191)+'СЕТ СН'!$F$15</f>
        <v>134.10866665</v>
      </c>
    </row>
    <row r="216" spans="1:25" ht="15.75" x14ac:dyDescent="0.2">
      <c r="A216" s="35">
        <f t="shared" si="5"/>
        <v>43824</v>
      </c>
      <c r="B216" s="36">
        <f>SUMIFS(СВЦЭМ!$E$33:$E$776,СВЦЭМ!$A$33:$A$776,$A216,СВЦЭМ!$B$33:$B$776,B$191)+'СЕТ СН'!$F$15</f>
        <v>136.59244022999999</v>
      </c>
      <c r="C216" s="36">
        <f>SUMIFS(СВЦЭМ!$E$33:$E$776,СВЦЭМ!$A$33:$A$776,$A216,СВЦЭМ!$B$33:$B$776,C$191)+'СЕТ СН'!$F$15</f>
        <v>141.50352268</v>
      </c>
      <c r="D216" s="36">
        <f>SUMIFS(СВЦЭМ!$E$33:$E$776,СВЦЭМ!$A$33:$A$776,$A216,СВЦЭМ!$B$33:$B$776,D$191)+'СЕТ СН'!$F$15</f>
        <v>144.29913374</v>
      </c>
      <c r="E216" s="36">
        <f>SUMIFS(СВЦЭМ!$E$33:$E$776,СВЦЭМ!$A$33:$A$776,$A216,СВЦЭМ!$B$33:$B$776,E$191)+'СЕТ СН'!$F$15</f>
        <v>145.96437295000001</v>
      </c>
      <c r="F216" s="36">
        <f>SUMIFS(СВЦЭМ!$E$33:$E$776,СВЦЭМ!$A$33:$A$776,$A216,СВЦЭМ!$B$33:$B$776,F$191)+'СЕТ СН'!$F$15</f>
        <v>146.53601093</v>
      </c>
      <c r="G216" s="36">
        <f>SUMIFS(СВЦЭМ!$E$33:$E$776,СВЦЭМ!$A$33:$A$776,$A216,СВЦЭМ!$B$33:$B$776,G$191)+'СЕТ СН'!$F$15</f>
        <v>143.38378241000001</v>
      </c>
      <c r="H216" s="36">
        <f>SUMIFS(СВЦЭМ!$E$33:$E$776,СВЦЭМ!$A$33:$A$776,$A216,СВЦЭМ!$B$33:$B$776,H$191)+'СЕТ СН'!$F$15</f>
        <v>137.04014706999999</v>
      </c>
      <c r="I216" s="36">
        <f>SUMIFS(СВЦЭМ!$E$33:$E$776,СВЦЭМ!$A$33:$A$776,$A216,СВЦЭМ!$B$33:$B$776,I$191)+'СЕТ СН'!$F$15</f>
        <v>133.06674537999999</v>
      </c>
      <c r="J216" s="36">
        <f>SUMIFS(СВЦЭМ!$E$33:$E$776,СВЦЭМ!$A$33:$A$776,$A216,СВЦЭМ!$B$33:$B$776,J$191)+'СЕТ СН'!$F$15</f>
        <v>130.06659823999999</v>
      </c>
      <c r="K216" s="36">
        <f>SUMIFS(СВЦЭМ!$E$33:$E$776,СВЦЭМ!$A$33:$A$776,$A216,СВЦЭМ!$B$33:$B$776,K$191)+'СЕТ СН'!$F$15</f>
        <v>126.88987656</v>
      </c>
      <c r="L216" s="36">
        <f>SUMIFS(СВЦЭМ!$E$33:$E$776,СВЦЭМ!$A$33:$A$776,$A216,СВЦЭМ!$B$33:$B$776,L$191)+'СЕТ СН'!$F$15</f>
        <v>126.16948610999999</v>
      </c>
      <c r="M216" s="36">
        <f>SUMIFS(СВЦЭМ!$E$33:$E$776,СВЦЭМ!$A$33:$A$776,$A216,СВЦЭМ!$B$33:$B$776,M$191)+'СЕТ СН'!$F$15</f>
        <v>126.94727129</v>
      </c>
      <c r="N216" s="36">
        <f>SUMIFS(СВЦЭМ!$E$33:$E$776,СВЦЭМ!$A$33:$A$776,$A216,СВЦЭМ!$B$33:$B$776,N$191)+'СЕТ СН'!$F$15</f>
        <v>126.90852581</v>
      </c>
      <c r="O216" s="36">
        <f>SUMIFS(СВЦЭМ!$E$33:$E$776,СВЦЭМ!$A$33:$A$776,$A216,СВЦЭМ!$B$33:$B$776,O$191)+'СЕТ СН'!$F$15</f>
        <v>127.39624476</v>
      </c>
      <c r="P216" s="36">
        <f>SUMIFS(СВЦЭМ!$E$33:$E$776,СВЦЭМ!$A$33:$A$776,$A216,СВЦЭМ!$B$33:$B$776,P$191)+'СЕТ СН'!$F$15</f>
        <v>128.45945617999999</v>
      </c>
      <c r="Q216" s="36">
        <f>SUMIFS(СВЦЭМ!$E$33:$E$776,СВЦЭМ!$A$33:$A$776,$A216,СВЦЭМ!$B$33:$B$776,Q$191)+'СЕТ СН'!$F$15</f>
        <v>128.95882148999999</v>
      </c>
      <c r="R216" s="36">
        <f>SUMIFS(СВЦЭМ!$E$33:$E$776,СВЦЭМ!$A$33:$A$776,$A216,СВЦЭМ!$B$33:$B$776,R$191)+'СЕТ СН'!$F$15</f>
        <v>128.72457937999999</v>
      </c>
      <c r="S216" s="36">
        <f>SUMIFS(СВЦЭМ!$E$33:$E$776,СВЦЭМ!$A$33:$A$776,$A216,СВЦЭМ!$B$33:$B$776,S$191)+'СЕТ СН'!$F$15</f>
        <v>128.63022588000001</v>
      </c>
      <c r="T216" s="36">
        <f>SUMIFS(СВЦЭМ!$E$33:$E$776,СВЦЭМ!$A$33:$A$776,$A216,СВЦЭМ!$B$33:$B$776,T$191)+'СЕТ СН'!$F$15</f>
        <v>126.81129627999999</v>
      </c>
      <c r="U216" s="36">
        <f>SUMIFS(СВЦЭМ!$E$33:$E$776,СВЦЭМ!$A$33:$A$776,$A216,СВЦЭМ!$B$33:$B$776,U$191)+'СЕТ СН'!$F$15</f>
        <v>126.86711189</v>
      </c>
      <c r="V216" s="36">
        <f>SUMIFS(СВЦЭМ!$E$33:$E$776,СВЦЭМ!$A$33:$A$776,$A216,СВЦЭМ!$B$33:$B$776,V$191)+'СЕТ СН'!$F$15</f>
        <v>128.04539457000001</v>
      </c>
      <c r="W216" s="36">
        <f>SUMIFS(СВЦЭМ!$E$33:$E$776,СВЦЭМ!$A$33:$A$776,$A216,СВЦЭМ!$B$33:$B$776,W$191)+'СЕТ СН'!$F$15</f>
        <v>129.51116680999999</v>
      </c>
      <c r="X216" s="36">
        <f>SUMIFS(СВЦЭМ!$E$33:$E$776,СВЦЭМ!$A$33:$A$776,$A216,СВЦЭМ!$B$33:$B$776,X$191)+'СЕТ СН'!$F$15</f>
        <v>131.29981817000001</v>
      </c>
      <c r="Y216" s="36">
        <f>SUMIFS(СВЦЭМ!$E$33:$E$776,СВЦЭМ!$A$33:$A$776,$A216,СВЦЭМ!$B$33:$B$776,Y$191)+'СЕТ СН'!$F$15</f>
        <v>131.41981924000001</v>
      </c>
    </row>
    <row r="217" spans="1:25" ht="15.75" x14ac:dyDescent="0.2">
      <c r="A217" s="35">
        <f t="shared" si="5"/>
        <v>43825</v>
      </c>
      <c r="B217" s="36">
        <f>SUMIFS(СВЦЭМ!$E$33:$E$776,СВЦЭМ!$A$33:$A$776,$A217,СВЦЭМ!$B$33:$B$776,B$191)+'СЕТ СН'!$F$15</f>
        <v>136.78783824999999</v>
      </c>
      <c r="C217" s="36">
        <f>SUMIFS(СВЦЭМ!$E$33:$E$776,СВЦЭМ!$A$33:$A$776,$A217,СВЦЭМ!$B$33:$B$776,C$191)+'СЕТ СН'!$F$15</f>
        <v>141.99996587000001</v>
      </c>
      <c r="D217" s="36">
        <f>SUMIFS(СВЦЭМ!$E$33:$E$776,СВЦЭМ!$A$33:$A$776,$A217,СВЦЭМ!$B$33:$B$776,D$191)+'СЕТ СН'!$F$15</f>
        <v>143.96386867000001</v>
      </c>
      <c r="E217" s="36">
        <f>SUMIFS(СВЦЭМ!$E$33:$E$776,СВЦЭМ!$A$33:$A$776,$A217,СВЦЭМ!$B$33:$B$776,E$191)+'СЕТ СН'!$F$15</f>
        <v>145.3388721</v>
      </c>
      <c r="F217" s="36">
        <f>SUMIFS(СВЦЭМ!$E$33:$E$776,СВЦЭМ!$A$33:$A$776,$A217,СВЦЭМ!$B$33:$B$776,F$191)+'СЕТ СН'!$F$15</f>
        <v>145.06397387000001</v>
      </c>
      <c r="G217" s="36">
        <f>SUMIFS(СВЦЭМ!$E$33:$E$776,СВЦЭМ!$A$33:$A$776,$A217,СВЦЭМ!$B$33:$B$776,G$191)+'СЕТ СН'!$F$15</f>
        <v>142.15455248000001</v>
      </c>
      <c r="H217" s="36">
        <f>SUMIFS(СВЦЭМ!$E$33:$E$776,СВЦЭМ!$A$33:$A$776,$A217,СВЦЭМ!$B$33:$B$776,H$191)+'СЕТ СН'!$F$15</f>
        <v>136.69922199999999</v>
      </c>
      <c r="I217" s="36">
        <f>SUMIFS(СВЦЭМ!$E$33:$E$776,СВЦЭМ!$A$33:$A$776,$A217,СВЦЭМ!$B$33:$B$776,I$191)+'СЕТ СН'!$F$15</f>
        <v>134.87554302999999</v>
      </c>
      <c r="J217" s="36">
        <f>SUMIFS(СВЦЭМ!$E$33:$E$776,СВЦЭМ!$A$33:$A$776,$A217,СВЦЭМ!$B$33:$B$776,J$191)+'СЕТ СН'!$F$15</f>
        <v>130.74048035000001</v>
      </c>
      <c r="K217" s="36">
        <f>SUMIFS(СВЦЭМ!$E$33:$E$776,СВЦЭМ!$A$33:$A$776,$A217,СВЦЭМ!$B$33:$B$776,K$191)+'СЕТ СН'!$F$15</f>
        <v>127.85731915</v>
      </c>
      <c r="L217" s="36">
        <f>SUMIFS(СВЦЭМ!$E$33:$E$776,СВЦЭМ!$A$33:$A$776,$A217,СВЦЭМ!$B$33:$B$776,L$191)+'СЕТ СН'!$F$15</f>
        <v>127.6145044</v>
      </c>
      <c r="M217" s="36">
        <f>SUMIFS(СВЦЭМ!$E$33:$E$776,СВЦЭМ!$A$33:$A$776,$A217,СВЦЭМ!$B$33:$B$776,M$191)+'СЕТ СН'!$F$15</f>
        <v>128.99029869</v>
      </c>
      <c r="N217" s="36">
        <f>SUMIFS(СВЦЭМ!$E$33:$E$776,СВЦЭМ!$A$33:$A$776,$A217,СВЦЭМ!$B$33:$B$776,N$191)+'СЕТ СН'!$F$15</f>
        <v>130.22970971999999</v>
      </c>
      <c r="O217" s="36">
        <f>SUMIFS(СВЦЭМ!$E$33:$E$776,СВЦЭМ!$A$33:$A$776,$A217,СВЦЭМ!$B$33:$B$776,O$191)+'СЕТ СН'!$F$15</f>
        <v>131.03198685000001</v>
      </c>
      <c r="P217" s="36">
        <f>SUMIFS(СВЦЭМ!$E$33:$E$776,СВЦЭМ!$A$33:$A$776,$A217,СВЦЭМ!$B$33:$B$776,P$191)+'СЕТ СН'!$F$15</f>
        <v>131.07082413000001</v>
      </c>
      <c r="Q217" s="36">
        <f>SUMIFS(СВЦЭМ!$E$33:$E$776,СВЦЭМ!$A$33:$A$776,$A217,СВЦЭМ!$B$33:$B$776,Q$191)+'СЕТ СН'!$F$15</f>
        <v>131.29336708</v>
      </c>
      <c r="R217" s="36">
        <f>SUMIFS(СВЦЭМ!$E$33:$E$776,СВЦЭМ!$A$33:$A$776,$A217,СВЦЭМ!$B$33:$B$776,R$191)+'СЕТ СН'!$F$15</f>
        <v>130.71230976000001</v>
      </c>
      <c r="S217" s="36">
        <f>SUMIFS(СВЦЭМ!$E$33:$E$776,СВЦЭМ!$A$33:$A$776,$A217,СВЦЭМ!$B$33:$B$776,S$191)+'СЕТ СН'!$F$15</f>
        <v>130.60092742</v>
      </c>
      <c r="T217" s="36">
        <f>SUMIFS(СВЦЭМ!$E$33:$E$776,СВЦЭМ!$A$33:$A$776,$A217,СВЦЭМ!$B$33:$B$776,T$191)+'СЕТ СН'!$F$15</f>
        <v>126.4336854</v>
      </c>
      <c r="U217" s="36">
        <f>SUMIFS(СВЦЭМ!$E$33:$E$776,СВЦЭМ!$A$33:$A$776,$A217,СВЦЭМ!$B$33:$B$776,U$191)+'СЕТ СН'!$F$15</f>
        <v>126.40824044999999</v>
      </c>
      <c r="V217" s="36">
        <f>SUMIFS(СВЦЭМ!$E$33:$E$776,СВЦЭМ!$A$33:$A$776,$A217,СВЦЭМ!$B$33:$B$776,V$191)+'СЕТ СН'!$F$15</f>
        <v>128.72139873</v>
      </c>
      <c r="W217" s="36">
        <f>SUMIFS(СВЦЭМ!$E$33:$E$776,СВЦЭМ!$A$33:$A$776,$A217,СВЦЭМ!$B$33:$B$776,W$191)+'СЕТ СН'!$F$15</f>
        <v>131.40002023</v>
      </c>
      <c r="X217" s="36">
        <f>SUMIFS(СВЦЭМ!$E$33:$E$776,СВЦЭМ!$A$33:$A$776,$A217,СВЦЭМ!$B$33:$B$776,X$191)+'СЕТ СН'!$F$15</f>
        <v>131.81043607999999</v>
      </c>
      <c r="Y217" s="36">
        <f>SUMIFS(СВЦЭМ!$E$33:$E$776,СВЦЭМ!$A$33:$A$776,$A217,СВЦЭМ!$B$33:$B$776,Y$191)+'СЕТ СН'!$F$15</f>
        <v>132.15227053000001</v>
      </c>
    </row>
    <row r="218" spans="1:25" ht="15.75" x14ac:dyDescent="0.2">
      <c r="A218" s="35">
        <f t="shared" si="5"/>
        <v>43826</v>
      </c>
      <c r="B218" s="36">
        <f>SUMIFS(СВЦЭМ!$E$33:$E$776,СВЦЭМ!$A$33:$A$776,$A218,СВЦЭМ!$B$33:$B$776,B$191)+'СЕТ СН'!$F$15</f>
        <v>130.89255441</v>
      </c>
      <c r="C218" s="36">
        <f>SUMIFS(СВЦЭМ!$E$33:$E$776,СВЦЭМ!$A$33:$A$776,$A218,СВЦЭМ!$B$33:$B$776,C$191)+'СЕТ СН'!$F$15</f>
        <v>135.90740885</v>
      </c>
      <c r="D218" s="36">
        <f>SUMIFS(СВЦЭМ!$E$33:$E$776,СВЦЭМ!$A$33:$A$776,$A218,СВЦЭМ!$B$33:$B$776,D$191)+'СЕТ СН'!$F$15</f>
        <v>137.12260230000001</v>
      </c>
      <c r="E218" s="36">
        <f>SUMIFS(СВЦЭМ!$E$33:$E$776,СВЦЭМ!$A$33:$A$776,$A218,СВЦЭМ!$B$33:$B$776,E$191)+'СЕТ СН'!$F$15</f>
        <v>139.55203639000001</v>
      </c>
      <c r="F218" s="36">
        <f>SUMIFS(СВЦЭМ!$E$33:$E$776,СВЦЭМ!$A$33:$A$776,$A218,СВЦЭМ!$B$33:$B$776,F$191)+'СЕТ СН'!$F$15</f>
        <v>140.30508990000001</v>
      </c>
      <c r="G218" s="36">
        <f>SUMIFS(СВЦЭМ!$E$33:$E$776,СВЦЭМ!$A$33:$A$776,$A218,СВЦЭМ!$B$33:$B$776,G$191)+'СЕТ СН'!$F$15</f>
        <v>137.88107488</v>
      </c>
      <c r="H218" s="36">
        <f>SUMIFS(СВЦЭМ!$E$33:$E$776,СВЦЭМ!$A$33:$A$776,$A218,СВЦЭМ!$B$33:$B$776,H$191)+'СЕТ СН'!$F$15</f>
        <v>132.60161823000001</v>
      </c>
      <c r="I218" s="36">
        <f>SUMIFS(СВЦЭМ!$E$33:$E$776,СВЦЭМ!$A$33:$A$776,$A218,СВЦЭМ!$B$33:$B$776,I$191)+'СЕТ СН'!$F$15</f>
        <v>128.95728675999999</v>
      </c>
      <c r="J218" s="36">
        <f>SUMIFS(СВЦЭМ!$E$33:$E$776,СВЦЭМ!$A$33:$A$776,$A218,СВЦЭМ!$B$33:$B$776,J$191)+'СЕТ СН'!$F$15</f>
        <v>124.85181971</v>
      </c>
      <c r="K218" s="36">
        <f>SUMIFS(СВЦЭМ!$E$33:$E$776,СВЦЭМ!$A$33:$A$776,$A218,СВЦЭМ!$B$33:$B$776,K$191)+'СЕТ СН'!$F$15</f>
        <v>120.64420722</v>
      </c>
      <c r="L218" s="36">
        <f>SUMIFS(СВЦЭМ!$E$33:$E$776,СВЦЭМ!$A$33:$A$776,$A218,СВЦЭМ!$B$33:$B$776,L$191)+'СЕТ СН'!$F$15</f>
        <v>120.52303293999999</v>
      </c>
      <c r="M218" s="36">
        <f>SUMIFS(СВЦЭМ!$E$33:$E$776,СВЦЭМ!$A$33:$A$776,$A218,СВЦЭМ!$B$33:$B$776,M$191)+'СЕТ СН'!$F$15</f>
        <v>122.17810208</v>
      </c>
      <c r="N218" s="36">
        <f>SUMIFS(СВЦЭМ!$E$33:$E$776,СВЦЭМ!$A$33:$A$776,$A218,СВЦЭМ!$B$33:$B$776,N$191)+'СЕТ СН'!$F$15</f>
        <v>122.14318215</v>
      </c>
      <c r="O218" s="36">
        <f>SUMIFS(СВЦЭМ!$E$33:$E$776,СВЦЭМ!$A$33:$A$776,$A218,СВЦЭМ!$B$33:$B$776,O$191)+'СЕТ СН'!$F$15</f>
        <v>122.90251886999999</v>
      </c>
      <c r="P218" s="36">
        <f>SUMIFS(СВЦЭМ!$E$33:$E$776,СВЦЭМ!$A$33:$A$776,$A218,СВЦЭМ!$B$33:$B$776,P$191)+'СЕТ СН'!$F$15</f>
        <v>124.27135758</v>
      </c>
      <c r="Q218" s="36">
        <f>SUMIFS(СВЦЭМ!$E$33:$E$776,СВЦЭМ!$A$33:$A$776,$A218,СВЦЭМ!$B$33:$B$776,Q$191)+'СЕТ СН'!$F$15</f>
        <v>127.12923316</v>
      </c>
      <c r="R218" s="36">
        <f>SUMIFS(СВЦЭМ!$E$33:$E$776,СВЦЭМ!$A$33:$A$776,$A218,СВЦЭМ!$B$33:$B$776,R$191)+'СЕТ СН'!$F$15</f>
        <v>127.65460211</v>
      </c>
      <c r="S218" s="36">
        <f>SUMIFS(СВЦЭМ!$E$33:$E$776,СВЦЭМ!$A$33:$A$776,$A218,СВЦЭМ!$B$33:$B$776,S$191)+'СЕТ СН'!$F$15</f>
        <v>127.85587325</v>
      </c>
      <c r="T218" s="36">
        <f>SUMIFS(СВЦЭМ!$E$33:$E$776,СВЦЭМ!$A$33:$A$776,$A218,СВЦЭМ!$B$33:$B$776,T$191)+'СЕТ СН'!$F$15</f>
        <v>123.7096533</v>
      </c>
      <c r="U218" s="36">
        <f>SUMIFS(СВЦЭМ!$E$33:$E$776,СВЦЭМ!$A$33:$A$776,$A218,СВЦЭМ!$B$33:$B$776,U$191)+'СЕТ СН'!$F$15</f>
        <v>123.65309560999999</v>
      </c>
      <c r="V218" s="36">
        <f>SUMIFS(СВЦЭМ!$E$33:$E$776,СВЦЭМ!$A$33:$A$776,$A218,СВЦЭМ!$B$33:$B$776,V$191)+'СЕТ СН'!$F$15</f>
        <v>124.88198726</v>
      </c>
      <c r="W218" s="36">
        <f>SUMIFS(СВЦЭМ!$E$33:$E$776,СВЦЭМ!$A$33:$A$776,$A218,СВЦЭМ!$B$33:$B$776,W$191)+'СЕТ СН'!$F$15</f>
        <v>125.37916632</v>
      </c>
      <c r="X218" s="36">
        <f>SUMIFS(СВЦЭМ!$E$33:$E$776,СВЦЭМ!$A$33:$A$776,$A218,СВЦЭМ!$B$33:$B$776,X$191)+'СЕТ СН'!$F$15</f>
        <v>127.0705512</v>
      </c>
      <c r="Y218" s="36">
        <f>SUMIFS(СВЦЭМ!$E$33:$E$776,СВЦЭМ!$A$33:$A$776,$A218,СВЦЭМ!$B$33:$B$776,Y$191)+'СЕТ СН'!$F$15</f>
        <v>128.63638918000001</v>
      </c>
    </row>
    <row r="219" spans="1:25" ht="15.75" x14ac:dyDescent="0.2">
      <c r="A219" s="35">
        <f t="shared" si="5"/>
        <v>43827</v>
      </c>
      <c r="B219" s="36">
        <f>SUMIFS(СВЦЭМ!$E$33:$E$776,СВЦЭМ!$A$33:$A$776,$A219,СВЦЭМ!$B$33:$B$776,B$191)+'СЕТ СН'!$F$15</f>
        <v>131.46665948</v>
      </c>
      <c r="C219" s="36">
        <f>SUMIFS(СВЦЭМ!$E$33:$E$776,СВЦЭМ!$A$33:$A$776,$A219,СВЦЭМ!$B$33:$B$776,C$191)+'СЕТ СН'!$F$15</f>
        <v>136.10181218</v>
      </c>
      <c r="D219" s="36">
        <f>SUMIFS(СВЦЭМ!$E$33:$E$776,СВЦЭМ!$A$33:$A$776,$A219,СВЦЭМ!$B$33:$B$776,D$191)+'СЕТ СН'!$F$15</f>
        <v>137.97702953000001</v>
      </c>
      <c r="E219" s="36">
        <f>SUMIFS(СВЦЭМ!$E$33:$E$776,СВЦЭМ!$A$33:$A$776,$A219,СВЦЭМ!$B$33:$B$776,E$191)+'СЕТ СН'!$F$15</f>
        <v>139.80621133</v>
      </c>
      <c r="F219" s="36">
        <f>SUMIFS(СВЦЭМ!$E$33:$E$776,СВЦЭМ!$A$33:$A$776,$A219,СВЦЭМ!$B$33:$B$776,F$191)+'СЕТ СН'!$F$15</f>
        <v>140.07206350000001</v>
      </c>
      <c r="G219" s="36">
        <f>SUMIFS(СВЦЭМ!$E$33:$E$776,СВЦЭМ!$A$33:$A$776,$A219,СВЦЭМ!$B$33:$B$776,G$191)+'СЕТ СН'!$F$15</f>
        <v>139.15118566000001</v>
      </c>
      <c r="H219" s="36">
        <f>SUMIFS(СВЦЭМ!$E$33:$E$776,СВЦЭМ!$A$33:$A$776,$A219,СВЦЭМ!$B$33:$B$776,H$191)+'СЕТ СН'!$F$15</f>
        <v>136.37446219</v>
      </c>
      <c r="I219" s="36">
        <f>SUMIFS(СВЦЭМ!$E$33:$E$776,СВЦЭМ!$A$33:$A$776,$A219,СВЦЭМ!$B$33:$B$776,I$191)+'СЕТ СН'!$F$15</f>
        <v>134.09075804</v>
      </c>
      <c r="J219" s="36">
        <f>SUMIFS(СВЦЭМ!$E$33:$E$776,СВЦЭМ!$A$33:$A$776,$A219,СВЦЭМ!$B$33:$B$776,J$191)+'СЕТ СН'!$F$15</f>
        <v>128.14399470999999</v>
      </c>
      <c r="K219" s="36">
        <f>SUMIFS(СВЦЭМ!$E$33:$E$776,СВЦЭМ!$A$33:$A$776,$A219,СВЦЭМ!$B$33:$B$776,K$191)+'СЕТ СН'!$F$15</f>
        <v>122.83825105</v>
      </c>
      <c r="L219" s="36">
        <f>SUMIFS(СВЦЭМ!$E$33:$E$776,СВЦЭМ!$A$33:$A$776,$A219,СВЦЭМ!$B$33:$B$776,L$191)+'СЕТ СН'!$F$15</f>
        <v>122.35238615999999</v>
      </c>
      <c r="M219" s="36">
        <f>SUMIFS(СВЦЭМ!$E$33:$E$776,СВЦЭМ!$A$33:$A$776,$A219,СВЦЭМ!$B$33:$B$776,M$191)+'СЕТ СН'!$F$15</f>
        <v>122.7605657</v>
      </c>
      <c r="N219" s="36">
        <f>SUMIFS(СВЦЭМ!$E$33:$E$776,СВЦЭМ!$A$33:$A$776,$A219,СВЦЭМ!$B$33:$B$776,N$191)+'СЕТ СН'!$F$15</f>
        <v>122.3705806</v>
      </c>
      <c r="O219" s="36">
        <f>SUMIFS(СВЦЭМ!$E$33:$E$776,СВЦЭМ!$A$33:$A$776,$A219,СВЦЭМ!$B$33:$B$776,O$191)+'СЕТ СН'!$F$15</f>
        <v>124.70263979000001</v>
      </c>
      <c r="P219" s="36">
        <f>SUMIFS(СВЦЭМ!$E$33:$E$776,СВЦЭМ!$A$33:$A$776,$A219,СВЦЭМ!$B$33:$B$776,P$191)+'СЕТ СН'!$F$15</f>
        <v>126.29643367</v>
      </c>
      <c r="Q219" s="36">
        <f>SUMIFS(СВЦЭМ!$E$33:$E$776,СВЦЭМ!$A$33:$A$776,$A219,СВЦЭМ!$B$33:$B$776,Q$191)+'СЕТ СН'!$F$15</f>
        <v>126.82935251000001</v>
      </c>
      <c r="R219" s="36">
        <f>SUMIFS(СВЦЭМ!$E$33:$E$776,СВЦЭМ!$A$33:$A$776,$A219,СВЦЭМ!$B$33:$B$776,R$191)+'СЕТ СН'!$F$15</f>
        <v>126.20726454</v>
      </c>
      <c r="S219" s="36">
        <f>SUMIFS(СВЦЭМ!$E$33:$E$776,СВЦЭМ!$A$33:$A$776,$A219,СВЦЭМ!$B$33:$B$776,S$191)+'СЕТ СН'!$F$15</f>
        <v>125.09809946</v>
      </c>
      <c r="T219" s="36">
        <f>SUMIFS(СВЦЭМ!$E$33:$E$776,СВЦЭМ!$A$33:$A$776,$A219,СВЦЭМ!$B$33:$B$776,T$191)+'СЕТ СН'!$F$15</f>
        <v>122.76951764</v>
      </c>
      <c r="U219" s="36">
        <f>SUMIFS(СВЦЭМ!$E$33:$E$776,СВЦЭМ!$A$33:$A$776,$A219,СВЦЭМ!$B$33:$B$776,U$191)+'СЕТ СН'!$F$15</f>
        <v>123.02794118</v>
      </c>
      <c r="V219" s="36">
        <f>SUMIFS(СВЦЭМ!$E$33:$E$776,СВЦЭМ!$A$33:$A$776,$A219,СВЦЭМ!$B$33:$B$776,V$191)+'СЕТ СН'!$F$15</f>
        <v>124.45599339</v>
      </c>
      <c r="W219" s="36">
        <f>SUMIFS(СВЦЭМ!$E$33:$E$776,СВЦЭМ!$A$33:$A$776,$A219,СВЦЭМ!$B$33:$B$776,W$191)+'СЕТ СН'!$F$15</f>
        <v>126.29677932</v>
      </c>
      <c r="X219" s="36">
        <f>SUMIFS(СВЦЭМ!$E$33:$E$776,СВЦЭМ!$A$33:$A$776,$A219,СВЦЭМ!$B$33:$B$776,X$191)+'СЕТ СН'!$F$15</f>
        <v>128.51161640999999</v>
      </c>
      <c r="Y219" s="36">
        <f>SUMIFS(СВЦЭМ!$E$33:$E$776,СВЦЭМ!$A$33:$A$776,$A219,СВЦЭМ!$B$33:$B$776,Y$191)+'СЕТ СН'!$F$15</f>
        <v>129.54857351000001</v>
      </c>
    </row>
    <row r="220" spans="1:25" ht="15.75" x14ac:dyDescent="0.2">
      <c r="A220" s="35">
        <f t="shared" si="5"/>
        <v>43828</v>
      </c>
      <c r="B220" s="36">
        <f>SUMIFS(СВЦЭМ!$E$33:$E$776,СВЦЭМ!$A$33:$A$776,$A220,СВЦЭМ!$B$33:$B$776,B$191)+'СЕТ СН'!$F$15</f>
        <v>113.65543771</v>
      </c>
      <c r="C220" s="36">
        <f>SUMIFS(СВЦЭМ!$E$33:$E$776,СВЦЭМ!$A$33:$A$776,$A220,СВЦЭМ!$B$33:$B$776,C$191)+'СЕТ СН'!$F$15</f>
        <v>115.20142552</v>
      </c>
      <c r="D220" s="36">
        <f>SUMIFS(СВЦЭМ!$E$33:$E$776,СВЦЭМ!$A$33:$A$776,$A220,СВЦЭМ!$B$33:$B$776,D$191)+'СЕТ СН'!$F$15</f>
        <v>120.36054758</v>
      </c>
      <c r="E220" s="36">
        <f>SUMIFS(СВЦЭМ!$E$33:$E$776,СВЦЭМ!$A$33:$A$776,$A220,СВЦЭМ!$B$33:$B$776,E$191)+'СЕТ СН'!$F$15</f>
        <v>123.51049601</v>
      </c>
      <c r="F220" s="36">
        <f>SUMIFS(СВЦЭМ!$E$33:$E$776,СВЦЭМ!$A$33:$A$776,$A220,СВЦЭМ!$B$33:$B$776,F$191)+'СЕТ СН'!$F$15</f>
        <v>123.61524582</v>
      </c>
      <c r="G220" s="36">
        <f>SUMIFS(СВЦЭМ!$E$33:$E$776,СВЦЭМ!$A$33:$A$776,$A220,СВЦЭМ!$B$33:$B$776,G$191)+'СЕТ СН'!$F$15</f>
        <v>123.51616035000001</v>
      </c>
      <c r="H220" s="36">
        <f>SUMIFS(СВЦЭМ!$E$33:$E$776,СВЦЭМ!$A$33:$A$776,$A220,СВЦЭМ!$B$33:$B$776,H$191)+'СЕТ СН'!$F$15</f>
        <v>121.63356369</v>
      </c>
      <c r="I220" s="36">
        <f>SUMIFS(СВЦЭМ!$E$33:$E$776,СВЦЭМ!$A$33:$A$776,$A220,СВЦЭМ!$B$33:$B$776,I$191)+'СЕТ СН'!$F$15</f>
        <v>120.37706652</v>
      </c>
      <c r="J220" s="36">
        <f>SUMIFS(СВЦЭМ!$E$33:$E$776,СВЦЭМ!$A$33:$A$776,$A220,СВЦЭМ!$B$33:$B$776,J$191)+'СЕТ СН'!$F$15</f>
        <v>113.70513843000001</v>
      </c>
      <c r="K220" s="36">
        <f>SUMIFS(СВЦЭМ!$E$33:$E$776,СВЦЭМ!$A$33:$A$776,$A220,СВЦЭМ!$B$33:$B$776,K$191)+'СЕТ СН'!$F$15</f>
        <v>112.34208142</v>
      </c>
      <c r="L220" s="36">
        <f>SUMIFS(СВЦЭМ!$E$33:$E$776,СВЦЭМ!$A$33:$A$776,$A220,СВЦЭМ!$B$33:$B$776,L$191)+'СЕТ СН'!$F$15</f>
        <v>113.03539314</v>
      </c>
      <c r="M220" s="36">
        <f>SUMIFS(СВЦЭМ!$E$33:$E$776,СВЦЭМ!$A$33:$A$776,$A220,СВЦЭМ!$B$33:$B$776,M$191)+'СЕТ СН'!$F$15</f>
        <v>113.19969845999999</v>
      </c>
      <c r="N220" s="36">
        <f>SUMIFS(СВЦЭМ!$E$33:$E$776,СВЦЭМ!$A$33:$A$776,$A220,СВЦЭМ!$B$33:$B$776,N$191)+'СЕТ СН'!$F$15</f>
        <v>113.2967395</v>
      </c>
      <c r="O220" s="36">
        <f>SUMIFS(СВЦЭМ!$E$33:$E$776,СВЦЭМ!$A$33:$A$776,$A220,СВЦЭМ!$B$33:$B$776,O$191)+'СЕТ СН'!$F$15</f>
        <v>113.75053815</v>
      </c>
      <c r="P220" s="36">
        <f>SUMIFS(СВЦЭМ!$E$33:$E$776,СВЦЭМ!$A$33:$A$776,$A220,СВЦЭМ!$B$33:$B$776,P$191)+'СЕТ СН'!$F$15</f>
        <v>114.6562799</v>
      </c>
      <c r="Q220" s="36">
        <f>SUMIFS(СВЦЭМ!$E$33:$E$776,СВЦЭМ!$A$33:$A$776,$A220,СВЦЭМ!$B$33:$B$776,Q$191)+'СЕТ СН'!$F$15</f>
        <v>113.93258652999999</v>
      </c>
      <c r="R220" s="36">
        <f>SUMIFS(СВЦЭМ!$E$33:$E$776,СВЦЭМ!$A$33:$A$776,$A220,СВЦЭМ!$B$33:$B$776,R$191)+'СЕТ СН'!$F$15</f>
        <v>114.06381569</v>
      </c>
      <c r="S220" s="36">
        <f>SUMIFS(СВЦЭМ!$E$33:$E$776,СВЦЭМ!$A$33:$A$776,$A220,СВЦЭМ!$B$33:$B$776,S$191)+'СЕТ СН'!$F$15</f>
        <v>115.24444197</v>
      </c>
      <c r="T220" s="36">
        <f>SUMIFS(СВЦЭМ!$E$33:$E$776,СВЦЭМ!$A$33:$A$776,$A220,СВЦЭМ!$B$33:$B$776,T$191)+'СЕТ СН'!$F$15</f>
        <v>115.13846341</v>
      </c>
      <c r="U220" s="36">
        <f>SUMIFS(СВЦЭМ!$E$33:$E$776,СВЦЭМ!$A$33:$A$776,$A220,СВЦЭМ!$B$33:$B$776,U$191)+'СЕТ СН'!$F$15</f>
        <v>119.45754941</v>
      </c>
      <c r="V220" s="36">
        <f>SUMIFS(СВЦЭМ!$E$33:$E$776,СВЦЭМ!$A$33:$A$776,$A220,СВЦЭМ!$B$33:$B$776,V$191)+'СЕТ СН'!$F$15</f>
        <v>118.57582495</v>
      </c>
      <c r="W220" s="36">
        <f>SUMIFS(СВЦЭМ!$E$33:$E$776,СВЦЭМ!$A$33:$A$776,$A220,СВЦЭМ!$B$33:$B$776,W$191)+'СЕТ СН'!$F$15</f>
        <v>117.76728629</v>
      </c>
      <c r="X220" s="36">
        <f>SUMIFS(СВЦЭМ!$E$33:$E$776,СВЦЭМ!$A$33:$A$776,$A220,СВЦЭМ!$B$33:$B$776,X$191)+'СЕТ СН'!$F$15</f>
        <v>115.90303829</v>
      </c>
      <c r="Y220" s="36">
        <f>SUMIFS(СВЦЭМ!$E$33:$E$776,СВЦЭМ!$A$33:$A$776,$A220,СВЦЭМ!$B$33:$B$776,Y$191)+'СЕТ СН'!$F$15</f>
        <v>112.77141018</v>
      </c>
    </row>
    <row r="221" spans="1:25" ht="15.75" x14ac:dyDescent="0.2">
      <c r="A221" s="35">
        <f t="shared" si="5"/>
        <v>43829</v>
      </c>
      <c r="B221" s="36">
        <f>SUMIFS(СВЦЭМ!$E$33:$E$776,СВЦЭМ!$A$33:$A$776,$A221,СВЦЭМ!$B$33:$B$776,B$191)+'СЕТ СН'!$F$15</f>
        <v>136.10112694</v>
      </c>
      <c r="C221" s="36">
        <f>SUMIFS(СВЦЭМ!$E$33:$E$776,СВЦЭМ!$A$33:$A$776,$A221,СВЦЭМ!$B$33:$B$776,C$191)+'СЕТ СН'!$F$15</f>
        <v>140.86811693999999</v>
      </c>
      <c r="D221" s="36">
        <f>SUMIFS(СВЦЭМ!$E$33:$E$776,СВЦЭМ!$A$33:$A$776,$A221,СВЦЭМ!$B$33:$B$776,D$191)+'СЕТ СН'!$F$15</f>
        <v>141.00746144999999</v>
      </c>
      <c r="E221" s="36">
        <f>SUMIFS(СВЦЭМ!$E$33:$E$776,СВЦЭМ!$A$33:$A$776,$A221,СВЦЭМ!$B$33:$B$776,E$191)+'СЕТ СН'!$F$15</f>
        <v>144.54704085</v>
      </c>
      <c r="F221" s="36">
        <f>SUMIFS(СВЦЭМ!$E$33:$E$776,СВЦЭМ!$A$33:$A$776,$A221,СВЦЭМ!$B$33:$B$776,F$191)+'СЕТ СН'!$F$15</f>
        <v>144.14324772000001</v>
      </c>
      <c r="G221" s="36">
        <f>SUMIFS(СВЦЭМ!$E$33:$E$776,СВЦЭМ!$A$33:$A$776,$A221,СВЦЭМ!$B$33:$B$776,G$191)+'СЕТ СН'!$F$15</f>
        <v>142.49887551</v>
      </c>
      <c r="H221" s="36">
        <f>SUMIFS(СВЦЭМ!$E$33:$E$776,СВЦЭМ!$A$33:$A$776,$A221,СВЦЭМ!$B$33:$B$776,H$191)+'СЕТ СН'!$F$15</f>
        <v>137.50232725999999</v>
      </c>
      <c r="I221" s="36">
        <f>SUMIFS(СВЦЭМ!$E$33:$E$776,СВЦЭМ!$A$33:$A$776,$A221,СВЦЭМ!$B$33:$B$776,I$191)+'СЕТ СН'!$F$15</f>
        <v>134.04969667</v>
      </c>
      <c r="J221" s="36">
        <f>SUMIFS(СВЦЭМ!$E$33:$E$776,СВЦЭМ!$A$33:$A$776,$A221,СВЦЭМ!$B$33:$B$776,J$191)+'СЕТ СН'!$F$15</f>
        <v>130.41177789</v>
      </c>
      <c r="K221" s="36">
        <f>SUMIFS(СВЦЭМ!$E$33:$E$776,СВЦЭМ!$A$33:$A$776,$A221,СВЦЭМ!$B$33:$B$776,K$191)+'СЕТ СН'!$F$15</f>
        <v>126.50469323999999</v>
      </c>
      <c r="L221" s="36">
        <f>SUMIFS(СВЦЭМ!$E$33:$E$776,СВЦЭМ!$A$33:$A$776,$A221,СВЦЭМ!$B$33:$B$776,L$191)+'СЕТ СН'!$F$15</f>
        <v>126.24805241999999</v>
      </c>
      <c r="M221" s="36">
        <f>SUMIFS(СВЦЭМ!$E$33:$E$776,СВЦЭМ!$A$33:$A$776,$A221,СВЦЭМ!$B$33:$B$776,M$191)+'СЕТ СН'!$F$15</f>
        <v>125.96032069</v>
      </c>
      <c r="N221" s="36">
        <f>SUMIFS(СВЦЭМ!$E$33:$E$776,СВЦЭМ!$A$33:$A$776,$A221,СВЦЭМ!$B$33:$B$776,N$191)+'СЕТ СН'!$F$15</f>
        <v>127.00066101</v>
      </c>
      <c r="O221" s="36">
        <f>SUMIFS(СВЦЭМ!$E$33:$E$776,СВЦЭМ!$A$33:$A$776,$A221,СВЦЭМ!$B$33:$B$776,O$191)+'СЕТ СН'!$F$15</f>
        <v>128.38037474000001</v>
      </c>
      <c r="P221" s="36">
        <f>SUMIFS(СВЦЭМ!$E$33:$E$776,СВЦЭМ!$A$33:$A$776,$A221,СВЦЭМ!$B$33:$B$776,P$191)+'СЕТ СН'!$F$15</f>
        <v>130.31917035999999</v>
      </c>
      <c r="Q221" s="36">
        <f>SUMIFS(СВЦЭМ!$E$33:$E$776,СВЦЭМ!$A$33:$A$776,$A221,СВЦЭМ!$B$33:$B$776,Q$191)+'СЕТ СН'!$F$15</f>
        <v>130.67476737000001</v>
      </c>
      <c r="R221" s="36">
        <f>SUMIFS(СВЦЭМ!$E$33:$E$776,СВЦЭМ!$A$33:$A$776,$A221,СВЦЭМ!$B$33:$B$776,R$191)+'СЕТ СН'!$F$15</f>
        <v>129.67293759</v>
      </c>
      <c r="S221" s="36">
        <f>SUMIFS(СВЦЭМ!$E$33:$E$776,СВЦЭМ!$A$33:$A$776,$A221,СВЦЭМ!$B$33:$B$776,S$191)+'СЕТ СН'!$F$15</f>
        <v>128.27339082</v>
      </c>
      <c r="T221" s="36">
        <f>SUMIFS(СВЦЭМ!$E$33:$E$776,СВЦЭМ!$A$33:$A$776,$A221,СВЦЭМ!$B$33:$B$776,T$191)+'СЕТ СН'!$F$15</f>
        <v>127.11776845</v>
      </c>
      <c r="U221" s="36">
        <f>SUMIFS(СВЦЭМ!$E$33:$E$776,СВЦЭМ!$A$33:$A$776,$A221,СВЦЭМ!$B$33:$B$776,U$191)+'СЕТ СН'!$F$15</f>
        <v>127.03478661</v>
      </c>
      <c r="V221" s="36">
        <f>SUMIFS(СВЦЭМ!$E$33:$E$776,СВЦЭМ!$A$33:$A$776,$A221,СВЦЭМ!$B$33:$B$776,V$191)+'СЕТ СН'!$F$15</f>
        <v>126.56580425</v>
      </c>
      <c r="W221" s="36">
        <f>SUMIFS(СВЦЭМ!$E$33:$E$776,СВЦЭМ!$A$33:$A$776,$A221,СВЦЭМ!$B$33:$B$776,W$191)+'СЕТ СН'!$F$15</f>
        <v>127.97877343</v>
      </c>
      <c r="X221" s="36">
        <f>SUMIFS(СВЦЭМ!$E$33:$E$776,СВЦЭМ!$A$33:$A$776,$A221,СВЦЭМ!$B$33:$B$776,X$191)+'СЕТ СН'!$F$15</f>
        <v>130.67565540000001</v>
      </c>
      <c r="Y221" s="36">
        <f>SUMIFS(СВЦЭМ!$E$33:$E$776,СВЦЭМ!$A$33:$A$776,$A221,СВЦЭМ!$B$33:$B$776,Y$191)+'СЕТ СН'!$F$15</f>
        <v>133.32271612</v>
      </c>
    </row>
    <row r="222" spans="1:25" ht="15.75" x14ac:dyDescent="0.2">
      <c r="A222" s="35">
        <f t="shared" si="5"/>
        <v>43830</v>
      </c>
      <c r="B222" s="36">
        <f>SUMIFS(СВЦЭМ!$E$33:$E$776,СВЦЭМ!$A$33:$A$776,$A222,СВЦЭМ!$B$33:$B$776,B$191)+'СЕТ СН'!$F$15</f>
        <v>133.89324693</v>
      </c>
      <c r="C222" s="36">
        <f>SUMIFS(СВЦЭМ!$E$33:$E$776,СВЦЭМ!$A$33:$A$776,$A222,СВЦЭМ!$B$33:$B$776,C$191)+'СЕТ СН'!$F$15</f>
        <v>136.54759834000001</v>
      </c>
      <c r="D222" s="36">
        <f>SUMIFS(СВЦЭМ!$E$33:$E$776,СВЦЭМ!$A$33:$A$776,$A222,СВЦЭМ!$B$33:$B$776,D$191)+'СЕТ СН'!$F$15</f>
        <v>137.33776678999999</v>
      </c>
      <c r="E222" s="36">
        <f>SUMIFS(СВЦЭМ!$E$33:$E$776,СВЦЭМ!$A$33:$A$776,$A222,СВЦЭМ!$B$33:$B$776,E$191)+'СЕТ СН'!$F$15</f>
        <v>137.88992006000001</v>
      </c>
      <c r="F222" s="36">
        <f>SUMIFS(СВЦЭМ!$E$33:$E$776,СВЦЭМ!$A$33:$A$776,$A222,СВЦЭМ!$B$33:$B$776,F$191)+'СЕТ СН'!$F$15</f>
        <v>138.18127663000001</v>
      </c>
      <c r="G222" s="36">
        <f>SUMIFS(СВЦЭМ!$E$33:$E$776,СВЦЭМ!$A$33:$A$776,$A222,СВЦЭМ!$B$33:$B$776,G$191)+'СЕТ СН'!$F$15</f>
        <v>137.04686179999999</v>
      </c>
      <c r="H222" s="36">
        <f>SUMIFS(СВЦЭМ!$E$33:$E$776,СВЦЭМ!$A$33:$A$776,$A222,СВЦЭМ!$B$33:$B$776,H$191)+'СЕТ СН'!$F$15</f>
        <v>133.47392146999999</v>
      </c>
      <c r="I222" s="36">
        <f>SUMIFS(СВЦЭМ!$E$33:$E$776,СВЦЭМ!$A$33:$A$776,$A222,СВЦЭМ!$B$33:$B$776,I$191)+'СЕТ СН'!$F$15</f>
        <v>131.04091011</v>
      </c>
      <c r="J222" s="36">
        <f>SUMIFS(СВЦЭМ!$E$33:$E$776,СВЦЭМ!$A$33:$A$776,$A222,СВЦЭМ!$B$33:$B$776,J$191)+'СЕТ СН'!$F$15</f>
        <v>129.42814039000001</v>
      </c>
      <c r="K222" s="36">
        <f>SUMIFS(СВЦЭМ!$E$33:$E$776,СВЦЭМ!$A$33:$A$776,$A222,СВЦЭМ!$B$33:$B$776,K$191)+'СЕТ СН'!$F$15</f>
        <v>126.24178865</v>
      </c>
      <c r="L222" s="36">
        <f>SUMIFS(СВЦЭМ!$E$33:$E$776,СВЦЭМ!$A$33:$A$776,$A222,СВЦЭМ!$B$33:$B$776,L$191)+'СЕТ СН'!$F$15</f>
        <v>125.96889049000001</v>
      </c>
      <c r="M222" s="36">
        <f>SUMIFS(СВЦЭМ!$E$33:$E$776,СВЦЭМ!$A$33:$A$776,$A222,СВЦЭМ!$B$33:$B$776,M$191)+'СЕТ СН'!$F$15</f>
        <v>129.16651153000001</v>
      </c>
      <c r="N222" s="36">
        <f>SUMIFS(СВЦЭМ!$E$33:$E$776,СВЦЭМ!$A$33:$A$776,$A222,СВЦЭМ!$B$33:$B$776,N$191)+'СЕТ СН'!$F$15</f>
        <v>128.09198075</v>
      </c>
      <c r="O222" s="36">
        <f>SUMIFS(СВЦЭМ!$E$33:$E$776,СВЦЭМ!$A$33:$A$776,$A222,СВЦЭМ!$B$33:$B$776,O$191)+'СЕТ СН'!$F$15</f>
        <v>129.17298237</v>
      </c>
      <c r="P222" s="36">
        <f>SUMIFS(СВЦЭМ!$E$33:$E$776,СВЦЭМ!$A$33:$A$776,$A222,СВЦЭМ!$B$33:$B$776,P$191)+'СЕТ СН'!$F$15</f>
        <v>129.81488770000001</v>
      </c>
      <c r="Q222" s="36">
        <f>SUMIFS(СВЦЭМ!$E$33:$E$776,СВЦЭМ!$A$33:$A$776,$A222,СВЦЭМ!$B$33:$B$776,Q$191)+'СЕТ СН'!$F$15</f>
        <v>130.19967463</v>
      </c>
      <c r="R222" s="36">
        <f>SUMIFS(СВЦЭМ!$E$33:$E$776,СВЦЭМ!$A$33:$A$776,$A222,СВЦЭМ!$B$33:$B$776,R$191)+'СЕТ СН'!$F$15</f>
        <v>129.82039810000001</v>
      </c>
      <c r="S222" s="36">
        <f>SUMIFS(СВЦЭМ!$E$33:$E$776,СВЦЭМ!$A$33:$A$776,$A222,СВЦЭМ!$B$33:$B$776,S$191)+'СЕТ СН'!$F$15</f>
        <v>131.00578308999999</v>
      </c>
      <c r="T222" s="36">
        <f>SUMIFS(СВЦЭМ!$E$33:$E$776,СВЦЭМ!$A$33:$A$776,$A222,СВЦЭМ!$B$33:$B$776,T$191)+'СЕТ СН'!$F$15</f>
        <v>132.39063225000001</v>
      </c>
      <c r="U222" s="36">
        <f>SUMIFS(СВЦЭМ!$E$33:$E$776,СВЦЭМ!$A$33:$A$776,$A222,СВЦЭМ!$B$33:$B$776,U$191)+'СЕТ СН'!$F$15</f>
        <v>131.41011355000001</v>
      </c>
      <c r="V222" s="36">
        <f>SUMIFS(СВЦЭМ!$E$33:$E$776,СВЦЭМ!$A$33:$A$776,$A222,СВЦЭМ!$B$33:$B$776,V$191)+'СЕТ СН'!$F$15</f>
        <v>133.24612232000001</v>
      </c>
      <c r="W222" s="36">
        <f>SUMIFS(СВЦЭМ!$E$33:$E$776,СВЦЭМ!$A$33:$A$776,$A222,СВЦЭМ!$B$33:$B$776,W$191)+'СЕТ СН'!$F$15</f>
        <v>133.91390175000001</v>
      </c>
      <c r="X222" s="36">
        <f>SUMIFS(СВЦЭМ!$E$33:$E$776,СВЦЭМ!$A$33:$A$776,$A222,СВЦЭМ!$B$33:$B$776,X$191)+'СЕТ СН'!$F$15</f>
        <v>132.33873611999999</v>
      </c>
      <c r="Y222" s="36">
        <f>SUMIFS(СВЦЭМ!$E$33:$E$776,СВЦЭМ!$A$33:$A$776,$A222,СВЦЭМ!$B$33:$B$776,Y$191)+'СЕТ СН'!$F$15</f>
        <v>132.25133824</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6" t="s">
        <v>7</v>
      </c>
      <c r="B224" s="129" t="s">
        <v>149</v>
      </c>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ht="12.75" customHeight="1" x14ac:dyDescent="0.2">
      <c r="A225" s="127"/>
      <c r="B225" s="132"/>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4"/>
    </row>
    <row r="226" spans="1:27" s="46" customFormat="1" ht="12.75" customHeight="1" x14ac:dyDescent="0.2">
      <c r="A226" s="128"/>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01.12.2019</v>
      </c>
      <c r="B227" s="36">
        <f>SUMIFS(СВЦЭМ!$F$33:$F$776,СВЦЭМ!$A$33:$A$776,$A227,СВЦЭМ!$B$33:$B$776,B$226)+'СЕТ СН'!$F$15</f>
        <v>134.49042001000001</v>
      </c>
      <c r="C227" s="36">
        <f>SUMIFS(СВЦЭМ!$F$33:$F$776,СВЦЭМ!$A$33:$A$776,$A227,СВЦЭМ!$B$33:$B$776,C$226)+'СЕТ СН'!$F$15</f>
        <v>135.75569644999999</v>
      </c>
      <c r="D227" s="36">
        <f>SUMIFS(СВЦЭМ!$F$33:$F$776,СВЦЭМ!$A$33:$A$776,$A227,СВЦЭМ!$B$33:$B$776,D$226)+'СЕТ СН'!$F$15</f>
        <v>140.83869978000001</v>
      </c>
      <c r="E227" s="36">
        <f>SUMIFS(СВЦЭМ!$F$33:$F$776,СВЦЭМ!$A$33:$A$776,$A227,СВЦЭМ!$B$33:$B$776,E$226)+'СЕТ СН'!$F$15</f>
        <v>140.54402421</v>
      </c>
      <c r="F227" s="36">
        <f>SUMIFS(СВЦЭМ!$F$33:$F$776,СВЦЭМ!$A$33:$A$776,$A227,СВЦЭМ!$B$33:$B$776,F$226)+'СЕТ СН'!$F$15</f>
        <v>139.44732087</v>
      </c>
      <c r="G227" s="36">
        <f>SUMIFS(СВЦЭМ!$F$33:$F$776,СВЦЭМ!$A$33:$A$776,$A227,СВЦЭМ!$B$33:$B$776,G$226)+'СЕТ СН'!$F$15</f>
        <v>139.19143826000001</v>
      </c>
      <c r="H227" s="36">
        <f>SUMIFS(СВЦЭМ!$F$33:$F$776,СВЦЭМ!$A$33:$A$776,$A227,СВЦЭМ!$B$33:$B$776,H$226)+'СЕТ СН'!$F$15</f>
        <v>138.85908053</v>
      </c>
      <c r="I227" s="36">
        <f>SUMIFS(СВЦЭМ!$F$33:$F$776,СВЦЭМ!$A$33:$A$776,$A227,СВЦЭМ!$B$33:$B$776,I$226)+'СЕТ СН'!$F$15</f>
        <v>137.96231194999999</v>
      </c>
      <c r="J227" s="36">
        <f>SUMIFS(СВЦЭМ!$F$33:$F$776,СВЦЭМ!$A$33:$A$776,$A227,СВЦЭМ!$B$33:$B$776,J$226)+'СЕТ СН'!$F$15</f>
        <v>132.29983677999999</v>
      </c>
      <c r="K227" s="36">
        <f>SUMIFS(СВЦЭМ!$F$33:$F$776,СВЦЭМ!$A$33:$A$776,$A227,СВЦЭМ!$B$33:$B$776,K$226)+'СЕТ СН'!$F$15</f>
        <v>126.26095598000001</v>
      </c>
      <c r="L227" s="36">
        <f>SUMIFS(СВЦЭМ!$F$33:$F$776,СВЦЭМ!$A$33:$A$776,$A227,СВЦЭМ!$B$33:$B$776,L$226)+'СЕТ СН'!$F$15</f>
        <v>123.2851782</v>
      </c>
      <c r="M227" s="36">
        <f>SUMIFS(СВЦЭМ!$F$33:$F$776,СВЦЭМ!$A$33:$A$776,$A227,СВЦЭМ!$B$33:$B$776,M$226)+'СЕТ СН'!$F$15</f>
        <v>123.04697253000001</v>
      </c>
      <c r="N227" s="36">
        <f>SUMIFS(СВЦЭМ!$F$33:$F$776,СВЦЭМ!$A$33:$A$776,$A227,СВЦЭМ!$B$33:$B$776,N$226)+'СЕТ СН'!$F$15</f>
        <v>126.96266957</v>
      </c>
      <c r="O227" s="36">
        <f>SUMIFS(СВЦЭМ!$F$33:$F$776,СВЦЭМ!$A$33:$A$776,$A227,СВЦЭМ!$B$33:$B$776,O$226)+'СЕТ СН'!$F$15</f>
        <v>128.51199575999999</v>
      </c>
      <c r="P227" s="36">
        <f>SUMIFS(СВЦЭМ!$F$33:$F$776,СВЦЭМ!$A$33:$A$776,$A227,СВЦЭМ!$B$33:$B$776,P$226)+'СЕТ СН'!$F$15</f>
        <v>129.60063521000001</v>
      </c>
      <c r="Q227" s="36">
        <f>SUMIFS(СВЦЭМ!$F$33:$F$776,СВЦЭМ!$A$33:$A$776,$A227,СВЦЭМ!$B$33:$B$776,Q$226)+'СЕТ СН'!$F$15</f>
        <v>130.49069850999999</v>
      </c>
      <c r="R227" s="36">
        <f>SUMIFS(СВЦЭМ!$F$33:$F$776,СВЦЭМ!$A$33:$A$776,$A227,СВЦЭМ!$B$33:$B$776,R$226)+'СЕТ СН'!$F$15</f>
        <v>128.93007953</v>
      </c>
      <c r="S227" s="36">
        <f>SUMIFS(СВЦЭМ!$F$33:$F$776,СВЦЭМ!$A$33:$A$776,$A227,СВЦЭМ!$B$33:$B$776,S$226)+'СЕТ СН'!$F$15</f>
        <v>126.46024477</v>
      </c>
      <c r="T227" s="36">
        <f>SUMIFS(СВЦЭМ!$F$33:$F$776,СВЦЭМ!$A$33:$A$776,$A227,СВЦЭМ!$B$33:$B$776,T$226)+'СЕТ СН'!$F$15</f>
        <v>123.46772418</v>
      </c>
      <c r="U227" s="36">
        <f>SUMIFS(СВЦЭМ!$F$33:$F$776,СВЦЭМ!$A$33:$A$776,$A227,СВЦЭМ!$B$33:$B$776,U$226)+'СЕТ СН'!$F$15</f>
        <v>123.39667937999999</v>
      </c>
      <c r="V227" s="36">
        <f>SUMIFS(СВЦЭМ!$F$33:$F$776,СВЦЭМ!$A$33:$A$776,$A227,СВЦЭМ!$B$33:$B$776,V$226)+'СЕТ СН'!$F$15</f>
        <v>125.84802199000001</v>
      </c>
      <c r="W227" s="36">
        <f>SUMIFS(СВЦЭМ!$F$33:$F$776,СВЦЭМ!$A$33:$A$776,$A227,СВЦЭМ!$B$33:$B$776,W$226)+'СЕТ СН'!$F$15</f>
        <v>129.29478691</v>
      </c>
      <c r="X227" s="36">
        <f>SUMIFS(СВЦЭМ!$F$33:$F$776,СВЦЭМ!$A$33:$A$776,$A227,СВЦЭМ!$B$33:$B$776,X$226)+'СЕТ СН'!$F$15</f>
        <v>128.32828756999999</v>
      </c>
      <c r="Y227" s="36">
        <f>SUMIFS(СВЦЭМ!$F$33:$F$776,СВЦЭМ!$A$33:$A$776,$A227,СВЦЭМ!$B$33:$B$776,Y$226)+'СЕТ СН'!$F$15</f>
        <v>132.46198369999999</v>
      </c>
      <c r="AA227" s="45"/>
    </row>
    <row r="228" spans="1:27" ht="15.75" x14ac:dyDescent="0.2">
      <c r="A228" s="35">
        <f>A227+1</f>
        <v>43801</v>
      </c>
      <c r="B228" s="36">
        <f>SUMIFS(СВЦЭМ!$F$33:$F$776,СВЦЭМ!$A$33:$A$776,$A228,СВЦЭМ!$B$33:$B$776,B$226)+'СЕТ СН'!$F$15</f>
        <v>132.23020872000001</v>
      </c>
      <c r="C228" s="36">
        <f>SUMIFS(СВЦЭМ!$F$33:$F$776,СВЦЭМ!$A$33:$A$776,$A228,СВЦЭМ!$B$33:$B$776,C$226)+'СЕТ СН'!$F$15</f>
        <v>137.01618457000001</v>
      </c>
      <c r="D228" s="36">
        <f>SUMIFS(СВЦЭМ!$F$33:$F$776,СВЦЭМ!$A$33:$A$776,$A228,СВЦЭМ!$B$33:$B$776,D$226)+'СЕТ СН'!$F$15</f>
        <v>139.77601035999999</v>
      </c>
      <c r="E228" s="36">
        <f>SUMIFS(СВЦЭМ!$F$33:$F$776,СВЦЭМ!$A$33:$A$776,$A228,СВЦЭМ!$B$33:$B$776,E$226)+'СЕТ СН'!$F$15</f>
        <v>141.85613531000001</v>
      </c>
      <c r="F228" s="36">
        <f>SUMIFS(СВЦЭМ!$F$33:$F$776,СВЦЭМ!$A$33:$A$776,$A228,СВЦЭМ!$B$33:$B$776,F$226)+'СЕТ СН'!$F$15</f>
        <v>141.97221368999999</v>
      </c>
      <c r="G228" s="36">
        <f>SUMIFS(СВЦЭМ!$F$33:$F$776,СВЦЭМ!$A$33:$A$776,$A228,СВЦЭМ!$B$33:$B$776,G$226)+'СЕТ СН'!$F$15</f>
        <v>138.79442127999999</v>
      </c>
      <c r="H228" s="36">
        <f>SUMIFS(СВЦЭМ!$F$33:$F$776,СВЦЭМ!$A$33:$A$776,$A228,СВЦЭМ!$B$33:$B$776,H$226)+'СЕТ СН'!$F$15</f>
        <v>131.87853195</v>
      </c>
      <c r="I228" s="36">
        <f>SUMIFS(СВЦЭМ!$F$33:$F$776,СВЦЭМ!$A$33:$A$776,$A228,СВЦЭМ!$B$33:$B$776,I$226)+'СЕТ СН'!$F$15</f>
        <v>124.73762056</v>
      </c>
      <c r="J228" s="36">
        <f>SUMIFS(СВЦЭМ!$F$33:$F$776,СВЦЭМ!$A$33:$A$776,$A228,СВЦЭМ!$B$33:$B$776,J$226)+'СЕТ СН'!$F$15</f>
        <v>124.22097601</v>
      </c>
      <c r="K228" s="36">
        <f>SUMIFS(СВЦЭМ!$F$33:$F$776,СВЦЭМ!$A$33:$A$776,$A228,СВЦЭМ!$B$33:$B$776,K$226)+'СЕТ СН'!$F$15</f>
        <v>122.18790980999999</v>
      </c>
      <c r="L228" s="36">
        <f>SUMIFS(СВЦЭМ!$F$33:$F$776,СВЦЭМ!$A$33:$A$776,$A228,СВЦЭМ!$B$33:$B$776,L$226)+'СЕТ СН'!$F$15</f>
        <v>124.95679441</v>
      </c>
      <c r="M228" s="36">
        <f>SUMIFS(СВЦЭМ!$F$33:$F$776,СВЦЭМ!$A$33:$A$776,$A228,СВЦЭМ!$B$33:$B$776,M$226)+'СЕТ СН'!$F$15</f>
        <v>128.01438031999999</v>
      </c>
      <c r="N228" s="36">
        <f>SUMIFS(СВЦЭМ!$F$33:$F$776,СВЦЭМ!$A$33:$A$776,$A228,СВЦЭМ!$B$33:$B$776,N$226)+'СЕТ СН'!$F$15</f>
        <v>129.52313957999999</v>
      </c>
      <c r="O228" s="36">
        <f>SUMIFS(СВЦЭМ!$F$33:$F$776,СВЦЭМ!$A$33:$A$776,$A228,СВЦЭМ!$B$33:$B$776,O$226)+'СЕТ СН'!$F$15</f>
        <v>129.68167299000001</v>
      </c>
      <c r="P228" s="36">
        <f>SUMIFS(СВЦЭМ!$F$33:$F$776,СВЦЭМ!$A$33:$A$776,$A228,СВЦЭМ!$B$33:$B$776,P$226)+'СЕТ СН'!$F$15</f>
        <v>131.19609614999999</v>
      </c>
      <c r="Q228" s="36">
        <f>SUMIFS(СВЦЭМ!$F$33:$F$776,СВЦЭМ!$A$33:$A$776,$A228,СВЦЭМ!$B$33:$B$776,Q$226)+'СЕТ СН'!$F$15</f>
        <v>132.33621323</v>
      </c>
      <c r="R228" s="36">
        <f>SUMIFS(СВЦЭМ!$F$33:$F$776,СВЦЭМ!$A$33:$A$776,$A228,СВЦЭМ!$B$33:$B$776,R$226)+'СЕТ СН'!$F$15</f>
        <v>132.03192974999999</v>
      </c>
      <c r="S228" s="36">
        <f>SUMIFS(СВЦЭМ!$F$33:$F$776,СВЦЭМ!$A$33:$A$776,$A228,СВЦЭМ!$B$33:$B$776,S$226)+'СЕТ СН'!$F$15</f>
        <v>127.44481764</v>
      </c>
      <c r="T228" s="36">
        <f>SUMIFS(СВЦЭМ!$F$33:$F$776,СВЦЭМ!$A$33:$A$776,$A228,СВЦЭМ!$B$33:$B$776,T$226)+'СЕТ СН'!$F$15</f>
        <v>126.23337921</v>
      </c>
      <c r="U228" s="36">
        <f>SUMIFS(СВЦЭМ!$F$33:$F$776,СВЦЭМ!$A$33:$A$776,$A228,СВЦЭМ!$B$33:$B$776,U$226)+'СЕТ СН'!$F$15</f>
        <v>125.74585688000001</v>
      </c>
      <c r="V228" s="36">
        <f>SUMIFS(СВЦЭМ!$F$33:$F$776,СВЦЭМ!$A$33:$A$776,$A228,СВЦЭМ!$B$33:$B$776,V$226)+'СЕТ СН'!$F$15</f>
        <v>127.17551933</v>
      </c>
      <c r="W228" s="36">
        <f>SUMIFS(СВЦЭМ!$F$33:$F$776,СВЦЭМ!$A$33:$A$776,$A228,СВЦЭМ!$B$33:$B$776,W$226)+'СЕТ СН'!$F$15</f>
        <v>127.14890243000001</v>
      </c>
      <c r="X228" s="36">
        <f>SUMIFS(СВЦЭМ!$F$33:$F$776,СВЦЭМ!$A$33:$A$776,$A228,СВЦЭМ!$B$33:$B$776,X$226)+'СЕТ СН'!$F$15</f>
        <v>127.75555226</v>
      </c>
      <c r="Y228" s="36">
        <f>SUMIFS(СВЦЭМ!$F$33:$F$776,СВЦЭМ!$A$33:$A$776,$A228,СВЦЭМ!$B$33:$B$776,Y$226)+'СЕТ СН'!$F$15</f>
        <v>132.88246315999999</v>
      </c>
    </row>
    <row r="229" spans="1:27" ht="15.75" x14ac:dyDescent="0.2">
      <c r="A229" s="35">
        <f t="shared" ref="A229:A257" si="6">A228+1</f>
        <v>43802</v>
      </c>
      <c r="B229" s="36">
        <f>SUMIFS(СВЦЭМ!$F$33:$F$776,СВЦЭМ!$A$33:$A$776,$A229,СВЦЭМ!$B$33:$B$776,B$226)+'СЕТ СН'!$F$15</f>
        <v>135.48511422999999</v>
      </c>
      <c r="C229" s="36">
        <f>SUMIFS(СВЦЭМ!$F$33:$F$776,СВЦЭМ!$A$33:$A$776,$A229,СВЦЭМ!$B$33:$B$776,C$226)+'СЕТ СН'!$F$15</f>
        <v>141.25965618000001</v>
      </c>
      <c r="D229" s="36">
        <f>SUMIFS(СВЦЭМ!$F$33:$F$776,СВЦЭМ!$A$33:$A$776,$A229,СВЦЭМ!$B$33:$B$776,D$226)+'СЕТ СН'!$F$15</f>
        <v>143.48446557</v>
      </c>
      <c r="E229" s="36">
        <f>SUMIFS(СВЦЭМ!$F$33:$F$776,СВЦЭМ!$A$33:$A$776,$A229,СВЦЭМ!$B$33:$B$776,E$226)+'СЕТ СН'!$F$15</f>
        <v>144.57356919</v>
      </c>
      <c r="F229" s="36">
        <f>SUMIFS(СВЦЭМ!$F$33:$F$776,СВЦЭМ!$A$33:$A$776,$A229,СВЦЭМ!$B$33:$B$776,F$226)+'СЕТ СН'!$F$15</f>
        <v>146.35712695000001</v>
      </c>
      <c r="G229" s="36">
        <f>SUMIFS(СВЦЭМ!$F$33:$F$776,СВЦЭМ!$A$33:$A$776,$A229,СВЦЭМ!$B$33:$B$776,G$226)+'СЕТ СН'!$F$15</f>
        <v>144.86755065</v>
      </c>
      <c r="H229" s="36">
        <f>SUMIFS(СВЦЭМ!$F$33:$F$776,СВЦЭМ!$A$33:$A$776,$A229,СВЦЭМ!$B$33:$B$776,H$226)+'СЕТ СН'!$F$15</f>
        <v>137.82081464999999</v>
      </c>
      <c r="I229" s="36">
        <f>SUMIFS(СВЦЭМ!$F$33:$F$776,СВЦЭМ!$A$33:$A$776,$A229,СВЦЭМ!$B$33:$B$776,I$226)+'СЕТ СН'!$F$15</f>
        <v>130.36475035999999</v>
      </c>
      <c r="J229" s="36">
        <f>SUMIFS(СВЦЭМ!$F$33:$F$776,СВЦЭМ!$A$33:$A$776,$A229,СВЦЭМ!$B$33:$B$776,J$226)+'СЕТ СН'!$F$15</f>
        <v>127.80907568000001</v>
      </c>
      <c r="K229" s="36">
        <f>SUMIFS(СВЦЭМ!$F$33:$F$776,СВЦЭМ!$A$33:$A$776,$A229,СВЦЭМ!$B$33:$B$776,K$226)+'СЕТ СН'!$F$15</f>
        <v>123.30735461</v>
      </c>
      <c r="L229" s="36">
        <f>SUMIFS(СВЦЭМ!$F$33:$F$776,СВЦЭМ!$A$33:$A$776,$A229,СВЦЭМ!$B$33:$B$776,L$226)+'СЕТ СН'!$F$15</f>
        <v>123.19914998</v>
      </c>
      <c r="M229" s="36">
        <f>SUMIFS(СВЦЭМ!$F$33:$F$776,СВЦЭМ!$A$33:$A$776,$A229,СВЦЭМ!$B$33:$B$776,M$226)+'СЕТ СН'!$F$15</f>
        <v>129.35930167000001</v>
      </c>
      <c r="N229" s="36">
        <f>SUMIFS(СВЦЭМ!$F$33:$F$776,СВЦЭМ!$A$33:$A$776,$A229,СВЦЭМ!$B$33:$B$776,N$226)+'СЕТ СН'!$F$15</f>
        <v>131.47903540999999</v>
      </c>
      <c r="O229" s="36">
        <f>SUMIFS(СВЦЭМ!$F$33:$F$776,СВЦЭМ!$A$33:$A$776,$A229,СВЦЭМ!$B$33:$B$776,O$226)+'СЕТ СН'!$F$15</f>
        <v>132.62972805999999</v>
      </c>
      <c r="P229" s="36">
        <f>SUMIFS(СВЦЭМ!$F$33:$F$776,СВЦЭМ!$A$33:$A$776,$A229,СВЦЭМ!$B$33:$B$776,P$226)+'СЕТ СН'!$F$15</f>
        <v>133.81188967</v>
      </c>
      <c r="Q229" s="36">
        <f>SUMIFS(СВЦЭМ!$F$33:$F$776,СВЦЭМ!$A$33:$A$776,$A229,СВЦЭМ!$B$33:$B$776,Q$226)+'СЕТ СН'!$F$15</f>
        <v>134.83373048000001</v>
      </c>
      <c r="R229" s="36">
        <f>SUMIFS(СВЦЭМ!$F$33:$F$776,СВЦЭМ!$A$33:$A$776,$A229,СВЦЭМ!$B$33:$B$776,R$226)+'СЕТ СН'!$F$15</f>
        <v>135.22100971</v>
      </c>
      <c r="S229" s="36">
        <f>SUMIFS(СВЦЭМ!$F$33:$F$776,СВЦЭМ!$A$33:$A$776,$A229,СВЦЭМ!$B$33:$B$776,S$226)+'СЕТ СН'!$F$15</f>
        <v>129.89706178</v>
      </c>
      <c r="T229" s="36">
        <f>SUMIFS(СВЦЭМ!$F$33:$F$776,СВЦЭМ!$A$33:$A$776,$A229,СВЦЭМ!$B$33:$B$776,T$226)+'СЕТ СН'!$F$15</f>
        <v>125.84685884</v>
      </c>
      <c r="U229" s="36">
        <f>SUMIFS(СВЦЭМ!$F$33:$F$776,СВЦЭМ!$A$33:$A$776,$A229,СВЦЭМ!$B$33:$B$776,U$226)+'СЕТ СН'!$F$15</f>
        <v>125.51509607</v>
      </c>
      <c r="V229" s="36">
        <f>SUMIFS(СВЦЭМ!$F$33:$F$776,СВЦЭМ!$A$33:$A$776,$A229,СВЦЭМ!$B$33:$B$776,V$226)+'СЕТ СН'!$F$15</f>
        <v>125.95861625000001</v>
      </c>
      <c r="W229" s="36">
        <f>SUMIFS(СВЦЭМ!$F$33:$F$776,СВЦЭМ!$A$33:$A$776,$A229,СВЦЭМ!$B$33:$B$776,W$226)+'СЕТ СН'!$F$15</f>
        <v>128.48448457999999</v>
      </c>
      <c r="X229" s="36">
        <f>SUMIFS(СВЦЭМ!$F$33:$F$776,СВЦЭМ!$A$33:$A$776,$A229,СВЦЭМ!$B$33:$B$776,X$226)+'СЕТ СН'!$F$15</f>
        <v>129.10396822000001</v>
      </c>
      <c r="Y229" s="36">
        <f>SUMIFS(СВЦЭМ!$F$33:$F$776,СВЦЭМ!$A$33:$A$776,$A229,СВЦЭМ!$B$33:$B$776,Y$226)+'СЕТ СН'!$F$15</f>
        <v>131.40537681999999</v>
      </c>
    </row>
    <row r="230" spans="1:27" ht="15.75" x14ac:dyDescent="0.2">
      <c r="A230" s="35">
        <f t="shared" si="6"/>
        <v>43803</v>
      </c>
      <c r="B230" s="36">
        <f>SUMIFS(СВЦЭМ!$F$33:$F$776,СВЦЭМ!$A$33:$A$776,$A230,СВЦЭМ!$B$33:$B$776,B$226)+'СЕТ СН'!$F$15</f>
        <v>139.80651207</v>
      </c>
      <c r="C230" s="36">
        <f>SUMIFS(СВЦЭМ!$F$33:$F$776,СВЦЭМ!$A$33:$A$776,$A230,СВЦЭМ!$B$33:$B$776,C$226)+'СЕТ СН'!$F$15</f>
        <v>143.37741385999999</v>
      </c>
      <c r="D230" s="36">
        <f>SUMIFS(СВЦЭМ!$F$33:$F$776,СВЦЭМ!$A$33:$A$776,$A230,СВЦЭМ!$B$33:$B$776,D$226)+'СЕТ СН'!$F$15</f>
        <v>146.68983688</v>
      </c>
      <c r="E230" s="36">
        <f>SUMIFS(СВЦЭМ!$F$33:$F$776,СВЦЭМ!$A$33:$A$776,$A230,СВЦЭМ!$B$33:$B$776,E$226)+'СЕТ СН'!$F$15</f>
        <v>148.00411331000001</v>
      </c>
      <c r="F230" s="36">
        <f>SUMIFS(СВЦЭМ!$F$33:$F$776,СВЦЭМ!$A$33:$A$776,$A230,СВЦЭМ!$B$33:$B$776,F$226)+'СЕТ СН'!$F$15</f>
        <v>147.5693934</v>
      </c>
      <c r="G230" s="36">
        <f>SUMIFS(СВЦЭМ!$F$33:$F$776,СВЦЭМ!$A$33:$A$776,$A230,СВЦЭМ!$B$33:$B$776,G$226)+'СЕТ СН'!$F$15</f>
        <v>144.77334526000001</v>
      </c>
      <c r="H230" s="36">
        <f>SUMIFS(СВЦЭМ!$F$33:$F$776,СВЦЭМ!$A$33:$A$776,$A230,СВЦЭМ!$B$33:$B$776,H$226)+'СЕТ СН'!$F$15</f>
        <v>139.44091405</v>
      </c>
      <c r="I230" s="36">
        <f>SUMIFS(СВЦЭМ!$F$33:$F$776,СВЦЭМ!$A$33:$A$776,$A230,СВЦЭМ!$B$33:$B$776,I$226)+'СЕТ СН'!$F$15</f>
        <v>134.33869200999999</v>
      </c>
      <c r="J230" s="36">
        <f>SUMIFS(СВЦЭМ!$F$33:$F$776,СВЦЭМ!$A$33:$A$776,$A230,СВЦЭМ!$B$33:$B$776,J$226)+'СЕТ СН'!$F$15</f>
        <v>131.4376853</v>
      </c>
      <c r="K230" s="36">
        <f>SUMIFS(СВЦЭМ!$F$33:$F$776,СВЦЭМ!$A$33:$A$776,$A230,СВЦЭМ!$B$33:$B$776,K$226)+'СЕТ СН'!$F$15</f>
        <v>127.98291422</v>
      </c>
      <c r="L230" s="36">
        <f>SUMIFS(СВЦЭМ!$F$33:$F$776,СВЦЭМ!$A$33:$A$776,$A230,СВЦЭМ!$B$33:$B$776,L$226)+'СЕТ СН'!$F$15</f>
        <v>128.00681718999999</v>
      </c>
      <c r="M230" s="36">
        <f>SUMIFS(СВЦЭМ!$F$33:$F$776,СВЦЭМ!$A$33:$A$776,$A230,СВЦЭМ!$B$33:$B$776,M$226)+'СЕТ СН'!$F$15</f>
        <v>130.78186872000001</v>
      </c>
      <c r="N230" s="36">
        <f>SUMIFS(СВЦЭМ!$F$33:$F$776,СВЦЭМ!$A$33:$A$776,$A230,СВЦЭМ!$B$33:$B$776,N$226)+'СЕТ СН'!$F$15</f>
        <v>131.17640205999999</v>
      </c>
      <c r="O230" s="36">
        <f>SUMIFS(СВЦЭМ!$F$33:$F$776,СВЦЭМ!$A$33:$A$776,$A230,СВЦЭМ!$B$33:$B$776,O$226)+'СЕТ СН'!$F$15</f>
        <v>131.49728686</v>
      </c>
      <c r="P230" s="36">
        <f>SUMIFS(СВЦЭМ!$F$33:$F$776,СВЦЭМ!$A$33:$A$776,$A230,СВЦЭМ!$B$33:$B$776,P$226)+'СЕТ СН'!$F$15</f>
        <v>132.53756645000001</v>
      </c>
      <c r="Q230" s="36">
        <f>SUMIFS(СВЦЭМ!$F$33:$F$776,СВЦЭМ!$A$33:$A$776,$A230,СВЦЭМ!$B$33:$B$776,Q$226)+'СЕТ СН'!$F$15</f>
        <v>133.66874127</v>
      </c>
      <c r="R230" s="36">
        <f>SUMIFS(СВЦЭМ!$F$33:$F$776,СВЦЭМ!$A$33:$A$776,$A230,СВЦЭМ!$B$33:$B$776,R$226)+'СЕТ СН'!$F$15</f>
        <v>131.84766672999999</v>
      </c>
      <c r="S230" s="36">
        <f>SUMIFS(СВЦЭМ!$F$33:$F$776,СВЦЭМ!$A$33:$A$776,$A230,СВЦЭМ!$B$33:$B$776,S$226)+'СЕТ СН'!$F$15</f>
        <v>128.37320573</v>
      </c>
      <c r="T230" s="36">
        <f>SUMIFS(СВЦЭМ!$F$33:$F$776,СВЦЭМ!$A$33:$A$776,$A230,СВЦЭМ!$B$33:$B$776,T$226)+'СЕТ СН'!$F$15</f>
        <v>125.02150588000001</v>
      </c>
      <c r="U230" s="36">
        <f>SUMIFS(СВЦЭМ!$F$33:$F$776,СВЦЭМ!$A$33:$A$776,$A230,СВЦЭМ!$B$33:$B$776,U$226)+'СЕТ СН'!$F$15</f>
        <v>125.54929987</v>
      </c>
      <c r="V230" s="36">
        <f>SUMIFS(СВЦЭМ!$F$33:$F$776,СВЦЭМ!$A$33:$A$776,$A230,СВЦЭМ!$B$33:$B$776,V$226)+'СЕТ СН'!$F$15</f>
        <v>127.15507263000001</v>
      </c>
      <c r="W230" s="36">
        <f>SUMIFS(СВЦЭМ!$F$33:$F$776,СВЦЭМ!$A$33:$A$776,$A230,СВЦЭМ!$B$33:$B$776,W$226)+'СЕТ СН'!$F$15</f>
        <v>128.35197595</v>
      </c>
      <c r="X230" s="36">
        <f>SUMIFS(СВЦЭМ!$F$33:$F$776,СВЦЭМ!$A$33:$A$776,$A230,СВЦЭМ!$B$33:$B$776,X$226)+'СЕТ СН'!$F$15</f>
        <v>128.37450236999999</v>
      </c>
      <c r="Y230" s="36">
        <f>SUMIFS(СВЦЭМ!$F$33:$F$776,СВЦЭМ!$A$33:$A$776,$A230,СВЦЭМ!$B$33:$B$776,Y$226)+'СЕТ СН'!$F$15</f>
        <v>132.90255945000001</v>
      </c>
    </row>
    <row r="231" spans="1:27" ht="15.75" x14ac:dyDescent="0.2">
      <c r="A231" s="35">
        <f t="shared" si="6"/>
        <v>43804</v>
      </c>
      <c r="B231" s="36">
        <f>SUMIFS(СВЦЭМ!$F$33:$F$776,СВЦЭМ!$A$33:$A$776,$A231,СВЦЭМ!$B$33:$B$776,B$226)+'СЕТ СН'!$F$15</f>
        <v>141.10139212000001</v>
      </c>
      <c r="C231" s="36">
        <f>SUMIFS(СВЦЭМ!$F$33:$F$776,СВЦЭМ!$A$33:$A$776,$A231,СВЦЭМ!$B$33:$B$776,C$226)+'СЕТ СН'!$F$15</f>
        <v>141.89059841</v>
      </c>
      <c r="D231" s="36">
        <f>SUMIFS(СВЦЭМ!$F$33:$F$776,СВЦЭМ!$A$33:$A$776,$A231,СВЦЭМ!$B$33:$B$776,D$226)+'СЕТ СН'!$F$15</f>
        <v>142.43706041999999</v>
      </c>
      <c r="E231" s="36">
        <f>SUMIFS(СВЦЭМ!$F$33:$F$776,СВЦЭМ!$A$33:$A$776,$A231,СВЦЭМ!$B$33:$B$776,E$226)+'СЕТ СН'!$F$15</f>
        <v>145.57600955999999</v>
      </c>
      <c r="F231" s="36">
        <f>SUMIFS(СВЦЭМ!$F$33:$F$776,СВЦЭМ!$A$33:$A$776,$A231,СВЦЭМ!$B$33:$B$776,F$226)+'СЕТ СН'!$F$15</f>
        <v>144.42849133999999</v>
      </c>
      <c r="G231" s="36">
        <f>SUMIFS(СВЦЭМ!$F$33:$F$776,СВЦЭМ!$A$33:$A$776,$A231,СВЦЭМ!$B$33:$B$776,G$226)+'СЕТ СН'!$F$15</f>
        <v>142.34075197999999</v>
      </c>
      <c r="H231" s="36">
        <f>SUMIFS(СВЦЭМ!$F$33:$F$776,СВЦЭМ!$A$33:$A$776,$A231,СВЦЭМ!$B$33:$B$776,H$226)+'СЕТ СН'!$F$15</f>
        <v>140.06104945000001</v>
      </c>
      <c r="I231" s="36">
        <f>SUMIFS(СВЦЭМ!$F$33:$F$776,СВЦЭМ!$A$33:$A$776,$A231,СВЦЭМ!$B$33:$B$776,I$226)+'СЕТ СН'!$F$15</f>
        <v>134.28930210999999</v>
      </c>
      <c r="J231" s="36">
        <f>SUMIFS(СВЦЭМ!$F$33:$F$776,СВЦЭМ!$A$33:$A$776,$A231,СВЦЭМ!$B$33:$B$776,J$226)+'СЕТ СН'!$F$15</f>
        <v>130.21426197</v>
      </c>
      <c r="K231" s="36">
        <f>SUMIFS(СВЦЭМ!$F$33:$F$776,СВЦЭМ!$A$33:$A$776,$A231,СВЦЭМ!$B$33:$B$776,K$226)+'СЕТ СН'!$F$15</f>
        <v>129.80899959000001</v>
      </c>
      <c r="L231" s="36">
        <f>SUMIFS(СВЦЭМ!$F$33:$F$776,СВЦЭМ!$A$33:$A$776,$A231,СВЦЭМ!$B$33:$B$776,L$226)+'СЕТ СН'!$F$15</f>
        <v>131.06439928</v>
      </c>
      <c r="M231" s="36">
        <f>SUMIFS(СВЦЭМ!$F$33:$F$776,СВЦЭМ!$A$33:$A$776,$A231,СВЦЭМ!$B$33:$B$776,M$226)+'СЕТ СН'!$F$15</f>
        <v>131.91408071000001</v>
      </c>
      <c r="N231" s="36">
        <f>SUMIFS(СВЦЭМ!$F$33:$F$776,СВЦЭМ!$A$33:$A$776,$A231,СВЦЭМ!$B$33:$B$776,N$226)+'СЕТ СН'!$F$15</f>
        <v>132.45930311000001</v>
      </c>
      <c r="O231" s="36">
        <f>SUMIFS(СВЦЭМ!$F$33:$F$776,СВЦЭМ!$A$33:$A$776,$A231,СВЦЭМ!$B$33:$B$776,O$226)+'СЕТ СН'!$F$15</f>
        <v>132.81315795</v>
      </c>
      <c r="P231" s="36">
        <f>SUMIFS(СВЦЭМ!$F$33:$F$776,СВЦЭМ!$A$33:$A$776,$A231,СВЦЭМ!$B$33:$B$776,P$226)+'СЕТ СН'!$F$15</f>
        <v>133.18512686</v>
      </c>
      <c r="Q231" s="36">
        <f>SUMIFS(СВЦЭМ!$F$33:$F$776,СВЦЭМ!$A$33:$A$776,$A231,СВЦЭМ!$B$33:$B$776,Q$226)+'СЕТ СН'!$F$15</f>
        <v>134.64723230000001</v>
      </c>
      <c r="R231" s="36">
        <f>SUMIFS(СВЦЭМ!$F$33:$F$776,СВЦЭМ!$A$33:$A$776,$A231,СВЦЭМ!$B$33:$B$776,R$226)+'СЕТ СН'!$F$15</f>
        <v>137.17189855999999</v>
      </c>
      <c r="S231" s="36">
        <f>SUMIFS(СВЦЭМ!$F$33:$F$776,СВЦЭМ!$A$33:$A$776,$A231,СВЦЭМ!$B$33:$B$776,S$226)+'СЕТ СН'!$F$15</f>
        <v>139.14365863</v>
      </c>
      <c r="T231" s="36">
        <f>SUMIFS(СВЦЭМ!$F$33:$F$776,СВЦЭМ!$A$33:$A$776,$A231,СВЦЭМ!$B$33:$B$776,T$226)+'СЕТ СН'!$F$15</f>
        <v>137.07646138000001</v>
      </c>
      <c r="U231" s="36">
        <f>SUMIFS(СВЦЭМ!$F$33:$F$776,СВЦЭМ!$A$33:$A$776,$A231,СВЦЭМ!$B$33:$B$776,U$226)+'СЕТ СН'!$F$15</f>
        <v>133.35371713000001</v>
      </c>
      <c r="V231" s="36">
        <f>SUMIFS(СВЦЭМ!$F$33:$F$776,СВЦЭМ!$A$33:$A$776,$A231,СВЦЭМ!$B$33:$B$776,V$226)+'СЕТ СН'!$F$15</f>
        <v>132.88763109000001</v>
      </c>
      <c r="W231" s="36">
        <f>SUMIFS(СВЦЭМ!$F$33:$F$776,СВЦЭМ!$A$33:$A$776,$A231,СВЦЭМ!$B$33:$B$776,W$226)+'СЕТ СН'!$F$15</f>
        <v>133.83514482000001</v>
      </c>
      <c r="X231" s="36">
        <f>SUMIFS(СВЦЭМ!$F$33:$F$776,СВЦЭМ!$A$33:$A$776,$A231,СВЦЭМ!$B$33:$B$776,X$226)+'СЕТ СН'!$F$15</f>
        <v>137.06558876</v>
      </c>
      <c r="Y231" s="36">
        <f>SUMIFS(СВЦЭМ!$F$33:$F$776,СВЦЭМ!$A$33:$A$776,$A231,СВЦЭМ!$B$33:$B$776,Y$226)+'СЕТ СН'!$F$15</f>
        <v>140.34311890999999</v>
      </c>
    </row>
    <row r="232" spans="1:27" ht="15.75" x14ac:dyDescent="0.2">
      <c r="A232" s="35">
        <f t="shared" si="6"/>
        <v>43805</v>
      </c>
      <c r="B232" s="36">
        <f>SUMIFS(СВЦЭМ!$F$33:$F$776,СВЦЭМ!$A$33:$A$776,$A232,СВЦЭМ!$B$33:$B$776,B$226)+'СЕТ СН'!$F$15</f>
        <v>140.98849554</v>
      </c>
      <c r="C232" s="36">
        <f>SUMIFS(СВЦЭМ!$F$33:$F$776,СВЦЭМ!$A$33:$A$776,$A232,СВЦЭМ!$B$33:$B$776,C$226)+'СЕТ СН'!$F$15</f>
        <v>146.83135271</v>
      </c>
      <c r="D232" s="36">
        <f>SUMIFS(СВЦЭМ!$F$33:$F$776,СВЦЭМ!$A$33:$A$776,$A232,СВЦЭМ!$B$33:$B$776,D$226)+'СЕТ СН'!$F$15</f>
        <v>149.28387612</v>
      </c>
      <c r="E232" s="36">
        <f>SUMIFS(СВЦЭМ!$F$33:$F$776,СВЦЭМ!$A$33:$A$776,$A232,СВЦЭМ!$B$33:$B$776,E$226)+'СЕТ СН'!$F$15</f>
        <v>150.19982077</v>
      </c>
      <c r="F232" s="36">
        <f>SUMIFS(СВЦЭМ!$F$33:$F$776,СВЦЭМ!$A$33:$A$776,$A232,СВЦЭМ!$B$33:$B$776,F$226)+'СЕТ СН'!$F$15</f>
        <v>149.74934223</v>
      </c>
      <c r="G232" s="36">
        <f>SUMIFS(СВЦЭМ!$F$33:$F$776,СВЦЭМ!$A$33:$A$776,$A232,СВЦЭМ!$B$33:$B$776,G$226)+'СЕТ СН'!$F$15</f>
        <v>147.76932834999999</v>
      </c>
      <c r="H232" s="36">
        <f>SUMIFS(СВЦЭМ!$F$33:$F$776,СВЦЭМ!$A$33:$A$776,$A232,СВЦЭМ!$B$33:$B$776,H$226)+'СЕТ СН'!$F$15</f>
        <v>141.0262338</v>
      </c>
      <c r="I232" s="36">
        <f>SUMIFS(СВЦЭМ!$F$33:$F$776,СВЦЭМ!$A$33:$A$776,$A232,СВЦЭМ!$B$33:$B$776,I$226)+'СЕТ СН'!$F$15</f>
        <v>135.39550367999999</v>
      </c>
      <c r="J232" s="36">
        <f>SUMIFS(СВЦЭМ!$F$33:$F$776,СВЦЭМ!$A$33:$A$776,$A232,СВЦЭМ!$B$33:$B$776,J$226)+'СЕТ СН'!$F$15</f>
        <v>132.80292652</v>
      </c>
      <c r="K232" s="36">
        <f>SUMIFS(СВЦЭМ!$F$33:$F$776,СВЦЭМ!$A$33:$A$776,$A232,СВЦЭМ!$B$33:$B$776,K$226)+'СЕТ СН'!$F$15</f>
        <v>131.09464715999999</v>
      </c>
      <c r="L232" s="36">
        <f>SUMIFS(СВЦЭМ!$F$33:$F$776,СВЦЭМ!$A$33:$A$776,$A232,СВЦЭМ!$B$33:$B$776,L$226)+'СЕТ СН'!$F$15</f>
        <v>130.52869769</v>
      </c>
      <c r="M232" s="36">
        <f>SUMIFS(СВЦЭМ!$F$33:$F$776,СВЦЭМ!$A$33:$A$776,$A232,СВЦЭМ!$B$33:$B$776,M$226)+'СЕТ СН'!$F$15</f>
        <v>130.94016551000001</v>
      </c>
      <c r="N232" s="36">
        <f>SUMIFS(СВЦЭМ!$F$33:$F$776,СВЦЭМ!$A$33:$A$776,$A232,СВЦЭМ!$B$33:$B$776,N$226)+'СЕТ СН'!$F$15</f>
        <v>130.87828224</v>
      </c>
      <c r="O232" s="36">
        <f>SUMIFS(СВЦЭМ!$F$33:$F$776,СВЦЭМ!$A$33:$A$776,$A232,СВЦЭМ!$B$33:$B$776,O$226)+'СЕТ СН'!$F$15</f>
        <v>131.81007041999999</v>
      </c>
      <c r="P232" s="36">
        <f>SUMIFS(СВЦЭМ!$F$33:$F$776,СВЦЭМ!$A$33:$A$776,$A232,СВЦЭМ!$B$33:$B$776,P$226)+'СЕТ СН'!$F$15</f>
        <v>132.05353223</v>
      </c>
      <c r="Q232" s="36">
        <f>SUMIFS(СВЦЭМ!$F$33:$F$776,СВЦЭМ!$A$33:$A$776,$A232,СВЦЭМ!$B$33:$B$776,Q$226)+'СЕТ СН'!$F$15</f>
        <v>131.70444474000001</v>
      </c>
      <c r="R232" s="36">
        <f>SUMIFS(СВЦЭМ!$F$33:$F$776,СВЦЭМ!$A$33:$A$776,$A232,СВЦЭМ!$B$33:$B$776,R$226)+'СЕТ СН'!$F$15</f>
        <v>131.66280388000001</v>
      </c>
      <c r="S232" s="36">
        <f>SUMIFS(СВЦЭМ!$F$33:$F$776,СВЦЭМ!$A$33:$A$776,$A232,СВЦЭМ!$B$33:$B$776,S$226)+'СЕТ СН'!$F$15</f>
        <v>131.61677280000001</v>
      </c>
      <c r="T232" s="36">
        <f>SUMIFS(СВЦЭМ!$F$33:$F$776,СВЦЭМ!$A$33:$A$776,$A232,СВЦЭМ!$B$33:$B$776,T$226)+'СЕТ СН'!$F$15</f>
        <v>130.42468131000001</v>
      </c>
      <c r="U232" s="36">
        <f>SUMIFS(СВЦЭМ!$F$33:$F$776,СВЦЭМ!$A$33:$A$776,$A232,СВЦЭМ!$B$33:$B$776,U$226)+'СЕТ СН'!$F$15</f>
        <v>130.40140975</v>
      </c>
      <c r="V232" s="36">
        <f>SUMIFS(СВЦЭМ!$F$33:$F$776,СВЦЭМ!$A$33:$A$776,$A232,СВЦЭМ!$B$33:$B$776,V$226)+'СЕТ СН'!$F$15</f>
        <v>129.42402637999999</v>
      </c>
      <c r="W232" s="36">
        <f>SUMIFS(СВЦЭМ!$F$33:$F$776,СВЦЭМ!$A$33:$A$776,$A232,СВЦЭМ!$B$33:$B$776,W$226)+'СЕТ СН'!$F$15</f>
        <v>130.02592386000001</v>
      </c>
      <c r="X232" s="36">
        <f>SUMIFS(СВЦЭМ!$F$33:$F$776,СВЦЭМ!$A$33:$A$776,$A232,СВЦЭМ!$B$33:$B$776,X$226)+'СЕТ СН'!$F$15</f>
        <v>129.59733159000001</v>
      </c>
      <c r="Y232" s="36">
        <f>SUMIFS(СВЦЭМ!$F$33:$F$776,СВЦЭМ!$A$33:$A$776,$A232,СВЦЭМ!$B$33:$B$776,Y$226)+'СЕТ СН'!$F$15</f>
        <v>131.7750844</v>
      </c>
    </row>
    <row r="233" spans="1:27" ht="15.75" x14ac:dyDescent="0.2">
      <c r="A233" s="35">
        <f t="shared" si="6"/>
        <v>43806</v>
      </c>
      <c r="B233" s="36">
        <f>SUMIFS(СВЦЭМ!$F$33:$F$776,СВЦЭМ!$A$33:$A$776,$A233,СВЦЭМ!$B$33:$B$776,B$226)+'СЕТ СН'!$F$15</f>
        <v>135.16510636000001</v>
      </c>
      <c r="C233" s="36">
        <f>SUMIFS(СВЦЭМ!$F$33:$F$776,СВЦЭМ!$A$33:$A$776,$A233,СВЦЭМ!$B$33:$B$776,C$226)+'СЕТ СН'!$F$15</f>
        <v>136.85527402</v>
      </c>
      <c r="D233" s="36">
        <f>SUMIFS(СВЦЭМ!$F$33:$F$776,СВЦЭМ!$A$33:$A$776,$A233,СВЦЭМ!$B$33:$B$776,D$226)+'СЕТ СН'!$F$15</f>
        <v>137.33775734</v>
      </c>
      <c r="E233" s="36">
        <f>SUMIFS(СВЦЭМ!$F$33:$F$776,СВЦЭМ!$A$33:$A$776,$A233,СВЦЭМ!$B$33:$B$776,E$226)+'СЕТ СН'!$F$15</f>
        <v>138.18548211999999</v>
      </c>
      <c r="F233" s="36">
        <f>SUMIFS(СВЦЭМ!$F$33:$F$776,СВЦЭМ!$A$33:$A$776,$A233,СВЦЭМ!$B$33:$B$776,F$226)+'СЕТ СН'!$F$15</f>
        <v>135.34690211</v>
      </c>
      <c r="G233" s="36">
        <f>SUMIFS(СВЦЭМ!$F$33:$F$776,СВЦЭМ!$A$33:$A$776,$A233,СВЦЭМ!$B$33:$B$776,G$226)+'СЕТ СН'!$F$15</f>
        <v>137.33342307000001</v>
      </c>
      <c r="H233" s="36">
        <f>SUMIFS(СВЦЭМ!$F$33:$F$776,СВЦЭМ!$A$33:$A$776,$A233,СВЦЭМ!$B$33:$B$776,H$226)+'СЕТ СН'!$F$15</f>
        <v>134.74793936</v>
      </c>
      <c r="I233" s="36">
        <f>SUMIFS(СВЦЭМ!$F$33:$F$776,СВЦЭМ!$A$33:$A$776,$A233,СВЦЭМ!$B$33:$B$776,I$226)+'СЕТ СН'!$F$15</f>
        <v>130.48430052000001</v>
      </c>
      <c r="J233" s="36">
        <f>SUMIFS(СВЦЭМ!$F$33:$F$776,СВЦЭМ!$A$33:$A$776,$A233,СВЦЭМ!$B$33:$B$776,J$226)+'СЕТ СН'!$F$15</f>
        <v>123.85579576000001</v>
      </c>
      <c r="K233" s="36">
        <f>SUMIFS(СВЦЭМ!$F$33:$F$776,СВЦЭМ!$A$33:$A$776,$A233,СВЦЭМ!$B$33:$B$776,K$226)+'СЕТ СН'!$F$15</f>
        <v>121.69967746</v>
      </c>
      <c r="L233" s="36">
        <f>SUMIFS(СВЦЭМ!$F$33:$F$776,СВЦЭМ!$A$33:$A$776,$A233,СВЦЭМ!$B$33:$B$776,L$226)+'СЕТ СН'!$F$15</f>
        <v>121.88714182</v>
      </c>
      <c r="M233" s="36">
        <f>SUMIFS(СВЦЭМ!$F$33:$F$776,СВЦЭМ!$A$33:$A$776,$A233,СВЦЭМ!$B$33:$B$776,M$226)+'СЕТ СН'!$F$15</f>
        <v>120.80665358</v>
      </c>
      <c r="N233" s="36">
        <f>SUMIFS(СВЦЭМ!$F$33:$F$776,СВЦЭМ!$A$33:$A$776,$A233,СВЦЭМ!$B$33:$B$776,N$226)+'СЕТ СН'!$F$15</f>
        <v>121.69641197</v>
      </c>
      <c r="O233" s="36">
        <f>SUMIFS(СВЦЭМ!$F$33:$F$776,СВЦЭМ!$A$33:$A$776,$A233,СВЦЭМ!$B$33:$B$776,O$226)+'СЕТ СН'!$F$15</f>
        <v>122.9903874</v>
      </c>
      <c r="P233" s="36">
        <f>SUMIFS(СВЦЭМ!$F$33:$F$776,СВЦЭМ!$A$33:$A$776,$A233,СВЦЭМ!$B$33:$B$776,P$226)+'СЕТ СН'!$F$15</f>
        <v>124.01919012</v>
      </c>
      <c r="Q233" s="36">
        <f>SUMIFS(СВЦЭМ!$F$33:$F$776,СВЦЭМ!$A$33:$A$776,$A233,СВЦЭМ!$B$33:$B$776,Q$226)+'СЕТ СН'!$F$15</f>
        <v>124.19688551</v>
      </c>
      <c r="R233" s="36">
        <f>SUMIFS(СВЦЭМ!$F$33:$F$776,СВЦЭМ!$A$33:$A$776,$A233,СВЦЭМ!$B$33:$B$776,R$226)+'СЕТ СН'!$F$15</f>
        <v>122.97708779</v>
      </c>
      <c r="S233" s="36">
        <f>SUMIFS(СВЦЭМ!$F$33:$F$776,СВЦЭМ!$A$33:$A$776,$A233,СВЦЭМ!$B$33:$B$776,S$226)+'СЕТ СН'!$F$15</f>
        <v>121.42985168</v>
      </c>
      <c r="T233" s="36">
        <f>SUMIFS(СВЦЭМ!$F$33:$F$776,СВЦЭМ!$A$33:$A$776,$A233,СВЦЭМ!$B$33:$B$776,T$226)+'СЕТ СН'!$F$15</f>
        <v>120.32466079</v>
      </c>
      <c r="U233" s="36">
        <f>SUMIFS(СВЦЭМ!$F$33:$F$776,СВЦЭМ!$A$33:$A$776,$A233,СВЦЭМ!$B$33:$B$776,U$226)+'СЕТ СН'!$F$15</f>
        <v>120.23219257</v>
      </c>
      <c r="V233" s="36">
        <f>SUMIFS(СВЦЭМ!$F$33:$F$776,СВЦЭМ!$A$33:$A$776,$A233,СВЦЭМ!$B$33:$B$776,V$226)+'СЕТ СН'!$F$15</f>
        <v>120.99121328</v>
      </c>
      <c r="W233" s="36">
        <f>SUMIFS(СВЦЭМ!$F$33:$F$776,СВЦЭМ!$A$33:$A$776,$A233,СВЦЭМ!$B$33:$B$776,W$226)+'СЕТ СН'!$F$15</f>
        <v>122.95156497000001</v>
      </c>
      <c r="X233" s="36">
        <f>SUMIFS(СВЦЭМ!$F$33:$F$776,СВЦЭМ!$A$33:$A$776,$A233,СВЦЭМ!$B$33:$B$776,X$226)+'СЕТ СН'!$F$15</f>
        <v>122.69693866999999</v>
      </c>
      <c r="Y233" s="36">
        <f>SUMIFS(СВЦЭМ!$F$33:$F$776,СВЦЭМ!$A$33:$A$776,$A233,СВЦЭМ!$B$33:$B$776,Y$226)+'СЕТ СН'!$F$15</f>
        <v>127.41393334999999</v>
      </c>
    </row>
    <row r="234" spans="1:27" ht="15.75" x14ac:dyDescent="0.2">
      <c r="A234" s="35">
        <f t="shared" si="6"/>
        <v>43807</v>
      </c>
      <c r="B234" s="36">
        <f>SUMIFS(СВЦЭМ!$F$33:$F$776,СВЦЭМ!$A$33:$A$776,$A234,СВЦЭМ!$B$33:$B$776,B$226)+'СЕТ СН'!$F$15</f>
        <v>136.79389112000001</v>
      </c>
      <c r="C234" s="36">
        <f>SUMIFS(СВЦЭМ!$F$33:$F$776,СВЦЭМ!$A$33:$A$776,$A234,СВЦЭМ!$B$33:$B$776,C$226)+'СЕТ СН'!$F$15</f>
        <v>140.83469658000001</v>
      </c>
      <c r="D234" s="36">
        <f>SUMIFS(СВЦЭМ!$F$33:$F$776,СВЦЭМ!$A$33:$A$776,$A234,СВЦЭМ!$B$33:$B$776,D$226)+'СЕТ СН'!$F$15</f>
        <v>143.4829934</v>
      </c>
      <c r="E234" s="36">
        <f>SUMIFS(СВЦЭМ!$F$33:$F$776,СВЦЭМ!$A$33:$A$776,$A234,СВЦЭМ!$B$33:$B$776,E$226)+'СЕТ СН'!$F$15</f>
        <v>146.79161877000001</v>
      </c>
      <c r="F234" s="36">
        <f>SUMIFS(СВЦЭМ!$F$33:$F$776,СВЦЭМ!$A$33:$A$776,$A234,СВЦЭМ!$B$33:$B$776,F$226)+'СЕТ СН'!$F$15</f>
        <v>148.42080382</v>
      </c>
      <c r="G234" s="36">
        <f>SUMIFS(СВЦЭМ!$F$33:$F$776,СВЦЭМ!$A$33:$A$776,$A234,СВЦЭМ!$B$33:$B$776,G$226)+'СЕТ СН'!$F$15</f>
        <v>148.32295103999999</v>
      </c>
      <c r="H234" s="36">
        <f>SUMIFS(СВЦЭМ!$F$33:$F$776,СВЦЭМ!$A$33:$A$776,$A234,СВЦЭМ!$B$33:$B$776,H$226)+'СЕТ СН'!$F$15</f>
        <v>146.82338938999999</v>
      </c>
      <c r="I234" s="36">
        <f>SUMIFS(СВЦЭМ!$F$33:$F$776,СВЦЭМ!$A$33:$A$776,$A234,СВЦЭМ!$B$33:$B$776,I$226)+'СЕТ СН'!$F$15</f>
        <v>145.73467134000001</v>
      </c>
      <c r="J234" s="36">
        <f>SUMIFS(СВЦЭМ!$F$33:$F$776,СВЦЭМ!$A$33:$A$776,$A234,СВЦЭМ!$B$33:$B$776,J$226)+'СЕТ СН'!$F$15</f>
        <v>139.63078171999999</v>
      </c>
      <c r="K234" s="36">
        <f>SUMIFS(СВЦЭМ!$F$33:$F$776,СВЦЭМ!$A$33:$A$776,$A234,СВЦЭМ!$B$33:$B$776,K$226)+'СЕТ СН'!$F$15</f>
        <v>131.98375959000001</v>
      </c>
      <c r="L234" s="36">
        <f>SUMIFS(СВЦЭМ!$F$33:$F$776,СВЦЭМ!$A$33:$A$776,$A234,СВЦЭМ!$B$33:$B$776,L$226)+'СЕТ СН'!$F$15</f>
        <v>129.93802120000001</v>
      </c>
      <c r="M234" s="36">
        <f>SUMIFS(СВЦЭМ!$F$33:$F$776,СВЦЭМ!$A$33:$A$776,$A234,СВЦЭМ!$B$33:$B$776,M$226)+'СЕТ СН'!$F$15</f>
        <v>129.77319673</v>
      </c>
      <c r="N234" s="36">
        <f>SUMIFS(СВЦЭМ!$F$33:$F$776,СВЦЭМ!$A$33:$A$776,$A234,СВЦЭМ!$B$33:$B$776,N$226)+'СЕТ СН'!$F$15</f>
        <v>130.72724066999999</v>
      </c>
      <c r="O234" s="36">
        <f>SUMIFS(СВЦЭМ!$F$33:$F$776,СВЦЭМ!$A$33:$A$776,$A234,СВЦЭМ!$B$33:$B$776,O$226)+'СЕТ СН'!$F$15</f>
        <v>131.85264857999999</v>
      </c>
      <c r="P234" s="36">
        <f>SUMIFS(СВЦЭМ!$F$33:$F$776,СВЦЭМ!$A$33:$A$776,$A234,СВЦЭМ!$B$33:$B$776,P$226)+'СЕТ СН'!$F$15</f>
        <v>133.38642503</v>
      </c>
      <c r="Q234" s="36">
        <f>SUMIFS(СВЦЭМ!$F$33:$F$776,СВЦЭМ!$A$33:$A$776,$A234,СВЦЭМ!$B$33:$B$776,Q$226)+'СЕТ СН'!$F$15</f>
        <v>133.68340304</v>
      </c>
      <c r="R234" s="36">
        <f>SUMIFS(СВЦЭМ!$F$33:$F$776,СВЦЭМ!$A$33:$A$776,$A234,СВЦЭМ!$B$33:$B$776,R$226)+'СЕТ СН'!$F$15</f>
        <v>132.88349982</v>
      </c>
      <c r="S234" s="36">
        <f>SUMIFS(СВЦЭМ!$F$33:$F$776,СВЦЭМ!$A$33:$A$776,$A234,СВЦЭМ!$B$33:$B$776,S$226)+'СЕТ СН'!$F$15</f>
        <v>129.11297913999999</v>
      </c>
      <c r="T234" s="36">
        <f>SUMIFS(СВЦЭМ!$F$33:$F$776,СВЦЭМ!$A$33:$A$776,$A234,СВЦЭМ!$B$33:$B$776,T$226)+'СЕТ СН'!$F$15</f>
        <v>126.48632670000001</v>
      </c>
      <c r="U234" s="36">
        <f>SUMIFS(СВЦЭМ!$F$33:$F$776,СВЦЭМ!$A$33:$A$776,$A234,СВЦЭМ!$B$33:$B$776,U$226)+'СЕТ СН'!$F$15</f>
        <v>127.17547678</v>
      </c>
      <c r="V234" s="36">
        <f>SUMIFS(СВЦЭМ!$F$33:$F$776,СВЦЭМ!$A$33:$A$776,$A234,СВЦЭМ!$B$33:$B$776,V$226)+'СЕТ СН'!$F$15</f>
        <v>128.87861961999999</v>
      </c>
      <c r="W234" s="36">
        <f>SUMIFS(СВЦЭМ!$F$33:$F$776,СВЦЭМ!$A$33:$A$776,$A234,СВЦЭМ!$B$33:$B$776,W$226)+'СЕТ СН'!$F$15</f>
        <v>130.6018512</v>
      </c>
      <c r="X234" s="36">
        <f>SUMIFS(СВЦЭМ!$F$33:$F$776,СВЦЭМ!$A$33:$A$776,$A234,СВЦЭМ!$B$33:$B$776,X$226)+'СЕТ СН'!$F$15</f>
        <v>133.41637069999999</v>
      </c>
      <c r="Y234" s="36">
        <f>SUMIFS(СВЦЭМ!$F$33:$F$776,СВЦЭМ!$A$33:$A$776,$A234,СВЦЭМ!$B$33:$B$776,Y$226)+'СЕТ СН'!$F$15</f>
        <v>136.07160553</v>
      </c>
    </row>
    <row r="235" spans="1:27" ht="15.75" x14ac:dyDescent="0.2">
      <c r="A235" s="35">
        <f t="shared" si="6"/>
        <v>43808</v>
      </c>
      <c r="B235" s="36">
        <f>SUMIFS(СВЦЭМ!$F$33:$F$776,СВЦЭМ!$A$33:$A$776,$A235,СВЦЭМ!$B$33:$B$776,B$226)+'СЕТ СН'!$F$15</f>
        <v>139.25860098000001</v>
      </c>
      <c r="C235" s="36">
        <f>SUMIFS(СВЦЭМ!$F$33:$F$776,СВЦЭМ!$A$33:$A$776,$A235,СВЦЭМ!$B$33:$B$776,C$226)+'СЕТ СН'!$F$15</f>
        <v>144.21045079000001</v>
      </c>
      <c r="D235" s="36">
        <f>SUMIFS(СВЦЭМ!$F$33:$F$776,СВЦЭМ!$A$33:$A$776,$A235,СВЦЭМ!$B$33:$B$776,D$226)+'СЕТ СН'!$F$15</f>
        <v>145.81843330999999</v>
      </c>
      <c r="E235" s="36">
        <f>SUMIFS(СВЦЭМ!$F$33:$F$776,СВЦЭМ!$A$33:$A$776,$A235,СВЦЭМ!$B$33:$B$776,E$226)+'СЕТ СН'!$F$15</f>
        <v>145.72420789</v>
      </c>
      <c r="F235" s="36">
        <f>SUMIFS(СВЦЭМ!$F$33:$F$776,СВЦЭМ!$A$33:$A$776,$A235,СВЦЭМ!$B$33:$B$776,F$226)+'СЕТ СН'!$F$15</f>
        <v>145.83747908000001</v>
      </c>
      <c r="G235" s="36">
        <f>SUMIFS(СВЦЭМ!$F$33:$F$776,СВЦЭМ!$A$33:$A$776,$A235,СВЦЭМ!$B$33:$B$776,G$226)+'СЕТ СН'!$F$15</f>
        <v>148.17071888000001</v>
      </c>
      <c r="H235" s="36">
        <f>SUMIFS(СВЦЭМ!$F$33:$F$776,СВЦЭМ!$A$33:$A$776,$A235,СВЦЭМ!$B$33:$B$776,H$226)+'СЕТ СН'!$F$15</f>
        <v>144.10368073999999</v>
      </c>
      <c r="I235" s="36">
        <f>SUMIFS(СВЦЭМ!$F$33:$F$776,СВЦЭМ!$A$33:$A$776,$A235,СВЦЭМ!$B$33:$B$776,I$226)+'СЕТ СН'!$F$15</f>
        <v>139.67138154</v>
      </c>
      <c r="J235" s="36">
        <f>SUMIFS(СВЦЭМ!$F$33:$F$776,СВЦЭМ!$A$33:$A$776,$A235,СВЦЭМ!$B$33:$B$776,J$226)+'СЕТ СН'!$F$15</f>
        <v>135.246094</v>
      </c>
      <c r="K235" s="36">
        <f>SUMIFS(СВЦЭМ!$F$33:$F$776,СВЦЭМ!$A$33:$A$776,$A235,СВЦЭМ!$B$33:$B$776,K$226)+'СЕТ СН'!$F$15</f>
        <v>130.9930147</v>
      </c>
      <c r="L235" s="36">
        <f>SUMIFS(СВЦЭМ!$F$33:$F$776,СВЦЭМ!$A$33:$A$776,$A235,СВЦЭМ!$B$33:$B$776,L$226)+'СЕТ СН'!$F$15</f>
        <v>130.68456363000001</v>
      </c>
      <c r="M235" s="36">
        <f>SUMIFS(СВЦЭМ!$F$33:$F$776,СВЦЭМ!$A$33:$A$776,$A235,СВЦЭМ!$B$33:$B$776,M$226)+'СЕТ СН'!$F$15</f>
        <v>131.68125230000001</v>
      </c>
      <c r="N235" s="36">
        <f>SUMIFS(СВЦЭМ!$F$33:$F$776,СВЦЭМ!$A$33:$A$776,$A235,СВЦЭМ!$B$33:$B$776,N$226)+'СЕТ СН'!$F$15</f>
        <v>133.01875229999999</v>
      </c>
      <c r="O235" s="36">
        <f>SUMIFS(СВЦЭМ!$F$33:$F$776,СВЦЭМ!$A$33:$A$776,$A235,СВЦЭМ!$B$33:$B$776,O$226)+'СЕТ СН'!$F$15</f>
        <v>134.19607212</v>
      </c>
      <c r="P235" s="36">
        <f>SUMIFS(СВЦЭМ!$F$33:$F$776,СВЦЭМ!$A$33:$A$776,$A235,СВЦЭМ!$B$33:$B$776,P$226)+'СЕТ СН'!$F$15</f>
        <v>135.15026449999999</v>
      </c>
      <c r="Q235" s="36">
        <f>SUMIFS(СВЦЭМ!$F$33:$F$776,СВЦЭМ!$A$33:$A$776,$A235,СВЦЭМ!$B$33:$B$776,Q$226)+'СЕТ СН'!$F$15</f>
        <v>134.76961116999999</v>
      </c>
      <c r="R235" s="36">
        <f>SUMIFS(СВЦЭМ!$F$33:$F$776,СВЦЭМ!$A$33:$A$776,$A235,СВЦЭМ!$B$33:$B$776,R$226)+'СЕТ СН'!$F$15</f>
        <v>134.33370553</v>
      </c>
      <c r="S235" s="36">
        <f>SUMIFS(СВЦЭМ!$F$33:$F$776,СВЦЭМ!$A$33:$A$776,$A235,СВЦЭМ!$B$33:$B$776,S$226)+'СЕТ СН'!$F$15</f>
        <v>131.86178905</v>
      </c>
      <c r="T235" s="36">
        <f>SUMIFS(СВЦЭМ!$F$33:$F$776,СВЦЭМ!$A$33:$A$776,$A235,СВЦЭМ!$B$33:$B$776,T$226)+'СЕТ СН'!$F$15</f>
        <v>128.44181578999999</v>
      </c>
      <c r="U235" s="36">
        <f>SUMIFS(СВЦЭМ!$F$33:$F$776,СВЦЭМ!$A$33:$A$776,$A235,СВЦЭМ!$B$33:$B$776,U$226)+'СЕТ СН'!$F$15</f>
        <v>128.45444608</v>
      </c>
      <c r="V235" s="36">
        <f>SUMIFS(СВЦЭМ!$F$33:$F$776,СВЦЭМ!$A$33:$A$776,$A235,СВЦЭМ!$B$33:$B$776,V$226)+'СЕТ СН'!$F$15</f>
        <v>131.30934167000001</v>
      </c>
      <c r="W235" s="36">
        <f>SUMIFS(СВЦЭМ!$F$33:$F$776,СВЦЭМ!$A$33:$A$776,$A235,СВЦЭМ!$B$33:$B$776,W$226)+'СЕТ СН'!$F$15</f>
        <v>134.15023822000001</v>
      </c>
      <c r="X235" s="36">
        <f>SUMIFS(СВЦЭМ!$F$33:$F$776,СВЦЭМ!$A$33:$A$776,$A235,СВЦЭМ!$B$33:$B$776,X$226)+'СЕТ СН'!$F$15</f>
        <v>135.04656209999999</v>
      </c>
      <c r="Y235" s="36">
        <f>SUMIFS(СВЦЭМ!$F$33:$F$776,СВЦЭМ!$A$33:$A$776,$A235,СВЦЭМ!$B$33:$B$776,Y$226)+'СЕТ СН'!$F$15</f>
        <v>138.20884520999999</v>
      </c>
    </row>
    <row r="236" spans="1:27" ht="15.75" x14ac:dyDescent="0.2">
      <c r="A236" s="35">
        <f t="shared" si="6"/>
        <v>43809</v>
      </c>
      <c r="B236" s="36">
        <f>SUMIFS(СВЦЭМ!$F$33:$F$776,СВЦЭМ!$A$33:$A$776,$A236,СВЦЭМ!$B$33:$B$776,B$226)+'СЕТ СН'!$F$15</f>
        <v>140.15901027999999</v>
      </c>
      <c r="C236" s="36">
        <f>SUMIFS(СВЦЭМ!$F$33:$F$776,СВЦЭМ!$A$33:$A$776,$A236,СВЦЭМ!$B$33:$B$776,C$226)+'СЕТ СН'!$F$15</f>
        <v>148.80556023</v>
      </c>
      <c r="D236" s="36">
        <f>SUMIFS(СВЦЭМ!$F$33:$F$776,СВЦЭМ!$A$33:$A$776,$A236,СВЦЭМ!$B$33:$B$776,D$226)+'СЕТ СН'!$F$15</f>
        <v>152.59736832999999</v>
      </c>
      <c r="E236" s="36">
        <f>SUMIFS(СВЦЭМ!$F$33:$F$776,СВЦЭМ!$A$33:$A$776,$A236,СВЦЭМ!$B$33:$B$776,E$226)+'СЕТ СН'!$F$15</f>
        <v>151.93477931999999</v>
      </c>
      <c r="F236" s="36">
        <f>SUMIFS(СВЦЭМ!$F$33:$F$776,СВЦЭМ!$A$33:$A$776,$A236,СВЦЭМ!$B$33:$B$776,F$226)+'СЕТ СН'!$F$15</f>
        <v>144.70972338999999</v>
      </c>
      <c r="G236" s="36">
        <f>SUMIFS(СВЦЭМ!$F$33:$F$776,СВЦЭМ!$A$33:$A$776,$A236,СВЦЭМ!$B$33:$B$776,G$226)+'СЕТ СН'!$F$15</f>
        <v>142.55018301000001</v>
      </c>
      <c r="H236" s="36">
        <f>SUMIFS(СВЦЭМ!$F$33:$F$776,СВЦЭМ!$A$33:$A$776,$A236,СВЦЭМ!$B$33:$B$776,H$226)+'СЕТ СН'!$F$15</f>
        <v>137.05975681999999</v>
      </c>
      <c r="I236" s="36">
        <f>SUMIFS(СВЦЭМ!$F$33:$F$776,СВЦЭМ!$A$33:$A$776,$A236,СВЦЭМ!$B$33:$B$776,I$226)+'СЕТ СН'!$F$15</f>
        <v>132.36218732</v>
      </c>
      <c r="J236" s="36">
        <f>SUMIFS(СВЦЭМ!$F$33:$F$776,СВЦЭМ!$A$33:$A$776,$A236,СВЦЭМ!$B$33:$B$776,J$226)+'СЕТ СН'!$F$15</f>
        <v>129.12065819</v>
      </c>
      <c r="K236" s="36">
        <f>SUMIFS(СВЦЭМ!$F$33:$F$776,СВЦЭМ!$A$33:$A$776,$A236,СВЦЭМ!$B$33:$B$776,K$226)+'СЕТ СН'!$F$15</f>
        <v>126.95946565</v>
      </c>
      <c r="L236" s="36">
        <f>SUMIFS(СВЦЭМ!$F$33:$F$776,СВЦЭМ!$A$33:$A$776,$A236,СВЦЭМ!$B$33:$B$776,L$226)+'СЕТ СН'!$F$15</f>
        <v>127.24814957</v>
      </c>
      <c r="M236" s="36">
        <f>SUMIFS(СВЦЭМ!$F$33:$F$776,СВЦЭМ!$A$33:$A$776,$A236,СВЦЭМ!$B$33:$B$776,M$226)+'СЕТ СН'!$F$15</f>
        <v>135.73874194000001</v>
      </c>
      <c r="N236" s="36">
        <f>SUMIFS(СВЦЭМ!$F$33:$F$776,СВЦЭМ!$A$33:$A$776,$A236,СВЦЭМ!$B$33:$B$776,N$226)+'СЕТ СН'!$F$15</f>
        <v>137.80256793999999</v>
      </c>
      <c r="O236" s="36">
        <f>SUMIFS(СВЦЭМ!$F$33:$F$776,СВЦЭМ!$A$33:$A$776,$A236,СВЦЭМ!$B$33:$B$776,O$226)+'СЕТ СН'!$F$15</f>
        <v>138.53929568000001</v>
      </c>
      <c r="P236" s="36">
        <f>SUMIFS(СВЦЭМ!$F$33:$F$776,СВЦЭМ!$A$33:$A$776,$A236,СВЦЭМ!$B$33:$B$776,P$226)+'СЕТ СН'!$F$15</f>
        <v>138.21685746</v>
      </c>
      <c r="Q236" s="36">
        <f>SUMIFS(СВЦЭМ!$F$33:$F$776,СВЦЭМ!$A$33:$A$776,$A236,СВЦЭМ!$B$33:$B$776,Q$226)+'СЕТ СН'!$F$15</f>
        <v>137.88289349999999</v>
      </c>
      <c r="R236" s="36">
        <f>SUMIFS(СВЦЭМ!$F$33:$F$776,СВЦЭМ!$A$33:$A$776,$A236,СВЦЭМ!$B$33:$B$776,R$226)+'СЕТ СН'!$F$15</f>
        <v>137.45418755</v>
      </c>
      <c r="S236" s="36">
        <f>SUMIFS(СВЦЭМ!$F$33:$F$776,СВЦЭМ!$A$33:$A$776,$A236,СВЦЭМ!$B$33:$B$776,S$226)+'СЕТ СН'!$F$15</f>
        <v>135.75700882999999</v>
      </c>
      <c r="T236" s="36">
        <f>SUMIFS(СВЦЭМ!$F$33:$F$776,СВЦЭМ!$A$33:$A$776,$A236,СВЦЭМ!$B$33:$B$776,T$226)+'СЕТ СН'!$F$15</f>
        <v>133.21580202999999</v>
      </c>
      <c r="U236" s="36">
        <f>SUMIFS(СВЦЭМ!$F$33:$F$776,СВЦЭМ!$A$33:$A$776,$A236,СВЦЭМ!$B$33:$B$776,U$226)+'СЕТ СН'!$F$15</f>
        <v>132.85507501999999</v>
      </c>
      <c r="V236" s="36">
        <f>SUMIFS(СВЦЭМ!$F$33:$F$776,СВЦЭМ!$A$33:$A$776,$A236,СВЦЭМ!$B$33:$B$776,V$226)+'СЕТ СН'!$F$15</f>
        <v>131.01367612999999</v>
      </c>
      <c r="W236" s="36">
        <f>SUMIFS(СВЦЭМ!$F$33:$F$776,СВЦЭМ!$A$33:$A$776,$A236,СВЦЭМ!$B$33:$B$776,W$226)+'СЕТ СН'!$F$15</f>
        <v>126.76649126</v>
      </c>
      <c r="X236" s="36">
        <f>SUMIFS(СВЦЭМ!$F$33:$F$776,СВЦЭМ!$A$33:$A$776,$A236,СВЦЭМ!$B$33:$B$776,X$226)+'СЕТ СН'!$F$15</f>
        <v>125.4281647</v>
      </c>
      <c r="Y236" s="36">
        <f>SUMIFS(СВЦЭМ!$F$33:$F$776,СВЦЭМ!$A$33:$A$776,$A236,СВЦЭМ!$B$33:$B$776,Y$226)+'СЕТ СН'!$F$15</f>
        <v>127.23941035999999</v>
      </c>
    </row>
    <row r="237" spans="1:27" ht="15.75" x14ac:dyDescent="0.2">
      <c r="A237" s="35">
        <f t="shared" si="6"/>
        <v>43810</v>
      </c>
      <c r="B237" s="36">
        <f>SUMIFS(СВЦЭМ!$F$33:$F$776,СВЦЭМ!$A$33:$A$776,$A237,СВЦЭМ!$B$33:$B$776,B$226)+'СЕТ СН'!$F$15</f>
        <v>134.17016816</v>
      </c>
      <c r="C237" s="36">
        <f>SUMIFS(СВЦЭМ!$F$33:$F$776,СВЦЭМ!$A$33:$A$776,$A237,СВЦЭМ!$B$33:$B$776,C$226)+'СЕТ СН'!$F$15</f>
        <v>139.66455540000001</v>
      </c>
      <c r="D237" s="36">
        <f>SUMIFS(СВЦЭМ!$F$33:$F$776,СВЦЭМ!$A$33:$A$776,$A237,СВЦЭМ!$B$33:$B$776,D$226)+'СЕТ СН'!$F$15</f>
        <v>140.9730988</v>
      </c>
      <c r="E237" s="36">
        <f>SUMIFS(СВЦЭМ!$F$33:$F$776,СВЦЭМ!$A$33:$A$776,$A237,СВЦЭМ!$B$33:$B$776,E$226)+'СЕТ СН'!$F$15</f>
        <v>142.30757707000001</v>
      </c>
      <c r="F237" s="36">
        <f>SUMIFS(СВЦЭМ!$F$33:$F$776,СВЦЭМ!$A$33:$A$776,$A237,СВЦЭМ!$B$33:$B$776,F$226)+'СЕТ СН'!$F$15</f>
        <v>141.38968513</v>
      </c>
      <c r="G237" s="36">
        <f>SUMIFS(СВЦЭМ!$F$33:$F$776,СВЦЭМ!$A$33:$A$776,$A237,СВЦЭМ!$B$33:$B$776,G$226)+'СЕТ СН'!$F$15</f>
        <v>138.84085551999999</v>
      </c>
      <c r="H237" s="36">
        <f>SUMIFS(СВЦЭМ!$F$33:$F$776,СВЦЭМ!$A$33:$A$776,$A237,СВЦЭМ!$B$33:$B$776,H$226)+'СЕТ СН'!$F$15</f>
        <v>132.62562227999999</v>
      </c>
      <c r="I237" s="36">
        <f>SUMIFS(СВЦЭМ!$F$33:$F$776,СВЦЭМ!$A$33:$A$776,$A237,СВЦЭМ!$B$33:$B$776,I$226)+'СЕТ СН'!$F$15</f>
        <v>130.64476845999999</v>
      </c>
      <c r="J237" s="36">
        <f>SUMIFS(СВЦЭМ!$F$33:$F$776,СВЦЭМ!$A$33:$A$776,$A237,СВЦЭМ!$B$33:$B$776,J$226)+'СЕТ СН'!$F$15</f>
        <v>126.58950575999999</v>
      </c>
      <c r="K237" s="36">
        <f>SUMIFS(СВЦЭМ!$F$33:$F$776,СВЦЭМ!$A$33:$A$776,$A237,СВЦЭМ!$B$33:$B$776,K$226)+'СЕТ СН'!$F$15</f>
        <v>125.27971683</v>
      </c>
      <c r="L237" s="36">
        <f>SUMIFS(СВЦЭМ!$F$33:$F$776,СВЦЭМ!$A$33:$A$776,$A237,СВЦЭМ!$B$33:$B$776,L$226)+'СЕТ СН'!$F$15</f>
        <v>125.73808321</v>
      </c>
      <c r="M237" s="36">
        <f>SUMIFS(СВЦЭМ!$F$33:$F$776,СВЦЭМ!$A$33:$A$776,$A237,СВЦЭМ!$B$33:$B$776,M$226)+'СЕТ СН'!$F$15</f>
        <v>126.10539088</v>
      </c>
      <c r="N237" s="36">
        <f>SUMIFS(СВЦЭМ!$F$33:$F$776,СВЦЭМ!$A$33:$A$776,$A237,СВЦЭМ!$B$33:$B$776,N$226)+'СЕТ СН'!$F$15</f>
        <v>125.75640423999999</v>
      </c>
      <c r="O237" s="36">
        <f>SUMIFS(СВЦЭМ!$F$33:$F$776,СВЦЭМ!$A$33:$A$776,$A237,СВЦЭМ!$B$33:$B$776,O$226)+'СЕТ СН'!$F$15</f>
        <v>127.57087806</v>
      </c>
      <c r="P237" s="36">
        <f>SUMIFS(СВЦЭМ!$F$33:$F$776,СВЦЭМ!$A$33:$A$776,$A237,СВЦЭМ!$B$33:$B$776,P$226)+'СЕТ СН'!$F$15</f>
        <v>127.98382853</v>
      </c>
      <c r="Q237" s="36">
        <f>SUMIFS(СВЦЭМ!$F$33:$F$776,СВЦЭМ!$A$33:$A$776,$A237,СВЦЭМ!$B$33:$B$776,Q$226)+'СЕТ СН'!$F$15</f>
        <v>128.67337886999999</v>
      </c>
      <c r="R237" s="36">
        <f>SUMIFS(СВЦЭМ!$F$33:$F$776,СВЦЭМ!$A$33:$A$776,$A237,СВЦЭМ!$B$33:$B$776,R$226)+'СЕТ СН'!$F$15</f>
        <v>129.44063281999999</v>
      </c>
      <c r="S237" s="36">
        <f>SUMIFS(СВЦЭМ!$F$33:$F$776,СВЦЭМ!$A$33:$A$776,$A237,СВЦЭМ!$B$33:$B$776,S$226)+'СЕТ СН'!$F$15</f>
        <v>127.19439229</v>
      </c>
      <c r="T237" s="36">
        <f>SUMIFS(СВЦЭМ!$F$33:$F$776,СВЦЭМ!$A$33:$A$776,$A237,СВЦЭМ!$B$33:$B$776,T$226)+'СЕТ СН'!$F$15</f>
        <v>125.53625961</v>
      </c>
      <c r="U237" s="36">
        <f>SUMIFS(СВЦЭМ!$F$33:$F$776,СВЦЭМ!$A$33:$A$776,$A237,СВЦЭМ!$B$33:$B$776,U$226)+'СЕТ СН'!$F$15</f>
        <v>125.93032796999999</v>
      </c>
      <c r="V237" s="36">
        <f>SUMIFS(СВЦЭМ!$F$33:$F$776,СВЦЭМ!$A$33:$A$776,$A237,СВЦЭМ!$B$33:$B$776,V$226)+'СЕТ СН'!$F$15</f>
        <v>126.80338365</v>
      </c>
      <c r="W237" s="36">
        <f>SUMIFS(СВЦЭМ!$F$33:$F$776,СВЦЭМ!$A$33:$A$776,$A237,СВЦЭМ!$B$33:$B$776,W$226)+'СЕТ СН'!$F$15</f>
        <v>128.72134320000001</v>
      </c>
      <c r="X237" s="36">
        <f>SUMIFS(СВЦЭМ!$F$33:$F$776,СВЦЭМ!$A$33:$A$776,$A237,СВЦЭМ!$B$33:$B$776,X$226)+'СЕТ СН'!$F$15</f>
        <v>129.99300819000001</v>
      </c>
      <c r="Y237" s="36">
        <f>SUMIFS(СВЦЭМ!$F$33:$F$776,СВЦЭМ!$A$33:$A$776,$A237,СВЦЭМ!$B$33:$B$776,Y$226)+'СЕТ СН'!$F$15</f>
        <v>132.30458292</v>
      </c>
    </row>
    <row r="238" spans="1:27" ht="15.75" x14ac:dyDescent="0.2">
      <c r="A238" s="35">
        <f t="shared" si="6"/>
        <v>43811</v>
      </c>
      <c r="B238" s="36">
        <f>SUMIFS(СВЦЭМ!$F$33:$F$776,СВЦЭМ!$A$33:$A$776,$A238,СВЦЭМ!$B$33:$B$776,B$226)+'СЕТ СН'!$F$15</f>
        <v>136.65979179000001</v>
      </c>
      <c r="C238" s="36">
        <f>SUMIFS(СВЦЭМ!$F$33:$F$776,СВЦЭМ!$A$33:$A$776,$A238,СВЦЭМ!$B$33:$B$776,C$226)+'СЕТ СН'!$F$15</f>
        <v>142.55156201</v>
      </c>
      <c r="D238" s="36">
        <f>SUMIFS(СВЦЭМ!$F$33:$F$776,СВЦЭМ!$A$33:$A$776,$A238,СВЦЭМ!$B$33:$B$776,D$226)+'СЕТ СН'!$F$15</f>
        <v>144.77185682000001</v>
      </c>
      <c r="E238" s="36">
        <f>SUMIFS(СВЦЭМ!$F$33:$F$776,СВЦЭМ!$A$33:$A$776,$A238,СВЦЭМ!$B$33:$B$776,E$226)+'СЕТ СН'!$F$15</f>
        <v>146.42284882000001</v>
      </c>
      <c r="F238" s="36">
        <f>SUMIFS(СВЦЭМ!$F$33:$F$776,СВЦЭМ!$A$33:$A$776,$A238,СВЦЭМ!$B$33:$B$776,F$226)+'СЕТ СН'!$F$15</f>
        <v>146.29587236</v>
      </c>
      <c r="G238" s="36">
        <f>SUMIFS(СВЦЭМ!$F$33:$F$776,СВЦЭМ!$A$33:$A$776,$A238,СВЦЭМ!$B$33:$B$776,G$226)+'СЕТ СН'!$F$15</f>
        <v>143.19127563000001</v>
      </c>
      <c r="H238" s="36">
        <f>SUMIFS(СВЦЭМ!$F$33:$F$776,СВЦЭМ!$A$33:$A$776,$A238,СВЦЭМ!$B$33:$B$776,H$226)+'СЕТ СН'!$F$15</f>
        <v>137.04456221000001</v>
      </c>
      <c r="I238" s="36">
        <f>SUMIFS(СВЦЭМ!$F$33:$F$776,СВЦЭМ!$A$33:$A$776,$A238,СВЦЭМ!$B$33:$B$776,I$226)+'СЕТ СН'!$F$15</f>
        <v>133.81884029</v>
      </c>
      <c r="J238" s="36">
        <f>SUMIFS(СВЦЭМ!$F$33:$F$776,СВЦЭМ!$A$33:$A$776,$A238,СВЦЭМ!$B$33:$B$776,J$226)+'СЕТ СН'!$F$15</f>
        <v>130.16307929000001</v>
      </c>
      <c r="K238" s="36">
        <f>SUMIFS(СВЦЭМ!$F$33:$F$776,СВЦЭМ!$A$33:$A$776,$A238,СВЦЭМ!$B$33:$B$776,K$226)+'СЕТ СН'!$F$15</f>
        <v>128.37276205000001</v>
      </c>
      <c r="L238" s="36">
        <f>SUMIFS(СВЦЭМ!$F$33:$F$776,СВЦЭМ!$A$33:$A$776,$A238,СВЦЭМ!$B$33:$B$776,L$226)+'СЕТ СН'!$F$15</f>
        <v>128.86644494000001</v>
      </c>
      <c r="M238" s="36">
        <f>SUMIFS(СВЦЭМ!$F$33:$F$776,СВЦЭМ!$A$33:$A$776,$A238,СВЦЭМ!$B$33:$B$776,M$226)+'СЕТ СН'!$F$15</f>
        <v>128.07133232999999</v>
      </c>
      <c r="N238" s="36">
        <f>SUMIFS(СВЦЭМ!$F$33:$F$776,СВЦЭМ!$A$33:$A$776,$A238,СВЦЭМ!$B$33:$B$776,N$226)+'СЕТ СН'!$F$15</f>
        <v>128.10526666999999</v>
      </c>
      <c r="O238" s="36">
        <f>SUMIFS(СВЦЭМ!$F$33:$F$776,СВЦЭМ!$A$33:$A$776,$A238,СВЦЭМ!$B$33:$B$776,O$226)+'СЕТ СН'!$F$15</f>
        <v>128.68784274999999</v>
      </c>
      <c r="P238" s="36">
        <f>SUMIFS(СВЦЭМ!$F$33:$F$776,СВЦЭМ!$A$33:$A$776,$A238,СВЦЭМ!$B$33:$B$776,P$226)+'СЕТ СН'!$F$15</f>
        <v>128.23435534999999</v>
      </c>
      <c r="Q238" s="36">
        <f>SUMIFS(СВЦЭМ!$F$33:$F$776,СВЦЭМ!$A$33:$A$776,$A238,СВЦЭМ!$B$33:$B$776,Q$226)+'СЕТ СН'!$F$15</f>
        <v>128.26687748000001</v>
      </c>
      <c r="R238" s="36">
        <f>SUMIFS(СВЦЭМ!$F$33:$F$776,СВЦЭМ!$A$33:$A$776,$A238,СВЦЭМ!$B$33:$B$776,R$226)+'СЕТ СН'!$F$15</f>
        <v>127.71898947</v>
      </c>
      <c r="S238" s="36">
        <f>SUMIFS(СВЦЭМ!$F$33:$F$776,СВЦЭМ!$A$33:$A$776,$A238,СВЦЭМ!$B$33:$B$776,S$226)+'СЕТ СН'!$F$15</f>
        <v>129.43111508000001</v>
      </c>
      <c r="T238" s="36">
        <f>SUMIFS(СВЦЭМ!$F$33:$F$776,СВЦЭМ!$A$33:$A$776,$A238,СВЦЭМ!$B$33:$B$776,T$226)+'СЕТ СН'!$F$15</f>
        <v>127.68180753</v>
      </c>
      <c r="U238" s="36">
        <f>SUMIFS(СВЦЭМ!$F$33:$F$776,СВЦЭМ!$A$33:$A$776,$A238,СВЦЭМ!$B$33:$B$776,U$226)+'СЕТ СН'!$F$15</f>
        <v>127.23625558000001</v>
      </c>
      <c r="V238" s="36">
        <f>SUMIFS(СВЦЭМ!$F$33:$F$776,СВЦЭМ!$A$33:$A$776,$A238,СВЦЭМ!$B$33:$B$776,V$226)+'СЕТ СН'!$F$15</f>
        <v>127.30738216</v>
      </c>
      <c r="W238" s="36">
        <f>SUMIFS(СВЦЭМ!$F$33:$F$776,СВЦЭМ!$A$33:$A$776,$A238,СВЦЭМ!$B$33:$B$776,W$226)+'СЕТ СН'!$F$15</f>
        <v>129.70409746000001</v>
      </c>
      <c r="X238" s="36">
        <f>SUMIFS(СВЦЭМ!$F$33:$F$776,СВЦЭМ!$A$33:$A$776,$A238,СВЦЭМ!$B$33:$B$776,X$226)+'СЕТ СН'!$F$15</f>
        <v>130.84604335</v>
      </c>
      <c r="Y238" s="36">
        <f>SUMIFS(СВЦЭМ!$F$33:$F$776,СВЦЭМ!$A$33:$A$776,$A238,СВЦЭМ!$B$33:$B$776,Y$226)+'СЕТ СН'!$F$15</f>
        <v>133.12208586</v>
      </c>
    </row>
    <row r="239" spans="1:27" ht="15.75" x14ac:dyDescent="0.2">
      <c r="A239" s="35">
        <f t="shared" si="6"/>
        <v>43812</v>
      </c>
      <c r="B239" s="36">
        <f>SUMIFS(СВЦЭМ!$F$33:$F$776,СВЦЭМ!$A$33:$A$776,$A239,СВЦЭМ!$B$33:$B$776,B$226)+'СЕТ СН'!$F$15</f>
        <v>137.3736452</v>
      </c>
      <c r="C239" s="36">
        <f>SUMIFS(СВЦЭМ!$F$33:$F$776,СВЦЭМ!$A$33:$A$776,$A239,СВЦЭМ!$B$33:$B$776,C$226)+'СЕТ СН'!$F$15</f>
        <v>143.73996255</v>
      </c>
      <c r="D239" s="36">
        <f>SUMIFS(СВЦЭМ!$F$33:$F$776,СВЦЭМ!$A$33:$A$776,$A239,СВЦЭМ!$B$33:$B$776,D$226)+'СЕТ СН'!$F$15</f>
        <v>147.85091754999999</v>
      </c>
      <c r="E239" s="36">
        <f>SUMIFS(СВЦЭМ!$F$33:$F$776,СВЦЭМ!$A$33:$A$776,$A239,СВЦЭМ!$B$33:$B$776,E$226)+'СЕТ СН'!$F$15</f>
        <v>146.99958849000001</v>
      </c>
      <c r="F239" s="36">
        <f>SUMIFS(СВЦЭМ!$F$33:$F$776,СВЦЭМ!$A$33:$A$776,$A239,СВЦЭМ!$B$33:$B$776,F$226)+'СЕТ СН'!$F$15</f>
        <v>143.40447327999999</v>
      </c>
      <c r="G239" s="36">
        <f>SUMIFS(СВЦЭМ!$F$33:$F$776,СВЦЭМ!$A$33:$A$776,$A239,СВЦЭМ!$B$33:$B$776,G$226)+'СЕТ СН'!$F$15</f>
        <v>140.4413859</v>
      </c>
      <c r="H239" s="36">
        <f>SUMIFS(СВЦЭМ!$F$33:$F$776,СВЦЭМ!$A$33:$A$776,$A239,СВЦЭМ!$B$33:$B$776,H$226)+'СЕТ СН'!$F$15</f>
        <v>134.26052055</v>
      </c>
      <c r="I239" s="36">
        <f>SUMIFS(СВЦЭМ!$F$33:$F$776,СВЦЭМ!$A$33:$A$776,$A239,СВЦЭМ!$B$33:$B$776,I$226)+'СЕТ СН'!$F$15</f>
        <v>131.89366555999999</v>
      </c>
      <c r="J239" s="36">
        <f>SUMIFS(СВЦЭМ!$F$33:$F$776,СВЦЭМ!$A$33:$A$776,$A239,СВЦЭМ!$B$33:$B$776,J$226)+'СЕТ СН'!$F$15</f>
        <v>127.63215821</v>
      </c>
      <c r="K239" s="36">
        <f>SUMIFS(СВЦЭМ!$F$33:$F$776,СВЦЭМ!$A$33:$A$776,$A239,СВЦЭМ!$B$33:$B$776,K$226)+'СЕТ СН'!$F$15</f>
        <v>123.4371775</v>
      </c>
      <c r="L239" s="36">
        <f>SUMIFS(СВЦЭМ!$F$33:$F$776,СВЦЭМ!$A$33:$A$776,$A239,СВЦЭМ!$B$33:$B$776,L$226)+'СЕТ СН'!$F$15</f>
        <v>124.39656488</v>
      </c>
      <c r="M239" s="36">
        <f>SUMIFS(СВЦЭМ!$F$33:$F$776,СВЦЭМ!$A$33:$A$776,$A239,СВЦЭМ!$B$33:$B$776,M$226)+'СЕТ СН'!$F$15</f>
        <v>126.48872256999999</v>
      </c>
      <c r="N239" s="36">
        <f>SUMIFS(СВЦЭМ!$F$33:$F$776,СВЦЭМ!$A$33:$A$776,$A239,СВЦЭМ!$B$33:$B$776,N$226)+'СЕТ СН'!$F$15</f>
        <v>127.26815508999999</v>
      </c>
      <c r="O239" s="36">
        <f>SUMIFS(СВЦЭМ!$F$33:$F$776,СВЦЭМ!$A$33:$A$776,$A239,СВЦЭМ!$B$33:$B$776,O$226)+'СЕТ СН'!$F$15</f>
        <v>128.75200674000001</v>
      </c>
      <c r="P239" s="36">
        <f>SUMIFS(СВЦЭМ!$F$33:$F$776,СВЦЭМ!$A$33:$A$776,$A239,СВЦЭМ!$B$33:$B$776,P$226)+'СЕТ СН'!$F$15</f>
        <v>129.42300757999999</v>
      </c>
      <c r="Q239" s="36">
        <f>SUMIFS(СВЦЭМ!$F$33:$F$776,СВЦЭМ!$A$33:$A$776,$A239,СВЦЭМ!$B$33:$B$776,Q$226)+'СЕТ СН'!$F$15</f>
        <v>128.79105686</v>
      </c>
      <c r="R239" s="36">
        <f>SUMIFS(СВЦЭМ!$F$33:$F$776,СВЦЭМ!$A$33:$A$776,$A239,СВЦЭМ!$B$33:$B$776,R$226)+'СЕТ СН'!$F$15</f>
        <v>127.74016837000001</v>
      </c>
      <c r="S239" s="36">
        <f>SUMIFS(СВЦЭМ!$F$33:$F$776,СВЦЭМ!$A$33:$A$776,$A239,СВЦЭМ!$B$33:$B$776,S$226)+'СЕТ СН'!$F$15</f>
        <v>126.60401306</v>
      </c>
      <c r="T239" s="36">
        <f>SUMIFS(СВЦЭМ!$F$33:$F$776,СВЦЭМ!$A$33:$A$776,$A239,СВЦЭМ!$B$33:$B$776,T$226)+'СЕТ СН'!$F$15</f>
        <v>124.03614138</v>
      </c>
      <c r="U239" s="36">
        <f>SUMIFS(СВЦЭМ!$F$33:$F$776,СВЦЭМ!$A$33:$A$776,$A239,СВЦЭМ!$B$33:$B$776,U$226)+'СЕТ СН'!$F$15</f>
        <v>124.58606939000001</v>
      </c>
      <c r="V239" s="36">
        <f>SUMIFS(СВЦЭМ!$F$33:$F$776,СВЦЭМ!$A$33:$A$776,$A239,СВЦЭМ!$B$33:$B$776,V$226)+'СЕТ СН'!$F$15</f>
        <v>126.65020513</v>
      </c>
      <c r="W239" s="36">
        <f>SUMIFS(СВЦЭМ!$F$33:$F$776,СВЦЭМ!$A$33:$A$776,$A239,СВЦЭМ!$B$33:$B$776,W$226)+'СЕТ СН'!$F$15</f>
        <v>130.37719279999999</v>
      </c>
      <c r="X239" s="36">
        <f>SUMIFS(СВЦЭМ!$F$33:$F$776,СВЦЭМ!$A$33:$A$776,$A239,СВЦЭМ!$B$33:$B$776,X$226)+'СЕТ СН'!$F$15</f>
        <v>131.99344686000001</v>
      </c>
      <c r="Y239" s="36">
        <f>SUMIFS(СВЦЭМ!$F$33:$F$776,СВЦЭМ!$A$33:$A$776,$A239,СВЦЭМ!$B$33:$B$776,Y$226)+'СЕТ СН'!$F$15</f>
        <v>132.82626393000001</v>
      </c>
    </row>
    <row r="240" spans="1:27" ht="15.75" x14ac:dyDescent="0.2">
      <c r="A240" s="35">
        <f t="shared" si="6"/>
        <v>43813</v>
      </c>
      <c r="B240" s="36">
        <f>SUMIFS(СВЦЭМ!$F$33:$F$776,СВЦЭМ!$A$33:$A$776,$A240,СВЦЭМ!$B$33:$B$776,B$226)+'СЕТ СН'!$F$15</f>
        <v>137.29387899</v>
      </c>
      <c r="C240" s="36">
        <f>SUMIFS(СВЦЭМ!$F$33:$F$776,СВЦЭМ!$A$33:$A$776,$A240,СВЦЭМ!$B$33:$B$776,C$226)+'СЕТ СН'!$F$15</f>
        <v>143.73659434999999</v>
      </c>
      <c r="D240" s="36">
        <f>SUMIFS(СВЦЭМ!$F$33:$F$776,СВЦЭМ!$A$33:$A$776,$A240,СВЦЭМ!$B$33:$B$776,D$226)+'СЕТ СН'!$F$15</f>
        <v>145.8511488</v>
      </c>
      <c r="E240" s="36">
        <f>SUMIFS(СВЦЭМ!$F$33:$F$776,СВЦЭМ!$A$33:$A$776,$A240,СВЦЭМ!$B$33:$B$776,E$226)+'СЕТ СН'!$F$15</f>
        <v>147.10260557999999</v>
      </c>
      <c r="F240" s="36">
        <f>SUMIFS(СВЦЭМ!$F$33:$F$776,СВЦЭМ!$A$33:$A$776,$A240,СВЦЭМ!$B$33:$B$776,F$226)+'СЕТ СН'!$F$15</f>
        <v>147.43706624000001</v>
      </c>
      <c r="G240" s="36">
        <f>SUMIFS(СВЦЭМ!$F$33:$F$776,СВЦЭМ!$A$33:$A$776,$A240,СВЦЭМ!$B$33:$B$776,G$226)+'СЕТ СН'!$F$15</f>
        <v>146.64233353</v>
      </c>
      <c r="H240" s="36">
        <f>SUMIFS(СВЦЭМ!$F$33:$F$776,СВЦЭМ!$A$33:$A$776,$A240,СВЦЭМ!$B$33:$B$776,H$226)+'СЕТ СН'!$F$15</f>
        <v>143.06948822999999</v>
      </c>
      <c r="I240" s="36">
        <f>SUMIFS(СВЦЭМ!$F$33:$F$776,СВЦЭМ!$A$33:$A$776,$A240,СВЦЭМ!$B$33:$B$776,I$226)+'СЕТ СН'!$F$15</f>
        <v>140.66225871</v>
      </c>
      <c r="J240" s="36">
        <f>SUMIFS(СВЦЭМ!$F$33:$F$776,СВЦЭМ!$A$33:$A$776,$A240,СВЦЭМ!$B$33:$B$776,J$226)+'СЕТ СН'!$F$15</f>
        <v>132.60135595</v>
      </c>
      <c r="K240" s="36">
        <f>SUMIFS(СВЦЭМ!$F$33:$F$776,СВЦЭМ!$A$33:$A$776,$A240,СВЦЭМ!$B$33:$B$776,K$226)+'СЕТ СН'!$F$15</f>
        <v>127.04939444999999</v>
      </c>
      <c r="L240" s="36">
        <f>SUMIFS(СВЦЭМ!$F$33:$F$776,СВЦЭМ!$A$33:$A$776,$A240,СВЦЭМ!$B$33:$B$776,L$226)+'СЕТ СН'!$F$15</f>
        <v>125.82332135999999</v>
      </c>
      <c r="M240" s="36">
        <f>SUMIFS(СВЦЭМ!$F$33:$F$776,СВЦЭМ!$A$33:$A$776,$A240,СВЦЭМ!$B$33:$B$776,M$226)+'СЕТ СН'!$F$15</f>
        <v>126.73521717</v>
      </c>
      <c r="N240" s="36">
        <f>SUMIFS(СВЦЭМ!$F$33:$F$776,СВЦЭМ!$A$33:$A$776,$A240,СВЦЭМ!$B$33:$B$776,N$226)+'СЕТ СН'!$F$15</f>
        <v>127.86481755</v>
      </c>
      <c r="O240" s="36">
        <f>SUMIFS(СВЦЭМ!$F$33:$F$776,СВЦЭМ!$A$33:$A$776,$A240,СВЦЭМ!$B$33:$B$776,O$226)+'СЕТ СН'!$F$15</f>
        <v>129.87017212999999</v>
      </c>
      <c r="P240" s="36">
        <f>SUMIFS(СВЦЭМ!$F$33:$F$776,СВЦЭМ!$A$33:$A$776,$A240,СВЦЭМ!$B$33:$B$776,P$226)+'СЕТ СН'!$F$15</f>
        <v>131.56894926000001</v>
      </c>
      <c r="Q240" s="36">
        <f>SUMIFS(СВЦЭМ!$F$33:$F$776,СВЦЭМ!$A$33:$A$776,$A240,СВЦЭМ!$B$33:$B$776,Q$226)+'СЕТ СН'!$F$15</f>
        <v>131.77301044000001</v>
      </c>
      <c r="R240" s="36">
        <f>SUMIFS(СВЦЭМ!$F$33:$F$776,СВЦЭМ!$A$33:$A$776,$A240,СВЦЭМ!$B$33:$B$776,R$226)+'СЕТ СН'!$F$15</f>
        <v>129.09782307</v>
      </c>
      <c r="S240" s="36">
        <f>SUMIFS(СВЦЭМ!$F$33:$F$776,СВЦЭМ!$A$33:$A$776,$A240,СВЦЭМ!$B$33:$B$776,S$226)+'СЕТ СН'!$F$15</f>
        <v>127.02674125999999</v>
      </c>
      <c r="T240" s="36">
        <f>SUMIFS(СВЦЭМ!$F$33:$F$776,СВЦЭМ!$A$33:$A$776,$A240,СВЦЭМ!$B$33:$B$776,T$226)+'СЕТ СН'!$F$15</f>
        <v>124.52547926</v>
      </c>
      <c r="U240" s="36">
        <f>SUMIFS(СВЦЭМ!$F$33:$F$776,СВЦЭМ!$A$33:$A$776,$A240,СВЦЭМ!$B$33:$B$776,U$226)+'СЕТ СН'!$F$15</f>
        <v>125.4094683</v>
      </c>
      <c r="V240" s="36">
        <f>SUMIFS(СВЦЭМ!$F$33:$F$776,СВЦЭМ!$A$33:$A$776,$A240,СВЦЭМ!$B$33:$B$776,V$226)+'СЕТ СН'!$F$15</f>
        <v>127.50383339</v>
      </c>
      <c r="W240" s="36">
        <f>SUMIFS(СВЦЭМ!$F$33:$F$776,СВЦЭМ!$A$33:$A$776,$A240,СВЦЭМ!$B$33:$B$776,W$226)+'СЕТ СН'!$F$15</f>
        <v>130.30660352000001</v>
      </c>
      <c r="X240" s="36">
        <f>SUMIFS(СВЦЭМ!$F$33:$F$776,СВЦЭМ!$A$33:$A$776,$A240,СВЦЭМ!$B$33:$B$776,X$226)+'СЕТ СН'!$F$15</f>
        <v>133.15852563999999</v>
      </c>
      <c r="Y240" s="36">
        <f>SUMIFS(СВЦЭМ!$F$33:$F$776,СВЦЭМ!$A$33:$A$776,$A240,СВЦЭМ!$B$33:$B$776,Y$226)+'СЕТ СН'!$F$15</f>
        <v>134.43037749999999</v>
      </c>
    </row>
    <row r="241" spans="1:25" ht="15.75" x14ac:dyDescent="0.2">
      <c r="A241" s="35">
        <f t="shared" si="6"/>
        <v>43814</v>
      </c>
      <c r="B241" s="36">
        <f>SUMIFS(СВЦЭМ!$F$33:$F$776,СВЦЭМ!$A$33:$A$776,$A241,СВЦЭМ!$B$33:$B$776,B$226)+'СЕТ СН'!$F$15</f>
        <v>137.22715969000001</v>
      </c>
      <c r="C241" s="36">
        <f>SUMIFS(СВЦЭМ!$F$33:$F$776,СВЦЭМ!$A$33:$A$776,$A241,СВЦЭМ!$B$33:$B$776,C$226)+'СЕТ СН'!$F$15</f>
        <v>139.33765772000001</v>
      </c>
      <c r="D241" s="36">
        <f>SUMIFS(СВЦЭМ!$F$33:$F$776,СВЦЭМ!$A$33:$A$776,$A241,СВЦЭМ!$B$33:$B$776,D$226)+'СЕТ СН'!$F$15</f>
        <v>140.31227053000001</v>
      </c>
      <c r="E241" s="36">
        <f>SUMIFS(СВЦЭМ!$F$33:$F$776,СВЦЭМ!$A$33:$A$776,$A241,СВЦЭМ!$B$33:$B$776,E$226)+'СЕТ СН'!$F$15</f>
        <v>143.71819070000001</v>
      </c>
      <c r="F241" s="36">
        <f>SUMIFS(СВЦЭМ!$F$33:$F$776,СВЦЭМ!$A$33:$A$776,$A241,СВЦЭМ!$B$33:$B$776,F$226)+'СЕТ СН'!$F$15</f>
        <v>144.61859421</v>
      </c>
      <c r="G241" s="36">
        <f>SUMIFS(СВЦЭМ!$F$33:$F$776,СВЦЭМ!$A$33:$A$776,$A241,СВЦЭМ!$B$33:$B$776,G$226)+'СЕТ СН'!$F$15</f>
        <v>145.24156553</v>
      </c>
      <c r="H241" s="36">
        <f>SUMIFS(СВЦЭМ!$F$33:$F$776,СВЦЭМ!$A$33:$A$776,$A241,СВЦЭМ!$B$33:$B$776,H$226)+'СЕТ СН'!$F$15</f>
        <v>142.86161981000001</v>
      </c>
      <c r="I241" s="36">
        <f>SUMIFS(СВЦЭМ!$F$33:$F$776,СВЦЭМ!$A$33:$A$776,$A241,СВЦЭМ!$B$33:$B$776,I$226)+'СЕТ СН'!$F$15</f>
        <v>139.90635137000001</v>
      </c>
      <c r="J241" s="36">
        <f>SUMIFS(СВЦЭМ!$F$33:$F$776,СВЦЭМ!$A$33:$A$776,$A241,СВЦЭМ!$B$33:$B$776,J$226)+'СЕТ СН'!$F$15</f>
        <v>134.75644499000001</v>
      </c>
      <c r="K241" s="36">
        <f>SUMIFS(СВЦЭМ!$F$33:$F$776,СВЦЭМ!$A$33:$A$776,$A241,СВЦЭМ!$B$33:$B$776,K$226)+'СЕТ СН'!$F$15</f>
        <v>130.06152445000001</v>
      </c>
      <c r="L241" s="36">
        <f>SUMIFS(СВЦЭМ!$F$33:$F$776,СВЦЭМ!$A$33:$A$776,$A241,СВЦЭМ!$B$33:$B$776,L$226)+'СЕТ СН'!$F$15</f>
        <v>128.75707222</v>
      </c>
      <c r="M241" s="36">
        <f>SUMIFS(СВЦЭМ!$F$33:$F$776,СВЦЭМ!$A$33:$A$776,$A241,СВЦЭМ!$B$33:$B$776,M$226)+'СЕТ СН'!$F$15</f>
        <v>129.63680413</v>
      </c>
      <c r="N241" s="36">
        <f>SUMIFS(СВЦЭМ!$F$33:$F$776,СВЦЭМ!$A$33:$A$776,$A241,СВЦЭМ!$B$33:$B$776,N$226)+'СЕТ СН'!$F$15</f>
        <v>129.96103366</v>
      </c>
      <c r="O241" s="36">
        <f>SUMIFS(СВЦЭМ!$F$33:$F$776,СВЦЭМ!$A$33:$A$776,$A241,СВЦЭМ!$B$33:$B$776,O$226)+'СЕТ СН'!$F$15</f>
        <v>132.83452054</v>
      </c>
      <c r="P241" s="36">
        <f>SUMIFS(СВЦЭМ!$F$33:$F$776,СВЦЭМ!$A$33:$A$776,$A241,СВЦЭМ!$B$33:$B$776,P$226)+'СЕТ СН'!$F$15</f>
        <v>134.72301701000001</v>
      </c>
      <c r="Q241" s="36">
        <f>SUMIFS(СВЦЭМ!$F$33:$F$776,СВЦЭМ!$A$33:$A$776,$A241,СВЦЭМ!$B$33:$B$776,Q$226)+'СЕТ СН'!$F$15</f>
        <v>134.77449569999999</v>
      </c>
      <c r="R241" s="36">
        <f>SUMIFS(СВЦЭМ!$F$33:$F$776,СВЦЭМ!$A$33:$A$776,$A241,СВЦЭМ!$B$33:$B$776,R$226)+'СЕТ СН'!$F$15</f>
        <v>132.73797905999999</v>
      </c>
      <c r="S241" s="36">
        <f>SUMIFS(СВЦЭМ!$F$33:$F$776,СВЦЭМ!$A$33:$A$776,$A241,СВЦЭМ!$B$33:$B$776,S$226)+'СЕТ СН'!$F$15</f>
        <v>129.68809644000001</v>
      </c>
      <c r="T241" s="36">
        <f>SUMIFS(СВЦЭМ!$F$33:$F$776,СВЦЭМ!$A$33:$A$776,$A241,СВЦЭМ!$B$33:$B$776,T$226)+'СЕТ СН'!$F$15</f>
        <v>125.11822247000001</v>
      </c>
      <c r="U241" s="36">
        <f>SUMIFS(СВЦЭМ!$F$33:$F$776,СВЦЭМ!$A$33:$A$776,$A241,СВЦЭМ!$B$33:$B$776,U$226)+'СЕТ СН'!$F$15</f>
        <v>124.53755465</v>
      </c>
      <c r="V241" s="36">
        <f>SUMIFS(СВЦЭМ!$F$33:$F$776,СВЦЭМ!$A$33:$A$776,$A241,СВЦЭМ!$B$33:$B$776,V$226)+'СЕТ СН'!$F$15</f>
        <v>126.07728709</v>
      </c>
      <c r="W241" s="36">
        <f>SUMIFS(СВЦЭМ!$F$33:$F$776,СВЦЭМ!$A$33:$A$776,$A241,СВЦЭМ!$B$33:$B$776,W$226)+'СЕТ СН'!$F$15</f>
        <v>128.13345258000001</v>
      </c>
      <c r="X241" s="36">
        <f>SUMIFS(СВЦЭМ!$F$33:$F$776,СВЦЭМ!$A$33:$A$776,$A241,СВЦЭМ!$B$33:$B$776,X$226)+'СЕТ СН'!$F$15</f>
        <v>129.52210479999999</v>
      </c>
      <c r="Y241" s="36">
        <f>SUMIFS(СВЦЭМ!$F$33:$F$776,СВЦЭМ!$A$33:$A$776,$A241,СВЦЭМ!$B$33:$B$776,Y$226)+'СЕТ СН'!$F$15</f>
        <v>134.40645982000001</v>
      </c>
    </row>
    <row r="242" spans="1:25" ht="15.75" x14ac:dyDescent="0.2">
      <c r="A242" s="35">
        <f t="shared" si="6"/>
        <v>43815</v>
      </c>
      <c r="B242" s="36">
        <f>SUMIFS(СВЦЭМ!$F$33:$F$776,СВЦЭМ!$A$33:$A$776,$A242,СВЦЭМ!$B$33:$B$776,B$226)+'СЕТ СН'!$F$15</f>
        <v>138.51624419000001</v>
      </c>
      <c r="C242" s="36">
        <f>SUMIFS(СВЦЭМ!$F$33:$F$776,СВЦЭМ!$A$33:$A$776,$A242,СВЦЭМ!$B$33:$B$776,C$226)+'СЕТ СН'!$F$15</f>
        <v>140.8593138</v>
      </c>
      <c r="D242" s="36">
        <f>SUMIFS(СВЦЭМ!$F$33:$F$776,СВЦЭМ!$A$33:$A$776,$A242,СВЦЭМ!$B$33:$B$776,D$226)+'СЕТ СН'!$F$15</f>
        <v>143.36408313999999</v>
      </c>
      <c r="E242" s="36">
        <f>SUMIFS(СВЦЭМ!$F$33:$F$776,СВЦЭМ!$A$33:$A$776,$A242,СВЦЭМ!$B$33:$B$776,E$226)+'СЕТ СН'!$F$15</f>
        <v>146.44250692</v>
      </c>
      <c r="F242" s="36">
        <f>SUMIFS(СВЦЭМ!$F$33:$F$776,СВЦЭМ!$A$33:$A$776,$A242,СВЦЭМ!$B$33:$B$776,F$226)+'СЕТ СН'!$F$15</f>
        <v>145.80209264999999</v>
      </c>
      <c r="G242" s="36">
        <f>SUMIFS(СВЦЭМ!$F$33:$F$776,СВЦЭМ!$A$33:$A$776,$A242,СВЦЭМ!$B$33:$B$776,G$226)+'СЕТ СН'!$F$15</f>
        <v>142.64215862</v>
      </c>
      <c r="H242" s="36">
        <f>SUMIFS(СВЦЭМ!$F$33:$F$776,СВЦЭМ!$A$33:$A$776,$A242,СВЦЭМ!$B$33:$B$776,H$226)+'СЕТ СН'!$F$15</f>
        <v>136.11549531</v>
      </c>
      <c r="I242" s="36">
        <f>SUMIFS(СВЦЭМ!$F$33:$F$776,СВЦЭМ!$A$33:$A$776,$A242,СВЦЭМ!$B$33:$B$776,I$226)+'СЕТ СН'!$F$15</f>
        <v>132.86525700999999</v>
      </c>
      <c r="J242" s="36">
        <f>SUMIFS(СВЦЭМ!$F$33:$F$776,СВЦЭМ!$A$33:$A$776,$A242,СВЦЭМ!$B$33:$B$776,J$226)+'СЕТ СН'!$F$15</f>
        <v>129.38301845000001</v>
      </c>
      <c r="K242" s="36">
        <f>SUMIFS(СВЦЭМ!$F$33:$F$776,СВЦЭМ!$A$33:$A$776,$A242,СВЦЭМ!$B$33:$B$776,K$226)+'СЕТ СН'!$F$15</f>
        <v>125.72145497</v>
      </c>
      <c r="L242" s="36">
        <f>SUMIFS(СВЦЭМ!$F$33:$F$776,СВЦЭМ!$A$33:$A$776,$A242,СВЦЭМ!$B$33:$B$776,L$226)+'СЕТ СН'!$F$15</f>
        <v>126.46602566999999</v>
      </c>
      <c r="M242" s="36">
        <f>SUMIFS(СВЦЭМ!$F$33:$F$776,СВЦЭМ!$A$33:$A$776,$A242,СВЦЭМ!$B$33:$B$776,M$226)+'СЕТ СН'!$F$15</f>
        <v>128.49763634999999</v>
      </c>
      <c r="N242" s="36">
        <f>SUMIFS(СВЦЭМ!$F$33:$F$776,СВЦЭМ!$A$33:$A$776,$A242,СВЦЭМ!$B$33:$B$776,N$226)+'СЕТ СН'!$F$15</f>
        <v>129.78654573</v>
      </c>
      <c r="O242" s="36">
        <f>SUMIFS(СВЦЭМ!$F$33:$F$776,СВЦЭМ!$A$33:$A$776,$A242,СВЦЭМ!$B$33:$B$776,O$226)+'СЕТ СН'!$F$15</f>
        <v>131.49622217999999</v>
      </c>
      <c r="P242" s="36">
        <f>SUMIFS(СВЦЭМ!$F$33:$F$776,СВЦЭМ!$A$33:$A$776,$A242,СВЦЭМ!$B$33:$B$776,P$226)+'СЕТ СН'!$F$15</f>
        <v>134.29791327000001</v>
      </c>
      <c r="Q242" s="36">
        <f>SUMIFS(СВЦЭМ!$F$33:$F$776,СВЦЭМ!$A$33:$A$776,$A242,СВЦЭМ!$B$33:$B$776,Q$226)+'СЕТ СН'!$F$15</f>
        <v>129.28854023</v>
      </c>
      <c r="R242" s="36">
        <f>SUMIFS(СВЦЭМ!$F$33:$F$776,СВЦЭМ!$A$33:$A$776,$A242,СВЦЭМ!$B$33:$B$776,R$226)+'СЕТ СН'!$F$15</f>
        <v>130.63305505</v>
      </c>
      <c r="S242" s="36">
        <f>SUMIFS(СВЦЭМ!$F$33:$F$776,СВЦЭМ!$A$33:$A$776,$A242,СВЦЭМ!$B$33:$B$776,S$226)+'СЕТ СН'!$F$15</f>
        <v>128.86777149</v>
      </c>
      <c r="T242" s="36">
        <f>SUMIFS(СВЦЭМ!$F$33:$F$776,СВЦЭМ!$A$33:$A$776,$A242,СВЦЭМ!$B$33:$B$776,T$226)+'СЕТ СН'!$F$15</f>
        <v>128.14218911</v>
      </c>
      <c r="U242" s="36">
        <f>SUMIFS(СВЦЭМ!$F$33:$F$776,СВЦЭМ!$A$33:$A$776,$A242,СВЦЭМ!$B$33:$B$776,U$226)+'СЕТ СН'!$F$15</f>
        <v>128.64142444000001</v>
      </c>
      <c r="V242" s="36">
        <f>SUMIFS(СВЦЭМ!$F$33:$F$776,СВЦЭМ!$A$33:$A$776,$A242,СВЦЭМ!$B$33:$B$776,V$226)+'СЕТ СН'!$F$15</f>
        <v>131.33531318000001</v>
      </c>
      <c r="W242" s="36">
        <f>SUMIFS(СВЦЭМ!$F$33:$F$776,СВЦЭМ!$A$33:$A$776,$A242,СВЦЭМ!$B$33:$B$776,W$226)+'СЕТ СН'!$F$15</f>
        <v>134.04054325999999</v>
      </c>
      <c r="X242" s="36">
        <f>SUMIFS(СВЦЭМ!$F$33:$F$776,СВЦЭМ!$A$33:$A$776,$A242,СВЦЭМ!$B$33:$B$776,X$226)+'СЕТ СН'!$F$15</f>
        <v>135.34408951</v>
      </c>
      <c r="Y242" s="36">
        <f>SUMIFS(СВЦЭМ!$F$33:$F$776,СВЦЭМ!$A$33:$A$776,$A242,СВЦЭМ!$B$33:$B$776,Y$226)+'СЕТ СН'!$F$15</f>
        <v>137.67540597000001</v>
      </c>
    </row>
    <row r="243" spans="1:25" ht="15.75" x14ac:dyDescent="0.2">
      <c r="A243" s="35">
        <f t="shared" si="6"/>
        <v>43816</v>
      </c>
      <c r="B243" s="36">
        <f>SUMIFS(СВЦЭМ!$F$33:$F$776,СВЦЭМ!$A$33:$A$776,$A243,СВЦЭМ!$B$33:$B$776,B$226)+'СЕТ СН'!$F$15</f>
        <v>143.62332723</v>
      </c>
      <c r="C243" s="36">
        <f>SUMIFS(СВЦЭМ!$F$33:$F$776,СВЦЭМ!$A$33:$A$776,$A243,СВЦЭМ!$B$33:$B$776,C$226)+'СЕТ СН'!$F$15</f>
        <v>147.12516184</v>
      </c>
      <c r="D243" s="36">
        <f>SUMIFS(СВЦЭМ!$F$33:$F$776,СВЦЭМ!$A$33:$A$776,$A243,СВЦЭМ!$B$33:$B$776,D$226)+'СЕТ СН'!$F$15</f>
        <v>148.65361687999999</v>
      </c>
      <c r="E243" s="36">
        <f>SUMIFS(СВЦЭМ!$F$33:$F$776,СВЦЭМ!$A$33:$A$776,$A243,СВЦЭМ!$B$33:$B$776,E$226)+'СЕТ СН'!$F$15</f>
        <v>149.28404465</v>
      </c>
      <c r="F243" s="36">
        <f>SUMIFS(СВЦЭМ!$F$33:$F$776,СВЦЭМ!$A$33:$A$776,$A243,СВЦЭМ!$B$33:$B$776,F$226)+'СЕТ СН'!$F$15</f>
        <v>148.05168298000001</v>
      </c>
      <c r="G243" s="36">
        <f>SUMIFS(СВЦЭМ!$F$33:$F$776,СВЦЭМ!$A$33:$A$776,$A243,СВЦЭМ!$B$33:$B$776,G$226)+'СЕТ СН'!$F$15</f>
        <v>143.83577721</v>
      </c>
      <c r="H243" s="36">
        <f>SUMIFS(СВЦЭМ!$F$33:$F$776,СВЦЭМ!$A$33:$A$776,$A243,СВЦЭМ!$B$33:$B$776,H$226)+'СЕТ СН'!$F$15</f>
        <v>138.02290464000001</v>
      </c>
      <c r="I243" s="36">
        <f>SUMIFS(СВЦЭМ!$F$33:$F$776,СВЦЭМ!$A$33:$A$776,$A243,СВЦЭМ!$B$33:$B$776,I$226)+'СЕТ СН'!$F$15</f>
        <v>133.76031971</v>
      </c>
      <c r="J243" s="36">
        <f>SUMIFS(СВЦЭМ!$F$33:$F$776,СВЦЭМ!$A$33:$A$776,$A243,СВЦЭМ!$B$33:$B$776,J$226)+'СЕТ СН'!$F$15</f>
        <v>128.60454199</v>
      </c>
      <c r="K243" s="36">
        <f>SUMIFS(СВЦЭМ!$F$33:$F$776,СВЦЭМ!$A$33:$A$776,$A243,СВЦЭМ!$B$33:$B$776,K$226)+'СЕТ СН'!$F$15</f>
        <v>126.23097242</v>
      </c>
      <c r="L243" s="36">
        <f>SUMIFS(СВЦЭМ!$F$33:$F$776,СВЦЭМ!$A$33:$A$776,$A243,СВЦЭМ!$B$33:$B$776,L$226)+'СЕТ СН'!$F$15</f>
        <v>127.07462437</v>
      </c>
      <c r="M243" s="36">
        <f>SUMIFS(СВЦЭМ!$F$33:$F$776,СВЦЭМ!$A$33:$A$776,$A243,СВЦЭМ!$B$33:$B$776,M$226)+'СЕТ СН'!$F$15</f>
        <v>128.55258441000001</v>
      </c>
      <c r="N243" s="36">
        <f>SUMIFS(СВЦЭМ!$F$33:$F$776,СВЦЭМ!$A$33:$A$776,$A243,СВЦЭМ!$B$33:$B$776,N$226)+'СЕТ СН'!$F$15</f>
        <v>129.91635994999999</v>
      </c>
      <c r="O243" s="36">
        <f>SUMIFS(СВЦЭМ!$F$33:$F$776,СВЦЭМ!$A$33:$A$776,$A243,СВЦЭМ!$B$33:$B$776,O$226)+'СЕТ СН'!$F$15</f>
        <v>131.40081594</v>
      </c>
      <c r="P243" s="36">
        <f>SUMIFS(СВЦЭМ!$F$33:$F$776,СВЦЭМ!$A$33:$A$776,$A243,СВЦЭМ!$B$33:$B$776,P$226)+'СЕТ СН'!$F$15</f>
        <v>132.55279116</v>
      </c>
      <c r="Q243" s="36">
        <f>SUMIFS(СВЦЭМ!$F$33:$F$776,СВЦЭМ!$A$33:$A$776,$A243,СВЦЭМ!$B$33:$B$776,Q$226)+'СЕТ СН'!$F$15</f>
        <v>132.76015975999999</v>
      </c>
      <c r="R243" s="36">
        <f>SUMIFS(СВЦЭМ!$F$33:$F$776,СВЦЭМ!$A$33:$A$776,$A243,СВЦЭМ!$B$33:$B$776,R$226)+'СЕТ СН'!$F$15</f>
        <v>131.11259849999999</v>
      </c>
      <c r="S243" s="36">
        <f>SUMIFS(СВЦЭМ!$F$33:$F$776,СВЦЭМ!$A$33:$A$776,$A243,СВЦЭМ!$B$33:$B$776,S$226)+'СЕТ СН'!$F$15</f>
        <v>130.26733426999999</v>
      </c>
      <c r="T243" s="36">
        <f>SUMIFS(СВЦЭМ!$F$33:$F$776,СВЦЭМ!$A$33:$A$776,$A243,СВЦЭМ!$B$33:$B$776,T$226)+'СЕТ СН'!$F$15</f>
        <v>127.17170872</v>
      </c>
      <c r="U243" s="36">
        <f>SUMIFS(СВЦЭМ!$F$33:$F$776,СВЦЭМ!$A$33:$A$776,$A243,СВЦЭМ!$B$33:$B$776,U$226)+'СЕТ СН'!$F$15</f>
        <v>126.05787759</v>
      </c>
      <c r="V243" s="36">
        <f>SUMIFS(СВЦЭМ!$F$33:$F$776,СВЦЭМ!$A$33:$A$776,$A243,СВЦЭМ!$B$33:$B$776,V$226)+'СЕТ СН'!$F$15</f>
        <v>125.90849753000001</v>
      </c>
      <c r="W243" s="36">
        <f>SUMIFS(СВЦЭМ!$F$33:$F$776,СВЦЭМ!$A$33:$A$776,$A243,СВЦЭМ!$B$33:$B$776,W$226)+'СЕТ СН'!$F$15</f>
        <v>128.6603408</v>
      </c>
      <c r="X243" s="36">
        <f>SUMIFS(СВЦЭМ!$F$33:$F$776,СВЦЭМ!$A$33:$A$776,$A243,СВЦЭМ!$B$33:$B$776,X$226)+'СЕТ СН'!$F$15</f>
        <v>130.80557467</v>
      </c>
      <c r="Y243" s="36">
        <f>SUMIFS(СВЦЭМ!$F$33:$F$776,СВЦЭМ!$A$33:$A$776,$A243,СВЦЭМ!$B$33:$B$776,Y$226)+'СЕТ СН'!$F$15</f>
        <v>134.19602151000001</v>
      </c>
    </row>
    <row r="244" spans="1:25" ht="15.75" x14ac:dyDescent="0.2">
      <c r="A244" s="35">
        <f t="shared" si="6"/>
        <v>43817</v>
      </c>
      <c r="B244" s="36">
        <f>SUMIFS(СВЦЭМ!$F$33:$F$776,СВЦЭМ!$A$33:$A$776,$A244,СВЦЭМ!$B$33:$B$776,B$226)+'СЕТ СН'!$F$15</f>
        <v>135.61677320999999</v>
      </c>
      <c r="C244" s="36">
        <f>SUMIFS(СВЦЭМ!$F$33:$F$776,СВЦЭМ!$A$33:$A$776,$A244,СВЦЭМ!$B$33:$B$776,C$226)+'СЕТ СН'!$F$15</f>
        <v>144.05973205000001</v>
      </c>
      <c r="D244" s="36">
        <f>SUMIFS(СВЦЭМ!$F$33:$F$776,СВЦЭМ!$A$33:$A$776,$A244,СВЦЭМ!$B$33:$B$776,D$226)+'СЕТ СН'!$F$15</f>
        <v>147.71758707999999</v>
      </c>
      <c r="E244" s="36">
        <f>SUMIFS(СВЦЭМ!$F$33:$F$776,СВЦЭМ!$A$33:$A$776,$A244,СВЦЭМ!$B$33:$B$776,E$226)+'СЕТ СН'!$F$15</f>
        <v>147.61763163000001</v>
      </c>
      <c r="F244" s="36">
        <f>SUMIFS(СВЦЭМ!$F$33:$F$776,СВЦЭМ!$A$33:$A$776,$A244,СВЦЭМ!$B$33:$B$776,F$226)+'СЕТ СН'!$F$15</f>
        <v>146.45218113999999</v>
      </c>
      <c r="G244" s="36">
        <f>SUMIFS(СВЦЭМ!$F$33:$F$776,СВЦЭМ!$A$33:$A$776,$A244,СВЦЭМ!$B$33:$B$776,G$226)+'СЕТ СН'!$F$15</f>
        <v>143.40399077999999</v>
      </c>
      <c r="H244" s="36">
        <f>SUMIFS(СВЦЭМ!$F$33:$F$776,СВЦЭМ!$A$33:$A$776,$A244,СВЦЭМ!$B$33:$B$776,H$226)+'СЕТ СН'!$F$15</f>
        <v>138.83089795000001</v>
      </c>
      <c r="I244" s="36">
        <f>SUMIFS(СВЦЭМ!$F$33:$F$776,СВЦЭМ!$A$33:$A$776,$A244,СВЦЭМ!$B$33:$B$776,I$226)+'СЕТ СН'!$F$15</f>
        <v>136.38003713000001</v>
      </c>
      <c r="J244" s="36">
        <f>SUMIFS(СВЦЭМ!$F$33:$F$776,СВЦЭМ!$A$33:$A$776,$A244,СВЦЭМ!$B$33:$B$776,J$226)+'СЕТ СН'!$F$15</f>
        <v>132.04372437000001</v>
      </c>
      <c r="K244" s="36">
        <f>SUMIFS(СВЦЭМ!$F$33:$F$776,СВЦЭМ!$A$33:$A$776,$A244,СВЦЭМ!$B$33:$B$776,K$226)+'СЕТ СН'!$F$15</f>
        <v>127.53696221</v>
      </c>
      <c r="L244" s="36">
        <f>SUMIFS(СВЦЭМ!$F$33:$F$776,СВЦЭМ!$A$33:$A$776,$A244,СВЦЭМ!$B$33:$B$776,L$226)+'СЕТ СН'!$F$15</f>
        <v>126.48729543</v>
      </c>
      <c r="M244" s="36">
        <f>SUMIFS(СВЦЭМ!$F$33:$F$776,СВЦЭМ!$A$33:$A$776,$A244,СВЦЭМ!$B$33:$B$776,M$226)+'СЕТ СН'!$F$15</f>
        <v>127.5797175</v>
      </c>
      <c r="N244" s="36">
        <f>SUMIFS(СВЦЭМ!$F$33:$F$776,СВЦЭМ!$A$33:$A$776,$A244,СВЦЭМ!$B$33:$B$776,N$226)+'СЕТ СН'!$F$15</f>
        <v>128.18863576000001</v>
      </c>
      <c r="O244" s="36">
        <f>SUMIFS(СВЦЭМ!$F$33:$F$776,СВЦЭМ!$A$33:$A$776,$A244,СВЦЭМ!$B$33:$B$776,O$226)+'СЕТ СН'!$F$15</f>
        <v>129.65726794</v>
      </c>
      <c r="P244" s="36">
        <f>SUMIFS(СВЦЭМ!$F$33:$F$776,СВЦЭМ!$A$33:$A$776,$A244,СВЦЭМ!$B$33:$B$776,P$226)+'СЕТ СН'!$F$15</f>
        <v>130.98446927000001</v>
      </c>
      <c r="Q244" s="36">
        <f>SUMIFS(СВЦЭМ!$F$33:$F$776,СВЦЭМ!$A$33:$A$776,$A244,СВЦЭМ!$B$33:$B$776,Q$226)+'СЕТ СН'!$F$15</f>
        <v>131.11309058000001</v>
      </c>
      <c r="R244" s="36">
        <f>SUMIFS(СВЦЭМ!$F$33:$F$776,СВЦЭМ!$A$33:$A$776,$A244,СВЦЭМ!$B$33:$B$776,R$226)+'СЕТ СН'!$F$15</f>
        <v>129.62997652999999</v>
      </c>
      <c r="S244" s="36">
        <f>SUMIFS(СВЦЭМ!$F$33:$F$776,СВЦЭМ!$A$33:$A$776,$A244,СВЦЭМ!$B$33:$B$776,S$226)+'СЕТ СН'!$F$15</f>
        <v>127.70303026000001</v>
      </c>
      <c r="T244" s="36">
        <f>SUMIFS(СВЦЭМ!$F$33:$F$776,СВЦЭМ!$A$33:$A$776,$A244,СВЦЭМ!$B$33:$B$776,T$226)+'СЕТ СН'!$F$15</f>
        <v>123.40553529</v>
      </c>
      <c r="U244" s="36">
        <f>SUMIFS(СВЦЭМ!$F$33:$F$776,СВЦЭМ!$A$33:$A$776,$A244,СВЦЭМ!$B$33:$B$776,U$226)+'СЕТ СН'!$F$15</f>
        <v>123.58973899999999</v>
      </c>
      <c r="V244" s="36">
        <f>SUMIFS(СВЦЭМ!$F$33:$F$776,СВЦЭМ!$A$33:$A$776,$A244,СВЦЭМ!$B$33:$B$776,V$226)+'СЕТ СН'!$F$15</f>
        <v>124.6926517</v>
      </c>
      <c r="W244" s="36">
        <f>SUMIFS(СВЦЭМ!$F$33:$F$776,СВЦЭМ!$A$33:$A$776,$A244,СВЦЭМ!$B$33:$B$776,W$226)+'СЕТ СН'!$F$15</f>
        <v>127.83036821</v>
      </c>
      <c r="X244" s="36">
        <f>SUMIFS(СВЦЭМ!$F$33:$F$776,СВЦЭМ!$A$33:$A$776,$A244,СВЦЭМ!$B$33:$B$776,X$226)+'СЕТ СН'!$F$15</f>
        <v>128.50630877</v>
      </c>
      <c r="Y244" s="36">
        <f>SUMIFS(СВЦЭМ!$F$33:$F$776,СВЦЭМ!$A$33:$A$776,$A244,СВЦЭМ!$B$33:$B$776,Y$226)+'СЕТ СН'!$F$15</f>
        <v>130.39046968</v>
      </c>
    </row>
    <row r="245" spans="1:25" ht="15.75" x14ac:dyDescent="0.2">
      <c r="A245" s="35">
        <f t="shared" si="6"/>
        <v>43818</v>
      </c>
      <c r="B245" s="36">
        <f>SUMIFS(СВЦЭМ!$F$33:$F$776,СВЦЭМ!$A$33:$A$776,$A245,СВЦЭМ!$B$33:$B$776,B$226)+'СЕТ СН'!$F$15</f>
        <v>136.17073859000001</v>
      </c>
      <c r="C245" s="36">
        <f>SUMIFS(СВЦЭМ!$F$33:$F$776,СВЦЭМ!$A$33:$A$776,$A245,СВЦЭМ!$B$33:$B$776,C$226)+'СЕТ СН'!$F$15</f>
        <v>140.38096328</v>
      </c>
      <c r="D245" s="36">
        <f>SUMIFS(СВЦЭМ!$F$33:$F$776,СВЦЭМ!$A$33:$A$776,$A245,СВЦЭМ!$B$33:$B$776,D$226)+'СЕТ СН'!$F$15</f>
        <v>143.27208555999999</v>
      </c>
      <c r="E245" s="36">
        <f>SUMIFS(СВЦЭМ!$F$33:$F$776,СВЦЭМ!$A$33:$A$776,$A245,СВЦЭМ!$B$33:$B$776,E$226)+'СЕТ СН'!$F$15</f>
        <v>147.12382160000001</v>
      </c>
      <c r="F245" s="36">
        <f>SUMIFS(СВЦЭМ!$F$33:$F$776,СВЦЭМ!$A$33:$A$776,$A245,СВЦЭМ!$B$33:$B$776,F$226)+'СЕТ СН'!$F$15</f>
        <v>148.98019804</v>
      </c>
      <c r="G245" s="36">
        <f>SUMIFS(СВЦЭМ!$F$33:$F$776,СВЦЭМ!$A$33:$A$776,$A245,СВЦЭМ!$B$33:$B$776,G$226)+'СЕТ СН'!$F$15</f>
        <v>145.38035391</v>
      </c>
      <c r="H245" s="36">
        <f>SUMIFS(СВЦЭМ!$F$33:$F$776,СВЦЭМ!$A$33:$A$776,$A245,СВЦЭМ!$B$33:$B$776,H$226)+'СЕТ СН'!$F$15</f>
        <v>140.42028533999999</v>
      </c>
      <c r="I245" s="36">
        <f>SUMIFS(СВЦЭМ!$F$33:$F$776,СВЦЭМ!$A$33:$A$776,$A245,СВЦЭМ!$B$33:$B$776,I$226)+'СЕТ СН'!$F$15</f>
        <v>135.19571300999999</v>
      </c>
      <c r="J245" s="36">
        <f>SUMIFS(СВЦЭМ!$F$33:$F$776,СВЦЭМ!$A$33:$A$776,$A245,СВЦЭМ!$B$33:$B$776,J$226)+'СЕТ СН'!$F$15</f>
        <v>131.11175668000001</v>
      </c>
      <c r="K245" s="36">
        <f>SUMIFS(СВЦЭМ!$F$33:$F$776,СВЦЭМ!$A$33:$A$776,$A245,СВЦЭМ!$B$33:$B$776,K$226)+'СЕТ СН'!$F$15</f>
        <v>128.21547874000001</v>
      </c>
      <c r="L245" s="36">
        <f>SUMIFS(СВЦЭМ!$F$33:$F$776,СВЦЭМ!$A$33:$A$776,$A245,СВЦЭМ!$B$33:$B$776,L$226)+'СЕТ СН'!$F$15</f>
        <v>129.30927033</v>
      </c>
      <c r="M245" s="36">
        <f>SUMIFS(СВЦЭМ!$F$33:$F$776,СВЦЭМ!$A$33:$A$776,$A245,СВЦЭМ!$B$33:$B$776,M$226)+'СЕТ СН'!$F$15</f>
        <v>131.42020131000001</v>
      </c>
      <c r="N245" s="36">
        <f>SUMIFS(СВЦЭМ!$F$33:$F$776,СВЦЭМ!$A$33:$A$776,$A245,СВЦЭМ!$B$33:$B$776,N$226)+'СЕТ СН'!$F$15</f>
        <v>131.82477546999999</v>
      </c>
      <c r="O245" s="36">
        <f>SUMIFS(СВЦЭМ!$F$33:$F$776,СВЦЭМ!$A$33:$A$776,$A245,СВЦЭМ!$B$33:$B$776,O$226)+'СЕТ СН'!$F$15</f>
        <v>134.76795749999999</v>
      </c>
      <c r="P245" s="36">
        <f>SUMIFS(СВЦЭМ!$F$33:$F$776,СВЦЭМ!$A$33:$A$776,$A245,СВЦЭМ!$B$33:$B$776,P$226)+'СЕТ СН'!$F$15</f>
        <v>133.79521961</v>
      </c>
      <c r="Q245" s="36">
        <f>SUMIFS(СВЦЭМ!$F$33:$F$776,СВЦЭМ!$A$33:$A$776,$A245,СВЦЭМ!$B$33:$B$776,Q$226)+'СЕТ СН'!$F$15</f>
        <v>134.33911452999999</v>
      </c>
      <c r="R245" s="36">
        <f>SUMIFS(СВЦЭМ!$F$33:$F$776,СВЦЭМ!$A$33:$A$776,$A245,СВЦЭМ!$B$33:$B$776,R$226)+'СЕТ СН'!$F$15</f>
        <v>132.5172958</v>
      </c>
      <c r="S245" s="36">
        <f>SUMIFS(СВЦЭМ!$F$33:$F$776,СВЦЭМ!$A$33:$A$776,$A245,СВЦЭМ!$B$33:$B$776,S$226)+'СЕТ СН'!$F$15</f>
        <v>129.54627561999999</v>
      </c>
      <c r="T245" s="36">
        <f>SUMIFS(СВЦЭМ!$F$33:$F$776,СВЦЭМ!$A$33:$A$776,$A245,СВЦЭМ!$B$33:$B$776,T$226)+'СЕТ СН'!$F$15</f>
        <v>127.21351457999999</v>
      </c>
      <c r="U245" s="36">
        <f>SUMIFS(СВЦЭМ!$F$33:$F$776,СВЦЭМ!$A$33:$A$776,$A245,СВЦЭМ!$B$33:$B$776,U$226)+'СЕТ СН'!$F$15</f>
        <v>128.94856068000001</v>
      </c>
      <c r="V245" s="36">
        <f>SUMIFS(СВЦЭМ!$F$33:$F$776,СВЦЭМ!$A$33:$A$776,$A245,СВЦЭМ!$B$33:$B$776,V$226)+'СЕТ СН'!$F$15</f>
        <v>133.10949206000001</v>
      </c>
      <c r="W245" s="36">
        <f>SUMIFS(СВЦЭМ!$F$33:$F$776,СВЦЭМ!$A$33:$A$776,$A245,СВЦЭМ!$B$33:$B$776,W$226)+'СЕТ СН'!$F$15</f>
        <v>137.60263158000001</v>
      </c>
      <c r="X245" s="36">
        <f>SUMIFS(СВЦЭМ!$F$33:$F$776,СВЦЭМ!$A$33:$A$776,$A245,СВЦЭМ!$B$33:$B$776,X$226)+'СЕТ СН'!$F$15</f>
        <v>139.14308822999999</v>
      </c>
      <c r="Y245" s="36">
        <f>SUMIFS(СВЦЭМ!$F$33:$F$776,СВЦЭМ!$A$33:$A$776,$A245,СВЦЭМ!$B$33:$B$776,Y$226)+'СЕТ СН'!$F$15</f>
        <v>143.44763187000001</v>
      </c>
    </row>
    <row r="246" spans="1:25" ht="15.75" x14ac:dyDescent="0.2">
      <c r="A246" s="35">
        <f t="shared" si="6"/>
        <v>43819</v>
      </c>
      <c r="B246" s="36">
        <f>SUMIFS(СВЦЭМ!$F$33:$F$776,СВЦЭМ!$A$33:$A$776,$A246,СВЦЭМ!$B$33:$B$776,B$226)+'СЕТ СН'!$F$15</f>
        <v>134.84380695999999</v>
      </c>
      <c r="C246" s="36">
        <f>SUMIFS(СВЦЭМ!$F$33:$F$776,СВЦЭМ!$A$33:$A$776,$A246,СВЦЭМ!$B$33:$B$776,C$226)+'СЕТ СН'!$F$15</f>
        <v>138.14473158999999</v>
      </c>
      <c r="D246" s="36">
        <f>SUMIFS(СВЦЭМ!$F$33:$F$776,СВЦЭМ!$A$33:$A$776,$A246,СВЦЭМ!$B$33:$B$776,D$226)+'СЕТ СН'!$F$15</f>
        <v>140.13022512000001</v>
      </c>
      <c r="E246" s="36">
        <f>SUMIFS(СВЦЭМ!$F$33:$F$776,СВЦЭМ!$A$33:$A$776,$A246,СВЦЭМ!$B$33:$B$776,E$226)+'СЕТ СН'!$F$15</f>
        <v>142.00802234</v>
      </c>
      <c r="F246" s="36">
        <f>SUMIFS(СВЦЭМ!$F$33:$F$776,СВЦЭМ!$A$33:$A$776,$A246,СВЦЭМ!$B$33:$B$776,F$226)+'СЕТ СН'!$F$15</f>
        <v>141.11101052999999</v>
      </c>
      <c r="G246" s="36">
        <f>SUMIFS(СВЦЭМ!$F$33:$F$776,СВЦЭМ!$A$33:$A$776,$A246,СВЦЭМ!$B$33:$B$776,G$226)+'СЕТ СН'!$F$15</f>
        <v>139.5523934</v>
      </c>
      <c r="H246" s="36">
        <f>SUMIFS(СВЦЭМ!$F$33:$F$776,СВЦЭМ!$A$33:$A$776,$A246,СВЦЭМ!$B$33:$B$776,H$226)+'СЕТ СН'!$F$15</f>
        <v>132.24146089000001</v>
      </c>
      <c r="I246" s="36">
        <f>SUMIFS(СВЦЭМ!$F$33:$F$776,СВЦЭМ!$A$33:$A$776,$A246,СВЦЭМ!$B$33:$B$776,I$226)+'СЕТ СН'!$F$15</f>
        <v>129.94010047</v>
      </c>
      <c r="J246" s="36">
        <f>SUMIFS(СВЦЭМ!$F$33:$F$776,СВЦЭМ!$A$33:$A$776,$A246,СВЦЭМ!$B$33:$B$776,J$226)+'СЕТ СН'!$F$15</f>
        <v>126.79899043</v>
      </c>
      <c r="K246" s="36">
        <f>SUMIFS(СВЦЭМ!$F$33:$F$776,СВЦЭМ!$A$33:$A$776,$A246,СВЦЭМ!$B$33:$B$776,K$226)+'СЕТ СН'!$F$15</f>
        <v>123.54232565</v>
      </c>
      <c r="L246" s="36">
        <f>SUMIFS(СВЦЭМ!$F$33:$F$776,СВЦЭМ!$A$33:$A$776,$A246,СВЦЭМ!$B$33:$B$776,L$226)+'СЕТ СН'!$F$15</f>
        <v>123.57798754</v>
      </c>
      <c r="M246" s="36">
        <f>SUMIFS(СВЦЭМ!$F$33:$F$776,СВЦЭМ!$A$33:$A$776,$A246,СВЦЭМ!$B$33:$B$776,M$226)+'СЕТ СН'!$F$15</f>
        <v>126.04180924000001</v>
      </c>
      <c r="N246" s="36">
        <f>SUMIFS(СВЦЭМ!$F$33:$F$776,СВЦЭМ!$A$33:$A$776,$A246,СВЦЭМ!$B$33:$B$776,N$226)+'СЕТ СН'!$F$15</f>
        <v>126.1452237</v>
      </c>
      <c r="O246" s="36">
        <f>SUMIFS(СВЦЭМ!$F$33:$F$776,СВЦЭМ!$A$33:$A$776,$A246,СВЦЭМ!$B$33:$B$776,O$226)+'СЕТ СН'!$F$15</f>
        <v>127.30919685000001</v>
      </c>
      <c r="P246" s="36">
        <f>SUMIFS(СВЦЭМ!$F$33:$F$776,СВЦЭМ!$A$33:$A$776,$A246,СВЦЭМ!$B$33:$B$776,P$226)+'СЕТ СН'!$F$15</f>
        <v>128.12223306000001</v>
      </c>
      <c r="Q246" s="36">
        <f>SUMIFS(СВЦЭМ!$F$33:$F$776,СВЦЭМ!$A$33:$A$776,$A246,СВЦЭМ!$B$33:$B$776,Q$226)+'СЕТ СН'!$F$15</f>
        <v>128.90693948000001</v>
      </c>
      <c r="R246" s="36">
        <f>SUMIFS(СВЦЭМ!$F$33:$F$776,СВЦЭМ!$A$33:$A$776,$A246,СВЦЭМ!$B$33:$B$776,R$226)+'СЕТ СН'!$F$15</f>
        <v>129.30240882999999</v>
      </c>
      <c r="S246" s="36">
        <f>SUMIFS(СВЦЭМ!$F$33:$F$776,СВЦЭМ!$A$33:$A$776,$A246,СВЦЭМ!$B$33:$B$776,S$226)+'СЕТ СН'!$F$15</f>
        <v>127.51851056</v>
      </c>
      <c r="T246" s="36">
        <f>SUMIFS(СВЦЭМ!$F$33:$F$776,СВЦЭМ!$A$33:$A$776,$A246,СВЦЭМ!$B$33:$B$776,T$226)+'СЕТ СН'!$F$15</f>
        <v>125.93793008999999</v>
      </c>
      <c r="U246" s="36">
        <f>SUMIFS(СВЦЭМ!$F$33:$F$776,СВЦЭМ!$A$33:$A$776,$A246,СВЦЭМ!$B$33:$B$776,U$226)+'СЕТ СН'!$F$15</f>
        <v>123.05887528</v>
      </c>
      <c r="V246" s="36">
        <f>SUMIFS(СВЦЭМ!$F$33:$F$776,СВЦЭМ!$A$33:$A$776,$A246,СВЦЭМ!$B$33:$B$776,V$226)+'СЕТ СН'!$F$15</f>
        <v>120.42219111</v>
      </c>
      <c r="W246" s="36">
        <f>SUMIFS(СВЦЭМ!$F$33:$F$776,СВЦЭМ!$A$33:$A$776,$A246,СВЦЭМ!$B$33:$B$776,W$226)+'СЕТ СН'!$F$15</f>
        <v>122.68519544</v>
      </c>
      <c r="X246" s="36">
        <f>SUMIFS(СВЦЭМ!$F$33:$F$776,СВЦЭМ!$A$33:$A$776,$A246,СВЦЭМ!$B$33:$B$776,X$226)+'СЕТ СН'!$F$15</f>
        <v>122.88527778</v>
      </c>
      <c r="Y246" s="36">
        <f>SUMIFS(СВЦЭМ!$F$33:$F$776,СВЦЭМ!$A$33:$A$776,$A246,СВЦЭМ!$B$33:$B$776,Y$226)+'СЕТ СН'!$F$15</f>
        <v>124.46747022</v>
      </c>
    </row>
    <row r="247" spans="1:25" ht="15.75" x14ac:dyDescent="0.2">
      <c r="A247" s="35">
        <f t="shared" si="6"/>
        <v>43820</v>
      </c>
      <c r="B247" s="36">
        <f>SUMIFS(СВЦЭМ!$F$33:$F$776,СВЦЭМ!$A$33:$A$776,$A247,СВЦЭМ!$B$33:$B$776,B$226)+'СЕТ СН'!$F$15</f>
        <v>125.24787825</v>
      </c>
      <c r="C247" s="36">
        <f>SUMIFS(СВЦЭМ!$F$33:$F$776,СВЦЭМ!$A$33:$A$776,$A247,СВЦЭМ!$B$33:$B$776,C$226)+'СЕТ СН'!$F$15</f>
        <v>130.48172761000001</v>
      </c>
      <c r="D247" s="36">
        <f>SUMIFS(СВЦЭМ!$F$33:$F$776,СВЦЭМ!$A$33:$A$776,$A247,СВЦЭМ!$B$33:$B$776,D$226)+'СЕТ СН'!$F$15</f>
        <v>133.72087332000001</v>
      </c>
      <c r="E247" s="36">
        <f>SUMIFS(СВЦЭМ!$F$33:$F$776,СВЦЭМ!$A$33:$A$776,$A247,СВЦЭМ!$B$33:$B$776,E$226)+'СЕТ СН'!$F$15</f>
        <v>138.78530787</v>
      </c>
      <c r="F247" s="36">
        <f>SUMIFS(СВЦЭМ!$F$33:$F$776,СВЦЭМ!$A$33:$A$776,$A247,СВЦЭМ!$B$33:$B$776,F$226)+'СЕТ СН'!$F$15</f>
        <v>142.11637744999999</v>
      </c>
      <c r="G247" s="36">
        <f>SUMIFS(СВЦЭМ!$F$33:$F$776,СВЦЭМ!$A$33:$A$776,$A247,СВЦЭМ!$B$33:$B$776,G$226)+'СЕТ СН'!$F$15</f>
        <v>140.75763438000001</v>
      </c>
      <c r="H247" s="36">
        <f>SUMIFS(СВЦЭМ!$F$33:$F$776,СВЦЭМ!$A$33:$A$776,$A247,СВЦЭМ!$B$33:$B$776,H$226)+'СЕТ СН'!$F$15</f>
        <v>137.82849281</v>
      </c>
      <c r="I247" s="36">
        <f>SUMIFS(СВЦЭМ!$F$33:$F$776,СВЦЭМ!$A$33:$A$776,$A247,СВЦЭМ!$B$33:$B$776,I$226)+'СЕТ СН'!$F$15</f>
        <v>137.42317800000001</v>
      </c>
      <c r="J247" s="36">
        <f>SUMIFS(СВЦЭМ!$F$33:$F$776,СВЦЭМ!$A$33:$A$776,$A247,СВЦЭМ!$B$33:$B$776,J$226)+'СЕТ СН'!$F$15</f>
        <v>131.17071874000001</v>
      </c>
      <c r="K247" s="36">
        <f>SUMIFS(СВЦЭМ!$F$33:$F$776,СВЦЭМ!$A$33:$A$776,$A247,СВЦЭМ!$B$33:$B$776,K$226)+'СЕТ СН'!$F$15</f>
        <v>125.00491463</v>
      </c>
      <c r="L247" s="36">
        <f>SUMIFS(СВЦЭМ!$F$33:$F$776,СВЦЭМ!$A$33:$A$776,$A247,СВЦЭМ!$B$33:$B$776,L$226)+'СЕТ СН'!$F$15</f>
        <v>123.50595856</v>
      </c>
      <c r="M247" s="36">
        <f>SUMIFS(СВЦЭМ!$F$33:$F$776,СВЦЭМ!$A$33:$A$776,$A247,СВЦЭМ!$B$33:$B$776,M$226)+'СЕТ СН'!$F$15</f>
        <v>124.89163481</v>
      </c>
      <c r="N247" s="36">
        <f>SUMIFS(СВЦЭМ!$F$33:$F$776,СВЦЭМ!$A$33:$A$776,$A247,СВЦЭМ!$B$33:$B$776,N$226)+'СЕТ СН'!$F$15</f>
        <v>124.53379828999999</v>
      </c>
      <c r="O247" s="36">
        <f>SUMIFS(СВЦЭМ!$F$33:$F$776,СВЦЭМ!$A$33:$A$776,$A247,СВЦЭМ!$B$33:$B$776,O$226)+'СЕТ СН'!$F$15</f>
        <v>126.51602158999999</v>
      </c>
      <c r="P247" s="36">
        <f>SUMIFS(СВЦЭМ!$F$33:$F$776,СВЦЭМ!$A$33:$A$776,$A247,СВЦЭМ!$B$33:$B$776,P$226)+'СЕТ СН'!$F$15</f>
        <v>128.24251742000001</v>
      </c>
      <c r="Q247" s="36">
        <f>SUMIFS(СВЦЭМ!$F$33:$F$776,СВЦЭМ!$A$33:$A$776,$A247,СВЦЭМ!$B$33:$B$776,Q$226)+'СЕТ СН'!$F$15</f>
        <v>129.15482281999999</v>
      </c>
      <c r="R247" s="36">
        <f>SUMIFS(СВЦЭМ!$F$33:$F$776,СВЦЭМ!$A$33:$A$776,$A247,СВЦЭМ!$B$33:$B$776,R$226)+'СЕТ СН'!$F$15</f>
        <v>130.68809368999999</v>
      </c>
      <c r="S247" s="36">
        <f>SUMIFS(СВЦЭМ!$F$33:$F$776,СВЦЭМ!$A$33:$A$776,$A247,СВЦЭМ!$B$33:$B$776,S$226)+'СЕТ СН'!$F$15</f>
        <v>129.20459109000001</v>
      </c>
      <c r="T247" s="36">
        <f>SUMIFS(СВЦЭМ!$F$33:$F$776,СВЦЭМ!$A$33:$A$776,$A247,СВЦЭМ!$B$33:$B$776,T$226)+'СЕТ СН'!$F$15</f>
        <v>125.38659629999999</v>
      </c>
      <c r="U247" s="36">
        <f>SUMIFS(СВЦЭМ!$F$33:$F$776,СВЦЭМ!$A$33:$A$776,$A247,СВЦЭМ!$B$33:$B$776,U$226)+'СЕТ СН'!$F$15</f>
        <v>124.91637399</v>
      </c>
      <c r="V247" s="36">
        <f>SUMIFS(СВЦЭМ!$F$33:$F$776,СВЦЭМ!$A$33:$A$776,$A247,СВЦЭМ!$B$33:$B$776,V$226)+'СЕТ СН'!$F$15</f>
        <v>127.20332439000001</v>
      </c>
      <c r="W247" s="36">
        <f>SUMIFS(СВЦЭМ!$F$33:$F$776,СВЦЭМ!$A$33:$A$776,$A247,СВЦЭМ!$B$33:$B$776,W$226)+'СЕТ СН'!$F$15</f>
        <v>128.66334834</v>
      </c>
      <c r="X247" s="36">
        <f>SUMIFS(СВЦЭМ!$F$33:$F$776,СВЦЭМ!$A$33:$A$776,$A247,СВЦЭМ!$B$33:$B$776,X$226)+'СЕТ СН'!$F$15</f>
        <v>131.43004809000001</v>
      </c>
      <c r="Y247" s="36">
        <f>SUMIFS(СВЦЭМ!$F$33:$F$776,СВЦЭМ!$A$33:$A$776,$A247,СВЦЭМ!$B$33:$B$776,Y$226)+'СЕТ СН'!$F$15</f>
        <v>132.83255493999999</v>
      </c>
    </row>
    <row r="248" spans="1:25" ht="15.75" x14ac:dyDescent="0.2">
      <c r="A248" s="35">
        <f t="shared" si="6"/>
        <v>43821</v>
      </c>
      <c r="B248" s="36">
        <f>SUMIFS(СВЦЭМ!$F$33:$F$776,СВЦЭМ!$A$33:$A$776,$A248,СВЦЭМ!$B$33:$B$776,B$226)+'СЕТ СН'!$F$15</f>
        <v>135.17456616000001</v>
      </c>
      <c r="C248" s="36">
        <f>SUMIFS(СВЦЭМ!$F$33:$F$776,СВЦЭМ!$A$33:$A$776,$A248,СВЦЭМ!$B$33:$B$776,C$226)+'СЕТ СН'!$F$15</f>
        <v>138.64011310000001</v>
      </c>
      <c r="D248" s="36">
        <f>SUMIFS(СВЦЭМ!$F$33:$F$776,СВЦЭМ!$A$33:$A$776,$A248,СВЦЭМ!$B$33:$B$776,D$226)+'СЕТ СН'!$F$15</f>
        <v>141.38548642000001</v>
      </c>
      <c r="E248" s="36">
        <f>SUMIFS(СВЦЭМ!$F$33:$F$776,СВЦЭМ!$A$33:$A$776,$A248,СВЦЭМ!$B$33:$B$776,E$226)+'СЕТ СН'!$F$15</f>
        <v>143.42816052000001</v>
      </c>
      <c r="F248" s="36">
        <f>SUMIFS(СВЦЭМ!$F$33:$F$776,СВЦЭМ!$A$33:$A$776,$A248,СВЦЭМ!$B$33:$B$776,F$226)+'СЕТ СН'!$F$15</f>
        <v>143.17936137000001</v>
      </c>
      <c r="G248" s="36">
        <f>SUMIFS(СВЦЭМ!$F$33:$F$776,СВЦЭМ!$A$33:$A$776,$A248,СВЦЭМ!$B$33:$B$776,G$226)+'СЕТ СН'!$F$15</f>
        <v>141.44345049</v>
      </c>
      <c r="H248" s="36">
        <f>SUMIFS(СВЦЭМ!$F$33:$F$776,СВЦЭМ!$A$33:$A$776,$A248,СВЦЭМ!$B$33:$B$776,H$226)+'СЕТ СН'!$F$15</f>
        <v>137.84077543000001</v>
      </c>
      <c r="I248" s="36">
        <f>SUMIFS(СВЦЭМ!$F$33:$F$776,СВЦЭМ!$A$33:$A$776,$A248,СВЦЭМ!$B$33:$B$776,I$226)+'СЕТ СН'!$F$15</f>
        <v>137.53977194000001</v>
      </c>
      <c r="J248" s="36">
        <f>SUMIFS(СВЦЭМ!$F$33:$F$776,СВЦЭМ!$A$33:$A$776,$A248,СВЦЭМ!$B$33:$B$776,J$226)+'СЕТ СН'!$F$15</f>
        <v>131.80975989999999</v>
      </c>
      <c r="K248" s="36">
        <f>SUMIFS(СВЦЭМ!$F$33:$F$776,СВЦЭМ!$A$33:$A$776,$A248,СВЦЭМ!$B$33:$B$776,K$226)+'СЕТ СН'!$F$15</f>
        <v>126.64779638</v>
      </c>
      <c r="L248" s="36">
        <f>SUMIFS(СВЦЭМ!$F$33:$F$776,СВЦЭМ!$A$33:$A$776,$A248,СВЦЭМ!$B$33:$B$776,L$226)+'СЕТ СН'!$F$15</f>
        <v>124.24395102</v>
      </c>
      <c r="M248" s="36">
        <f>SUMIFS(СВЦЭМ!$F$33:$F$776,СВЦЭМ!$A$33:$A$776,$A248,СВЦЭМ!$B$33:$B$776,M$226)+'СЕТ СН'!$F$15</f>
        <v>126.25822547</v>
      </c>
      <c r="N248" s="36">
        <f>SUMIFS(СВЦЭМ!$F$33:$F$776,СВЦЭМ!$A$33:$A$776,$A248,СВЦЭМ!$B$33:$B$776,N$226)+'СЕТ СН'!$F$15</f>
        <v>127.68344156000001</v>
      </c>
      <c r="O248" s="36">
        <f>SUMIFS(СВЦЭМ!$F$33:$F$776,СВЦЭМ!$A$33:$A$776,$A248,СВЦЭМ!$B$33:$B$776,O$226)+'СЕТ СН'!$F$15</f>
        <v>130.10449617</v>
      </c>
      <c r="P248" s="36">
        <f>SUMIFS(СВЦЭМ!$F$33:$F$776,СВЦЭМ!$A$33:$A$776,$A248,СВЦЭМ!$B$33:$B$776,P$226)+'СЕТ СН'!$F$15</f>
        <v>131.71940466999999</v>
      </c>
      <c r="Q248" s="36">
        <f>SUMIFS(СВЦЭМ!$F$33:$F$776,СВЦЭМ!$A$33:$A$776,$A248,СВЦЭМ!$B$33:$B$776,Q$226)+'СЕТ СН'!$F$15</f>
        <v>131.43108721999999</v>
      </c>
      <c r="R248" s="36">
        <f>SUMIFS(СВЦЭМ!$F$33:$F$776,СВЦЭМ!$A$33:$A$776,$A248,СВЦЭМ!$B$33:$B$776,R$226)+'СЕТ СН'!$F$15</f>
        <v>133.20606125</v>
      </c>
      <c r="S248" s="36">
        <f>SUMIFS(СВЦЭМ!$F$33:$F$776,СВЦЭМ!$A$33:$A$776,$A248,СВЦЭМ!$B$33:$B$776,S$226)+'СЕТ СН'!$F$15</f>
        <v>131.56152145999999</v>
      </c>
      <c r="T248" s="36">
        <f>SUMIFS(СВЦЭМ!$F$33:$F$776,СВЦЭМ!$A$33:$A$776,$A248,СВЦЭМ!$B$33:$B$776,T$226)+'СЕТ СН'!$F$15</f>
        <v>127.24797057000001</v>
      </c>
      <c r="U248" s="36">
        <f>SUMIFS(СВЦЭМ!$F$33:$F$776,СВЦЭМ!$A$33:$A$776,$A248,СВЦЭМ!$B$33:$B$776,U$226)+'СЕТ СН'!$F$15</f>
        <v>127.64995937</v>
      </c>
      <c r="V248" s="36">
        <f>SUMIFS(СВЦЭМ!$F$33:$F$776,СВЦЭМ!$A$33:$A$776,$A248,СВЦЭМ!$B$33:$B$776,V$226)+'СЕТ СН'!$F$15</f>
        <v>129.89472282</v>
      </c>
      <c r="W248" s="36">
        <f>SUMIFS(СВЦЭМ!$F$33:$F$776,СВЦЭМ!$A$33:$A$776,$A248,СВЦЭМ!$B$33:$B$776,W$226)+'СЕТ СН'!$F$15</f>
        <v>132.65396390999999</v>
      </c>
      <c r="X248" s="36">
        <f>SUMIFS(СВЦЭМ!$F$33:$F$776,СВЦЭМ!$A$33:$A$776,$A248,СВЦЭМ!$B$33:$B$776,X$226)+'СЕТ СН'!$F$15</f>
        <v>134.92344967</v>
      </c>
      <c r="Y248" s="36">
        <f>SUMIFS(СВЦЭМ!$F$33:$F$776,СВЦЭМ!$A$33:$A$776,$A248,СВЦЭМ!$B$33:$B$776,Y$226)+'СЕТ СН'!$F$15</f>
        <v>136.57836365</v>
      </c>
    </row>
    <row r="249" spans="1:25" ht="15.75" x14ac:dyDescent="0.2">
      <c r="A249" s="35">
        <f t="shared" si="6"/>
        <v>43822</v>
      </c>
      <c r="B249" s="36">
        <f>SUMIFS(СВЦЭМ!$F$33:$F$776,СВЦЭМ!$A$33:$A$776,$A249,СВЦЭМ!$B$33:$B$776,B$226)+'СЕТ СН'!$F$15</f>
        <v>134.4020295</v>
      </c>
      <c r="C249" s="36">
        <f>SUMIFS(СВЦЭМ!$F$33:$F$776,СВЦЭМ!$A$33:$A$776,$A249,СВЦЭМ!$B$33:$B$776,C$226)+'СЕТ СН'!$F$15</f>
        <v>136.23949856999999</v>
      </c>
      <c r="D249" s="36">
        <f>SUMIFS(СВЦЭМ!$F$33:$F$776,СВЦЭМ!$A$33:$A$776,$A249,СВЦЭМ!$B$33:$B$776,D$226)+'СЕТ СН'!$F$15</f>
        <v>140.73445283000001</v>
      </c>
      <c r="E249" s="36">
        <f>SUMIFS(СВЦЭМ!$F$33:$F$776,СВЦЭМ!$A$33:$A$776,$A249,СВЦЭМ!$B$33:$B$776,E$226)+'СЕТ СН'!$F$15</f>
        <v>143.38836173000001</v>
      </c>
      <c r="F249" s="36">
        <f>SUMIFS(СВЦЭМ!$F$33:$F$776,СВЦЭМ!$A$33:$A$776,$A249,СВЦЭМ!$B$33:$B$776,F$226)+'СЕТ СН'!$F$15</f>
        <v>142.73021944999999</v>
      </c>
      <c r="G249" s="36">
        <f>SUMIFS(СВЦЭМ!$F$33:$F$776,СВЦЭМ!$A$33:$A$776,$A249,СВЦЭМ!$B$33:$B$776,G$226)+'СЕТ СН'!$F$15</f>
        <v>142.52130308</v>
      </c>
      <c r="H249" s="36">
        <f>SUMIFS(СВЦЭМ!$F$33:$F$776,СВЦЭМ!$A$33:$A$776,$A249,СВЦЭМ!$B$33:$B$776,H$226)+'СЕТ СН'!$F$15</f>
        <v>136.45181083</v>
      </c>
      <c r="I249" s="36">
        <f>SUMIFS(СВЦЭМ!$F$33:$F$776,СВЦЭМ!$A$33:$A$776,$A249,СВЦЭМ!$B$33:$B$776,I$226)+'СЕТ СН'!$F$15</f>
        <v>132.52558149999999</v>
      </c>
      <c r="J249" s="36">
        <f>SUMIFS(СВЦЭМ!$F$33:$F$776,СВЦЭМ!$A$33:$A$776,$A249,СВЦЭМ!$B$33:$B$776,J$226)+'СЕТ СН'!$F$15</f>
        <v>128.417654</v>
      </c>
      <c r="K249" s="36">
        <f>SUMIFS(СВЦЭМ!$F$33:$F$776,СВЦЭМ!$A$33:$A$776,$A249,СВЦЭМ!$B$33:$B$776,K$226)+'СЕТ СН'!$F$15</f>
        <v>124.38889913</v>
      </c>
      <c r="L249" s="36">
        <f>SUMIFS(СВЦЭМ!$F$33:$F$776,СВЦЭМ!$A$33:$A$776,$A249,СВЦЭМ!$B$33:$B$776,L$226)+'СЕТ СН'!$F$15</f>
        <v>124.66055642000001</v>
      </c>
      <c r="M249" s="36">
        <f>SUMIFS(СВЦЭМ!$F$33:$F$776,СВЦЭМ!$A$33:$A$776,$A249,СВЦЭМ!$B$33:$B$776,M$226)+'СЕТ СН'!$F$15</f>
        <v>126.68126911</v>
      </c>
      <c r="N249" s="36">
        <f>SUMIFS(СВЦЭМ!$F$33:$F$776,СВЦЭМ!$A$33:$A$776,$A249,СВЦЭМ!$B$33:$B$776,N$226)+'СЕТ СН'!$F$15</f>
        <v>128.38150963999999</v>
      </c>
      <c r="O249" s="36">
        <f>SUMIFS(СВЦЭМ!$F$33:$F$776,СВЦЭМ!$A$33:$A$776,$A249,СВЦЭМ!$B$33:$B$776,O$226)+'СЕТ СН'!$F$15</f>
        <v>129.77260971000001</v>
      </c>
      <c r="P249" s="36">
        <f>SUMIFS(СВЦЭМ!$F$33:$F$776,СВЦЭМ!$A$33:$A$776,$A249,СВЦЭМ!$B$33:$B$776,P$226)+'СЕТ СН'!$F$15</f>
        <v>131.01742714</v>
      </c>
      <c r="Q249" s="36">
        <f>SUMIFS(СВЦЭМ!$F$33:$F$776,СВЦЭМ!$A$33:$A$776,$A249,СВЦЭМ!$B$33:$B$776,Q$226)+'СЕТ СН'!$F$15</f>
        <v>131.09180724000001</v>
      </c>
      <c r="R249" s="36">
        <f>SUMIFS(СВЦЭМ!$F$33:$F$776,СВЦЭМ!$A$33:$A$776,$A249,СВЦЭМ!$B$33:$B$776,R$226)+'СЕТ СН'!$F$15</f>
        <v>129.35848715</v>
      </c>
      <c r="S249" s="36">
        <f>SUMIFS(СВЦЭМ!$F$33:$F$776,СВЦЭМ!$A$33:$A$776,$A249,СВЦЭМ!$B$33:$B$776,S$226)+'СЕТ СН'!$F$15</f>
        <v>127.62337921</v>
      </c>
      <c r="T249" s="36">
        <f>SUMIFS(СВЦЭМ!$F$33:$F$776,СВЦЭМ!$A$33:$A$776,$A249,СВЦЭМ!$B$33:$B$776,T$226)+'СЕТ СН'!$F$15</f>
        <v>123.93354361</v>
      </c>
      <c r="U249" s="36">
        <f>SUMIFS(СВЦЭМ!$F$33:$F$776,СВЦЭМ!$A$33:$A$776,$A249,СВЦЭМ!$B$33:$B$776,U$226)+'СЕТ СН'!$F$15</f>
        <v>124.08105646999999</v>
      </c>
      <c r="V249" s="36">
        <f>SUMIFS(СВЦЭМ!$F$33:$F$776,СВЦЭМ!$A$33:$A$776,$A249,СВЦЭМ!$B$33:$B$776,V$226)+'СЕТ СН'!$F$15</f>
        <v>125.9570169</v>
      </c>
      <c r="W249" s="36">
        <f>SUMIFS(СВЦЭМ!$F$33:$F$776,СВЦЭМ!$A$33:$A$776,$A249,СВЦЭМ!$B$33:$B$776,W$226)+'СЕТ СН'!$F$15</f>
        <v>128.86609769</v>
      </c>
      <c r="X249" s="36">
        <f>SUMIFS(СВЦЭМ!$F$33:$F$776,СВЦЭМ!$A$33:$A$776,$A249,СВЦЭМ!$B$33:$B$776,X$226)+'СЕТ СН'!$F$15</f>
        <v>130.16718791</v>
      </c>
      <c r="Y249" s="36">
        <f>SUMIFS(СВЦЭМ!$F$33:$F$776,СВЦЭМ!$A$33:$A$776,$A249,СВЦЭМ!$B$33:$B$776,Y$226)+'СЕТ СН'!$F$15</f>
        <v>132.89585714</v>
      </c>
    </row>
    <row r="250" spans="1:25" ht="15.75" x14ac:dyDescent="0.2">
      <c r="A250" s="35">
        <f t="shared" si="6"/>
        <v>43823</v>
      </c>
      <c r="B250" s="36">
        <f>SUMIFS(СВЦЭМ!$F$33:$F$776,СВЦЭМ!$A$33:$A$776,$A250,СВЦЭМ!$B$33:$B$776,B$226)+'СЕТ СН'!$F$15</f>
        <v>135.13425935999999</v>
      </c>
      <c r="C250" s="36">
        <f>SUMIFS(СВЦЭМ!$F$33:$F$776,СВЦЭМ!$A$33:$A$776,$A250,СВЦЭМ!$B$33:$B$776,C$226)+'СЕТ СН'!$F$15</f>
        <v>140.32806461000001</v>
      </c>
      <c r="D250" s="36">
        <f>SUMIFS(СВЦЭМ!$F$33:$F$776,СВЦЭМ!$A$33:$A$776,$A250,СВЦЭМ!$B$33:$B$776,D$226)+'СЕТ СН'!$F$15</f>
        <v>143.20702073999999</v>
      </c>
      <c r="E250" s="36">
        <f>SUMIFS(СВЦЭМ!$F$33:$F$776,СВЦЭМ!$A$33:$A$776,$A250,СВЦЭМ!$B$33:$B$776,E$226)+'СЕТ СН'!$F$15</f>
        <v>144.54516631000001</v>
      </c>
      <c r="F250" s="36">
        <f>SUMIFS(СВЦЭМ!$F$33:$F$776,СВЦЭМ!$A$33:$A$776,$A250,СВЦЭМ!$B$33:$B$776,F$226)+'СЕТ СН'!$F$15</f>
        <v>144.04365976</v>
      </c>
      <c r="G250" s="36">
        <f>SUMIFS(СВЦЭМ!$F$33:$F$776,СВЦЭМ!$A$33:$A$776,$A250,СВЦЭМ!$B$33:$B$776,G$226)+'СЕТ СН'!$F$15</f>
        <v>141.30307511000001</v>
      </c>
      <c r="H250" s="36">
        <f>SUMIFS(СВЦЭМ!$F$33:$F$776,СВЦЭМ!$A$33:$A$776,$A250,СВЦЭМ!$B$33:$B$776,H$226)+'СЕТ СН'!$F$15</f>
        <v>135.00209014999999</v>
      </c>
      <c r="I250" s="36">
        <f>SUMIFS(СВЦЭМ!$F$33:$F$776,СВЦЭМ!$A$33:$A$776,$A250,СВЦЭМ!$B$33:$B$776,I$226)+'СЕТ СН'!$F$15</f>
        <v>129.57622294999999</v>
      </c>
      <c r="J250" s="36">
        <f>SUMIFS(СВЦЭМ!$F$33:$F$776,СВЦЭМ!$A$33:$A$776,$A250,СВЦЭМ!$B$33:$B$776,J$226)+'СЕТ СН'!$F$15</f>
        <v>125.76538194</v>
      </c>
      <c r="K250" s="36">
        <f>SUMIFS(СВЦЭМ!$F$33:$F$776,СВЦЭМ!$A$33:$A$776,$A250,СВЦЭМ!$B$33:$B$776,K$226)+'СЕТ СН'!$F$15</f>
        <v>123.68863788</v>
      </c>
      <c r="L250" s="36">
        <f>SUMIFS(СВЦЭМ!$F$33:$F$776,СВЦЭМ!$A$33:$A$776,$A250,СВЦЭМ!$B$33:$B$776,L$226)+'СЕТ СН'!$F$15</f>
        <v>123.92579468</v>
      </c>
      <c r="M250" s="36">
        <f>SUMIFS(СВЦЭМ!$F$33:$F$776,СВЦЭМ!$A$33:$A$776,$A250,СВЦЭМ!$B$33:$B$776,M$226)+'СЕТ СН'!$F$15</f>
        <v>125.24051654</v>
      </c>
      <c r="N250" s="36">
        <f>SUMIFS(СВЦЭМ!$F$33:$F$776,СВЦЭМ!$A$33:$A$776,$A250,СВЦЭМ!$B$33:$B$776,N$226)+'СЕТ СН'!$F$15</f>
        <v>125.56385955</v>
      </c>
      <c r="O250" s="36">
        <f>SUMIFS(СВЦЭМ!$F$33:$F$776,СВЦЭМ!$A$33:$A$776,$A250,СВЦЭМ!$B$33:$B$776,O$226)+'СЕТ СН'!$F$15</f>
        <v>126.9112038</v>
      </c>
      <c r="P250" s="36">
        <f>SUMIFS(СВЦЭМ!$F$33:$F$776,СВЦЭМ!$A$33:$A$776,$A250,СВЦЭМ!$B$33:$B$776,P$226)+'СЕТ СН'!$F$15</f>
        <v>128.60898614000001</v>
      </c>
      <c r="Q250" s="36">
        <f>SUMIFS(СВЦЭМ!$F$33:$F$776,СВЦЭМ!$A$33:$A$776,$A250,СВЦЭМ!$B$33:$B$776,Q$226)+'СЕТ СН'!$F$15</f>
        <v>128.92456229999999</v>
      </c>
      <c r="R250" s="36">
        <f>SUMIFS(СВЦЭМ!$F$33:$F$776,СВЦЭМ!$A$33:$A$776,$A250,СВЦЭМ!$B$33:$B$776,R$226)+'СЕТ СН'!$F$15</f>
        <v>128.12171057</v>
      </c>
      <c r="S250" s="36">
        <f>SUMIFS(СВЦЭМ!$F$33:$F$776,СВЦЭМ!$A$33:$A$776,$A250,СВЦЭМ!$B$33:$B$776,S$226)+'СЕТ СН'!$F$15</f>
        <v>127.81895160000001</v>
      </c>
      <c r="T250" s="36">
        <f>SUMIFS(СВЦЭМ!$F$33:$F$776,СВЦЭМ!$A$33:$A$776,$A250,СВЦЭМ!$B$33:$B$776,T$226)+'СЕТ СН'!$F$15</f>
        <v>127.70225644999999</v>
      </c>
      <c r="U250" s="36">
        <f>SUMIFS(СВЦЭМ!$F$33:$F$776,СВЦЭМ!$A$33:$A$776,$A250,СВЦЭМ!$B$33:$B$776,U$226)+'СЕТ СН'!$F$15</f>
        <v>125.89855223000001</v>
      </c>
      <c r="V250" s="36">
        <f>SUMIFS(СВЦЭМ!$F$33:$F$776,СВЦЭМ!$A$33:$A$776,$A250,СВЦЭМ!$B$33:$B$776,V$226)+'СЕТ СН'!$F$15</f>
        <v>126.48426696999999</v>
      </c>
      <c r="W250" s="36">
        <f>SUMIFS(СВЦЭМ!$F$33:$F$776,СВЦЭМ!$A$33:$A$776,$A250,СВЦЭМ!$B$33:$B$776,W$226)+'СЕТ СН'!$F$15</f>
        <v>128.76551144000001</v>
      </c>
      <c r="X250" s="36">
        <f>SUMIFS(СВЦЭМ!$F$33:$F$776,СВЦЭМ!$A$33:$A$776,$A250,СВЦЭМ!$B$33:$B$776,X$226)+'СЕТ СН'!$F$15</f>
        <v>132.03598633999999</v>
      </c>
      <c r="Y250" s="36">
        <f>SUMIFS(СВЦЭМ!$F$33:$F$776,СВЦЭМ!$A$33:$A$776,$A250,СВЦЭМ!$B$33:$B$776,Y$226)+'СЕТ СН'!$F$15</f>
        <v>134.10866665</v>
      </c>
    </row>
    <row r="251" spans="1:25" ht="15.75" x14ac:dyDescent="0.2">
      <c r="A251" s="35">
        <f t="shared" si="6"/>
        <v>43824</v>
      </c>
      <c r="B251" s="36">
        <f>SUMIFS(СВЦЭМ!$F$33:$F$776,СВЦЭМ!$A$33:$A$776,$A251,СВЦЭМ!$B$33:$B$776,B$226)+'СЕТ СН'!$F$15</f>
        <v>136.59244022999999</v>
      </c>
      <c r="C251" s="36">
        <f>SUMIFS(СВЦЭМ!$F$33:$F$776,СВЦЭМ!$A$33:$A$776,$A251,СВЦЭМ!$B$33:$B$776,C$226)+'СЕТ СН'!$F$15</f>
        <v>141.50352268</v>
      </c>
      <c r="D251" s="36">
        <f>SUMIFS(СВЦЭМ!$F$33:$F$776,СВЦЭМ!$A$33:$A$776,$A251,СВЦЭМ!$B$33:$B$776,D$226)+'СЕТ СН'!$F$15</f>
        <v>144.29913374</v>
      </c>
      <c r="E251" s="36">
        <f>SUMIFS(СВЦЭМ!$F$33:$F$776,СВЦЭМ!$A$33:$A$776,$A251,СВЦЭМ!$B$33:$B$776,E$226)+'СЕТ СН'!$F$15</f>
        <v>145.96437295000001</v>
      </c>
      <c r="F251" s="36">
        <f>SUMIFS(СВЦЭМ!$F$33:$F$776,СВЦЭМ!$A$33:$A$776,$A251,СВЦЭМ!$B$33:$B$776,F$226)+'СЕТ СН'!$F$15</f>
        <v>146.53601093</v>
      </c>
      <c r="G251" s="36">
        <f>SUMIFS(СВЦЭМ!$F$33:$F$776,СВЦЭМ!$A$33:$A$776,$A251,СВЦЭМ!$B$33:$B$776,G$226)+'СЕТ СН'!$F$15</f>
        <v>143.38378241000001</v>
      </c>
      <c r="H251" s="36">
        <f>SUMIFS(СВЦЭМ!$F$33:$F$776,СВЦЭМ!$A$33:$A$776,$A251,СВЦЭМ!$B$33:$B$776,H$226)+'СЕТ СН'!$F$15</f>
        <v>137.04014706999999</v>
      </c>
      <c r="I251" s="36">
        <f>SUMIFS(СВЦЭМ!$F$33:$F$776,СВЦЭМ!$A$33:$A$776,$A251,СВЦЭМ!$B$33:$B$776,I$226)+'СЕТ СН'!$F$15</f>
        <v>133.06674537999999</v>
      </c>
      <c r="J251" s="36">
        <f>SUMIFS(СВЦЭМ!$F$33:$F$776,СВЦЭМ!$A$33:$A$776,$A251,СВЦЭМ!$B$33:$B$776,J$226)+'СЕТ СН'!$F$15</f>
        <v>130.06659823999999</v>
      </c>
      <c r="K251" s="36">
        <f>SUMIFS(СВЦЭМ!$F$33:$F$776,СВЦЭМ!$A$33:$A$776,$A251,СВЦЭМ!$B$33:$B$776,K$226)+'СЕТ СН'!$F$15</f>
        <v>126.88987656</v>
      </c>
      <c r="L251" s="36">
        <f>SUMIFS(СВЦЭМ!$F$33:$F$776,СВЦЭМ!$A$33:$A$776,$A251,СВЦЭМ!$B$33:$B$776,L$226)+'СЕТ СН'!$F$15</f>
        <v>126.16948610999999</v>
      </c>
      <c r="M251" s="36">
        <f>SUMIFS(СВЦЭМ!$F$33:$F$776,СВЦЭМ!$A$33:$A$776,$A251,СВЦЭМ!$B$33:$B$776,M$226)+'СЕТ СН'!$F$15</f>
        <v>126.94727129</v>
      </c>
      <c r="N251" s="36">
        <f>SUMIFS(СВЦЭМ!$F$33:$F$776,СВЦЭМ!$A$33:$A$776,$A251,СВЦЭМ!$B$33:$B$776,N$226)+'СЕТ СН'!$F$15</f>
        <v>126.90852581</v>
      </c>
      <c r="O251" s="36">
        <f>SUMIFS(СВЦЭМ!$F$33:$F$776,СВЦЭМ!$A$33:$A$776,$A251,СВЦЭМ!$B$33:$B$776,O$226)+'СЕТ СН'!$F$15</f>
        <v>127.39624476</v>
      </c>
      <c r="P251" s="36">
        <f>SUMIFS(СВЦЭМ!$F$33:$F$776,СВЦЭМ!$A$33:$A$776,$A251,СВЦЭМ!$B$33:$B$776,P$226)+'СЕТ СН'!$F$15</f>
        <v>128.45945617999999</v>
      </c>
      <c r="Q251" s="36">
        <f>SUMIFS(СВЦЭМ!$F$33:$F$776,СВЦЭМ!$A$33:$A$776,$A251,СВЦЭМ!$B$33:$B$776,Q$226)+'СЕТ СН'!$F$15</f>
        <v>128.95882148999999</v>
      </c>
      <c r="R251" s="36">
        <f>SUMIFS(СВЦЭМ!$F$33:$F$776,СВЦЭМ!$A$33:$A$776,$A251,СВЦЭМ!$B$33:$B$776,R$226)+'СЕТ СН'!$F$15</f>
        <v>128.72457937999999</v>
      </c>
      <c r="S251" s="36">
        <f>SUMIFS(СВЦЭМ!$F$33:$F$776,СВЦЭМ!$A$33:$A$776,$A251,СВЦЭМ!$B$33:$B$776,S$226)+'СЕТ СН'!$F$15</f>
        <v>128.63022588000001</v>
      </c>
      <c r="T251" s="36">
        <f>SUMIFS(СВЦЭМ!$F$33:$F$776,СВЦЭМ!$A$33:$A$776,$A251,СВЦЭМ!$B$33:$B$776,T$226)+'СЕТ СН'!$F$15</f>
        <v>126.81129627999999</v>
      </c>
      <c r="U251" s="36">
        <f>SUMIFS(СВЦЭМ!$F$33:$F$776,СВЦЭМ!$A$33:$A$776,$A251,СВЦЭМ!$B$33:$B$776,U$226)+'СЕТ СН'!$F$15</f>
        <v>126.86711189</v>
      </c>
      <c r="V251" s="36">
        <f>SUMIFS(СВЦЭМ!$F$33:$F$776,СВЦЭМ!$A$33:$A$776,$A251,СВЦЭМ!$B$33:$B$776,V$226)+'СЕТ СН'!$F$15</f>
        <v>128.04539457000001</v>
      </c>
      <c r="W251" s="36">
        <f>SUMIFS(СВЦЭМ!$F$33:$F$776,СВЦЭМ!$A$33:$A$776,$A251,СВЦЭМ!$B$33:$B$776,W$226)+'СЕТ СН'!$F$15</f>
        <v>129.51116680999999</v>
      </c>
      <c r="X251" s="36">
        <f>SUMIFS(СВЦЭМ!$F$33:$F$776,СВЦЭМ!$A$33:$A$776,$A251,СВЦЭМ!$B$33:$B$776,X$226)+'СЕТ СН'!$F$15</f>
        <v>131.29981817000001</v>
      </c>
      <c r="Y251" s="36">
        <f>SUMIFS(СВЦЭМ!$F$33:$F$776,СВЦЭМ!$A$33:$A$776,$A251,СВЦЭМ!$B$33:$B$776,Y$226)+'СЕТ СН'!$F$15</f>
        <v>131.41981924000001</v>
      </c>
    </row>
    <row r="252" spans="1:25" ht="15.75" x14ac:dyDescent="0.2">
      <c r="A252" s="35">
        <f t="shared" si="6"/>
        <v>43825</v>
      </c>
      <c r="B252" s="36">
        <f>SUMIFS(СВЦЭМ!$F$33:$F$776,СВЦЭМ!$A$33:$A$776,$A252,СВЦЭМ!$B$33:$B$776,B$226)+'СЕТ СН'!$F$15</f>
        <v>136.78783824999999</v>
      </c>
      <c r="C252" s="36">
        <f>SUMIFS(СВЦЭМ!$F$33:$F$776,СВЦЭМ!$A$33:$A$776,$A252,СВЦЭМ!$B$33:$B$776,C$226)+'СЕТ СН'!$F$15</f>
        <v>141.99996587000001</v>
      </c>
      <c r="D252" s="36">
        <f>SUMIFS(СВЦЭМ!$F$33:$F$776,СВЦЭМ!$A$33:$A$776,$A252,СВЦЭМ!$B$33:$B$776,D$226)+'СЕТ СН'!$F$15</f>
        <v>143.96386867000001</v>
      </c>
      <c r="E252" s="36">
        <f>SUMIFS(СВЦЭМ!$F$33:$F$776,СВЦЭМ!$A$33:$A$776,$A252,СВЦЭМ!$B$33:$B$776,E$226)+'СЕТ СН'!$F$15</f>
        <v>145.3388721</v>
      </c>
      <c r="F252" s="36">
        <f>SUMIFS(СВЦЭМ!$F$33:$F$776,СВЦЭМ!$A$33:$A$776,$A252,СВЦЭМ!$B$33:$B$776,F$226)+'СЕТ СН'!$F$15</f>
        <v>145.06397387000001</v>
      </c>
      <c r="G252" s="36">
        <f>SUMIFS(СВЦЭМ!$F$33:$F$776,СВЦЭМ!$A$33:$A$776,$A252,СВЦЭМ!$B$33:$B$776,G$226)+'СЕТ СН'!$F$15</f>
        <v>142.15455248000001</v>
      </c>
      <c r="H252" s="36">
        <f>SUMIFS(СВЦЭМ!$F$33:$F$776,СВЦЭМ!$A$33:$A$776,$A252,СВЦЭМ!$B$33:$B$776,H$226)+'СЕТ СН'!$F$15</f>
        <v>136.69922199999999</v>
      </c>
      <c r="I252" s="36">
        <f>SUMIFS(СВЦЭМ!$F$33:$F$776,СВЦЭМ!$A$33:$A$776,$A252,СВЦЭМ!$B$33:$B$776,I$226)+'СЕТ СН'!$F$15</f>
        <v>134.87554302999999</v>
      </c>
      <c r="J252" s="36">
        <f>SUMIFS(СВЦЭМ!$F$33:$F$776,СВЦЭМ!$A$33:$A$776,$A252,СВЦЭМ!$B$33:$B$776,J$226)+'СЕТ СН'!$F$15</f>
        <v>130.74048035000001</v>
      </c>
      <c r="K252" s="36">
        <f>SUMIFS(СВЦЭМ!$F$33:$F$776,СВЦЭМ!$A$33:$A$776,$A252,СВЦЭМ!$B$33:$B$776,K$226)+'СЕТ СН'!$F$15</f>
        <v>127.85731915</v>
      </c>
      <c r="L252" s="36">
        <f>SUMIFS(СВЦЭМ!$F$33:$F$776,СВЦЭМ!$A$33:$A$776,$A252,СВЦЭМ!$B$33:$B$776,L$226)+'СЕТ СН'!$F$15</f>
        <v>127.6145044</v>
      </c>
      <c r="M252" s="36">
        <f>SUMIFS(СВЦЭМ!$F$33:$F$776,СВЦЭМ!$A$33:$A$776,$A252,СВЦЭМ!$B$33:$B$776,M$226)+'СЕТ СН'!$F$15</f>
        <v>128.99029869</v>
      </c>
      <c r="N252" s="36">
        <f>SUMIFS(СВЦЭМ!$F$33:$F$776,СВЦЭМ!$A$33:$A$776,$A252,СВЦЭМ!$B$33:$B$776,N$226)+'СЕТ СН'!$F$15</f>
        <v>130.22970971999999</v>
      </c>
      <c r="O252" s="36">
        <f>SUMIFS(СВЦЭМ!$F$33:$F$776,СВЦЭМ!$A$33:$A$776,$A252,СВЦЭМ!$B$33:$B$776,O$226)+'СЕТ СН'!$F$15</f>
        <v>131.03198685000001</v>
      </c>
      <c r="P252" s="36">
        <f>SUMIFS(СВЦЭМ!$F$33:$F$776,СВЦЭМ!$A$33:$A$776,$A252,СВЦЭМ!$B$33:$B$776,P$226)+'СЕТ СН'!$F$15</f>
        <v>131.07082413000001</v>
      </c>
      <c r="Q252" s="36">
        <f>SUMIFS(СВЦЭМ!$F$33:$F$776,СВЦЭМ!$A$33:$A$776,$A252,СВЦЭМ!$B$33:$B$776,Q$226)+'СЕТ СН'!$F$15</f>
        <v>131.29336708</v>
      </c>
      <c r="R252" s="36">
        <f>SUMIFS(СВЦЭМ!$F$33:$F$776,СВЦЭМ!$A$33:$A$776,$A252,СВЦЭМ!$B$33:$B$776,R$226)+'СЕТ СН'!$F$15</f>
        <v>130.71230976000001</v>
      </c>
      <c r="S252" s="36">
        <f>SUMIFS(СВЦЭМ!$F$33:$F$776,СВЦЭМ!$A$33:$A$776,$A252,СВЦЭМ!$B$33:$B$776,S$226)+'СЕТ СН'!$F$15</f>
        <v>130.60092742</v>
      </c>
      <c r="T252" s="36">
        <f>SUMIFS(СВЦЭМ!$F$33:$F$776,СВЦЭМ!$A$33:$A$776,$A252,СВЦЭМ!$B$33:$B$776,T$226)+'СЕТ СН'!$F$15</f>
        <v>126.4336854</v>
      </c>
      <c r="U252" s="36">
        <f>SUMIFS(СВЦЭМ!$F$33:$F$776,СВЦЭМ!$A$33:$A$776,$A252,СВЦЭМ!$B$33:$B$776,U$226)+'СЕТ СН'!$F$15</f>
        <v>126.40824044999999</v>
      </c>
      <c r="V252" s="36">
        <f>SUMIFS(СВЦЭМ!$F$33:$F$776,СВЦЭМ!$A$33:$A$776,$A252,СВЦЭМ!$B$33:$B$776,V$226)+'СЕТ СН'!$F$15</f>
        <v>128.72139873</v>
      </c>
      <c r="W252" s="36">
        <f>SUMIFS(СВЦЭМ!$F$33:$F$776,СВЦЭМ!$A$33:$A$776,$A252,СВЦЭМ!$B$33:$B$776,W$226)+'СЕТ СН'!$F$15</f>
        <v>131.40002023</v>
      </c>
      <c r="X252" s="36">
        <f>SUMIFS(СВЦЭМ!$F$33:$F$776,СВЦЭМ!$A$33:$A$776,$A252,СВЦЭМ!$B$33:$B$776,X$226)+'СЕТ СН'!$F$15</f>
        <v>131.81043607999999</v>
      </c>
      <c r="Y252" s="36">
        <f>SUMIFS(СВЦЭМ!$F$33:$F$776,СВЦЭМ!$A$33:$A$776,$A252,СВЦЭМ!$B$33:$B$776,Y$226)+'СЕТ СН'!$F$15</f>
        <v>132.15227053000001</v>
      </c>
    </row>
    <row r="253" spans="1:25" ht="15.75" x14ac:dyDescent="0.2">
      <c r="A253" s="35">
        <f t="shared" si="6"/>
        <v>43826</v>
      </c>
      <c r="B253" s="36">
        <f>SUMIFS(СВЦЭМ!$F$33:$F$776,СВЦЭМ!$A$33:$A$776,$A253,СВЦЭМ!$B$33:$B$776,B$226)+'СЕТ СН'!$F$15</f>
        <v>130.89255441</v>
      </c>
      <c r="C253" s="36">
        <f>SUMIFS(СВЦЭМ!$F$33:$F$776,СВЦЭМ!$A$33:$A$776,$A253,СВЦЭМ!$B$33:$B$776,C$226)+'СЕТ СН'!$F$15</f>
        <v>135.90740885</v>
      </c>
      <c r="D253" s="36">
        <f>SUMIFS(СВЦЭМ!$F$33:$F$776,СВЦЭМ!$A$33:$A$776,$A253,СВЦЭМ!$B$33:$B$776,D$226)+'СЕТ СН'!$F$15</f>
        <v>137.12260230000001</v>
      </c>
      <c r="E253" s="36">
        <f>SUMIFS(СВЦЭМ!$F$33:$F$776,СВЦЭМ!$A$33:$A$776,$A253,СВЦЭМ!$B$33:$B$776,E$226)+'СЕТ СН'!$F$15</f>
        <v>139.55203639000001</v>
      </c>
      <c r="F253" s="36">
        <f>SUMIFS(СВЦЭМ!$F$33:$F$776,СВЦЭМ!$A$33:$A$776,$A253,СВЦЭМ!$B$33:$B$776,F$226)+'СЕТ СН'!$F$15</f>
        <v>140.30508990000001</v>
      </c>
      <c r="G253" s="36">
        <f>SUMIFS(СВЦЭМ!$F$33:$F$776,СВЦЭМ!$A$33:$A$776,$A253,СВЦЭМ!$B$33:$B$776,G$226)+'СЕТ СН'!$F$15</f>
        <v>137.88107488</v>
      </c>
      <c r="H253" s="36">
        <f>SUMIFS(СВЦЭМ!$F$33:$F$776,СВЦЭМ!$A$33:$A$776,$A253,СВЦЭМ!$B$33:$B$776,H$226)+'СЕТ СН'!$F$15</f>
        <v>132.60161823000001</v>
      </c>
      <c r="I253" s="36">
        <f>SUMIFS(СВЦЭМ!$F$33:$F$776,СВЦЭМ!$A$33:$A$776,$A253,СВЦЭМ!$B$33:$B$776,I$226)+'СЕТ СН'!$F$15</f>
        <v>128.95728675999999</v>
      </c>
      <c r="J253" s="36">
        <f>SUMIFS(СВЦЭМ!$F$33:$F$776,СВЦЭМ!$A$33:$A$776,$A253,СВЦЭМ!$B$33:$B$776,J$226)+'СЕТ СН'!$F$15</f>
        <v>124.85181971</v>
      </c>
      <c r="K253" s="36">
        <f>SUMIFS(СВЦЭМ!$F$33:$F$776,СВЦЭМ!$A$33:$A$776,$A253,СВЦЭМ!$B$33:$B$776,K$226)+'СЕТ СН'!$F$15</f>
        <v>120.64420722</v>
      </c>
      <c r="L253" s="36">
        <f>SUMIFS(СВЦЭМ!$F$33:$F$776,СВЦЭМ!$A$33:$A$776,$A253,СВЦЭМ!$B$33:$B$776,L$226)+'СЕТ СН'!$F$15</f>
        <v>120.52303293999999</v>
      </c>
      <c r="M253" s="36">
        <f>SUMIFS(СВЦЭМ!$F$33:$F$776,СВЦЭМ!$A$33:$A$776,$A253,СВЦЭМ!$B$33:$B$776,M$226)+'СЕТ СН'!$F$15</f>
        <v>122.17810208</v>
      </c>
      <c r="N253" s="36">
        <f>SUMIFS(СВЦЭМ!$F$33:$F$776,СВЦЭМ!$A$33:$A$776,$A253,СВЦЭМ!$B$33:$B$776,N$226)+'СЕТ СН'!$F$15</f>
        <v>122.14318215</v>
      </c>
      <c r="O253" s="36">
        <f>SUMIFS(СВЦЭМ!$F$33:$F$776,СВЦЭМ!$A$33:$A$776,$A253,СВЦЭМ!$B$33:$B$776,O$226)+'СЕТ СН'!$F$15</f>
        <v>122.90251886999999</v>
      </c>
      <c r="P253" s="36">
        <f>SUMIFS(СВЦЭМ!$F$33:$F$776,СВЦЭМ!$A$33:$A$776,$A253,СВЦЭМ!$B$33:$B$776,P$226)+'СЕТ СН'!$F$15</f>
        <v>124.27135758</v>
      </c>
      <c r="Q253" s="36">
        <f>SUMIFS(СВЦЭМ!$F$33:$F$776,СВЦЭМ!$A$33:$A$776,$A253,СВЦЭМ!$B$33:$B$776,Q$226)+'СЕТ СН'!$F$15</f>
        <v>127.12923316</v>
      </c>
      <c r="R253" s="36">
        <f>SUMIFS(СВЦЭМ!$F$33:$F$776,СВЦЭМ!$A$33:$A$776,$A253,СВЦЭМ!$B$33:$B$776,R$226)+'СЕТ СН'!$F$15</f>
        <v>127.65460211</v>
      </c>
      <c r="S253" s="36">
        <f>SUMIFS(СВЦЭМ!$F$33:$F$776,СВЦЭМ!$A$33:$A$776,$A253,СВЦЭМ!$B$33:$B$776,S$226)+'СЕТ СН'!$F$15</f>
        <v>127.85587325</v>
      </c>
      <c r="T253" s="36">
        <f>SUMIFS(СВЦЭМ!$F$33:$F$776,СВЦЭМ!$A$33:$A$776,$A253,СВЦЭМ!$B$33:$B$776,T$226)+'СЕТ СН'!$F$15</f>
        <v>123.7096533</v>
      </c>
      <c r="U253" s="36">
        <f>SUMIFS(СВЦЭМ!$F$33:$F$776,СВЦЭМ!$A$33:$A$776,$A253,СВЦЭМ!$B$33:$B$776,U$226)+'СЕТ СН'!$F$15</f>
        <v>123.65309560999999</v>
      </c>
      <c r="V253" s="36">
        <f>SUMIFS(СВЦЭМ!$F$33:$F$776,СВЦЭМ!$A$33:$A$776,$A253,СВЦЭМ!$B$33:$B$776,V$226)+'СЕТ СН'!$F$15</f>
        <v>124.88198726</v>
      </c>
      <c r="W253" s="36">
        <f>SUMIFS(СВЦЭМ!$F$33:$F$776,СВЦЭМ!$A$33:$A$776,$A253,СВЦЭМ!$B$33:$B$776,W$226)+'СЕТ СН'!$F$15</f>
        <v>125.37916632</v>
      </c>
      <c r="X253" s="36">
        <f>SUMIFS(СВЦЭМ!$F$33:$F$776,СВЦЭМ!$A$33:$A$776,$A253,СВЦЭМ!$B$33:$B$776,X$226)+'СЕТ СН'!$F$15</f>
        <v>127.0705512</v>
      </c>
      <c r="Y253" s="36">
        <f>SUMIFS(СВЦЭМ!$F$33:$F$776,СВЦЭМ!$A$33:$A$776,$A253,СВЦЭМ!$B$33:$B$776,Y$226)+'СЕТ СН'!$F$15</f>
        <v>128.63638918000001</v>
      </c>
    </row>
    <row r="254" spans="1:25" ht="15.75" x14ac:dyDescent="0.2">
      <c r="A254" s="35">
        <f t="shared" si="6"/>
        <v>43827</v>
      </c>
      <c r="B254" s="36">
        <f>SUMIFS(СВЦЭМ!$F$33:$F$776,СВЦЭМ!$A$33:$A$776,$A254,СВЦЭМ!$B$33:$B$776,B$226)+'СЕТ СН'!$F$15</f>
        <v>131.46665948</v>
      </c>
      <c r="C254" s="36">
        <f>SUMIFS(СВЦЭМ!$F$33:$F$776,СВЦЭМ!$A$33:$A$776,$A254,СВЦЭМ!$B$33:$B$776,C$226)+'СЕТ СН'!$F$15</f>
        <v>136.10181218</v>
      </c>
      <c r="D254" s="36">
        <f>SUMIFS(СВЦЭМ!$F$33:$F$776,СВЦЭМ!$A$33:$A$776,$A254,СВЦЭМ!$B$33:$B$776,D$226)+'СЕТ СН'!$F$15</f>
        <v>137.97702953000001</v>
      </c>
      <c r="E254" s="36">
        <f>SUMIFS(СВЦЭМ!$F$33:$F$776,СВЦЭМ!$A$33:$A$776,$A254,СВЦЭМ!$B$33:$B$776,E$226)+'СЕТ СН'!$F$15</f>
        <v>139.80621133</v>
      </c>
      <c r="F254" s="36">
        <f>SUMIFS(СВЦЭМ!$F$33:$F$776,СВЦЭМ!$A$33:$A$776,$A254,СВЦЭМ!$B$33:$B$776,F$226)+'СЕТ СН'!$F$15</f>
        <v>140.07206350000001</v>
      </c>
      <c r="G254" s="36">
        <f>SUMIFS(СВЦЭМ!$F$33:$F$776,СВЦЭМ!$A$33:$A$776,$A254,СВЦЭМ!$B$33:$B$776,G$226)+'СЕТ СН'!$F$15</f>
        <v>139.15118566000001</v>
      </c>
      <c r="H254" s="36">
        <f>SUMIFS(СВЦЭМ!$F$33:$F$776,СВЦЭМ!$A$33:$A$776,$A254,СВЦЭМ!$B$33:$B$776,H$226)+'СЕТ СН'!$F$15</f>
        <v>136.37446219</v>
      </c>
      <c r="I254" s="36">
        <f>SUMIFS(СВЦЭМ!$F$33:$F$776,СВЦЭМ!$A$33:$A$776,$A254,СВЦЭМ!$B$33:$B$776,I$226)+'СЕТ СН'!$F$15</f>
        <v>134.09075804</v>
      </c>
      <c r="J254" s="36">
        <f>SUMIFS(СВЦЭМ!$F$33:$F$776,СВЦЭМ!$A$33:$A$776,$A254,СВЦЭМ!$B$33:$B$776,J$226)+'СЕТ СН'!$F$15</f>
        <v>128.14399470999999</v>
      </c>
      <c r="K254" s="36">
        <f>SUMIFS(СВЦЭМ!$F$33:$F$776,СВЦЭМ!$A$33:$A$776,$A254,СВЦЭМ!$B$33:$B$776,K$226)+'СЕТ СН'!$F$15</f>
        <v>122.83825105</v>
      </c>
      <c r="L254" s="36">
        <f>SUMIFS(СВЦЭМ!$F$33:$F$776,СВЦЭМ!$A$33:$A$776,$A254,СВЦЭМ!$B$33:$B$776,L$226)+'СЕТ СН'!$F$15</f>
        <v>122.35238615999999</v>
      </c>
      <c r="M254" s="36">
        <f>SUMIFS(СВЦЭМ!$F$33:$F$776,СВЦЭМ!$A$33:$A$776,$A254,СВЦЭМ!$B$33:$B$776,M$226)+'СЕТ СН'!$F$15</f>
        <v>122.7605657</v>
      </c>
      <c r="N254" s="36">
        <f>SUMIFS(СВЦЭМ!$F$33:$F$776,СВЦЭМ!$A$33:$A$776,$A254,СВЦЭМ!$B$33:$B$776,N$226)+'СЕТ СН'!$F$15</f>
        <v>122.3705806</v>
      </c>
      <c r="O254" s="36">
        <f>SUMIFS(СВЦЭМ!$F$33:$F$776,СВЦЭМ!$A$33:$A$776,$A254,СВЦЭМ!$B$33:$B$776,O$226)+'СЕТ СН'!$F$15</f>
        <v>124.70263979000001</v>
      </c>
      <c r="P254" s="36">
        <f>SUMIFS(СВЦЭМ!$F$33:$F$776,СВЦЭМ!$A$33:$A$776,$A254,СВЦЭМ!$B$33:$B$776,P$226)+'СЕТ СН'!$F$15</f>
        <v>126.29643367</v>
      </c>
      <c r="Q254" s="36">
        <f>SUMIFS(СВЦЭМ!$F$33:$F$776,СВЦЭМ!$A$33:$A$776,$A254,СВЦЭМ!$B$33:$B$776,Q$226)+'СЕТ СН'!$F$15</f>
        <v>126.82935251000001</v>
      </c>
      <c r="R254" s="36">
        <f>SUMIFS(СВЦЭМ!$F$33:$F$776,СВЦЭМ!$A$33:$A$776,$A254,СВЦЭМ!$B$33:$B$776,R$226)+'СЕТ СН'!$F$15</f>
        <v>126.20726454</v>
      </c>
      <c r="S254" s="36">
        <f>SUMIFS(СВЦЭМ!$F$33:$F$776,СВЦЭМ!$A$33:$A$776,$A254,СВЦЭМ!$B$33:$B$776,S$226)+'СЕТ СН'!$F$15</f>
        <v>125.09809946</v>
      </c>
      <c r="T254" s="36">
        <f>SUMIFS(СВЦЭМ!$F$33:$F$776,СВЦЭМ!$A$33:$A$776,$A254,СВЦЭМ!$B$33:$B$776,T$226)+'СЕТ СН'!$F$15</f>
        <v>122.76951764</v>
      </c>
      <c r="U254" s="36">
        <f>SUMIFS(СВЦЭМ!$F$33:$F$776,СВЦЭМ!$A$33:$A$776,$A254,СВЦЭМ!$B$33:$B$776,U$226)+'СЕТ СН'!$F$15</f>
        <v>123.02794118</v>
      </c>
      <c r="V254" s="36">
        <f>SUMIFS(СВЦЭМ!$F$33:$F$776,СВЦЭМ!$A$33:$A$776,$A254,СВЦЭМ!$B$33:$B$776,V$226)+'СЕТ СН'!$F$15</f>
        <v>124.45599339</v>
      </c>
      <c r="W254" s="36">
        <f>SUMIFS(СВЦЭМ!$F$33:$F$776,СВЦЭМ!$A$33:$A$776,$A254,СВЦЭМ!$B$33:$B$776,W$226)+'СЕТ СН'!$F$15</f>
        <v>126.29677932</v>
      </c>
      <c r="X254" s="36">
        <f>SUMIFS(СВЦЭМ!$F$33:$F$776,СВЦЭМ!$A$33:$A$776,$A254,СВЦЭМ!$B$33:$B$776,X$226)+'СЕТ СН'!$F$15</f>
        <v>128.51161640999999</v>
      </c>
      <c r="Y254" s="36">
        <f>SUMIFS(СВЦЭМ!$F$33:$F$776,СВЦЭМ!$A$33:$A$776,$A254,СВЦЭМ!$B$33:$B$776,Y$226)+'СЕТ СН'!$F$15</f>
        <v>129.54857351000001</v>
      </c>
    </row>
    <row r="255" spans="1:25" ht="15.75" x14ac:dyDescent="0.2">
      <c r="A255" s="35">
        <f t="shared" si="6"/>
        <v>43828</v>
      </c>
      <c r="B255" s="36">
        <f>SUMIFS(СВЦЭМ!$F$33:$F$776,СВЦЭМ!$A$33:$A$776,$A255,СВЦЭМ!$B$33:$B$776,B$226)+'СЕТ СН'!$F$15</f>
        <v>113.65543771</v>
      </c>
      <c r="C255" s="36">
        <f>SUMIFS(СВЦЭМ!$F$33:$F$776,СВЦЭМ!$A$33:$A$776,$A255,СВЦЭМ!$B$33:$B$776,C$226)+'СЕТ СН'!$F$15</f>
        <v>115.20142552</v>
      </c>
      <c r="D255" s="36">
        <f>SUMIFS(СВЦЭМ!$F$33:$F$776,СВЦЭМ!$A$33:$A$776,$A255,СВЦЭМ!$B$33:$B$776,D$226)+'СЕТ СН'!$F$15</f>
        <v>120.36054758</v>
      </c>
      <c r="E255" s="36">
        <f>SUMIFS(СВЦЭМ!$F$33:$F$776,СВЦЭМ!$A$33:$A$776,$A255,СВЦЭМ!$B$33:$B$776,E$226)+'СЕТ СН'!$F$15</f>
        <v>123.51049601</v>
      </c>
      <c r="F255" s="36">
        <f>SUMIFS(СВЦЭМ!$F$33:$F$776,СВЦЭМ!$A$33:$A$776,$A255,СВЦЭМ!$B$33:$B$776,F$226)+'СЕТ СН'!$F$15</f>
        <v>123.61524582</v>
      </c>
      <c r="G255" s="36">
        <f>SUMIFS(СВЦЭМ!$F$33:$F$776,СВЦЭМ!$A$33:$A$776,$A255,СВЦЭМ!$B$33:$B$776,G$226)+'СЕТ СН'!$F$15</f>
        <v>123.51616035000001</v>
      </c>
      <c r="H255" s="36">
        <f>SUMIFS(СВЦЭМ!$F$33:$F$776,СВЦЭМ!$A$33:$A$776,$A255,СВЦЭМ!$B$33:$B$776,H$226)+'СЕТ СН'!$F$15</f>
        <v>121.63356369</v>
      </c>
      <c r="I255" s="36">
        <f>SUMIFS(СВЦЭМ!$F$33:$F$776,СВЦЭМ!$A$33:$A$776,$A255,СВЦЭМ!$B$33:$B$776,I$226)+'СЕТ СН'!$F$15</f>
        <v>120.37706652</v>
      </c>
      <c r="J255" s="36">
        <f>SUMIFS(СВЦЭМ!$F$33:$F$776,СВЦЭМ!$A$33:$A$776,$A255,СВЦЭМ!$B$33:$B$776,J$226)+'СЕТ СН'!$F$15</f>
        <v>113.70513843000001</v>
      </c>
      <c r="K255" s="36">
        <f>SUMIFS(СВЦЭМ!$F$33:$F$776,СВЦЭМ!$A$33:$A$776,$A255,СВЦЭМ!$B$33:$B$776,K$226)+'СЕТ СН'!$F$15</f>
        <v>112.34208142</v>
      </c>
      <c r="L255" s="36">
        <f>SUMIFS(СВЦЭМ!$F$33:$F$776,СВЦЭМ!$A$33:$A$776,$A255,СВЦЭМ!$B$33:$B$776,L$226)+'СЕТ СН'!$F$15</f>
        <v>113.03539314</v>
      </c>
      <c r="M255" s="36">
        <f>SUMIFS(СВЦЭМ!$F$33:$F$776,СВЦЭМ!$A$33:$A$776,$A255,СВЦЭМ!$B$33:$B$776,M$226)+'СЕТ СН'!$F$15</f>
        <v>113.19969845999999</v>
      </c>
      <c r="N255" s="36">
        <f>SUMIFS(СВЦЭМ!$F$33:$F$776,СВЦЭМ!$A$33:$A$776,$A255,СВЦЭМ!$B$33:$B$776,N$226)+'СЕТ СН'!$F$15</f>
        <v>113.2967395</v>
      </c>
      <c r="O255" s="36">
        <f>SUMIFS(СВЦЭМ!$F$33:$F$776,СВЦЭМ!$A$33:$A$776,$A255,СВЦЭМ!$B$33:$B$776,O$226)+'СЕТ СН'!$F$15</f>
        <v>113.75053815</v>
      </c>
      <c r="P255" s="36">
        <f>SUMIFS(СВЦЭМ!$F$33:$F$776,СВЦЭМ!$A$33:$A$776,$A255,СВЦЭМ!$B$33:$B$776,P$226)+'СЕТ СН'!$F$15</f>
        <v>114.6562799</v>
      </c>
      <c r="Q255" s="36">
        <f>SUMIFS(СВЦЭМ!$F$33:$F$776,СВЦЭМ!$A$33:$A$776,$A255,СВЦЭМ!$B$33:$B$776,Q$226)+'СЕТ СН'!$F$15</f>
        <v>113.93258652999999</v>
      </c>
      <c r="R255" s="36">
        <f>SUMIFS(СВЦЭМ!$F$33:$F$776,СВЦЭМ!$A$33:$A$776,$A255,СВЦЭМ!$B$33:$B$776,R$226)+'СЕТ СН'!$F$15</f>
        <v>114.06381569</v>
      </c>
      <c r="S255" s="36">
        <f>SUMIFS(СВЦЭМ!$F$33:$F$776,СВЦЭМ!$A$33:$A$776,$A255,СВЦЭМ!$B$33:$B$776,S$226)+'СЕТ СН'!$F$15</f>
        <v>115.24444197</v>
      </c>
      <c r="T255" s="36">
        <f>SUMIFS(СВЦЭМ!$F$33:$F$776,СВЦЭМ!$A$33:$A$776,$A255,СВЦЭМ!$B$33:$B$776,T$226)+'СЕТ СН'!$F$15</f>
        <v>115.13846341</v>
      </c>
      <c r="U255" s="36">
        <f>SUMIFS(СВЦЭМ!$F$33:$F$776,СВЦЭМ!$A$33:$A$776,$A255,СВЦЭМ!$B$33:$B$776,U$226)+'СЕТ СН'!$F$15</f>
        <v>119.45754941</v>
      </c>
      <c r="V255" s="36">
        <f>SUMIFS(СВЦЭМ!$F$33:$F$776,СВЦЭМ!$A$33:$A$776,$A255,СВЦЭМ!$B$33:$B$776,V$226)+'СЕТ СН'!$F$15</f>
        <v>118.57582495</v>
      </c>
      <c r="W255" s="36">
        <f>SUMIFS(СВЦЭМ!$F$33:$F$776,СВЦЭМ!$A$33:$A$776,$A255,СВЦЭМ!$B$33:$B$776,W$226)+'СЕТ СН'!$F$15</f>
        <v>117.76728629</v>
      </c>
      <c r="X255" s="36">
        <f>SUMIFS(СВЦЭМ!$F$33:$F$776,СВЦЭМ!$A$33:$A$776,$A255,СВЦЭМ!$B$33:$B$776,X$226)+'СЕТ СН'!$F$15</f>
        <v>115.90303829</v>
      </c>
      <c r="Y255" s="36">
        <f>SUMIFS(СВЦЭМ!$F$33:$F$776,СВЦЭМ!$A$33:$A$776,$A255,СВЦЭМ!$B$33:$B$776,Y$226)+'СЕТ СН'!$F$15</f>
        <v>112.77141018</v>
      </c>
    </row>
    <row r="256" spans="1:25" ht="15.75" x14ac:dyDescent="0.2">
      <c r="A256" s="35">
        <f t="shared" si="6"/>
        <v>43829</v>
      </c>
      <c r="B256" s="36">
        <f>SUMIFS(СВЦЭМ!$F$33:$F$776,СВЦЭМ!$A$33:$A$776,$A256,СВЦЭМ!$B$33:$B$776,B$226)+'СЕТ СН'!$F$15</f>
        <v>136.10112694</v>
      </c>
      <c r="C256" s="36">
        <f>SUMIFS(СВЦЭМ!$F$33:$F$776,СВЦЭМ!$A$33:$A$776,$A256,СВЦЭМ!$B$33:$B$776,C$226)+'СЕТ СН'!$F$15</f>
        <v>140.86811693999999</v>
      </c>
      <c r="D256" s="36">
        <f>SUMIFS(СВЦЭМ!$F$33:$F$776,СВЦЭМ!$A$33:$A$776,$A256,СВЦЭМ!$B$33:$B$776,D$226)+'СЕТ СН'!$F$15</f>
        <v>141.00746144999999</v>
      </c>
      <c r="E256" s="36">
        <f>SUMIFS(СВЦЭМ!$F$33:$F$776,СВЦЭМ!$A$33:$A$776,$A256,СВЦЭМ!$B$33:$B$776,E$226)+'СЕТ СН'!$F$15</f>
        <v>144.54704085</v>
      </c>
      <c r="F256" s="36">
        <f>SUMIFS(СВЦЭМ!$F$33:$F$776,СВЦЭМ!$A$33:$A$776,$A256,СВЦЭМ!$B$33:$B$776,F$226)+'СЕТ СН'!$F$15</f>
        <v>144.14324772000001</v>
      </c>
      <c r="G256" s="36">
        <f>SUMIFS(СВЦЭМ!$F$33:$F$776,СВЦЭМ!$A$33:$A$776,$A256,СВЦЭМ!$B$33:$B$776,G$226)+'СЕТ СН'!$F$15</f>
        <v>142.49887551</v>
      </c>
      <c r="H256" s="36">
        <f>SUMIFS(СВЦЭМ!$F$33:$F$776,СВЦЭМ!$A$33:$A$776,$A256,СВЦЭМ!$B$33:$B$776,H$226)+'СЕТ СН'!$F$15</f>
        <v>137.50232725999999</v>
      </c>
      <c r="I256" s="36">
        <f>SUMIFS(СВЦЭМ!$F$33:$F$776,СВЦЭМ!$A$33:$A$776,$A256,СВЦЭМ!$B$33:$B$776,I$226)+'СЕТ СН'!$F$15</f>
        <v>134.04969667</v>
      </c>
      <c r="J256" s="36">
        <f>SUMIFS(СВЦЭМ!$F$33:$F$776,СВЦЭМ!$A$33:$A$776,$A256,СВЦЭМ!$B$33:$B$776,J$226)+'СЕТ СН'!$F$15</f>
        <v>130.41177789</v>
      </c>
      <c r="K256" s="36">
        <f>SUMIFS(СВЦЭМ!$F$33:$F$776,СВЦЭМ!$A$33:$A$776,$A256,СВЦЭМ!$B$33:$B$776,K$226)+'СЕТ СН'!$F$15</f>
        <v>126.50469323999999</v>
      </c>
      <c r="L256" s="36">
        <f>SUMIFS(СВЦЭМ!$F$33:$F$776,СВЦЭМ!$A$33:$A$776,$A256,СВЦЭМ!$B$33:$B$776,L$226)+'СЕТ СН'!$F$15</f>
        <v>126.24805241999999</v>
      </c>
      <c r="M256" s="36">
        <f>SUMIFS(СВЦЭМ!$F$33:$F$776,СВЦЭМ!$A$33:$A$776,$A256,СВЦЭМ!$B$33:$B$776,M$226)+'СЕТ СН'!$F$15</f>
        <v>125.96032069</v>
      </c>
      <c r="N256" s="36">
        <f>SUMIFS(СВЦЭМ!$F$33:$F$776,СВЦЭМ!$A$33:$A$776,$A256,СВЦЭМ!$B$33:$B$776,N$226)+'СЕТ СН'!$F$15</f>
        <v>127.00066101</v>
      </c>
      <c r="O256" s="36">
        <f>SUMIFS(СВЦЭМ!$F$33:$F$776,СВЦЭМ!$A$33:$A$776,$A256,СВЦЭМ!$B$33:$B$776,O$226)+'СЕТ СН'!$F$15</f>
        <v>128.38037474000001</v>
      </c>
      <c r="P256" s="36">
        <f>SUMIFS(СВЦЭМ!$F$33:$F$776,СВЦЭМ!$A$33:$A$776,$A256,СВЦЭМ!$B$33:$B$776,P$226)+'СЕТ СН'!$F$15</f>
        <v>130.31917035999999</v>
      </c>
      <c r="Q256" s="36">
        <f>SUMIFS(СВЦЭМ!$F$33:$F$776,СВЦЭМ!$A$33:$A$776,$A256,СВЦЭМ!$B$33:$B$776,Q$226)+'СЕТ СН'!$F$15</f>
        <v>130.67476737000001</v>
      </c>
      <c r="R256" s="36">
        <f>SUMIFS(СВЦЭМ!$F$33:$F$776,СВЦЭМ!$A$33:$A$776,$A256,СВЦЭМ!$B$33:$B$776,R$226)+'СЕТ СН'!$F$15</f>
        <v>129.67293759</v>
      </c>
      <c r="S256" s="36">
        <f>SUMIFS(СВЦЭМ!$F$33:$F$776,СВЦЭМ!$A$33:$A$776,$A256,СВЦЭМ!$B$33:$B$776,S$226)+'СЕТ СН'!$F$15</f>
        <v>128.27339082</v>
      </c>
      <c r="T256" s="36">
        <f>SUMIFS(СВЦЭМ!$F$33:$F$776,СВЦЭМ!$A$33:$A$776,$A256,СВЦЭМ!$B$33:$B$776,T$226)+'СЕТ СН'!$F$15</f>
        <v>127.11776845</v>
      </c>
      <c r="U256" s="36">
        <f>SUMIFS(СВЦЭМ!$F$33:$F$776,СВЦЭМ!$A$33:$A$776,$A256,СВЦЭМ!$B$33:$B$776,U$226)+'СЕТ СН'!$F$15</f>
        <v>127.03478661</v>
      </c>
      <c r="V256" s="36">
        <f>SUMIFS(СВЦЭМ!$F$33:$F$776,СВЦЭМ!$A$33:$A$776,$A256,СВЦЭМ!$B$33:$B$776,V$226)+'СЕТ СН'!$F$15</f>
        <v>126.56580425</v>
      </c>
      <c r="W256" s="36">
        <f>SUMIFS(СВЦЭМ!$F$33:$F$776,СВЦЭМ!$A$33:$A$776,$A256,СВЦЭМ!$B$33:$B$776,W$226)+'СЕТ СН'!$F$15</f>
        <v>127.97877343</v>
      </c>
      <c r="X256" s="36">
        <f>SUMIFS(СВЦЭМ!$F$33:$F$776,СВЦЭМ!$A$33:$A$776,$A256,СВЦЭМ!$B$33:$B$776,X$226)+'СЕТ СН'!$F$15</f>
        <v>130.67565540000001</v>
      </c>
      <c r="Y256" s="36">
        <f>SUMIFS(СВЦЭМ!$F$33:$F$776,СВЦЭМ!$A$33:$A$776,$A256,СВЦЭМ!$B$33:$B$776,Y$226)+'СЕТ СН'!$F$15</f>
        <v>133.32271612</v>
      </c>
    </row>
    <row r="257" spans="1:27" ht="15.75" x14ac:dyDescent="0.2">
      <c r="A257" s="35">
        <f t="shared" si="6"/>
        <v>43830</v>
      </c>
      <c r="B257" s="36">
        <f>SUMIFS(СВЦЭМ!$F$33:$F$776,СВЦЭМ!$A$33:$A$776,$A257,СВЦЭМ!$B$33:$B$776,B$226)+'СЕТ СН'!$F$15</f>
        <v>133.89324693</v>
      </c>
      <c r="C257" s="36">
        <f>SUMIFS(СВЦЭМ!$F$33:$F$776,СВЦЭМ!$A$33:$A$776,$A257,СВЦЭМ!$B$33:$B$776,C$226)+'СЕТ СН'!$F$15</f>
        <v>136.54759834000001</v>
      </c>
      <c r="D257" s="36">
        <f>SUMIFS(СВЦЭМ!$F$33:$F$776,СВЦЭМ!$A$33:$A$776,$A257,СВЦЭМ!$B$33:$B$776,D$226)+'СЕТ СН'!$F$15</f>
        <v>137.33776678999999</v>
      </c>
      <c r="E257" s="36">
        <f>SUMIFS(СВЦЭМ!$F$33:$F$776,СВЦЭМ!$A$33:$A$776,$A257,СВЦЭМ!$B$33:$B$776,E$226)+'СЕТ СН'!$F$15</f>
        <v>137.88992006000001</v>
      </c>
      <c r="F257" s="36">
        <f>SUMIFS(СВЦЭМ!$F$33:$F$776,СВЦЭМ!$A$33:$A$776,$A257,СВЦЭМ!$B$33:$B$776,F$226)+'СЕТ СН'!$F$15</f>
        <v>138.18127663000001</v>
      </c>
      <c r="G257" s="36">
        <f>SUMIFS(СВЦЭМ!$F$33:$F$776,СВЦЭМ!$A$33:$A$776,$A257,СВЦЭМ!$B$33:$B$776,G$226)+'СЕТ СН'!$F$15</f>
        <v>137.04686179999999</v>
      </c>
      <c r="H257" s="36">
        <f>SUMIFS(СВЦЭМ!$F$33:$F$776,СВЦЭМ!$A$33:$A$776,$A257,СВЦЭМ!$B$33:$B$776,H$226)+'СЕТ СН'!$F$15</f>
        <v>133.47392146999999</v>
      </c>
      <c r="I257" s="36">
        <f>SUMIFS(СВЦЭМ!$F$33:$F$776,СВЦЭМ!$A$33:$A$776,$A257,СВЦЭМ!$B$33:$B$776,I$226)+'СЕТ СН'!$F$15</f>
        <v>131.04091011</v>
      </c>
      <c r="J257" s="36">
        <f>SUMIFS(СВЦЭМ!$F$33:$F$776,СВЦЭМ!$A$33:$A$776,$A257,СВЦЭМ!$B$33:$B$776,J$226)+'СЕТ СН'!$F$15</f>
        <v>129.42814039000001</v>
      </c>
      <c r="K257" s="36">
        <f>SUMIFS(СВЦЭМ!$F$33:$F$776,СВЦЭМ!$A$33:$A$776,$A257,СВЦЭМ!$B$33:$B$776,K$226)+'СЕТ СН'!$F$15</f>
        <v>126.24178865</v>
      </c>
      <c r="L257" s="36">
        <f>SUMIFS(СВЦЭМ!$F$33:$F$776,СВЦЭМ!$A$33:$A$776,$A257,СВЦЭМ!$B$33:$B$776,L$226)+'СЕТ СН'!$F$15</f>
        <v>125.96889049000001</v>
      </c>
      <c r="M257" s="36">
        <f>SUMIFS(СВЦЭМ!$F$33:$F$776,СВЦЭМ!$A$33:$A$776,$A257,СВЦЭМ!$B$33:$B$776,M$226)+'СЕТ СН'!$F$15</f>
        <v>129.16651153000001</v>
      </c>
      <c r="N257" s="36">
        <f>SUMIFS(СВЦЭМ!$F$33:$F$776,СВЦЭМ!$A$33:$A$776,$A257,СВЦЭМ!$B$33:$B$776,N$226)+'СЕТ СН'!$F$15</f>
        <v>128.09198075</v>
      </c>
      <c r="O257" s="36">
        <f>SUMIFS(СВЦЭМ!$F$33:$F$776,СВЦЭМ!$A$33:$A$776,$A257,СВЦЭМ!$B$33:$B$776,O$226)+'СЕТ СН'!$F$15</f>
        <v>129.17298237</v>
      </c>
      <c r="P257" s="36">
        <f>SUMIFS(СВЦЭМ!$F$33:$F$776,СВЦЭМ!$A$33:$A$776,$A257,СВЦЭМ!$B$33:$B$776,P$226)+'СЕТ СН'!$F$15</f>
        <v>129.81488770000001</v>
      </c>
      <c r="Q257" s="36">
        <f>SUMIFS(СВЦЭМ!$F$33:$F$776,СВЦЭМ!$A$33:$A$776,$A257,СВЦЭМ!$B$33:$B$776,Q$226)+'СЕТ СН'!$F$15</f>
        <v>130.19967463</v>
      </c>
      <c r="R257" s="36">
        <f>SUMIFS(СВЦЭМ!$F$33:$F$776,СВЦЭМ!$A$33:$A$776,$A257,СВЦЭМ!$B$33:$B$776,R$226)+'СЕТ СН'!$F$15</f>
        <v>129.82039810000001</v>
      </c>
      <c r="S257" s="36">
        <f>SUMIFS(СВЦЭМ!$F$33:$F$776,СВЦЭМ!$A$33:$A$776,$A257,СВЦЭМ!$B$33:$B$776,S$226)+'СЕТ СН'!$F$15</f>
        <v>131.00578308999999</v>
      </c>
      <c r="T257" s="36">
        <f>SUMIFS(СВЦЭМ!$F$33:$F$776,СВЦЭМ!$A$33:$A$776,$A257,СВЦЭМ!$B$33:$B$776,T$226)+'СЕТ СН'!$F$15</f>
        <v>132.39063225000001</v>
      </c>
      <c r="U257" s="36">
        <f>SUMIFS(СВЦЭМ!$F$33:$F$776,СВЦЭМ!$A$33:$A$776,$A257,СВЦЭМ!$B$33:$B$776,U$226)+'СЕТ СН'!$F$15</f>
        <v>131.41011355000001</v>
      </c>
      <c r="V257" s="36">
        <f>SUMIFS(СВЦЭМ!$F$33:$F$776,СВЦЭМ!$A$33:$A$776,$A257,СВЦЭМ!$B$33:$B$776,V$226)+'СЕТ СН'!$F$15</f>
        <v>133.24612232000001</v>
      </c>
      <c r="W257" s="36">
        <f>SUMIFS(СВЦЭМ!$F$33:$F$776,СВЦЭМ!$A$33:$A$776,$A257,СВЦЭМ!$B$33:$B$776,W$226)+'СЕТ СН'!$F$15</f>
        <v>133.91390175000001</v>
      </c>
      <c r="X257" s="36">
        <f>SUMIFS(СВЦЭМ!$F$33:$F$776,СВЦЭМ!$A$33:$A$776,$A257,СВЦЭМ!$B$33:$B$776,X$226)+'СЕТ СН'!$F$15</f>
        <v>132.33873611999999</v>
      </c>
      <c r="Y257" s="36">
        <f>SUMIFS(СВЦЭМ!$F$33:$F$776,СВЦЭМ!$A$33:$A$776,$A257,СВЦЭМ!$B$33:$B$776,Y$226)+'СЕТ СН'!$F$15</f>
        <v>132.25133824</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6" t="s">
        <v>7</v>
      </c>
      <c r="B259" s="129" t="s">
        <v>116</v>
      </c>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ht="12.75" hidden="1" customHeight="1" x14ac:dyDescent="0.2">
      <c r="A260" s="127"/>
      <c r="B260" s="132"/>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4"/>
    </row>
    <row r="261" spans="1:27" s="46" customFormat="1" ht="12.75" hidden="1" customHeight="1" x14ac:dyDescent="0.2">
      <c r="A261" s="128"/>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01.12.2019</v>
      </c>
      <c r="B262" s="36">
        <f>SUMIFS(СВЦЭМ!$G$34:$G$777,СВЦЭМ!$A$34:$A$777,$A262,СВЦЭМ!$B$34:$B$777,B$261)+'СЕТ СН'!$F$15</f>
        <v>0</v>
      </c>
      <c r="C262" s="36">
        <f>SUMIFS(СВЦЭМ!$G$34:$G$777,СВЦЭМ!$A$34:$A$777,$A262,СВЦЭМ!$B$34:$B$777,C$261)+'СЕТ СН'!$F$15</f>
        <v>0</v>
      </c>
      <c r="D262" s="36">
        <f>SUMIFS(СВЦЭМ!$G$34:$G$777,СВЦЭМ!$A$34:$A$777,$A262,СВЦЭМ!$B$34:$B$777,D$261)+'СЕТ СН'!$F$15</f>
        <v>0</v>
      </c>
      <c r="E262" s="36">
        <f>SUMIFS(СВЦЭМ!$G$34:$G$777,СВЦЭМ!$A$34:$A$777,$A262,СВЦЭМ!$B$34:$B$777,E$261)+'СЕТ СН'!$F$15</f>
        <v>0</v>
      </c>
      <c r="F262" s="36">
        <f>SUMIFS(СВЦЭМ!$G$34:$G$777,СВЦЭМ!$A$34:$A$777,$A262,СВЦЭМ!$B$34:$B$777,F$261)+'СЕТ СН'!$F$15</f>
        <v>0</v>
      </c>
      <c r="G262" s="36">
        <f>SUMIFS(СВЦЭМ!$G$34:$G$777,СВЦЭМ!$A$34:$A$777,$A262,СВЦЭМ!$B$34:$B$777,G$261)+'СЕТ СН'!$F$15</f>
        <v>0</v>
      </c>
      <c r="H262" s="36">
        <f>SUMIFS(СВЦЭМ!$G$34:$G$777,СВЦЭМ!$A$34:$A$777,$A262,СВЦЭМ!$B$34:$B$777,H$261)+'СЕТ СН'!$F$15</f>
        <v>0</v>
      </c>
      <c r="I262" s="36">
        <f>SUMIFS(СВЦЭМ!$G$34:$G$777,СВЦЭМ!$A$34:$A$777,$A262,СВЦЭМ!$B$34:$B$777,I$261)+'СЕТ СН'!$F$15</f>
        <v>0</v>
      </c>
      <c r="J262" s="36">
        <f>SUMIFS(СВЦЭМ!$G$34:$G$777,СВЦЭМ!$A$34:$A$777,$A262,СВЦЭМ!$B$34:$B$777,J$261)+'СЕТ СН'!$F$15</f>
        <v>0</v>
      </c>
      <c r="K262" s="36">
        <f>SUMIFS(СВЦЭМ!$G$34:$G$777,СВЦЭМ!$A$34:$A$777,$A262,СВЦЭМ!$B$34:$B$777,K$261)+'СЕТ СН'!$F$15</f>
        <v>0</v>
      </c>
      <c r="L262" s="36">
        <f>SUMIFS(СВЦЭМ!$G$34:$G$777,СВЦЭМ!$A$34:$A$777,$A262,СВЦЭМ!$B$34:$B$777,L$261)+'СЕТ СН'!$F$15</f>
        <v>0</v>
      </c>
      <c r="M262" s="36">
        <f>SUMIFS(СВЦЭМ!$G$34:$G$777,СВЦЭМ!$A$34:$A$777,$A262,СВЦЭМ!$B$34:$B$777,M$261)+'СЕТ СН'!$F$15</f>
        <v>0</v>
      </c>
      <c r="N262" s="36">
        <f>SUMIFS(СВЦЭМ!$G$34:$G$777,СВЦЭМ!$A$34:$A$777,$A262,СВЦЭМ!$B$34:$B$777,N$261)+'СЕТ СН'!$F$15</f>
        <v>0</v>
      </c>
      <c r="O262" s="36">
        <f>SUMIFS(СВЦЭМ!$G$34:$G$777,СВЦЭМ!$A$34:$A$777,$A262,СВЦЭМ!$B$34:$B$777,O$261)+'СЕТ СН'!$F$15</f>
        <v>0</v>
      </c>
      <c r="P262" s="36">
        <f>SUMIFS(СВЦЭМ!$G$34:$G$777,СВЦЭМ!$A$34:$A$777,$A262,СВЦЭМ!$B$34:$B$777,P$261)+'СЕТ СН'!$F$15</f>
        <v>0</v>
      </c>
      <c r="Q262" s="36">
        <f>SUMIFS(СВЦЭМ!$G$34:$G$777,СВЦЭМ!$A$34:$A$777,$A262,СВЦЭМ!$B$34:$B$777,Q$261)+'СЕТ СН'!$F$15</f>
        <v>0</v>
      </c>
      <c r="R262" s="36">
        <f>SUMIFS(СВЦЭМ!$G$34:$G$777,СВЦЭМ!$A$34:$A$777,$A262,СВЦЭМ!$B$34:$B$777,R$261)+'СЕТ СН'!$F$15</f>
        <v>0</v>
      </c>
      <c r="S262" s="36">
        <f>SUMIFS(СВЦЭМ!$G$34:$G$777,СВЦЭМ!$A$34:$A$777,$A262,СВЦЭМ!$B$34:$B$777,S$261)+'СЕТ СН'!$F$15</f>
        <v>0</v>
      </c>
      <c r="T262" s="36">
        <f>SUMIFS(СВЦЭМ!$G$34:$G$777,СВЦЭМ!$A$34:$A$777,$A262,СВЦЭМ!$B$34:$B$777,T$261)+'СЕТ СН'!$F$15</f>
        <v>0</v>
      </c>
      <c r="U262" s="36">
        <f>SUMIFS(СВЦЭМ!$G$34:$G$777,СВЦЭМ!$A$34:$A$777,$A262,СВЦЭМ!$B$34:$B$777,U$261)+'СЕТ СН'!$F$15</f>
        <v>0</v>
      </c>
      <c r="V262" s="36">
        <f>SUMIFS(СВЦЭМ!$G$34:$G$777,СВЦЭМ!$A$34:$A$777,$A262,СВЦЭМ!$B$34:$B$777,V$261)+'СЕТ СН'!$F$15</f>
        <v>0</v>
      </c>
      <c r="W262" s="36">
        <f>SUMIFS(СВЦЭМ!$G$34:$G$777,СВЦЭМ!$A$34:$A$777,$A262,СВЦЭМ!$B$34:$B$777,W$261)+'СЕТ СН'!$F$15</f>
        <v>0</v>
      </c>
      <c r="X262" s="36">
        <f>SUMIFS(СВЦЭМ!$G$34:$G$777,СВЦЭМ!$A$34:$A$777,$A262,СВЦЭМ!$B$34:$B$777,X$261)+'СЕТ СН'!$F$15</f>
        <v>0</v>
      </c>
      <c r="Y262" s="36">
        <f>SUMIFS(СВЦЭМ!$G$34:$G$777,СВЦЭМ!$A$34:$A$777,$A262,СВЦЭМ!$B$34:$B$777,Y$261)+'СЕТ СН'!$F$15</f>
        <v>0</v>
      </c>
      <c r="AA262" s="45"/>
    </row>
    <row r="263" spans="1:27" ht="15.75" hidden="1" x14ac:dyDescent="0.2">
      <c r="A263" s="35">
        <f>A262+1</f>
        <v>43801</v>
      </c>
      <c r="B263" s="36">
        <f>SUMIFS(СВЦЭМ!$G$34:$G$777,СВЦЭМ!$A$34:$A$777,$A263,СВЦЭМ!$B$34:$B$777,B$261)+'СЕТ СН'!$F$15</f>
        <v>0</v>
      </c>
      <c r="C263" s="36">
        <f>SUMIFS(СВЦЭМ!$G$34:$G$777,СВЦЭМ!$A$34:$A$777,$A263,СВЦЭМ!$B$34:$B$777,C$261)+'СЕТ СН'!$F$15</f>
        <v>0</v>
      </c>
      <c r="D263" s="36">
        <f>SUMIFS(СВЦЭМ!$G$34:$G$777,СВЦЭМ!$A$34:$A$777,$A263,СВЦЭМ!$B$34:$B$777,D$261)+'СЕТ СН'!$F$15</f>
        <v>0</v>
      </c>
      <c r="E263" s="36">
        <f>SUMIFS(СВЦЭМ!$G$34:$G$777,СВЦЭМ!$A$34:$A$777,$A263,СВЦЭМ!$B$34:$B$777,E$261)+'СЕТ СН'!$F$15</f>
        <v>0</v>
      </c>
      <c r="F263" s="36">
        <f>SUMIFS(СВЦЭМ!$G$34:$G$777,СВЦЭМ!$A$34:$A$777,$A263,СВЦЭМ!$B$34:$B$777,F$261)+'СЕТ СН'!$F$15</f>
        <v>0</v>
      </c>
      <c r="G263" s="36">
        <f>SUMIFS(СВЦЭМ!$G$34:$G$777,СВЦЭМ!$A$34:$A$777,$A263,СВЦЭМ!$B$34:$B$777,G$261)+'СЕТ СН'!$F$15</f>
        <v>0</v>
      </c>
      <c r="H263" s="36">
        <f>SUMIFS(СВЦЭМ!$G$34:$G$777,СВЦЭМ!$A$34:$A$777,$A263,СВЦЭМ!$B$34:$B$777,H$261)+'СЕТ СН'!$F$15</f>
        <v>0</v>
      </c>
      <c r="I263" s="36">
        <f>SUMIFS(СВЦЭМ!$G$34:$G$777,СВЦЭМ!$A$34:$A$777,$A263,СВЦЭМ!$B$34:$B$777,I$261)+'СЕТ СН'!$F$15</f>
        <v>0</v>
      </c>
      <c r="J263" s="36">
        <f>SUMIFS(СВЦЭМ!$G$34:$G$777,СВЦЭМ!$A$34:$A$777,$A263,СВЦЭМ!$B$34:$B$777,J$261)+'СЕТ СН'!$F$15</f>
        <v>0</v>
      </c>
      <c r="K263" s="36">
        <f>SUMIFS(СВЦЭМ!$G$34:$G$777,СВЦЭМ!$A$34:$A$777,$A263,СВЦЭМ!$B$34:$B$777,K$261)+'СЕТ СН'!$F$15</f>
        <v>0</v>
      </c>
      <c r="L263" s="36">
        <f>SUMIFS(СВЦЭМ!$G$34:$G$777,СВЦЭМ!$A$34:$A$777,$A263,СВЦЭМ!$B$34:$B$777,L$261)+'СЕТ СН'!$F$15</f>
        <v>0</v>
      </c>
      <c r="M263" s="36">
        <f>SUMIFS(СВЦЭМ!$G$34:$G$777,СВЦЭМ!$A$34:$A$777,$A263,СВЦЭМ!$B$34:$B$777,M$261)+'СЕТ СН'!$F$15</f>
        <v>0</v>
      </c>
      <c r="N263" s="36">
        <f>SUMIFS(СВЦЭМ!$G$34:$G$777,СВЦЭМ!$A$34:$A$777,$A263,СВЦЭМ!$B$34:$B$777,N$261)+'СЕТ СН'!$F$15</f>
        <v>0</v>
      </c>
      <c r="O263" s="36">
        <f>SUMIFS(СВЦЭМ!$G$34:$G$777,СВЦЭМ!$A$34:$A$777,$A263,СВЦЭМ!$B$34:$B$777,O$261)+'СЕТ СН'!$F$15</f>
        <v>0</v>
      </c>
      <c r="P263" s="36">
        <f>SUMIFS(СВЦЭМ!$G$34:$G$777,СВЦЭМ!$A$34:$A$777,$A263,СВЦЭМ!$B$34:$B$777,P$261)+'СЕТ СН'!$F$15</f>
        <v>0</v>
      </c>
      <c r="Q263" s="36">
        <f>SUMIFS(СВЦЭМ!$G$34:$G$777,СВЦЭМ!$A$34:$A$777,$A263,СВЦЭМ!$B$34:$B$777,Q$261)+'СЕТ СН'!$F$15</f>
        <v>0</v>
      </c>
      <c r="R263" s="36">
        <f>SUMIFS(СВЦЭМ!$G$34:$G$777,СВЦЭМ!$A$34:$A$777,$A263,СВЦЭМ!$B$34:$B$777,R$261)+'СЕТ СН'!$F$15</f>
        <v>0</v>
      </c>
      <c r="S263" s="36">
        <f>SUMIFS(СВЦЭМ!$G$34:$G$777,СВЦЭМ!$A$34:$A$777,$A263,СВЦЭМ!$B$34:$B$777,S$261)+'СЕТ СН'!$F$15</f>
        <v>0</v>
      </c>
      <c r="T263" s="36">
        <f>SUMIFS(СВЦЭМ!$G$34:$G$777,СВЦЭМ!$A$34:$A$777,$A263,СВЦЭМ!$B$34:$B$777,T$261)+'СЕТ СН'!$F$15</f>
        <v>0</v>
      </c>
      <c r="U263" s="36">
        <f>SUMIFS(СВЦЭМ!$G$34:$G$777,СВЦЭМ!$A$34:$A$777,$A263,СВЦЭМ!$B$34:$B$777,U$261)+'СЕТ СН'!$F$15</f>
        <v>0</v>
      </c>
      <c r="V263" s="36">
        <f>SUMIFS(СВЦЭМ!$G$34:$G$777,СВЦЭМ!$A$34:$A$777,$A263,СВЦЭМ!$B$34:$B$777,V$261)+'СЕТ СН'!$F$15</f>
        <v>0</v>
      </c>
      <c r="W263" s="36">
        <f>SUMIFS(СВЦЭМ!$G$34:$G$777,СВЦЭМ!$A$34:$A$777,$A263,СВЦЭМ!$B$34:$B$777,W$261)+'СЕТ СН'!$F$15</f>
        <v>0</v>
      </c>
      <c r="X263" s="36">
        <f>SUMIFS(СВЦЭМ!$G$34:$G$777,СВЦЭМ!$A$34:$A$777,$A263,СВЦЭМ!$B$34:$B$777,X$261)+'СЕТ СН'!$F$15</f>
        <v>0</v>
      </c>
      <c r="Y263" s="36">
        <f>SUMIFS(СВЦЭМ!$G$34:$G$777,СВЦЭМ!$A$34:$A$777,$A263,СВЦЭМ!$B$34:$B$777,Y$261)+'СЕТ СН'!$F$15</f>
        <v>0</v>
      </c>
    </row>
    <row r="264" spans="1:27" ht="15.75" hidden="1" x14ac:dyDescent="0.2">
      <c r="A264" s="35">
        <f t="shared" ref="A264:A292" si="7">A263+1</f>
        <v>43802</v>
      </c>
      <c r="B264" s="36">
        <f>SUMIFS(СВЦЭМ!$G$34:$G$777,СВЦЭМ!$A$34:$A$777,$A264,СВЦЭМ!$B$34:$B$777,B$261)+'СЕТ СН'!$F$15</f>
        <v>0</v>
      </c>
      <c r="C264" s="36">
        <f>SUMIFS(СВЦЭМ!$G$34:$G$777,СВЦЭМ!$A$34:$A$777,$A264,СВЦЭМ!$B$34:$B$777,C$261)+'СЕТ СН'!$F$15</f>
        <v>0</v>
      </c>
      <c r="D264" s="36">
        <f>SUMIFS(СВЦЭМ!$G$34:$G$777,СВЦЭМ!$A$34:$A$777,$A264,СВЦЭМ!$B$34:$B$777,D$261)+'СЕТ СН'!$F$15</f>
        <v>0</v>
      </c>
      <c r="E264" s="36">
        <f>SUMIFS(СВЦЭМ!$G$34:$G$777,СВЦЭМ!$A$34:$A$777,$A264,СВЦЭМ!$B$34:$B$777,E$261)+'СЕТ СН'!$F$15</f>
        <v>0</v>
      </c>
      <c r="F264" s="36">
        <f>SUMIFS(СВЦЭМ!$G$34:$G$777,СВЦЭМ!$A$34:$A$777,$A264,СВЦЭМ!$B$34:$B$777,F$261)+'СЕТ СН'!$F$15</f>
        <v>0</v>
      </c>
      <c r="G264" s="36">
        <f>SUMIFS(СВЦЭМ!$G$34:$G$777,СВЦЭМ!$A$34:$A$777,$A264,СВЦЭМ!$B$34:$B$777,G$261)+'СЕТ СН'!$F$15</f>
        <v>0</v>
      </c>
      <c r="H264" s="36">
        <f>SUMIFS(СВЦЭМ!$G$34:$G$777,СВЦЭМ!$A$34:$A$777,$A264,СВЦЭМ!$B$34:$B$777,H$261)+'СЕТ СН'!$F$15</f>
        <v>0</v>
      </c>
      <c r="I264" s="36">
        <f>SUMIFS(СВЦЭМ!$G$34:$G$777,СВЦЭМ!$A$34:$A$777,$A264,СВЦЭМ!$B$34:$B$777,I$261)+'СЕТ СН'!$F$15</f>
        <v>0</v>
      </c>
      <c r="J264" s="36">
        <f>SUMIFS(СВЦЭМ!$G$34:$G$777,СВЦЭМ!$A$34:$A$777,$A264,СВЦЭМ!$B$34:$B$777,J$261)+'СЕТ СН'!$F$15</f>
        <v>0</v>
      </c>
      <c r="K264" s="36">
        <f>SUMIFS(СВЦЭМ!$G$34:$G$777,СВЦЭМ!$A$34:$A$777,$A264,СВЦЭМ!$B$34:$B$777,K$261)+'СЕТ СН'!$F$15</f>
        <v>0</v>
      </c>
      <c r="L264" s="36">
        <f>SUMIFS(СВЦЭМ!$G$34:$G$777,СВЦЭМ!$A$34:$A$777,$A264,СВЦЭМ!$B$34:$B$777,L$261)+'СЕТ СН'!$F$15</f>
        <v>0</v>
      </c>
      <c r="M264" s="36">
        <f>SUMIFS(СВЦЭМ!$G$34:$G$777,СВЦЭМ!$A$34:$A$777,$A264,СВЦЭМ!$B$34:$B$777,M$261)+'СЕТ СН'!$F$15</f>
        <v>0</v>
      </c>
      <c r="N264" s="36">
        <f>SUMIFS(СВЦЭМ!$G$34:$G$777,СВЦЭМ!$A$34:$A$777,$A264,СВЦЭМ!$B$34:$B$777,N$261)+'СЕТ СН'!$F$15</f>
        <v>0</v>
      </c>
      <c r="O264" s="36">
        <f>SUMIFS(СВЦЭМ!$G$34:$G$777,СВЦЭМ!$A$34:$A$777,$A264,СВЦЭМ!$B$34:$B$777,O$261)+'СЕТ СН'!$F$15</f>
        <v>0</v>
      </c>
      <c r="P264" s="36">
        <f>SUMIFS(СВЦЭМ!$G$34:$G$777,СВЦЭМ!$A$34:$A$777,$A264,СВЦЭМ!$B$34:$B$777,P$261)+'СЕТ СН'!$F$15</f>
        <v>0</v>
      </c>
      <c r="Q264" s="36">
        <f>SUMIFS(СВЦЭМ!$G$34:$G$777,СВЦЭМ!$A$34:$A$777,$A264,СВЦЭМ!$B$34:$B$777,Q$261)+'СЕТ СН'!$F$15</f>
        <v>0</v>
      </c>
      <c r="R264" s="36">
        <f>SUMIFS(СВЦЭМ!$G$34:$G$777,СВЦЭМ!$A$34:$A$777,$A264,СВЦЭМ!$B$34:$B$777,R$261)+'СЕТ СН'!$F$15</f>
        <v>0</v>
      </c>
      <c r="S264" s="36">
        <f>SUMIFS(СВЦЭМ!$G$34:$G$777,СВЦЭМ!$A$34:$A$777,$A264,СВЦЭМ!$B$34:$B$777,S$261)+'СЕТ СН'!$F$15</f>
        <v>0</v>
      </c>
      <c r="T264" s="36">
        <f>SUMIFS(СВЦЭМ!$G$34:$G$777,СВЦЭМ!$A$34:$A$777,$A264,СВЦЭМ!$B$34:$B$777,T$261)+'СЕТ СН'!$F$15</f>
        <v>0</v>
      </c>
      <c r="U264" s="36">
        <f>SUMIFS(СВЦЭМ!$G$34:$G$777,СВЦЭМ!$A$34:$A$777,$A264,СВЦЭМ!$B$34:$B$777,U$261)+'СЕТ СН'!$F$15</f>
        <v>0</v>
      </c>
      <c r="V264" s="36">
        <f>SUMIFS(СВЦЭМ!$G$34:$G$777,СВЦЭМ!$A$34:$A$777,$A264,СВЦЭМ!$B$34:$B$777,V$261)+'СЕТ СН'!$F$15</f>
        <v>0</v>
      </c>
      <c r="W264" s="36">
        <f>SUMIFS(СВЦЭМ!$G$34:$G$777,СВЦЭМ!$A$34:$A$777,$A264,СВЦЭМ!$B$34:$B$777,W$261)+'СЕТ СН'!$F$15</f>
        <v>0</v>
      </c>
      <c r="X264" s="36">
        <f>SUMIFS(СВЦЭМ!$G$34:$G$777,СВЦЭМ!$A$34:$A$777,$A264,СВЦЭМ!$B$34:$B$777,X$261)+'СЕТ СН'!$F$15</f>
        <v>0</v>
      </c>
      <c r="Y264" s="36">
        <f>SUMIFS(СВЦЭМ!$G$34:$G$777,СВЦЭМ!$A$34:$A$777,$A264,СВЦЭМ!$B$34:$B$777,Y$261)+'СЕТ СН'!$F$15</f>
        <v>0</v>
      </c>
    </row>
    <row r="265" spans="1:27" ht="15.75" hidden="1" x14ac:dyDescent="0.2">
      <c r="A265" s="35">
        <f t="shared" si="7"/>
        <v>43803</v>
      </c>
      <c r="B265" s="36">
        <f>SUMIFS(СВЦЭМ!$G$34:$G$777,СВЦЭМ!$A$34:$A$777,$A265,СВЦЭМ!$B$34:$B$777,B$261)+'СЕТ СН'!$F$15</f>
        <v>0</v>
      </c>
      <c r="C265" s="36">
        <f>SUMIFS(СВЦЭМ!$G$34:$G$777,СВЦЭМ!$A$34:$A$777,$A265,СВЦЭМ!$B$34:$B$777,C$261)+'СЕТ СН'!$F$15</f>
        <v>0</v>
      </c>
      <c r="D265" s="36">
        <f>SUMIFS(СВЦЭМ!$G$34:$G$777,СВЦЭМ!$A$34:$A$777,$A265,СВЦЭМ!$B$34:$B$777,D$261)+'СЕТ СН'!$F$15</f>
        <v>0</v>
      </c>
      <c r="E265" s="36">
        <f>SUMIFS(СВЦЭМ!$G$34:$G$777,СВЦЭМ!$A$34:$A$777,$A265,СВЦЭМ!$B$34:$B$777,E$261)+'СЕТ СН'!$F$15</f>
        <v>0</v>
      </c>
      <c r="F265" s="36">
        <f>SUMIFS(СВЦЭМ!$G$34:$G$777,СВЦЭМ!$A$34:$A$777,$A265,СВЦЭМ!$B$34:$B$777,F$261)+'СЕТ СН'!$F$15</f>
        <v>0</v>
      </c>
      <c r="G265" s="36">
        <f>SUMIFS(СВЦЭМ!$G$34:$G$777,СВЦЭМ!$A$34:$A$777,$A265,СВЦЭМ!$B$34:$B$777,G$261)+'СЕТ СН'!$F$15</f>
        <v>0</v>
      </c>
      <c r="H265" s="36">
        <f>SUMIFS(СВЦЭМ!$G$34:$G$777,СВЦЭМ!$A$34:$A$777,$A265,СВЦЭМ!$B$34:$B$777,H$261)+'СЕТ СН'!$F$15</f>
        <v>0</v>
      </c>
      <c r="I265" s="36">
        <f>SUMIFS(СВЦЭМ!$G$34:$G$777,СВЦЭМ!$A$34:$A$777,$A265,СВЦЭМ!$B$34:$B$777,I$261)+'СЕТ СН'!$F$15</f>
        <v>0</v>
      </c>
      <c r="J265" s="36">
        <f>SUMIFS(СВЦЭМ!$G$34:$G$777,СВЦЭМ!$A$34:$A$777,$A265,СВЦЭМ!$B$34:$B$777,J$261)+'СЕТ СН'!$F$15</f>
        <v>0</v>
      </c>
      <c r="K265" s="36">
        <f>SUMIFS(СВЦЭМ!$G$34:$G$777,СВЦЭМ!$A$34:$A$777,$A265,СВЦЭМ!$B$34:$B$777,K$261)+'СЕТ СН'!$F$15</f>
        <v>0</v>
      </c>
      <c r="L265" s="36">
        <f>SUMIFS(СВЦЭМ!$G$34:$G$777,СВЦЭМ!$A$34:$A$777,$A265,СВЦЭМ!$B$34:$B$777,L$261)+'СЕТ СН'!$F$15</f>
        <v>0</v>
      </c>
      <c r="M265" s="36">
        <f>SUMIFS(СВЦЭМ!$G$34:$G$777,СВЦЭМ!$A$34:$A$777,$A265,СВЦЭМ!$B$34:$B$777,M$261)+'СЕТ СН'!$F$15</f>
        <v>0</v>
      </c>
      <c r="N265" s="36">
        <f>SUMIFS(СВЦЭМ!$G$34:$G$777,СВЦЭМ!$A$34:$A$777,$A265,СВЦЭМ!$B$34:$B$777,N$261)+'СЕТ СН'!$F$15</f>
        <v>0</v>
      </c>
      <c r="O265" s="36">
        <f>SUMIFS(СВЦЭМ!$G$34:$G$777,СВЦЭМ!$A$34:$A$777,$A265,СВЦЭМ!$B$34:$B$777,O$261)+'СЕТ СН'!$F$15</f>
        <v>0</v>
      </c>
      <c r="P265" s="36">
        <f>SUMIFS(СВЦЭМ!$G$34:$G$777,СВЦЭМ!$A$34:$A$777,$A265,СВЦЭМ!$B$34:$B$777,P$261)+'СЕТ СН'!$F$15</f>
        <v>0</v>
      </c>
      <c r="Q265" s="36">
        <f>SUMIFS(СВЦЭМ!$G$34:$G$777,СВЦЭМ!$A$34:$A$777,$A265,СВЦЭМ!$B$34:$B$777,Q$261)+'СЕТ СН'!$F$15</f>
        <v>0</v>
      </c>
      <c r="R265" s="36">
        <f>SUMIFS(СВЦЭМ!$G$34:$G$777,СВЦЭМ!$A$34:$A$777,$A265,СВЦЭМ!$B$34:$B$777,R$261)+'СЕТ СН'!$F$15</f>
        <v>0</v>
      </c>
      <c r="S265" s="36">
        <f>SUMIFS(СВЦЭМ!$G$34:$G$777,СВЦЭМ!$A$34:$A$777,$A265,СВЦЭМ!$B$34:$B$777,S$261)+'СЕТ СН'!$F$15</f>
        <v>0</v>
      </c>
      <c r="T265" s="36">
        <f>SUMIFS(СВЦЭМ!$G$34:$G$777,СВЦЭМ!$A$34:$A$777,$A265,СВЦЭМ!$B$34:$B$777,T$261)+'СЕТ СН'!$F$15</f>
        <v>0</v>
      </c>
      <c r="U265" s="36">
        <f>SUMIFS(СВЦЭМ!$G$34:$G$777,СВЦЭМ!$A$34:$A$777,$A265,СВЦЭМ!$B$34:$B$777,U$261)+'СЕТ СН'!$F$15</f>
        <v>0</v>
      </c>
      <c r="V265" s="36">
        <f>SUMIFS(СВЦЭМ!$G$34:$G$777,СВЦЭМ!$A$34:$A$777,$A265,СВЦЭМ!$B$34:$B$777,V$261)+'СЕТ СН'!$F$15</f>
        <v>0</v>
      </c>
      <c r="W265" s="36">
        <f>SUMIFS(СВЦЭМ!$G$34:$G$777,СВЦЭМ!$A$34:$A$777,$A265,СВЦЭМ!$B$34:$B$777,W$261)+'СЕТ СН'!$F$15</f>
        <v>0</v>
      </c>
      <c r="X265" s="36">
        <f>SUMIFS(СВЦЭМ!$G$34:$G$777,СВЦЭМ!$A$34:$A$777,$A265,СВЦЭМ!$B$34:$B$777,X$261)+'СЕТ СН'!$F$15</f>
        <v>0</v>
      </c>
      <c r="Y265" s="36">
        <f>SUMIFS(СВЦЭМ!$G$34:$G$777,СВЦЭМ!$A$34:$A$777,$A265,СВЦЭМ!$B$34:$B$777,Y$261)+'СЕТ СН'!$F$15</f>
        <v>0</v>
      </c>
    </row>
    <row r="266" spans="1:27" ht="15.75" hidden="1" x14ac:dyDescent="0.2">
      <c r="A266" s="35">
        <f t="shared" si="7"/>
        <v>43804</v>
      </c>
      <c r="B266" s="36">
        <f>SUMIFS(СВЦЭМ!$G$34:$G$777,СВЦЭМ!$A$34:$A$777,$A266,СВЦЭМ!$B$34:$B$777,B$261)+'СЕТ СН'!$F$15</f>
        <v>0</v>
      </c>
      <c r="C266" s="36">
        <f>SUMIFS(СВЦЭМ!$G$34:$G$777,СВЦЭМ!$A$34:$A$777,$A266,СВЦЭМ!$B$34:$B$777,C$261)+'СЕТ СН'!$F$15</f>
        <v>0</v>
      </c>
      <c r="D266" s="36">
        <f>SUMIFS(СВЦЭМ!$G$34:$G$777,СВЦЭМ!$A$34:$A$777,$A266,СВЦЭМ!$B$34:$B$777,D$261)+'СЕТ СН'!$F$15</f>
        <v>0</v>
      </c>
      <c r="E266" s="36">
        <f>SUMIFS(СВЦЭМ!$G$34:$G$777,СВЦЭМ!$A$34:$A$777,$A266,СВЦЭМ!$B$34:$B$777,E$261)+'СЕТ СН'!$F$15</f>
        <v>0</v>
      </c>
      <c r="F266" s="36">
        <f>SUMIFS(СВЦЭМ!$G$34:$G$777,СВЦЭМ!$A$34:$A$777,$A266,СВЦЭМ!$B$34:$B$777,F$261)+'СЕТ СН'!$F$15</f>
        <v>0</v>
      </c>
      <c r="G266" s="36">
        <f>SUMIFS(СВЦЭМ!$G$34:$G$777,СВЦЭМ!$A$34:$A$777,$A266,СВЦЭМ!$B$34:$B$777,G$261)+'СЕТ СН'!$F$15</f>
        <v>0</v>
      </c>
      <c r="H266" s="36">
        <f>SUMIFS(СВЦЭМ!$G$34:$G$777,СВЦЭМ!$A$34:$A$777,$A266,СВЦЭМ!$B$34:$B$777,H$261)+'СЕТ СН'!$F$15</f>
        <v>0</v>
      </c>
      <c r="I266" s="36">
        <f>SUMIFS(СВЦЭМ!$G$34:$G$777,СВЦЭМ!$A$34:$A$777,$A266,СВЦЭМ!$B$34:$B$777,I$261)+'СЕТ СН'!$F$15</f>
        <v>0</v>
      </c>
      <c r="J266" s="36">
        <f>SUMIFS(СВЦЭМ!$G$34:$G$777,СВЦЭМ!$A$34:$A$777,$A266,СВЦЭМ!$B$34:$B$777,J$261)+'СЕТ СН'!$F$15</f>
        <v>0</v>
      </c>
      <c r="K266" s="36">
        <f>SUMIFS(СВЦЭМ!$G$34:$G$777,СВЦЭМ!$A$34:$A$777,$A266,СВЦЭМ!$B$34:$B$777,K$261)+'СЕТ СН'!$F$15</f>
        <v>0</v>
      </c>
      <c r="L266" s="36">
        <f>SUMIFS(СВЦЭМ!$G$34:$G$777,СВЦЭМ!$A$34:$A$777,$A266,СВЦЭМ!$B$34:$B$777,L$261)+'СЕТ СН'!$F$15</f>
        <v>0</v>
      </c>
      <c r="M266" s="36">
        <f>SUMIFS(СВЦЭМ!$G$34:$G$777,СВЦЭМ!$A$34:$A$777,$A266,СВЦЭМ!$B$34:$B$777,M$261)+'СЕТ СН'!$F$15</f>
        <v>0</v>
      </c>
      <c r="N266" s="36">
        <f>SUMIFS(СВЦЭМ!$G$34:$G$777,СВЦЭМ!$A$34:$A$777,$A266,СВЦЭМ!$B$34:$B$777,N$261)+'СЕТ СН'!$F$15</f>
        <v>0</v>
      </c>
      <c r="O266" s="36">
        <f>SUMIFS(СВЦЭМ!$G$34:$G$777,СВЦЭМ!$A$34:$A$777,$A266,СВЦЭМ!$B$34:$B$777,O$261)+'СЕТ СН'!$F$15</f>
        <v>0</v>
      </c>
      <c r="P266" s="36">
        <f>SUMIFS(СВЦЭМ!$G$34:$G$777,СВЦЭМ!$A$34:$A$777,$A266,СВЦЭМ!$B$34:$B$777,P$261)+'СЕТ СН'!$F$15</f>
        <v>0</v>
      </c>
      <c r="Q266" s="36">
        <f>SUMIFS(СВЦЭМ!$G$34:$G$777,СВЦЭМ!$A$34:$A$777,$A266,СВЦЭМ!$B$34:$B$777,Q$261)+'СЕТ СН'!$F$15</f>
        <v>0</v>
      </c>
      <c r="R266" s="36">
        <f>SUMIFS(СВЦЭМ!$G$34:$G$777,СВЦЭМ!$A$34:$A$777,$A266,СВЦЭМ!$B$34:$B$777,R$261)+'СЕТ СН'!$F$15</f>
        <v>0</v>
      </c>
      <c r="S266" s="36">
        <f>SUMIFS(СВЦЭМ!$G$34:$G$777,СВЦЭМ!$A$34:$A$777,$A266,СВЦЭМ!$B$34:$B$777,S$261)+'СЕТ СН'!$F$15</f>
        <v>0</v>
      </c>
      <c r="T266" s="36">
        <f>SUMIFS(СВЦЭМ!$G$34:$G$777,СВЦЭМ!$A$34:$A$777,$A266,СВЦЭМ!$B$34:$B$777,T$261)+'СЕТ СН'!$F$15</f>
        <v>0</v>
      </c>
      <c r="U266" s="36">
        <f>SUMIFS(СВЦЭМ!$G$34:$G$777,СВЦЭМ!$A$34:$A$777,$A266,СВЦЭМ!$B$34:$B$777,U$261)+'СЕТ СН'!$F$15</f>
        <v>0</v>
      </c>
      <c r="V266" s="36">
        <f>SUMIFS(СВЦЭМ!$G$34:$G$777,СВЦЭМ!$A$34:$A$777,$A266,СВЦЭМ!$B$34:$B$777,V$261)+'СЕТ СН'!$F$15</f>
        <v>0</v>
      </c>
      <c r="W266" s="36">
        <f>SUMIFS(СВЦЭМ!$G$34:$G$777,СВЦЭМ!$A$34:$A$777,$A266,СВЦЭМ!$B$34:$B$777,W$261)+'СЕТ СН'!$F$15</f>
        <v>0</v>
      </c>
      <c r="X266" s="36">
        <f>SUMIFS(СВЦЭМ!$G$34:$G$777,СВЦЭМ!$A$34:$A$777,$A266,СВЦЭМ!$B$34:$B$777,X$261)+'СЕТ СН'!$F$15</f>
        <v>0</v>
      </c>
      <c r="Y266" s="36">
        <f>SUMIFS(СВЦЭМ!$G$34:$G$777,СВЦЭМ!$A$34:$A$777,$A266,СВЦЭМ!$B$34:$B$777,Y$261)+'СЕТ СН'!$F$15</f>
        <v>0</v>
      </c>
    </row>
    <row r="267" spans="1:27" ht="15.75" hidden="1" x14ac:dyDescent="0.2">
      <c r="A267" s="35">
        <f t="shared" si="7"/>
        <v>43805</v>
      </c>
      <c r="B267" s="36">
        <f>SUMIFS(СВЦЭМ!$G$34:$G$777,СВЦЭМ!$A$34:$A$777,$A267,СВЦЭМ!$B$34:$B$777,B$261)+'СЕТ СН'!$F$15</f>
        <v>0</v>
      </c>
      <c r="C267" s="36">
        <f>SUMIFS(СВЦЭМ!$G$34:$G$777,СВЦЭМ!$A$34:$A$777,$A267,СВЦЭМ!$B$34:$B$777,C$261)+'СЕТ СН'!$F$15</f>
        <v>0</v>
      </c>
      <c r="D267" s="36">
        <f>SUMIFS(СВЦЭМ!$G$34:$G$777,СВЦЭМ!$A$34:$A$777,$A267,СВЦЭМ!$B$34:$B$777,D$261)+'СЕТ СН'!$F$15</f>
        <v>0</v>
      </c>
      <c r="E267" s="36">
        <f>SUMIFS(СВЦЭМ!$G$34:$G$777,СВЦЭМ!$A$34:$A$777,$A267,СВЦЭМ!$B$34:$B$777,E$261)+'СЕТ СН'!$F$15</f>
        <v>0</v>
      </c>
      <c r="F267" s="36">
        <f>SUMIFS(СВЦЭМ!$G$34:$G$777,СВЦЭМ!$A$34:$A$777,$A267,СВЦЭМ!$B$34:$B$777,F$261)+'СЕТ СН'!$F$15</f>
        <v>0</v>
      </c>
      <c r="G267" s="36">
        <f>SUMIFS(СВЦЭМ!$G$34:$G$777,СВЦЭМ!$A$34:$A$777,$A267,СВЦЭМ!$B$34:$B$777,G$261)+'СЕТ СН'!$F$15</f>
        <v>0</v>
      </c>
      <c r="H267" s="36">
        <f>SUMIFS(СВЦЭМ!$G$34:$G$777,СВЦЭМ!$A$34:$A$777,$A267,СВЦЭМ!$B$34:$B$777,H$261)+'СЕТ СН'!$F$15</f>
        <v>0</v>
      </c>
      <c r="I267" s="36">
        <f>SUMIFS(СВЦЭМ!$G$34:$G$777,СВЦЭМ!$A$34:$A$777,$A267,СВЦЭМ!$B$34:$B$777,I$261)+'СЕТ СН'!$F$15</f>
        <v>0</v>
      </c>
      <c r="J267" s="36">
        <f>SUMIFS(СВЦЭМ!$G$34:$G$777,СВЦЭМ!$A$34:$A$777,$A267,СВЦЭМ!$B$34:$B$777,J$261)+'СЕТ СН'!$F$15</f>
        <v>0</v>
      </c>
      <c r="K267" s="36">
        <f>SUMIFS(СВЦЭМ!$G$34:$G$777,СВЦЭМ!$A$34:$A$777,$A267,СВЦЭМ!$B$34:$B$777,K$261)+'СЕТ СН'!$F$15</f>
        <v>0</v>
      </c>
      <c r="L267" s="36">
        <f>SUMIFS(СВЦЭМ!$G$34:$G$777,СВЦЭМ!$A$34:$A$777,$A267,СВЦЭМ!$B$34:$B$777,L$261)+'СЕТ СН'!$F$15</f>
        <v>0</v>
      </c>
      <c r="M267" s="36">
        <f>SUMIFS(СВЦЭМ!$G$34:$G$777,СВЦЭМ!$A$34:$A$777,$A267,СВЦЭМ!$B$34:$B$777,M$261)+'СЕТ СН'!$F$15</f>
        <v>0</v>
      </c>
      <c r="N267" s="36">
        <f>SUMIFS(СВЦЭМ!$G$34:$G$777,СВЦЭМ!$A$34:$A$777,$A267,СВЦЭМ!$B$34:$B$777,N$261)+'СЕТ СН'!$F$15</f>
        <v>0</v>
      </c>
      <c r="O267" s="36">
        <f>SUMIFS(СВЦЭМ!$G$34:$G$777,СВЦЭМ!$A$34:$A$777,$A267,СВЦЭМ!$B$34:$B$777,O$261)+'СЕТ СН'!$F$15</f>
        <v>0</v>
      </c>
      <c r="P267" s="36">
        <f>SUMIFS(СВЦЭМ!$G$34:$G$777,СВЦЭМ!$A$34:$A$777,$A267,СВЦЭМ!$B$34:$B$777,P$261)+'СЕТ СН'!$F$15</f>
        <v>0</v>
      </c>
      <c r="Q267" s="36">
        <f>SUMIFS(СВЦЭМ!$G$34:$G$777,СВЦЭМ!$A$34:$A$777,$A267,СВЦЭМ!$B$34:$B$777,Q$261)+'СЕТ СН'!$F$15</f>
        <v>0</v>
      </c>
      <c r="R267" s="36">
        <f>SUMIFS(СВЦЭМ!$G$34:$G$777,СВЦЭМ!$A$34:$A$777,$A267,СВЦЭМ!$B$34:$B$777,R$261)+'СЕТ СН'!$F$15</f>
        <v>0</v>
      </c>
      <c r="S267" s="36">
        <f>SUMIFS(СВЦЭМ!$G$34:$G$777,СВЦЭМ!$A$34:$A$777,$A267,СВЦЭМ!$B$34:$B$777,S$261)+'СЕТ СН'!$F$15</f>
        <v>0</v>
      </c>
      <c r="T267" s="36">
        <f>SUMIFS(СВЦЭМ!$G$34:$G$777,СВЦЭМ!$A$34:$A$777,$A267,СВЦЭМ!$B$34:$B$777,T$261)+'СЕТ СН'!$F$15</f>
        <v>0</v>
      </c>
      <c r="U267" s="36">
        <f>SUMIFS(СВЦЭМ!$G$34:$G$777,СВЦЭМ!$A$34:$A$777,$A267,СВЦЭМ!$B$34:$B$777,U$261)+'СЕТ СН'!$F$15</f>
        <v>0</v>
      </c>
      <c r="V267" s="36">
        <f>SUMIFS(СВЦЭМ!$G$34:$G$777,СВЦЭМ!$A$34:$A$777,$A267,СВЦЭМ!$B$34:$B$777,V$261)+'СЕТ СН'!$F$15</f>
        <v>0</v>
      </c>
      <c r="W267" s="36">
        <f>SUMIFS(СВЦЭМ!$G$34:$G$777,СВЦЭМ!$A$34:$A$777,$A267,СВЦЭМ!$B$34:$B$777,W$261)+'СЕТ СН'!$F$15</f>
        <v>0</v>
      </c>
      <c r="X267" s="36">
        <f>SUMIFS(СВЦЭМ!$G$34:$G$777,СВЦЭМ!$A$34:$A$777,$A267,СВЦЭМ!$B$34:$B$777,X$261)+'СЕТ СН'!$F$15</f>
        <v>0</v>
      </c>
      <c r="Y267" s="36">
        <f>SUMIFS(СВЦЭМ!$G$34:$G$777,СВЦЭМ!$A$34:$A$777,$A267,СВЦЭМ!$B$34:$B$777,Y$261)+'СЕТ СН'!$F$15</f>
        <v>0</v>
      </c>
    </row>
    <row r="268" spans="1:27" ht="15.75" hidden="1" x14ac:dyDescent="0.2">
      <c r="A268" s="35">
        <f t="shared" si="7"/>
        <v>43806</v>
      </c>
      <c r="B268" s="36">
        <f>SUMIFS(СВЦЭМ!$G$34:$G$777,СВЦЭМ!$A$34:$A$777,$A268,СВЦЭМ!$B$34:$B$777,B$261)+'СЕТ СН'!$F$15</f>
        <v>0</v>
      </c>
      <c r="C268" s="36">
        <f>SUMIFS(СВЦЭМ!$G$34:$G$777,СВЦЭМ!$A$34:$A$777,$A268,СВЦЭМ!$B$34:$B$777,C$261)+'СЕТ СН'!$F$15</f>
        <v>0</v>
      </c>
      <c r="D268" s="36">
        <f>SUMIFS(СВЦЭМ!$G$34:$G$777,СВЦЭМ!$A$34:$A$777,$A268,СВЦЭМ!$B$34:$B$777,D$261)+'СЕТ СН'!$F$15</f>
        <v>0</v>
      </c>
      <c r="E268" s="36">
        <f>SUMIFS(СВЦЭМ!$G$34:$G$777,СВЦЭМ!$A$34:$A$777,$A268,СВЦЭМ!$B$34:$B$777,E$261)+'СЕТ СН'!$F$15</f>
        <v>0</v>
      </c>
      <c r="F268" s="36">
        <f>SUMIFS(СВЦЭМ!$G$34:$G$777,СВЦЭМ!$A$34:$A$777,$A268,СВЦЭМ!$B$34:$B$777,F$261)+'СЕТ СН'!$F$15</f>
        <v>0</v>
      </c>
      <c r="G268" s="36">
        <f>SUMIFS(СВЦЭМ!$G$34:$G$777,СВЦЭМ!$A$34:$A$777,$A268,СВЦЭМ!$B$34:$B$777,G$261)+'СЕТ СН'!$F$15</f>
        <v>0</v>
      </c>
      <c r="H268" s="36">
        <f>SUMIFS(СВЦЭМ!$G$34:$G$777,СВЦЭМ!$A$34:$A$777,$A268,СВЦЭМ!$B$34:$B$777,H$261)+'СЕТ СН'!$F$15</f>
        <v>0</v>
      </c>
      <c r="I268" s="36">
        <f>SUMIFS(СВЦЭМ!$G$34:$G$777,СВЦЭМ!$A$34:$A$777,$A268,СВЦЭМ!$B$34:$B$777,I$261)+'СЕТ СН'!$F$15</f>
        <v>0</v>
      </c>
      <c r="J268" s="36">
        <f>SUMIFS(СВЦЭМ!$G$34:$G$777,СВЦЭМ!$A$34:$A$777,$A268,СВЦЭМ!$B$34:$B$777,J$261)+'СЕТ СН'!$F$15</f>
        <v>0</v>
      </c>
      <c r="K268" s="36">
        <f>SUMIFS(СВЦЭМ!$G$34:$G$777,СВЦЭМ!$A$34:$A$777,$A268,СВЦЭМ!$B$34:$B$777,K$261)+'СЕТ СН'!$F$15</f>
        <v>0</v>
      </c>
      <c r="L268" s="36">
        <f>SUMIFS(СВЦЭМ!$G$34:$G$777,СВЦЭМ!$A$34:$A$777,$A268,СВЦЭМ!$B$34:$B$777,L$261)+'СЕТ СН'!$F$15</f>
        <v>0</v>
      </c>
      <c r="M268" s="36">
        <f>SUMIFS(СВЦЭМ!$G$34:$G$777,СВЦЭМ!$A$34:$A$777,$A268,СВЦЭМ!$B$34:$B$777,M$261)+'СЕТ СН'!$F$15</f>
        <v>0</v>
      </c>
      <c r="N268" s="36">
        <f>SUMIFS(СВЦЭМ!$G$34:$G$777,СВЦЭМ!$A$34:$A$777,$A268,СВЦЭМ!$B$34:$B$777,N$261)+'СЕТ СН'!$F$15</f>
        <v>0</v>
      </c>
      <c r="O268" s="36">
        <f>SUMIFS(СВЦЭМ!$G$34:$G$777,СВЦЭМ!$A$34:$A$777,$A268,СВЦЭМ!$B$34:$B$777,O$261)+'СЕТ СН'!$F$15</f>
        <v>0</v>
      </c>
      <c r="P268" s="36">
        <f>SUMIFS(СВЦЭМ!$G$34:$G$777,СВЦЭМ!$A$34:$A$777,$A268,СВЦЭМ!$B$34:$B$777,P$261)+'СЕТ СН'!$F$15</f>
        <v>0</v>
      </c>
      <c r="Q268" s="36">
        <f>SUMIFS(СВЦЭМ!$G$34:$G$777,СВЦЭМ!$A$34:$A$777,$A268,СВЦЭМ!$B$34:$B$777,Q$261)+'СЕТ СН'!$F$15</f>
        <v>0</v>
      </c>
      <c r="R268" s="36">
        <f>SUMIFS(СВЦЭМ!$G$34:$G$777,СВЦЭМ!$A$34:$A$777,$A268,СВЦЭМ!$B$34:$B$777,R$261)+'СЕТ СН'!$F$15</f>
        <v>0</v>
      </c>
      <c r="S268" s="36">
        <f>SUMIFS(СВЦЭМ!$G$34:$G$777,СВЦЭМ!$A$34:$A$777,$A268,СВЦЭМ!$B$34:$B$777,S$261)+'СЕТ СН'!$F$15</f>
        <v>0</v>
      </c>
      <c r="T268" s="36">
        <f>SUMIFS(СВЦЭМ!$G$34:$G$777,СВЦЭМ!$A$34:$A$777,$A268,СВЦЭМ!$B$34:$B$777,T$261)+'СЕТ СН'!$F$15</f>
        <v>0</v>
      </c>
      <c r="U268" s="36">
        <f>SUMIFS(СВЦЭМ!$G$34:$G$777,СВЦЭМ!$A$34:$A$777,$A268,СВЦЭМ!$B$34:$B$777,U$261)+'СЕТ СН'!$F$15</f>
        <v>0</v>
      </c>
      <c r="V268" s="36">
        <f>SUMIFS(СВЦЭМ!$G$34:$G$777,СВЦЭМ!$A$34:$A$777,$A268,СВЦЭМ!$B$34:$B$777,V$261)+'СЕТ СН'!$F$15</f>
        <v>0</v>
      </c>
      <c r="W268" s="36">
        <f>SUMIFS(СВЦЭМ!$G$34:$G$777,СВЦЭМ!$A$34:$A$777,$A268,СВЦЭМ!$B$34:$B$777,W$261)+'СЕТ СН'!$F$15</f>
        <v>0</v>
      </c>
      <c r="X268" s="36">
        <f>SUMIFS(СВЦЭМ!$G$34:$G$777,СВЦЭМ!$A$34:$A$777,$A268,СВЦЭМ!$B$34:$B$777,X$261)+'СЕТ СН'!$F$15</f>
        <v>0</v>
      </c>
      <c r="Y268" s="36">
        <f>SUMIFS(СВЦЭМ!$G$34:$G$777,СВЦЭМ!$A$34:$A$777,$A268,СВЦЭМ!$B$34:$B$777,Y$261)+'СЕТ СН'!$F$15</f>
        <v>0</v>
      </c>
    </row>
    <row r="269" spans="1:27" ht="15.75" hidden="1" x14ac:dyDescent="0.2">
      <c r="A269" s="35">
        <f t="shared" si="7"/>
        <v>43807</v>
      </c>
      <c r="B269" s="36">
        <f>SUMIFS(СВЦЭМ!$G$34:$G$777,СВЦЭМ!$A$34:$A$777,$A269,СВЦЭМ!$B$34:$B$777,B$261)+'СЕТ СН'!$F$15</f>
        <v>0</v>
      </c>
      <c r="C269" s="36">
        <f>SUMIFS(СВЦЭМ!$G$34:$G$777,СВЦЭМ!$A$34:$A$777,$A269,СВЦЭМ!$B$34:$B$777,C$261)+'СЕТ СН'!$F$15</f>
        <v>0</v>
      </c>
      <c r="D269" s="36">
        <f>SUMIFS(СВЦЭМ!$G$34:$G$777,СВЦЭМ!$A$34:$A$777,$A269,СВЦЭМ!$B$34:$B$777,D$261)+'СЕТ СН'!$F$15</f>
        <v>0</v>
      </c>
      <c r="E269" s="36">
        <f>SUMIFS(СВЦЭМ!$G$34:$G$777,СВЦЭМ!$A$34:$A$777,$A269,СВЦЭМ!$B$34:$B$777,E$261)+'СЕТ СН'!$F$15</f>
        <v>0</v>
      </c>
      <c r="F269" s="36">
        <f>SUMIFS(СВЦЭМ!$G$34:$G$777,СВЦЭМ!$A$34:$A$777,$A269,СВЦЭМ!$B$34:$B$777,F$261)+'СЕТ СН'!$F$15</f>
        <v>0</v>
      </c>
      <c r="G269" s="36">
        <f>SUMIFS(СВЦЭМ!$G$34:$G$777,СВЦЭМ!$A$34:$A$777,$A269,СВЦЭМ!$B$34:$B$777,G$261)+'СЕТ СН'!$F$15</f>
        <v>0</v>
      </c>
      <c r="H269" s="36">
        <f>SUMIFS(СВЦЭМ!$G$34:$G$777,СВЦЭМ!$A$34:$A$777,$A269,СВЦЭМ!$B$34:$B$777,H$261)+'СЕТ СН'!$F$15</f>
        <v>0</v>
      </c>
      <c r="I269" s="36">
        <f>SUMIFS(СВЦЭМ!$G$34:$G$777,СВЦЭМ!$A$34:$A$777,$A269,СВЦЭМ!$B$34:$B$777,I$261)+'СЕТ СН'!$F$15</f>
        <v>0</v>
      </c>
      <c r="J269" s="36">
        <f>SUMIFS(СВЦЭМ!$G$34:$G$777,СВЦЭМ!$A$34:$A$777,$A269,СВЦЭМ!$B$34:$B$777,J$261)+'СЕТ СН'!$F$15</f>
        <v>0</v>
      </c>
      <c r="K269" s="36">
        <f>SUMIFS(СВЦЭМ!$G$34:$G$777,СВЦЭМ!$A$34:$A$777,$A269,СВЦЭМ!$B$34:$B$777,K$261)+'СЕТ СН'!$F$15</f>
        <v>0</v>
      </c>
      <c r="L269" s="36">
        <f>SUMIFS(СВЦЭМ!$G$34:$G$777,СВЦЭМ!$A$34:$A$777,$A269,СВЦЭМ!$B$34:$B$777,L$261)+'СЕТ СН'!$F$15</f>
        <v>0</v>
      </c>
      <c r="M269" s="36">
        <f>SUMIFS(СВЦЭМ!$G$34:$G$777,СВЦЭМ!$A$34:$A$777,$A269,СВЦЭМ!$B$34:$B$777,M$261)+'СЕТ СН'!$F$15</f>
        <v>0</v>
      </c>
      <c r="N269" s="36">
        <f>SUMIFS(СВЦЭМ!$G$34:$G$777,СВЦЭМ!$A$34:$A$777,$A269,СВЦЭМ!$B$34:$B$777,N$261)+'СЕТ СН'!$F$15</f>
        <v>0</v>
      </c>
      <c r="O269" s="36">
        <f>SUMIFS(СВЦЭМ!$G$34:$G$777,СВЦЭМ!$A$34:$A$777,$A269,СВЦЭМ!$B$34:$B$777,O$261)+'СЕТ СН'!$F$15</f>
        <v>0</v>
      </c>
      <c r="P269" s="36">
        <f>SUMIFS(СВЦЭМ!$G$34:$G$777,СВЦЭМ!$A$34:$A$777,$A269,СВЦЭМ!$B$34:$B$777,P$261)+'СЕТ СН'!$F$15</f>
        <v>0</v>
      </c>
      <c r="Q269" s="36">
        <f>SUMIFS(СВЦЭМ!$G$34:$G$777,СВЦЭМ!$A$34:$A$777,$A269,СВЦЭМ!$B$34:$B$777,Q$261)+'СЕТ СН'!$F$15</f>
        <v>0</v>
      </c>
      <c r="R269" s="36">
        <f>SUMIFS(СВЦЭМ!$G$34:$G$777,СВЦЭМ!$A$34:$A$777,$A269,СВЦЭМ!$B$34:$B$777,R$261)+'СЕТ СН'!$F$15</f>
        <v>0</v>
      </c>
      <c r="S269" s="36">
        <f>SUMIFS(СВЦЭМ!$G$34:$G$777,СВЦЭМ!$A$34:$A$777,$A269,СВЦЭМ!$B$34:$B$777,S$261)+'СЕТ СН'!$F$15</f>
        <v>0</v>
      </c>
      <c r="T269" s="36">
        <f>SUMIFS(СВЦЭМ!$G$34:$G$777,СВЦЭМ!$A$34:$A$777,$A269,СВЦЭМ!$B$34:$B$777,T$261)+'СЕТ СН'!$F$15</f>
        <v>0</v>
      </c>
      <c r="U269" s="36">
        <f>SUMIFS(СВЦЭМ!$G$34:$G$777,СВЦЭМ!$A$34:$A$777,$A269,СВЦЭМ!$B$34:$B$777,U$261)+'СЕТ СН'!$F$15</f>
        <v>0</v>
      </c>
      <c r="V269" s="36">
        <f>SUMIFS(СВЦЭМ!$G$34:$G$777,СВЦЭМ!$A$34:$A$777,$A269,СВЦЭМ!$B$34:$B$777,V$261)+'СЕТ СН'!$F$15</f>
        <v>0</v>
      </c>
      <c r="W269" s="36">
        <f>SUMIFS(СВЦЭМ!$G$34:$G$777,СВЦЭМ!$A$34:$A$777,$A269,СВЦЭМ!$B$34:$B$777,W$261)+'СЕТ СН'!$F$15</f>
        <v>0</v>
      </c>
      <c r="X269" s="36">
        <f>SUMIFS(СВЦЭМ!$G$34:$G$777,СВЦЭМ!$A$34:$A$777,$A269,СВЦЭМ!$B$34:$B$777,X$261)+'СЕТ СН'!$F$15</f>
        <v>0</v>
      </c>
      <c r="Y269" s="36">
        <f>SUMIFS(СВЦЭМ!$G$34:$G$777,СВЦЭМ!$A$34:$A$777,$A269,СВЦЭМ!$B$34:$B$777,Y$261)+'СЕТ СН'!$F$15</f>
        <v>0</v>
      </c>
    </row>
    <row r="270" spans="1:27" ht="15.75" hidden="1" x14ac:dyDescent="0.2">
      <c r="A270" s="35">
        <f t="shared" si="7"/>
        <v>43808</v>
      </c>
      <c r="B270" s="36">
        <f>SUMIFS(СВЦЭМ!$G$34:$G$777,СВЦЭМ!$A$34:$A$777,$A270,СВЦЭМ!$B$34:$B$777,B$261)+'СЕТ СН'!$F$15</f>
        <v>0</v>
      </c>
      <c r="C270" s="36">
        <f>SUMIFS(СВЦЭМ!$G$34:$G$777,СВЦЭМ!$A$34:$A$777,$A270,СВЦЭМ!$B$34:$B$777,C$261)+'СЕТ СН'!$F$15</f>
        <v>0</v>
      </c>
      <c r="D270" s="36">
        <f>SUMIFS(СВЦЭМ!$G$34:$G$777,СВЦЭМ!$A$34:$A$777,$A270,СВЦЭМ!$B$34:$B$777,D$261)+'СЕТ СН'!$F$15</f>
        <v>0</v>
      </c>
      <c r="E270" s="36">
        <f>SUMIFS(СВЦЭМ!$G$34:$G$777,СВЦЭМ!$A$34:$A$777,$A270,СВЦЭМ!$B$34:$B$777,E$261)+'СЕТ СН'!$F$15</f>
        <v>0</v>
      </c>
      <c r="F270" s="36">
        <f>SUMIFS(СВЦЭМ!$G$34:$G$777,СВЦЭМ!$A$34:$A$777,$A270,СВЦЭМ!$B$34:$B$777,F$261)+'СЕТ СН'!$F$15</f>
        <v>0</v>
      </c>
      <c r="G270" s="36">
        <f>SUMIFS(СВЦЭМ!$G$34:$G$777,СВЦЭМ!$A$34:$A$777,$A270,СВЦЭМ!$B$34:$B$777,G$261)+'СЕТ СН'!$F$15</f>
        <v>0</v>
      </c>
      <c r="H270" s="36">
        <f>SUMIFS(СВЦЭМ!$G$34:$G$777,СВЦЭМ!$A$34:$A$777,$A270,СВЦЭМ!$B$34:$B$777,H$261)+'СЕТ СН'!$F$15</f>
        <v>0</v>
      </c>
      <c r="I270" s="36">
        <f>SUMIFS(СВЦЭМ!$G$34:$G$777,СВЦЭМ!$A$34:$A$777,$A270,СВЦЭМ!$B$34:$B$777,I$261)+'СЕТ СН'!$F$15</f>
        <v>0</v>
      </c>
      <c r="J270" s="36">
        <f>SUMIFS(СВЦЭМ!$G$34:$G$777,СВЦЭМ!$A$34:$A$777,$A270,СВЦЭМ!$B$34:$B$777,J$261)+'СЕТ СН'!$F$15</f>
        <v>0</v>
      </c>
      <c r="K270" s="36">
        <f>SUMIFS(СВЦЭМ!$G$34:$G$777,СВЦЭМ!$A$34:$A$777,$A270,СВЦЭМ!$B$34:$B$777,K$261)+'СЕТ СН'!$F$15</f>
        <v>0</v>
      </c>
      <c r="L270" s="36">
        <f>SUMIFS(СВЦЭМ!$G$34:$G$777,СВЦЭМ!$A$34:$A$777,$A270,СВЦЭМ!$B$34:$B$777,L$261)+'СЕТ СН'!$F$15</f>
        <v>0</v>
      </c>
      <c r="M270" s="36">
        <f>SUMIFS(СВЦЭМ!$G$34:$G$777,СВЦЭМ!$A$34:$A$777,$A270,СВЦЭМ!$B$34:$B$777,M$261)+'СЕТ СН'!$F$15</f>
        <v>0</v>
      </c>
      <c r="N270" s="36">
        <f>SUMIFS(СВЦЭМ!$G$34:$G$777,СВЦЭМ!$A$34:$A$777,$A270,СВЦЭМ!$B$34:$B$777,N$261)+'СЕТ СН'!$F$15</f>
        <v>0</v>
      </c>
      <c r="O270" s="36">
        <f>SUMIFS(СВЦЭМ!$G$34:$G$777,СВЦЭМ!$A$34:$A$777,$A270,СВЦЭМ!$B$34:$B$777,O$261)+'СЕТ СН'!$F$15</f>
        <v>0</v>
      </c>
      <c r="P270" s="36">
        <f>SUMIFS(СВЦЭМ!$G$34:$G$777,СВЦЭМ!$A$34:$A$777,$A270,СВЦЭМ!$B$34:$B$777,P$261)+'СЕТ СН'!$F$15</f>
        <v>0</v>
      </c>
      <c r="Q270" s="36">
        <f>SUMIFS(СВЦЭМ!$G$34:$G$777,СВЦЭМ!$A$34:$A$777,$A270,СВЦЭМ!$B$34:$B$777,Q$261)+'СЕТ СН'!$F$15</f>
        <v>0</v>
      </c>
      <c r="R270" s="36">
        <f>SUMIFS(СВЦЭМ!$G$34:$G$777,СВЦЭМ!$A$34:$A$777,$A270,СВЦЭМ!$B$34:$B$777,R$261)+'СЕТ СН'!$F$15</f>
        <v>0</v>
      </c>
      <c r="S270" s="36">
        <f>SUMIFS(СВЦЭМ!$G$34:$G$777,СВЦЭМ!$A$34:$A$777,$A270,СВЦЭМ!$B$34:$B$777,S$261)+'СЕТ СН'!$F$15</f>
        <v>0</v>
      </c>
      <c r="T270" s="36">
        <f>SUMIFS(СВЦЭМ!$G$34:$G$777,СВЦЭМ!$A$34:$A$777,$A270,СВЦЭМ!$B$34:$B$777,T$261)+'СЕТ СН'!$F$15</f>
        <v>0</v>
      </c>
      <c r="U270" s="36">
        <f>SUMIFS(СВЦЭМ!$G$34:$G$777,СВЦЭМ!$A$34:$A$777,$A270,СВЦЭМ!$B$34:$B$777,U$261)+'СЕТ СН'!$F$15</f>
        <v>0</v>
      </c>
      <c r="V270" s="36">
        <f>SUMIFS(СВЦЭМ!$G$34:$G$777,СВЦЭМ!$A$34:$A$777,$A270,СВЦЭМ!$B$34:$B$777,V$261)+'СЕТ СН'!$F$15</f>
        <v>0</v>
      </c>
      <c r="W270" s="36">
        <f>SUMIFS(СВЦЭМ!$G$34:$G$777,СВЦЭМ!$A$34:$A$777,$A270,СВЦЭМ!$B$34:$B$777,W$261)+'СЕТ СН'!$F$15</f>
        <v>0</v>
      </c>
      <c r="X270" s="36">
        <f>SUMIFS(СВЦЭМ!$G$34:$G$777,СВЦЭМ!$A$34:$A$777,$A270,СВЦЭМ!$B$34:$B$777,X$261)+'СЕТ СН'!$F$15</f>
        <v>0</v>
      </c>
      <c r="Y270" s="36">
        <f>SUMIFS(СВЦЭМ!$G$34:$G$777,СВЦЭМ!$A$34:$A$777,$A270,СВЦЭМ!$B$34:$B$777,Y$261)+'СЕТ СН'!$F$15</f>
        <v>0</v>
      </c>
    </row>
    <row r="271" spans="1:27" ht="15.75" hidden="1" x14ac:dyDescent="0.2">
      <c r="A271" s="35">
        <f t="shared" si="7"/>
        <v>43809</v>
      </c>
      <c r="B271" s="36">
        <f>SUMIFS(СВЦЭМ!$G$34:$G$777,СВЦЭМ!$A$34:$A$777,$A271,СВЦЭМ!$B$34:$B$777,B$261)+'СЕТ СН'!$F$15</f>
        <v>0</v>
      </c>
      <c r="C271" s="36">
        <f>SUMIFS(СВЦЭМ!$G$34:$G$777,СВЦЭМ!$A$34:$A$777,$A271,СВЦЭМ!$B$34:$B$777,C$261)+'СЕТ СН'!$F$15</f>
        <v>0</v>
      </c>
      <c r="D271" s="36">
        <f>SUMIFS(СВЦЭМ!$G$34:$G$777,СВЦЭМ!$A$34:$A$777,$A271,СВЦЭМ!$B$34:$B$777,D$261)+'СЕТ СН'!$F$15</f>
        <v>0</v>
      </c>
      <c r="E271" s="36">
        <f>SUMIFS(СВЦЭМ!$G$34:$G$777,СВЦЭМ!$A$34:$A$777,$A271,СВЦЭМ!$B$34:$B$777,E$261)+'СЕТ СН'!$F$15</f>
        <v>0</v>
      </c>
      <c r="F271" s="36">
        <f>SUMIFS(СВЦЭМ!$G$34:$G$777,СВЦЭМ!$A$34:$A$777,$A271,СВЦЭМ!$B$34:$B$777,F$261)+'СЕТ СН'!$F$15</f>
        <v>0</v>
      </c>
      <c r="G271" s="36">
        <f>SUMIFS(СВЦЭМ!$G$34:$G$777,СВЦЭМ!$A$34:$A$777,$A271,СВЦЭМ!$B$34:$B$777,G$261)+'СЕТ СН'!$F$15</f>
        <v>0</v>
      </c>
      <c r="H271" s="36">
        <f>SUMIFS(СВЦЭМ!$G$34:$G$777,СВЦЭМ!$A$34:$A$777,$A271,СВЦЭМ!$B$34:$B$777,H$261)+'СЕТ СН'!$F$15</f>
        <v>0</v>
      </c>
      <c r="I271" s="36">
        <f>SUMIFS(СВЦЭМ!$G$34:$G$777,СВЦЭМ!$A$34:$A$777,$A271,СВЦЭМ!$B$34:$B$777,I$261)+'СЕТ СН'!$F$15</f>
        <v>0</v>
      </c>
      <c r="J271" s="36">
        <f>SUMIFS(СВЦЭМ!$G$34:$G$777,СВЦЭМ!$A$34:$A$777,$A271,СВЦЭМ!$B$34:$B$777,J$261)+'СЕТ СН'!$F$15</f>
        <v>0</v>
      </c>
      <c r="K271" s="36">
        <f>SUMIFS(СВЦЭМ!$G$34:$G$777,СВЦЭМ!$A$34:$A$777,$A271,СВЦЭМ!$B$34:$B$777,K$261)+'СЕТ СН'!$F$15</f>
        <v>0</v>
      </c>
      <c r="L271" s="36">
        <f>SUMIFS(СВЦЭМ!$G$34:$G$777,СВЦЭМ!$A$34:$A$777,$A271,СВЦЭМ!$B$34:$B$777,L$261)+'СЕТ СН'!$F$15</f>
        <v>0</v>
      </c>
      <c r="M271" s="36">
        <f>SUMIFS(СВЦЭМ!$G$34:$G$777,СВЦЭМ!$A$34:$A$777,$A271,СВЦЭМ!$B$34:$B$777,M$261)+'СЕТ СН'!$F$15</f>
        <v>0</v>
      </c>
      <c r="N271" s="36">
        <f>SUMIFS(СВЦЭМ!$G$34:$G$777,СВЦЭМ!$A$34:$A$777,$A271,СВЦЭМ!$B$34:$B$777,N$261)+'СЕТ СН'!$F$15</f>
        <v>0</v>
      </c>
      <c r="O271" s="36">
        <f>SUMIFS(СВЦЭМ!$G$34:$G$777,СВЦЭМ!$A$34:$A$777,$A271,СВЦЭМ!$B$34:$B$777,O$261)+'СЕТ СН'!$F$15</f>
        <v>0</v>
      </c>
      <c r="P271" s="36">
        <f>SUMIFS(СВЦЭМ!$G$34:$G$777,СВЦЭМ!$A$34:$A$777,$A271,СВЦЭМ!$B$34:$B$777,P$261)+'СЕТ СН'!$F$15</f>
        <v>0</v>
      </c>
      <c r="Q271" s="36">
        <f>SUMIFS(СВЦЭМ!$G$34:$G$777,СВЦЭМ!$A$34:$A$777,$A271,СВЦЭМ!$B$34:$B$777,Q$261)+'СЕТ СН'!$F$15</f>
        <v>0</v>
      </c>
      <c r="R271" s="36">
        <f>SUMIFS(СВЦЭМ!$G$34:$G$777,СВЦЭМ!$A$34:$A$777,$A271,СВЦЭМ!$B$34:$B$777,R$261)+'СЕТ СН'!$F$15</f>
        <v>0</v>
      </c>
      <c r="S271" s="36">
        <f>SUMIFS(СВЦЭМ!$G$34:$G$777,СВЦЭМ!$A$34:$A$777,$A271,СВЦЭМ!$B$34:$B$777,S$261)+'СЕТ СН'!$F$15</f>
        <v>0</v>
      </c>
      <c r="T271" s="36">
        <f>SUMIFS(СВЦЭМ!$G$34:$G$777,СВЦЭМ!$A$34:$A$777,$A271,СВЦЭМ!$B$34:$B$777,T$261)+'СЕТ СН'!$F$15</f>
        <v>0</v>
      </c>
      <c r="U271" s="36">
        <f>SUMIFS(СВЦЭМ!$G$34:$G$777,СВЦЭМ!$A$34:$A$777,$A271,СВЦЭМ!$B$34:$B$777,U$261)+'СЕТ СН'!$F$15</f>
        <v>0</v>
      </c>
      <c r="V271" s="36">
        <f>SUMIFS(СВЦЭМ!$G$34:$G$777,СВЦЭМ!$A$34:$A$777,$A271,СВЦЭМ!$B$34:$B$777,V$261)+'СЕТ СН'!$F$15</f>
        <v>0</v>
      </c>
      <c r="W271" s="36">
        <f>SUMIFS(СВЦЭМ!$G$34:$G$777,СВЦЭМ!$A$34:$A$777,$A271,СВЦЭМ!$B$34:$B$777,W$261)+'СЕТ СН'!$F$15</f>
        <v>0</v>
      </c>
      <c r="X271" s="36">
        <f>SUMIFS(СВЦЭМ!$G$34:$G$777,СВЦЭМ!$A$34:$A$777,$A271,СВЦЭМ!$B$34:$B$777,X$261)+'СЕТ СН'!$F$15</f>
        <v>0</v>
      </c>
      <c r="Y271" s="36">
        <f>SUMIFS(СВЦЭМ!$G$34:$G$777,СВЦЭМ!$A$34:$A$777,$A271,СВЦЭМ!$B$34:$B$777,Y$261)+'СЕТ СН'!$F$15</f>
        <v>0</v>
      </c>
    </row>
    <row r="272" spans="1:27" ht="15.75" hidden="1" x14ac:dyDescent="0.2">
      <c r="A272" s="35">
        <f t="shared" si="7"/>
        <v>43810</v>
      </c>
      <c r="B272" s="36">
        <f>SUMIFS(СВЦЭМ!$G$34:$G$777,СВЦЭМ!$A$34:$A$777,$A272,СВЦЭМ!$B$34:$B$777,B$261)+'СЕТ СН'!$F$15</f>
        <v>0</v>
      </c>
      <c r="C272" s="36">
        <f>SUMIFS(СВЦЭМ!$G$34:$G$777,СВЦЭМ!$A$34:$A$777,$A272,СВЦЭМ!$B$34:$B$777,C$261)+'СЕТ СН'!$F$15</f>
        <v>0</v>
      </c>
      <c r="D272" s="36">
        <f>SUMIFS(СВЦЭМ!$G$34:$G$777,СВЦЭМ!$A$34:$A$777,$A272,СВЦЭМ!$B$34:$B$777,D$261)+'СЕТ СН'!$F$15</f>
        <v>0</v>
      </c>
      <c r="E272" s="36">
        <f>SUMIFS(СВЦЭМ!$G$34:$G$777,СВЦЭМ!$A$34:$A$777,$A272,СВЦЭМ!$B$34:$B$777,E$261)+'СЕТ СН'!$F$15</f>
        <v>0</v>
      </c>
      <c r="F272" s="36">
        <f>SUMIFS(СВЦЭМ!$G$34:$G$777,СВЦЭМ!$A$34:$A$777,$A272,СВЦЭМ!$B$34:$B$777,F$261)+'СЕТ СН'!$F$15</f>
        <v>0</v>
      </c>
      <c r="G272" s="36">
        <f>SUMIFS(СВЦЭМ!$G$34:$G$777,СВЦЭМ!$A$34:$A$777,$A272,СВЦЭМ!$B$34:$B$777,G$261)+'СЕТ СН'!$F$15</f>
        <v>0</v>
      </c>
      <c r="H272" s="36">
        <f>SUMIFS(СВЦЭМ!$G$34:$G$777,СВЦЭМ!$A$34:$A$777,$A272,СВЦЭМ!$B$34:$B$777,H$261)+'СЕТ СН'!$F$15</f>
        <v>0</v>
      </c>
      <c r="I272" s="36">
        <f>SUMIFS(СВЦЭМ!$G$34:$G$777,СВЦЭМ!$A$34:$A$777,$A272,СВЦЭМ!$B$34:$B$777,I$261)+'СЕТ СН'!$F$15</f>
        <v>0</v>
      </c>
      <c r="J272" s="36">
        <f>SUMIFS(СВЦЭМ!$G$34:$G$777,СВЦЭМ!$A$34:$A$777,$A272,СВЦЭМ!$B$34:$B$777,J$261)+'СЕТ СН'!$F$15</f>
        <v>0</v>
      </c>
      <c r="K272" s="36">
        <f>SUMIFS(СВЦЭМ!$G$34:$G$777,СВЦЭМ!$A$34:$A$777,$A272,СВЦЭМ!$B$34:$B$777,K$261)+'СЕТ СН'!$F$15</f>
        <v>0</v>
      </c>
      <c r="L272" s="36">
        <f>SUMIFS(СВЦЭМ!$G$34:$G$777,СВЦЭМ!$A$34:$A$777,$A272,СВЦЭМ!$B$34:$B$777,L$261)+'СЕТ СН'!$F$15</f>
        <v>0</v>
      </c>
      <c r="M272" s="36">
        <f>SUMIFS(СВЦЭМ!$G$34:$G$777,СВЦЭМ!$A$34:$A$777,$A272,СВЦЭМ!$B$34:$B$777,M$261)+'СЕТ СН'!$F$15</f>
        <v>0</v>
      </c>
      <c r="N272" s="36">
        <f>SUMIFS(СВЦЭМ!$G$34:$G$777,СВЦЭМ!$A$34:$A$777,$A272,СВЦЭМ!$B$34:$B$777,N$261)+'СЕТ СН'!$F$15</f>
        <v>0</v>
      </c>
      <c r="O272" s="36">
        <f>SUMIFS(СВЦЭМ!$G$34:$G$777,СВЦЭМ!$A$34:$A$777,$A272,СВЦЭМ!$B$34:$B$777,O$261)+'СЕТ СН'!$F$15</f>
        <v>0</v>
      </c>
      <c r="P272" s="36">
        <f>SUMIFS(СВЦЭМ!$G$34:$G$777,СВЦЭМ!$A$34:$A$777,$A272,СВЦЭМ!$B$34:$B$777,P$261)+'СЕТ СН'!$F$15</f>
        <v>0</v>
      </c>
      <c r="Q272" s="36">
        <f>SUMIFS(СВЦЭМ!$G$34:$G$777,СВЦЭМ!$A$34:$A$777,$A272,СВЦЭМ!$B$34:$B$777,Q$261)+'СЕТ СН'!$F$15</f>
        <v>0</v>
      </c>
      <c r="R272" s="36">
        <f>SUMIFS(СВЦЭМ!$G$34:$G$777,СВЦЭМ!$A$34:$A$777,$A272,СВЦЭМ!$B$34:$B$777,R$261)+'СЕТ СН'!$F$15</f>
        <v>0</v>
      </c>
      <c r="S272" s="36">
        <f>SUMIFS(СВЦЭМ!$G$34:$G$777,СВЦЭМ!$A$34:$A$777,$A272,СВЦЭМ!$B$34:$B$777,S$261)+'СЕТ СН'!$F$15</f>
        <v>0</v>
      </c>
      <c r="T272" s="36">
        <f>SUMIFS(СВЦЭМ!$G$34:$G$777,СВЦЭМ!$A$34:$A$777,$A272,СВЦЭМ!$B$34:$B$777,T$261)+'СЕТ СН'!$F$15</f>
        <v>0</v>
      </c>
      <c r="U272" s="36">
        <f>SUMIFS(СВЦЭМ!$G$34:$G$777,СВЦЭМ!$A$34:$A$777,$A272,СВЦЭМ!$B$34:$B$777,U$261)+'СЕТ СН'!$F$15</f>
        <v>0</v>
      </c>
      <c r="V272" s="36">
        <f>SUMIFS(СВЦЭМ!$G$34:$G$777,СВЦЭМ!$A$34:$A$777,$A272,СВЦЭМ!$B$34:$B$777,V$261)+'СЕТ СН'!$F$15</f>
        <v>0</v>
      </c>
      <c r="W272" s="36">
        <f>SUMIFS(СВЦЭМ!$G$34:$G$777,СВЦЭМ!$A$34:$A$777,$A272,СВЦЭМ!$B$34:$B$777,W$261)+'СЕТ СН'!$F$15</f>
        <v>0</v>
      </c>
      <c r="X272" s="36">
        <f>SUMIFS(СВЦЭМ!$G$34:$G$777,СВЦЭМ!$A$34:$A$777,$A272,СВЦЭМ!$B$34:$B$777,X$261)+'СЕТ СН'!$F$15</f>
        <v>0</v>
      </c>
      <c r="Y272" s="36">
        <f>SUMIFS(СВЦЭМ!$G$34:$G$777,СВЦЭМ!$A$34:$A$777,$A272,СВЦЭМ!$B$34:$B$777,Y$261)+'СЕТ СН'!$F$15</f>
        <v>0</v>
      </c>
    </row>
    <row r="273" spans="1:25" ht="15.75" hidden="1" x14ac:dyDescent="0.2">
      <c r="A273" s="35">
        <f t="shared" si="7"/>
        <v>43811</v>
      </c>
      <c r="B273" s="36">
        <f>SUMIFS(СВЦЭМ!$G$34:$G$777,СВЦЭМ!$A$34:$A$777,$A273,СВЦЭМ!$B$34:$B$777,B$261)+'СЕТ СН'!$F$15</f>
        <v>0</v>
      </c>
      <c r="C273" s="36">
        <f>SUMIFS(СВЦЭМ!$G$34:$G$777,СВЦЭМ!$A$34:$A$777,$A273,СВЦЭМ!$B$34:$B$777,C$261)+'СЕТ СН'!$F$15</f>
        <v>0</v>
      </c>
      <c r="D273" s="36">
        <f>SUMIFS(СВЦЭМ!$G$34:$G$777,СВЦЭМ!$A$34:$A$777,$A273,СВЦЭМ!$B$34:$B$777,D$261)+'СЕТ СН'!$F$15</f>
        <v>0</v>
      </c>
      <c r="E273" s="36">
        <f>SUMIFS(СВЦЭМ!$G$34:$G$777,СВЦЭМ!$A$34:$A$777,$A273,СВЦЭМ!$B$34:$B$777,E$261)+'СЕТ СН'!$F$15</f>
        <v>0</v>
      </c>
      <c r="F273" s="36">
        <f>SUMIFS(СВЦЭМ!$G$34:$G$777,СВЦЭМ!$A$34:$A$777,$A273,СВЦЭМ!$B$34:$B$777,F$261)+'СЕТ СН'!$F$15</f>
        <v>0</v>
      </c>
      <c r="G273" s="36">
        <f>SUMIFS(СВЦЭМ!$G$34:$G$777,СВЦЭМ!$A$34:$A$777,$A273,СВЦЭМ!$B$34:$B$777,G$261)+'СЕТ СН'!$F$15</f>
        <v>0</v>
      </c>
      <c r="H273" s="36">
        <f>SUMIFS(СВЦЭМ!$G$34:$G$777,СВЦЭМ!$A$34:$A$777,$A273,СВЦЭМ!$B$34:$B$777,H$261)+'СЕТ СН'!$F$15</f>
        <v>0</v>
      </c>
      <c r="I273" s="36">
        <f>SUMIFS(СВЦЭМ!$G$34:$G$777,СВЦЭМ!$A$34:$A$777,$A273,СВЦЭМ!$B$34:$B$777,I$261)+'СЕТ СН'!$F$15</f>
        <v>0</v>
      </c>
      <c r="J273" s="36">
        <f>SUMIFS(СВЦЭМ!$G$34:$G$777,СВЦЭМ!$A$34:$A$777,$A273,СВЦЭМ!$B$34:$B$777,J$261)+'СЕТ СН'!$F$15</f>
        <v>0</v>
      </c>
      <c r="K273" s="36">
        <f>SUMIFS(СВЦЭМ!$G$34:$G$777,СВЦЭМ!$A$34:$A$777,$A273,СВЦЭМ!$B$34:$B$777,K$261)+'СЕТ СН'!$F$15</f>
        <v>0</v>
      </c>
      <c r="L273" s="36">
        <f>SUMIFS(СВЦЭМ!$G$34:$G$777,СВЦЭМ!$A$34:$A$777,$A273,СВЦЭМ!$B$34:$B$777,L$261)+'СЕТ СН'!$F$15</f>
        <v>0</v>
      </c>
      <c r="M273" s="36">
        <f>SUMIFS(СВЦЭМ!$G$34:$G$777,СВЦЭМ!$A$34:$A$777,$A273,СВЦЭМ!$B$34:$B$777,M$261)+'СЕТ СН'!$F$15</f>
        <v>0</v>
      </c>
      <c r="N273" s="36">
        <f>SUMIFS(СВЦЭМ!$G$34:$G$777,СВЦЭМ!$A$34:$A$777,$A273,СВЦЭМ!$B$34:$B$777,N$261)+'СЕТ СН'!$F$15</f>
        <v>0</v>
      </c>
      <c r="O273" s="36">
        <f>SUMIFS(СВЦЭМ!$G$34:$G$777,СВЦЭМ!$A$34:$A$777,$A273,СВЦЭМ!$B$34:$B$777,O$261)+'СЕТ СН'!$F$15</f>
        <v>0</v>
      </c>
      <c r="P273" s="36">
        <f>SUMIFS(СВЦЭМ!$G$34:$G$777,СВЦЭМ!$A$34:$A$777,$A273,СВЦЭМ!$B$34:$B$777,P$261)+'СЕТ СН'!$F$15</f>
        <v>0</v>
      </c>
      <c r="Q273" s="36">
        <f>SUMIFS(СВЦЭМ!$G$34:$G$777,СВЦЭМ!$A$34:$A$777,$A273,СВЦЭМ!$B$34:$B$777,Q$261)+'СЕТ СН'!$F$15</f>
        <v>0</v>
      </c>
      <c r="R273" s="36">
        <f>SUMIFS(СВЦЭМ!$G$34:$G$777,СВЦЭМ!$A$34:$A$777,$A273,СВЦЭМ!$B$34:$B$777,R$261)+'СЕТ СН'!$F$15</f>
        <v>0</v>
      </c>
      <c r="S273" s="36">
        <f>SUMIFS(СВЦЭМ!$G$34:$G$777,СВЦЭМ!$A$34:$A$777,$A273,СВЦЭМ!$B$34:$B$777,S$261)+'СЕТ СН'!$F$15</f>
        <v>0</v>
      </c>
      <c r="T273" s="36">
        <f>SUMIFS(СВЦЭМ!$G$34:$G$777,СВЦЭМ!$A$34:$A$777,$A273,СВЦЭМ!$B$34:$B$777,T$261)+'СЕТ СН'!$F$15</f>
        <v>0</v>
      </c>
      <c r="U273" s="36">
        <f>SUMIFS(СВЦЭМ!$G$34:$G$777,СВЦЭМ!$A$34:$A$777,$A273,СВЦЭМ!$B$34:$B$777,U$261)+'СЕТ СН'!$F$15</f>
        <v>0</v>
      </c>
      <c r="V273" s="36">
        <f>SUMIFS(СВЦЭМ!$G$34:$G$777,СВЦЭМ!$A$34:$A$777,$A273,СВЦЭМ!$B$34:$B$777,V$261)+'СЕТ СН'!$F$15</f>
        <v>0</v>
      </c>
      <c r="W273" s="36">
        <f>SUMIFS(СВЦЭМ!$G$34:$G$777,СВЦЭМ!$A$34:$A$777,$A273,СВЦЭМ!$B$34:$B$777,W$261)+'СЕТ СН'!$F$15</f>
        <v>0</v>
      </c>
      <c r="X273" s="36">
        <f>SUMIFS(СВЦЭМ!$G$34:$G$777,СВЦЭМ!$A$34:$A$777,$A273,СВЦЭМ!$B$34:$B$777,X$261)+'СЕТ СН'!$F$15</f>
        <v>0</v>
      </c>
      <c r="Y273" s="36">
        <f>SUMIFS(СВЦЭМ!$G$34:$G$777,СВЦЭМ!$A$34:$A$777,$A273,СВЦЭМ!$B$34:$B$777,Y$261)+'СЕТ СН'!$F$15</f>
        <v>0</v>
      </c>
    </row>
    <row r="274" spans="1:25" ht="15.75" hidden="1" x14ac:dyDescent="0.2">
      <c r="A274" s="35">
        <f t="shared" si="7"/>
        <v>43812</v>
      </c>
      <c r="B274" s="36">
        <f>SUMIFS(СВЦЭМ!$G$34:$G$777,СВЦЭМ!$A$34:$A$777,$A274,СВЦЭМ!$B$34:$B$777,B$261)+'СЕТ СН'!$F$15</f>
        <v>0</v>
      </c>
      <c r="C274" s="36">
        <f>SUMIFS(СВЦЭМ!$G$34:$G$777,СВЦЭМ!$A$34:$A$777,$A274,СВЦЭМ!$B$34:$B$777,C$261)+'СЕТ СН'!$F$15</f>
        <v>0</v>
      </c>
      <c r="D274" s="36">
        <f>SUMIFS(СВЦЭМ!$G$34:$G$777,СВЦЭМ!$A$34:$A$777,$A274,СВЦЭМ!$B$34:$B$777,D$261)+'СЕТ СН'!$F$15</f>
        <v>0</v>
      </c>
      <c r="E274" s="36">
        <f>SUMIFS(СВЦЭМ!$G$34:$G$777,СВЦЭМ!$A$34:$A$777,$A274,СВЦЭМ!$B$34:$B$777,E$261)+'СЕТ СН'!$F$15</f>
        <v>0</v>
      </c>
      <c r="F274" s="36">
        <f>SUMIFS(СВЦЭМ!$G$34:$G$777,СВЦЭМ!$A$34:$A$777,$A274,СВЦЭМ!$B$34:$B$777,F$261)+'СЕТ СН'!$F$15</f>
        <v>0</v>
      </c>
      <c r="G274" s="36">
        <f>SUMIFS(СВЦЭМ!$G$34:$G$777,СВЦЭМ!$A$34:$A$777,$A274,СВЦЭМ!$B$34:$B$777,G$261)+'СЕТ СН'!$F$15</f>
        <v>0</v>
      </c>
      <c r="H274" s="36">
        <f>SUMIFS(СВЦЭМ!$G$34:$G$777,СВЦЭМ!$A$34:$A$777,$A274,СВЦЭМ!$B$34:$B$777,H$261)+'СЕТ СН'!$F$15</f>
        <v>0</v>
      </c>
      <c r="I274" s="36">
        <f>SUMIFS(СВЦЭМ!$G$34:$G$777,СВЦЭМ!$A$34:$A$777,$A274,СВЦЭМ!$B$34:$B$777,I$261)+'СЕТ СН'!$F$15</f>
        <v>0</v>
      </c>
      <c r="J274" s="36">
        <f>SUMIFS(СВЦЭМ!$G$34:$G$777,СВЦЭМ!$A$34:$A$777,$A274,СВЦЭМ!$B$34:$B$777,J$261)+'СЕТ СН'!$F$15</f>
        <v>0</v>
      </c>
      <c r="K274" s="36">
        <f>SUMIFS(СВЦЭМ!$G$34:$G$777,СВЦЭМ!$A$34:$A$777,$A274,СВЦЭМ!$B$34:$B$777,K$261)+'СЕТ СН'!$F$15</f>
        <v>0</v>
      </c>
      <c r="L274" s="36">
        <f>SUMIFS(СВЦЭМ!$G$34:$G$777,СВЦЭМ!$A$34:$A$777,$A274,СВЦЭМ!$B$34:$B$777,L$261)+'СЕТ СН'!$F$15</f>
        <v>0</v>
      </c>
      <c r="M274" s="36">
        <f>SUMIFS(СВЦЭМ!$G$34:$G$777,СВЦЭМ!$A$34:$A$777,$A274,СВЦЭМ!$B$34:$B$777,M$261)+'СЕТ СН'!$F$15</f>
        <v>0</v>
      </c>
      <c r="N274" s="36">
        <f>SUMIFS(СВЦЭМ!$G$34:$G$777,СВЦЭМ!$A$34:$A$777,$A274,СВЦЭМ!$B$34:$B$777,N$261)+'СЕТ СН'!$F$15</f>
        <v>0</v>
      </c>
      <c r="O274" s="36">
        <f>SUMIFS(СВЦЭМ!$G$34:$G$777,СВЦЭМ!$A$34:$A$777,$A274,СВЦЭМ!$B$34:$B$777,O$261)+'СЕТ СН'!$F$15</f>
        <v>0</v>
      </c>
      <c r="P274" s="36">
        <f>SUMIFS(СВЦЭМ!$G$34:$G$777,СВЦЭМ!$A$34:$A$777,$A274,СВЦЭМ!$B$34:$B$777,P$261)+'СЕТ СН'!$F$15</f>
        <v>0</v>
      </c>
      <c r="Q274" s="36">
        <f>SUMIFS(СВЦЭМ!$G$34:$G$777,СВЦЭМ!$A$34:$A$777,$A274,СВЦЭМ!$B$34:$B$777,Q$261)+'СЕТ СН'!$F$15</f>
        <v>0</v>
      </c>
      <c r="R274" s="36">
        <f>SUMIFS(СВЦЭМ!$G$34:$G$777,СВЦЭМ!$A$34:$A$777,$A274,СВЦЭМ!$B$34:$B$777,R$261)+'СЕТ СН'!$F$15</f>
        <v>0</v>
      </c>
      <c r="S274" s="36">
        <f>SUMIFS(СВЦЭМ!$G$34:$G$777,СВЦЭМ!$A$34:$A$777,$A274,СВЦЭМ!$B$34:$B$777,S$261)+'СЕТ СН'!$F$15</f>
        <v>0</v>
      </c>
      <c r="T274" s="36">
        <f>SUMIFS(СВЦЭМ!$G$34:$G$777,СВЦЭМ!$A$34:$A$777,$A274,СВЦЭМ!$B$34:$B$777,T$261)+'СЕТ СН'!$F$15</f>
        <v>0</v>
      </c>
      <c r="U274" s="36">
        <f>SUMIFS(СВЦЭМ!$G$34:$G$777,СВЦЭМ!$A$34:$A$777,$A274,СВЦЭМ!$B$34:$B$777,U$261)+'СЕТ СН'!$F$15</f>
        <v>0</v>
      </c>
      <c r="V274" s="36">
        <f>SUMIFS(СВЦЭМ!$G$34:$G$777,СВЦЭМ!$A$34:$A$777,$A274,СВЦЭМ!$B$34:$B$777,V$261)+'СЕТ СН'!$F$15</f>
        <v>0</v>
      </c>
      <c r="W274" s="36">
        <f>SUMIFS(СВЦЭМ!$G$34:$G$777,СВЦЭМ!$A$34:$A$777,$A274,СВЦЭМ!$B$34:$B$777,W$261)+'СЕТ СН'!$F$15</f>
        <v>0</v>
      </c>
      <c r="X274" s="36">
        <f>SUMIFS(СВЦЭМ!$G$34:$G$777,СВЦЭМ!$A$34:$A$777,$A274,СВЦЭМ!$B$34:$B$777,X$261)+'СЕТ СН'!$F$15</f>
        <v>0</v>
      </c>
      <c r="Y274" s="36">
        <f>SUMIFS(СВЦЭМ!$G$34:$G$777,СВЦЭМ!$A$34:$A$777,$A274,СВЦЭМ!$B$34:$B$777,Y$261)+'СЕТ СН'!$F$15</f>
        <v>0</v>
      </c>
    </row>
    <row r="275" spans="1:25" ht="15.75" hidden="1" x14ac:dyDescent="0.2">
      <c r="A275" s="35">
        <f t="shared" si="7"/>
        <v>43813</v>
      </c>
      <c r="B275" s="36">
        <f>SUMIFS(СВЦЭМ!$G$34:$G$777,СВЦЭМ!$A$34:$A$777,$A275,СВЦЭМ!$B$34:$B$777,B$261)+'СЕТ СН'!$F$15</f>
        <v>0</v>
      </c>
      <c r="C275" s="36">
        <f>SUMIFS(СВЦЭМ!$G$34:$G$777,СВЦЭМ!$A$34:$A$777,$A275,СВЦЭМ!$B$34:$B$777,C$261)+'СЕТ СН'!$F$15</f>
        <v>0</v>
      </c>
      <c r="D275" s="36">
        <f>SUMIFS(СВЦЭМ!$G$34:$G$777,СВЦЭМ!$A$34:$A$777,$A275,СВЦЭМ!$B$34:$B$777,D$261)+'СЕТ СН'!$F$15</f>
        <v>0</v>
      </c>
      <c r="E275" s="36">
        <f>SUMIFS(СВЦЭМ!$G$34:$G$777,СВЦЭМ!$A$34:$A$777,$A275,СВЦЭМ!$B$34:$B$777,E$261)+'СЕТ СН'!$F$15</f>
        <v>0</v>
      </c>
      <c r="F275" s="36">
        <f>SUMIFS(СВЦЭМ!$G$34:$G$777,СВЦЭМ!$A$34:$A$777,$A275,СВЦЭМ!$B$34:$B$777,F$261)+'СЕТ СН'!$F$15</f>
        <v>0</v>
      </c>
      <c r="G275" s="36">
        <f>SUMIFS(СВЦЭМ!$G$34:$G$777,СВЦЭМ!$A$34:$A$777,$A275,СВЦЭМ!$B$34:$B$777,G$261)+'СЕТ СН'!$F$15</f>
        <v>0</v>
      </c>
      <c r="H275" s="36">
        <f>SUMIFS(СВЦЭМ!$G$34:$G$777,СВЦЭМ!$A$34:$A$777,$A275,СВЦЭМ!$B$34:$B$777,H$261)+'СЕТ СН'!$F$15</f>
        <v>0</v>
      </c>
      <c r="I275" s="36">
        <f>SUMIFS(СВЦЭМ!$G$34:$G$777,СВЦЭМ!$A$34:$A$777,$A275,СВЦЭМ!$B$34:$B$777,I$261)+'СЕТ СН'!$F$15</f>
        <v>0</v>
      </c>
      <c r="J275" s="36">
        <f>SUMIFS(СВЦЭМ!$G$34:$G$777,СВЦЭМ!$A$34:$A$777,$A275,СВЦЭМ!$B$34:$B$777,J$261)+'СЕТ СН'!$F$15</f>
        <v>0</v>
      </c>
      <c r="K275" s="36">
        <f>SUMIFS(СВЦЭМ!$G$34:$G$777,СВЦЭМ!$A$34:$A$777,$A275,СВЦЭМ!$B$34:$B$777,K$261)+'СЕТ СН'!$F$15</f>
        <v>0</v>
      </c>
      <c r="L275" s="36">
        <f>SUMIFS(СВЦЭМ!$G$34:$G$777,СВЦЭМ!$A$34:$A$777,$A275,СВЦЭМ!$B$34:$B$777,L$261)+'СЕТ СН'!$F$15</f>
        <v>0</v>
      </c>
      <c r="M275" s="36">
        <f>SUMIFS(СВЦЭМ!$G$34:$G$777,СВЦЭМ!$A$34:$A$777,$A275,СВЦЭМ!$B$34:$B$777,M$261)+'СЕТ СН'!$F$15</f>
        <v>0</v>
      </c>
      <c r="N275" s="36">
        <f>SUMIFS(СВЦЭМ!$G$34:$G$777,СВЦЭМ!$A$34:$A$777,$A275,СВЦЭМ!$B$34:$B$777,N$261)+'СЕТ СН'!$F$15</f>
        <v>0</v>
      </c>
      <c r="O275" s="36">
        <f>SUMIFS(СВЦЭМ!$G$34:$G$777,СВЦЭМ!$A$34:$A$777,$A275,СВЦЭМ!$B$34:$B$777,O$261)+'СЕТ СН'!$F$15</f>
        <v>0</v>
      </c>
      <c r="P275" s="36">
        <f>SUMIFS(СВЦЭМ!$G$34:$G$777,СВЦЭМ!$A$34:$A$777,$A275,СВЦЭМ!$B$34:$B$777,P$261)+'СЕТ СН'!$F$15</f>
        <v>0</v>
      </c>
      <c r="Q275" s="36">
        <f>SUMIFS(СВЦЭМ!$G$34:$G$777,СВЦЭМ!$A$34:$A$777,$A275,СВЦЭМ!$B$34:$B$777,Q$261)+'СЕТ СН'!$F$15</f>
        <v>0</v>
      </c>
      <c r="R275" s="36">
        <f>SUMIFS(СВЦЭМ!$G$34:$G$777,СВЦЭМ!$A$34:$A$777,$A275,СВЦЭМ!$B$34:$B$777,R$261)+'СЕТ СН'!$F$15</f>
        <v>0</v>
      </c>
      <c r="S275" s="36">
        <f>SUMIFS(СВЦЭМ!$G$34:$G$777,СВЦЭМ!$A$34:$A$777,$A275,СВЦЭМ!$B$34:$B$777,S$261)+'СЕТ СН'!$F$15</f>
        <v>0</v>
      </c>
      <c r="T275" s="36">
        <f>SUMIFS(СВЦЭМ!$G$34:$G$777,СВЦЭМ!$A$34:$A$777,$A275,СВЦЭМ!$B$34:$B$777,T$261)+'СЕТ СН'!$F$15</f>
        <v>0</v>
      </c>
      <c r="U275" s="36">
        <f>SUMIFS(СВЦЭМ!$G$34:$G$777,СВЦЭМ!$A$34:$A$777,$A275,СВЦЭМ!$B$34:$B$777,U$261)+'СЕТ СН'!$F$15</f>
        <v>0</v>
      </c>
      <c r="V275" s="36">
        <f>SUMIFS(СВЦЭМ!$G$34:$G$777,СВЦЭМ!$A$34:$A$777,$A275,СВЦЭМ!$B$34:$B$777,V$261)+'СЕТ СН'!$F$15</f>
        <v>0</v>
      </c>
      <c r="W275" s="36">
        <f>SUMIFS(СВЦЭМ!$G$34:$G$777,СВЦЭМ!$A$34:$A$777,$A275,СВЦЭМ!$B$34:$B$777,W$261)+'СЕТ СН'!$F$15</f>
        <v>0</v>
      </c>
      <c r="X275" s="36">
        <f>SUMIFS(СВЦЭМ!$G$34:$G$777,СВЦЭМ!$A$34:$A$777,$A275,СВЦЭМ!$B$34:$B$777,X$261)+'СЕТ СН'!$F$15</f>
        <v>0</v>
      </c>
      <c r="Y275" s="36">
        <f>SUMIFS(СВЦЭМ!$G$34:$G$777,СВЦЭМ!$A$34:$A$777,$A275,СВЦЭМ!$B$34:$B$777,Y$261)+'СЕТ СН'!$F$15</f>
        <v>0</v>
      </c>
    </row>
    <row r="276" spans="1:25" ht="15.75" hidden="1" x14ac:dyDescent="0.2">
      <c r="A276" s="35">
        <f t="shared" si="7"/>
        <v>43814</v>
      </c>
      <c r="B276" s="36">
        <f>SUMIFS(СВЦЭМ!$G$34:$G$777,СВЦЭМ!$A$34:$A$777,$A276,СВЦЭМ!$B$34:$B$777,B$261)+'СЕТ СН'!$F$15</f>
        <v>0</v>
      </c>
      <c r="C276" s="36">
        <f>SUMIFS(СВЦЭМ!$G$34:$G$777,СВЦЭМ!$A$34:$A$777,$A276,СВЦЭМ!$B$34:$B$777,C$261)+'СЕТ СН'!$F$15</f>
        <v>0</v>
      </c>
      <c r="D276" s="36">
        <f>SUMIFS(СВЦЭМ!$G$34:$G$777,СВЦЭМ!$A$34:$A$777,$A276,СВЦЭМ!$B$34:$B$777,D$261)+'СЕТ СН'!$F$15</f>
        <v>0</v>
      </c>
      <c r="E276" s="36">
        <f>SUMIFS(СВЦЭМ!$G$34:$G$777,СВЦЭМ!$A$34:$A$777,$A276,СВЦЭМ!$B$34:$B$777,E$261)+'СЕТ СН'!$F$15</f>
        <v>0</v>
      </c>
      <c r="F276" s="36">
        <f>SUMIFS(СВЦЭМ!$G$34:$G$777,СВЦЭМ!$A$34:$A$777,$A276,СВЦЭМ!$B$34:$B$777,F$261)+'СЕТ СН'!$F$15</f>
        <v>0</v>
      </c>
      <c r="G276" s="36">
        <f>SUMIFS(СВЦЭМ!$G$34:$G$777,СВЦЭМ!$A$34:$A$777,$A276,СВЦЭМ!$B$34:$B$777,G$261)+'СЕТ СН'!$F$15</f>
        <v>0</v>
      </c>
      <c r="H276" s="36">
        <f>SUMIFS(СВЦЭМ!$G$34:$G$777,СВЦЭМ!$A$34:$A$777,$A276,СВЦЭМ!$B$34:$B$777,H$261)+'СЕТ СН'!$F$15</f>
        <v>0</v>
      </c>
      <c r="I276" s="36">
        <f>SUMIFS(СВЦЭМ!$G$34:$G$777,СВЦЭМ!$A$34:$A$777,$A276,СВЦЭМ!$B$34:$B$777,I$261)+'СЕТ СН'!$F$15</f>
        <v>0</v>
      </c>
      <c r="J276" s="36">
        <f>SUMIFS(СВЦЭМ!$G$34:$G$777,СВЦЭМ!$A$34:$A$777,$A276,СВЦЭМ!$B$34:$B$777,J$261)+'СЕТ СН'!$F$15</f>
        <v>0</v>
      </c>
      <c r="K276" s="36">
        <f>SUMIFS(СВЦЭМ!$G$34:$G$777,СВЦЭМ!$A$34:$A$777,$A276,СВЦЭМ!$B$34:$B$777,K$261)+'СЕТ СН'!$F$15</f>
        <v>0</v>
      </c>
      <c r="L276" s="36">
        <f>SUMIFS(СВЦЭМ!$G$34:$G$777,СВЦЭМ!$A$34:$A$777,$A276,СВЦЭМ!$B$34:$B$777,L$261)+'СЕТ СН'!$F$15</f>
        <v>0</v>
      </c>
      <c r="M276" s="36">
        <f>SUMIFS(СВЦЭМ!$G$34:$G$777,СВЦЭМ!$A$34:$A$777,$A276,СВЦЭМ!$B$34:$B$777,M$261)+'СЕТ СН'!$F$15</f>
        <v>0</v>
      </c>
      <c r="N276" s="36">
        <f>SUMIFS(СВЦЭМ!$G$34:$G$777,СВЦЭМ!$A$34:$A$777,$A276,СВЦЭМ!$B$34:$B$777,N$261)+'СЕТ СН'!$F$15</f>
        <v>0</v>
      </c>
      <c r="O276" s="36">
        <f>SUMIFS(СВЦЭМ!$G$34:$G$777,СВЦЭМ!$A$34:$A$777,$A276,СВЦЭМ!$B$34:$B$777,O$261)+'СЕТ СН'!$F$15</f>
        <v>0</v>
      </c>
      <c r="P276" s="36">
        <f>SUMIFS(СВЦЭМ!$G$34:$G$777,СВЦЭМ!$A$34:$A$777,$A276,СВЦЭМ!$B$34:$B$777,P$261)+'СЕТ СН'!$F$15</f>
        <v>0</v>
      </c>
      <c r="Q276" s="36">
        <f>SUMIFS(СВЦЭМ!$G$34:$G$777,СВЦЭМ!$A$34:$A$777,$A276,СВЦЭМ!$B$34:$B$777,Q$261)+'СЕТ СН'!$F$15</f>
        <v>0</v>
      </c>
      <c r="R276" s="36">
        <f>SUMIFS(СВЦЭМ!$G$34:$G$777,СВЦЭМ!$A$34:$A$777,$A276,СВЦЭМ!$B$34:$B$777,R$261)+'СЕТ СН'!$F$15</f>
        <v>0</v>
      </c>
      <c r="S276" s="36">
        <f>SUMIFS(СВЦЭМ!$G$34:$G$777,СВЦЭМ!$A$34:$A$777,$A276,СВЦЭМ!$B$34:$B$777,S$261)+'СЕТ СН'!$F$15</f>
        <v>0</v>
      </c>
      <c r="T276" s="36">
        <f>SUMIFS(СВЦЭМ!$G$34:$G$777,СВЦЭМ!$A$34:$A$777,$A276,СВЦЭМ!$B$34:$B$777,T$261)+'СЕТ СН'!$F$15</f>
        <v>0</v>
      </c>
      <c r="U276" s="36">
        <f>SUMIFS(СВЦЭМ!$G$34:$G$777,СВЦЭМ!$A$34:$A$777,$A276,СВЦЭМ!$B$34:$B$777,U$261)+'СЕТ СН'!$F$15</f>
        <v>0</v>
      </c>
      <c r="V276" s="36">
        <f>SUMIFS(СВЦЭМ!$G$34:$G$777,СВЦЭМ!$A$34:$A$777,$A276,СВЦЭМ!$B$34:$B$777,V$261)+'СЕТ СН'!$F$15</f>
        <v>0</v>
      </c>
      <c r="W276" s="36">
        <f>SUMIFS(СВЦЭМ!$G$34:$G$777,СВЦЭМ!$A$34:$A$777,$A276,СВЦЭМ!$B$34:$B$777,W$261)+'СЕТ СН'!$F$15</f>
        <v>0</v>
      </c>
      <c r="X276" s="36">
        <f>SUMIFS(СВЦЭМ!$G$34:$G$777,СВЦЭМ!$A$34:$A$777,$A276,СВЦЭМ!$B$34:$B$777,X$261)+'СЕТ СН'!$F$15</f>
        <v>0</v>
      </c>
      <c r="Y276" s="36">
        <f>SUMIFS(СВЦЭМ!$G$34:$G$777,СВЦЭМ!$A$34:$A$777,$A276,СВЦЭМ!$B$34:$B$777,Y$261)+'СЕТ СН'!$F$15</f>
        <v>0</v>
      </c>
    </row>
    <row r="277" spans="1:25" ht="15.75" hidden="1" x14ac:dyDescent="0.2">
      <c r="A277" s="35">
        <f t="shared" si="7"/>
        <v>43815</v>
      </c>
      <c r="B277" s="36">
        <f>SUMIFS(СВЦЭМ!$G$34:$G$777,СВЦЭМ!$A$34:$A$777,$A277,СВЦЭМ!$B$34:$B$777,B$261)+'СЕТ СН'!$F$15</f>
        <v>0</v>
      </c>
      <c r="C277" s="36">
        <f>SUMIFS(СВЦЭМ!$G$34:$G$777,СВЦЭМ!$A$34:$A$777,$A277,СВЦЭМ!$B$34:$B$777,C$261)+'СЕТ СН'!$F$15</f>
        <v>0</v>
      </c>
      <c r="D277" s="36">
        <f>SUMIFS(СВЦЭМ!$G$34:$G$777,СВЦЭМ!$A$34:$A$777,$A277,СВЦЭМ!$B$34:$B$777,D$261)+'СЕТ СН'!$F$15</f>
        <v>0</v>
      </c>
      <c r="E277" s="36">
        <f>SUMIFS(СВЦЭМ!$G$34:$G$777,СВЦЭМ!$A$34:$A$777,$A277,СВЦЭМ!$B$34:$B$777,E$261)+'СЕТ СН'!$F$15</f>
        <v>0</v>
      </c>
      <c r="F277" s="36">
        <f>SUMIFS(СВЦЭМ!$G$34:$G$777,СВЦЭМ!$A$34:$A$777,$A277,СВЦЭМ!$B$34:$B$777,F$261)+'СЕТ СН'!$F$15</f>
        <v>0</v>
      </c>
      <c r="G277" s="36">
        <f>SUMIFS(СВЦЭМ!$G$34:$G$777,СВЦЭМ!$A$34:$A$777,$A277,СВЦЭМ!$B$34:$B$777,G$261)+'СЕТ СН'!$F$15</f>
        <v>0</v>
      </c>
      <c r="H277" s="36">
        <f>SUMIFS(СВЦЭМ!$G$34:$G$777,СВЦЭМ!$A$34:$A$777,$A277,СВЦЭМ!$B$34:$B$777,H$261)+'СЕТ СН'!$F$15</f>
        <v>0</v>
      </c>
      <c r="I277" s="36">
        <f>SUMIFS(СВЦЭМ!$G$34:$G$777,СВЦЭМ!$A$34:$A$777,$A277,СВЦЭМ!$B$34:$B$777,I$261)+'СЕТ СН'!$F$15</f>
        <v>0</v>
      </c>
      <c r="J277" s="36">
        <f>SUMIFS(СВЦЭМ!$G$34:$G$777,СВЦЭМ!$A$34:$A$777,$A277,СВЦЭМ!$B$34:$B$777,J$261)+'СЕТ СН'!$F$15</f>
        <v>0</v>
      </c>
      <c r="K277" s="36">
        <f>SUMIFS(СВЦЭМ!$G$34:$G$777,СВЦЭМ!$A$34:$A$777,$A277,СВЦЭМ!$B$34:$B$777,K$261)+'СЕТ СН'!$F$15</f>
        <v>0</v>
      </c>
      <c r="L277" s="36">
        <f>SUMIFS(СВЦЭМ!$G$34:$G$777,СВЦЭМ!$A$34:$A$777,$A277,СВЦЭМ!$B$34:$B$777,L$261)+'СЕТ СН'!$F$15</f>
        <v>0</v>
      </c>
      <c r="M277" s="36">
        <f>SUMIFS(СВЦЭМ!$G$34:$G$777,СВЦЭМ!$A$34:$A$777,$A277,СВЦЭМ!$B$34:$B$777,M$261)+'СЕТ СН'!$F$15</f>
        <v>0</v>
      </c>
      <c r="N277" s="36">
        <f>SUMIFS(СВЦЭМ!$G$34:$G$777,СВЦЭМ!$A$34:$A$777,$A277,СВЦЭМ!$B$34:$B$777,N$261)+'СЕТ СН'!$F$15</f>
        <v>0</v>
      </c>
      <c r="O277" s="36">
        <f>SUMIFS(СВЦЭМ!$G$34:$G$777,СВЦЭМ!$A$34:$A$777,$A277,СВЦЭМ!$B$34:$B$777,O$261)+'СЕТ СН'!$F$15</f>
        <v>0</v>
      </c>
      <c r="P277" s="36">
        <f>SUMIFS(СВЦЭМ!$G$34:$G$777,СВЦЭМ!$A$34:$A$777,$A277,СВЦЭМ!$B$34:$B$777,P$261)+'СЕТ СН'!$F$15</f>
        <v>0</v>
      </c>
      <c r="Q277" s="36">
        <f>SUMIFS(СВЦЭМ!$G$34:$G$777,СВЦЭМ!$A$34:$A$777,$A277,СВЦЭМ!$B$34:$B$777,Q$261)+'СЕТ СН'!$F$15</f>
        <v>0</v>
      </c>
      <c r="R277" s="36">
        <f>SUMIFS(СВЦЭМ!$G$34:$G$777,СВЦЭМ!$A$34:$A$777,$A277,СВЦЭМ!$B$34:$B$777,R$261)+'СЕТ СН'!$F$15</f>
        <v>0</v>
      </c>
      <c r="S277" s="36">
        <f>SUMIFS(СВЦЭМ!$G$34:$G$777,СВЦЭМ!$A$34:$A$777,$A277,СВЦЭМ!$B$34:$B$777,S$261)+'СЕТ СН'!$F$15</f>
        <v>0</v>
      </c>
      <c r="T277" s="36">
        <f>SUMIFS(СВЦЭМ!$G$34:$G$777,СВЦЭМ!$A$34:$A$777,$A277,СВЦЭМ!$B$34:$B$777,T$261)+'СЕТ СН'!$F$15</f>
        <v>0</v>
      </c>
      <c r="U277" s="36">
        <f>SUMIFS(СВЦЭМ!$G$34:$G$777,СВЦЭМ!$A$34:$A$777,$A277,СВЦЭМ!$B$34:$B$777,U$261)+'СЕТ СН'!$F$15</f>
        <v>0</v>
      </c>
      <c r="V277" s="36">
        <f>SUMIFS(СВЦЭМ!$G$34:$G$777,СВЦЭМ!$A$34:$A$777,$A277,СВЦЭМ!$B$34:$B$777,V$261)+'СЕТ СН'!$F$15</f>
        <v>0</v>
      </c>
      <c r="W277" s="36">
        <f>SUMIFS(СВЦЭМ!$G$34:$G$777,СВЦЭМ!$A$34:$A$777,$A277,СВЦЭМ!$B$34:$B$777,W$261)+'СЕТ СН'!$F$15</f>
        <v>0</v>
      </c>
      <c r="X277" s="36">
        <f>SUMIFS(СВЦЭМ!$G$34:$G$777,СВЦЭМ!$A$34:$A$777,$A277,СВЦЭМ!$B$34:$B$777,X$261)+'СЕТ СН'!$F$15</f>
        <v>0</v>
      </c>
      <c r="Y277" s="36">
        <f>SUMIFS(СВЦЭМ!$G$34:$G$777,СВЦЭМ!$A$34:$A$777,$A277,СВЦЭМ!$B$34:$B$777,Y$261)+'СЕТ СН'!$F$15</f>
        <v>0</v>
      </c>
    </row>
    <row r="278" spans="1:25" ht="15.75" hidden="1" x14ac:dyDescent="0.2">
      <c r="A278" s="35">
        <f t="shared" si="7"/>
        <v>43816</v>
      </c>
      <c r="B278" s="36">
        <f>SUMIFS(СВЦЭМ!$G$34:$G$777,СВЦЭМ!$A$34:$A$777,$A278,СВЦЭМ!$B$34:$B$777,B$261)+'СЕТ СН'!$F$15</f>
        <v>0</v>
      </c>
      <c r="C278" s="36">
        <f>SUMIFS(СВЦЭМ!$G$34:$G$777,СВЦЭМ!$A$34:$A$777,$A278,СВЦЭМ!$B$34:$B$777,C$261)+'СЕТ СН'!$F$15</f>
        <v>0</v>
      </c>
      <c r="D278" s="36">
        <f>SUMIFS(СВЦЭМ!$G$34:$G$777,СВЦЭМ!$A$34:$A$777,$A278,СВЦЭМ!$B$34:$B$777,D$261)+'СЕТ СН'!$F$15</f>
        <v>0</v>
      </c>
      <c r="E278" s="36">
        <f>SUMIFS(СВЦЭМ!$G$34:$G$777,СВЦЭМ!$A$34:$A$777,$A278,СВЦЭМ!$B$34:$B$777,E$261)+'СЕТ СН'!$F$15</f>
        <v>0</v>
      </c>
      <c r="F278" s="36">
        <f>SUMIFS(СВЦЭМ!$G$34:$G$777,СВЦЭМ!$A$34:$A$777,$A278,СВЦЭМ!$B$34:$B$777,F$261)+'СЕТ СН'!$F$15</f>
        <v>0</v>
      </c>
      <c r="G278" s="36">
        <f>SUMIFS(СВЦЭМ!$G$34:$G$777,СВЦЭМ!$A$34:$A$777,$A278,СВЦЭМ!$B$34:$B$777,G$261)+'СЕТ СН'!$F$15</f>
        <v>0</v>
      </c>
      <c r="H278" s="36">
        <f>SUMIFS(СВЦЭМ!$G$34:$G$777,СВЦЭМ!$A$34:$A$777,$A278,СВЦЭМ!$B$34:$B$777,H$261)+'СЕТ СН'!$F$15</f>
        <v>0</v>
      </c>
      <c r="I278" s="36">
        <f>SUMIFS(СВЦЭМ!$G$34:$G$777,СВЦЭМ!$A$34:$A$777,$A278,СВЦЭМ!$B$34:$B$777,I$261)+'СЕТ СН'!$F$15</f>
        <v>0</v>
      </c>
      <c r="J278" s="36">
        <f>SUMIFS(СВЦЭМ!$G$34:$G$777,СВЦЭМ!$A$34:$A$777,$A278,СВЦЭМ!$B$34:$B$777,J$261)+'СЕТ СН'!$F$15</f>
        <v>0</v>
      </c>
      <c r="K278" s="36">
        <f>SUMIFS(СВЦЭМ!$G$34:$G$777,СВЦЭМ!$A$34:$A$777,$A278,СВЦЭМ!$B$34:$B$777,K$261)+'СЕТ СН'!$F$15</f>
        <v>0</v>
      </c>
      <c r="L278" s="36">
        <f>SUMIFS(СВЦЭМ!$G$34:$G$777,СВЦЭМ!$A$34:$A$777,$A278,СВЦЭМ!$B$34:$B$777,L$261)+'СЕТ СН'!$F$15</f>
        <v>0</v>
      </c>
      <c r="M278" s="36">
        <f>SUMIFS(СВЦЭМ!$G$34:$G$777,СВЦЭМ!$A$34:$A$777,$A278,СВЦЭМ!$B$34:$B$777,M$261)+'СЕТ СН'!$F$15</f>
        <v>0</v>
      </c>
      <c r="N278" s="36">
        <f>SUMIFS(СВЦЭМ!$G$34:$G$777,СВЦЭМ!$A$34:$A$777,$A278,СВЦЭМ!$B$34:$B$777,N$261)+'СЕТ СН'!$F$15</f>
        <v>0</v>
      </c>
      <c r="O278" s="36">
        <f>SUMIFS(СВЦЭМ!$G$34:$G$777,СВЦЭМ!$A$34:$A$777,$A278,СВЦЭМ!$B$34:$B$777,O$261)+'СЕТ СН'!$F$15</f>
        <v>0</v>
      </c>
      <c r="P278" s="36">
        <f>SUMIFS(СВЦЭМ!$G$34:$G$777,СВЦЭМ!$A$34:$A$777,$A278,СВЦЭМ!$B$34:$B$777,P$261)+'СЕТ СН'!$F$15</f>
        <v>0</v>
      </c>
      <c r="Q278" s="36">
        <f>SUMIFS(СВЦЭМ!$G$34:$G$777,СВЦЭМ!$A$34:$A$777,$A278,СВЦЭМ!$B$34:$B$777,Q$261)+'СЕТ СН'!$F$15</f>
        <v>0</v>
      </c>
      <c r="R278" s="36">
        <f>SUMIFS(СВЦЭМ!$G$34:$G$777,СВЦЭМ!$A$34:$A$777,$A278,СВЦЭМ!$B$34:$B$777,R$261)+'СЕТ СН'!$F$15</f>
        <v>0</v>
      </c>
      <c r="S278" s="36">
        <f>SUMIFS(СВЦЭМ!$G$34:$G$777,СВЦЭМ!$A$34:$A$777,$A278,СВЦЭМ!$B$34:$B$777,S$261)+'СЕТ СН'!$F$15</f>
        <v>0</v>
      </c>
      <c r="T278" s="36">
        <f>SUMIFS(СВЦЭМ!$G$34:$G$777,СВЦЭМ!$A$34:$A$777,$A278,СВЦЭМ!$B$34:$B$777,T$261)+'СЕТ СН'!$F$15</f>
        <v>0</v>
      </c>
      <c r="U278" s="36">
        <f>SUMIFS(СВЦЭМ!$G$34:$G$777,СВЦЭМ!$A$34:$A$777,$A278,СВЦЭМ!$B$34:$B$777,U$261)+'СЕТ СН'!$F$15</f>
        <v>0</v>
      </c>
      <c r="V278" s="36">
        <f>SUMIFS(СВЦЭМ!$G$34:$G$777,СВЦЭМ!$A$34:$A$777,$A278,СВЦЭМ!$B$34:$B$777,V$261)+'СЕТ СН'!$F$15</f>
        <v>0</v>
      </c>
      <c r="W278" s="36">
        <f>SUMIFS(СВЦЭМ!$G$34:$G$777,СВЦЭМ!$A$34:$A$777,$A278,СВЦЭМ!$B$34:$B$777,W$261)+'СЕТ СН'!$F$15</f>
        <v>0</v>
      </c>
      <c r="X278" s="36">
        <f>SUMIFS(СВЦЭМ!$G$34:$G$777,СВЦЭМ!$A$34:$A$777,$A278,СВЦЭМ!$B$34:$B$777,X$261)+'СЕТ СН'!$F$15</f>
        <v>0</v>
      </c>
      <c r="Y278" s="36">
        <f>SUMIFS(СВЦЭМ!$G$34:$G$777,СВЦЭМ!$A$34:$A$777,$A278,СВЦЭМ!$B$34:$B$777,Y$261)+'СЕТ СН'!$F$15</f>
        <v>0</v>
      </c>
    </row>
    <row r="279" spans="1:25" ht="15.75" hidden="1" x14ac:dyDescent="0.2">
      <c r="A279" s="35">
        <f t="shared" si="7"/>
        <v>43817</v>
      </c>
      <c r="B279" s="36">
        <f>SUMIFS(СВЦЭМ!$G$34:$G$777,СВЦЭМ!$A$34:$A$777,$A279,СВЦЭМ!$B$34:$B$777,B$261)+'СЕТ СН'!$F$15</f>
        <v>0</v>
      </c>
      <c r="C279" s="36">
        <f>SUMIFS(СВЦЭМ!$G$34:$G$777,СВЦЭМ!$A$34:$A$777,$A279,СВЦЭМ!$B$34:$B$777,C$261)+'СЕТ СН'!$F$15</f>
        <v>0</v>
      </c>
      <c r="D279" s="36">
        <f>SUMIFS(СВЦЭМ!$G$34:$G$777,СВЦЭМ!$A$34:$A$777,$A279,СВЦЭМ!$B$34:$B$777,D$261)+'СЕТ СН'!$F$15</f>
        <v>0</v>
      </c>
      <c r="E279" s="36">
        <f>SUMIFS(СВЦЭМ!$G$34:$G$777,СВЦЭМ!$A$34:$A$777,$A279,СВЦЭМ!$B$34:$B$777,E$261)+'СЕТ СН'!$F$15</f>
        <v>0</v>
      </c>
      <c r="F279" s="36">
        <f>SUMIFS(СВЦЭМ!$G$34:$G$777,СВЦЭМ!$A$34:$A$777,$A279,СВЦЭМ!$B$34:$B$777,F$261)+'СЕТ СН'!$F$15</f>
        <v>0</v>
      </c>
      <c r="G279" s="36">
        <f>SUMIFS(СВЦЭМ!$G$34:$G$777,СВЦЭМ!$A$34:$A$777,$A279,СВЦЭМ!$B$34:$B$777,G$261)+'СЕТ СН'!$F$15</f>
        <v>0</v>
      </c>
      <c r="H279" s="36">
        <f>SUMIFS(СВЦЭМ!$G$34:$G$777,СВЦЭМ!$A$34:$A$777,$A279,СВЦЭМ!$B$34:$B$777,H$261)+'СЕТ СН'!$F$15</f>
        <v>0</v>
      </c>
      <c r="I279" s="36">
        <f>SUMIFS(СВЦЭМ!$G$34:$G$777,СВЦЭМ!$A$34:$A$777,$A279,СВЦЭМ!$B$34:$B$777,I$261)+'СЕТ СН'!$F$15</f>
        <v>0</v>
      </c>
      <c r="J279" s="36">
        <f>SUMIFS(СВЦЭМ!$G$34:$G$777,СВЦЭМ!$A$34:$A$777,$A279,СВЦЭМ!$B$34:$B$777,J$261)+'СЕТ СН'!$F$15</f>
        <v>0</v>
      </c>
      <c r="K279" s="36">
        <f>SUMIFS(СВЦЭМ!$G$34:$G$777,СВЦЭМ!$A$34:$A$777,$A279,СВЦЭМ!$B$34:$B$777,K$261)+'СЕТ СН'!$F$15</f>
        <v>0</v>
      </c>
      <c r="L279" s="36">
        <f>SUMIFS(СВЦЭМ!$G$34:$G$777,СВЦЭМ!$A$34:$A$777,$A279,СВЦЭМ!$B$34:$B$777,L$261)+'СЕТ СН'!$F$15</f>
        <v>0</v>
      </c>
      <c r="M279" s="36">
        <f>SUMIFS(СВЦЭМ!$G$34:$G$777,СВЦЭМ!$A$34:$A$777,$A279,СВЦЭМ!$B$34:$B$777,M$261)+'СЕТ СН'!$F$15</f>
        <v>0</v>
      </c>
      <c r="N279" s="36">
        <f>SUMIFS(СВЦЭМ!$G$34:$G$777,СВЦЭМ!$A$34:$A$777,$A279,СВЦЭМ!$B$34:$B$777,N$261)+'СЕТ СН'!$F$15</f>
        <v>0</v>
      </c>
      <c r="O279" s="36">
        <f>SUMIFS(СВЦЭМ!$G$34:$G$777,СВЦЭМ!$A$34:$A$777,$A279,СВЦЭМ!$B$34:$B$777,O$261)+'СЕТ СН'!$F$15</f>
        <v>0</v>
      </c>
      <c r="P279" s="36">
        <f>SUMIFS(СВЦЭМ!$G$34:$G$777,СВЦЭМ!$A$34:$A$777,$A279,СВЦЭМ!$B$34:$B$777,P$261)+'СЕТ СН'!$F$15</f>
        <v>0</v>
      </c>
      <c r="Q279" s="36">
        <f>SUMIFS(СВЦЭМ!$G$34:$G$777,СВЦЭМ!$A$34:$A$777,$A279,СВЦЭМ!$B$34:$B$777,Q$261)+'СЕТ СН'!$F$15</f>
        <v>0</v>
      </c>
      <c r="R279" s="36">
        <f>SUMIFS(СВЦЭМ!$G$34:$G$777,СВЦЭМ!$A$34:$A$777,$A279,СВЦЭМ!$B$34:$B$777,R$261)+'СЕТ СН'!$F$15</f>
        <v>0</v>
      </c>
      <c r="S279" s="36">
        <f>SUMIFS(СВЦЭМ!$G$34:$G$777,СВЦЭМ!$A$34:$A$777,$A279,СВЦЭМ!$B$34:$B$777,S$261)+'СЕТ СН'!$F$15</f>
        <v>0</v>
      </c>
      <c r="T279" s="36">
        <f>SUMIFS(СВЦЭМ!$G$34:$G$777,СВЦЭМ!$A$34:$A$777,$A279,СВЦЭМ!$B$34:$B$777,T$261)+'СЕТ СН'!$F$15</f>
        <v>0</v>
      </c>
      <c r="U279" s="36">
        <f>SUMIFS(СВЦЭМ!$G$34:$G$777,СВЦЭМ!$A$34:$A$777,$A279,СВЦЭМ!$B$34:$B$777,U$261)+'СЕТ СН'!$F$15</f>
        <v>0</v>
      </c>
      <c r="V279" s="36">
        <f>SUMIFS(СВЦЭМ!$G$34:$G$777,СВЦЭМ!$A$34:$A$777,$A279,СВЦЭМ!$B$34:$B$777,V$261)+'СЕТ СН'!$F$15</f>
        <v>0</v>
      </c>
      <c r="W279" s="36">
        <f>SUMIFS(СВЦЭМ!$G$34:$G$777,СВЦЭМ!$A$34:$A$777,$A279,СВЦЭМ!$B$34:$B$777,W$261)+'СЕТ СН'!$F$15</f>
        <v>0</v>
      </c>
      <c r="X279" s="36">
        <f>SUMIFS(СВЦЭМ!$G$34:$G$777,СВЦЭМ!$A$34:$A$777,$A279,СВЦЭМ!$B$34:$B$777,X$261)+'СЕТ СН'!$F$15</f>
        <v>0</v>
      </c>
      <c r="Y279" s="36">
        <f>SUMIFS(СВЦЭМ!$G$34:$G$777,СВЦЭМ!$A$34:$A$777,$A279,СВЦЭМ!$B$34:$B$777,Y$261)+'СЕТ СН'!$F$15</f>
        <v>0</v>
      </c>
    </row>
    <row r="280" spans="1:25" ht="15.75" hidden="1" x14ac:dyDescent="0.2">
      <c r="A280" s="35">
        <f t="shared" si="7"/>
        <v>43818</v>
      </c>
      <c r="B280" s="36">
        <f>SUMIFS(СВЦЭМ!$G$34:$G$777,СВЦЭМ!$A$34:$A$777,$A280,СВЦЭМ!$B$34:$B$777,B$261)+'СЕТ СН'!$F$15</f>
        <v>0</v>
      </c>
      <c r="C280" s="36">
        <f>SUMIFS(СВЦЭМ!$G$34:$G$777,СВЦЭМ!$A$34:$A$777,$A280,СВЦЭМ!$B$34:$B$777,C$261)+'СЕТ СН'!$F$15</f>
        <v>0</v>
      </c>
      <c r="D280" s="36">
        <f>SUMIFS(СВЦЭМ!$G$34:$G$777,СВЦЭМ!$A$34:$A$777,$A280,СВЦЭМ!$B$34:$B$777,D$261)+'СЕТ СН'!$F$15</f>
        <v>0</v>
      </c>
      <c r="E280" s="36">
        <f>SUMIFS(СВЦЭМ!$G$34:$G$777,СВЦЭМ!$A$34:$A$777,$A280,СВЦЭМ!$B$34:$B$777,E$261)+'СЕТ СН'!$F$15</f>
        <v>0</v>
      </c>
      <c r="F280" s="36">
        <f>SUMIFS(СВЦЭМ!$G$34:$G$777,СВЦЭМ!$A$34:$A$777,$A280,СВЦЭМ!$B$34:$B$777,F$261)+'СЕТ СН'!$F$15</f>
        <v>0</v>
      </c>
      <c r="G280" s="36">
        <f>SUMIFS(СВЦЭМ!$G$34:$G$777,СВЦЭМ!$A$34:$A$777,$A280,СВЦЭМ!$B$34:$B$777,G$261)+'СЕТ СН'!$F$15</f>
        <v>0</v>
      </c>
      <c r="H280" s="36">
        <f>SUMIFS(СВЦЭМ!$G$34:$G$777,СВЦЭМ!$A$34:$A$777,$A280,СВЦЭМ!$B$34:$B$777,H$261)+'СЕТ СН'!$F$15</f>
        <v>0</v>
      </c>
      <c r="I280" s="36">
        <f>SUMIFS(СВЦЭМ!$G$34:$G$777,СВЦЭМ!$A$34:$A$777,$A280,СВЦЭМ!$B$34:$B$777,I$261)+'СЕТ СН'!$F$15</f>
        <v>0</v>
      </c>
      <c r="J280" s="36">
        <f>SUMIFS(СВЦЭМ!$G$34:$G$777,СВЦЭМ!$A$34:$A$777,$A280,СВЦЭМ!$B$34:$B$777,J$261)+'СЕТ СН'!$F$15</f>
        <v>0</v>
      </c>
      <c r="K280" s="36">
        <f>SUMIFS(СВЦЭМ!$G$34:$G$777,СВЦЭМ!$A$34:$A$777,$A280,СВЦЭМ!$B$34:$B$777,K$261)+'СЕТ СН'!$F$15</f>
        <v>0</v>
      </c>
      <c r="L280" s="36">
        <f>SUMIFS(СВЦЭМ!$G$34:$G$777,СВЦЭМ!$A$34:$A$777,$A280,СВЦЭМ!$B$34:$B$777,L$261)+'СЕТ СН'!$F$15</f>
        <v>0</v>
      </c>
      <c r="M280" s="36">
        <f>SUMIFS(СВЦЭМ!$G$34:$G$777,СВЦЭМ!$A$34:$A$777,$A280,СВЦЭМ!$B$34:$B$777,M$261)+'СЕТ СН'!$F$15</f>
        <v>0</v>
      </c>
      <c r="N280" s="36">
        <f>SUMIFS(СВЦЭМ!$G$34:$G$777,СВЦЭМ!$A$34:$A$777,$A280,СВЦЭМ!$B$34:$B$777,N$261)+'СЕТ СН'!$F$15</f>
        <v>0</v>
      </c>
      <c r="O280" s="36">
        <f>SUMIFS(СВЦЭМ!$G$34:$G$777,СВЦЭМ!$A$34:$A$777,$A280,СВЦЭМ!$B$34:$B$777,O$261)+'СЕТ СН'!$F$15</f>
        <v>0</v>
      </c>
      <c r="P280" s="36">
        <f>SUMIFS(СВЦЭМ!$G$34:$G$777,СВЦЭМ!$A$34:$A$777,$A280,СВЦЭМ!$B$34:$B$777,P$261)+'СЕТ СН'!$F$15</f>
        <v>0</v>
      </c>
      <c r="Q280" s="36">
        <f>SUMIFS(СВЦЭМ!$G$34:$G$777,СВЦЭМ!$A$34:$A$777,$A280,СВЦЭМ!$B$34:$B$777,Q$261)+'СЕТ СН'!$F$15</f>
        <v>0</v>
      </c>
      <c r="R280" s="36">
        <f>SUMIFS(СВЦЭМ!$G$34:$G$777,СВЦЭМ!$A$34:$A$777,$A280,СВЦЭМ!$B$34:$B$777,R$261)+'СЕТ СН'!$F$15</f>
        <v>0</v>
      </c>
      <c r="S280" s="36">
        <f>SUMIFS(СВЦЭМ!$G$34:$G$777,СВЦЭМ!$A$34:$A$777,$A280,СВЦЭМ!$B$34:$B$777,S$261)+'СЕТ СН'!$F$15</f>
        <v>0</v>
      </c>
      <c r="T280" s="36">
        <f>SUMIFS(СВЦЭМ!$G$34:$G$777,СВЦЭМ!$A$34:$A$777,$A280,СВЦЭМ!$B$34:$B$777,T$261)+'СЕТ СН'!$F$15</f>
        <v>0</v>
      </c>
      <c r="U280" s="36">
        <f>SUMIFS(СВЦЭМ!$G$34:$G$777,СВЦЭМ!$A$34:$A$777,$A280,СВЦЭМ!$B$34:$B$777,U$261)+'СЕТ СН'!$F$15</f>
        <v>0</v>
      </c>
      <c r="V280" s="36">
        <f>SUMIFS(СВЦЭМ!$G$34:$G$777,СВЦЭМ!$A$34:$A$777,$A280,СВЦЭМ!$B$34:$B$777,V$261)+'СЕТ СН'!$F$15</f>
        <v>0</v>
      </c>
      <c r="W280" s="36">
        <f>SUMIFS(СВЦЭМ!$G$34:$G$777,СВЦЭМ!$A$34:$A$777,$A280,СВЦЭМ!$B$34:$B$777,W$261)+'СЕТ СН'!$F$15</f>
        <v>0</v>
      </c>
      <c r="X280" s="36">
        <f>SUMIFS(СВЦЭМ!$G$34:$G$777,СВЦЭМ!$A$34:$A$777,$A280,СВЦЭМ!$B$34:$B$777,X$261)+'СЕТ СН'!$F$15</f>
        <v>0</v>
      </c>
      <c r="Y280" s="36">
        <f>SUMIFS(СВЦЭМ!$G$34:$G$777,СВЦЭМ!$A$34:$A$777,$A280,СВЦЭМ!$B$34:$B$777,Y$261)+'СЕТ СН'!$F$15</f>
        <v>0</v>
      </c>
    </row>
    <row r="281" spans="1:25" ht="15.75" hidden="1" x14ac:dyDescent="0.2">
      <c r="A281" s="35">
        <f t="shared" si="7"/>
        <v>43819</v>
      </c>
      <c r="B281" s="36">
        <f>SUMIFS(СВЦЭМ!$G$34:$G$777,СВЦЭМ!$A$34:$A$777,$A281,СВЦЭМ!$B$34:$B$777,B$261)+'СЕТ СН'!$F$15</f>
        <v>0</v>
      </c>
      <c r="C281" s="36">
        <f>SUMIFS(СВЦЭМ!$G$34:$G$777,СВЦЭМ!$A$34:$A$777,$A281,СВЦЭМ!$B$34:$B$777,C$261)+'СЕТ СН'!$F$15</f>
        <v>0</v>
      </c>
      <c r="D281" s="36">
        <f>SUMIFS(СВЦЭМ!$G$34:$G$777,СВЦЭМ!$A$34:$A$777,$A281,СВЦЭМ!$B$34:$B$777,D$261)+'СЕТ СН'!$F$15</f>
        <v>0</v>
      </c>
      <c r="E281" s="36">
        <f>SUMIFS(СВЦЭМ!$G$34:$G$777,СВЦЭМ!$A$34:$A$777,$A281,СВЦЭМ!$B$34:$B$777,E$261)+'СЕТ СН'!$F$15</f>
        <v>0</v>
      </c>
      <c r="F281" s="36">
        <f>SUMIFS(СВЦЭМ!$G$34:$G$777,СВЦЭМ!$A$34:$A$777,$A281,СВЦЭМ!$B$34:$B$777,F$261)+'СЕТ СН'!$F$15</f>
        <v>0</v>
      </c>
      <c r="G281" s="36">
        <f>SUMIFS(СВЦЭМ!$G$34:$G$777,СВЦЭМ!$A$34:$A$777,$A281,СВЦЭМ!$B$34:$B$777,G$261)+'СЕТ СН'!$F$15</f>
        <v>0</v>
      </c>
      <c r="H281" s="36">
        <f>SUMIFS(СВЦЭМ!$G$34:$G$777,СВЦЭМ!$A$34:$A$777,$A281,СВЦЭМ!$B$34:$B$777,H$261)+'СЕТ СН'!$F$15</f>
        <v>0</v>
      </c>
      <c r="I281" s="36">
        <f>SUMIFS(СВЦЭМ!$G$34:$G$777,СВЦЭМ!$A$34:$A$777,$A281,СВЦЭМ!$B$34:$B$777,I$261)+'СЕТ СН'!$F$15</f>
        <v>0</v>
      </c>
      <c r="J281" s="36">
        <f>SUMIFS(СВЦЭМ!$G$34:$G$777,СВЦЭМ!$A$34:$A$777,$A281,СВЦЭМ!$B$34:$B$777,J$261)+'СЕТ СН'!$F$15</f>
        <v>0</v>
      </c>
      <c r="K281" s="36">
        <f>SUMIFS(СВЦЭМ!$G$34:$G$777,СВЦЭМ!$A$34:$A$777,$A281,СВЦЭМ!$B$34:$B$777,K$261)+'СЕТ СН'!$F$15</f>
        <v>0</v>
      </c>
      <c r="L281" s="36">
        <f>SUMIFS(СВЦЭМ!$G$34:$G$777,СВЦЭМ!$A$34:$A$777,$A281,СВЦЭМ!$B$34:$B$777,L$261)+'СЕТ СН'!$F$15</f>
        <v>0</v>
      </c>
      <c r="M281" s="36">
        <f>SUMIFS(СВЦЭМ!$G$34:$G$777,СВЦЭМ!$A$34:$A$777,$A281,СВЦЭМ!$B$34:$B$777,M$261)+'СЕТ СН'!$F$15</f>
        <v>0</v>
      </c>
      <c r="N281" s="36">
        <f>SUMIFS(СВЦЭМ!$G$34:$G$777,СВЦЭМ!$A$34:$A$777,$A281,СВЦЭМ!$B$34:$B$777,N$261)+'СЕТ СН'!$F$15</f>
        <v>0</v>
      </c>
      <c r="O281" s="36">
        <f>SUMIFS(СВЦЭМ!$G$34:$G$777,СВЦЭМ!$A$34:$A$777,$A281,СВЦЭМ!$B$34:$B$777,O$261)+'СЕТ СН'!$F$15</f>
        <v>0</v>
      </c>
      <c r="P281" s="36">
        <f>SUMIFS(СВЦЭМ!$G$34:$G$777,СВЦЭМ!$A$34:$A$777,$A281,СВЦЭМ!$B$34:$B$777,P$261)+'СЕТ СН'!$F$15</f>
        <v>0</v>
      </c>
      <c r="Q281" s="36">
        <f>SUMIFS(СВЦЭМ!$G$34:$G$777,СВЦЭМ!$A$34:$A$777,$A281,СВЦЭМ!$B$34:$B$777,Q$261)+'СЕТ СН'!$F$15</f>
        <v>0</v>
      </c>
      <c r="R281" s="36">
        <f>SUMIFS(СВЦЭМ!$G$34:$G$777,СВЦЭМ!$A$34:$A$777,$A281,СВЦЭМ!$B$34:$B$777,R$261)+'СЕТ СН'!$F$15</f>
        <v>0</v>
      </c>
      <c r="S281" s="36">
        <f>SUMIFS(СВЦЭМ!$G$34:$G$777,СВЦЭМ!$A$34:$A$777,$A281,СВЦЭМ!$B$34:$B$777,S$261)+'СЕТ СН'!$F$15</f>
        <v>0</v>
      </c>
      <c r="T281" s="36">
        <f>SUMIFS(СВЦЭМ!$G$34:$G$777,СВЦЭМ!$A$34:$A$777,$A281,СВЦЭМ!$B$34:$B$777,T$261)+'СЕТ СН'!$F$15</f>
        <v>0</v>
      </c>
      <c r="U281" s="36">
        <f>SUMIFS(СВЦЭМ!$G$34:$G$777,СВЦЭМ!$A$34:$A$777,$A281,СВЦЭМ!$B$34:$B$777,U$261)+'СЕТ СН'!$F$15</f>
        <v>0</v>
      </c>
      <c r="V281" s="36">
        <f>SUMIFS(СВЦЭМ!$G$34:$G$777,СВЦЭМ!$A$34:$A$777,$A281,СВЦЭМ!$B$34:$B$777,V$261)+'СЕТ СН'!$F$15</f>
        <v>0</v>
      </c>
      <c r="W281" s="36">
        <f>SUMIFS(СВЦЭМ!$G$34:$G$777,СВЦЭМ!$A$34:$A$777,$A281,СВЦЭМ!$B$34:$B$777,W$261)+'СЕТ СН'!$F$15</f>
        <v>0</v>
      </c>
      <c r="X281" s="36">
        <f>SUMIFS(СВЦЭМ!$G$34:$G$777,СВЦЭМ!$A$34:$A$777,$A281,СВЦЭМ!$B$34:$B$777,X$261)+'СЕТ СН'!$F$15</f>
        <v>0</v>
      </c>
      <c r="Y281" s="36">
        <f>SUMIFS(СВЦЭМ!$G$34:$G$777,СВЦЭМ!$A$34:$A$777,$A281,СВЦЭМ!$B$34:$B$777,Y$261)+'СЕТ СН'!$F$15</f>
        <v>0</v>
      </c>
    </row>
    <row r="282" spans="1:25" ht="15.75" hidden="1" x14ac:dyDescent="0.2">
      <c r="A282" s="35">
        <f t="shared" si="7"/>
        <v>43820</v>
      </c>
      <c r="B282" s="36">
        <f>SUMIFS(СВЦЭМ!$G$34:$G$777,СВЦЭМ!$A$34:$A$777,$A282,СВЦЭМ!$B$34:$B$777,B$261)+'СЕТ СН'!$F$15</f>
        <v>0</v>
      </c>
      <c r="C282" s="36">
        <f>SUMIFS(СВЦЭМ!$G$34:$G$777,СВЦЭМ!$A$34:$A$777,$A282,СВЦЭМ!$B$34:$B$777,C$261)+'СЕТ СН'!$F$15</f>
        <v>0</v>
      </c>
      <c r="D282" s="36">
        <f>SUMIFS(СВЦЭМ!$G$34:$G$777,СВЦЭМ!$A$34:$A$777,$A282,СВЦЭМ!$B$34:$B$777,D$261)+'СЕТ СН'!$F$15</f>
        <v>0</v>
      </c>
      <c r="E282" s="36">
        <f>SUMIFS(СВЦЭМ!$G$34:$G$777,СВЦЭМ!$A$34:$A$777,$A282,СВЦЭМ!$B$34:$B$777,E$261)+'СЕТ СН'!$F$15</f>
        <v>0</v>
      </c>
      <c r="F282" s="36">
        <f>SUMIFS(СВЦЭМ!$G$34:$G$777,СВЦЭМ!$A$34:$A$777,$A282,СВЦЭМ!$B$34:$B$777,F$261)+'СЕТ СН'!$F$15</f>
        <v>0</v>
      </c>
      <c r="G282" s="36">
        <f>SUMIFS(СВЦЭМ!$G$34:$G$777,СВЦЭМ!$A$34:$A$777,$A282,СВЦЭМ!$B$34:$B$777,G$261)+'СЕТ СН'!$F$15</f>
        <v>0</v>
      </c>
      <c r="H282" s="36">
        <f>SUMIFS(СВЦЭМ!$G$34:$G$777,СВЦЭМ!$A$34:$A$777,$A282,СВЦЭМ!$B$34:$B$777,H$261)+'СЕТ СН'!$F$15</f>
        <v>0</v>
      </c>
      <c r="I282" s="36">
        <f>SUMIFS(СВЦЭМ!$G$34:$G$777,СВЦЭМ!$A$34:$A$777,$A282,СВЦЭМ!$B$34:$B$777,I$261)+'СЕТ СН'!$F$15</f>
        <v>0</v>
      </c>
      <c r="J282" s="36">
        <f>SUMIFS(СВЦЭМ!$G$34:$G$777,СВЦЭМ!$A$34:$A$777,$A282,СВЦЭМ!$B$34:$B$777,J$261)+'СЕТ СН'!$F$15</f>
        <v>0</v>
      </c>
      <c r="K282" s="36">
        <f>SUMIFS(СВЦЭМ!$G$34:$G$777,СВЦЭМ!$A$34:$A$777,$A282,СВЦЭМ!$B$34:$B$777,K$261)+'СЕТ СН'!$F$15</f>
        <v>0</v>
      </c>
      <c r="L282" s="36">
        <f>SUMIFS(СВЦЭМ!$G$34:$G$777,СВЦЭМ!$A$34:$A$777,$A282,СВЦЭМ!$B$34:$B$777,L$261)+'СЕТ СН'!$F$15</f>
        <v>0</v>
      </c>
      <c r="M282" s="36">
        <f>SUMIFS(СВЦЭМ!$G$34:$G$777,СВЦЭМ!$A$34:$A$777,$A282,СВЦЭМ!$B$34:$B$777,M$261)+'СЕТ СН'!$F$15</f>
        <v>0</v>
      </c>
      <c r="N282" s="36">
        <f>SUMIFS(СВЦЭМ!$G$34:$G$777,СВЦЭМ!$A$34:$A$777,$A282,СВЦЭМ!$B$34:$B$777,N$261)+'СЕТ СН'!$F$15</f>
        <v>0</v>
      </c>
      <c r="O282" s="36">
        <f>SUMIFS(СВЦЭМ!$G$34:$G$777,СВЦЭМ!$A$34:$A$777,$A282,СВЦЭМ!$B$34:$B$777,O$261)+'СЕТ СН'!$F$15</f>
        <v>0</v>
      </c>
      <c r="P282" s="36">
        <f>SUMIFS(СВЦЭМ!$G$34:$G$777,СВЦЭМ!$A$34:$A$777,$A282,СВЦЭМ!$B$34:$B$777,P$261)+'СЕТ СН'!$F$15</f>
        <v>0</v>
      </c>
      <c r="Q282" s="36">
        <f>SUMIFS(СВЦЭМ!$G$34:$G$777,СВЦЭМ!$A$34:$A$777,$A282,СВЦЭМ!$B$34:$B$777,Q$261)+'СЕТ СН'!$F$15</f>
        <v>0</v>
      </c>
      <c r="R282" s="36">
        <f>SUMIFS(СВЦЭМ!$G$34:$G$777,СВЦЭМ!$A$34:$A$777,$A282,СВЦЭМ!$B$34:$B$777,R$261)+'СЕТ СН'!$F$15</f>
        <v>0</v>
      </c>
      <c r="S282" s="36">
        <f>SUMIFS(СВЦЭМ!$G$34:$G$777,СВЦЭМ!$A$34:$A$777,$A282,СВЦЭМ!$B$34:$B$777,S$261)+'СЕТ СН'!$F$15</f>
        <v>0</v>
      </c>
      <c r="T282" s="36">
        <f>SUMIFS(СВЦЭМ!$G$34:$G$777,СВЦЭМ!$A$34:$A$777,$A282,СВЦЭМ!$B$34:$B$777,T$261)+'СЕТ СН'!$F$15</f>
        <v>0</v>
      </c>
      <c r="U282" s="36">
        <f>SUMIFS(СВЦЭМ!$G$34:$G$777,СВЦЭМ!$A$34:$A$777,$A282,СВЦЭМ!$B$34:$B$777,U$261)+'СЕТ СН'!$F$15</f>
        <v>0</v>
      </c>
      <c r="V282" s="36">
        <f>SUMIFS(СВЦЭМ!$G$34:$G$777,СВЦЭМ!$A$34:$A$777,$A282,СВЦЭМ!$B$34:$B$777,V$261)+'СЕТ СН'!$F$15</f>
        <v>0</v>
      </c>
      <c r="W282" s="36">
        <f>SUMIFS(СВЦЭМ!$G$34:$G$777,СВЦЭМ!$A$34:$A$777,$A282,СВЦЭМ!$B$34:$B$777,W$261)+'СЕТ СН'!$F$15</f>
        <v>0</v>
      </c>
      <c r="X282" s="36">
        <f>SUMIFS(СВЦЭМ!$G$34:$G$777,СВЦЭМ!$A$34:$A$777,$A282,СВЦЭМ!$B$34:$B$777,X$261)+'СЕТ СН'!$F$15</f>
        <v>0</v>
      </c>
      <c r="Y282" s="36">
        <f>SUMIFS(СВЦЭМ!$G$34:$G$777,СВЦЭМ!$A$34:$A$777,$A282,СВЦЭМ!$B$34:$B$777,Y$261)+'СЕТ СН'!$F$15</f>
        <v>0</v>
      </c>
    </row>
    <row r="283" spans="1:25" ht="15.75" hidden="1" x14ac:dyDescent="0.2">
      <c r="A283" s="35">
        <f t="shared" si="7"/>
        <v>43821</v>
      </c>
      <c r="B283" s="36">
        <f>SUMIFS(СВЦЭМ!$G$34:$G$777,СВЦЭМ!$A$34:$A$777,$A283,СВЦЭМ!$B$34:$B$777,B$261)+'СЕТ СН'!$F$15</f>
        <v>0</v>
      </c>
      <c r="C283" s="36">
        <f>SUMIFS(СВЦЭМ!$G$34:$G$777,СВЦЭМ!$A$34:$A$777,$A283,СВЦЭМ!$B$34:$B$777,C$261)+'СЕТ СН'!$F$15</f>
        <v>0</v>
      </c>
      <c r="D283" s="36">
        <f>SUMIFS(СВЦЭМ!$G$34:$G$777,СВЦЭМ!$A$34:$A$777,$A283,СВЦЭМ!$B$34:$B$777,D$261)+'СЕТ СН'!$F$15</f>
        <v>0</v>
      </c>
      <c r="E283" s="36">
        <f>SUMIFS(СВЦЭМ!$G$34:$G$777,СВЦЭМ!$A$34:$A$777,$A283,СВЦЭМ!$B$34:$B$777,E$261)+'СЕТ СН'!$F$15</f>
        <v>0</v>
      </c>
      <c r="F283" s="36">
        <f>SUMIFS(СВЦЭМ!$G$34:$G$777,СВЦЭМ!$A$34:$A$777,$A283,СВЦЭМ!$B$34:$B$777,F$261)+'СЕТ СН'!$F$15</f>
        <v>0</v>
      </c>
      <c r="G283" s="36">
        <f>SUMIFS(СВЦЭМ!$G$34:$G$777,СВЦЭМ!$A$34:$A$777,$A283,СВЦЭМ!$B$34:$B$777,G$261)+'СЕТ СН'!$F$15</f>
        <v>0</v>
      </c>
      <c r="H283" s="36">
        <f>SUMIFS(СВЦЭМ!$G$34:$G$777,СВЦЭМ!$A$34:$A$777,$A283,СВЦЭМ!$B$34:$B$777,H$261)+'СЕТ СН'!$F$15</f>
        <v>0</v>
      </c>
      <c r="I283" s="36">
        <f>SUMIFS(СВЦЭМ!$G$34:$G$777,СВЦЭМ!$A$34:$A$777,$A283,СВЦЭМ!$B$34:$B$777,I$261)+'СЕТ СН'!$F$15</f>
        <v>0</v>
      </c>
      <c r="J283" s="36">
        <f>SUMIFS(СВЦЭМ!$G$34:$G$777,СВЦЭМ!$A$34:$A$777,$A283,СВЦЭМ!$B$34:$B$777,J$261)+'СЕТ СН'!$F$15</f>
        <v>0</v>
      </c>
      <c r="K283" s="36">
        <f>SUMIFS(СВЦЭМ!$G$34:$G$777,СВЦЭМ!$A$34:$A$777,$A283,СВЦЭМ!$B$34:$B$777,K$261)+'СЕТ СН'!$F$15</f>
        <v>0</v>
      </c>
      <c r="L283" s="36">
        <f>SUMIFS(СВЦЭМ!$G$34:$G$777,СВЦЭМ!$A$34:$A$777,$A283,СВЦЭМ!$B$34:$B$777,L$261)+'СЕТ СН'!$F$15</f>
        <v>0</v>
      </c>
      <c r="M283" s="36">
        <f>SUMIFS(СВЦЭМ!$G$34:$G$777,СВЦЭМ!$A$34:$A$777,$A283,СВЦЭМ!$B$34:$B$777,M$261)+'СЕТ СН'!$F$15</f>
        <v>0</v>
      </c>
      <c r="N283" s="36">
        <f>SUMIFS(СВЦЭМ!$G$34:$G$777,СВЦЭМ!$A$34:$A$777,$A283,СВЦЭМ!$B$34:$B$777,N$261)+'СЕТ СН'!$F$15</f>
        <v>0</v>
      </c>
      <c r="O283" s="36">
        <f>SUMIFS(СВЦЭМ!$G$34:$G$777,СВЦЭМ!$A$34:$A$777,$A283,СВЦЭМ!$B$34:$B$777,O$261)+'СЕТ СН'!$F$15</f>
        <v>0</v>
      </c>
      <c r="P283" s="36">
        <f>SUMIFS(СВЦЭМ!$G$34:$G$777,СВЦЭМ!$A$34:$A$777,$A283,СВЦЭМ!$B$34:$B$777,P$261)+'СЕТ СН'!$F$15</f>
        <v>0</v>
      </c>
      <c r="Q283" s="36">
        <f>SUMIFS(СВЦЭМ!$G$34:$G$777,СВЦЭМ!$A$34:$A$777,$A283,СВЦЭМ!$B$34:$B$777,Q$261)+'СЕТ СН'!$F$15</f>
        <v>0</v>
      </c>
      <c r="R283" s="36">
        <f>SUMIFS(СВЦЭМ!$G$34:$G$777,СВЦЭМ!$A$34:$A$777,$A283,СВЦЭМ!$B$34:$B$777,R$261)+'СЕТ СН'!$F$15</f>
        <v>0</v>
      </c>
      <c r="S283" s="36">
        <f>SUMIFS(СВЦЭМ!$G$34:$G$777,СВЦЭМ!$A$34:$A$777,$A283,СВЦЭМ!$B$34:$B$777,S$261)+'СЕТ СН'!$F$15</f>
        <v>0</v>
      </c>
      <c r="T283" s="36">
        <f>SUMIFS(СВЦЭМ!$G$34:$G$777,СВЦЭМ!$A$34:$A$777,$A283,СВЦЭМ!$B$34:$B$777,T$261)+'СЕТ СН'!$F$15</f>
        <v>0</v>
      </c>
      <c r="U283" s="36">
        <f>SUMIFS(СВЦЭМ!$G$34:$G$777,СВЦЭМ!$A$34:$A$777,$A283,СВЦЭМ!$B$34:$B$777,U$261)+'СЕТ СН'!$F$15</f>
        <v>0</v>
      </c>
      <c r="V283" s="36">
        <f>SUMIFS(СВЦЭМ!$G$34:$G$777,СВЦЭМ!$A$34:$A$777,$A283,СВЦЭМ!$B$34:$B$777,V$261)+'СЕТ СН'!$F$15</f>
        <v>0</v>
      </c>
      <c r="W283" s="36">
        <f>SUMIFS(СВЦЭМ!$G$34:$G$777,СВЦЭМ!$A$34:$A$777,$A283,СВЦЭМ!$B$34:$B$777,W$261)+'СЕТ СН'!$F$15</f>
        <v>0</v>
      </c>
      <c r="X283" s="36">
        <f>SUMIFS(СВЦЭМ!$G$34:$G$777,СВЦЭМ!$A$34:$A$777,$A283,СВЦЭМ!$B$34:$B$777,X$261)+'СЕТ СН'!$F$15</f>
        <v>0</v>
      </c>
      <c r="Y283" s="36">
        <f>SUMIFS(СВЦЭМ!$G$34:$G$777,СВЦЭМ!$A$34:$A$777,$A283,СВЦЭМ!$B$34:$B$777,Y$261)+'СЕТ СН'!$F$15</f>
        <v>0</v>
      </c>
    </row>
    <row r="284" spans="1:25" ht="15.75" hidden="1" x14ac:dyDescent="0.2">
      <c r="A284" s="35">
        <f t="shared" si="7"/>
        <v>43822</v>
      </c>
      <c r="B284" s="36">
        <f>SUMIFS(СВЦЭМ!$G$34:$G$777,СВЦЭМ!$A$34:$A$777,$A284,СВЦЭМ!$B$34:$B$777,B$261)+'СЕТ СН'!$F$15</f>
        <v>0</v>
      </c>
      <c r="C284" s="36">
        <f>SUMIFS(СВЦЭМ!$G$34:$G$777,СВЦЭМ!$A$34:$A$777,$A284,СВЦЭМ!$B$34:$B$777,C$261)+'СЕТ СН'!$F$15</f>
        <v>0</v>
      </c>
      <c r="D284" s="36">
        <f>SUMIFS(СВЦЭМ!$G$34:$G$777,СВЦЭМ!$A$34:$A$777,$A284,СВЦЭМ!$B$34:$B$777,D$261)+'СЕТ СН'!$F$15</f>
        <v>0</v>
      </c>
      <c r="E284" s="36">
        <f>SUMIFS(СВЦЭМ!$G$34:$G$777,СВЦЭМ!$A$34:$A$777,$A284,СВЦЭМ!$B$34:$B$777,E$261)+'СЕТ СН'!$F$15</f>
        <v>0</v>
      </c>
      <c r="F284" s="36">
        <f>SUMIFS(СВЦЭМ!$G$34:$G$777,СВЦЭМ!$A$34:$A$777,$A284,СВЦЭМ!$B$34:$B$777,F$261)+'СЕТ СН'!$F$15</f>
        <v>0</v>
      </c>
      <c r="G284" s="36">
        <f>SUMIFS(СВЦЭМ!$G$34:$G$777,СВЦЭМ!$A$34:$A$777,$A284,СВЦЭМ!$B$34:$B$777,G$261)+'СЕТ СН'!$F$15</f>
        <v>0</v>
      </c>
      <c r="H284" s="36">
        <f>SUMIFS(СВЦЭМ!$G$34:$G$777,СВЦЭМ!$A$34:$A$777,$A284,СВЦЭМ!$B$34:$B$777,H$261)+'СЕТ СН'!$F$15</f>
        <v>0</v>
      </c>
      <c r="I284" s="36">
        <f>SUMIFS(СВЦЭМ!$G$34:$G$777,СВЦЭМ!$A$34:$A$777,$A284,СВЦЭМ!$B$34:$B$777,I$261)+'СЕТ СН'!$F$15</f>
        <v>0</v>
      </c>
      <c r="J284" s="36">
        <f>SUMIFS(СВЦЭМ!$G$34:$G$777,СВЦЭМ!$A$34:$A$777,$A284,СВЦЭМ!$B$34:$B$777,J$261)+'СЕТ СН'!$F$15</f>
        <v>0</v>
      </c>
      <c r="K284" s="36">
        <f>SUMIFS(СВЦЭМ!$G$34:$G$777,СВЦЭМ!$A$34:$A$777,$A284,СВЦЭМ!$B$34:$B$777,K$261)+'СЕТ СН'!$F$15</f>
        <v>0</v>
      </c>
      <c r="L284" s="36">
        <f>SUMIFS(СВЦЭМ!$G$34:$G$777,СВЦЭМ!$A$34:$A$777,$A284,СВЦЭМ!$B$34:$B$777,L$261)+'СЕТ СН'!$F$15</f>
        <v>0</v>
      </c>
      <c r="M284" s="36">
        <f>SUMIFS(СВЦЭМ!$G$34:$G$777,СВЦЭМ!$A$34:$A$777,$A284,СВЦЭМ!$B$34:$B$777,M$261)+'СЕТ СН'!$F$15</f>
        <v>0</v>
      </c>
      <c r="N284" s="36">
        <f>SUMIFS(СВЦЭМ!$G$34:$G$777,СВЦЭМ!$A$34:$A$777,$A284,СВЦЭМ!$B$34:$B$777,N$261)+'СЕТ СН'!$F$15</f>
        <v>0</v>
      </c>
      <c r="O284" s="36">
        <f>SUMIFS(СВЦЭМ!$G$34:$G$777,СВЦЭМ!$A$34:$A$777,$A284,СВЦЭМ!$B$34:$B$777,O$261)+'СЕТ СН'!$F$15</f>
        <v>0</v>
      </c>
      <c r="P284" s="36">
        <f>SUMIFS(СВЦЭМ!$G$34:$G$777,СВЦЭМ!$A$34:$A$777,$A284,СВЦЭМ!$B$34:$B$777,P$261)+'СЕТ СН'!$F$15</f>
        <v>0</v>
      </c>
      <c r="Q284" s="36">
        <f>SUMIFS(СВЦЭМ!$G$34:$G$777,СВЦЭМ!$A$34:$A$777,$A284,СВЦЭМ!$B$34:$B$777,Q$261)+'СЕТ СН'!$F$15</f>
        <v>0</v>
      </c>
      <c r="R284" s="36">
        <f>SUMIFS(СВЦЭМ!$G$34:$G$777,СВЦЭМ!$A$34:$A$777,$A284,СВЦЭМ!$B$34:$B$777,R$261)+'СЕТ СН'!$F$15</f>
        <v>0</v>
      </c>
      <c r="S284" s="36">
        <f>SUMIFS(СВЦЭМ!$G$34:$G$777,СВЦЭМ!$A$34:$A$777,$A284,СВЦЭМ!$B$34:$B$777,S$261)+'СЕТ СН'!$F$15</f>
        <v>0</v>
      </c>
      <c r="T284" s="36">
        <f>SUMIFS(СВЦЭМ!$G$34:$G$777,СВЦЭМ!$A$34:$A$777,$A284,СВЦЭМ!$B$34:$B$777,T$261)+'СЕТ СН'!$F$15</f>
        <v>0</v>
      </c>
      <c r="U284" s="36">
        <f>SUMIFS(СВЦЭМ!$G$34:$G$777,СВЦЭМ!$A$34:$A$777,$A284,СВЦЭМ!$B$34:$B$777,U$261)+'СЕТ СН'!$F$15</f>
        <v>0</v>
      </c>
      <c r="V284" s="36">
        <f>SUMIFS(СВЦЭМ!$G$34:$G$777,СВЦЭМ!$A$34:$A$777,$A284,СВЦЭМ!$B$34:$B$777,V$261)+'СЕТ СН'!$F$15</f>
        <v>0</v>
      </c>
      <c r="W284" s="36">
        <f>SUMIFS(СВЦЭМ!$G$34:$G$777,СВЦЭМ!$A$34:$A$777,$A284,СВЦЭМ!$B$34:$B$777,W$261)+'СЕТ СН'!$F$15</f>
        <v>0</v>
      </c>
      <c r="X284" s="36">
        <f>SUMIFS(СВЦЭМ!$G$34:$G$777,СВЦЭМ!$A$34:$A$777,$A284,СВЦЭМ!$B$34:$B$777,X$261)+'СЕТ СН'!$F$15</f>
        <v>0</v>
      </c>
      <c r="Y284" s="36">
        <f>SUMIFS(СВЦЭМ!$G$34:$G$777,СВЦЭМ!$A$34:$A$777,$A284,СВЦЭМ!$B$34:$B$777,Y$261)+'СЕТ СН'!$F$15</f>
        <v>0</v>
      </c>
    </row>
    <row r="285" spans="1:25" ht="15.75" hidden="1" x14ac:dyDescent="0.2">
      <c r="A285" s="35">
        <f t="shared" si="7"/>
        <v>43823</v>
      </c>
      <c r="B285" s="36">
        <f>SUMIFS(СВЦЭМ!$G$34:$G$777,СВЦЭМ!$A$34:$A$777,$A285,СВЦЭМ!$B$34:$B$777,B$261)+'СЕТ СН'!$F$15</f>
        <v>0</v>
      </c>
      <c r="C285" s="36">
        <f>SUMIFS(СВЦЭМ!$G$34:$G$777,СВЦЭМ!$A$34:$A$777,$A285,СВЦЭМ!$B$34:$B$777,C$261)+'СЕТ СН'!$F$15</f>
        <v>0</v>
      </c>
      <c r="D285" s="36">
        <f>SUMIFS(СВЦЭМ!$G$34:$G$777,СВЦЭМ!$A$34:$A$777,$A285,СВЦЭМ!$B$34:$B$777,D$261)+'СЕТ СН'!$F$15</f>
        <v>0</v>
      </c>
      <c r="E285" s="36">
        <f>SUMIFS(СВЦЭМ!$G$34:$G$777,СВЦЭМ!$A$34:$A$777,$A285,СВЦЭМ!$B$34:$B$777,E$261)+'СЕТ СН'!$F$15</f>
        <v>0</v>
      </c>
      <c r="F285" s="36">
        <f>SUMIFS(СВЦЭМ!$G$34:$G$777,СВЦЭМ!$A$34:$A$777,$A285,СВЦЭМ!$B$34:$B$777,F$261)+'СЕТ СН'!$F$15</f>
        <v>0</v>
      </c>
      <c r="G285" s="36">
        <f>SUMIFS(СВЦЭМ!$G$34:$G$777,СВЦЭМ!$A$34:$A$777,$A285,СВЦЭМ!$B$34:$B$777,G$261)+'СЕТ СН'!$F$15</f>
        <v>0</v>
      </c>
      <c r="H285" s="36">
        <f>SUMIFS(СВЦЭМ!$G$34:$G$777,СВЦЭМ!$A$34:$A$777,$A285,СВЦЭМ!$B$34:$B$777,H$261)+'СЕТ СН'!$F$15</f>
        <v>0</v>
      </c>
      <c r="I285" s="36">
        <f>SUMIFS(СВЦЭМ!$G$34:$G$777,СВЦЭМ!$A$34:$A$777,$A285,СВЦЭМ!$B$34:$B$777,I$261)+'СЕТ СН'!$F$15</f>
        <v>0</v>
      </c>
      <c r="J285" s="36">
        <f>SUMIFS(СВЦЭМ!$G$34:$G$777,СВЦЭМ!$A$34:$A$777,$A285,СВЦЭМ!$B$34:$B$777,J$261)+'СЕТ СН'!$F$15</f>
        <v>0</v>
      </c>
      <c r="K285" s="36">
        <f>SUMIFS(СВЦЭМ!$G$34:$G$777,СВЦЭМ!$A$34:$A$777,$A285,СВЦЭМ!$B$34:$B$777,K$261)+'СЕТ СН'!$F$15</f>
        <v>0</v>
      </c>
      <c r="L285" s="36">
        <f>SUMIFS(СВЦЭМ!$G$34:$G$777,СВЦЭМ!$A$34:$A$777,$A285,СВЦЭМ!$B$34:$B$777,L$261)+'СЕТ СН'!$F$15</f>
        <v>0</v>
      </c>
      <c r="M285" s="36">
        <f>SUMIFS(СВЦЭМ!$G$34:$G$777,СВЦЭМ!$A$34:$A$777,$A285,СВЦЭМ!$B$34:$B$777,M$261)+'СЕТ СН'!$F$15</f>
        <v>0</v>
      </c>
      <c r="N285" s="36">
        <f>SUMIFS(СВЦЭМ!$G$34:$G$777,СВЦЭМ!$A$34:$A$777,$A285,СВЦЭМ!$B$34:$B$777,N$261)+'СЕТ СН'!$F$15</f>
        <v>0</v>
      </c>
      <c r="O285" s="36">
        <f>SUMIFS(СВЦЭМ!$G$34:$G$777,СВЦЭМ!$A$34:$A$777,$A285,СВЦЭМ!$B$34:$B$777,O$261)+'СЕТ СН'!$F$15</f>
        <v>0</v>
      </c>
      <c r="P285" s="36">
        <f>SUMIFS(СВЦЭМ!$G$34:$G$777,СВЦЭМ!$A$34:$A$777,$A285,СВЦЭМ!$B$34:$B$777,P$261)+'СЕТ СН'!$F$15</f>
        <v>0</v>
      </c>
      <c r="Q285" s="36">
        <f>SUMIFS(СВЦЭМ!$G$34:$G$777,СВЦЭМ!$A$34:$A$777,$A285,СВЦЭМ!$B$34:$B$777,Q$261)+'СЕТ СН'!$F$15</f>
        <v>0</v>
      </c>
      <c r="R285" s="36">
        <f>SUMIFS(СВЦЭМ!$G$34:$G$777,СВЦЭМ!$A$34:$A$777,$A285,СВЦЭМ!$B$34:$B$777,R$261)+'СЕТ СН'!$F$15</f>
        <v>0</v>
      </c>
      <c r="S285" s="36">
        <f>SUMIFS(СВЦЭМ!$G$34:$G$777,СВЦЭМ!$A$34:$A$777,$A285,СВЦЭМ!$B$34:$B$777,S$261)+'СЕТ СН'!$F$15</f>
        <v>0</v>
      </c>
      <c r="T285" s="36">
        <f>SUMIFS(СВЦЭМ!$G$34:$G$777,СВЦЭМ!$A$34:$A$777,$A285,СВЦЭМ!$B$34:$B$777,T$261)+'СЕТ СН'!$F$15</f>
        <v>0</v>
      </c>
      <c r="U285" s="36">
        <f>SUMIFS(СВЦЭМ!$G$34:$G$777,СВЦЭМ!$A$34:$A$777,$A285,СВЦЭМ!$B$34:$B$777,U$261)+'СЕТ СН'!$F$15</f>
        <v>0</v>
      </c>
      <c r="V285" s="36">
        <f>SUMIFS(СВЦЭМ!$G$34:$G$777,СВЦЭМ!$A$34:$A$777,$A285,СВЦЭМ!$B$34:$B$777,V$261)+'СЕТ СН'!$F$15</f>
        <v>0</v>
      </c>
      <c r="W285" s="36">
        <f>SUMIFS(СВЦЭМ!$G$34:$G$777,СВЦЭМ!$A$34:$A$777,$A285,СВЦЭМ!$B$34:$B$777,W$261)+'СЕТ СН'!$F$15</f>
        <v>0</v>
      </c>
      <c r="X285" s="36">
        <f>SUMIFS(СВЦЭМ!$G$34:$G$777,СВЦЭМ!$A$34:$A$777,$A285,СВЦЭМ!$B$34:$B$777,X$261)+'СЕТ СН'!$F$15</f>
        <v>0</v>
      </c>
      <c r="Y285" s="36">
        <f>SUMIFS(СВЦЭМ!$G$34:$G$777,СВЦЭМ!$A$34:$A$777,$A285,СВЦЭМ!$B$34:$B$777,Y$261)+'СЕТ СН'!$F$15</f>
        <v>0</v>
      </c>
    </row>
    <row r="286" spans="1:25" ht="15.75" hidden="1" x14ac:dyDescent="0.2">
      <c r="A286" s="35">
        <f t="shared" si="7"/>
        <v>43824</v>
      </c>
      <c r="B286" s="36">
        <f>SUMIFS(СВЦЭМ!$G$34:$G$777,СВЦЭМ!$A$34:$A$777,$A286,СВЦЭМ!$B$34:$B$777,B$261)+'СЕТ СН'!$F$15</f>
        <v>0</v>
      </c>
      <c r="C286" s="36">
        <f>SUMIFS(СВЦЭМ!$G$34:$G$777,СВЦЭМ!$A$34:$A$777,$A286,СВЦЭМ!$B$34:$B$777,C$261)+'СЕТ СН'!$F$15</f>
        <v>0</v>
      </c>
      <c r="D286" s="36">
        <f>SUMIFS(СВЦЭМ!$G$34:$G$777,СВЦЭМ!$A$34:$A$777,$A286,СВЦЭМ!$B$34:$B$777,D$261)+'СЕТ СН'!$F$15</f>
        <v>0</v>
      </c>
      <c r="E286" s="36">
        <f>SUMIFS(СВЦЭМ!$G$34:$G$777,СВЦЭМ!$A$34:$A$777,$A286,СВЦЭМ!$B$34:$B$777,E$261)+'СЕТ СН'!$F$15</f>
        <v>0</v>
      </c>
      <c r="F286" s="36">
        <f>SUMIFS(СВЦЭМ!$G$34:$G$777,СВЦЭМ!$A$34:$A$777,$A286,СВЦЭМ!$B$34:$B$777,F$261)+'СЕТ СН'!$F$15</f>
        <v>0</v>
      </c>
      <c r="G286" s="36">
        <f>SUMIFS(СВЦЭМ!$G$34:$G$777,СВЦЭМ!$A$34:$A$777,$A286,СВЦЭМ!$B$34:$B$777,G$261)+'СЕТ СН'!$F$15</f>
        <v>0</v>
      </c>
      <c r="H286" s="36">
        <f>SUMIFS(СВЦЭМ!$G$34:$G$777,СВЦЭМ!$A$34:$A$777,$A286,СВЦЭМ!$B$34:$B$777,H$261)+'СЕТ СН'!$F$15</f>
        <v>0</v>
      </c>
      <c r="I286" s="36">
        <f>SUMIFS(СВЦЭМ!$G$34:$G$777,СВЦЭМ!$A$34:$A$777,$A286,СВЦЭМ!$B$34:$B$777,I$261)+'СЕТ СН'!$F$15</f>
        <v>0</v>
      </c>
      <c r="J286" s="36">
        <f>SUMIFS(СВЦЭМ!$G$34:$G$777,СВЦЭМ!$A$34:$A$777,$A286,СВЦЭМ!$B$34:$B$777,J$261)+'СЕТ СН'!$F$15</f>
        <v>0</v>
      </c>
      <c r="K286" s="36">
        <f>SUMIFS(СВЦЭМ!$G$34:$G$777,СВЦЭМ!$A$34:$A$777,$A286,СВЦЭМ!$B$34:$B$777,K$261)+'СЕТ СН'!$F$15</f>
        <v>0</v>
      </c>
      <c r="L286" s="36">
        <f>SUMIFS(СВЦЭМ!$G$34:$G$777,СВЦЭМ!$A$34:$A$777,$A286,СВЦЭМ!$B$34:$B$777,L$261)+'СЕТ СН'!$F$15</f>
        <v>0</v>
      </c>
      <c r="M286" s="36">
        <f>SUMIFS(СВЦЭМ!$G$34:$G$777,СВЦЭМ!$A$34:$A$777,$A286,СВЦЭМ!$B$34:$B$777,M$261)+'СЕТ СН'!$F$15</f>
        <v>0</v>
      </c>
      <c r="N286" s="36">
        <f>SUMIFS(СВЦЭМ!$G$34:$G$777,СВЦЭМ!$A$34:$A$777,$A286,СВЦЭМ!$B$34:$B$777,N$261)+'СЕТ СН'!$F$15</f>
        <v>0</v>
      </c>
      <c r="O286" s="36">
        <f>SUMIFS(СВЦЭМ!$G$34:$G$777,СВЦЭМ!$A$34:$A$777,$A286,СВЦЭМ!$B$34:$B$777,O$261)+'СЕТ СН'!$F$15</f>
        <v>0</v>
      </c>
      <c r="P286" s="36">
        <f>SUMIFS(СВЦЭМ!$G$34:$G$777,СВЦЭМ!$A$34:$A$777,$A286,СВЦЭМ!$B$34:$B$777,P$261)+'СЕТ СН'!$F$15</f>
        <v>0</v>
      </c>
      <c r="Q286" s="36">
        <f>SUMIFS(СВЦЭМ!$G$34:$G$777,СВЦЭМ!$A$34:$A$777,$A286,СВЦЭМ!$B$34:$B$777,Q$261)+'СЕТ СН'!$F$15</f>
        <v>0</v>
      </c>
      <c r="R286" s="36">
        <f>SUMIFS(СВЦЭМ!$G$34:$G$777,СВЦЭМ!$A$34:$A$777,$A286,СВЦЭМ!$B$34:$B$777,R$261)+'СЕТ СН'!$F$15</f>
        <v>0</v>
      </c>
      <c r="S286" s="36">
        <f>SUMIFS(СВЦЭМ!$G$34:$G$777,СВЦЭМ!$A$34:$A$777,$A286,СВЦЭМ!$B$34:$B$777,S$261)+'СЕТ СН'!$F$15</f>
        <v>0</v>
      </c>
      <c r="T286" s="36">
        <f>SUMIFS(СВЦЭМ!$G$34:$G$777,СВЦЭМ!$A$34:$A$777,$A286,СВЦЭМ!$B$34:$B$777,T$261)+'СЕТ СН'!$F$15</f>
        <v>0</v>
      </c>
      <c r="U286" s="36">
        <f>SUMIFS(СВЦЭМ!$G$34:$G$777,СВЦЭМ!$A$34:$A$777,$A286,СВЦЭМ!$B$34:$B$777,U$261)+'СЕТ СН'!$F$15</f>
        <v>0</v>
      </c>
      <c r="V286" s="36">
        <f>SUMIFS(СВЦЭМ!$G$34:$G$777,СВЦЭМ!$A$34:$A$777,$A286,СВЦЭМ!$B$34:$B$777,V$261)+'СЕТ СН'!$F$15</f>
        <v>0</v>
      </c>
      <c r="W286" s="36">
        <f>SUMIFS(СВЦЭМ!$G$34:$G$777,СВЦЭМ!$A$34:$A$777,$A286,СВЦЭМ!$B$34:$B$777,W$261)+'СЕТ СН'!$F$15</f>
        <v>0</v>
      </c>
      <c r="X286" s="36">
        <f>SUMIFS(СВЦЭМ!$G$34:$G$777,СВЦЭМ!$A$34:$A$777,$A286,СВЦЭМ!$B$34:$B$777,X$261)+'СЕТ СН'!$F$15</f>
        <v>0</v>
      </c>
      <c r="Y286" s="36">
        <f>SUMIFS(СВЦЭМ!$G$34:$G$777,СВЦЭМ!$A$34:$A$777,$A286,СВЦЭМ!$B$34:$B$777,Y$261)+'СЕТ СН'!$F$15</f>
        <v>0</v>
      </c>
    </row>
    <row r="287" spans="1:25" ht="15.75" hidden="1" x14ac:dyDescent="0.2">
      <c r="A287" s="35">
        <f t="shared" si="7"/>
        <v>43825</v>
      </c>
      <c r="B287" s="36">
        <f>SUMIFS(СВЦЭМ!$G$34:$G$777,СВЦЭМ!$A$34:$A$777,$A287,СВЦЭМ!$B$34:$B$777,B$261)+'СЕТ СН'!$F$15</f>
        <v>0</v>
      </c>
      <c r="C287" s="36">
        <f>SUMIFS(СВЦЭМ!$G$34:$G$777,СВЦЭМ!$A$34:$A$777,$A287,СВЦЭМ!$B$34:$B$777,C$261)+'СЕТ СН'!$F$15</f>
        <v>0</v>
      </c>
      <c r="D287" s="36">
        <f>SUMIFS(СВЦЭМ!$G$34:$G$777,СВЦЭМ!$A$34:$A$777,$A287,СВЦЭМ!$B$34:$B$777,D$261)+'СЕТ СН'!$F$15</f>
        <v>0</v>
      </c>
      <c r="E287" s="36">
        <f>SUMIFS(СВЦЭМ!$G$34:$G$777,СВЦЭМ!$A$34:$A$777,$A287,СВЦЭМ!$B$34:$B$777,E$261)+'СЕТ СН'!$F$15</f>
        <v>0</v>
      </c>
      <c r="F287" s="36">
        <f>SUMIFS(СВЦЭМ!$G$34:$G$777,СВЦЭМ!$A$34:$A$777,$A287,СВЦЭМ!$B$34:$B$777,F$261)+'СЕТ СН'!$F$15</f>
        <v>0</v>
      </c>
      <c r="G287" s="36">
        <f>SUMIFS(СВЦЭМ!$G$34:$G$777,СВЦЭМ!$A$34:$A$777,$A287,СВЦЭМ!$B$34:$B$777,G$261)+'СЕТ СН'!$F$15</f>
        <v>0</v>
      </c>
      <c r="H287" s="36">
        <f>SUMIFS(СВЦЭМ!$G$34:$G$777,СВЦЭМ!$A$34:$A$777,$A287,СВЦЭМ!$B$34:$B$777,H$261)+'СЕТ СН'!$F$15</f>
        <v>0</v>
      </c>
      <c r="I287" s="36">
        <f>SUMIFS(СВЦЭМ!$G$34:$G$777,СВЦЭМ!$A$34:$A$777,$A287,СВЦЭМ!$B$34:$B$777,I$261)+'СЕТ СН'!$F$15</f>
        <v>0</v>
      </c>
      <c r="J287" s="36">
        <f>SUMIFS(СВЦЭМ!$G$34:$G$777,СВЦЭМ!$A$34:$A$777,$A287,СВЦЭМ!$B$34:$B$777,J$261)+'СЕТ СН'!$F$15</f>
        <v>0</v>
      </c>
      <c r="K287" s="36">
        <f>SUMIFS(СВЦЭМ!$G$34:$G$777,СВЦЭМ!$A$34:$A$777,$A287,СВЦЭМ!$B$34:$B$777,K$261)+'СЕТ СН'!$F$15</f>
        <v>0</v>
      </c>
      <c r="L287" s="36">
        <f>SUMIFS(СВЦЭМ!$G$34:$G$777,СВЦЭМ!$A$34:$A$777,$A287,СВЦЭМ!$B$34:$B$777,L$261)+'СЕТ СН'!$F$15</f>
        <v>0</v>
      </c>
      <c r="M287" s="36">
        <f>SUMIFS(СВЦЭМ!$G$34:$G$777,СВЦЭМ!$A$34:$A$777,$A287,СВЦЭМ!$B$34:$B$777,M$261)+'СЕТ СН'!$F$15</f>
        <v>0</v>
      </c>
      <c r="N287" s="36">
        <f>SUMIFS(СВЦЭМ!$G$34:$G$777,СВЦЭМ!$A$34:$A$777,$A287,СВЦЭМ!$B$34:$B$777,N$261)+'СЕТ СН'!$F$15</f>
        <v>0</v>
      </c>
      <c r="O287" s="36">
        <f>SUMIFS(СВЦЭМ!$G$34:$G$777,СВЦЭМ!$A$34:$A$777,$A287,СВЦЭМ!$B$34:$B$777,O$261)+'СЕТ СН'!$F$15</f>
        <v>0</v>
      </c>
      <c r="P287" s="36">
        <f>SUMIFS(СВЦЭМ!$G$34:$G$777,СВЦЭМ!$A$34:$A$777,$A287,СВЦЭМ!$B$34:$B$777,P$261)+'СЕТ СН'!$F$15</f>
        <v>0</v>
      </c>
      <c r="Q287" s="36">
        <f>SUMIFS(СВЦЭМ!$G$34:$G$777,СВЦЭМ!$A$34:$A$777,$A287,СВЦЭМ!$B$34:$B$777,Q$261)+'СЕТ СН'!$F$15</f>
        <v>0</v>
      </c>
      <c r="R287" s="36">
        <f>SUMIFS(СВЦЭМ!$G$34:$G$777,СВЦЭМ!$A$34:$A$777,$A287,СВЦЭМ!$B$34:$B$777,R$261)+'СЕТ СН'!$F$15</f>
        <v>0</v>
      </c>
      <c r="S287" s="36">
        <f>SUMIFS(СВЦЭМ!$G$34:$G$777,СВЦЭМ!$A$34:$A$777,$A287,СВЦЭМ!$B$34:$B$777,S$261)+'СЕТ СН'!$F$15</f>
        <v>0</v>
      </c>
      <c r="T287" s="36">
        <f>SUMIFS(СВЦЭМ!$G$34:$G$777,СВЦЭМ!$A$34:$A$777,$A287,СВЦЭМ!$B$34:$B$777,T$261)+'СЕТ СН'!$F$15</f>
        <v>0</v>
      </c>
      <c r="U287" s="36">
        <f>SUMIFS(СВЦЭМ!$G$34:$G$777,СВЦЭМ!$A$34:$A$777,$A287,СВЦЭМ!$B$34:$B$777,U$261)+'СЕТ СН'!$F$15</f>
        <v>0</v>
      </c>
      <c r="V287" s="36">
        <f>SUMIFS(СВЦЭМ!$G$34:$G$777,СВЦЭМ!$A$34:$A$777,$A287,СВЦЭМ!$B$34:$B$777,V$261)+'СЕТ СН'!$F$15</f>
        <v>0</v>
      </c>
      <c r="W287" s="36">
        <f>SUMIFS(СВЦЭМ!$G$34:$G$777,СВЦЭМ!$A$34:$A$777,$A287,СВЦЭМ!$B$34:$B$777,W$261)+'СЕТ СН'!$F$15</f>
        <v>0</v>
      </c>
      <c r="X287" s="36">
        <f>SUMIFS(СВЦЭМ!$G$34:$G$777,СВЦЭМ!$A$34:$A$777,$A287,СВЦЭМ!$B$34:$B$777,X$261)+'СЕТ СН'!$F$15</f>
        <v>0</v>
      </c>
      <c r="Y287" s="36">
        <f>SUMIFS(СВЦЭМ!$G$34:$G$777,СВЦЭМ!$A$34:$A$777,$A287,СВЦЭМ!$B$34:$B$777,Y$261)+'СЕТ СН'!$F$15</f>
        <v>0</v>
      </c>
    </row>
    <row r="288" spans="1:25" ht="15.75" hidden="1" x14ac:dyDescent="0.2">
      <c r="A288" s="35">
        <f t="shared" si="7"/>
        <v>43826</v>
      </c>
      <c r="B288" s="36">
        <f>SUMIFS(СВЦЭМ!$G$34:$G$777,СВЦЭМ!$A$34:$A$777,$A288,СВЦЭМ!$B$34:$B$777,B$261)+'СЕТ СН'!$F$15</f>
        <v>0</v>
      </c>
      <c r="C288" s="36">
        <f>SUMIFS(СВЦЭМ!$G$34:$G$777,СВЦЭМ!$A$34:$A$777,$A288,СВЦЭМ!$B$34:$B$777,C$261)+'СЕТ СН'!$F$15</f>
        <v>0</v>
      </c>
      <c r="D288" s="36">
        <f>SUMIFS(СВЦЭМ!$G$34:$G$777,СВЦЭМ!$A$34:$A$777,$A288,СВЦЭМ!$B$34:$B$777,D$261)+'СЕТ СН'!$F$15</f>
        <v>0</v>
      </c>
      <c r="E288" s="36">
        <f>SUMIFS(СВЦЭМ!$G$34:$G$777,СВЦЭМ!$A$34:$A$777,$A288,СВЦЭМ!$B$34:$B$777,E$261)+'СЕТ СН'!$F$15</f>
        <v>0</v>
      </c>
      <c r="F288" s="36">
        <f>SUMIFS(СВЦЭМ!$G$34:$G$777,СВЦЭМ!$A$34:$A$777,$A288,СВЦЭМ!$B$34:$B$777,F$261)+'СЕТ СН'!$F$15</f>
        <v>0</v>
      </c>
      <c r="G288" s="36">
        <f>SUMIFS(СВЦЭМ!$G$34:$G$777,СВЦЭМ!$A$34:$A$777,$A288,СВЦЭМ!$B$34:$B$777,G$261)+'СЕТ СН'!$F$15</f>
        <v>0</v>
      </c>
      <c r="H288" s="36">
        <f>SUMIFS(СВЦЭМ!$G$34:$G$777,СВЦЭМ!$A$34:$A$777,$A288,СВЦЭМ!$B$34:$B$777,H$261)+'СЕТ СН'!$F$15</f>
        <v>0</v>
      </c>
      <c r="I288" s="36">
        <f>SUMIFS(СВЦЭМ!$G$34:$G$777,СВЦЭМ!$A$34:$A$777,$A288,СВЦЭМ!$B$34:$B$777,I$261)+'СЕТ СН'!$F$15</f>
        <v>0</v>
      </c>
      <c r="J288" s="36">
        <f>SUMIFS(СВЦЭМ!$G$34:$G$777,СВЦЭМ!$A$34:$A$777,$A288,СВЦЭМ!$B$34:$B$777,J$261)+'СЕТ СН'!$F$15</f>
        <v>0</v>
      </c>
      <c r="K288" s="36">
        <f>SUMIFS(СВЦЭМ!$G$34:$G$777,СВЦЭМ!$A$34:$A$777,$A288,СВЦЭМ!$B$34:$B$777,K$261)+'СЕТ СН'!$F$15</f>
        <v>0</v>
      </c>
      <c r="L288" s="36">
        <f>SUMIFS(СВЦЭМ!$G$34:$G$777,СВЦЭМ!$A$34:$A$777,$A288,СВЦЭМ!$B$34:$B$777,L$261)+'СЕТ СН'!$F$15</f>
        <v>0</v>
      </c>
      <c r="M288" s="36">
        <f>SUMIFS(СВЦЭМ!$G$34:$G$777,СВЦЭМ!$A$34:$A$777,$A288,СВЦЭМ!$B$34:$B$777,M$261)+'СЕТ СН'!$F$15</f>
        <v>0</v>
      </c>
      <c r="N288" s="36">
        <f>SUMIFS(СВЦЭМ!$G$34:$G$777,СВЦЭМ!$A$34:$A$777,$A288,СВЦЭМ!$B$34:$B$777,N$261)+'СЕТ СН'!$F$15</f>
        <v>0</v>
      </c>
      <c r="O288" s="36">
        <f>SUMIFS(СВЦЭМ!$G$34:$G$777,СВЦЭМ!$A$34:$A$777,$A288,СВЦЭМ!$B$34:$B$777,O$261)+'СЕТ СН'!$F$15</f>
        <v>0</v>
      </c>
      <c r="P288" s="36">
        <f>SUMIFS(СВЦЭМ!$G$34:$G$777,СВЦЭМ!$A$34:$A$777,$A288,СВЦЭМ!$B$34:$B$777,P$261)+'СЕТ СН'!$F$15</f>
        <v>0</v>
      </c>
      <c r="Q288" s="36">
        <f>SUMIFS(СВЦЭМ!$G$34:$G$777,СВЦЭМ!$A$34:$A$777,$A288,СВЦЭМ!$B$34:$B$777,Q$261)+'СЕТ СН'!$F$15</f>
        <v>0</v>
      </c>
      <c r="R288" s="36">
        <f>SUMIFS(СВЦЭМ!$G$34:$G$777,СВЦЭМ!$A$34:$A$777,$A288,СВЦЭМ!$B$34:$B$777,R$261)+'СЕТ СН'!$F$15</f>
        <v>0</v>
      </c>
      <c r="S288" s="36">
        <f>SUMIFS(СВЦЭМ!$G$34:$G$777,СВЦЭМ!$A$34:$A$777,$A288,СВЦЭМ!$B$34:$B$777,S$261)+'СЕТ СН'!$F$15</f>
        <v>0</v>
      </c>
      <c r="T288" s="36">
        <f>SUMIFS(СВЦЭМ!$G$34:$G$777,СВЦЭМ!$A$34:$A$777,$A288,СВЦЭМ!$B$34:$B$777,T$261)+'СЕТ СН'!$F$15</f>
        <v>0</v>
      </c>
      <c r="U288" s="36">
        <f>SUMIFS(СВЦЭМ!$G$34:$G$777,СВЦЭМ!$A$34:$A$777,$A288,СВЦЭМ!$B$34:$B$777,U$261)+'СЕТ СН'!$F$15</f>
        <v>0</v>
      </c>
      <c r="V288" s="36">
        <f>SUMIFS(СВЦЭМ!$G$34:$G$777,СВЦЭМ!$A$34:$A$777,$A288,СВЦЭМ!$B$34:$B$777,V$261)+'СЕТ СН'!$F$15</f>
        <v>0</v>
      </c>
      <c r="W288" s="36">
        <f>SUMIFS(СВЦЭМ!$G$34:$G$777,СВЦЭМ!$A$34:$A$777,$A288,СВЦЭМ!$B$34:$B$777,W$261)+'СЕТ СН'!$F$15</f>
        <v>0</v>
      </c>
      <c r="X288" s="36">
        <f>SUMIFS(СВЦЭМ!$G$34:$G$777,СВЦЭМ!$A$34:$A$777,$A288,СВЦЭМ!$B$34:$B$777,X$261)+'СЕТ СН'!$F$15</f>
        <v>0</v>
      </c>
      <c r="Y288" s="36">
        <f>SUMIFS(СВЦЭМ!$G$34:$G$777,СВЦЭМ!$A$34:$A$777,$A288,СВЦЭМ!$B$34:$B$777,Y$261)+'СЕТ СН'!$F$15</f>
        <v>0</v>
      </c>
    </row>
    <row r="289" spans="1:27" ht="15.75" hidden="1" x14ac:dyDescent="0.2">
      <c r="A289" s="35">
        <f t="shared" si="7"/>
        <v>43827</v>
      </c>
      <c r="B289" s="36">
        <f>SUMIFS(СВЦЭМ!$G$34:$G$777,СВЦЭМ!$A$34:$A$777,$A289,СВЦЭМ!$B$34:$B$777,B$261)+'СЕТ СН'!$F$15</f>
        <v>0</v>
      </c>
      <c r="C289" s="36">
        <f>SUMIFS(СВЦЭМ!$G$34:$G$777,СВЦЭМ!$A$34:$A$777,$A289,СВЦЭМ!$B$34:$B$777,C$261)+'СЕТ СН'!$F$15</f>
        <v>0</v>
      </c>
      <c r="D289" s="36">
        <f>SUMIFS(СВЦЭМ!$G$34:$G$777,СВЦЭМ!$A$34:$A$777,$A289,СВЦЭМ!$B$34:$B$777,D$261)+'СЕТ СН'!$F$15</f>
        <v>0</v>
      </c>
      <c r="E289" s="36">
        <f>SUMIFS(СВЦЭМ!$G$34:$G$777,СВЦЭМ!$A$34:$A$777,$A289,СВЦЭМ!$B$34:$B$777,E$261)+'СЕТ СН'!$F$15</f>
        <v>0</v>
      </c>
      <c r="F289" s="36">
        <f>SUMIFS(СВЦЭМ!$G$34:$G$777,СВЦЭМ!$A$34:$A$777,$A289,СВЦЭМ!$B$34:$B$777,F$261)+'СЕТ СН'!$F$15</f>
        <v>0</v>
      </c>
      <c r="G289" s="36">
        <f>SUMIFS(СВЦЭМ!$G$34:$G$777,СВЦЭМ!$A$34:$A$777,$A289,СВЦЭМ!$B$34:$B$777,G$261)+'СЕТ СН'!$F$15</f>
        <v>0</v>
      </c>
      <c r="H289" s="36">
        <f>SUMIFS(СВЦЭМ!$G$34:$G$777,СВЦЭМ!$A$34:$A$777,$A289,СВЦЭМ!$B$34:$B$777,H$261)+'СЕТ СН'!$F$15</f>
        <v>0</v>
      </c>
      <c r="I289" s="36">
        <f>SUMIFS(СВЦЭМ!$G$34:$G$777,СВЦЭМ!$A$34:$A$777,$A289,СВЦЭМ!$B$34:$B$777,I$261)+'СЕТ СН'!$F$15</f>
        <v>0</v>
      </c>
      <c r="J289" s="36">
        <f>SUMIFS(СВЦЭМ!$G$34:$G$777,СВЦЭМ!$A$34:$A$777,$A289,СВЦЭМ!$B$34:$B$777,J$261)+'СЕТ СН'!$F$15</f>
        <v>0</v>
      </c>
      <c r="K289" s="36">
        <f>SUMIFS(СВЦЭМ!$G$34:$G$777,СВЦЭМ!$A$34:$A$777,$A289,СВЦЭМ!$B$34:$B$777,K$261)+'СЕТ СН'!$F$15</f>
        <v>0</v>
      </c>
      <c r="L289" s="36">
        <f>SUMIFS(СВЦЭМ!$G$34:$G$777,СВЦЭМ!$A$34:$A$777,$A289,СВЦЭМ!$B$34:$B$777,L$261)+'СЕТ СН'!$F$15</f>
        <v>0</v>
      </c>
      <c r="M289" s="36">
        <f>SUMIFS(СВЦЭМ!$G$34:$G$777,СВЦЭМ!$A$34:$A$777,$A289,СВЦЭМ!$B$34:$B$777,M$261)+'СЕТ СН'!$F$15</f>
        <v>0</v>
      </c>
      <c r="N289" s="36">
        <f>SUMIFS(СВЦЭМ!$G$34:$G$777,СВЦЭМ!$A$34:$A$777,$A289,СВЦЭМ!$B$34:$B$777,N$261)+'СЕТ СН'!$F$15</f>
        <v>0</v>
      </c>
      <c r="O289" s="36">
        <f>SUMIFS(СВЦЭМ!$G$34:$G$777,СВЦЭМ!$A$34:$A$777,$A289,СВЦЭМ!$B$34:$B$777,O$261)+'СЕТ СН'!$F$15</f>
        <v>0</v>
      </c>
      <c r="P289" s="36">
        <f>SUMIFS(СВЦЭМ!$G$34:$G$777,СВЦЭМ!$A$34:$A$777,$A289,СВЦЭМ!$B$34:$B$777,P$261)+'СЕТ СН'!$F$15</f>
        <v>0</v>
      </c>
      <c r="Q289" s="36">
        <f>SUMIFS(СВЦЭМ!$G$34:$G$777,СВЦЭМ!$A$34:$A$777,$A289,СВЦЭМ!$B$34:$B$777,Q$261)+'СЕТ СН'!$F$15</f>
        <v>0</v>
      </c>
      <c r="R289" s="36">
        <f>SUMIFS(СВЦЭМ!$G$34:$G$777,СВЦЭМ!$A$34:$A$777,$A289,СВЦЭМ!$B$34:$B$777,R$261)+'СЕТ СН'!$F$15</f>
        <v>0</v>
      </c>
      <c r="S289" s="36">
        <f>SUMIFS(СВЦЭМ!$G$34:$G$777,СВЦЭМ!$A$34:$A$777,$A289,СВЦЭМ!$B$34:$B$777,S$261)+'СЕТ СН'!$F$15</f>
        <v>0</v>
      </c>
      <c r="T289" s="36">
        <f>SUMIFS(СВЦЭМ!$G$34:$G$777,СВЦЭМ!$A$34:$A$777,$A289,СВЦЭМ!$B$34:$B$777,T$261)+'СЕТ СН'!$F$15</f>
        <v>0</v>
      </c>
      <c r="U289" s="36">
        <f>SUMIFS(СВЦЭМ!$G$34:$G$777,СВЦЭМ!$A$34:$A$777,$A289,СВЦЭМ!$B$34:$B$777,U$261)+'СЕТ СН'!$F$15</f>
        <v>0</v>
      </c>
      <c r="V289" s="36">
        <f>SUMIFS(СВЦЭМ!$G$34:$G$777,СВЦЭМ!$A$34:$A$777,$A289,СВЦЭМ!$B$34:$B$777,V$261)+'СЕТ СН'!$F$15</f>
        <v>0</v>
      </c>
      <c r="W289" s="36">
        <f>SUMIFS(СВЦЭМ!$G$34:$G$777,СВЦЭМ!$A$34:$A$777,$A289,СВЦЭМ!$B$34:$B$777,W$261)+'СЕТ СН'!$F$15</f>
        <v>0</v>
      </c>
      <c r="X289" s="36">
        <f>SUMIFS(СВЦЭМ!$G$34:$G$777,СВЦЭМ!$A$34:$A$777,$A289,СВЦЭМ!$B$34:$B$777,X$261)+'СЕТ СН'!$F$15</f>
        <v>0</v>
      </c>
      <c r="Y289" s="36">
        <f>SUMIFS(СВЦЭМ!$G$34:$G$777,СВЦЭМ!$A$34:$A$777,$A289,СВЦЭМ!$B$34:$B$777,Y$261)+'СЕТ СН'!$F$15</f>
        <v>0</v>
      </c>
    </row>
    <row r="290" spans="1:27" ht="15.75" hidden="1" x14ac:dyDescent="0.2">
      <c r="A290" s="35">
        <f t="shared" si="7"/>
        <v>43828</v>
      </c>
      <c r="B290" s="36">
        <f>SUMIFS(СВЦЭМ!$G$34:$G$777,СВЦЭМ!$A$34:$A$777,$A290,СВЦЭМ!$B$34:$B$777,B$261)+'СЕТ СН'!$F$15</f>
        <v>0</v>
      </c>
      <c r="C290" s="36">
        <f>SUMIFS(СВЦЭМ!$G$34:$G$777,СВЦЭМ!$A$34:$A$777,$A290,СВЦЭМ!$B$34:$B$777,C$261)+'СЕТ СН'!$F$15</f>
        <v>0</v>
      </c>
      <c r="D290" s="36">
        <f>SUMIFS(СВЦЭМ!$G$34:$G$777,СВЦЭМ!$A$34:$A$777,$A290,СВЦЭМ!$B$34:$B$777,D$261)+'СЕТ СН'!$F$15</f>
        <v>0</v>
      </c>
      <c r="E290" s="36">
        <f>SUMIFS(СВЦЭМ!$G$34:$G$777,СВЦЭМ!$A$34:$A$777,$A290,СВЦЭМ!$B$34:$B$777,E$261)+'СЕТ СН'!$F$15</f>
        <v>0</v>
      </c>
      <c r="F290" s="36">
        <f>SUMIFS(СВЦЭМ!$G$34:$G$777,СВЦЭМ!$A$34:$A$777,$A290,СВЦЭМ!$B$34:$B$777,F$261)+'СЕТ СН'!$F$15</f>
        <v>0</v>
      </c>
      <c r="G290" s="36">
        <f>SUMIFS(СВЦЭМ!$G$34:$G$777,СВЦЭМ!$A$34:$A$777,$A290,СВЦЭМ!$B$34:$B$777,G$261)+'СЕТ СН'!$F$15</f>
        <v>0</v>
      </c>
      <c r="H290" s="36">
        <f>SUMIFS(СВЦЭМ!$G$34:$G$777,СВЦЭМ!$A$34:$A$777,$A290,СВЦЭМ!$B$34:$B$777,H$261)+'СЕТ СН'!$F$15</f>
        <v>0</v>
      </c>
      <c r="I290" s="36">
        <f>SUMIFS(СВЦЭМ!$G$34:$G$777,СВЦЭМ!$A$34:$A$777,$A290,СВЦЭМ!$B$34:$B$777,I$261)+'СЕТ СН'!$F$15</f>
        <v>0</v>
      </c>
      <c r="J290" s="36">
        <f>SUMIFS(СВЦЭМ!$G$34:$G$777,СВЦЭМ!$A$34:$A$777,$A290,СВЦЭМ!$B$34:$B$777,J$261)+'СЕТ СН'!$F$15</f>
        <v>0</v>
      </c>
      <c r="K290" s="36">
        <f>SUMIFS(СВЦЭМ!$G$34:$G$777,СВЦЭМ!$A$34:$A$777,$A290,СВЦЭМ!$B$34:$B$777,K$261)+'СЕТ СН'!$F$15</f>
        <v>0</v>
      </c>
      <c r="L290" s="36">
        <f>SUMIFS(СВЦЭМ!$G$34:$G$777,СВЦЭМ!$A$34:$A$777,$A290,СВЦЭМ!$B$34:$B$777,L$261)+'СЕТ СН'!$F$15</f>
        <v>0</v>
      </c>
      <c r="M290" s="36">
        <f>SUMIFS(СВЦЭМ!$G$34:$G$777,СВЦЭМ!$A$34:$A$777,$A290,СВЦЭМ!$B$34:$B$777,M$261)+'СЕТ СН'!$F$15</f>
        <v>0</v>
      </c>
      <c r="N290" s="36">
        <f>SUMIFS(СВЦЭМ!$G$34:$G$777,СВЦЭМ!$A$34:$A$777,$A290,СВЦЭМ!$B$34:$B$777,N$261)+'СЕТ СН'!$F$15</f>
        <v>0</v>
      </c>
      <c r="O290" s="36">
        <f>SUMIFS(СВЦЭМ!$G$34:$G$777,СВЦЭМ!$A$34:$A$777,$A290,СВЦЭМ!$B$34:$B$777,O$261)+'СЕТ СН'!$F$15</f>
        <v>0</v>
      </c>
      <c r="P290" s="36">
        <f>SUMIFS(СВЦЭМ!$G$34:$G$777,СВЦЭМ!$A$34:$A$777,$A290,СВЦЭМ!$B$34:$B$777,P$261)+'СЕТ СН'!$F$15</f>
        <v>0</v>
      </c>
      <c r="Q290" s="36">
        <f>SUMIFS(СВЦЭМ!$G$34:$G$777,СВЦЭМ!$A$34:$A$777,$A290,СВЦЭМ!$B$34:$B$777,Q$261)+'СЕТ СН'!$F$15</f>
        <v>0</v>
      </c>
      <c r="R290" s="36">
        <f>SUMIFS(СВЦЭМ!$G$34:$G$777,СВЦЭМ!$A$34:$A$777,$A290,СВЦЭМ!$B$34:$B$777,R$261)+'СЕТ СН'!$F$15</f>
        <v>0</v>
      </c>
      <c r="S290" s="36">
        <f>SUMIFS(СВЦЭМ!$G$34:$G$777,СВЦЭМ!$A$34:$A$777,$A290,СВЦЭМ!$B$34:$B$777,S$261)+'СЕТ СН'!$F$15</f>
        <v>0</v>
      </c>
      <c r="T290" s="36">
        <f>SUMIFS(СВЦЭМ!$G$34:$G$777,СВЦЭМ!$A$34:$A$777,$A290,СВЦЭМ!$B$34:$B$777,T$261)+'СЕТ СН'!$F$15</f>
        <v>0</v>
      </c>
      <c r="U290" s="36">
        <f>SUMIFS(СВЦЭМ!$G$34:$G$777,СВЦЭМ!$A$34:$A$777,$A290,СВЦЭМ!$B$34:$B$777,U$261)+'СЕТ СН'!$F$15</f>
        <v>0</v>
      </c>
      <c r="V290" s="36">
        <f>SUMIFS(СВЦЭМ!$G$34:$G$777,СВЦЭМ!$A$34:$A$777,$A290,СВЦЭМ!$B$34:$B$777,V$261)+'СЕТ СН'!$F$15</f>
        <v>0</v>
      </c>
      <c r="W290" s="36">
        <f>SUMIFS(СВЦЭМ!$G$34:$G$777,СВЦЭМ!$A$34:$A$777,$A290,СВЦЭМ!$B$34:$B$777,W$261)+'СЕТ СН'!$F$15</f>
        <v>0</v>
      </c>
      <c r="X290" s="36">
        <f>SUMIFS(СВЦЭМ!$G$34:$G$777,СВЦЭМ!$A$34:$A$777,$A290,СВЦЭМ!$B$34:$B$777,X$261)+'СЕТ СН'!$F$15</f>
        <v>0</v>
      </c>
      <c r="Y290" s="36">
        <f>SUMIFS(СВЦЭМ!$G$34:$G$777,СВЦЭМ!$A$34:$A$777,$A290,СВЦЭМ!$B$34:$B$777,Y$261)+'СЕТ СН'!$F$15</f>
        <v>0</v>
      </c>
    </row>
    <row r="291" spans="1:27" ht="15.75" hidden="1" x14ac:dyDescent="0.2">
      <c r="A291" s="35">
        <f t="shared" si="7"/>
        <v>43829</v>
      </c>
      <c r="B291" s="36">
        <f>SUMIFS(СВЦЭМ!$G$34:$G$777,СВЦЭМ!$A$34:$A$777,$A291,СВЦЭМ!$B$34:$B$777,B$261)+'СЕТ СН'!$F$15</f>
        <v>0</v>
      </c>
      <c r="C291" s="36">
        <f>SUMIFS(СВЦЭМ!$G$34:$G$777,СВЦЭМ!$A$34:$A$777,$A291,СВЦЭМ!$B$34:$B$777,C$261)+'СЕТ СН'!$F$15</f>
        <v>0</v>
      </c>
      <c r="D291" s="36">
        <f>SUMIFS(СВЦЭМ!$G$34:$G$777,СВЦЭМ!$A$34:$A$777,$A291,СВЦЭМ!$B$34:$B$777,D$261)+'СЕТ СН'!$F$15</f>
        <v>0</v>
      </c>
      <c r="E291" s="36">
        <f>SUMIFS(СВЦЭМ!$G$34:$G$777,СВЦЭМ!$A$34:$A$777,$A291,СВЦЭМ!$B$34:$B$777,E$261)+'СЕТ СН'!$F$15</f>
        <v>0</v>
      </c>
      <c r="F291" s="36">
        <f>SUMIFS(СВЦЭМ!$G$34:$G$777,СВЦЭМ!$A$34:$A$777,$A291,СВЦЭМ!$B$34:$B$777,F$261)+'СЕТ СН'!$F$15</f>
        <v>0</v>
      </c>
      <c r="G291" s="36">
        <f>SUMIFS(СВЦЭМ!$G$34:$G$777,СВЦЭМ!$A$34:$A$777,$A291,СВЦЭМ!$B$34:$B$777,G$261)+'СЕТ СН'!$F$15</f>
        <v>0</v>
      </c>
      <c r="H291" s="36">
        <f>SUMIFS(СВЦЭМ!$G$34:$G$777,СВЦЭМ!$A$34:$A$777,$A291,СВЦЭМ!$B$34:$B$777,H$261)+'СЕТ СН'!$F$15</f>
        <v>0</v>
      </c>
      <c r="I291" s="36">
        <f>SUMIFS(СВЦЭМ!$G$34:$G$777,СВЦЭМ!$A$34:$A$777,$A291,СВЦЭМ!$B$34:$B$777,I$261)+'СЕТ СН'!$F$15</f>
        <v>0</v>
      </c>
      <c r="J291" s="36">
        <f>SUMIFS(СВЦЭМ!$G$34:$G$777,СВЦЭМ!$A$34:$A$777,$A291,СВЦЭМ!$B$34:$B$777,J$261)+'СЕТ СН'!$F$15</f>
        <v>0</v>
      </c>
      <c r="K291" s="36">
        <f>SUMIFS(СВЦЭМ!$G$34:$G$777,СВЦЭМ!$A$34:$A$777,$A291,СВЦЭМ!$B$34:$B$777,K$261)+'СЕТ СН'!$F$15</f>
        <v>0</v>
      </c>
      <c r="L291" s="36">
        <f>SUMIFS(СВЦЭМ!$G$34:$G$777,СВЦЭМ!$A$34:$A$777,$A291,СВЦЭМ!$B$34:$B$777,L$261)+'СЕТ СН'!$F$15</f>
        <v>0</v>
      </c>
      <c r="M291" s="36">
        <f>SUMIFS(СВЦЭМ!$G$34:$G$777,СВЦЭМ!$A$34:$A$777,$A291,СВЦЭМ!$B$34:$B$777,M$261)+'СЕТ СН'!$F$15</f>
        <v>0</v>
      </c>
      <c r="N291" s="36">
        <f>SUMIFS(СВЦЭМ!$G$34:$G$777,СВЦЭМ!$A$34:$A$777,$A291,СВЦЭМ!$B$34:$B$777,N$261)+'СЕТ СН'!$F$15</f>
        <v>0</v>
      </c>
      <c r="O291" s="36">
        <f>SUMIFS(СВЦЭМ!$G$34:$G$777,СВЦЭМ!$A$34:$A$777,$A291,СВЦЭМ!$B$34:$B$777,O$261)+'СЕТ СН'!$F$15</f>
        <v>0</v>
      </c>
      <c r="P291" s="36">
        <f>SUMIFS(СВЦЭМ!$G$34:$G$777,СВЦЭМ!$A$34:$A$777,$A291,СВЦЭМ!$B$34:$B$777,P$261)+'СЕТ СН'!$F$15</f>
        <v>0</v>
      </c>
      <c r="Q291" s="36">
        <f>SUMIFS(СВЦЭМ!$G$34:$G$777,СВЦЭМ!$A$34:$A$777,$A291,СВЦЭМ!$B$34:$B$777,Q$261)+'СЕТ СН'!$F$15</f>
        <v>0</v>
      </c>
      <c r="R291" s="36">
        <f>SUMIFS(СВЦЭМ!$G$34:$G$777,СВЦЭМ!$A$34:$A$777,$A291,СВЦЭМ!$B$34:$B$777,R$261)+'СЕТ СН'!$F$15</f>
        <v>0</v>
      </c>
      <c r="S291" s="36">
        <f>SUMIFS(СВЦЭМ!$G$34:$G$777,СВЦЭМ!$A$34:$A$777,$A291,СВЦЭМ!$B$34:$B$777,S$261)+'СЕТ СН'!$F$15</f>
        <v>0</v>
      </c>
      <c r="T291" s="36">
        <f>SUMIFS(СВЦЭМ!$G$34:$G$777,СВЦЭМ!$A$34:$A$777,$A291,СВЦЭМ!$B$34:$B$777,T$261)+'СЕТ СН'!$F$15</f>
        <v>0</v>
      </c>
      <c r="U291" s="36">
        <f>SUMIFS(СВЦЭМ!$G$34:$G$777,СВЦЭМ!$A$34:$A$777,$A291,СВЦЭМ!$B$34:$B$777,U$261)+'СЕТ СН'!$F$15</f>
        <v>0</v>
      </c>
      <c r="V291" s="36">
        <f>SUMIFS(СВЦЭМ!$G$34:$G$777,СВЦЭМ!$A$34:$A$777,$A291,СВЦЭМ!$B$34:$B$777,V$261)+'СЕТ СН'!$F$15</f>
        <v>0</v>
      </c>
      <c r="W291" s="36">
        <f>SUMIFS(СВЦЭМ!$G$34:$G$777,СВЦЭМ!$A$34:$A$777,$A291,СВЦЭМ!$B$34:$B$777,W$261)+'СЕТ СН'!$F$15</f>
        <v>0</v>
      </c>
      <c r="X291" s="36">
        <f>SUMIFS(СВЦЭМ!$G$34:$G$777,СВЦЭМ!$A$34:$A$777,$A291,СВЦЭМ!$B$34:$B$777,X$261)+'СЕТ СН'!$F$15</f>
        <v>0</v>
      </c>
      <c r="Y291" s="36">
        <f>SUMIFS(СВЦЭМ!$G$34:$G$777,СВЦЭМ!$A$34:$A$777,$A291,СВЦЭМ!$B$34:$B$777,Y$261)+'СЕТ СН'!$F$15</f>
        <v>0</v>
      </c>
    </row>
    <row r="292" spans="1:27" ht="15.75" hidden="1" x14ac:dyDescent="0.2">
      <c r="A292" s="35">
        <f t="shared" si="7"/>
        <v>43830</v>
      </c>
      <c r="B292" s="36">
        <f>SUMIFS(СВЦЭМ!$G$34:$G$777,СВЦЭМ!$A$34:$A$777,$A292,СВЦЭМ!$B$34:$B$777,B$261)+'СЕТ СН'!$F$15</f>
        <v>0</v>
      </c>
      <c r="C292" s="36">
        <f>SUMIFS(СВЦЭМ!$G$34:$G$777,СВЦЭМ!$A$34:$A$777,$A292,СВЦЭМ!$B$34:$B$777,C$261)+'СЕТ СН'!$F$15</f>
        <v>0</v>
      </c>
      <c r="D292" s="36">
        <f>SUMIFS(СВЦЭМ!$G$34:$G$777,СВЦЭМ!$A$34:$A$777,$A292,СВЦЭМ!$B$34:$B$777,D$261)+'СЕТ СН'!$F$15</f>
        <v>0</v>
      </c>
      <c r="E292" s="36">
        <f>SUMIFS(СВЦЭМ!$G$34:$G$777,СВЦЭМ!$A$34:$A$777,$A292,СВЦЭМ!$B$34:$B$777,E$261)+'СЕТ СН'!$F$15</f>
        <v>0</v>
      </c>
      <c r="F292" s="36">
        <f>SUMIFS(СВЦЭМ!$G$34:$G$777,СВЦЭМ!$A$34:$A$777,$A292,СВЦЭМ!$B$34:$B$777,F$261)+'СЕТ СН'!$F$15</f>
        <v>0</v>
      </c>
      <c r="G292" s="36">
        <f>SUMIFS(СВЦЭМ!$G$34:$G$777,СВЦЭМ!$A$34:$A$777,$A292,СВЦЭМ!$B$34:$B$777,G$261)+'СЕТ СН'!$F$15</f>
        <v>0</v>
      </c>
      <c r="H292" s="36">
        <f>SUMIFS(СВЦЭМ!$G$34:$G$777,СВЦЭМ!$A$34:$A$777,$A292,СВЦЭМ!$B$34:$B$777,H$261)+'СЕТ СН'!$F$15</f>
        <v>0</v>
      </c>
      <c r="I292" s="36">
        <f>SUMIFS(СВЦЭМ!$G$34:$G$777,СВЦЭМ!$A$34:$A$777,$A292,СВЦЭМ!$B$34:$B$777,I$261)+'СЕТ СН'!$F$15</f>
        <v>0</v>
      </c>
      <c r="J292" s="36">
        <f>SUMIFS(СВЦЭМ!$G$34:$G$777,СВЦЭМ!$A$34:$A$777,$A292,СВЦЭМ!$B$34:$B$777,J$261)+'СЕТ СН'!$F$15</f>
        <v>0</v>
      </c>
      <c r="K292" s="36">
        <f>SUMIFS(СВЦЭМ!$G$34:$G$777,СВЦЭМ!$A$34:$A$777,$A292,СВЦЭМ!$B$34:$B$777,K$261)+'СЕТ СН'!$F$15</f>
        <v>0</v>
      </c>
      <c r="L292" s="36">
        <f>SUMIFS(СВЦЭМ!$G$34:$G$777,СВЦЭМ!$A$34:$A$777,$A292,СВЦЭМ!$B$34:$B$777,L$261)+'СЕТ СН'!$F$15</f>
        <v>0</v>
      </c>
      <c r="M292" s="36">
        <f>SUMIFS(СВЦЭМ!$G$34:$G$777,СВЦЭМ!$A$34:$A$777,$A292,СВЦЭМ!$B$34:$B$777,M$261)+'СЕТ СН'!$F$15</f>
        <v>0</v>
      </c>
      <c r="N292" s="36">
        <f>SUMIFS(СВЦЭМ!$G$34:$G$777,СВЦЭМ!$A$34:$A$777,$A292,СВЦЭМ!$B$34:$B$777,N$261)+'СЕТ СН'!$F$15</f>
        <v>0</v>
      </c>
      <c r="O292" s="36">
        <f>SUMIFS(СВЦЭМ!$G$34:$G$777,СВЦЭМ!$A$34:$A$777,$A292,СВЦЭМ!$B$34:$B$777,O$261)+'СЕТ СН'!$F$15</f>
        <v>0</v>
      </c>
      <c r="P292" s="36">
        <f>SUMIFS(СВЦЭМ!$G$34:$G$777,СВЦЭМ!$A$34:$A$777,$A292,СВЦЭМ!$B$34:$B$777,P$261)+'СЕТ СН'!$F$15</f>
        <v>0</v>
      </c>
      <c r="Q292" s="36">
        <f>SUMIFS(СВЦЭМ!$G$34:$G$777,СВЦЭМ!$A$34:$A$777,$A292,СВЦЭМ!$B$34:$B$777,Q$261)+'СЕТ СН'!$F$15</f>
        <v>0</v>
      </c>
      <c r="R292" s="36">
        <f>SUMIFS(СВЦЭМ!$G$34:$G$777,СВЦЭМ!$A$34:$A$777,$A292,СВЦЭМ!$B$34:$B$777,R$261)+'СЕТ СН'!$F$15</f>
        <v>0</v>
      </c>
      <c r="S292" s="36">
        <f>SUMIFS(СВЦЭМ!$G$34:$G$777,СВЦЭМ!$A$34:$A$777,$A292,СВЦЭМ!$B$34:$B$777,S$261)+'СЕТ СН'!$F$15</f>
        <v>0</v>
      </c>
      <c r="T292" s="36">
        <f>SUMIFS(СВЦЭМ!$G$34:$G$777,СВЦЭМ!$A$34:$A$777,$A292,СВЦЭМ!$B$34:$B$777,T$261)+'СЕТ СН'!$F$15</f>
        <v>0</v>
      </c>
      <c r="U292" s="36">
        <f>SUMIFS(СВЦЭМ!$G$34:$G$777,СВЦЭМ!$A$34:$A$777,$A292,СВЦЭМ!$B$34:$B$777,U$261)+'СЕТ СН'!$F$15</f>
        <v>0</v>
      </c>
      <c r="V292" s="36">
        <f>SUMIFS(СВЦЭМ!$G$34:$G$777,СВЦЭМ!$A$34:$A$777,$A292,СВЦЭМ!$B$34:$B$777,V$261)+'СЕТ СН'!$F$15</f>
        <v>0</v>
      </c>
      <c r="W292" s="36">
        <f>SUMIFS(СВЦЭМ!$G$34:$G$777,СВЦЭМ!$A$34:$A$777,$A292,СВЦЭМ!$B$34:$B$777,W$261)+'СЕТ СН'!$F$15</f>
        <v>0</v>
      </c>
      <c r="X292" s="36">
        <f>SUMIFS(СВЦЭМ!$G$34:$G$777,СВЦЭМ!$A$34:$A$777,$A292,СВЦЭМ!$B$34:$B$777,X$261)+'СЕТ СН'!$F$15</f>
        <v>0</v>
      </c>
      <c r="Y292" s="36">
        <f>SUMIFS(СВЦЭМ!$G$34:$G$777,СВЦЭМ!$A$34:$A$777,$A292,СВЦЭМ!$B$34:$B$777,Y$261)+'СЕТ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6" t="s">
        <v>7</v>
      </c>
      <c r="B294" s="129" t="s">
        <v>117</v>
      </c>
      <c r="C294" s="130"/>
      <c r="D294" s="130"/>
      <c r="E294" s="130"/>
      <c r="F294" s="130"/>
      <c r="G294" s="130"/>
      <c r="H294" s="130"/>
      <c r="I294" s="130"/>
      <c r="J294" s="130"/>
      <c r="K294" s="130"/>
      <c r="L294" s="130"/>
      <c r="M294" s="130"/>
      <c r="N294" s="130"/>
      <c r="O294" s="130"/>
      <c r="P294" s="130"/>
      <c r="Q294" s="130"/>
      <c r="R294" s="130"/>
      <c r="S294" s="130"/>
      <c r="T294" s="130"/>
      <c r="U294" s="130"/>
      <c r="V294" s="130"/>
      <c r="W294" s="130"/>
      <c r="X294" s="130"/>
      <c r="Y294" s="131"/>
    </row>
    <row r="295" spans="1:27" ht="12.75" hidden="1" customHeight="1" x14ac:dyDescent="0.2">
      <c r="A295" s="127"/>
      <c r="B295" s="132"/>
      <c r="C295" s="133"/>
      <c r="D295" s="133"/>
      <c r="E295" s="133"/>
      <c r="F295" s="133"/>
      <c r="G295" s="133"/>
      <c r="H295" s="133"/>
      <c r="I295" s="133"/>
      <c r="J295" s="133"/>
      <c r="K295" s="133"/>
      <c r="L295" s="133"/>
      <c r="M295" s="133"/>
      <c r="N295" s="133"/>
      <c r="O295" s="133"/>
      <c r="P295" s="133"/>
      <c r="Q295" s="133"/>
      <c r="R295" s="133"/>
      <c r="S295" s="133"/>
      <c r="T295" s="133"/>
      <c r="U295" s="133"/>
      <c r="V295" s="133"/>
      <c r="W295" s="133"/>
      <c r="X295" s="133"/>
      <c r="Y295" s="134"/>
    </row>
    <row r="296" spans="1:27" s="46" customFormat="1" ht="12.75" hidden="1" customHeight="1" x14ac:dyDescent="0.2">
      <c r="A296" s="128"/>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01.12.2019</v>
      </c>
      <c r="B297" s="36">
        <f>SUMIFS(СВЦЭМ!$H$34:$H$777,СВЦЭМ!$A$34:$A$777,$A297,СВЦЭМ!$B$34:$B$777,B$296)+'СЕТ СН'!$F$15</f>
        <v>0</v>
      </c>
      <c r="C297" s="36">
        <f>SUMIFS(СВЦЭМ!$H$34:$H$777,СВЦЭМ!$A$34:$A$777,$A297,СВЦЭМ!$B$34:$B$777,C$296)+'СЕТ СН'!$F$15</f>
        <v>0</v>
      </c>
      <c r="D297" s="36">
        <f>SUMIFS(СВЦЭМ!$H$34:$H$777,СВЦЭМ!$A$34:$A$777,$A297,СВЦЭМ!$B$34:$B$777,D$296)+'СЕТ СН'!$F$15</f>
        <v>0</v>
      </c>
      <c r="E297" s="36">
        <f>SUMIFS(СВЦЭМ!$H$34:$H$777,СВЦЭМ!$A$34:$A$777,$A297,СВЦЭМ!$B$34:$B$777,E$296)+'СЕТ СН'!$F$15</f>
        <v>0</v>
      </c>
      <c r="F297" s="36">
        <f>SUMIFS(СВЦЭМ!$H$34:$H$777,СВЦЭМ!$A$34:$A$777,$A297,СВЦЭМ!$B$34:$B$777,F$296)+'СЕТ СН'!$F$15</f>
        <v>0</v>
      </c>
      <c r="G297" s="36">
        <f>SUMIFS(СВЦЭМ!$H$34:$H$777,СВЦЭМ!$A$34:$A$777,$A297,СВЦЭМ!$B$34:$B$777,G$296)+'СЕТ СН'!$F$15</f>
        <v>0</v>
      </c>
      <c r="H297" s="36">
        <f>SUMIFS(СВЦЭМ!$H$34:$H$777,СВЦЭМ!$A$34:$A$777,$A297,СВЦЭМ!$B$34:$B$777,H$296)+'СЕТ СН'!$F$15</f>
        <v>0</v>
      </c>
      <c r="I297" s="36">
        <f>SUMIFS(СВЦЭМ!$H$34:$H$777,СВЦЭМ!$A$34:$A$777,$A297,СВЦЭМ!$B$34:$B$777,I$296)+'СЕТ СН'!$F$15</f>
        <v>0</v>
      </c>
      <c r="J297" s="36">
        <f>SUMIFS(СВЦЭМ!$H$34:$H$777,СВЦЭМ!$A$34:$A$777,$A297,СВЦЭМ!$B$34:$B$777,J$296)+'СЕТ СН'!$F$15</f>
        <v>0</v>
      </c>
      <c r="K297" s="36">
        <f>SUMIFS(СВЦЭМ!$H$34:$H$777,СВЦЭМ!$A$34:$A$777,$A297,СВЦЭМ!$B$34:$B$777,K$296)+'СЕТ СН'!$F$15</f>
        <v>0</v>
      </c>
      <c r="L297" s="36">
        <f>SUMIFS(СВЦЭМ!$H$34:$H$777,СВЦЭМ!$A$34:$A$777,$A297,СВЦЭМ!$B$34:$B$777,L$296)+'СЕТ СН'!$F$15</f>
        <v>0</v>
      </c>
      <c r="M297" s="36">
        <f>SUMIFS(СВЦЭМ!$H$34:$H$777,СВЦЭМ!$A$34:$A$777,$A297,СВЦЭМ!$B$34:$B$777,M$296)+'СЕТ СН'!$F$15</f>
        <v>0</v>
      </c>
      <c r="N297" s="36">
        <f>SUMIFS(СВЦЭМ!$H$34:$H$777,СВЦЭМ!$A$34:$A$777,$A297,СВЦЭМ!$B$34:$B$777,N$296)+'СЕТ СН'!$F$15</f>
        <v>0</v>
      </c>
      <c r="O297" s="36">
        <f>SUMIFS(СВЦЭМ!$H$34:$H$777,СВЦЭМ!$A$34:$A$777,$A297,СВЦЭМ!$B$34:$B$777,O$296)+'СЕТ СН'!$F$15</f>
        <v>0</v>
      </c>
      <c r="P297" s="36">
        <f>SUMIFS(СВЦЭМ!$H$34:$H$777,СВЦЭМ!$A$34:$A$777,$A297,СВЦЭМ!$B$34:$B$777,P$296)+'СЕТ СН'!$F$15</f>
        <v>0</v>
      </c>
      <c r="Q297" s="36">
        <f>SUMIFS(СВЦЭМ!$H$34:$H$777,СВЦЭМ!$A$34:$A$777,$A297,СВЦЭМ!$B$34:$B$777,Q$296)+'СЕТ СН'!$F$15</f>
        <v>0</v>
      </c>
      <c r="R297" s="36">
        <f>SUMIFS(СВЦЭМ!$H$34:$H$777,СВЦЭМ!$A$34:$A$777,$A297,СВЦЭМ!$B$34:$B$777,R$296)+'СЕТ СН'!$F$15</f>
        <v>0</v>
      </c>
      <c r="S297" s="36">
        <f>SUMIFS(СВЦЭМ!$H$34:$H$777,СВЦЭМ!$A$34:$A$777,$A297,СВЦЭМ!$B$34:$B$777,S$296)+'СЕТ СН'!$F$15</f>
        <v>0</v>
      </c>
      <c r="T297" s="36">
        <f>SUMIFS(СВЦЭМ!$H$34:$H$777,СВЦЭМ!$A$34:$A$777,$A297,СВЦЭМ!$B$34:$B$777,T$296)+'СЕТ СН'!$F$15</f>
        <v>0</v>
      </c>
      <c r="U297" s="36">
        <f>SUMIFS(СВЦЭМ!$H$34:$H$777,СВЦЭМ!$A$34:$A$777,$A297,СВЦЭМ!$B$34:$B$777,U$296)+'СЕТ СН'!$F$15</f>
        <v>0</v>
      </c>
      <c r="V297" s="36">
        <f>SUMIFS(СВЦЭМ!$H$34:$H$777,СВЦЭМ!$A$34:$A$777,$A297,СВЦЭМ!$B$34:$B$777,V$296)+'СЕТ СН'!$F$15</f>
        <v>0</v>
      </c>
      <c r="W297" s="36">
        <f>SUMIFS(СВЦЭМ!$H$34:$H$777,СВЦЭМ!$A$34:$A$777,$A297,СВЦЭМ!$B$34:$B$777,W$296)+'СЕТ СН'!$F$15</f>
        <v>0</v>
      </c>
      <c r="X297" s="36">
        <f>SUMIFS(СВЦЭМ!$H$34:$H$777,СВЦЭМ!$A$34:$A$777,$A297,СВЦЭМ!$B$34:$B$777,X$296)+'СЕТ СН'!$F$15</f>
        <v>0</v>
      </c>
      <c r="Y297" s="36">
        <f>SUMIFS(СВЦЭМ!$H$34:$H$777,СВЦЭМ!$A$34:$A$777,$A297,СВЦЭМ!$B$34:$B$777,Y$296)+'СЕТ СН'!$F$15</f>
        <v>0</v>
      </c>
      <c r="AA297" s="45"/>
    </row>
    <row r="298" spans="1:27" ht="15.75" hidden="1" x14ac:dyDescent="0.2">
      <c r="A298" s="35">
        <f>A297+1</f>
        <v>43801</v>
      </c>
      <c r="B298" s="36">
        <f>SUMIFS(СВЦЭМ!$H$34:$H$777,СВЦЭМ!$A$34:$A$777,$A298,СВЦЭМ!$B$34:$B$777,B$296)+'СЕТ СН'!$F$15</f>
        <v>0</v>
      </c>
      <c r="C298" s="36">
        <f>SUMIFS(СВЦЭМ!$H$34:$H$777,СВЦЭМ!$A$34:$A$777,$A298,СВЦЭМ!$B$34:$B$777,C$296)+'СЕТ СН'!$F$15</f>
        <v>0</v>
      </c>
      <c r="D298" s="36">
        <f>SUMIFS(СВЦЭМ!$H$34:$H$777,СВЦЭМ!$A$34:$A$777,$A298,СВЦЭМ!$B$34:$B$777,D$296)+'СЕТ СН'!$F$15</f>
        <v>0</v>
      </c>
      <c r="E298" s="36">
        <f>SUMIFS(СВЦЭМ!$H$34:$H$777,СВЦЭМ!$A$34:$A$777,$A298,СВЦЭМ!$B$34:$B$777,E$296)+'СЕТ СН'!$F$15</f>
        <v>0</v>
      </c>
      <c r="F298" s="36">
        <f>SUMIFS(СВЦЭМ!$H$34:$H$777,СВЦЭМ!$A$34:$A$777,$A298,СВЦЭМ!$B$34:$B$777,F$296)+'СЕТ СН'!$F$15</f>
        <v>0</v>
      </c>
      <c r="G298" s="36">
        <f>SUMIFS(СВЦЭМ!$H$34:$H$777,СВЦЭМ!$A$34:$A$777,$A298,СВЦЭМ!$B$34:$B$777,G$296)+'СЕТ СН'!$F$15</f>
        <v>0</v>
      </c>
      <c r="H298" s="36">
        <f>SUMIFS(СВЦЭМ!$H$34:$H$777,СВЦЭМ!$A$34:$A$777,$A298,СВЦЭМ!$B$34:$B$777,H$296)+'СЕТ СН'!$F$15</f>
        <v>0</v>
      </c>
      <c r="I298" s="36">
        <f>SUMIFS(СВЦЭМ!$H$34:$H$777,СВЦЭМ!$A$34:$A$777,$A298,СВЦЭМ!$B$34:$B$777,I$296)+'СЕТ СН'!$F$15</f>
        <v>0</v>
      </c>
      <c r="J298" s="36">
        <f>SUMIFS(СВЦЭМ!$H$34:$H$777,СВЦЭМ!$A$34:$A$777,$A298,СВЦЭМ!$B$34:$B$777,J$296)+'СЕТ СН'!$F$15</f>
        <v>0</v>
      </c>
      <c r="K298" s="36">
        <f>SUMIFS(СВЦЭМ!$H$34:$H$777,СВЦЭМ!$A$34:$A$777,$A298,СВЦЭМ!$B$34:$B$777,K$296)+'СЕТ СН'!$F$15</f>
        <v>0</v>
      </c>
      <c r="L298" s="36">
        <f>SUMIFS(СВЦЭМ!$H$34:$H$777,СВЦЭМ!$A$34:$A$777,$A298,СВЦЭМ!$B$34:$B$777,L$296)+'СЕТ СН'!$F$15</f>
        <v>0</v>
      </c>
      <c r="M298" s="36">
        <f>SUMIFS(СВЦЭМ!$H$34:$H$777,СВЦЭМ!$A$34:$A$777,$A298,СВЦЭМ!$B$34:$B$777,M$296)+'СЕТ СН'!$F$15</f>
        <v>0</v>
      </c>
      <c r="N298" s="36">
        <f>SUMIFS(СВЦЭМ!$H$34:$H$777,СВЦЭМ!$A$34:$A$777,$A298,СВЦЭМ!$B$34:$B$777,N$296)+'СЕТ СН'!$F$15</f>
        <v>0</v>
      </c>
      <c r="O298" s="36">
        <f>SUMIFS(СВЦЭМ!$H$34:$H$777,СВЦЭМ!$A$34:$A$777,$A298,СВЦЭМ!$B$34:$B$777,O$296)+'СЕТ СН'!$F$15</f>
        <v>0</v>
      </c>
      <c r="P298" s="36">
        <f>SUMIFS(СВЦЭМ!$H$34:$H$777,СВЦЭМ!$A$34:$A$777,$A298,СВЦЭМ!$B$34:$B$777,P$296)+'СЕТ СН'!$F$15</f>
        <v>0</v>
      </c>
      <c r="Q298" s="36">
        <f>SUMIFS(СВЦЭМ!$H$34:$H$777,СВЦЭМ!$A$34:$A$777,$A298,СВЦЭМ!$B$34:$B$777,Q$296)+'СЕТ СН'!$F$15</f>
        <v>0</v>
      </c>
      <c r="R298" s="36">
        <f>SUMIFS(СВЦЭМ!$H$34:$H$777,СВЦЭМ!$A$34:$A$777,$A298,СВЦЭМ!$B$34:$B$777,R$296)+'СЕТ СН'!$F$15</f>
        <v>0</v>
      </c>
      <c r="S298" s="36">
        <f>SUMIFS(СВЦЭМ!$H$34:$H$777,СВЦЭМ!$A$34:$A$777,$A298,СВЦЭМ!$B$34:$B$777,S$296)+'СЕТ СН'!$F$15</f>
        <v>0</v>
      </c>
      <c r="T298" s="36">
        <f>SUMIFS(СВЦЭМ!$H$34:$H$777,СВЦЭМ!$A$34:$A$777,$A298,СВЦЭМ!$B$34:$B$777,T$296)+'СЕТ СН'!$F$15</f>
        <v>0</v>
      </c>
      <c r="U298" s="36">
        <f>SUMIFS(СВЦЭМ!$H$34:$H$777,СВЦЭМ!$A$34:$A$777,$A298,СВЦЭМ!$B$34:$B$777,U$296)+'СЕТ СН'!$F$15</f>
        <v>0</v>
      </c>
      <c r="V298" s="36">
        <f>SUMIFS(СВЦЭМ!$H$34:$H$777,СВЦЭМ!$A$34:$A$777,$A298,СВЦЭМ!$B$34:$B$777,V$296)+'СЕТ СН'!$F$15</f>
        <v>0</v>
      </c>
      <c r="W298" s="36">
        <f>SUMIFS(СВЦЭМ!$H$34:$H$777,СВЦЭМ!$A$34:$A$777,$A298,СВЦЭМ!$B$34:$B$777,W$296)+'СЕТ СН'!$F$15</f>
        <v>0</v>
      </c>
      <c r="X298" s="36">
        <f>SUMIFS(СВЦЭМ!$H$34:$H$777,СВЦЭМ!$A$34:$A$777,$A298,СВЦЭМ!$B$34:$B$777,X$296)+'СЕТ СН'!$F$15</f>
        <v>0</v>
      </c>
      <c r="Y298" s="36">
        <f>SUMIFS(СВЦЭМ!$H$34:$H$777,СВЦЭМ!$A$34:$A$777,$A298,СВЦЭМ!$B$34:$B$777,Y$296)+'СЕТ СН'!$F$15</f>
        <v>0</v>
      </c>
    </row>
    <row r="299" spans="1:27" ht="15.75" hidden="1" x14ac:dyDescent="0.2">
      <c r="A299" s="35">
        <f t="shared" ref="A299:A327" si="8">A298+1</f>
        <v>43802</v>
      </c>
      <c r="B299" s="36">
        <f>SUMIFS(СВЦЭМ!$H$34:$H$777,СВЦЭМ!$A$34:$A$777,$A299,СВЦЭМ!$B$34:$B$777,B$296)+'СЕТ СН'!$F$15</f>
        <v>0</v>
      </c>
      <c r="C299" s="36">
        <f>SUMIFS(СВЦЭМ!$H$34:$H$777,СВЦЭМ!$A$34:$A$777,$A299,СВЦЭМ!$B$34:$B$777,C$296)+'СЕТ СН'!$F$15</f>
        <v>0</v>
      </c>
      <c r="D299" s="36">
        <f>SUMIFS(СВЦЭМ!$H$34:$H$777,СВЦЭМ!$A$34:$A$777,$A299,СВЦЭМ!$B$34:$B$777,D$296)+'СЕТ СН'!$F$15</f>
        <v>0</v>
      </c>
      <c r="E299" s="36">
        <f>SUMIFS(СВЦЭМ!$H$34:$H$777,СВЦЭМ!$A$34:$A$777,$A299,СВЦЭМ!$B$34:$B$777,E$296)+'СЕТ СН'!$F$15</f>
        <v>0</v>
      </c>
      <c r="F299" s="36">
        <f>SUMIFS(СВЦЭМ!$H$34:$H$777,СВЦЭМ!$A$34:$A$777,$A299,СВЦЭМ!$B$34:$B$777,F$296)+'СЕТ СН'!$F$15</f>
        <v>0</v>
      </c>
      <c r="G299" s="36">
        <f>SUMIFS(СВЦЭМ!$H$34:$H$777,СВЦЭМ!$A$34:$A$777,$A299,СВЦЭМ!$B$34:$B$777,G$296)+'СЕТ СН'!$F$15</f>
        <v>0</v>
      </c>
      <c r="H299" s="36">
        <f>SUMIFS(СВЦЭМ!$H$34:$H$777,СВЦЭМ!$A$34:$A$777,$A299,СВЦЭМ!$B$34:$B$777,H$296)+'СЕТ СН'!$F$15</f>
        <v>0</v>
      </c>
      <c r="I299" s="36">
        <f>SUMIFS(СВЦЭМ!$H$34:$H$777,СВЦЭМ!$A$34:$A$777,$A299,СВЦЭМ!$B$34:$B$777,I$296)+'СЕТ СН'!$F$15</f>
        <v>0</v>
      </c>
      <c r="J299" s="36">
        <f>SUMIFS(СВЦЭМ!$H$34:$H$777,СВЦЭМ!$A$34:$A$777,$A299,СВЦЭМ!$B$34:$B$777,J$296)+'СЕТ СН'!$F$15</f>
        <v>0</v>
      </c>
      <c r="K299" s="36">
        <f>SUMIFS(СВЦЭМ!$H$34:$H$777,СВЦЭМ!$A$34:$A$777,$A299,СВЦЭМ!$B$34:$B$777,K$296)+'СЕТ СН'!$F$15</f>
        <v>0</v>
      </c>
      <c r="L299" s="36">
        <f>SUMIFS(СВЦЭМ!$H$34:$H$777,СВЦЭМ!$A$34:$A$777,$A299,СВЦЭМ!$B$34:$B$777,L$296)+'СЕТ СН'!$F$15</f>
        <v>0</v>
      </c>
      <c r="M299" s="36">
        <f>SUMIFS(СВЦЭМ!$H$34:$H$777,СВЦЭМ!$A$34:$A$777,$A299,СВЦЭМ!$B$34:$B$777,M$296)+'СЕТ СН'!$F$15</f>
        <v>0</v>
      </c>
      <c r="N299" s="36">
        <f>SUMIFS(СВЦЭМ!$H$34:$H$777,СВЦЭМ!$A$34:$A$777,$A299,СВЦЭМ!$B$34:$B$777,N$296)+'СЕТ СН'!$F$15</f>
        <v>0</v>
      </c>
      <c r="O299" s="36">
        <f>SUMIFS(СВЦЭМ!$H$34:$H$777,СВЦЭМ!$A$34:$A$777,$A299,СВЦЭМ!$B$34:$B$777,O$296)+'СЕТ СН'!$F$15</f>
        <v>0</v>
      </c>
      <c r="P299" s="36">
        <f>SUMIFS(СВЦЭМ!$H$34:$H$777,СВЦЭМ!$A$34:$A$777,$A299,СВЦЭМ!$B$34:$B$777,P$296)+'СЕТ СН'!$F$15</f>
        <v>0</v>
      </c>
      <c r="Q299" s="36">
        <f>SUMIFS(СВЦЭМ!$H$34:$H$777,СВЦЭМ!$A$34:$A$777,$A299,СВЦЭМ!$B$34:$B$777,Q$296)+'СЕТ СН'!$F$15</f>
        <v>0</v>
      </c>
      <c r="R299" s="36">
        <f>SUMIFS(СВЦЭМ!$H$34:$H$777,СВЦЭМ!$A$34:$A$777,$A299,СВЦЭМ!$B$34:$B$777,R$296)+'СЕТ СН'!$F$15</f>
        <v>0</v>
      </c>
      <c r="S299" s="36">
        <f>SUMIFS(СВЦЭМ!$H$34:$H$777,СВЦЭМ!$A$34:$A$777,$A299,СВЦЭМ!$B$34:$B$777,S$296)+'СЕТ СН'!$F$15</f>
        <v>0</v>
      </c>
      <c r="T299" s="36">
        <f>SUMIFS(СВЦЭМ!$H$34:$H$777,СВЦЭМ!$A$34:$A$777,$A299,СВЦЭМ!$B$34:$B$777,T$296)+'СЕТ СН'!$F$15</f>
        <v>0</v>
      </c>
      <c r="U299" s="36">
        <f>SUMIFS(СВЦЭМ!$H$34:$H$777,СВЦЭМ!$A$34:$A$777,$A299,СВЦЭМ!$B$34:$B$777,U$296)+'СЕТ СН'!$F$15</f>
        <v>0</v>
      </c>
      <c r="V299" s="36">
        <f>SUMIFS(СВЦЭМ!$H$34:$H$777,СВЦЭМ!$A$34:$A$777,$A299,СВЦЭМ!$B$34:$B$777,V$296)+'СЕТ СН'!$F$15</f>
        <v>0</v>
      </c>
      <c r="W299" s="36">
        <f>SUMIFS(СВЦЭМ!$H$34:$H$777,СВЦЭМ!$A$34:$A$777,$A299,СВЦЭМ!$B$34:$B$777,W$296)+'СЕТ СН'!$F$15</f>
        <v>0</v>
      </c>
      <c r="X299" s="36">
        <f>SUMIFS(СВЦЭМ!$H$34:$H$777,СВЦЭМ!$A$34:$A$777,$A299,СВЦЭМ!$B$34:$B$777,X$296)+'СЕТ СН'!$F$15</f>
        <v>0</v>
      </c>
      <c r="Y299" s="36">
        <f>SUMIFS(СВЦЭМ!$H$34:$H$777,СВЦЭМ!$A$34:$A$777,$A299,СВЦЭМ!$B$34:$B$777,Y$296)+'СЕТ СН'!$F$15</f>
        <v>0</v>
      </c>
    </row>
    <row r="300" spans="1:27" ht="15.75" hidden="1" x14ac:dyDescent="0.2">
      <c r="A300" s="35">
        <f t="shared" si="8"/>
        <v>43803</v>
      </c>
      <c r="B300" s="36">
        <f>SUMIFS(СВЦЭМ!$H$34:$H$777,СВЦЭМ!$A$34:$A$777,$A300,СВЦЭМ!$B$34:$B$777,B$296)+'СЕТ СН'!$F$15</f>
        <v>0</v>
      </c>
      <c r="C300" s="36">
        <f>SUMIFS(СВЦЭМ!$H$34:$H$777,СВЦЭМ!$A$34:$A$777,$A300,СВЦЭМ!$B$34:$B$777,C$296)+'СЕТ СН'!$F$15</f>
        <v>0</v>
      </c>
      <c r="D300" s="36">
        <f>SUMIFS(СВЦЭМ!$H$34:$H$777,СВЦЭМ!$A$34:$A$777,$A300,СВЦЭМ!$B$34:$B$777,D$296)+'СЕТ СН'!$F$15</f>
        <v>0</v>
      </c>
      <c r="E300" s="36">
        <f>SUMIFS(СВЦЭМ!$H$34:$H$777,СВЦЭМ!$A$34:$A$777,$A300,СВЦЭМ!$B$34:$B$777,E$296)+'СЕТ СН'!$F$15</f>
        <v>0</v>
      </c>
      <c r="F300" s="36">
        <f>SUMIFS(СВЦЭМ!$H$34:$H$777,СВЦЭМ!$A$34:$A$777,$A300,СВЦЭМ!$B$34:$B$777,F$296)+'СЕТ СН'!$F$15</f>
        <v>0</v>
      </c>
      <c r="G300" s="36">
        <f>SUMIFS(СВЦЭМ!$H$34:$H$777,СВЦЭМ!$A$34:$A$777,$A300,СВЦЭМ!$B$34:$B$777,G$296)+'СЕТ СН'!$F$15</f>
        <v>0</v>
      </c>
      <c r="H300" s="36">
        <f>SUMIFS(СВЦЭМ!$H$34:$H$777,СВЦЭМ!$A$34:$A$777,$A300,СВЦЭМ!$B$34:$B$777,H$296)+'СЕТ СН'!$F$15</f>
        <v>0</v>
      </c>
      <c r="I300" s="36">
        <f>SUMIFS(СВЦЭМ!$H$34:$H$777,СВЦЭМ!$A$34:$A$777,$A300,СВЦЭМ!$B$34:$B$777,I$296)+'СЕТ СН'!$F$15</f>
        <v>0</v>
      </c>
      <c r="J300" s="36">
        <f>SUMIFS(СВЦЭМ!$H$34:$H$777,СВЦЭМ!$A$34:$A$777,$A300,СВЦЭМ!$B$34:$B$777,J$296)+'СЕТ СН'!$F$15</f>
        <v>0</v>
      </c>
      <c r="K300" s="36">
        <f>SUMIFS(СВЦЭМ!$H$34:$H$777,СВЦЭМ!$A$34:$A$777,$A300,СВЦЭМ!$B$34:$B$777,K$296)+'СЕТ СН'!$F$15</f>
        <v>0</v>
      </c>
      <c r="L300" s="36">
        <f>SUMIFS(СВЦЭМ!$H$34:$H$777,СВЦЭМ!$A$34:$A$777,$A300,СВЦЭМ!$B$34:$B$777,L$296)+'СЕТ СН'!$F$15</f>
        <v>0</v>
      </c>
      <c r="M300" s="36">
        <f>SUMIFS(СВЦЭМ!$H$34:$H$777,СВЦЭМ!$A$34:$A$777,$A300,СВЦЭМ!$B$34:$B$777,M$296)+'СЕТ СН'!$F$15</f>
        <v>0</v>
      </c>
      <c r="N300" s="36">
        <f>SUMIFS(СВЦЭМ!$H$34:$H$777,СВЦЭМ!$A$34:$A$777,$A300,СВЦЭМ!$B$34:$B$777,N$296)+'СЕТ СН'!$F$15</f>
        <v>0</v>
      </c>
      <c r="O300" s="36">
        <f>SUMIFS(СВЦЭМ!$H$34:$H$777,СВЦЭМ!$A$34:$A$777,$A300,СВЦЭМ!$B$34:$B$777,O$296)+'СЕТ СН'!$F$15</f>
        <v>0</v>
      </c>
      <c r="P300" s="36">
        <f>SUMIFS(СВЦЭМ!$H$34:$H$777,СВЦЭМ!$A$34:$A$777,$A300,СВЦЭМ!$B$34:$B$777,P$296)+'СЕТ СН'!$F$15</f>
        <v>0</v>
      </c>
      <c r="Q300" s="36">
        <f>SUMIFS(СВЦЭМ!$H$34:$H$777,СВЦЭМ!$A$34:$A$777,$A300,СВЦЭМ!$B$34:$B$777,Q$296)+'СЕТ СН'!$F$15</f>
        <v>0</v>
      </c>
      <c r="R300" s="36">
        <f>SUMIFS(СВЦЭМ!$H$34:$H$777,СВЦЭМ!$A$34:$A$777,$A300,СВЦЭМ!$B$34:$B$777,R$296)+'СЕТ СН'!$F$15</f>
        <v>0</v>
      </c>
      <c r="S300" s="36">
        <f>SUMIFS(СВЦЭМ!$H$34:$H$777,СВЦЭМ!$A$34:$A$777,$A300,СВЦЭМ!$B$34:$B$777,S$296)+'СЕТ СН'!$F$15</f>
        <v>0</v>
      </c>
      <c r="T300" s="36">
        <f>SUMIFS(СВЦЭМ!$H$34:$H$777,СВЦЭМ!$A$34:$A$777,$A300,СВЦЭМ!$B$34:$B$777,T$296)+'СЕТ СН'!$F$15</f>
        <v>0</v>
      </c>
      <c r="U300" s="36">
        <f>SUMIFS(СВЦЭМ!$H$34:$H$777,СВЦЭМ!$A$34:$A$777,$A300,СВЦЭМ!$B$34:$B$777,U$296)+'СЕТ СН'!$F$15</f>
        <v>0</v>
      </c>
      <c r="V300" s="36">
        <f>SUMIFS(СВЦЭМ!$H$34:$H$777,СВЦЭМ!$A$34:$A$777,$A300,СВЦЭМ!$B$34:$B$777,V$296)+'СЕТ СН'!$F$15</f>
        <v>0</v>
      </c>
      <c r="W300" s="36">
        <f>SUMIFS(СВЦЭМ!$H$34:$H$777,СВЦЭМ!$A$34:$A$777,$A300,СВЦЭМ!$B$34:$B$777,W$296)+'СЕТ СН'!$F$15</f>
        <v>0</v>
      </c>
      <c r="X300" s="36">
        <f>SUMIFS(СВЦЭМ!$H$34:$H$777,СВЦЭМ!$A$34:$A$777,$A300,СВЦЭМ!$B$34:$B$777,X$296)+'СЕТ СН'!$F$15</f>
        <v>0</v>
      </c>
      <c r="Y300" s="36">
        <f>SUMIFS(СВЦЭМ!$H$34:$H$777,СВЦЭМ!$A$34:$A$777,$A300,СВЦЭМ!$B$34:$B$777,Y$296)+'СЕТ СН'!$F$15</f>
        <v>0</v>
      </c>
    </row>
    <row r="301" spans="1:27" ht="15.75" hidden="1" x14ac:dyDescent="0.2">
      <c r="A301" s="35">
        <f t="shared" si="8"/>
        <v>43804</v>
      </c>
      <c r="B301" s="36">
        <f>SUMIFS(СВЦЭМ!$H$34:$H$777,СВЦЭМ!$A$34:$A$777,$A301,СВЦЭМ!$B$34:$B$777,B$296)+'СЕТ СН'!$F$15</f>
        <v>0</v>
      </c>
      <c r="C301" s="36">
        <f>SUMIFS(СВЦЭМ!$H$34:$H$777,СВЦЭМ!$A$34:$A$777,$A301,СВЦЭМ!$B$34:$B$777,C$296)+'СЕТ СН'!$F$15</f>
        <v>0</v>
      </c>
      <c r="D301" s="36">
        <f>SUMIFS(СВЦЭМ!$H$34:$H$777,СВЦЭМ!$A$34:$A$777,$A301,СВЦЭМ!$B$34:$B$777,D$296)+'СЕТ СН'!$F$15</f>
        <v>0</v>
      </c>
      <c r="E301" s="36">
        <f>SUMIFS(СВЦЭМ!$H$34:$H$777,СВЦЭМ!$A$34:$A$777,$A301,СВЦЭМ!$B$34:$B$777,E$296)+'СЕТ СН'!$F$15</f>
        <v>0</v>
      </c>
      <c r="F301" s="36">
        <f>SUMIFS(СВЦЭМ!$H$34:$H$777,СВЦЭМ!$A$34:$A$777,$A301,СВЦЭМ!$B$34:$B$777,F$296)+'СЕТ СН'!$F$15</f>
        <v>0</v>
      </c>
      <c r="G301" s="36">
        <f>SUMIFS(СВЦЭМ!$H$34:$H$777,СВЦЭМ!$A$34:$A$777,$A301,СВЦЭМ!$B$34:$B$777,G$296)+'СЕТ СН'!$F$15</f>
        <v>0</v>
      </c>
      <c r="H301" s="36">
        <f>SUMIFS(СВЦЭМ!$H$34:$H$777,СВЦЭМ!$A$34:$A$777,$A301,СВЦЭМ!$B$34:$B$777,H$296)+'СЕТ СН'!$F$15</f>
        <v>0</v>
      </c>
      <c r="I301" s="36">
        <f>SUMIFS(СВЦЭМ!$H$34:$H$777,СВЦЭМ!$A$34:$A$777,$A301,СВЦЭМ!$B$34:$B$777,I$296)+'СЕТ СН'!$F$15</f>
        <v>0</v>
      </c>
      <c r="J301" s="36">
        <f>SUMIFS(СВЦЭМ!$H$34:$H$777,СВЦЭМ!$A$34:$A$777,$A301,СВЦЭМ!$B$34:$B$777,J$296)+'СЕТ СН'!$F$15</f>
        <v>0</v>
      </c>
      <c r="K301" s="36">
        <f>SUMIFS(СВЦЭМ!$H$34:$H$777,СВЦЭМ!$A$34:$A$777,$A301,СВЦЭМ!$B$34:$B$777,K$296)+'СЕТ СН'!$F$15</f>
        <v>0</v>
      </c>
      <c r="L301" s="36">
        <f>SUMIFS(СВЦЭМ!$H$34:$H$777,СВЦЭМ!$A$34:$A$777,$A301,СВЦЭМ!$B$34:$B$777,L$296)+'СЕТ СН'!$F$15</f>
        <v>0</v>
      </c>
      <c r="M301" s="36">
        <f>SUMIFS(СВЦЭМ!$H$34:$H$777,СВЦЭМ!$A$34:$A$777,$A301,СВЦЭМ!$B$34:$B$777,M$296)+'СЕТ СН'!$F$15</f>
        <v>0</v>
      </c>
      <c r="N301" s="36">
        <f>SUMIFS(СВЦЭМ!$H$34:$H$777,СВЦЭМ!$A$34:$A$777,$A301,СВЦЭМ!$B$34:$B$777,N$296)+'СЕТ СН'!$F$15</f>
        <v>0</v>
      </c>
      <c r="O301" s="36">
        <f>SUMIFS(СВЦЭМ!$H$34:$H$777,СВЦЭМ!$A$34:$A$777,$A301,СВЦЭМ!$B$34:$B$777,O$296)+'СЕТ СН'!$F$15</f>
        <v>0</v>
      </c>
      <c r="P301" s="36">
        <f>SUMIFS(СВЦЭМ!$H$34:$H$777,СВЦЭМ!$A$34:$A$777,$A301,СВЦЭМ!$B$34:$B$777,P$296)+'СЕТ СН'!$F$15</f>
        <v>0</v>
      </c>
      <c r="Q301" s="36">
        <f>SUMIFS(СВЦЭМ!$H$34:$H$777,СВЦЭМ!$A$34:$A$777,$A301,СВЦЭМ!$B$34:$B$777,Q$296)+'СЕТ СН'!$F$15</f>
        <v>0</v>
      </c>
      <c r="R301" s="36">
        <f>SUMIFS(СВЦЭМ!$H$34:$H$777,СВЦЭМ!$A$34:$A$777,$A301,СВЦЭМ!$B$34:$B$777,R$296)+'СЕТ СН'!$F$15</f>
        <v>0</v>
      </c>
      <c r="S301" s="36">
        <f>SUMIFS(СВЦЭМ!$H$34:$H$777,СВЦЭМ!$A$34:$A$777,$A301,СВЦЭМ!$B$34:$B$777,S$296)+'СЕТ СН'!$F$15</f>
        <v>0</v>
      </c>
      <c r="T301" s="36">
        <f>SUMIFS(СВЦЭМ!$H$34:$H$777,СВЦЭМ!$A$34:$A$777,$A301,СВЦЭМ!$B$34:$B$777,T$296)+'СЕТ СН'!$F$15</f>
        <v>0</v>
      </c>
      <c r="U301" s="36">
        <f>SUMIFS(СВЦЭМ!$H$34:$H$777,СВЦЭМ!$A$34:$A$777,$A301,СВЦЭМ!$B$34:$B$777,U$296)+'СЕТ СН'!$F$15</f>
        <v>0</v>
      </c>
      <c r="V301" s="36">
        <f>SUMIFS(СВЦЭМ!$H$34:$H$777,СВЦЭМ!$A$34:$A$777,$A301,СВЦЭМ!$B$34:$B$777,V$296)+'СЕТ СН'!$F$15</f>
        <v>0</v>
      </c>
      <c r="W301" s="36">
        <f>SUMIFS(СВЦЭМ!$H$34:$H$777,СВЦЭМ!$A$34:$A$777,$A301,СВЦЭМ!$B$34:$B$777,W$296)+'СЕТ СН'!$F$15</f>
        <v>0</v>
      </c>
      <c r="X301" s="36">
        <f>SUMIFS(СВЦЭМ!$H$34:$H$777,СВЦЭМ!$A$34:$A$777,$A301,СВЦЭМ!$B$34:$B$777,X$296)+'СЕТ СН'!$F$15</f>
        <v>0</v>
      </c>
      <c r="Y301" s="36">
        <f>SUMIFS(СВЦЭМ!$H$34:$H$777,СВЦЭМ!$A$34:$A$777,$A301,СВЦЭМ!$B$34:$B$777,Y$296)+'СЕТ СН'!$F$15</f>
        <v>0</v>
      </c>
    </row>
    <row r="302" spans="1:27" ht="15.75" hidden="1" x14ac:dyDescent="0.2">
      <c r="A302" s="35">
        <f t="shared" si="8"/>
        <v>43805</v>
      </c>
      <c r="B302" s="36">
        <f>SUMIFS(СВЦЭМ!$H$34:$H$777,СВЦЭМ!$A$34:$A$777,$A302,СВЦЭМ!$B$34:$B$777,B$296)+'СЕТ СН'!$F$15</f>
        <v>0</v>
      </c>
      <c r="C302" s="36">
        <f>SUMIFS(СВЦЭМ!$H$34:$H$777,СВЦЭМ!$A$34:$A$777,$A302,СВЦЭМ!$B$34:$B$777,C$296)+'СЕТ СН'!$F$15</f>
        <v>0</v>
      </c>
      <c r="D302" s="36">
        <f>SUMIFS(СВЦЭМ!$H$34:$H$777,СВЦЭМ!$A$34:$A$777,$A302,СВЦЭМ!$B$34:$B$777,D$296)+'СЕТ СН'!$F$15</f>
        <v>0</v>
      </c>
      <c r="E302" s="36">
        <f>SUMIFS(СВЦЭМ!$H$34:$H$777,СВЦЭМ!$A$34:$A$777,$A302,СВЦЭМ!$B$34:$B$777,E$296)+'СЕТ СН'!$F$15</f>
        <v>0</v>
      </c>
      <c r="F302" s="36">
        <f>SUMIFS(СВЦЭМ!$H$34:$H$777,СВЦЭМ!$A$34:$A$777,$A302,СВЦЭМ!$B$34:$B$777,F$296)+'СЕТ СН'!$F$15</f>
        <v>0</v>
      </c>
      <c r="G302" s="36">
        <f>SUMIFS(СВЦЭМ!$H$34:$H$777,СВЦЭМ!$A$34:$A$777,$A302,СВЦЭМ!$B$34:$B$777,G$296)+'СЕТ СН'!$F$15</f>
        <v>0</v>
      </c>
      <c r="H302" s="36">
        <f>SUMIFS(СВЦЭМ!$H$34:$H$777,СВЦЭМ!$A$34:$A$777,$A302,СВЦЭМ!$B$34:$B$777,H$296)+'СЕТ СН'!$F$15</f>
        <v>0</v>
      </c>
      <c r="I302" s="36">
        <f>SUMIFS(СВЦЭМ!$H$34:$H$777,СВЦЭМ!$A$34:$A$777,$A302,СВЦЭМ!$B$34:$B$777,I$296)+'СЕТ СН'!$F$15</f>
        <v>0</v>
      </c>
      <c r="J302" s="36">
        <f>SUMIFS(СВЦЭМ!$H$34:$H$777,СВЦЭМ!$A$34:$A$777,$A302,СВЦЭМ!$B$34:$B$777,J$296)+'СЕТ СН'!$F$15</f>
        <v>0</v>
      </c>
      <c r="K302" s="36">
        <f>SUMIFS(СВЦЭМ!$H$34:$H$777,СВЦЭМ!$A$34:$A$777,$A302,СВЦЭМ!$B$34:$B$777,K$296)+'СЕТ СН'!$F$15</f>
        <v>0</v>
      </c>
      <c r="L302" s="36">
        <f>SUMIFS(СВЦЭМ!$H$34:$H$777,СВЦЭМ!$A$34:$A$777,$A302,СВЦЭМ!$B$34:$B$777,L$296)+'СЕТ СН'!$F$15</f>
        <v>0</v>
      </c>
      <c r="M302" s="36">
        <f>SUMIFS(СВЦЭМ!$H$34:$H$777,СВЦЭМ!$A$34:$A$777,$A302,СВЦЭМ!$B$34:$B$777,M$296)+'СЕТ СН'!$F$15</f>
        <v>0</v>
      </c>
      <c r="N302" s="36">
        <f>SUMIFS(СВЦЭМ!$H$34:$H$777,СВЦЭМ!$A$34:$A$777,$A302,СВЦЭМ!$B$34:$B$777,N$296)+'СЕТ СН'!$F$15</f>
        <v>0</v>
      </c>
      <c r="O302" s="36">
        <f>SUMIFS(СВЦЭМ!$H$34:$H$777,СВЦЭМ!$A$34:$A$777,$A302,СВЦЭМ!$B$34:$B$777,O$296)+'СЕТ СН'!$F$15</f>
        <v>0</v>
      </c>
      <c r="P302" s="36">
        <f>SUMIFS(СВЦЭМ!$H$34:$H$777,СВЦЭМ!$A$34:$A$777,$A302,СВЦЭМ!$B$34:$B$777,P$296)+'СЕТ СН'!$F$15</f>
        <v>0</v>
      </c>
      <c r="Q302" s="36">
        <f>SUMIFS(СВЦЭМ!$H$34:$H$777,СВЦЭМ!$A$34:$A$777,$A302,СВЦЭМ!$B$34:$B$777,Q$296)+'СЕТ СН'!$F$15</f>
        <v>0</v>
      </c>
      <c r="R302" s="36">
        <f>SUMIFS(СВЦЭМ!$H$34:$H$777,СВЦЭМ!$A$34:$A$777,$A302,СВЦЭМ!$B$34:$B$777,R$296)+'СЕТ СН'!$F$15</f>
        <v>0</v>
      </c>
      <c r="S302" s="36">
        <f>SUMIFS(СВЦЭМ!$H$34:$H$777,СВЦЭМ!$A$34:$A$777,$A302,СВЦЭМ!$B$34:$B$777,S$296)+'СЕТ СН'!$F$15</f>
        <v>0</v>
      </c>
      <c r="T302" s="36">
        <f>SUMIFS(СВЦЭМ!$H$34:$H$777,СВЦЭМ!$A$34:$A$777,$A302,СВЦЭМ!$B$34:$B$777,T$296)+'СЕТ СН'!$F$15</f>
        <v>0</v>
      </c>
      <c r="U302" s="36">
        <f>SUMIFS(СВЦЭМ!$H$34:$H$777,СВЦЭМ!$A$34:$A$777,$A302,СВЦЭМ!$B$34:$B$777,U$296)+'СЕТ СН'!$F$15</f>
        <v>0</v>
      </c>
      <c r="V302" s="36">
        <f>SUMIFS(СВЦЭМ!$H$34:$H$777,СВЦЭМ!$A$34:$A$777,$A302,СВЦЭМ!$B$34:$B$777,V$296)+'СЕТ СН'!$F$15</f>
        <v>0</v>
      </c>
      <c r="W302" s="36">
        <f>SUMIFS(СВЦЭМ!$H$34:$H$777,СВЦЭМ!$A$34:$A$777,$A302,СВЦЭМ!$B$34:$B$777,W$296)+'СЕТ СН'!$F$15</f>
        <v>0</v>
      </c>
      <c r="X302" s="36">
        <f>SUMIFS(СВЦЭМ!$H$34:$H$777,СВЦЭМ!$A$34:$A$777,$A302,СВЦЭМ!$B$34:$B$777,X$296)+'СЕТ СН'!$F$15</f>
        <v>0</v>
      </c>
      <c r="Y302" s="36">
        <f>SUMIFS(СВЦЭМ!$H$34:$H$777,СВЦЭМ!$A$34:$A$777,$A302,СВЦЭМ!$B$34:$B$777,Y$296)+'СЕТ СН'!$F$15</f>
        <v>0</v>
      </c>
    </row>
    <row r="303" spans="1:27" ht="15.75" hidden="1" x14ac:dyDescent="0.2">
      <c r="A303" s="35">
        <f t="shared" si="8"/>
        <v>43806</v>
      </c>
      <c r="B303" s="36">
        <f>SUMIFS(СВЦЭМ!$H$34:$H$777,СВЦЭМ!$A$34:$A$777,$A303,СВЦЭМ!$B$34:$B$777,B$296)+'СЕТ СН'!$F$15</f>
        <v>0</v>
      </c>
      <c r="C303" s="36">
        <f>SUMIFS(СВЦЭМ!$H$34:$H$777,СВЦЭМ!$A$34:$A$777,$A303,СВЦЭМ!$B$34:$B$777,C$296)+'СЕТ СН'!$F$15</f>
        <v>0</v>
      </c>
      <c r="D303" s="36">
        <f>SUMIFS(СВЦЭМ!$H$34:$H$777,СВЦЭМ!$A$34:$A$777,$A303,СВЦЭМ!$B$34:$B$777,D$296)+'СЕТ СН'!$F$15</f>
        <v>0</v>
      </c>
      <c r="E303" s="36">
        <f>SUMIFS(СВЦЭМ!$H$34:$H$777,СВЦЭМ!$A$34:$A$777,$A303,СВЦЭМ!$B$34:$B$777,E$296)+'СЕТ СН'!$F$15</f>
        <v>0</v>
      </c>
      <c r="F303" s="36">
        <f>SUMIFS(СВЦЭМ!$H$34:$H$777,СВЦЭМ!$A$34:$A$777,$A303,СВЦЭМ!$B$34:$B$777,F$296)+'СЕТ СН'!$F$15</f>
        <v>0</v>
      </c>
      <c r="G303" s="36">
        <f>SUMIFS(СВЦЭМ!$H$34:$H$777,СВЦЭМ!$A$34:$A$777,$A303,СВЦЭМ!$B$34:$B$777,G$296)+'СЕТ СН'!$F$15</f>
        <v>0</v>
      </c>
      <c r="H303" s="36">
        <f>SUMIFS(СВЦЭМ!$H$34:$H$777,СВЦЭМ!$A$34:$A$777,$A303,СВЦЭМ!$B$34:$B$777,H$296)+'СЕТ СН'!$F$15</f>
        <v>0</v>
      </c>
      <c r="I303" s="36">
        <f>SUMIFS(СВЦЭМ!$H$34:$H$777,СВЦЭМ!$A$34:$A$777,$A303,СВЦЭМ!$B$34:$B$777,I$296)+'СЕТ СН'!$F$15</f>
        <v>0</v>
      </c>
      <c r="J303" s="36">
        <f>SUMIFS(СВЦЭМ!$H$34:$H$777,СВЦЭМ!$A$34:$A$777,$A303,СВЦЭМ!$B$34:$B$777,J$296)+'СЕТ СН'!$F$15</f>
        <v>0</v>
      </c>
      <c r="K303" s="36">
        <f>SUMIFS(СВЦЭМ!$H$34:$H$777,СВЦЭМ!$A$34:$A$777,$A303,СВЦЭМ!$B$34:$B$777,K$296)+'СЕТ СН'!$F$15</f>
        <v>0</v>
      </c>
      <c r="L303" s="36">
        <f>SUMIFS(СВЦЭМ!$H$34:$H$777,СВЦЭМ!$A$34:$A$777,$A303,СВЦЭМ!$B$34:$B$777,L$296)+'СЕТ СН'!$F$15</f>
        <v>0</v>
      </c>
      <c r="M303" s="36">
        <f>SUMIFS(СВЦЭМ!$H$34:$H$777,СВЦЭМ!$A$34:$A$777,$A303,СВЦЭМ!$B$34:$B$777,M$296)+'СЕТ СН'!$F$15</f>
        <v>0</v>
      </c>
      <c r="N303" s="36">
        <f>SUMIFS(СВЦЭМ!$H$34:$H$777,СВЦЭМ!$A$34:$A$777,$A303,СВЦЭМ!$B$34:$B$777,N$296)+'СЕТ СН'!$F$15</f>
        <v>0</v>
      </c>
      <c r="O303" s="36">
        <f>SUMIFS(СВЦЭМ!$H$34:$H$777,СВЦЭМ!$A$34:$A$777,$A303,СВЦЭМ!$B$34:$B$777,O$296)+'СЕТ СН'!$F$15</f>
        <v>0</v>
      </c>
      <c r="P303" s="36">
        <f>SUMIFS(СВЦЭМ!$H$34:$H$777,СВЦЭМ!$A$34:$A$777,$A303,СВЦЭМ!$B$34:$B$777,P$296)+'СЕТ СН'!$F$15</f>
        <v>0</v>
      </c>
      <c r="Q303" s="36">
        <f>SUMIFS(СВЦЭМ!$H$34:$H$777,СВЦЭМ!$A$34:$A$777,$A303,СВЦЭМ!$B$34:$B$777,Q$296)+'СЕТ СН'!$F$15</f>
        <v>0</v>
      </c>
      <c r="R303" s="36">
        <f>SUMIFS(СВЦЭМ!$H$34:$H$777,СВЦЭМ!$A$34:$A$777,$A303,СВЦЭМ!$B$34:$B$777,R$296)+'СЕТ СН'!$F$15</f>
        <v>0</v>
      </c>
      <c r="S303" s="36">
        <f>SUMIFS(СВЦЭМ!$H$34:$H$777,СВЦЭМ!$A$34:$A$777,$A303,СВЦЭМ!$B$34:$B$777,S$296)+'СЕТ СН'!$F$15</f>
        <v>0</v>
      </c>
      <c r="T303" s="36">
        <f>SUMIFS(СВЦЭМ!$H$34:$H$777,СВЦЭМ!$A$34:$A$777,$A303,СВЦЭМ!$B$34:$B$777,T$296)+'СЕТ СН'!$F$15</f>
        <v>0</v>
      </c>
      <c r="U303" s="36">
        <f>SUMIFS(СВЦЭМ!$H$34:$H$777,СВЦЭМ!$A$34:$A$777,$A303,СВЦЭМ!$B$34:$B$777,U$296)+'СЕТ СН'!$F$15</f>
        <v>0</v>
      </c>
      <c r="V303" s="36">
        <f>SUMIFS(СВЦЭМ!$H$34:$H$777,СВЦЭМ!$A$34:$A$777,$A303,СВЦЭМ!$B$34:$B$777,V$296)+'СЕТ СН'!$F$15</f>
        <v>0</v>
      </c>
      <c r="W303" s="36">
        <f>SUMIFS(СВЦЭМ!$H$34:$H$777,СВЦЭМ!$A$34:$A$777,$A303,СВЦЭМ!$B$34:$B$777,W$296)+'СЕТ СН'!$F$15</f>
        <v>0</v>
      </c>
      <c r="X303" s="36">
        <f>SUMIFS(СВЦЭМ!$H$34:$H$777,СВЦЭМ!$A$34:$A$777,$A303,СВЦЭМ!$B$34:$B$777,X$296)+'СЕТ СН'!$F$15</f>
        <v>0</v>
      </c>
      <c r="Y303" s="36">
        <f>SUMIFS(СВЦЭМ!$H$34:$H$777,СВЦЭМ!$A$34:$A$777,$A303,СВЦЭМ!$B$34:$B$777,Y$296)+'СЕТ СН'!$F$15</f>
        <v>0</v>
      </c>
    </row>
    <row r="304" spans="1:27" ht="15.75" hidden="1" x14ac:dyDescent="0.2">
      <c r="A304" s="35">
        <f t="shared" si="8"/>
        <v>43807</v>
      </c>
      <c r="B304" s="36">
        <f>SUMIFS(СВЦЭМ!$H$34:$H$777,СВЦЭМ!$A$34:$A$777,$A304,СВЦЭМ!$B$34:$B$777,B$296)+'СЕТ СН'!$F$15</f>
        <v>0</v>
      </c>
      <c r="C304" s="36">
        <f>SUMIFS(СВЦЭМ!$H$34:$H$777,СВЦЭМ!$A$34:$A$777,$A304,СВЦЭМ!$B$34:$B$777,C$296)+'СЕТ СН'!$F$15</f>
        <v>0</v>
      </c>
      <c r="D304" s="36">
        <f>SUMIFS(СВЦЭМ!$H$34:$H$777,СВЦЭМ!$A$34:$A$777,$A304,СВЦЭМ!$B$34:$B$777,D$296)+'СЕТ СН'!$F$15</f>
        <v>0</v>
      </c>
      <c r="E304" s="36">
        <f>SUMIFS(СВЦЭМ!$H$34:$H$777,СВЦЭМ!$A$34:$A$777,$A304,СВЦЭМ!$B$34:$B$777,E$296)+'СЕТ СН'!$F$15</f>
        <v>0</v>
      </c>
      <c r="F304" s="36">
        <f>SUMIFS(СВЦЭМ!$H$34:$H$777,СВЦЭМ!$A$34:$A$777,$A304,СВЦЭМ!$B$34:$B$777,F$296)+'СЕТ СН'!$F$15</f>
        <v>0</v>
      </c>
      <c r="G304" s="36">
        <f>SUMIFS(СВЦЭМ!$H$34:$H$777,СВЦЭМ!$A$34:$A$777,$A304,СВЦЭМ!$B$34:$B$777,G$296)+'СЕТ СН'!$F$15</f>
        <v>0</v>
      </c>
      <c r="H304" s="36">
        <f>SUMIFS(СВЦЭМ!$H$34:$H$777,СВЦЭМ!$A$34:$A$777,$A304,СВЦЭМ!$B$34:$B$777,H$296)+'СЕТ СН'!$F$15</f>
        <v>0</v>
      </c>
      <c r="I304" s="36">
        <f>SUMIFS(СВЦЭМ!$H$34:$H$777,СВЦЭМ!$A$34:$A$777,$A304,СВЦЭМ!$B$34:$B$777,I$296)+'СЕТ СН'!$F$15</f>
        <v>0</v>
      </c>
      <c r="J304" s="36">
        <f>SUMIFS(СВЦЭМ!$H$34:$H$777,СВЦЭМ!$A$34:$A$777,$A304,СВЦЭМ!$B$34:$B$777,J$296)+'СЕТ СН'!$F$15</f>
        <v>0</v>
      </c>
      <c r="K304" s="36">
        <f>SUMIFS(СВЦЭМ!$H$34:$H$777,СВЦЭМ!$A$34:$A$777,$A304,СВЦЭМ!$B$34:$B$777,K$296)+'СЕТ СН'!$F$15</f>
        <v>0</v>
      </c>
      <c r="L304" s="36">
        <f>SUMIFS(СВЦЭМ!$H$34:$H$777,СВЦЭМ!$A$34:$A$777,$A304,СВЦЭМ!$B$34:$B$777,L$296)+'СЕТ СН'!$F$15</f>
        <v>0</v>
      </c>
      <c r="M304" s="36">
        <f>SUMIFS(СВЦЭМ!$H$34:$H$777,СВЦЭМ!$A$34:$A$777,$A304,СВЦЭМ!$B$34:$B$777,M$296)+'СЕТ СН'!$F$15</f>
        <v>0</v>
      </c>
      <c r="N304" s="36">
        <f>SUMIFS(СВЦЭМ!$H$34:$H$777,СВЦЭМ!$A$34:$A$777,$A304,СВЦЭМ!$B$34:$B$777,N$296)+'СЕТ СН'!$F$15</f>
        <v>0</v>
      </c>
      <c r="O304" s="36">
        <f>SUMIFS(СВЦЭМ!$H$34:$H$777,СВЦЭМ!$A$34:$A$777,$A304,СВЦЭМ!$B$34:$B$777,O$296)+'СЕТ СН'!$F$15</f>
        <v>0</v>
      </c>
      <c r="P304" s="36">
        <f>SUMIFS(СВЦЭМ!$H$34:$H$777,СВЦЭМ!$A$34:$A$777,$A304,СВЦЭМ!$B$34:$B$777,P$296)+'СЕТ СН'!$F$15</f>
        <v>0</v>
      </c>
      <c r="Q304" s="36">
        <f>SUMIFS(СВЦЭМ!$H$34:$H$777,СВЦЭМ!$A$34:$A$777,$A304,СВЦЭМ!$B$34:$B$777,Q$296)+'СЕТ СН'!$F$15</f>
        <v>0</v>
      </c>
      <c r="R304" s="36">
        <f>SUMIFS(СВЦЭМ!$H$34:$H$777,СВЦЭМ!$A$34:$A$777,$A304,СВЦЭМ!$B$34:$B$777,R$296)+'СЕТ СН'!$F$15</f>
        <v>0</v>
      </c>
      <c r="S304" s="36">
        <f>SUMIFS(СВЦЭМ!$H$34:$H$777,СВЦЭМ!$A$34:$A$777,$A304,СВЦЭМ!$B$34:$B$777,S$296)+'СЕТ СН'!$F$15</f>
        <v>0</v>
      </c>
      <c r="T304" s="36">
        <f>SUMIFS(СВЦЭМ!$H$34:$H$777,СВЦЭМ!$A$34:$A$777,$A304,СВЦЭМ!$B$34:$B$777,T$296)+'СЕТ СН'!$F$15</f>
        <v>0</v>
      </c>
      <c r="U304" s="36">
        <f>SUMIFS(СВЦЭМ!$H$34:$H$777,СВЦЭМ!$A$34:$A$777,$A304,СВЦЭМ!$B$34:$B$777,U$296)+'СЕТ СН'!$F$15</f>
        <v>0</v>
      </c>
      <c r="V304" s="36">
        <f>SUMIFS(СВЦЭМ!$H$34:$H$777,СВЦЭМ!$A$34:$A$777,$A304,СВЦЭМ!$B$34:$B$777,V$296)+'СЕТ СН'!$F$15</f>
        <v>0</v>
      </c>
      <c r="W304" s="36">
        <f>SUMIFS(СВЦЭМ!$H$34:$H$777,СВЦЭМ!$A$34:$A$777,$A304,СВЦЭМ!$B$34:$B$777,W$296)+'СЕТ СН'!$F$15</f>
        <v>0</v>
      </c>
      <c r="X304" s="36">
        <f>SUMIFS(СВЦЭМ!$H$34:$H$777,СВЦЭМ!$A$34:$A$777,$A304,СВЦЭМ!$B$34:$B$777,X$296)+'СЕТ СН'!$F$15</f>
        <v>0</v>
      </c>
      <c r="Y304" s="36">
        <f>SUMIFS(СВЦЭМ!$H$34:$H$777,СВЦЭМ!$A$34:$A$777,$A304,СВЦЭМ!$B$34:$B$777,Y$296)+'СЕТ СН'!$F$15</f>
        <v>0</v>
      </c>
    </row>
    <row r="305" spans="1:25" ht="15.75" hidden="1" x14ac:dyDescent="0.2">
      <c r="A305" s="35">
        <f t="shared" si="8"/>
        <v>43808</v>
      </c>
      <c r="B305" s="36">
        <f>SUMIFS(СВЦЭМ!$H$34:$H$777,СВЦЭМ!$A$34:$A$777,$A305,СВЦЭМ!$B$34:$B$777,B$296)+'СЕТ СН'!$F$15</f>
        <v>0</v>
      </c>
      <c r="C305" s="36">
        <f>SUMIFS(СВЦЭМ!$H$34:$H$777,СВЦЭМ!$A$34:$A$777,$A305,СВЦЭМ!$B$34:$B$777,C$296)+'СЕТ СН'!$F$15</f>
        <v>0</v>
      </c>
      <c r="D305" s="36">
        <f>SUMIFS(СВЦЭМ!$H$34:$H$777,СВЦЭМ!$A$34:$A$777,$A305,СВЦЭМ!$B$34:$B$777,D$296)+'СЕТ СН'!$F$15</f>
        <v>0</v>
      </c>
      <c r="E305" s="36">
        <f>SUMIFS(СВЦЭМ!$H$34:$H$777,СВЦЭМ!$A$34:$A$777,$A305,СВЦЭМ!$B$34:$B$777,E$296)+'СЕТ СН'!$F$15</f>
        <v>0</v>
      </c>
      <c r="F305" s="36">
        <f>SUMIFS(СВЦЭМ!$H$34:$H$777,СВЦЭМ!$A$34:$A$777,$A305,СВЦЭМ!$B$34:$B$777,F$296)+'СЕТ СН'!$F$15</f>
        <v>0</v>
      </c>
      <c r="G305" s="36">
        <f>SUMIFS(СВЦЭМ!$H$34:$H$777,СВЦЭМ!$A$34:$A$777,$A305,СВЦЭМ!$B$34:$B$777,G$296)+'СЕТ СН'!$F$15</f>
        <v>0</v>
      </c>
      <c r="H305" s="36">
        <f>SUMIFS(СВЦЭМ!$H$34:$H$777,СВЦЭМ!$A$34:$A$777,$A305,СВЦЭМ!$B$34:$B$777,H$296)+'СЕТ СН'!$F$15</f>
        <v>0</v>
      </c>
      <c r="I305" s="36">
        <f>SUMIFS(СВЦЭМ!$H$34:$H$777,СВЦЭМ!$A$34:$A$777,$A305,СВЦЭМ!$B$34:$B$777,I$296)+'СЕТ СН'!$F$15</f>
        <v>0</v>
      </c>
      <c r="J305" s="36">
        <f>SUMIFS(СВЦЭМ!$H$34:$H$777,СВЦЭМ!$A$34:$A$777,$A305,СВЦЭМ!$B$34:$B$777,J$296)+'СЕТ СН'!$F$15</f>
        <v>0</v>
      </c>
      <c r="K305" s="36">
        <f>SUMIFS(СВЦЭМ!$H$34:$H$777,СВЦЭМ!$A$34:$A$777,$A305,СВЦЭМ!$B$34:$B$777,K$296)+'СЕТ СН'!$F$15</f>
        <v>0</v>
      </c>
      <c r="L305" s="36">
        <f>SUMIFS(СВЦЭМ!$H$34:$H$777,СВЦЭМ!$A$34:$A$777,$A305,СВЦЭМ!$B$34:$B$777,L$296)+'СЕТ СН'!$F$15</f>
        <v>0</v>
      </c>
      <c r="M305" s="36">
        <f>SUMIFS(СВЦЭМ!$H$34:$H$777,СВЦЭМ!$A$34:$A$777,$A305,СВЦЭМ!$B$34:$B$777,M$296)+'СЕТ СН'!$F$15</f>
        <v>0</v>
      </c>
      <c r="N305" s="36">
        <f>SUMIFS(СВЦЭМ!$H$34:$H$777,СВЦЭМ!$A$34:$A$777,$A305,СВЦЭМ!$B$34:$B$777,N$296)+'СЕТ СН'!$F$15</f>
        <v>0</v>
      </c>
      <c r="O305" s="36">
        <f>SUMIFS(СВЦЭМ!$H$34:$H$777,СВЦЭМ!$A$34:$A$777,$A305,СВЦЭМ!$B$34:$B$777,O$296)+'СЕТ СН'!$F$15</f>
        <v>0</v>
      </c>
      <c r="P305" s="36">
        <f>SUMIFS(СВЦЭМ!$H$34:$H$777,СВЦЭМ!$A$34:$A$777,$A305,СВЦЭМ!$B$34:$B$777,P$296)+'СЕТ СН'!$F$15</f>
        <v>0</v>
      </c>
      <c r="Q305" s="36">
        <f>SUMIFS(СВЦЭМ!$H$34:$H$777,СВЦЭМ!$A$34:$A$777,$A305,СВЦЭМ!$B$34:$B$777,Q$296)+'СЕТ СН'!$F$15</f>
        <v>0</v>
      </c>
      <c r="R305" s="36">
        <f>SUMIFS(СВЦЭМ!$H$34:$H$777,СВЦЭМ!$A$34:$A$777,$A305,СВЦЭМ!$B$34:$B$777,R$296)+'СЕТ СН'!$F$15</f>
        <v>0</v>
      </c>
      <c r="S305" s="36">
        <f>SUMIFS(СВЦЭМ!$H$34:$H$777,СВЦЭМ!$A$34:$A$777,$A305,СВЦЭМ!$B$34:$B$777,S$296)+'СЕТ СН'!$F$15</f>
        <v>0</v>
      </c>
      <c r="T305" s="36">
        <f>SUMIFS(СВЦЭМ!$H$34:$H$777,СВЦЭМ!$A$34:$A$777,$A305,СВЦЭМ!$B$34:$B$777,T$296)+'СЕТ СН'!$F$15</f>
        <v>0</v>
      </c>
      <c r="U305" s="36">
        <f>SUMIFS(СВЦЭМ!$H$34:$H$777,СВЦЭМ!$A$34:$A$777,$A305,СВЦЭМ!$B$34:$B$777,U$296)+'СЕТ СН'!$F$15</f>
        <v>0</v>
      </c>
      <c r="V305" s="36">
        <f>SUMIFS(СВЦЭМ!$H$34:$H$777,СВЦЭМ!$A$34:$A$777,$A305,СВЦЭМ!$B$34:$B$777,V$296)+'СЕТ СН'!$F$15</f>
        <v>0</v>
      </c>
      <c r="W305" s="36">
        <f>SUMIFS(СВЦЭМ!$H$34:$H$777,СВЦЭМ!$A$34:$A$777,$A305,СВЦЭМ!$B$34:$B$777,W$296)+'СЕТ СН'!$F$15</f>
        <v>0</v>
      </c>
      <c r="X305" s="36">
        <f>SUMIFS(СВЦЭМ!$H$34:$H$777,СВЦЭМ!$A$34:$A$777,$A305,СВЦЭМ!$B$34:$B$777,X$296)+'СЕТ СН'!$F$15</f>
        <v>0</v>
      </c>
      <c r="Y305" s="36">
        <f>SUMIFS(СВЦЭМ!$H$34:$H$777,СВЦЭМ!$A$34:$A$777,$A305,СВЦЭМ!$B$34:$B$777,Y$296)+'СЕТ СН'!$F$15</f>
        <v>0</v>
      </c>
    </row>
    <row r="306" spans="1:25" ht="15.75" hidden="1" x14ac:dyDescent="0.2">
      <c r="A306" s="35">
        <f t="shared" si="8"/>
        <v>43809</v>
      </c>
      <c r="B306" s="36">
        <f>SUMIFS(СВЦЭМ!$H$34:$H$777,СВЦЭМ!$A$34:$A$777,$A306,СВЦЭМ!$B$34:$B$777,B$296)+'СЕТ СН'!$F$15</f>
        <v>0</v>
      </c>
      <c r="C306" s="36">
        <f>SUMIFS(СВЦЭМ!$H$34:$H$777,СВЦЭМ!$A$34:$A$777,$A306,СВЦЭМ!$B$34:$B$777,C$296)+'СЕТ СН'!$F$15</f>
        <v>0</v>
      </c>
      <c r="D306" s="36">
        <f>SUMIFS(СВЦЭМ!$H$34:$H$777,СВЦЭМ!$A$34:$A$777,$A306,СВЦЭМ!$B$34:$B$777,D$296)+'СЕТ СН'!$F$15</f>
        <v>0</v>
      </c>
      <c r="E306" s="36">
        <f>SUMIFS(СВЦЭМ!$H$34:$H$777,СВЦЭМ!$A$34:$A$777,$A306,СВЦЭМ!$B$34:$B$777,E$296)+'СЕТ СН'!$F$15</f>
        <v>0</v>
      </c>
      <c r="F306" s="36">
        <f>SUMIFS(СВЦЭМ!$H$34:$H$777,СВЦЭМ!$A$34:$A$777,$A306,СВЦЭМ!$B$34:$B$777,F$296)+'СЕТ СН'!$F$15</f>
        <v>0</v>
      </c>
      <c r="G306" s="36">
        <f>SUMIFS(СВЦЭМ!$H$34:$H$777,СВЦЭМ!$A$34:$A$777,$A306,СВЦЭМ!$B$34:$B$777,G$296)+'СЕТ СН'!$F$15</f>
        <v>0</v>
      </c>
      <c r="H306" s="36">
        <f>SUMIFS(СВЦЭМ!$H$34:$H$777,СВЦЭМ!$A$34:$A$777,$A306,СВЦЭМ!$B$34:$B$777,H$296)+'СЕТ СН'!$F$15</f>
        <v>0</v>
      </c>
      <c r="I306" s="36">
        <f>SUMIFS(СВЦЭМ!$H$34:$H$777,СВЦЭМ!$A$34:$A$777,$A306,СВЦЭМ!$B$34:$B$777,I$296)+'СЕТ СН'!$F$15</f>
        <v>0</v>
      </c>
      <c r="J306" s="36">
        <f>SUMIFS(СВЦЭМ!$H$34:$H$777,СВЦЭМ!$A$34:$A$777,$A306,СВЦЭМ!$B$34:$B$777,J$296)+'СЕТ СН'!$F$15</f>
        <v>0</v>
      </c>
      <c r="K306" s="36">
        <f>SUMIFS(СВЦЭМ!$H$34:$H$777,СВЦЭМ!$A$34:$A$777,$A306,СВЦЭМ!$B$34:$B$777,K$296)+'СЕТ СН'!$F$15</f>
        <v>0</v>
      </c>
      <c r="L306" s="36">
        <f>SUMIFS(СВЦЭМ!$H$34:$H$777,СВЦЭМ!$A$34:$A$777,$A306,СВЦЭМ!$B$34:$B$777,L$296)+'СЕТ СН'!$F$15</f>
        <v>0</v>
      </c>
      <c r="M306" s="36">
        <f>SUMIFS(СВЦЭМ!$H$34:$H$777,СВЦЭМ!$A$34:$A$777,$A306,СВЦЭМ!$B$34:$B$777,M$296)+'СЕТ СН'!$F$15</f>
        <v>0</v>
      </c>
      <c r="N306" s="36">
        <f>SUMIFS(СВЦЭМ!$H$34:$H$777,СВЦЭМ!$A$34:$A$777,$A306,СВЦЭМ!$B$34:$B$777,N$296)+'СЕТ СН'!$F$15</f>
        <v>0</v>
      </c>
      <c r="O306" s="36">
        <f>SUMIFS(СВЦЭМ!$H$34:$H$777,СВЦЭМ!$A$34:$A$777,$A306,СВЦЭМ!$B$34:$B$777,O$296)+'СЕТ СН'!$F$15</f>
        <v>0</v>
      </c>
      <c r="P306" s="36">
        <f>SUMIFS(СВЦЭМ!$H$34:$H$777,СВЦЭМ!$A$34:$A$777,$A306,СВЦЭМ!$B$34:$B$777,P$296)+'СЕТ СН'!$F$15</f>
        <v>0</v>
      </c>
      <c r="Q306" s="36">
        <f>SUMIFS(СВЦЭМ!$H$34:$H$777,СВЦЭМ!$A$34:$A$777,$A306,СВЦЭМ!$B$34:$B$777,Q$296)+'СЕТ СН'!$F$15</f>
        <v>0</v>
      </c>
      <c r="R306" s="36">
        <f>SUMIFS(СВЦЭМ!$H$34:$H$777,СВЦЭМ!$A$34:$A$777,$A306,СВЦЭМ!$B$34:$B$777,R$296)+'СЕТ СН'!$F$15</f>
        <v>0</v>
      </c>
      <c r="S306" s="36">
        <f>SUMIFS(СВЦЭМ!$H$34:$H$777,СВЦЭМ!$A$34:$A$777,$A306,СВЦЭМ!$B$34:$B$777,S$296)+'СЕТ СН'!$F$15</f>
        <v>0</v>
      </c>
      <c r="T306" s="36">
        <f>SUMIFS(СВЦЭМ!$H$34:$H$777,СВЦЭМ!$A$34:$A$777,$A306,СВЦЭМ!$B$34:$B$777,T$296)+'СЕТ СН'!$F$15</f>
        <v>0</v>
      </c>
      <c r="U306" s="36">
        <f>SUMIFS(СВЦЭМ!$H$34:$H$777,СВЦЭМ!$A$34:$A$777,$A306,СВЦЭМ!$B$34:$B$777,U$296)+'СЕТ СН'!$F$15</f>
        <v>0</v>
      </c>
      <c r="V306" s="36">
        <f>SUMIFS(СВЦЭМ!$H$34:$H$777,СВЦЭМ!$A$34:$A$777,$A306,СВЦЭМ!$B$34:$B$777,V$296)+'СЕТ СН'!$F$15</f>
        <v>0</v>
      </c>
      <c r="W306" s="36">
        <f>SUMIFS(СВЦЭМ!$H$34:$H$777,СВЦЭМ!$A$34:$A$777,$A306,СВЦЭМ!$B$34:$B$777,W$296)+'СЕТ СН'!$F$15</f>
        <v>0</v>
      </c>
      <c r="X306" s="36">
        <f>SUMIFS(СВЦЭМ!$H$34:$H$777,СВЦЭМ!$A$34:$A$777,$A306,СВЦЭМ!$B$34:$B$777,X$296)+'СЕТ СН'!$F$15</f>
        <v>0</v>
      </c>
      <c r="Y306" s="36">
        <f>SUMIFS(СВЦЭМ!$H$34:$H$777,СВЦЭМ!$A$34:$A$777,$A306,СВЦЭМ!$B$34:$B$777,Y$296)+'СЕТ СН'!$F$15</f>
        <v>0</v>
      </c>
    </row>
    <row r="307" spans="1:25" ht="15.75" hidden="1" x14ac:dyDescent="0.2">
      <c r="A307" s="35">
        <f t="shared" si="8"/>
        <v>43810</v>
      </c>
      <c r="B307" s="36">
        <f>SUMIFS(СВЦЭМ!$H$34:$H$777,СВЦЭМ!$A$34:$A$777,$A307,СВЦЭМ!$B$34:$B$777,B$296)+'СЕТ СН'!$F$15</f>
        <v>0</v>
      </c>
      <c r="C307" s="36">
        <f>SUMIFS(СВЦЭМ!$H$34:$H$777,СВЦЭМ!$A$34:$A$777,$A307,СВЦЭМ!$B$34:$B$777,C$296)+'СЕТ СН'!$F$15</f>
        <v>0</v>
      </c>
      <c r="D307" s="36">
        <f>SUMIFS(СВЦЭМ!$H$34:$H$777,СВЦЭМ!$A$34:$A$777,$A307,СВЦЭМ!$B$34:$B$777,D$296)+'СЕТ СН'!$F$15</f>
        <v>0</v>
      </c>
      <c r="E307" s="36">
        <f>SUMIFS(СВЦЭМ!$H$34:$H$777,СВЦЭМ!$A$34:$A$777,$A307,СВЦЭМ!$B$34:$B$777,E$296)+'СЕТ СН'!$F$15</f>
        <v>0</v>
      </c>
      <c r="F307" s="36">
        <f>SUMIFS(СВЦЭМ!$H$34:$H$777,СВЦЭМ!$A$34:$A$777,$A307,СВЦЭМ!$B$34:$B$777,F$296)+'СЕТ СН'!$F$15</f>
        <v>0</v>
      </c>
      <c r="G307" s="36">
        <f>SUMIFS(СВЦЭМ!$H$34:$H$777,СВЦЭМ!$A$34:$A$777,$A307,СВЦЭМ!$B$34:$B$777,G$296)+'СЕТ СН'!$F$15</f>
        <v>0</v>
      </c>
      <c r="H307" s="36">
        <f>SUMIFS(СВЦЭМ!$H$34:$H$777,СВЦЭМ!$A$34:$A$777,$A307,СВЦЭМ!$B$34:$B$777,H$296)+'СЕТ СН'!$F$15</f>
        <v>0</v>
      </c>
      <c r="I307" s="36">
        <f>SUMIFS(СВЦЭМ!$H$34:$H$777,СВЦЭМ!$A$34:$A$777,$A307,СВЦЭМ!$B$34:$B$777,I$296)+'СЕТ СН'!$F$15</f>
        <v>0</v>
      </c>
      <c r="J307" s="36">
        <f>SUMIFS(СВЦЭМ!$H$34:$H$777,СВЦЭМ!$A$34:$A$777,$A307,СВЦЭМ!$B$34:$B$777,J$296)+'СЕТ СН'!$F$15</f>
        <v>0</v>
      </c>
      <c r="K307" s="36">
        <f>SUMIFS(СВЦЭМ!$H$34:$H$777,СВЦЭМ!$A$34:$A$777,$A307,СВЦЭМ!$B$34:$B$777,K$296)+'СЕТ СН'!$F$15</f>
        <v>0</v>
      </c>
      <c r="L307" s="36">
        <f>SUMIFS(СВЦЭМ!$H$34:$H$777,СВЦЭМ!$A$34:$A$777,$A307,СВЦЭМ!$B$34:$B$777,L$296)+'СЕТ СН'!$F$15</f>
        <v>0</v>
      </c>
      <c r="M307" s="36">
        <f>SUMIFS(СВЦЭМ!$H$34:$H$777,СВЦЭМ!$A$34:$A$777,$A307,СВЦЭМ!$B$34:$B$777,M$296)+'СЕТ СН'!$F$15</f>
        <v>0</v>
      </c>
      <c r="N307" s="36">
        <f>SUMIFS(СВЦЭМ!$H$34:$H$777,СВЦЭМ!$A$34:$A$777,$A307,СВЦЭМ!$B$34:$B$777,N$296)+'СЕТ СН'!$F$15</f>
        <v>0</v>
      </c>
      <c r="O307" s="36">
        <f>SUMIFS(СВЦЭМ!$H$34:$H$777,СВЦЭМ!$A$34:$A$777,$A307,СВЦЭМ!$B$34:$B$777,O$296)+'СЕТ СН'!$F$15</f>
        <v>0</v>
      </c>
      <c r="P307" s="36">
        <f>SUMIFS(СВЦЭМ!$H$34:$H$777,СВЦЭМ!$A$34:$A$777,$A307,СВЦЭМ!$B$34:$B$777,P$296)+'СЕТ СН'!$F$15</f>
        <v>0</v>
      </c>
      <c r="Q307" s="36">
        <f>SUMIFS(СВЦЭМ!$H$34:$H$777,СВЦЭМ!$A$34:$A$777,$A307,СВЦЭМ!$B$34:$B$777,Q$296)+'СЕТ СН'!$F$15</f>
        <v>0</v>
      </c>
      <c r="R307" s="36">
        <f>SUMIFS(СВЦЭМ!$H$34:$H$777,СВЦЭМ!$A$34:$A$777,$A307,СВЦЭМ!$B$34:$B$777,R$296)+'СЕТ СН'!$F$15</f>
        <v>0</v>
      </c>
      <c r="S307" s="36">
        <f>SUMIFS(СВЦЭМ!$H$34:$H$777,СВЦЭМ!$A$34:$A$777,$A307,СВЦЭМ!$B$34:$B$777,S$296)+'СЕТ СН'!$F$15</f>
        <v>0</v>
      </c>
      <c r="T307" s="36">
        <f>SUMIFS(СВЦЭМ!$H$34:$H$777,СВЦЭМ!$A$34:$A$777,$A307,СВЦЭМ!$B$34:$B$777,T$296)+'СЕТ СН'!$F$15</f>
        <v>0</v>
      </c>
      <c r="U307" s="36">
        <f>SUMIFS(СВЦЭМ!$H$34:$H$777,СВЦЭМ!$A$34:$A$777,$A307,СВЦЭМ!$B$34:$B$777,U$296)+'СЕТ СН'!$F$15</f>
        <v>0</v>
      </c>
      <c r="V307" s="36">
        <f>SUMIFS(СВЦЭМ!$H$34:$H$777,СВЦЭМ!$A$34:$A$777,$A307,СВЦЭМ!$B$34:$B$777,V$296)+'СЕТ СН'!$F$15</f>
        <v>0</v>
      </c>
      <c r="W307" s="36">
        <f>SUMIFS(СВЦЭМ!$H$34:$H$777,СВЦЭМ!$A$34:$A$777,$A307,СВЦЭМ!$B$34:$B$777,W$296)+'СЕТ СН'!$F$15</f>
        <v>0</v>
      </c>
      <c r="X307" s="36">
        <f>SUMIFS(СВЦЭМ!$H$34:$H$777,СВЦЭМ!$A$34:$A$777,$A307,СВЦЭМ!$B$34:$B$777,X$296)+'СЕТ СН'!$F$15</f>
        <v>0</v>
      </c>
      <c r="Y307" s="36">
        <f>SUMIFS(СВЦЭМ!$H$34:$H$777,СВЦЭМ!$A$34:$A$777,$A307,СВЦЭМ!$B$34:$B$777,Y$296)+'СЕТ СН'!$F$15</f>
        <v>0</v>
      </c>
    </row>
    <row r="308" spans="1:25" ht="15.75" hidden="1" x14ac:dyDescent="0.2">
      <c r="A308" s="35">
        <f t="shared" si="8"/>
        <v>43811</v>
      </c>
      <c r="B308" s="36">
        <f>SUMIFS(СВЦЭМ!$H$34:$H$777,СВЦЭМ!$A$34:$A$777,$A308,СВЦЭМ!$B$34:$B$777,B$296)+'СЕТ СН'!$F$15</f>
        <v>0</v>
      </c>
      <c r="C308" s="36">
        <f>SUMIFS(СВЦЭМ!$H$34:$H$777,СВЦЭМ!$A$34:$A$777,$A308,СВЦЭМ!$B$34:$B$777,C$296)+'СЕТ СН'!$F$15</f>
        <v>0</v>
      </c>
      <c r="D308" s="36">
        <f>SUMIFS(СВЦЭМ!$H$34:$H$777,СВЦЭМ!$A$34:$A$777,$A308,СВЦЭМ!$B$34:$B$777,D$296)+'СЕТ СН'!$F$15</f>
        <v>0</v>
      </c>
      <c r="E308" s="36">
        <f>SUMIFS(СВЦЭМ!$H$34:$H$777,СВЦЭМ!$A$34:$A$777,$A308,СВЦЭМ!$B$34:$B$777,E$296)+'СЕТ СН'!$F$15</f>
        <v>0</v>
      </c>
      <c r="F308" s="36">
        <f>SUMIFS(СВЦЭМ!$H$34:$H$777,СВЦЭМ!$A$34:$A$777,$A308,СВЦЭМ!$B$34:$B$777,F$296)+'СЕТ СН'!$F$15</f>
        <v>0</v>
      </c>
      <c r="G308" s="36">
        <f>SUMIFS(СВЦЭМ!$H$34:$H$777,СВЦЭМ!$A$34:$A$777,$A308,СВЦЭМ!$B$34:$B$777,G$296)+'СЕТ СН'!$F$15</f>
        <v>0</v>
      </c>
      <c r="H308" s="36">
        <f>SUMIFS(СВЦЭМ!$H$34:$H$777,СВЦЭМ!$A$34:$A$777,$A308,СВЦЭМ!$B$34:$B$777,H$296)+'СЕТ СН'!$F$15</f>
        <v>0</v>
      </c>
      <c r="I308" s="36">
        <f>SUMIFS(СВЦЭМ!$H$34:$H$777,СВЦЭМ!$A$34:$A$777,$A308,СВЦЭМ!$B$34:$B$777,I$296)+'СЕТ СН'!$F$15</f>
        <v>0</v>
      </c>
      <c r="J308" s="36">
        <f>SUMIFS(СВЦЭМ!$H$34:$H$777,СВЦЭМ!$A$34:$A$777,$A308,СВЦЭМ!$B$34:$B$777,J$296)+'СЕТ СН'!$F$15</f>
        <v>0</v>
      </c>
      <c r="K308" s="36">
        <f>SUMIFS(СВЦЭМ!$H$34:$H$777,СВЦЭМ!$A$34:$A$777,$A308,СВЦЭМ!$B$34:$B$777,K$296)+'СЕТ СН'!$F$15</f>
        <v>0</v>
      </c>
      <c r="L308" s="36">
        <f>SUMIFS(СВЦЭМ!$H$34:$H$777,СВЦЭМ!$A$34:$A$777,$A308,СВЦЭМ!$B$34:$B$777,L$296)+'СЕТ СН'!$F$15</f>
        <v>0</v>
      </c>
      <c r="M308" s="36">
        <f>SUMIFS(СВЦЭМ!$H$34:$H$777,СВЦЭМ!$A$34:$A$777,$A308,СВЦЭМ!$B$34:$B$777,M$296)+'СЕТ СН'!$F$15</f>
        <v>0</v>
      </c>
      <c r="N308" s="36">
        <f>SUMIFS(СВЦЭМ!$H$34:$H$777,СВЦЭМ!$A$34:$A$777,$A308,СВЦЭМ!$B$34:$B$777,N$296)+'СЕТ СН'!$F$15</f>
        <v>0</v>
      </c>
      <c r="O308" s="36">
        <f>SUMIFS(СВЦЭМ!$H$34:$H$777,СВЦЭМ!$A$34:$A$777,$A308,СВЦЭМ!$B$34:$B$777,O$296)+'СЕТ СН'!$F$15</f>
        <v>0</v>
      </c>
      <c r="P308" s="36">
        <f>SUMIFS(СВЦЭМ!$H$34:$H$777,СВЦЭМ!$A$34:$A$777,$A308,СВЦЭМ!$B$34:$B$777,P$296)+'СЕТ СН'!$F$15</f>
        <v>0</v>
      </c>
      <c r="Q308" s="36">
        <f>SUMIFS(СВЦЭМ!$H$34:$H$777,СВЦЭМ!$A$34:$A$777,$A308,СВЦЭМ!$B$34:$B$777,Q$296)+'СЕТ СН'!$F$15</f>
        <v>0</v>
      </c>
      <c r="R308" s="36">
        <f>SUMIFS(СВЦЭМ!$H$34:$H$777,СВЦЭМ!$A$34:$A$777,$A308,СВЦЭМ!$B$34:$B$777,R$296)+'СЕТ СН'!$F$15</f>
        <v>0</v>
      </c>
      <c r="S308" s="36">
        <f>SUMIFS(СВЦЭМ!$H$34:$H$777,СВЦЭМ!$A$34:$A$777,$A308,СВЦЭМ!$B$34:$B$777,S$296)+'СЕТ СН'!$F$15</f>
        <v>0</v>
      </c>
      <c r="T308" s="36">
        <f>SUMIFS(СВЦЭМ!$H$34:$H$777,СВЦЭМ!$A$34:$A$777,$A308,СВЦЭМ!$B$34:$B$777,T$296)+'СЕТ СН'!$F$15</f>
        <v>0</v>
      </c>
      <c r="U308" s="36">
        <f>SUMIFS(СВЦЭМ!$H$34:$H$777,СВЦЭМ!$A$34:$A$777,$A308,СВЦЭМ!$B$34:$B$777,U$296)+'СЕТ СН'!$F$15</f>
        <v>0</v>
      </c>
      <c r="V308" s="36">
        <f>SUMIFS(СВЦЭМ!$H$34:$H$777,СВЦЭМ!$A$34:$A$777,$A308,СВЦЭМ!$B$34:$B$777,V$296)+'СЕТ СН'!$F$15</f>
        <v>0</v>
      </c>
      <c r="W308" s="36">
        <f>SUMIFS(СВЦЭМ!$H$34:$H$777,СВЦЭМ!$A$34:$A$777,$A308,СВЦЭМ!$B$34:$B$777,W$296)+'СЕТ СН'!$F$15</f>
        <v>0</v>
      </c>
      <c r="X308" s="36">
        <f>SUMIFS(СВЦЭМ!$H$34:$H$777,СВЦЭМ!$A$34:$A$777,$A308,СВЦЭМ!$B$34:$B$777,X$296)+'СЕТ СН'!$F$15</f>
        <v>0</v>
      </c>
      <c r="Y308" s="36">
        <f>SUMIFS(СВЦЭМ!$H$34:$H$777,СВЦЭМ!$A$34:$A$777,$A308,СВЦЭМ!$B$34:$B$777,Y$296)+'СЕТ СН'!$F$15</f>
        <v>0</v>
      </c>
    </row>
    <row r="309" spans="1:25" ht="15.75" hidden="1" x14ac:dyDescent="0.2">
      <c r="A309" s="35">
        <f t="shared" si="8"/>
        <v>43812</v>
      </c>
      <c r="B309" s="36">
        <f>SUMIFS(СВЦЭМ!$H$34:$H$777,СВЦЭМ!$A$34:$A$777,$A309,СВЦЭМ!$B$34:$B$777,B$296)+'СЕТ СН'!$F$15</f>
        <v>0</v>
      </c>
      <c r="C309" s="36">
        <f>SUMIFS(СВЦЭМ!$H$34:$H$777,СВЦЭМ!$A$34:$A$777,$A309,СВЦЭМ!$B$34:$B$777,C$296)+'СЕТ СН'!$F$15</f>
        <v>0</v>
      </c>
      <c r="D309" s="36">
        <f>SUMIFS(СВЦЭМ!$H$34:$H$777,СВЦЭМ!$A$34:$A$777,$A309,СВЦЭМ!$B$34:$B$777,D$296)+'СЕТ СН'!$F$15</f>
        <v>0</v>
      </c>
      <c r="E309" s="36">
        <f>SUMIFS(СВЦЭМ!$H$34:$H$777,СВЦЭМ!$A$34:$A$777,$A309,СВЦЭМ!$B$34:$B$777,E$296)+'СЕТ СН'!$F$15</f>
        <v>0</v>
      </c>
      <c r="F309" s="36">
        <f>SUMIFS(СВЦЭМ!$H$34:$H$777,СВЦЭМ!$A$34:$A$777,$A309,СВЦЭМ!$B$34:$B$777,F$296)+'СЕТ СН'!$F$15</f>
        <v>0</v>
      </c>
      <c r="G309" s="36">
        <f>SUMIFS(СВЦЭМ!$H$34:$H$777,СВЦЭМ!$A$34:$A$777,$A309,СВЦЭМ!$B$34:$B$777,G$296)+'СЕТ СН'!$F$15</f>
        <v>0</v>
      </c>
      <c r="H309" s="36">
        <f>SUMIFS(СВЦЭМ!$H$34:$H$777,СВЦЭМ!$A$34:$A$777,$A309,СВЦЭМ!$B$34:$B$777,H$296)+'СЕТ СН'!$F$15</f>
        <v>0</v>
      </c>
      <c r="I309" s="36">
        <f>SUMIFS(СВЦЭМ!$H$34:$H$777,СВЦЭМ!$A$34:$A$777,$A309,СВЦЭМ!$B$34:$B$777,I$296)+'СЕТ СН'!$F$15</f>
        <v>0</v>
      </c>
      <c r="J309" s="36">
        <f>SUMIFS(СВЦЭМ!$H$34:$H$777,СВЦЭМ!$A$34:$A$777,$A309,СВЦЭМ!$B$34:$B$777,J$296)+'СЕТ СН'!$F$15</f>
        <v>0</v>
      </c>
      <c r="K309" s="36">
        <f>SUMIFS(СВЦЭМ!$H$34:$H$777,СВЦЭМ!$A$34:$A$777,$A309,СВЦЭМ!$B$34:$B$777,K$296)+'СЕТ СН'!$F$15</f>
        <v>0</v>
      </c>
      <c r="L309" s="36">
        <f>SUMIFS(СВЦЭМ!$H$34:$H$777,СВЦЭМ!$A$34:$A$777,$A309,СВЦЭМ!$B$34:$B$777,L$296)+'СЕТ СН'!$F$15</f>
        <v>0</v>
      </c>
      <c r="M309" s="36">
        <f>SUMIFS(СВЦЭМ!$H$34:$H$777,СВЦЭМ!$A$34:$A$777,$A309,СВЦЭМ!$B$34:$B$777,M$296)+'СЕТ СН'!$F$15</f>
        <v>0</v>
      </c>
      <c r="N309" s="36">
        <f>SUMIFS(СВЦЭМ!$H$34:$H$777,СВЦЭМ!$A$34:$A$777,$A309,СВЦЭМ!$B$34:$B$777,N$296)+'СЕТ СН'!$F$15</f>
        <v>0</v>
      </c>
      <c r="O309" s="36">
        <f>SUMIFS(СВЦЭМ!$H$34:$H$777,СВЦЭМ!$A$34:$A$777,$A309,СВЦЭМ!$B$34:$B$777,O$296)+'СЕТ СН'!$F$15</f>
        <v>0</v>
      </c>
      <c r="P309" s="36">
        <f>SUMIFS(СВЦЭМ!$H$34:$H$777,СВЦЭМ!$A$34:$A$777,$A309,СВЦЭМ!$B$34:$B$777,P$296)+'СЕТ СН'!$F$15</f>
        <v>0</v>
      </c>
      <c r="Q309" s="36">
        <f>SUMIFS(СВЦЭМ!$H$34:$H$777,СВЦЭМ!$A$34:$A$777,$A309,СВЦЭМ!$B$34:$B$777,Q$296)+'СЕТ СН'!$F$15</f>
        <v>0</v>
      </c>
      <c r="R309" s="36">
        <f>SUMIFS(СВЦЭМ!$H$34:$H$777,СВЦЭМ!$A$34:$A$777,$A309,СВЦЭМ!$B$34:$B$777,R$296)+'СЕТ СН'!$F$15</f>
        <v>0</v>
      </c>
      <c r="S309" s="36">
        <f>SUMIFS(СВЦЭМ!$H$34:$H$777,СВЦЭМ!$A$34:$A$777,$A309,СВЦЭМ!$B$34:$B$777,S$296)+'СЕТ СН'!$F$15</f>
        <v>0</v>
      </c>
      <c r="T309" s="36">
        <f>SUMIFS(СВЦЭМ!$H$34:$H$777,СВЦЭМ!$A$34:$A$777,$A309,СВЦЭМ!$B$34:$B$777,T$296)+'СЕТ СН'!$F$15</f>
        <v>0</v>
      </c>
      <c r="U309" s="36">
        <f>SUMIFS(СВЦЭМ!$H$34:$H$777,СВЦЭМ!$A$34:$A$777,$A309,СВЦЭМ!$B$34:$B$777,U$296)+'СЕТ СН'!$F$15</f>
        <v>0</v>
      </c>
      <c r="V309" s="36">
        <f>SUMIFS(СВЦЭМ!$H$34:$H$777,СВЦЭМ!$A$34:$A$777,$A309,СВЦЭМ!$B$34:$B$777,V$296)+'СЕТ СН'!$F$15</f>
        <v>0</v>
      </c>
      <c r="W309" s="36">
        <f>SUMIFS(СВЦЭМ!$H$34:$H$777,СВЦЭМ!$A$34:$A$777,$A309,СВЦЭМ!$B$34:$B$777,W$296)+'СЕТ СН'!$F$15</f>
        <v>0</v>
      </c>
      <c r="X309" s="36">
        <f>SUMIFS(СВЦЭМ!$H$34:$H$777,СВЦЭМ!$A$34:$A$777,$A309,СВЦЭМ!$B$34:$B$777,X$296)+'СЕТ СН'!$F$15</f>
        <v>0</v>
      </c>
      <c r="Y309" s="36">
        <f>SUMIFS(СВЦЭМ!$H$34:$H$777,СВЦЭМ!$A$34:$A$777,$A309,СВЦЭМ!$B$34:$B$777,Y$296)+'СЕТ СН'!$F$15</f>
        <v>0</v>
      </c>
    </row>
    <row r="310" spans="1:25" ht="15.75" hidden="1" x14ac:dyDescent="0.2">
      <c r="A310" s="35">
        <f t="shared" si="8"/>
        <v>43813</v>
      </c>
      <c r="B310" s="36">
        <f>SUMIFS(СВЦЭМ!$H$34:$H$777,СВЦЭМ!$A$34:$A$777,$A310,СВЦЭМ!$B$34:$B$777,B$296)+'СЕТ СН'!$F$15</f>
        <v>0</v>
      </c>
      <c r="C310" s="36">
        <f>SUMIFS(СВЦЭМ!$H$34:$H$777,СВЦЭМ!$A$34:$A$777,$A310,СВЦЭМ!$B$34:$B$777,C$296)+'СЕТ СН'!$F$15</f>
        <v>0</v>
      </c>
      <c r="D310" s="36">
        <f>SUMIFS(СВЦЭМ!$H$34:$H$777,СВЦЭМ!$A$34:$A$777,$A310,СВЦЭМ!$B$34:$B$777,D$296)+'СЕТ СН'!$F$15</f>
        <v>0</v>
      </c>
      <c r="E310" s="36">
        <f>SUMIFS(СВЦЭМ!$H$34:$H$777,СВЦЭМ!$A$34:$A$777,$A310,СВЦЭМ!$B$34:$B$777,E$296)+'СЕТ СН'!$F$15</f>
        <v>0</v>
      </c>
      <c r="F310" s="36">
        <f>SUMIFS(СВЦЭМ!$H$34:$H$777,СВЦЭМ!$A$34:$A$777,$A310,СВЦЭМ!$B$34:$B$777,F$296)+'СЕТ СН'!$F$15</f>
        <v>0</v>
      </c>
      <c r="G310" s="36">
        <f>SUMIFS(СВЦЭМ!$H$34:$H$777,СВЦЭМ!$A$34:$A$777,$A310,СВЦЭМ!$B$34:$B$777,G$296)+'СЕТ СН'!$F$15</f>
        <v>0</v>
      </c>
      <c r="H310" s="36">
        <f>SUMIFS(СВЦЭМ!$H$34:$H$777,СВЦЭМ!$A$34:$A$777,$A310,СВЦЭМ!$B$34:$B$777,H$296)+'СЕТ СН'!$F$15</f>
        <v>0</v>
      </c>
      <c r="I310" s="36">
        <f>SUMIFS(СВЦЭМ!$H$34:$H$777,СВЦЭМ!$A$34:$A$777,$A310,СВЦЭМ!$B$34:$B$777,I$296)+'СЕТ СН'!$F$15</f>
        <v>0</v>
      </c>
      <c r="J310" s="36">
        <f>SUMIFS(СВЦЭМ!$H$34:$H$777,СВЦЭМ!$A$34:$A$777,$A310,СВЦЭМ!$B$34:$B$777,J$296)+'СЕТ СН'!$F$15</f>
        <v>0</v>
      </c>
      <c r="K310" s="36">
        <f>SUMIFS(СВЦЭМ!$H$34:$H$777,СВЦЭМ!$A$34:$A$777,$A310,СВЦЭМ!$B$34:$B$777,K$296)+'СЕТ СН'!$F$15</f>
        <v>0</v>
      </c>
      <c r="L310" s="36">
        <f>SUMIFS(СВЦЭМ!$H$34:$H$777,СВЦЭМ!$A$34:$A$777,$A310,СВЦЭМ!$B$34:$B$777,L$296)+'СЕТ СН'!$F$15</f>
        <v>0</v>
      </c>
      <c r="M310" s="36">
        <f>SUMIFS(СВЦЭМ!$H$34:$H$777,СВЦЭМ!$A$34:$A$777,$A310,СВЦЭМ!$B$34:$B$777,M$296)+'СЕТ СН'!$F$15</f>
        <v>0</v>
      </c>
      <c r="N310" s="36">
        <f>SUMIFS(СВЦЭМ!$H$34:$H$777,СВЦЭМ!$A$34:$A$777,$A310,СВЦЭМ!$B$34:$B$777,N$296)+'СЕТ СН'!$F$15</f>
        <v>0</v>
      </c>
      <c r="O310" s="36">
        <f>SUMIFS(СВЦЭМ!$H$34:$H$777,СВЦЭМ!$A$34:$A$777,$A310,СВЦЭМ!$B$34:$B$777,O$296)+'СЕТ СН'!$F$15</f>
        <v>0</v>
      </c>
      <c r="P310" s="36">
        <f>SUMIFS(СВЦЭМ!$H$34:$H$777,СВЦЭМ!$A$34:$A$777,$A310,СВЦЭМ!$B$34:$B$777,P$296)+'СЕТ СН'!$F$15</f>
        <v>0</v>
      </c>
      <c r="Q310" s="36">
        <f>SUMIFS(СВЦЭМ!$H$34:$H$777,СВЦЭМ!$A$34:$A$777,$A310,СВЦЭМ!$B$34:$B$777,Q$296)+'СЕТ СН'!$F$15</f>
        <v>0</v>
      </c>
      <c r="R310" s="36">
        <f>SUMIFS(СВЦЭМ!$H$34:$H$777,СВЦЭМ!$A$34:$A$777,$A310,СВЦЭМ!$B$34:$B$777,R$296)+'СЕТ СН'!$F$15</f>
        <v>0</v>
      </c>
      <c r="S310" s="36">
        <f>SUMIFS(СВЦЭМ!$H$34:$H$777,СВЦЭМ!$A$34:$A$777,$A310,СВЦЭМ!$B$34:$B$777,S$296)+'СЕТ СН'!$F$15</f>
        <v>0</v>
      </c>
      <c r="T310" s="36">
        <f>SUMIFS(СВЦЭМ!$H$34:$H$777,СВЦЭМ!$A$34:$A$777,$A310,СВЦЭМ!$B$34:$B$777,T$296)+'СЕТ СН'!$F$15</f>
        <v>0</v>
      </c>
      <c r="U310" s="36">
        <f>SUMIFS(СВЦЭМ!$H$34:$H$777,СВЦЭМ!$A$34:$A$777,$A310,СВЦЭМ!$B$34:$B$777,U$296)+'СЕТ СН'!$F$15</f>
        <v>0</v>
      </c>
      <c r="V310" s="36">
        <f>SUMIFS(СВЦЭМ!$H$34:$H$777,СВЦЭМ!$A$34:$A$777,$A310,СВЦЭМ!$B$34:$B$777,V$296)+'СЕТ СН'!$F$15</f>
        <v>0</v>
      </c>
      <c r="W310" s="36">
        <f>SUMIFS(СВЦЭМ!$H$34:$H$777,СВЦЭМ!$A$34:$A$777,$A310,СВЦЭМ!$B$34:$B$777,W$296)+'СЕТ СН'!$F$15</f>
        <v>0</v>
      </c>
      <c r="X310" s="36">
        <f>SUMIFS(СВЦЭМ!$H$34:$H$777,СВЦЭМ!$A$34:$A$777,$A310,СВЦЭМ!$B$34:$B$777,X$296)+'СЕТ СН'!$F$15</f>
        <v>0</v>
      </c>
      <c r="Y310" s="36">
        <f>SUMIFS(СВЦЭМ!$H$34:$H$777,СВЦЭМ!$A$34:$A$777,$A310,СВЦЭМ!$B$34:$B$777,Y$296)+'СЕТ СН'!$F$15</f>
        <v>0</v>
      </c>
    </row>
    <row r="311" spans="1:25" ht="15.75" hidden="1" x14ac:dyDescent="0.2">
      <c r="A311" s="35">
        <f t="shared" si="8"/>
        <v>43814</v>
      </c>
      <c r="B311" s="36">
        <f>SUMIFS(СВЦЭМ!$H$34:$H$777,СВЦЭМ!$A$34:$A$777,$A311,СВЦЭМ!$B$34:$B$777,B$296)+'СЕТ СН'!$F$15</f>
        <v>0</v>
      </c>
      <c r="C311" s="36">
        <f>SUMIFS(СВЦЭМ!$H$34:$H$777,СВЦЭМ!$A$34:$A$777,$A311,СВЦЭМ!$B$34:$B$777,C$296)+'СЕТ СН'!$F$15</f>
        <v>0</v>
      </c>
      <c r="D311" s="36">
        <f>SUMIFS(СВЦЭМ!$H$34:$H$777,СВЦЭМ!$A$34:$A$777,$A311,СВЦЭМ!$B$34:$B$777,D$296)+'СЕТ СН'!$F$15</f>
        <v>0</v>
      </c>
      <c r="E311" s="36">
        <f>SUMIFS(СВЦЭМ!$H$34:$H$777,СВЦЭМ!$A$34:$A$777,$A311,СВЦЭМ!$B$34:$B$777,E$296)+'СЕТ СН'!$F$15</f>
        <v>0</v>
      </c>
      <c r="F311" s="36">
        <f>SUMIFS(СВЦЭМ!$H$34:$H$777,СВЦЭМ!$A$34:$A$777,$A311,СВЦЭМ!$B$34:$B$777,F$296)+'СЕТ СН'!$F$15</f>
        <v>0</v>
      </c>
      <c r="G311" s="36">
        <f>SUMIFS(СВЦЭМ!$H$34:$H$777,СВЦЭМ!$A$34:$A$777,$A311,СВЦЭМ!$B$34:$B$777,G$296)+'СЕТ СН'!$F$15</f>
        <v>0</v>
      </c>
      <c r="H311" s="36">
        <f>SUMIFS(СВЦЭМ!$H$34:$H$777,СВЦЭМ!$A$34:$A$777,$A311,СВЦЭМ!$B$34:$B$777,H$296)+'СЕТ СН'!$F$15</f>
        <v>0</v>
      </c>
      <c r="I311" s="36">
        <f>SUMIFS(СВЦЭМ!$H$34:$H$777,СВЦЭМ!$A$34:$A$777,$A311,СВЦЭМ!$B$34:$B$777,I$296)+'СЕТ СН'!$F$15</f>
        <v>0</v>
      </c>
      <c r="J311" s="36">
        <f>SUMIFS(СВЦЭМ!$H$34:$H$777,СВЦЭМ!$A$34:$A$777,$A311,СВЦЭМ!$B$34:$B$777,J$296)+'СЕТ СН'!$F$15</f>
        <v>0</v>
      </c>
      <c r="K311" s="36">
        <f>SUMIFS(СВЦЭМ!$H$34:$H$777,СВЦЭМ!$A$34:$A$777,$A311,СВЦЭМ!$B$34:$B$777,K$296)+'СЕТ СН'!$F$15</f>
        <v>0</v>
      </c>
      <c r="L311" s="36">
        <f>SUMIFS(СВЦЭМ!$H$34:$H$777,СВЦЭМ!$A$34:$A$777,$A311,СВЦЭМ!$B$34:$B$777,L$296)+'СЕТ СН'!$F$15</f>
        <v>0</v>
      </c>
      <c r="M311" s="36">
        <f>SUMIFS(СВЦЭМ!$H$34:$H$777,СВЦЭМ!$A$34:$A$777,$A311,СВЦЭМ!$B$34:$B$777,M$296)+'СЕТ СН'!$F$15</f>
        <v>0</v>
      </c>
      <c r="N311" s="36">
        <f>SUMIFS(СВЦЭМ!$H$34:$H$777,СВЦЭМ!$A$34:$A$777,$A311,СВЦЭМ!$B$34:$B$777,N$296)+'СЕТ СН'!$F$15</f>
        <v>0</v>
      </c>
      <c r="O311" s="36">
        <f>SUMIFS(СВЦЭМ!$H$34:$H$777,СВЦЭМ!$A$34:$A$777,$A311,СВЦЭМ!$B$34:$B$777,O$296)+'СЕТ СН'!$F$15</f>
        <v>0</v>
      </c>
      <c r="P311" s="36">
        <f>SUMIFS(СВЦЭМ!$H$34:$H$777,СВЦЭМ!$A$34:$A$777,$A311,СВЦЭМ!$B$34:$B$777,P$296)+'СЕТ СН'!$F$15</f>
        <v>0</v>
      </c>
      <c r="Q311" s="36">
        <f>SUMIFS(СВЦЭМ!$H$34:$H$777,СВЦЭМ!$A$34:$A$777,$A311,СВЦЭМ!$B$34:$B$777,Q$296)+'СЕТ СН'!$F$15</f>
        <v>0</v>
      </c>
      <c r="R311" s="36">
        <f>SUMIFS(СВЦЭМ!$H$34:$H$777,СВЦЭМ!$A$34:$A$777,$A311,СВЦЭМ!$B$34:$B$777,R$296)+'СЕТ СН'!$F$15</f>
        <v>0</v>
      </c>
      <c r="S311" s="36">
        <f>SUMIFS(СВЦЭМ!$H$34:$H$777,СВЦЭМ!$A$34:$A$777,$A311,СВЦЭМ!$B$34:$B$777,S$296)+'СЕТ СН'!$F$15</f>
        <v>0</v>
      </c>
      <c r="T311" s="36">
        <f>SUMIFS(СВЦЭМ!$H$34:$H$777,СВЦЭМ!$A$34:$A$777,$A311,СВЦЭМ!$B$34:$B$777,T$296)+'СЕТ СН'!$F$15</f>
        <v>0</v>
      </c>
      <c r="U311" s="36">
        <f>SUMIFS(СВЦЭМ!$H$34:$H$777,СВЦЭМ!$A$34:$A$777,$A311,СВЦЭМ!$B$34:$B$777,U$296)+'СЕТ СН'!$F$15</f>
        <v>0</v>
      </c>
      <c r="V311" s="36">
        <f>SUMIFS(СВЦЭМ!$H$34:$H$777,СВЦЭМ!$A$34:$A$777,$A311,СВЦЭМ!$B$34:$B$777,V$296)+'СЕТ СН'!$F$15</f>
        <v>0</v>
      </c>
      <c r="W311" s="36">
        <f>SUMIFS(СВЦЭМ!$H$34:$H$777,СВЦЭМ!$A$34:$A$777,$A311,СВЦЭМ!$B$34:$B$777,W$296)+'СЕТ СН'!$F$15</f>
        <v>0</v>
      </c>
      <c r="X311" s="36">
        <f>SUMIFS(СВЦЭМ!$H$34:$H$777,СВЦЭМ!$A$34:$A$777,$A311,СВЦЭМ!$B$34:$B$777,X$296)+'СЕТ СН'!$F$15</f>
        <v>0</v>
      </c>
      <c r="Y311" s="36">
        <f>SUMIFS(СВЦЭМ!$H$34:$H$777,СВЦЭМ!$A$34:$A$777,$A311,СВЦЭМ!$B$34:$B$777,Y$296)+'СЕТ СН'!$F$15</f>
        <v>0</v>
      </c>
    </row>
    <row r="312" spans="1:25" ht="15.75" hidden="1" x14ac:dyDescent="0.2">
      <c r="A312" s="35">
        <f t="shared" si="8"/>
        <v>43815</v>
      </c>
      <c r="B312" s="36">
        <f>SUMIFS(СВЦЭМ!$H$34:$H$777,СВЦЭМ!$A$34:$A$777,$A312,СВЦЭМ!$B$34:$B$777,B$296)+'СЕТ СН'!$F$15</f>
        <v>0</v>
      </c>
      <c r="C312" s="36">
        <f>SUMIFS(СВЦЭМ!$H$34:$H$777,СВЦЭМ!$A$34:$A$777,$A312,СВЦЭМ!$B$34:$B$777,C$296)+'СЕТ СН'!$F$15</f>
        <v>0</v>
      </c>
      <c r="D312" s="36">
        <f>SUMIFS(СВЦЭМ!$H$34:$H$777,СВЦЭМ!$A$34:$A$777,$A312,СВЦЭМ!$B$34:$B$777,D$296)+'СЕТ СН'!$F$15</f>
        <v>0</v>
      </c>
      <c r="E312" s="36">
        <f>SUMIFS(СВЦЭМ!$H$34:$H$777,СВЦЭМ!$A$34:$A$777,$A312,СВЦЭМ!$B$34:$B$777,E$296)+'СЕТ СН'!$F$15</f>
        <v>0</v>
      </c>
      <c r="F312" s="36">
        <f>SUMIFS(СВЦЭМ!$H$34:$H$777,СВЦЭМ!$A$34:$A$777,$A312,СВЦЭМ!$B$34:$B$777,F$296)+'СЕТ СН'!$F$15</f>
        <v>0</v>
      </c>
      <c r="G312" s="36">
        <f>SUMIFS(СВЦЭМ!$H$34:$H$777,СВЦЭМ!$A$34:$A$777,$A312,СВЦЭМ!$B$34:$B$777,G$296)+'СЕТ СН'!$F$15</f>
        <v>0</v>
      </c>
      <c r="H312" s="36">
        <f>SUMIFS(СВЦЭМ!$H$34:$H$777,СВЦЭМ!$A$34:$A$777,$A312,СВЦЭМ!$B$34:$B$777,H$296)+'СЕТ СН'!$F$15</f>
        <v>0</v>
      </c>
      <c r="I312" s="36">
        <f>SUMIFS(СВЦЭМ!$H$34:$H$777,СВЦЭМ!$A$34:$A$777,$A312,СВЦЭМ!$B$34:$B$777,I$296)+'СЕТ СН'!$F$15</f>
        <v>0</v>
      </c>
      <c r="J312" s="36">
        <f>SUMIFS(СВЦЭМ!$H$34:$H$777,СВЦЭМ!$A$34:$A$777,$A312,СВЦЭМ!$B$34:$B$777,J$296)+'СЕТ СН'!$F$15</f>
        <v>0</v>
      </c>
      <c r="K312" s="36">
        <f>SUMIFS(СВЦЭМ!$H$34:$H$777,СВЦЭМ!$A$34:$A$777,$A312,СВЦЭМ!$B$34:$B$777,K$296)+'СЕТ СН'!$F$15</f>
        <v>0</v>
      </c>
      <c r="L312" s="36">
        <f>SUMIFS(СВЦЭМ!$H$34:$H$777,СВЦЭМ!$A$34:$A$777,$A312,СВЦЭМ!$B$34:$B$777,L$296)+'СЕТ СН'!$F$15</f>
        <v>0</v>
      </c>
      <c r="M312" s="36">
        <f>SUMIFS(СВЦЭМ!$H$34:$H$777,СВЦЭМ!$A$34:$A$777,$A312,СВЦЭМ!$B$34:$B$777,M$296)+'СЕТ СН'!$F$15</f>
        <v>0</v>
      </c>
      <c r="N312" s="36">
        <f>SUMIFS(СВЦЭМ!$H$34:$H$777,СВЦЭМ!$A$34:$A$777,$A312,СВЦЭМ!$B$34:$B$777,N$296)+'СЕТ СН'!$F$15</f>
        <v>0</v>
      </c>
      <c r="O312" s="36">
        <f>SUMIFS(СВЦЭМ!$H$34:$H$777,СВЦЭМ!$A$34:$A$777,$A312,СВЦЭМ!$B$34:$B$777,O$296)+'СЕТ СН'!$F$15</f>
        <v>0</v>
      </c>
      <c r="P312" s="36">
        <f>SUMIFS(СВЦЭМ!$H$34:$H$777,СВЦЭМ!$A$34:$A$777,$A312,СВЦЭМ!$B$34:$B$777,P$296)+'СЕТ СН'!$F$15</f>
        <v>0</v>
      </c>
      <c r="Q312" s="36">
        <f>SUMIFS(СВЦЭМ!$H$34:$H$777,СВЦЭМ!$A$34:$A$777,$A312,СВЦЭМ!$B$34:$B$777,Q$296)+'СЕТ СН'!$F$15</f>
        <v>0</v>
      </c>
      <c r="R312" s="36">
        <f>SUMIFS(СВЦЭМ!$H$34:$H$777,СВЦЭМ!$A$34:$A$777,$A312,СВЦЭМ!$B$34:$B$777,R$296)+'СЕТ СН'!$F$15</f>
        <v>0</v>
      </c>
      <c r="S312" s="36">
        <f>SUMIFS(СВЦЭМ!$H$34:$H$777,СВЦЭМ!$A$34:$A$777,$A312,СВЦЭМ!$B$34:$B$777,S$296)+'СЕТ СН'!$F$15</f>
        <v>0</v>
      </c>
      <c r="T312" s="36">
        <f>SUMIFS(СВЦЭМ!$H$34:$H$777,СВЦЭМ!$A$34:$A$777,$A312,СВЦЭМ!$B$34:$B$777,T$296)+'СЕТ СН'!$F$15</f>
        <v>0</v>
      </c>
      <c r="U312" s="36">
        <f>SUMIFS(СВЦЭМ!$H$34:$H$777,СВЦЭМ!$A$34:$A$777,$A312,СВЦЭМ!$B$34:$B$777,U$296)+'СЕТ СН'!$F$15</f>
        <v>0</v>
      </c>
      <c r="V312" s="36">
        <f>SUMIFS(СВЦЭМ!$H$34:$H$777,СВЦЭМ!$A$34:$A$777,$A312,СВЦЭМ!$B$34:$B$777,V$296)+'СЕТ СН'!$F$15</f>
        <v>0</v>
      </c>
      <c r="W312" s="36">
        <f>SUMIFS(СВЦЭМ!$H$34:$H$777,СВЦЭМ!$A$34:$A$777,$A312,СВЦЭМ!$B$34:$B$777,W$296)+'СЕТ СН'!$F$15</f>
        <v>0</v>
      </c>
      <c r="X312" s="36">
        <f>SUMIFS(СВЦЭМ!$H$34:$H$777,СВЦЭМ!$A$34:$A$777,$A312,СВЦЭМ!$B$34:$B$777,X$296)+'СЕТ СН'!$F$15</f>
        <v>0</v>
      </c>
      <c r="Y312" s="36">
        <f>SUMIFS(СВЦЭМ!$H$34:$H$777,СВЦЭМ!$A$34:$A$777,$A312,СВЦЭМ!$B$34:$B$777,Y$296)+'СЕТ СН'!$F$15</f>
        <v>0</v>
      </c>
    </row>
    <row r="313" spans="1:25" ht="15.75" hidden="1" x14ac:dyDescent="0.2">
      <c r="A313" s="35">
        <f t="shared" si="8"/>
        <v>43816</v>
      </c>
      <c r="B313" s="36">
        <f>SUMIFS(СВЦЭМ!$H$34:$H$777,СВЦЭМ!$A$34:$A$777,$A313,СВЦЭМ!$B$34:$B$777,B$296)+'СЕТ СН'!$F$15</f>
        <v>0</v>
      </c>
      <c r="C313" s="36">
        <f>SUMIFS(СВЦЭМ!$H$34:$H$777,СВЦЭМ!$A$34:$A$777,$A313,СВЦЭМ!$B$34:$B$777,C$296)+'СЕТ СН'!$F$15</f>
        <v>0</v>
      </c>
      <c r="D313" s="36">
        <f>SUMIFS(СВЦЭМ!$H$34:$H$777,СВЦЭМ!$A$34:$A$777,$A313,СВЦЭМ!$B$34:$B$777,D$296)+'СЕТ СН'!$F$15</f>
        <v>0</v>
      </c>
      <c r="E313" s="36">
        <f>SUMIFS(СВЦЭМ!$H$34:$H$777,СВЦЭМ!$A$34:$A$777,$A313,СВЦЭМ!$B$34:$B$777,E$296)+'СЕТ СН'!$F$15</f>
        <v>0</v>
      </c>
      <c r="F313" s="36">
        <f>SUMIFS(СВЦЭМ!$H$34:$H$777,СВЦЭМ!$A$34:$A$777,$A313,СВЦЭМ!$B$34:$B$777,F$296)+'СЕТ СН'!$F$15</f>
        <v>0</v>
      </c>
      <c r="G313" s="36">
        <f>SUMIFS(СВЦЭМ!$H$34:$H$777,СВЦЭМ!$A$34:$A$777,$A313,СВЦЭМ!$B$34:$B$777,G$296)+'СЕТ СН'!$F$15</f>
        <v>0</v>
      </c>
      <c r="H313" s="36">
        <f>SUMIFS(СВЦЭМ!$H$34:$H$777,СВЦЭМ!$A$34:$A$777,$A313,СВЦЭМ!$B$34:$B$777,H$296)+'СЕТ СН'!$F$15</f>
        <v>0</v>
      </c>
      <c r="I313" s="36">
        <f>SUMIFS(СВЦЭМ!$H$34:$H$777,СВЦЭМ!$A$34:$A$777,$A313,СВЦЭМ!$B$34:$B$777,I$296)+'СЕТ СН'!$F$15</f>
        <v>0</v>
      </c>
      <c r="J313" s="36">
        <f>SUMIFS(СВЦЭМ!$H$34:$H$777,СВЦЭМ!$A$34:$A$777,$A313,СВЦЭМ!$B$34:$B$777,J$296)+'СЕТ СН'!$F$15</f>
        <v>0</v>
      </c>
      <c r="K313" s="36">
        <f>SUMIFS(СВЦЭМ!$H$34:$H$777,СВЦЭМ!$A$34:$A$777,$A313,СВЦЭМ!$B$34:$B$777,K$296)+'СЕТ СН'!$F$15</f>
        <v>0</v>
      </c>
      <c r="L313" s="36">
        <f>SUMIFS(СВЦЭМ!$H$34:$H$777,СВЦЭМ!$A$34:$A$777,$A313,СВЦЭМ!$B$34:$B$777,L$296)+'СЕТ СН'!$F$15</f>
        <v>0</v>
      </c>
      <c r="M313" s="36">
        <f>SUMIFS(СВЦЭМ!$H$34:$H$777,СВЦЭМ!$A$34:$A$777,$A313,СВЦЭМ!$B$34:$B$777,M$296)+'СЕТ СН'!$F$15</f>
        <v>0</v>
      </c>
      <c r="N313" s="36">
        <f>SUMIFS(СВЦЭМ!$H$34:$H$777,СВЦЭМ!$A$34:$A$777,$A313,СВЦЭМ!$B$34:$B$777,N$296)+'СЕТ СН'!$F$15</f>
        <v>0</v>
      </c>
      <c r="O313" s="36">
        <f>SUMIFS(СВЦЭМ!$H$34:$H$777,СВЦЭМ!$A$34:$A$777,$A313,СВЦЭМ!$B$34:$B$777,O$296)+'СЕТ СН'!$F$15</f>
        <v>0</v>
      </c>
      <c r="P313" s="36">
        <f>SUMIFS(СВЦЭМ!$H$34:$H$777,СВЦЭМ!$A$34:$A$777,$A313,СВЦЭМ!$B$34:$B$777,P$296)+'СЕТ СН'!$F$15</f>
        <v>0</v>
      </c>
      <c r="Q313" s="36">
        <f>SUMIFS(СВЦЭМ!$H$34:$H$777,СВЦЭМ!$A$34:$A$777,$A313,СВЦЭМ!$B$34:$B$777,Q$296)+'СЕТ СН'!$F$15</f>
        <v>0</v>
      </c>
      <c r="R313" s="36">
        <f>SUMIFS(СВЦЭМ!$H$34:$H$777,СВЦЭМ!$A$34:$A$777,$A313,СВЦЭМ!$B$34:$B$777,R$296)+'СЕТ СН'!$F$15</f>
        <v>0</v>
      </c>
      <c r="S313" s="36">
        <f>SUMIFS(СВЦЭМ!$H$34:$H$777,СВЦЭМ!$A$34:$A$777,$A313,СВЦЭМ!$B$34:$B$777,S$296)+'СЕТ СН'!$F$15</f>
        <v>0</v>
      </c>
      <c r="T313" s="36">
        <f>SUMIFS(СВЦЭМ!$H$34:$H$777,СВЦЭМ!$A$34:$A$777,$A313,СВЦЭМ!$B$34:$B$777,T$296)+'СЕТ СН'!$F$15</f>
        <v>0</v>
      </c>
      <c r="U313" s="36">
        <f>SUMIFS(СВЦЭМ!$H$34:$H$777,СВЦЭМ!$A$34:$A$777,$A313,СВЦЭМ!$B$34:$B$777,U$296)+'СЕТ СН'!$F$15</f>
        <v>0</v>
      </c>
      <c r="V313" s="36">
        <f>SUMIFS(СВЦЭМ!$H$34:$H$777,СВЦЭМ!$A$34:$A$777,$A313,СВЦЭМ!$B$34:$B$777,V$296)+'СЕТ СН'!$F$15</f>
        <v>0</v>
      </c>
      <c r="W313" s="36">
        <f>SUMIFS(СВЦЭМ!$H$34:$H$777,СВЦЭМ!$A$34:$A$777,$A313,СВЦЭМ!$B$34:$B$777,W$296)+'СЕТ СН'!$F$15</f>
        <v>0</v>
      </c>
      <c r="X313" s="36">
        <f>SUMIFS(СВЦЭМ!$H$34:$H$777,СВЦЭМ!$A$34:$A$777,$A313,СВЦЭМ!$B$34:$B$777,X$296)+'СЕТ СН'!$F$15</f>
        <v>0</v>
      </c>
      <c r="Y313" s="36">
        <f>SUMIFS(СВЦЭМ!$H$34:$H$777,СВЦЭМ!$A$34:$A$777,$A313,СВЦЭМ!$B$34:$B$777,Y$296)+'СЕТ СН'!$F$15</f>
        <v>0</v>
      </c>
    </row>
    <row r="314" spans="1:25" ht="15.75" hidden="1" x14ac:dyDescent="0.2">
      <c r="A314" s="35">
        <f t="shared" si="8"/>
        <v>43817</v>
      </c>
      <c r="B314" s="36">
        <f>SUMIFS(СВЦЭМ!$H$34:$H$777,СВЦЭМ!$A$34:$A$777,$A314,СВЦЭМ!$B$34:$B$777,B$296)+'СЕТ СН'!$F$15</f>
        <v>0</v>
      </c>
      <c r="C314" s="36">
        <f>SUMIFS(СВЦЭМ!$H$34:$H$777,СВЦЭМ!$A$34:$A$777,$A314,СВЦЭМ!$B$34:$B$777,C$296)+'СЕТ СН'!$F$15</f>
        <v>0</v>
      </c>
      <c r="D314" s="36">
        <f>SUMIFS(СВЦЭМ!$H$34:$H$777,СВЦЭМ!$A$34:$A$777,$A314,СВЦЭМ!$B$34:$B$777,D$296)+'СЕТ СН'!$F$15</f>
        <v>0</v>
      </c>
      <c r="E314" s="36">
        <f>SUMIFS(СВЦЭМ!$H$34:$H$777,СВЦЭМ!$A$34:$A$777,$A314,СВЦЭМ!$B$34:$B$777,E$296)+'СЕТ СН'!$F$15</f>
        <v>0</v>
      </c>
      <c r="F314" s="36">
        <f>SUMIFS(СВЦЭМ!$H$34:$H$777,СВЦЭМ!$A$34:$A$777,$A314,СВЦЭМ!$B$34:$B$777,F$296)+'СЕТ СН'!$F$15</f>
        <v>0</v>
      </c>
      <c r="G314" s="36">
        <f>SUMIFS(СВЦЭМ!$H$34:$H$777,СВЦЭМ!$A$34:$A$777,$A314,СВЦЭМ!$B$34:$B$777,G$296)+'СЕТ СН'!$F$15</f>
        <v>0</v>
      </c>
      <c r="H314" s="36">
        <f>SUMIFS(СВЦЭМ!$H$34:$H$777,СВЦЭМ!$A$34:$A$777,$A314,СВЦЭМ!$B$34:$B$777,H$296)+'СЕТ СН'!$F$15</f>
        <v>0</v>
      </c>
      <c r="I314" s="36">
        <f>SUMIFS(СВЦЭМ!$H$34:$H$777,СВЦЭМ!$A$34:$A$777,$A314,СВЦЭМ!$B$34:$B$777,I$296)+'СЕТ СН'!$F$15</f>
        <v>0</v>
      </c>
      <c r="J314" s="36">
        <f>SUMIFS(СВЦЭМ!$H$34:$H$777,СВЦЭМ!$A$34:$A$777,$A314,СВЦЭМ!$B$34:$B$777,J$296)+'СЕТ СН'!$F$15</f>
        <v>0</v>
      </c>
      <c r="K314" s="36">
        <f>SUMIFS(СВЦЭМ!$H$34:$H$777,СВЦЭМ!$A$34:$A$777,$A314,СВЦЭМ!$B$34:$B$777,K$296)+'СЕТ СН'!$F$15</f>
        <v>0</v>
      </c>
      <c r="L314" s="36">
        <f>SUMIFS(СВЦЭМ!$H$34:$H$777,СВЦЭМ!$A$34:$A$777,$A314,СВЦЭМ!$B$34:$B$777,L$296)+'СЕТ СН'!$F$15</f>
        <v>0</v>
      </c>
      <c r="M314" s="36">
        <f>SUMIFS(СВЦЭМ!$H$34:$H$777,СВЦЭМ!$A$34:$A$777,$A314,СВЦЭМ!$B$34:$B$777,M$296)+'СЕТ СН'!$F$15</f>
        <v>0</v>
      </c>
      <c r="N314" s="36">
        <f>SUMIFS(СВЦЭМ!$H$34:$H$777,СВЦЭМ!$A$34:$A$777,$A314,СВЦЭМ!$B$34:$B$777,N$296)+'СЕТ СН'!$F$15</f>
        <v>0</v>
      </c>
      <c r="O314" s="36">
        <f>SUMIFS(СВЦЭМ!$H$34:$H$777,СВЦЭМ!$A$34:$A$777,$A314,СВЦЭМ!$B$34:$B$777,O$296)+'СЕТ СН'!$F$15</f>
        <v>0</v>
      </c>
      <c r="P314" s="36">
        <f>SUMIFS(СВЦЭМ!$H$34:$H$777,СВЦЭМ!$A$34:$A$777,$A314,СВЦЭМ!$B$34:$B$777,P$296)+'СЕТ СН'!$F$15</f>
        <v>0</v>
      </c>
      <c r="Q314" s="36">
        <f>SUMIFS(СВЦЭМ!$H$34:$H$777,СВЦЭМ!$A$34:$A$777,$A314,СВЦЭМ!$B$34:$B$777,Q$296)+'СЕТ СН'!$F$15</f>
        <v>0</v>
      </c>
      <c r="R314" s="36">
        <f>SUMIFS(СВЦЭМ!$H$34:$H$777,СВЦЭМ!$A$34:$A$777,$A314,СВЦЭМ!$B$34:$B$777,R$296)+'СЕТ СН'!$F$15</f>
        <v>0</v>
      </c>
      <c r="S314" s="36">
        <f>SUMIFS(СВЦЭМ!$H$34:$H$777,СВЦЭМ!$A$34:$A$777,$A314,СВЦЭМ!$B$34:$B$777,S$296)+'СЕТ СН'!$F$15</f>
        <v>0</v>
      </c>
      <c r="T314" s="36">
        <f>SUMIFS(СВЦЭМ!$H$34:$H$777,СВЦЭМ!$A$34:$A$777,$A314,СВЦЭМ!$B$34:$B$777,T$296)+'СЕТ СН'!$F$15</f>
        <v>0</v>
      </c>
      <c r="U314" s="36">
        <f>SUMIFS(СВЦЭМ!$H$34:$H$777,СВЦЭМ!$A$34:$A$777,$A314,СВЦЭМ!$B$34:$B$777,U$296)+'СЕТ СН'!$F$15</f>
        <v>0</v>
      </c>
      <c r="V314" s="36">
        <f>SUMIFS(СВЦЭМ!$H$34:$H$777,СВЦЭМ!$A$34:$A$777,$A314,СВЦЭМ!$B$34:$B$777,V$296)+'СЕТ СН'!$F$15</f>
        <v>0</v>
      </c>
      <c r="W314" s="36">
        <f>SUMIFS(СВЦЭМ!$H$34:$H$777,СВЦЭМ!$A$34:$A$777,$A314,СВЦЭМ!$B$34:$B$777,W$296)+'СЕТ СН'!$F$15</f>
        <v>0</v>
      </c>
      <c r="X314" s="36">
        <f>SUMIFS(СВЦЭМ!$H$34:$H$777,СВЦЭМ!$A$34:$A$777,$A314,СВЦЭМ!$B$34:$B$777,X$296)+'СЕТ СН'!$F$15</f>
        <v>0</v>
      </c>
      <c r="Y314" s="36">
        <f>SUMIFS(СВЦЭМ!$H$34:$H$777,СВЦЭМ!$A$34:$A$777,$A314,СВЦЭМ!$B$34:$B$777,Y$296)+'СЕТ СН'!$F$15</f>
        <v>0</v>
      </c>
    </row>
    <row r="315" spans="1:25" ht="15.75" hidden="1" x14ac:dyDescent="0.2">
      <c r="A315" s="35">
        <f t="shared" si="8"/>
        <v>43818</v>
      </c>
      <c r="B315" s="36">
        <f>SUMIFS(СВЦЭМ!$H$34:$H$777,СВЦЭМ!$A$34:$A$777,$A315,СВЦЭМ!$B$34:$B$777,B$296)+'СЕТ СН'!$F$15</f>
        <v>0</v>
      </c>
      <c r="C315" s="36">
        <f>SUMIFS(СВЦЭМ!$H$34:$H$777,СВЦЭМ!$A$34:$A$777,$A315,СВЦЭМ!$B$34:$B$777,C$296)+'СЕТ СН'!$F$15</f>
        <v>0</v>
      </c>
      <c r="D315" s="36">
        <f>SUMIFS(СВЦЭМ!$H$34:$H$777,СВЦЭМ!$A$34:$A$777,$A315,СВЦЭМ!$B$34:$B$777,D$296)+'СЕТ СН'!$F$15</f>
        <v>0</v>
      </c>
      <c r="E315" s="36">
        <f>SUMIFS(СВЦЭМ!$H$34:$H$777,СВЦЭМ!$A$34:$A$777,$A315,СВЦЭМ!$B$34:$B$777,E$296)+'СЕТ СН'!$F$15</f>
        <v>0</v>
      </c>
      <c r="F315" s="36">
        <f>SUMIFS(СВЦЭМ!$H$34:$H$777,СВЦЭМ!$A$34:$A$777,$A315,СВЦЭМ!$B$34:$B$777,F$296)+'СЕТ СН'!$F$15</f>
        <v>0</v>
      </c>
      <c r="G315" s="36">
        <f>SUMIFS(СВЦЭМ!$H$34:$H$777,СВЦЭМ!$A$34:$A$777,$A315,СВЦЭМ!$B$34:$B$777,G$296)+'СЕТ СН'!$F$15</f>
        <v>0</v>
      </c>
      <c r="H315" s="36">
        <f>SUMIFS(СВЦЭМ!$H$34:$H$777,СВЦЭМ!$A$34:$A$777,$A315,СВЦЭМ!$B$34:$B$777,H$296)+'СЕТ СН'!$F$15</f>
        <v>0</v>
      </c>
      <c r="I315" s="36">
        <f>SUMIFS(СВЦЭМ!$H$34:$H$777,СВЦЭМ!$A$34:$A$777,$A315,СВЦЭМ!$B$34:$B$777,I$296)+'СЕТ СН'!$F$15</f>
        <v>0</v>
      </c>
      <c r="J315" s="36">
        <f>SUMIFS(СВЦЭМ!$H$34:$H$777,СВЦЭМ!$A$34:$A$777,$A315,СВЦЭМ!$B$34:$B$777,J$296)+'СЕТ СН'!$F$15</f>
        <v>0</v>
      </c>
      <c r="K315" s="36">
        <f>SUMIFS(СВЦЭМ!$H$34:$H$777,СВЦЭМ!$A$34:$A$777,$A315,СВЦЭМ!$B$34:$B$777,K$296)+'СЕТ СН'!$F$15</f>
        <v>0</v>
      </c>
      <c r="L315" s="36">
        <f>SUMIFS(СВЦЭМ!$H$34:$H$777,СВЦЭМ!$A$34:$A$777,$A315,СВЦЭМ!$B$34:$B$777,L$296)+'СЕТ СН'!$F$15</f>
        <v>0</v>
      </c>
      <c r="M315" s="36">
        <f>SUMIFS(СВЦЭМ!$H$34:$H$777,СВЦЭМ!$A$34:$A$777,$A315,СВЦЭМ!$B$34:$B$777,M$296)+'СЕТ СН'!$F$15</f>
        <v>0</v>
      </c>
      <c r="N315" s="36">
        <f>SUMIFS(СВЦЭМ!$H$34:$H$777,СВЦЭМ!$A$34:$A$777,$A315,СВЦЭМ!$B$34:$B$777,N$296)+'СЕТ СН'!$F$15</f>
        <v>0</v>
      </c>
      <c r="O315" s="36">
        <f>SUMIFS(СВЦЭМ!$H$34:$H$777,СВЦЭМ!$A$34:$A$777,$A315,СВЦЭМ!$B$34:$B$777,O$296)+'СЕТ СН'!$F$15</f>
        <v>0</v>
      </c>
      <c r="P315" s="36">
        <f>SUMIFS(СВЦЭМ!$H$34:$H$777,СВЦЭМ!$A$34:$A$777,$A315,СВЦЭМ!$B$34:$B$777,P$296)+'СЕТ СН'!$F$15</f>
        <v>0</v>
      </c>
      <c r="Q315" s="36">
        <f>SUMIFS(СВЦЭМ!$H$34:$H$777,СВЦЭМ!$A$34:$A$777,$A315,СВЦЭМ!$B$34:$B$777,Q$296)+'СЕТ СН'!$F$15</f>
        <v>0</v>
      </c>
      <c r="R315" s="36">
        <f>SUMIFS(СВЦЭМ!$H$34:$H$777,СВЦЭМ!$A$34:$A$777,$A315,СВЦЭМ!$B$34:$B$777,R$296)+'СЕТ СН'!$F$15</f>
        <v>0</v>
      </c>
      <c r="S315" s="36">
        <f>SUMIFS(СВЦЭМ!$H$34:$H$777,СВЦЭМ!$A$34:$A$777,$A315,СВЦЭМ!$B$34:$B$777,S$296)+'СЕТ СН'!$F$15</f>
        <v>0</v>
      </c>
      <c r="T315" s="36">
        <f>SUMIFS(СВЦЭМ!$H$34:$H$777,СВЦЭМ!$A$34:$A$777,$A315,СВЦЭМ!$B$34:$B$777,T$296)+'СЕТ СН'!$F$15</f>
        <v>0</v>
      </c>
      <c r="U315" s="36">
        <f>SUMIFS(СВЦЭМ!$H$34:$H$777,СВЦЭМ!$A$34:$A$777,$A315,СВЦЭМ!$B$34:$B$777,U$296)+'СЕТ СН'!$F$15</f>
        <v>0</v>
      </c>
      <c r="V315" s="36">
        <f>SUMIFS(СВЦЭМ!$H$34:$H$777,СВЦЭМ!$A$34:$A$777,$A315,СВЦЭМ!$B$34:$B$777,V$296)+'СЕТ СН'!$F$15</f>
        <v>0</v>
      </c>
      <c r="W315" s="36">
        <f>SUMIFS(СВЦЭМ!$H$34:$H$777,СВЦЭМ!$A$34:$A$777,$A315,СВЦЭМ!$B$34:$B$777,W$296)+'СЕТ СН'!$F$15</f>
        <v>0</v>
      </c>
      <c r="X315" s="36">
        <f>SUMIFS(СВЦЭМ!$H$34:$H$777,СВЦЭМ!$A$34:$A$777,$A315,СВЦЭМ!$B$34:$B$777,X$296)+'СЕТ СН'!$F$15</f>
        <v>0</v>
      </c>
      <c r="Y315" s="36">
        <f>SUMIFS(СВЦЭМ!$H$34:$H$777,СВЦЭМ!$A$34:$A$777,$A315,СВЦЭМ!$B$34:$B$777,Y$296)+'СЕТ СН'!$F$15</f>
        <v>0</v>
      </c>
    </row>
    <row r="316" spans="1:25" ht="15.75" hidden="1" x14ac:dyDescent="0.2">
      <c r="A316" s="35">
        <f t="shared" si="8"/>
        <v>43819</v>
      </c>
      <c r="B316" s="36">
        <f>SUMIFS(СВЦЭМ!$H$34:$H$777,СВЦЭМ!$A$34:$A$777,$A316,СВЦЭМ!$B$34:$B$777,B$296)+'СЕТ СН'!$F$15</f>
        <v>0</v>
      </c>
      <c r="C316" s="36">
        <f>SUMIFS(СВЦЭМ!$H$34:$H$777,СВЦЭМ!$A$34:$A$777,$A316,СВЦЭМ!$B$34:$B$777,C$296)+'СЕТ СН'!$F$15</f>
        <v>0</v>
      </c>
      <c r="D316" s="36">
        <f>SUMIFS(СВЦЭМ!$H$34:$H$777,СВЦЭМ!$A$34:$A$777,$A316,СВЦЭМ!$B$34:$B$777,D$296)+'СЕТ СН'!$F$15</f>
        <v>0</v>
      </c>
      <c r="E316" s="36">
        <f>SUMIFS(СВЦЭМ!$H$34:$H$777,СВЦЭМ!$A$34:$A$777,$A316,СВЦЭМ!$B$34:$B$777,E$296)+'СЕТ СН'!$F$15</f>
        <v>0</v>
      </c>
      <c r="F316" s="36">
        <f>SUMIFS(СВЦЭМ!$H$34:$H$777,СВЦЭМ!$A$34:$A$777,$A316,СВЦЭМ!$B$34:$B$777,F$296)+'СЕТ СН'!$F$15</f>
        <v>0</v>
      </c>
      <c r="G316" s="36">
        <f>SUMIFS(СВЦЭМ!$H$34:$H$777,СВЦЭМ!$A$34:$A$777,$A316,СВЦЭМ!$B$34:$B$777,G$296)+'СЕТ СН'!$F$15</f>
        <v>0</v>
      </c>
      <c r="H316" s="36">
        <f>SUMIFS(СВЦЭМ!$H$34:$H$777,СВЦЭМ!$A$34:$A$777,$A316,СВЦЭМ!$B$34:$B$777,H$296)+'СЕТ СН'!$F$15</f>
        <v>0</v>
      </c>
      <c r="I316" s="36">
        <f>SUMIFS(СВЦЭМ!$H$34:$H$777,СВЦЭМ!$A$34:$A$777,$A316,СВЦЭМ!$B$34:$B$777,I$296)+'СЕТ СН'!$F$15</f>
        <v>0</v>
      </c>
      <c r="J316" s="36">
        <f>SUMIFS(СВЦЭМ!$H$34:$H$777,СВЦЭМ!$A$34:$A$777,$A316,СВЦЭМ!$B$34:$B$777,J$296)+'СЕТ СН'!$F$15</f>
        <v>0</v>
      </c>
      <c r="K316" s="36">
        <f>SUMIFS(СВЦЭМ!$H$34:$H$777,СВЦЭМ!$A$34:$A$777,$A316,СВЦЭМ!$B$34:$B$777,K$296)+'СЕТ СН'!$F$15</f>
        <v>0</v>
      </c>
      <c r="L316" s="36">
        <f>SUMIFS(СВЦЭМ!$H$34:$H$777,СВЦЭМ!$A$34:$A$777,$A316,СВЦЭМ!$B$34:$B$777,L$296)+'СЕТ СН'!$F$15</f>
        <v>0</v>
      </c>
      <c r="M316" s="36">
        <f>SUMIFS(СВЦЭМ!$H$34:$H$777,СВЦЭМ!$A$34:$A$777,$A316,СВЦЭМ!$B$34:$B$777,M$296)+'СЕТ СН'!$F$15</f>
        <v>0</v>
      </c>
      <c r="N316" s="36">
        <f>SUMIFS(СВЦЭМ!$H$34:$H$777,СВЦЭМ!$A$34:$A$777,$A316,СВЦЭМ!$B$34:$B$777,N$296)+'СЕТ СН'!$F$15</f>
        <v>0</v>
      </c>
      <c r="O316" s="36">
        <f>SUMIFS(СВЦЭМ!$H$34:$H$777,СВЦЭМ!$A$34:$A$777,$A316,СВЦЭМ!$B$34:$B$777,O$296)+'СЕТ СН'!$F$15</f>
        <v>0</v>
      </c>
      <c r="P316" s="36">
        <f>SUMIFS(СВЦЭМ!$H$34:$H$777,СВЦЭМ!$A$34:$A$777,$A316,СВЦЭМ!$B$34:$B$777,P$296)+'СЕТ СН'!$F$15</f>
        <v>0</v>
      </c>
      <c r="Q316" s="36">
        <f>SUMIFS(СВЦЭМ!$H$34:$H$777,СВЦЭМ!$A$34:$A$777,$A316,СВЦЭМ!$B$34:$B$777,Q$296)+'СЕТ СН'!$F$15</f>
        <v>0</v>
      </c>
      <c r="R316" s="36">
        <f>SUMIFS(СВЦЭМ!$H$34:$H$777,СВЦЭМ!$A$34:$A$777,$A316,СВЦЭМ!$B$34:$B$777,R$296)+'СЕТ СН'!$F$15</f>
        <v>0</v>
      </c>
      <c r="S316" s="36">
        <f>SUMIFS(СВЦЭМ!$H$34:$H$777,СВЦЭМ!$A$34:$A$777,$A316,СВЦЭМ!$B$34:$B$777,S$296)+'СЕТ СН'!$F$15</f>
        <v>0</v>
      </c>
      <c r="T316" s="36">
        <f>SUMIFS(СВЦЭМ!$H$34:$H$777,СВЦЭМ!$A$34:$A$777,$A316,СВЦЭМ!$B$34:$B$777,T$296)+'СЕТ СН'!$F$15</f>
        <v>0</v>
      </c>
      <c r="U316" s="36">
        <f>SUMIFS(СВЦЭМ!$H$34:$H$777,СВЦЭМ!$A$34:$A$777,$A316,СВЦЭМ!$B$34:$B$777,U$296)+'СЕТ СН'!$F$15</f>
        <v>0</v>
      </c>
      <c r="V316" s="36">
        <f>SUMIFS(СВЦЭМ!$H$34:$H$777,СВЦЭМ!$A$34:$A$777,$A316,СВЦЭМ!$B$34:$B$777,V$296)+'СЕТ СН'!$F$15</f>
        <v>0</v>
      </c>
      <c r="W316" s="36">
        <f>SUMIFS(СВЦЭМ!$H$34:$H$777,СВЦЭМ!$A$34:$A$777,$A316,СВЦЭМ!$B$34:$B$777,W$296)+'СЕТ СН'!$F$15</f>
        <v>0</v>
      </c>
      <c r="X316" s="36">
        <f>SUMIFS(СВЦЭМ!$H$34:$H$777,СВЦЭМ!$A$34:$A$777,$A316,СВЦЭМ!$B$34:$B$777,X$296)+'СЕТ СН'!$F$15</f>
        <v>0</v>
      </c>
      <c r="Y316" s="36">
        <f>SUMIFS(СВЦЭМ!$H$34:$H$777,СВЦЭМ!$A$34:$A$777,$A316,СВЦЭМ!$B$34:$B$777,Y$296)+'СЕТ СН'!$F$15</f>
        <v>0</v>
      </c>
    </row>
    <row r="317" spans="1:25" ht="15.75" hidden="1" x14ac:dyDescent="0.2">
      <c r="A317" s="35">
        <f t="shared" si="8"/>
        <v>43820</v>
      </c>
      <c r="B317" s="36">
        <f>SUMIFS(СВЦЭМ!$H$34:$H$777,СВЦЭМ!$A$34:$A$777,$A317,СВЦЭМ!$B$34:$B$777,B$296)+'СЕТ СН'!$F$15</f>
        <v>0</v>
      </c>
      <c r="C317" s="36">
        <f>SUMIFS(СВЦЭМ!$H$34:$H$777,СВЦЭМ!$A$34:$A$777,$A317,СВЦЭМ!$B$34:$B$777,C$296)+'СЕТ СН'!$F$15</f>
        <v>0</v>
      </c>
      <c r="D317" s="36">
        <f>SUMIFS(СВЦЭМ!$H$34:$H$777,СВЦЭМ!$A$34:$A$777,$A317,СВЦЭМ!$B$34:$B$777,D$296)+'СЕТ СН'!$F$15</f>
        <v>0</v>
      </c>
      <c r="E317" s="36">
        <f>SUMIFS(СВЦЭМ!$H$34:$H$777,СВЦЭМ!$A$34:$A$777,$A317,СВЦЭМ!$B$34:$B$777,E$296)+'СЕТ СН'!$F$15</f>
        <v>0</v>
      </c>
      <c r="F317" s="36">
        <f>SUMIFS(СВЦЭМ!$H$34:$H$777,СВЦЭМ!$A$34:$A$777,$A317,СВЦЭМ!$B$34:$B$777,F$296)+'СЕТ СН'!$F$15</f>
        <v>0</v>
      </c>
      <c r="G317" s="36">
        <f>SUMIFS(СВЦЭМ!$H$34:$H$777,СВЦЭМ!$A$34:$A$777,$A317,СВЦЭМ!$B$34:$B$777,G$296)+'СЕТ СН'!$F$15</f>
        <v>0</v>
      </c>
      <c r="H317" s="36">
        <f>SUMIFS(СВЦЭМ!$H$34:$H$777,СВЦЭМ!$A$34:$A$777,$A317,СВЦЭМ!$B$34:$B$777,H$296)+'СЕТ СН'!$F$15</f>
        <v>0</v>
      </c>
      <c r="I317" s="36">
        <f>SUMIFS(СВЦЭМ!$H$34:$H$777,СВЦЭМ!$A$34:$A$777,$A317,СВЦЭМ!$B$34:$B$777,I$296)+'СЕТ СН'!$F$15</f>
        <v>0</v>
      </c>
      <c r="J317" s="36">
        <f>SUMIFS(СВЦЭМ!$H$34:$H$777,СВЦЭМ!$A$34:$A$777,$A317,СВЦЭМ!$B$34:$B$777,J$296)+'СЕТ СН'!$F$15</f>
        <v>0</v>
      </c>
      <c r="K317" s="36">
        <f>SUMIFS(СВЦЭМ!$H$34:$H$777,СВЦЭМ!$A$34:$A$777,$A317,СВЦЭМ!$B$34:$B$777,K$296)+'СЕТ СН'!$F$15</f>
        <v>0</v>
      </c>
      <c r="L317" s="36">
        <f>SUMIFS(СВЦЭМ!$H$34:$H$777,СВЦЭМ!$A$34:$A$777,$A317,СВЦЭМ!$B$34:$B$777,L$296)+'СЕТ СН'!$F$15</f>
        <v>0</v>
      </c>
      <c r="M317" s="36">
        <f>SUMIFS(СВЦЭМ!$H$34:$H$777,СВЦЭМ!$A$34:$A$777,$A317,СВЦЭМ!$B$34:$B$777,M$296)+'СЕТ СН'!$F$15</f>
        <v>0</v>
      </c>
      <c r="N317" s="36">
        <f>SUMIFS(СВЦЭМ!$H$34:$H$777,СВЦЭМ!$A$34:$A$777,$A317,СВЦЭМ!$B$34:$B$777,N$296)+'СЕТ СН'!$F$15</f>
        <v>0</v>
      </c>
      <c r="O317" s="36">
        <f>SUMIFS(СВЦЭМ!$H$34:$H$777,СВЦЭМ!$A$34:$A$777,$A317,СВЦЭМ!$B$34:$B$777,O$296)+'СЕТ СН'!$F$15</f>
        <v>0</v>
      </c>
      <c r="P317" s="36">
        <f>SUMIFS(СВЦЭМ!$H$34:$H$777,СВЦЭМ!$A$34:$A$777,$A317,СВЦЭМ!$B$34:$B$777,P$296)+'СЕТ СН'!$F$15</f>
        <v>0</v>
      </c>
      <c r="Q317" s="36">
        <f>SUMIFS(СВЦЭМ!$H$34:$H$777,СВЦЭМ!$A$34:$A$777,$A317,СВЦЭМ!$B$34:$B$777,Q$296)+'СЕТ СН'!$F$15</f>
        <v>0</v>
      </c>
      <c r="R317" s="36">
        <f>SUMIFS(СВЦЭМ!$H$34:$H$777,СВЦЭМ!$A$34:$A$777,$A317,СВЦЭМ!$B$34:$B$777,R$296)+'СЕТ СН'!$F$15</f>
        <v>0</v>
      </c>
      <c r="S317" s="36">
        <f>SUMIFS(СВЦЭМ!$H$34:$H$777,СВЦЭМ!$A$34:$A$777,$A317,СВЦЭМ!$B$34:$B$777,S$296)+'СЕТ СН'!$F$15</f>
        <v>0</v>
      </c>
      <c r="T317" s="36">
        <f>SUMIFS(СВЦЭМ!$H$34:$H$777,СВЦЭМ!$A$34:$A$777,$A317,СВЦЭМ!$B$34:$B$777,T$296)+'СЕТ СН'!$F$15</f>
        <v>0</v>
      </c>
      <c r="U317" s="36">
        <f>SUMIFS(СВЦЭМ!$H$34:$H$777,СВЦЭМ!$A$34:$A$777,$A317,СВЦЭМ!$B$34:$B$777,U$296)+'СЕТ СН'!$F$15</f>
        <v>0</v>
      </c>
      <c r="V317" s="36">
        <f>SUMIFS(СВЦЭМ!$H$34:$H$777,СВЦЭМ!$A$34:$A$777,$A317,СВЦЭМ!$B$34:$B$777,V$296)+'СЕТ СН'!$F$15</f>
        <v>0</v>
      </c>
      <c r="W317" s="36">
        <f>SUMIFS(СВЦЭМ!$H$34:$H$777,СВЦЭМ!$A$34:$A$777,$A317,СВЦЭМ!$B$34:$B$777,W$296)+'СЕТ СН'!$F$15</f>
        <v>0</v>
      </c>
      <c r="X317" s="36">
        <f>SUMIFS(СВЦЭМ!$H$34:$H$777,СВЦЭМ!$A$34:$A$777,$A317,СВЦЭМ!$B$34:$B$777,X$296)+'СЕТ СН'!$F$15</f>
        <v>0</v>
      </c>
      <c r="Y317" s="36">
        <f>SUMIFS(СВЦЭМ!$H$34:$H$777,СВЦЭМ!$A$34:$A$777,$A317,СВЦЭМ!$B$34:$B$777,Y$296)+'СЕТ СН'!$F$15</f>
        <v>0</v>
      </c>
    </row>
    <row r="318" spans="1:25" ht="15.75" hidden="1" x14ac:dyDescent="0.2">
      <c r="A318" s="35">
        <f t="shared" si="8"/>
        <v>43821</v>
      </c>
      <c r="B318" s="36">
        <f>SUMIFS(СВЦЭМ!$H$34:$H$777,СВЦЭМ!$A$34:$A$777,$A318,СВЦЭМ!$B$34:$B$777,B$296)+'СЕТ СН'!$F$15</f>
        <v>0</v>
      </c>
      <c r="C318" s="36">
        <f>SUMIFS(СВЦЭМ!$H$34:$H$777,СВЦЭМ!$A$34:$A$777,$A318,СВЦЭМ!$B$34:$B$777,C$296)+'СЕТ СН'!$F$15</f>
        <v>0</v>
      </c>
      <c r="D318" s="36">
        <f>SUMIFS(СВЦЭМ!$H$34:$H$777,СВЦЭМ!$A$34:$A$777,$A318,СВЦЭМ!$B$34:$B$777,D$296)+'СЕТ СН'!$F$15</f>
        <v>0</v>
      </c>
      <c r="E318" s="36">
        <f>SUMIFS(СВЦЭМ!$H$34:$H$777,СВЦЭМ!$A$34:$A$777,$A318,СВЦЭМ!$B$34:$B$777,E$296)+'СЕТ СН'!$F$15</f>
        <v>0</v>
      </c>
      <c r="F318" s="36">
        <f>SUMIFS(СВЦЭМ!$H$34:$H$777,СВЦЭМ!$A$34:$A$777,$A318,СВЦЭМ!$B$34:$B$777,F$296)+'СЕТ СН'!$F$15</f>
        <v>0</v>
      </c>
      <c r="G318" s="36">
        <f>SUMIFS(СВЦЭМ!$H$34:$H$777,СВЦЭМ!$A$34:$A$777,$A318,СВЦЭМ!$B$34:$B$777,G$296)+'СЕТ СН'!$F$15</f>
        <v>0</v>
      </c>
      <c r="H318" s="36">
        <f>SUMIFS(СВЦЭМ!$H$34:$H$777,СВЦЭМ!$A$34:$A$777,$A318,СВЦЭМ!$B$34:$B$777,H$296)+'СЕТ СН'!$F$15</f>
        <v>0</v>
      </c>
      <c r="I318" s="36">
        <f>SUMIFS(СВЦЭМ!$H$34:$H$777,СВЦЭМ!$A$34:$A$777,$A318,СВЦЭМ!$B$34:$B$777,I$296)+'СЕТ СН'!$F$15</f>
        <v>0</v>
      </c>
      <c r="J318" s="36">
        <f>SUMIFS(СВЦЭМ!$H$34:$H$777,СВЦЭМ!$A$34:$A$777,$A318,СВЦЭМ!$B$34:$B$777,J$296)+'СЕТ СН'!$F$15</f>
        <v>0</v>
      </c>
      <c r="K318" s="36">
        <f>SUMIFS(СВЦЭМ!$H$34:$H$777,СВЦЭМ!$A$34:$A$777,$A318,СВЦЭМ!$B$34:$B$777,K$296)+'СЕТ СН'!$F$15</f>
        <v>0</v>
      </c>
      <c r="L318" s="36">
        <f>SUMIFS(СВЦЭМ!$H$34:$H$777,СВЦЭМ!$A$34:$A$777,$A318,СВЦЭМ!$B$34:$B$777,L$296)+'СЕТ СН'!$F$15</f>
        <v>0</v>
      </c>
      <c r="M318" s="36">
        <f>SUMIFS(СВЦЭМ!$H$34:$H$777,СВЦЭМ!$A$34:$A$777,$A318,СВЦЭМ!$B$34:$B$777,M$296)+'СЕТ СН'!$F$15</f>
        <v>0</v>
      </c>
      <c r="N318" s="36">
        <f>SUMIFS(СВЦЭМ!$H$34:$H$777,СВЦЭМ!$A$34:$A$777,$A318,СВЦЭМ!$B$34:$B$777,N$296)+'СЕТ СН'!$F$15</f>
        <v>0</v>
      </c>
      <c r="O318" s="36">
        <f>SUMIFS(СВЦЭМ!$H$34:$H$777,СВЦЭМ!$A$34:$A$777,$A318,СВЦЭМ!$B$34:$B$777,O$296)+'СЕТ СН'!$F$15</f>
        <v>0</v>
      </c>
      <c r="P318" s="36">
        <f>SUMIFS(СВЦЭМ!$H$34:$H$777,СВЦЭМ!$A$34:$A$777,$A318,СВЦЭМ!$B$34:$B$777,P$296)+'СЕТ СН'!$F$15</f>
        <v>0</v>
      </c>
      <c r="Q318" s="36">
        <f>SUMIFS(СВЦЭМ!$H$34:$H$777,СВЦЭМ!$A$34:$A$777,$A318,СВЦЭМ!$B$34:$B$777,Q$296)+'СЕТ СН'!$F$15</f>
        <v>0</v>
      </c>
      <c r="R318" s="36">
        <f>SUMIFS(СВЦЭМ!$H$34:$H$777,СВЦЭМ!$A$34:$A$777,$A318,СВЦЭМ!$B$34:$B$777,R$296)+'СЕТ СН'!$F$15</f>
        <v>0</v>
      </c>
      <c r="S318" s="36">
        <f>SUMIFS(СВЦЭМ!$H$34:$H$777,СВЦЭМ!$A$34:$A$777,$A318,СВЦЭМ!$B$34:$B$777,S$296)+'СЕТ СН'!$F$15</f>
        <v>0</v>
      </c>
      <c r="T318" s="36">
        <f>SUMIFS(СВЦЭМ!$H$34:$H$777,СВЦЭМ!$A$34:$A$777,$A318,СВЦЭМ!$B$34:$B$777,T$296)+'СЕТ СН'!$F$15</f>
        <v>0</v>
      </c>
      <c r="U318" s="36">
        <f>SUMIFS(СВЦЭМ!$H$34:$H$777,СВЦЭМ!$A$34:$A$777,$A318,СВЦЭМ!$B$34:$B$777,U$296)+'СЕТ СН'!$F$15</f>
        <v>0</v>
      </c>
      <c r="V318" s="36">
        <f>SUMIFS(СВЦЭМ!$H$34:$H$777,СВЦЭМ!$A$34:$A$777,$A318,СВЦЭМ!$B$34:$B$777,V$296)+'СЕТ СН'!$F$15</f>
        <v>0</v>
      </c>
      <c r="W318" s="36">
        <f>SUMIFS(СВЦЭМ!$H$34:$H$777,СВЦЭМ!$A$34:$A$777,$A318,СВЦЭМ!$B$34:$B$777,W$296)+'СЕТ СН'!$F$15</f>
        <v>0</v>
      </c>
      <c r="X318" s="36">
        <f>SUMIFS(СВЦЭМ!$H$34:$H$777,СВЦЭМ!$A$34:$A$777,$A318,СВЦЭМ!$B$34:$B$777,X$296)+'СЕТ СН'!$F$15</f>
        <v>0</v>
      </c>
      <c r="Y318" s="36">
        <f>SUMIFS(СВЦЭМ!$H$34:$H$777,СВЦЭМ!$A$34:$A$777,$A318,СВЦЭМ!$B$34:$B$777,Y$296)+'СЕТ СН'!$F$15</f>
        <v>0</v>
      </c>
    </row>
    <row r="319" spans="1:25" ht="15.75" hidden="1" x14ac:dyDescent="0.2">
      <c r="A319" s="35">
        <f t="shared" si="8"/>
        <v>43822</v>
      </c>
      <c r="B319" s="36">
        <f>SUMIFS(СВЦЭМ!$H$34:$H$777,СВЦЭМ!$A$34:$A$777,$A319,СВЦЭМ!$B$34:$B$777,B$296)+'СЕТ СН'!$F$15</f>
        <v>0</v>
      </c>
      <c r="C319" s="36">
        <f>SUMIFS(СВЦЭМ!$H$34:$H$777,СВЦЭМ!$A$34:$A$777,$A319,СВЦЭМ!$B$34:$B$777,C$296)+'СЕТ СН'!$F$15</f>
        <v>0</v>
      </c>
      <c r="D319" s="36">
        <f>SUMIFS(СВЦЭМ!$H$34:$H$777,СВЦЭМ!$A$34:$A$777,$A319,СВЦЭМ!$B$34:$B$777,D$296)+'СЕТ СН'!$F$15</f>
        <v>0</v>
      </c>
      <c r="E319" s="36">
        <f>SUMIFS(СВЦЭМ!$H$34:$H$777,СВЦЭМ!$A$34:$A$777,$A319,СВЦЭМ!$B$34:$B$777,E$296)+'СЕТ СН'!$F$15</f>
        <v>0</v>
      </c>
      <c r="F319" s="36">
        <f>SUMIFS(СВЦЭМ!$H$34:$H$777,СВЦЭМ!$A$34:$A$777,$A319,СВЦЭМ!$B$34:$B$777,F$296)+'СЕТ СН'!$F$15</f>
        <v>0</v>
      </c>
      <c r="G319" s="36">
        <f>SUMIFS(СВЦЭМ!$H$34:$H$777,СВЦЭМ!$A$34:$A$777,$A319,СВЦЭМ!$B$34:$B$777,G$296)+'СЕТ СН'!$F$15</f>
        <v>0</v>
      </c>
      <c r="H319" s="36">
        <f>SUMIFS(СВЦЭМ!$H$34:$H$777,СВЦЭМ!$A$34:$A$777,$A319,СВЦЭМ!$B$34:$B$777,H$296)+'СЕТ СН'!$F$15</f>
        <v>0</v>
      </c>
      <c r="I319" s="36">
        <f>SUMIFS(СВЦЭМ!$H$34:$H$777,СВЦЭМ!$A$34:$A$777,$A319,СВЦЭМ!$B$34:$B$777,I$296)+'СЕТ СН'!$F$15</f>
        <v>0</v>
      </c>
      <c r="J319" s="36">
        <f>SUMIFS(СВЦЭМ!$H$34:$H$777,СВЦЭМ!$A$34:$A$777,$A319,СВЦЭМ!$B$34:$B$777,J$296)+'СЕТ СН'!$F$15</f>
        <v>0</v>
      </c>
      <c r="K319" s="36">
        <f>SUMIFS(СВЦЭМ!$H$34:$H$777,СВЦЭМ!$A$34:$A$777,$A319,СВЦЭМ!$B$34:$B$777,K$296)+'СЕТ СН'!$F$15</f>
        <v>0</v>
      </c>
      <c r="L319" s="36">
        <f>SUMIFS(СВЦЭМ!$H$34:$H$777,СВЦЭМ!$A$34:$A$777,$A319,СВЦЭМ!$B$34:$B$777,L$296)+'СЕТ СН'!$F$15</f>
        <v>0</v>
      </c>
      <c r="M319" s="36">
        <f>SUMIFS(СВЦЭМ!$H$34:$H$777,СВЦЭМ!$A$34:$A$777,$A319,СВЦЭМ!$B$34:$B$777,M$296)+'СЕТ СН'!$F$15</f>
        <v>0</v>
      </c>
      <c r="N319" s="36">
        <f>SUMIFS(СВЦЭМ!$H$34:$H$777,СВЦЭМ!$A$34:$A$777,$A319,СВЦЭМ!$B$34:$B$777,N$296)+'СЕТ СН'!$F$15</f>
        <v>0</v>
      </c>
      <c r="O319" s="36">
        <f>SUMIFS(СВЦЭМ!$H$34:$H$777,СВЦЭМ!$A$34:$A$777,$A319,СВЦЭМ!$B$34:$B$777,O$296)+'СЕТ СН'!$F$15</f>
        <v>0</v>
      </c>
      <c r="P319" s="36">
        <f>SUMIFS(СВЦЭМ!$H$34:$H$777,СВЦЭМ!$A$34:$A$777,$A319,СВЦЭМ!$B$34:$B$777,P$296)+'СЕТ СН'!$F$15</f>
        <v>0</v>
      </c>
      <c r="Q319" s="36">
        <f>SUMIFS(СВЦЭМ!$H$34:$H$777,СВЦЭМ!$A$34:$A$777,$A319,СВЦЭМ!$B$34:$B$777,Q$296)+'СЕТ СН'!$F$15</f>
        <v>0</v>
      </c>
      <c r="R319" s="36">
        <f>SUMIFS(СВЦЭМ!$H$34:$H$777,СВЦЭМ!$A$34:$A$777,$A319,СВЦЭМ!$B$34:$B$777,R$296)+'СЕТ СН'!$F$15</f>
        <v>0</v>
      </c>
      <c r="S319" s="36">
        <f>SUMIFS(СВЦЭМ!$H$34:$H$777,СВЦЭМ!$A$34:$A$777,$A319,СВЦЭМ!$B$34:$B$777,S$296)+'СЕТ СН'!$F$15</f>
        <v>0</v>
      </c>
      <c r="T319" s="36">
        <f>SUMIFS(СВЦЭМ!$H$34:$H$777,СВЦЭМ!$A$34:$A$777,$A319,СВЦЭМ!$B$34:$B$777,T$296)+'СЕТ СН'!$F$15</f>
        <v>0</v>
      </c>
      <c r="U319" s="36">
        <f>SUMIFS(СВЦЭМ!$H$34:$H$777,СВЦЭМ!$A$34:$A$777,$A319,СВЦЭМ!$B$34:$B$777,U$296)+'СЕТ СН'!$F$15</f>
        <v>0</v>
      </c>
      <c r="V319" s="36">
        <f>SUMIFS(СВЦЭМ!$H$34:$H$777,СВЦЭМ!$A$34:$A$777,$A319,СВЦЭМ!$B$34:$B$777,V$296)+'СЕТ СН'!$F$15</f>
        <v>0</v>
      </c>
      <c r="W319" s="36">
        <f>SUMIFS(СВЦЭМ!$H$34:$H$777,СВЦЭМ!$A$34:$A$777,$A319,СВЦЭМ!$B$34:$B$777,W$296)+'СЕТ СН'!$F$15</f>
        <v>0</v>
      </c>
      <c r="X319" s="36">
        <f>SUMIFS(СВЦЭМ!$H$34:$H$777,СВЦЭМ!$A$34:$A$777,$A319,СВЦЭМ!$B$34:$B$777,X$296)+'СЕТ СН'!$F$15</f>
        <v>0</v>
      </c>
      <c r="Y319" s="36">
        <f>SUMIFS(СВЦЭМ!$H$34:$H$777,СВЦЭМ!$A$34:$A$777,$A319,СВЦЭМ!$B$34:$B$777,Y$296)+'СЕТ СН'!$F$15</f>
        <v>0</v>
      </c>
    </row>
    <row r="320" spans="1:25" ht="15.75" hidden="1" x14ac:dyDescent="0.2">
      <c r="A320" s="35">
        <f t="shared" si="8"/>
        <v>43823</v>
      </c>
      <c r="B320" s="36">
        <f>SUMIFS(СВЦЭМ!$H$34:$H$777,СВЦЭМ!$A$34:$A$777,$A320,СВЦЭМ!$B$34:$B$777,B$296)+'СЕТ СН'!$F$15</f>
        <v>0</v>
      </c>
      <c r="C320" s="36">
        <f>SUMIFS(СВЦЭМ!$H$34:$H$777,СВЦЭМ!$A$34:$A$777,$A320,СВЦЭМ!$B$34:$B$777,C$296)+'СЕТ СН'!$F$15</f>
        <v>0</v>
      </c>
      <c r="D320" s="36">
        <f>SUMIFS(СВЦЭМ!$H$34:$H$777,СВЦЭМ!$A$34:$A$777,$A320,СВЦЭМ!$B$34:$B$777,D$296)+'СЕТ СН'!$F$15</f>
        <v>0</v>
      </c>
      <c r="E320" s="36">
        <f>SUMIFS(СВЦЭМ!$H$34:$H$777,СВЦЭМ!$A$34:$A$777,$A320,СВЦЭМ!$B$34:$B$777,E$296)+'СЕТ СН'!$F$15</f>
        <v>0</v>
      </c>
      <c r="F320" s="36">
        <f>SUMIFS(СВЦЭМ!$H$34:$H$777,СВЦЭМ!$A$34:$A$777,$A320,СВЦЭМ!$B$34:$B$777,F$296)+'СЕТ СН'!$F$15</f>
        <v>0</v>
      </c>
      <c r="G320" s="36">
        <f>SUMIFS(СВЦЭМ!$H$34:$H$777,СВЦЭМ!$A$34:$A$777,$A320,СВЦЭМ!$B$34:$B$777,G$296)+'СЕТ СН'!$F$15</f>
        <v>0</v>
      </c>
      <c r="H320" s="36">
        <f>SUMIFS(СВЦЭМ!$H$34:$H$777,СВЦЭМ!$A$34:$A$777,$A320,СВЦЭМ!$B$34:$B$777,H$296)+'СЕТ СН'!$F$15</f>
        <v>0</v>
      </c>
      <c r="I320" s="36">
        <f>SUMIFS(СВЦЭМ!$H$34:$H$777,СВЦЭМ!$A$34:$A$777,$A320,СВЦЭМ!$B$34:$B$777,I$296)+'СЕТ СН'!$F$15</f>
        <v>0</v>
      </c>
      <c r="J320" s="36">
        <f>SUMIFS(СВЦЭМ!$H$34:$H$777,СВЦЭМ!$A$34:$A$777,$A320,СВЦЭМ!$B$34:$B$777,J$296)+'СЕТ СН'!$F$15</f>
        <v>0</v>
      </c>
      <c r="K320" s="36">
        <f>SUMIFS(СВЦЭМ!$H$34:$H$777,СВЦЭМ!$A$34:$A$777,$A320,СВЦЭМ!$B$34:$B$777,K$296)+'СЕТ СН'!$F$15</f>
        <v>0</v>
      </c>
      <c r="L320" s="36">
        <f>SUMIFS(СВЦЭМ!$H$34:$H$777,СВЦЭМ!$A$34:$A$777,$A320,СВЦЭМ!$B$34:$B$777,L$296)+'СЕТ СН'!$F$15</f>
        <v>0</v>
      </c>
      <c r="M320" s="36">
        <f>SUMIFS(СВЦЭМ!$H$34:$H$777,СВЦЭМ!$A$34:$A$777,$A320,СВЦЭМ!$B$34:$B$777,M$296)+'СЕТ СН'!$F$15</f>
        <v>0</v>
      </c>
      <c r="N320" s="36">
        <f>SUMIFS(СВЦЭМ!$H$34:$H$777,СВЦЭМ!$A$34:$A$777,$A320,СВЦЭМ!$B$34:$B$777,N$296)+'СЕТ СН'!$F$15</f>
        <v>0</v>
      </c>
      <c r="O320" s="36">
        <f>SUMIFS(СВЦЭМ!$H$34:$H$777,СВЦЭМ!$A$34:$A$777,$A320,СВЦЭМ!$B$34:$B$777,O$296)+'СЕТ СН'!$F$15</f>
        <v>0</v>
      </c>
      <c r="P320" s="36">
        <f>SUMIFS(СВЦЭМ!$H$34:$H$777,СВЦЭМ!$A$34:$A$777,$A320,СВЦЭМ!$B$34:$B$777,P$296)+'СЕТ СН'!$F$15</f>
        <v>0</v>
      </c>
      <c r="Q320" s="36">
        <f>SUMIFS(СВЦЭМ!$H$34:$H$777,СВЦЭМ!$A$34:$A$777,$A320,СВЦЭМ!$B$34:$B$777,Q$296)+'СЕТ СН'!$F$15</f>
        <v>0</v>
      </c>
      <c r="R320" s="36">
        <f>SUMIFS(СВЦЭМ!$H$34:$H$777,СВЦЭМ!$A$34:$A$777,$A320,СВЦЭМ!$B$34:$B$777,R$296)+'СЕТ СН'!$F$15</f>
        <v>0</v>
      </c>
      <c r="S320" s="36">
        <f>SUMIFS(СВЦЭМ!$H$34:$H$777,СВЦЭМ!$A$34:$A$777,$A320,СВЦЭМ!$B$34:$B$777,S$296)+'СЕТ СН'!$F$15</f>
        <v>0</v>
      </c>
      <c r="T320" s="36">
        <f>SUMIFS(СВЦЭМ!$H$34:$H$777,СВЦЭМ!$A$34:$A$777,$A320,СВЦЭМ!$B$34:$B$777,T$296)+'СЕТ СН'!$F$15</f>
        <v>0</v>
      </c>
      <c r="U320" s="36">
        <f>SUMIFS(СВЦЭМ!$H$34:$H$777,СВЦЭМ!$A$34:$A$777,$A320,СВЦЭМ!$B$34:$B$777,U$296)+'СЕТ СН'!$F$15</f>
        <v>0</v>
      </c>
      <c r="V320" s="36">
        <f>SUMIFS(СВЦЭМ!$H$34:$H$777,СВЦЭМ!$A$34:$A$777,$A320,СВЦЭМ!$B$34:$B$777,V$296)+'СЕТ СН'!$F$15</f>
        <v>0</v>
      </c>
      <c r="W320" s="36">
        <f>SUMIFS(СВЦЭМ!$H$34:$H$777,СВЦЭМ!$A$34:$A$777,$A320,СВЦЭМ!$B$34:$B$777,W$296)+'СЕТ СН'!$F$15</f>
        <v>0</v>
      </c>
      <c r="X320" s="36">
        <f>SUMIFS(СВЦЭМ!$H$34:$H$777,СВЦЭМ!$A$34:$A$777,$A320,СВЦЭМ!$B$34:$B$777,X$296)+'СЕТ СН'!$F$15</f>
        <v>0</v>
      </c>
      <c r="Y320" s="36">
        <f>SUMIFS(СВЦЭМ!$H$34:$H$777,СВЦЭМ!$A$34:$A$777,$A320,СВЦЭМ!$B$34:$B$777,Y$296)+'СЕТ СН'!$F$15</f>
        <v>0</v>
      </c>
    </row>
    <row r="321" spans="1:27" ht="15.75" hidden="1" x14ac:dyDescent="0.2">
      <c r="A321" s="35">
        <f t="shared" si="8"/>
        <v>43824</v>
      </c>
      <c r="B321" s="36">
        <f>SUMIFS(СВЦЭМ!$H$34:$H$777,СВЦЭМ!$A$34:$A$777,$A321,СВЦЭМ!$B$34:$B$777,B$296)+'СЕТ СН'!$F$15</f>
        <v>0</v>
      </c>
      <c r="C321" s="36">
        <f>SUMIFS(СВЦЭМ!$H$34:$H$777,СВЦЭМ!$A$34:$A$777,$A321,СВЦЭМ!$B$34:$B$777,C$296)+'СЕТ СН'!$F$15</f>
        <v>0</v>
      </c>
      <c r="D321" s="36">
        <f>SUMIFS(СВЦЭМ!$H$34:$H$777,СВЦЭМ!$A$34:$A$777,$A321,СВЦЭМ!$B$34:$B$777,D$296)+'СЕТ СН'!$F$15</f>
        <v>0</v>
      </c>
      <c r="E321" s="36">
        <f>SUMIFS(СВЦЭМ!$H$34:$H$777,СВЦЭМ!$A$34:$A$777,$A321,СВЦЭМ!$B$34:$B$777,E$296)+'СЕТ СН'!$F$15</f>
        <v>0</v>
      </c>
      <c r="F321" s="36">
        <f>SUMIFS(СВЦЭМ!$H$34:$H$777,СВЦЭМ!$A$34:$A$777,$A321,СВЦЭМ!$B$34:$B$777,F$296)+'СЕТ СН'!$F$15</f>
        <v>0</v>
      </c>
      <c r="G321" s="36">
        <f>SUMIFS(СВЦЭМ!$H$34:$H$777,СВЦЭМ!$A$34:$A$777,$A321,СВЦЭМ!$B$34:$B$777,G$296)+'СЕТ СН'!$F$15</f>
        <v>0</v>
      </c>
      <c r="H321" s="36">
        <f>SUMIFS(СВЦЭМ!$H$34:$H$777,СВЦЭМ!$A$34:$A$777,$A321,СВЦЭМ!$B$34:$B$777,H$296)+'СЕТ СН'!$F$15</f>
        <v>0</v>
      </c>
      <c r="I321" s="36">
        <f>SUMIFS(СВЦЭМ!$H$34:$H$777,СВЦЭМ!$A$34:$A$777,$A321,СВЦЭМ!$B$34:$B$777,I$296)+'СЕТ СН'!$F$15</f>
        <v>0</v>
      </c>
      <c r="J321" s="36">
        <f>SUMIFS(СВЦЭМ!$H$34:$H$777,СВЦЭМ!$A$34:$A$777,$A321,СВЦЭМ!$B$34:$B$777,J$296)+'СЕТ СН'!$F$15</f>
        <v>0</v>
      </c>
      <c r="K321" s="36">
        <f>SUMIFS(СВЦЭМ!$H$34:$H$777,СВЦЭМ!$A$34:$A$777,$A321,СВЦЭМ!$B$34:$B$777,K$296)+'СЕТ СН'!$F$15</f>
        <v>0</v>
      </c>
      <c r="L321" s="36">
        <f>SUMIFS(СВЦЭМ!$H$34:$H$777,СВЦЭМ!$A$34:$A$777,$A321,СВЦЭМ!$B$34:$B$777,L$296)+'СЕТ СН'!$F$15</f>
        <v>0</v>
      </c>
      <c r="M321" s="36">
        <f>SUMIFS(СВЦЭМ!$H$34:$H$777,СВЦЭМ!$A$34:$A$777,$A321,СВЦЭМ!$B$34:$B$777,M$296)+'СЕТ СН'!$F$15</f>
        <v>0</v>
      </c>
      <c r="N321" s="36">
        <f>SUMIFS(СВЦЭМ!$H$34:$H$777,СВЦЭМ!$A$34:$A$777,$A321,СВЦЭМ!$B$34:$B$777,N$296)+'СЕТ СН'!$F$15</f>
        <v>0</v>
      </c>
      <c r="O321" s="36">
        <f>SUMIFS(СВЦЭМ!$H$34:$H$777,СВЦЭМ!$A$34:$A$777,$A321,СВЦЭМ!$B$34:$B$777,O$296)+'СЕТ СН'!$F$15</f>
        <v>0</v>
      </c>
      <c r="P321" s="36">
        <f>SUMIFS(СВЦЭМ!$H$34:$H$777,СВЦЭМ!$A$34:$A$777,$A321,СВЦЭМ!$B$34:$B$777,P$296)+'СЕТ СН'!$F$15</f>
        <v>0</v>
      </c>
      <c r="Q321" s="36">
        <f>SUMIFS(СВЦЭМ!$H$34:$H$777,СВЦЭМ!$A$34:$A$777,$A321,СВЦЭМ!$B$34:$B$777,Q$296)+'СЕТ СН'!$F$15</f>
        <v>0</v>
      </c>
      <c r="R321" s="36">
        <f>SUMIFS(СВЦЭМ!$H$34:$H$777,СВЦЭМ!$A$34:$A$777,$A321,СВЦЭМ!$B$34:$B$777,R$296)+'СЕТ СН'!$F$15</f>
        <v>0</v>
      </c>
      <c r="S321" s="36">
        <f>SUMIFS(СВЦЭМ!$H$34:$H$777,СВЦЭМ!$A$34:$A$777,$A321,СВЦЭМ!$B$34:$B$777,S$296)+'СЕТ СН'!$F$15</f>
        <v>0</v>
      </c>
      <c r="T321" s="36">
        <f>SUMIFS(СВЦЭМ!$H$34:$H$777,СВЦЭМ!$A$34:$A$777,$A321,СВЦЭМ!$B$34:$B$777,T$296)+'СЕТ СН'!$F$15</f>
        <v>0</v>
      </c>
      <c r="U321" s="36">
        <f>SUMIFS(СВЦЭМ!$H$34:$H$777,СВЦЭМ!$A$34:$A$777,$A321,СВЦЭМ!$B$34:$B$777,U$296)+'СЕТ СН'!$F$15</f>
        <v>0</v>
      </c>
      <c r="V321" s="36">
        <f>SUMIFS(СВЦЭМ!$H$34:$H$777,СВЦЭМ!$A$34:$A$777,$A321,СВЦЭМ!$B$34:$B$777,V$296)+'СЕТ СН'!$F$15</f>
        <v>0</v>
      </c>
      <c r="W321" s="36">
        <f>SUMIFS(СВЦЭМ!$H$34:$H$777,СВЦЭМ!$A$34:$A$777,$A321,СВЦЭМ!$B$34:$B$777,W$296)+'СЕТ СН'!$F$15</f>
        <v>0</v>
      </c>
      <c r="X321" s="36">
        <f>SUMIFS(СВЦЭМ!$H$34:$H$777,СВЦЭМ!$A$34:$A$777,$A321,СВЦЭМ!$B$34:$B$777,X$296)+'СЕТ СН'!$F$15</f>
        <v>0</v>
      </c>
      <c r="Y321" s="36">
        <f>SUMIFS(СВЦЭМ!$H$34:$H$777,СВЦЭМ!$A$34:$A$777,$A321,СВЦЭМ!$B$34:$B$777,Y$296)+'СЕТ СН'!$F$15</f>
        <v>0</v>
      </c>
    </row>
    <row r="322" spans="1:27" ht="15.75" hidden="1" x14ac:dyDescent="0.2">
      <c r="A322" s="35">
        <f t="shared" si="8"/>
        <v>43825</v>
      </c>
      <c r="B322" s="36">
        <f>SUMIFS(СВЦЭМ!$H$34:$H$777,СВЦЭМ!$A$34:$A$777,$A322,СВЦЭМ!$B$34:$B$777,B$296)+'СЕТ СН'!$F$15</f>
        <v>0</v>
      </c>
      <c r="C322" s="36">
        <f>SUMIFS(СВЦЭМ!$H$34:$H$777,СВЦЭМ!$A$34:$A$777,$A322,СВЦЭМ!$B$34:$B$777,C$296)+'СЕТ СН'!$F$15</f>
        <v>0</v>
      </c>
      <c r="D322" s="36">
        <f>SUMIFS(СВЦЭМ!$H$34:$H$777,СВЦЭМ!$A$34:$A$777,$A322,СВЦЭМ!$B$34:$B$777,D$296)+'СЕТ СН'!$F$15</f>
        <v>0</v>
      </c>
      <c r="E322" s="36">
        <f>SUMIFS(СВЦЭМ!$H$34:$H$777,СВЦЭМ!$A$34:$A$777,$A322,СВЦЭМ!$B$34:$B$777,E$296)+'СЕТ СН'!$F$15</f>
        <v>0</v>
      </c>
      <c r="F322" s="36">
        <f>SUMIFS(СВЦЭМ!$H$34:$H$777,СВЦЭМ!$A$34:$A$777,$A322,СВЦЭМ!$B$34:$B$777,F$296)+'СЕТ СН'!$F$15</f>
        <v>0</v>
      </c>
      <c r="G322" s="36">
        <f>SUMIFS(СВЦЭМ!$H$34:$H$777,СВЦЭМ!$A$34:$A$777,$A322,СВЦЭМ!$B$34:$B$777,G$296)+'СЕТ СН'!$F$15</f>
        <v>0</v>
      </c>
      <c r="H322" s="36">
        <f>SUMIFS(СВЦЭМ!$H$34:$H$777,СВЦЭМ!$A$34:$A$777,$A322,СВЦЭМ!$B$34:$B$777,H$296)+'СЕТ СН'!$F$15</f>
        <v>0</v>
      </c>
      <c r="I322" s="36">
        <f>SUMIFS(СВЦЭМ!$H$34:$H$777,СВЦЭМ!$A$34:$A$777,$A322,СВЦЭМ!$B$34:$B$777,I$296)+'СЕТ СН'!$F$15</f>
        <v>0</v>
      </c>
      <c r="J322" s="36">
        <f>SUMIFS(СВЦЭМ!$H$34:$H$777,СВЦЭМ!$A$34:$A$777,$A322,СВЦЭМ!$B$34:$B$777,J$296)+'СЕТ СН'!$F$15</f>
        <v>0</v>
      </c>
      <c r="K322" s="36">
        <f>SUMIFS(СВЦЭМ!$H$34:$H$777,СВЦЭМ!$A$34:$A$777,$A322,СВЦЭМ!$B$34:$B$777,K$296)+'СЕТ СН'!$F$15</f>
        <v>0</v>
      </c>
      <c r="L322" s="36">
        <f>SUMIFS(СВЦЭМ!$H$34:$H$777,СВЦЭМ!$A$34:$A$777,$A322,СВЦЭМ!$B$34:$B$777,L$296)+'СЕТ СН'!$F$15</f>
        <v>0</v>
      </c>
      <c r="M322" s="36">
        <f>SUMIFS(СВЦЭМ!$H$34:$H$777,СВЦЭМ!$A$34:$A$777,$A322,СВЦЭМ!$B$34:$B$777,M$296)+'СЕТ СН'!$F$15</f>
        <v>0</v>
      </c>
      <c r="N322" s="36">
        <f>SUMIFS(СВЦЭМ!$H$34:$H$777,СВЦЭМ!$A$34:$A$777,$A322,СВЦЭМ!$B$34:$B$777,N$296)+'СЕТ СН'!$F$15</f>
        <v>0</v>
      </c>
      <c r="O322" s="36">
        <f>SUMIFS(СВЦЭМ!$H$34:$H$777,СВЦЭМ!$A$34:$A$777,$A322,СВЦЭМ!$B$34:$B$777,O$296)+'СЕТ СН'!$F$15</f>
        <v>0</v>
      </c>
      <c r="P322" s="36">
        <f>SUMIFS(СВЦЭМ!$H$34:$H$777,СВЦЭМ!$A$34:$A$777,$A322,СВЦЭМ!$B$34:$B$777,P$296)+'СЕТ СН'!$F$15</f>
        <v>0</v>
      </c>
      <c r="Q322" s="36">
        <f>SUMIFS(СВЦЭМ!$H$34:$H$777,СВЦЭМ!$A$34:$A$777,$A322,СВЦЭМ!$B$34:$B$777,Q$296)+'СЕТ СН'!$F$15</f>
        <v>0</v>
      </c>
      <c r="R322" s="36">
        <f>SUMIFS(СВЦЭМ!$H$34:$H$777,СВЦЭМ!$A$34:$A$777,$A322,СВЦЭМ!$B$34:$B$777,R$296)+'СЕТ СН'!$F$15</f>
        <v>0</v>
      </c>
      <c r="S322" s="36">
        <f>SUMIFS(СВЦЭМ!$H$34:$H$777,СВЦЭМ!$A$34:$A$777,$A322,СВЦЭМ!$B$34:$B$777,S$296)+'СЕТ СН'!$F$15</f>
        <v>0</v>
      </c>
      <c r="T322" s="36">
        <f>SUMIFS(СВЦЭМ!$H$34:$H$777,СВЦЭМ!$A$34:$A$777,$A322,СВЦЭМ!$B$34:$B$777,T$296)+'СЕТ СН'!$F$15</f>
        <v>0</v>
      </c>
      <c r="U322" s="36">
        <f>SUMIFS(СВЦЭМ!$H$34:$H$777,СВЦЭМ!$A$34:$A$777,$A322,СВЦЭМ!$B$34:$B$777,U$296)+'СЕТ СН'!$F$15</f>
        <v>0</v>
      </c>
      <c r="V322" s="36">
        <f>SUMIFS(СВЦЭМ!$H$34:$H$777,СВЦЭМ!$A$34:$A$777,$A322,СВЦЭМ!$B$34:$B$777,V$296)+'СЕТ СН'!$F$15</f>
        <v>0</v>
      </c>
      <c r="W322" s="36">
        <f>SUMIFS(СВЦЭМ!$H$34:$H$777,СВЦЭМ!$A$34:$A$777,$A322,СВЦЭМ!$B$34:$B$777,W$296)+'СЕТ СН'!$F$15</f>
        <v>0</v>
      </c>
      <c r="X322" s="36">
        <f>SUMIFS(СВЦЭМ!$H$34:$H$777,СВЦЭМ!$A$34:$A$777,$A322,СВЦЭМ!$B$34:$B$777,X$296)+'СЕТ СН'!$F$15</f>
        <v>0</v>
      </c>
      <c r="Y322" s="36">
        <f>SUMIFS(СВЦЭМ!$H$34:$H$777,СВЦЭМ!$A$34:$A$777,$A322,СВЦЭМ!$B$34:$B$777,Y$296)+'СЕТ СН'!$F$15</f>
        <v>0</v>
      </c>
    </row>
    <row r="323" spans="1:27" ht="15.75" hidden="1" x14ac:dyDescent="0.2">
      <c r="A323" s="35">
        <f t="shared" si="8"/>
        <v>43826</v>
      </c>
      <c r="B323" s="36">
        <f>SUMIFS(СВЦЭМ!$H$34:$H$777,СВЦЭМ!$A$34:$A$777,$A323,СВЦЭМ!$B$34:$B$777,B$296)+'СЕТ СН'!$F$15</f>
        <v>0</v>
      </c>
      <c r="C323" s="36">
        <f>SUMIFS(СВЦЭМ!$H$34:$H$777,СВЦЭМ!$A$34:$A$777,$A323,СВЦЭМ!$B$34:$B$777,C$296)+'СЕТ СН'!$F$15</f>
        <v>0</v>
      </c>
      <c r="D323" s="36">
        <f>SUMIFS(СВЦЭМ!$H$34:$H$777,СВЦЭМ!$A$34:$A$777,$A323,СВЦЭМ!$B$34:$B$777,D$296)+'СЕТ СН'!$F$15</f>
        <v>0</v>
      </c>
      <c r="E323" s="36">
        <f>SUMIFS(СВЦЭМ!$H$34:$H$777,СВЦЭМ!$A$34:$A$777,$A323,СВЦЭМ!$B$34:$B$777,E$296)+'СЕТ СН'!$F$15</f>
        <v>0</v>
      </c>
      <c r="F323" s="36">
        <f>SUMIFS(СВЦЭМ!$H$34:$H$777,СВЦЭМ!$A$34:$A$777,$A323,СВЦЭМ!$B$34:$B$777,F$296)+'СЕТ СН'!$F$15</f>
        <v>0</v>
      </c>
      <c r="G323" s="36">
        <f>SUMIFS(СВЦЭМ!$H$34:$H$777,СВЦЭМ!$A$34:$A$777,$A323,СВЦЭМ!$B$34:$B$777,G$296)+'СЕТ СН'!$F$15</f>
        <v>0</v>
      </c>
      <c r="H323" s="36">
        <f>SUMIFS(СВЦЭМ!$H$34:$H$777,СВЦЭМ!$A$34:$A$777,$A323,СВЦЭМ!$B$34:$B$777,H$296)+'СЕТ СН'!$F$15</f>
        <v>0</v>
      </c>
      <c r="I323" s="36">
        <f>SUMIFS(СВЦЭМ!$H$34:$H$777,СВЦЭМ!$A$34:$A$777,$A323,СВЦЭМ!$B$34:$B$777,I$296)+'СЕТ СН'!$F$15</f>
        <v>0</v>
      </c>
      <c r="J323" s="36">
        <f>SUMIFS(СВЦЭМ!$H$34:$H$777,СВЦЭМ!$A$34:$A$777,$A323,СВЦЭМ!$B$34:$B$777,J$296)+'СЕТ СН'!$F$15</f>
        <v>0</v>
      </c>
      <c r="K323" s="36">
        <f>SUMIFS(СВЦЭМ!$H$34:$H$777,СВЦЭМ!$A$34:$A$777,$A323,СВЦЭМ!$B$34:$B$777,K$296)+'СЕТ СН'!$F$15</f>
        <v>0</v>
      </c>
      <c r="L323" s="36">
        <f>SUMIFS(СВЦЭМ!$H$34:$H$777,СВЦЭМ!$A$34:$A$777,$A323,СВЦЭМ!$B$34:$B$777,L$296)+'СЕТ СН'!$F$15</f>
        <v>0</v>
      </c>
      <c r="M323" s="36">
        <f>SUMIFS(СВЦЭМ!$H$34:$H$777,СВЦЭМ!$A$34:$A$777,$A323,СВЦЭМ!$B$34:$B$777,M$296)+'СЕТ СН'!$F$15</f>
        <v>0</v>
      </c>
      <c r="N323" s="36">
        <f>SUMIFS(СВЦЭМ!$H$34:$H$777,СВЦЭМ!$A$34:$A$777,$A323,СВЦЭМ!$B$34:$B$777,N$296)+'СЕТ СН'!$F$15</f>
        <v>0</v>
      </c>
      <c r="O323" s="36">
        <f>SUMIFS(СВЦЭМ!$H$34:$H$777,СВЦЭМ!$A$34:$A$777,$A323,СВЦЭМ!$B$34:$B$777,O$296)+'СЕТ СН'!$F$15</f>
        <v>0</v>
      </c>
      <c r="P323" s="36">
        <f>SUMIFS(СВЦЭМ!$H$34:$H$777,СВЦЭМ!$A$34:$A$777,$A323,СВЦЭМ!$B$34:$B$777,P$296)+'СЕТ СН'!$F$15</f>
        <v>0</v>
      </c>
      <c r="Q323" s="36">
        <f>SUMIFS(СВЦЭМ!$H$34:$H$777,СВЦЭМ!$A$34:$A$777,$A323,СВЦЭМ!$B$34:$B$777,Q$296)+'СЕТ СН'!$F$15</f>
        <v>0</v>
      </c>
      <c r="R323" s="36">
        <f>SUMIFS(СВЦЭМ!$H$34:$H$777,СВЦЭМ!$A$34:$A$777,$A323,СВЦЭМ!$B$34:$B$777,R$296)+'СЕТ СН'!$F$15</f>
        <v>0</v>
      </c>
      <c r="S323" s="36">
        <f>SUMIFS(СВЦЭМ!$H$34:$H$777,СВЦЭМ!$A$34:$A$777,$A323,СВЦЭМ!$B$34:$B$777,S$296)+'СЕТ СН'!$F$15</f>
        <v>0</v>
      </c>
      <c r="T323" s="36">
        <f>SUMIFS(СВЦЭМ!$H$34:$H$777,СВЦЭМ!$A$34:$A$777,$A323,СВЦЭМ!$B$34:$B$777,T$296)+'СЕТ СН'!$F$15</f>
        <v>0</v>
      </c>
      <c r="U323" s="36">
        <f>SUMIFS(СВЦЭМ!$H$34:$H$777,СВЦЭМ!$A$34:$A$777,$A323,СВЦЭМ!$B$34:$B$777,U$296)+'СЕТ СН'!$F$15</f>
        <v>0</v>
      </c>
      <c r="V323" s="36">
        <f>SUMIFS(СВЦЭМ!$H$34:$H$777,СВЦЭМ!$A$34:$A$777,$A323,СВЦЭМ!$B$34:$B$777,V$296)+'СЕТ СН'!$F$15</f>
        <v>0</v>
      </c>
      <c r="W323" s="36">
        <f>SUMIFS(СВЦЭМ!$H$34:$H$777,СВЦЭМ!$A$34:$A$777,$A323,СВЦЭМ!$B$34:$B$777,W$296)+'СЕТ СН'!$F$15</f>
        <v>0</v>
      </c>
      <c r="X323" s="36">
        <f>SUMIFS(СВЦЭМ!$H$34:$H$777,СВЦЭМ!$A$34:$A$777,$A323,СВЦЭМ!$B$34:$B$777,X$296)+'СЕТ СН'!$F$15</f>
        <v>0</v>
      </c>
      <c r="Y323" s="36">
        <f>SUMIFS(СВЦЭМ!$H$34:$H$777,СВЦЭМ!$A$34:$A$777,$A323,СВЦЭМ!$B$34:$B$777,Y$296)+'СЕТ СН'!$F$15</f>
        <v>0</v>
      </c>
    </row>
    <row r="324" spans="1:27" ht="15.75" hidden="1" x14ac:dyDescent="0.2">
      <c r="A324" s="35">
        <f t="shared" si="8"/>
        <v>43827</v>
      </c>
      <c r="B324" s="36">
        <f>SUMIFS(СВЦЭМ!$H$34:$H$777,СВЦЭМ!$A$34:$A$777,$A324,СВЦЭМ!$B$34:$B$777,B$296)+'СЕТ СН'!$F$15</f>
        <v>0</v>
      </c>
      <c r="C324" s="36">
        <f>SUMIFS(СВЦЭМ!$H$34:$H$777,СВЦЭМ!$A$34:$A$777,$A324,СВЦЭМ!$B$34:$B$777,C$296)+'СЕТ СН'!$F$15</f>
        <v>0</v>
      </c>
      <c r="D324" s="36">
        <f>SUMIFS(СВЦЭМ!$H$34:$H$777,СВЦЭМ!$A$34:$A$777,$A324,СВЦЭМ!$B$34:$B$777,D$296)+'СЕТ СН'!$F$15</f>
        <v>0</v>
      </c>
      <c r="E324" s="36">
        <f>SUMIFS(СВЦЭМ!$H$34:$H$777,СВЦЭМ!$A$34:$A$777,$A324,СВЦЭМ!$B$34:$B$777,E$296)+'СЕТ СН'!$F$15</f>
        <v>0</v>
      </c>
      <c r="F324" s="36">
        <f>SUMIFS(СВЦЭМ!$H$34:$H$777,СВЦЭМ!$A$34:$A$777,$A324,СВЦЭМ!$B$34:$B$777,F$296)+'СЕТ СН'!$F$15</f>
        <v>0</v>
      </c>
      <c r="G324" s="36">
        <f>SUMIFS(СВЦЭМ!$H$34:$H$777,СВЦЭМ!$A$34:$A$777,$A324,СВЦЭМ!$B$34:$B$777,G$296)+'СЕТ СН'!$F$15</f>
        <v>0</v>
      </c>
      <c r="H324" s="36">
        <f>SUMIFS(СВЦЭМ!$H$34:$H$777,СВЦЭМ!$A$34:$A$777,$A324,СВЦЭМ!$B$34:$B$777,H$296)+'СЕТ СН'!$F$15</f>
        <v>0</v>
      </c>
      <c r="I324" s="36">
        <f>SUMIFS(СВЦЭМ!$H$34:$H$777,СВЦЭМ!$A$34:$A$777,$A324,СВЦЭМ!$B$34:$B$777,I$296)+'СЕТ СН'!$F$15</f>
        <v>0</v>
      </c>
      <c r="J324" s="36">
        <f>SUMIFS(СВЦЭМ!$H$34:$H$777,СВЦЭМ!$A$34:$A$777,$A324,СВЦЭМ!$B$34:$B$777,J$296)+'СЕТ СН'!$F$15</f>
        <v>0</v>
      </c>
      <c r="K324" s="36">
        <f>SUMIFS(СВЦЭМ!$H$34:$H$777,СВЦЭМ!$A$34:$A$777,$A324,СВЦЭМ!$B$34:$B$777,K$296)+'СЕТ СН'!$F$15</f>
        <v>0</v>
      </c>
      <c r="L324" s="36">
        <f>SUMIFS(СВЦЭМ!$H$34:$H$777,СВЦЭМ!$A$34:$A$777,$A324,СВЦЭМ!$B$34:$B$777,L$296)+'СЕТ СН'!$F$15</f>
        <v>0</v>
      </c>
      <c r="M324" s="36">
        <f>SUMIFS(СВЦЭМ!$H$34:$H$777,СВЦЭМ!$A$34:$A$777,$A324,СВЦЭМ!$B$34:$B$777,M$296)+'СЕТ СН'!$F$15</f>
        <v>0</v>
      </c>
      <c r="N324" s="36">
        <f>SUMIFS(СВЦЭМ!$H$34:$H$777,СВЦЭМ!$A$34:$A$777,$A324,СВЦЭМ!$B$34:$B$777,N$296)+'СЕТ СН'!$F$15</f>
        <v>0</v>
      </c>
      <c r="O324" s="36">
        <f>SUMIFS(СВЦЭМ!$H$34:$H$777,СВЦЭМ!$A$34:$A$777,$A324,СВЦЭМ!$B$34:$B$777,O$296)+'СЕТ СН'!$F$15</f>
        <v>0</v>
      </c>
      <c r="P324" s="36">
        <f>SUMIFS(СВЦЭМ!$H$34:$H$777,СВЦЭМ!$A$34:$A$777,$A324,СВЦЭМ!$B$34:$B$777,P$296)+'СЕТ СН'!$F$15</f>
        <v>0</v>
      </c>
      <c r="Q324" s="36">
        <f>SUMIFS(СВЦЭМ!$H$34:$H$777,СВЦЭМ!$A$34:$A$777,$A324,СВЦЭМ!$B$34:$B$777,Q$296)+'СЕТ СН'!$F$15</f>
        <v>0</v>
      </c>
      <c r="R324" s="36">
        <f>SUMIFS(СВЦЭМ!$H$34:$H$777,СВЦЭМ!$A$34:$A$777,$A324,СВЦЭМ!$B$34:$B$777,R$296)+'СЕТ СН'!$F$15</f>
        <v>0</v>
      </c>
      <c r="S324" s="36">
        <f>SUMIFS(СВЦЭМ!$H$34:$H$777,СВЦЭМ!$A$34:$A$777,$A324,СВЦЭМ!$B$34:$B$777,S$296)+'СЕТ СН'!$F$15</f>
        <v>0</v>
      </c>
      <c r="T324" s="36">
        <f>SUMIFS(СВЦЭМ!$H$34:$H$777,СВЦЭМ!$A$34:$A$777,$A324,СВЦЭМ!$B$34:$B$777,T$296)+'СЕТ СН'!$F$15</f>
        <v>0</v>
      </c>
      <c r="U324" s="36">
        <f>SUMIFS(СВЦЭМ!$H$34:$H$777,СВЦЭМ!$A$34:$A$777,$A324,СВЦЭМ!$B$34:$B$777,U$296)+'СЕТ СН'!$F$15</f>
        <v>0</v>
      </c>
      <c r="V324" s="36">
        <f>SUMIFS(СВЦЭМ!$H$34:$H$777,СВЦЭМ!$A$34:$A$777,$A324,СВЦЭМ!$B$34:$B$777,V$296)+'СЕТ СН'!$F$15</f>
        <v>0</v>
      </c>
      <c r="W324" s="36">
        <f>SUMIFS(СВЦЭМ!$H$34:$H$777,СВЦЭМ!$A$34:$A$777,$A324,СВЦЭМ!$B$34:$B$777,W$296)+'СЕТ СН'!$F$15</f>
        <v>0</v>
      </c>
      <c r="X324" s="36">
        <f>SUMIFS(СВЦЭМ!$H$34:$H$777,СВЦЭМ!$A$34:$A$777,$A324,СВЦЭМ!$B$34:$B$777,X$296)+'СЕТ СН'!$F$15</f>
        <v>0</v>
      </c>
      <c r="Y324" s="36">
        <f>SUMIFS(СВЦЭМ!$H$34:$H$777,СВЦЭМ!$A$34:$A$777,$A324,СВЦЭМ!$B$34:$B$777,Y$296)+'СЕТ СН'!$F$15</f>
        <v>0</v>
      </c>
    </row>
    <row r="325" spans="1:27" ht="15.75" hidden="1" x14ac:dyDescent="0.2">
      <c r="A325" s="35">
        <f t="shared" si="8"/>
        <v>43828</v>
      </c>
      <c r="B325" s="36">
        <f>SUMIFS(СВЦЭМ!$H$34:$H$777,СВЦЭМ!$A$34:$A$777,$A325,СВЦЭМ!$B$34:$B$777,B$296)+'СЕТ СН'!$F$15</f>
        <v>0</v>
      </c>
      <c r="C325" s="36">
        <f>SUMIFS(СВЦЭМ!$H$34:$H$777,СВЦЭМ!$A$34:$A$777,$A325,СВЦЭМ!$B$34:$B$777,C$296)+'СЕТ СН'!$F$15</f>
        <v>0</v>
      </c>
      <c r="D325" s="36">
        <f>SUMIFS(СВЦЭМ!$H$34:$H$777,СВЦЭМ!$A$34:$A$777,$A325,СВЦЭМ!$B$34:$B$777,D$296)+'СЕТ СН'!$F$15</f>
        <v>0</v>
      </c>
      <c r="E325" s="36">
        <f>SUMIFS(СВЦЭМ!$H$34:$H$777,СВЦЭМ!$A$34:$A$777,$A325,СВЦЭМ!$B$34:$B$777,E$296)+'СЕТ СН'!$F$15</f>
        <v>0</v>
      </c>
      <c r="F325" s="36">
        <f>SUMIFS(СВЦЭМ!$H$34:$H$777,СВЦЭМ!$A$34:$A$777,$A325,СВЦЭМ!$B$34:$B$777,F$296)+'СЕТ СН'!$F$15</f>
        <v>0</v>
      </c>
      <c r="G325" s="36">
        <f>SUMIFS(СВЦЭМ!$H$34:$H$777,СВЦЭМ!$A$34:$A$777,$A325,СВЦЭМ!$B$34:$B$777,G$296)+'СЕТ СН'!$F$15</f>
        <v>0</v>
      </c>
      <c r="H325" s="36">
        <f>SUMIFS(СВЦЭМ!$H$34:$H$777,СВЦЭМ!$A$34:$A$777,$A325,СВЦЭМ!$B$34:$B$777,H$296)+'СЕТ СН'!$F$15</f>
        <v>0</v>
      </c>
      <c r="I325" s="36">
        <f>SUMIFS(СВЦЭМ!$H$34:$H$777,СВЦЭМ!$A$34:$A$777,$A325,СВЦЭМ!$B$34:$B$777,I$296)+'СЕТ СН'!$F$15</f>
        <v>0</v>
      </c>
      <c r="J325" s="36">
        <f>SUMIFS(СВЦЭМ!$H$34:$H$777,СВЦЭМ!$A$34:$A$777,$A325,СВЦЭМ!$B$34:$B$777,J$296)+'СЕТ СН'!$F$15</f>
        <v>0</v>
      </c>
      <c r="K325" s="36">
        <f>SUMIFS(СВЦЭМ!$H$34:$H$777,СВЦЭМ!$A$34:$A$777,$A325,СВЦЭМ!$B$34:$B$777,K$296)+'СЕТ СН'!$F$15</f>
        <v>0</v>
      </c>
      <c r="L325" s="36">
        <f>SUMIFS(СВЦЭМ!$H$34:$H$777,СВЦЭМ!$A$34:$A$777,$A325,СВЦЭМ!$B$34:$B$777,L$296)+'СЕТ СН'!$F$15</f>
        <v>0</v>
      </c>
      <c r="M325" s="36">
        <f>SUMIFS(СВЦЭМ!$H$34:$H$777,СВЦЭМ!$A$34:$A$777,$A325,СВЦЭМ!$B$34:$B$777,M$296)+'СЕТ СН'!$F$15</f>
        <v>0</v>
      </c>
      <c r="N325" s="36">
        <f>SUMIFS(СВЦЭМ!$H$34:$H$777,СВЦЭМ!$A$34:$A$777,$A325,СВЦЭМ!$B$34:$B$777,N$296)+'СЕТ СН'!$F$15</f>
        <v>0</v>
      </c>
      <c r="O325" s="36">
        <f>SUMIFS(СВЦЭМ!$H$34:$H$777,СВЦЭМ!$A$34:$A$777,$A325,СВЦЭМ!$B$34:$B$777,O$296)+'СЕТ СН'!$F$15</f>
        <v>0</v>
      </c>
      <c r="P325" s="36">
        <f>SUMIFS(СВЦЭМ!$H$34:$H$777,СВЦЭМ!$A$34:$A$777,$A325,СВЦЭМ!$B$34:$B$777,P$296)+'СЕТ СН'!$F$15</f>
        <v>0</v>
      </c>
      <c r="Q325" s="36">
        <f>SUMIFS(СВЦЭМ!$H$34:$H$777,СВЦЭМ!$A$34:$A$777,$A325,СВЦЭМ!$B$34:$B$777,Q$296)+'СЕТ СН'!$F$15</f>
        <v>0</v>
      </c>
      <c r="R325" s="36">
        <f>SUMIFS(СВЦЭМ!$H$34:$H$777,СВЦЭМ!$A$34:$A$777,$A325,СВЦЭМ!$B$34:$B$777,R$296)+'СЕТ СН'!$F$15</f>
        <v>0</v>
      </c>
      <c r="S325" s="36">
        <f>SUMIFS(СВЦЭМ!$H$34:$H$777,СВЦЭМ!$A$34:$A$777,$A325,СВЦЭМ!$B$34:$B$777,S$296)+'СЕТ СН'!$F$15</f>
        <v>0</v>
      </c>
      <c r="T325" s="36">
        <f>SUMIFS(СВЦЭМ!$H$34:$H$777,СВЦЭМ!$A$34:$A$777,$A325,СВЦЭМ!$B$34:$B$777,T$296)+'СЕТ СН'!$F$15</f>
        <v>0</v>
      </c>
      <c r="U325" s="36">
        <f>SUMIFS(СВЦЭМ!$H$34:$H$777,СВЦЭМ!$A$34:$A$777,$A325,СВЦЭМ!$B$34:$B$777,U$296)+'СЕТ СН'!$F$15</f>
        <v>0</v>
      </c>
      <c r="V325" s="36">
        <f>SUMIFS(СВЦЭМ!$H$34:$H$777,СВЦЭМ!$A$34:$A$777,$A325,СВЦЭМ!$B$34:$B$777,V$296)+'СЕТ СН'!$F$15</f>
        <v>0</v>
      </c>
      <c r="W325" s="36">
        <f>SUMIFS(СВЦЭМ!$H$34:$H$777,СВЦЭМ!$A$34:$A$777,$A325,СВЦЭМ!$B$34:$B$777,W$296)+'СЕТ СН'!$F$15</f>
        <v>0</v>
      </c>
      <c r="X325" s="36">
        <f>SUMIFS(СВЦЭМ!$H$34:$H$777,СВЦЭМ!$A$34:$A$777,$A325,СВЦЭМ!$B$34:$B$777,X$296)+'СЕТ СН'!$F$15</f>
        <v>0</v>
      </c>
      <c r="Y325" s="36">
        <f>SUMIFS(СВЦЭМ!$H$34:$H$777,СВЦЭМ!$A$34:$A$777,$A325,СВЦЭМ!$B$34:$B$777,Y$296)+'СЕТ СН'!$F$15</f>
        <v>0</v>
      </c>
    </row>
    <row r="326" spans="1:27" ht="15.75" hidden="1" x14ac:dyDescent="0.2">
      <c r="A326" s="35">
        <f t="shared" si="8"/>
        <v>43829</v>
      </c>
      <c r="B326" s="36">
        <f>SUMIFS(СВЦЭМ!$H$34:$H$777,СВЦЭМ!$A$34:$A$777,$A326,СВЦЭМ!$B$34:$B$777,B$296)+'СЕТ СН'!$F$15</f>
        <v>0</v>
      </c>
      <c r="C326" s="36">
        <f>SUMIFS(СВЦЭМ!$H$34:$H$777,СВЦЭМ!$A$34:$A$777,$A326,СВЦЭМ!$B$34:$B$777,C$296)+'СЕТ СН'!$F$15</f>
        <v>0</v>
      </c>
      <c r="D326" s="36">
        <f>SUMIFS(СВЦЭМ!$H$34:$H$777,СВЦЭМ!$A$34:$A$777,$A326,СВЦЭМ!$B$34:$B$777,D$296)+'СЕТ СН'!$F$15</f>
        <v>0</v>
      </c>
      <c r="E326" s="36">
        <f>SUMIFS(СВЦЭМ!$H$34:$H$777,СВЦЭМ!$A$34:$A$777,$A326,СВЦЭМ!$B$34:$B$777,E$296)+'СЕТ СН'!$F$15</f>
        <v>0</v>
      </c>
      <c r="F326" s="36">
        <f>SUMIFS(СВЦЭМ!$H$34:$H$777,СВЦЭМ!$A$34:$A$777,$A326,СВЦЭМ!$B$34:$B$777,F$296)+'СЕТ СН'!$F$15</f>
        <v>0</v>
      </c>
      <c r="G326" s="36">
        <f>SUMIFS(СВЦЭМ!$H$34:$H$777,СВЦЭМ!$A$34:$A$777,$A326,СВЦЭМ!$B$34:$B$777,G$296)+'СЕТ СН'!$F$15</f>
        <v>0</v>
      </c>
      <c r="H326" s="36">
        <f>SUMIFS(СВЦЭМ!$H$34:$H$777,СВЦЭМ!$A$34:$A$777,$A326,СВЦЭМ!$B$34:$B$777,H$296)+'СЕТ СН'!$F$15</f>
        <v>0</v>
      </c>
      <c r="I326" s="36">
        <f>SUMIFS(СВЦЭМ!$H$34:$H$777,СВЦЭМ!$A$34:$A$777,$A326,СВЦЭМ!$B$34:$B$777,I$296)+'СЕТ СН'!$F$15</f>
        <v>0</v>
      </c>
      <c r="J326" s="36">
        <f>SUMIFS(СВЦЭМ!$H$34:$H$777,СВЦЭМ!$A$34:$A$777,$A326,СВЦЭМ!$B$34:$B$777,J$296)+'СЕТ СН'!$F$15</f>
        <v>0</v>
      </c>
      <c r="K326" s="36">
        <f>SUMIFS(СВЦЭМ!$H$34:$H$777,СВЦЭМ!$A$34:$A$777,$A326,СВЦЭМ!$B$34:$B$777,K$296)+'СЕТ СН'!$F$15</f>
        <v>0</v>
      </c>
      <c r="L326" s="36">
        <f>SUMIFS(СВЦЭМ!$H$34:$H$777,СВЦЭМ!$A$34:$A$777,$A326,СВЦЭМ!$B$34:$B$777,L$296)+'СЕТ СН'!$F$15</f>
        <v>0</v>
      </c>
      <c r="M326" s="36">
        <f>SUMIFS(СВЦЭМ!$H$34:$H$777,СВЦЭМ!$A$34:$A$777,$A326,СВЦЭМ!$B$34:$B$777,M$296)+'СЕТ СН'!$F$15</f>
        <v>0</v>
      </c>
      <c r="N326" s="36">
        <f>SUMIFS(СВЦЭМ!$H$34:$H$777,СВЦЭМ!$A$34:$A$777,$A326,СВЦЭМ!$B$34:$B$777,N$296)+'СЕТ СН'!$F$15</f>
        <v>0</v>
      </c>
      <c r="O326" s="36">
        <f>SUMIFS(СВЦЭМ!$H$34:$H$777,СВЦЭМ!$A$34:$A$777,$A326,СВЦЭМ!$B$34:$B$777,O$296)+'СЕТ СН'!$F$15</f>
        <v>0</v>
      </c>
      <c r="P326" s="36">
        <f>SUMIFS(СВЦЭМ!$H$34:$H$777,СВЦЭМ!$A$34:$A$777,$A326,СВЦЭМ!$B$34:$B$777,P$296)+'СЕТ СН'!$F$15</f>
        <v>0</v>
      </c>
      <c r="Q326" s="36">
        <f>SUMIFS(СВЦЭМ!$H$34:$H$777,СВЦЭМ!$A$34:$A$777,$A326,СВЦЭМ!$B$34:$B$777,Q$296)+'СЕТ СН'!$F$15</f>
        <v>0</v>
      </c>
      <c r="R326" s="36">
        <f>SUMIFS(СВЦЭМ!$H$34:$H$777,СВЦЭМ!$A$34:$A$777,$A326,СВЦЭМ!$B$34:$B$777,R$296)+'СЕТ СН'!$F$15</f>
        <v>0</v>
      </c>
      <c r="S326" s="36">
        <f>SUMIFS(СВЦЭМ!$H$34:$H$777,СВЦЭМ!$A$34:$A$777,$A326,СВЦЭМ!$B$34:$B$777,S$296)+'СЕТ СН'!$F$15</f>
        <v>0</v>
      </c>
      <c r="T326" s="36">
        <f>SUMIFS(СВЦЭМ!$H$34:$H$777,СВЦЭМ!$A$34:$A$777,$A326,СВЦЭМ!$B$34:$B$777,T$296)+'СЕТ СН'!$F$15</f>
        <v>0</v>
      </c>
      <c r="U326" s="36">
        <f>SUMIFS(СВЦЭМ!$H$34:$H$777,СВЦЭМ!$A$34:$A$777,$A326,СВЦЭМ!$B$34:$B$777,U$296)+'СЕТ СН'!$F$15</f>
        <v>0</v>
      </c>
      <c r="V326" s="36">
        <f>SUMIFS(СВЦЭМ!$H$34:$H$777,СВЦЭМ!$A$34:$A$777,$A326,СВЦЭМ!$B$34:$B$777,V$296)+'СЕТ СН'!$F$15</f>
        <v>0</v>
      </c>
      <c r="W326" s="36">
        <f>SUMIFS(СВЦЭМ!$H$34:$H$777,СВЦЭМ!$A$34:$A$777,$A326,СВЦЭМ!$B$34:$B$777,W$296)+'СЕТ СН'!$F$15</f>
        <v>0</v>
      </c>
      <c r="X326" s="36">
        <f>SUMIFS(СВЦЭМ!$H$34:$H$777,СВЦЭМ!$A$34:$A$777,$A326,СВЦЭМ!$B$34:$B$777,X$296)+'СЕТ СН'!$F$15</f>
        <v>0</v>
      </c>
      <c r="Y326" s="36">
        <f>SUMIFS(СВЦЭМ!$H$34:$H$777,СВЦЭМ!$A$34:$A$777,$A326,СВЦЭМ!$B$34:$B$777,Y$296)+'СЕТ СН'!$F$15</f>
        <v>0</v>
      </c>
    </row>
    <row r="327" spans="1:27" ht="15.75" hidden="1" x14ac:dyDescent="0.2">
      <c r="A327" s="35">
        <f t="shared" si="8"/>
        <v>43830</v>
      </c>
      <c r="B327" s="36">
        <f>SUMIFS(СВЦЭМ!$H$34:$H$777,СВЦЭМ!$A$34:$A$777,$A327,СВЦЭМ!$B$34:$B$777,B$296)+'СЕТ СН'!$F$15</f>
        <v>0</v>
      </c>
      <c r="C327" s="36">
        <f>SUMIFS(СВЦЭМ!$H$34:$H$777,СВЦЭМ!$A$34:$A$777,$A327,СВЦЭМ!$B$34:$B$777,C$296)+'СЕТ СН'!$F$15</f>
        <v>0</v>
      </c>
      <c r="D327" s="36">
        <f>SUMIFS(СВЦЭМ!$H$34:$H$777,СВЦЭМ!$A$34:$A$777,$A327,СВЦЭМ!$B$34:$B$777,D$296)+'СЕТ СН'!$F$15</f>
        <v>0</v>
      </c>
      <c r="E327" s="36">
        <f>SUMIFS(СВЦЭМ!$H$34:$H$777,СВЦЭМ!$A$34:$A$777,$A327,СВЦЭМ!$B$34:$B$777,E$296)+'СЕТ СН'!$F$15</f>
        <v>0</v>
      </c>
      <c r="F327" s="36">
        <f>SUMIFS(СВЦЭМ!$H$34:$H$777,СВЦЭМ!$A$34:$A$777,$A327,СВЦЭМ!$B$34:$B$777,F$296)+'СЕТ СН'!$F$15</f>
        <v>0</v>
      </c>
      <c r="G327" s="36">
        <f>SUMIFS(СВЦЭМ!$H$34:$H$777,СВЦЭМ!$A$34:$A$777,$A327,СВЦЭМ!$B$34:$B$777,G$296)+'СЕТ СН'!$F$15</f>
        <v>0</v>
      </c>
      <c r="H327" s="36">
        <f>SUMIFS(СВЦЭМ!$H$34:$H$777,СВЦЭМ!$A$34:$A$777,$A327,СВЦЭМ!$B$34:$B$777,H$296)+'СЕТ СН'!$F$15</f>
        <v>0</v>
      </c>
      <c r="I327" s="36">
        <f>SUMIFS(СВЦЭМ!$H$34:$H$777,СВЦЭМ!$A$34:$A$777,$A327,СВЦЭМ!$B$34:$B$777,I$296)+'СЕТ СН'!$F$15</f>
        <v>0</v>
      </c>
      <c r="J327" s="36">
        <f>SUMIFS(СВЦЭМ!$H$34:$H$777,СВЦЭМ!$A$34:$A$777,$A327,СВЦЭМ!$B$34:$B$777,J$296)+'СЕТ СН'!$F$15</f>
        <v>0</v>
      </c>
      <c r="K327" s="36">
        <f>SUMIFS(СВЦЭМ!$H$34:$H$777,СВЦЭМ!$A$34:$A$777,$A327,СВЦЭМ!$B$34:$B$777,K$296)+'СЕТ СН'!$F$15</f>
        <v>0</v>
      </c>
      <c r="L327" s="36">
        <f>SUMIFS(СВЦЭМ!$H$34:$H$777,СВЦЭМ!$A$34:$A$777,$A327,СВЦЭМ!$B$34:$B$777,L$296)+'СЕТ СН'!$F$15</f>
        <v>0</v>
      </c>
      <c r="M327" s="36">
        <f>SUMIFS(СВЦЭМ!$H$34:$H$777,СВЦЭМ!$A$34:$A$777,$A327,СВЦЭМ!$B$34:$B$777,M$296)+'СЕТ СН'!$F$15</f>
        <v>0</v>
      </c>
      <c r="N327" s="36">
        <f>SUMIFS(СВЦЭМ!$H$34:$H$777,СВЦЭМ!$A$34:$A$777,$A327,СВЦЭМ!$B$34:$B$777,N$296)+'СЕТ СН'!$F$15</f>
        <v>0</v>
      </c>
      <c r="O327" s="36">
        <f>SUMIFS(СВЦЭМ!$H$34:$H$777,СВЦЭМ!$A$34:$A$777,$A327,СВЦЭМ!$B$34:$B$777,O$296)+'СЕТ СН'!$F$15</f>
        <v>0</v>
      </c>
      <c r="P327" s="36">
        <f>SUMIFS(СВЦЭМ!$H$34:$H$777,СВЦЭМ!$A$34:$A$777,$A327,СВЦЭМ!$B$34:$B$777,P$296)+'СЕТ СН'!$F$15</f>
        <v>0</v>
      </c>
      <c r="Q327" s="36">
        <f>SUMIFS(СВЦЭМ!$H$34:$H$777,СВЦЭМ!$A$34:$A$777,$A327,СВЦЭМ!$B$34:$B$777,Q$296)+'СЕТ СН'!$F$15</f>
        <v>0</v>
      </c>
      <c r="R327" s="36">
        <f>SUMIFS(СВЦЭМ!$H$34:$H$777,СВЦЭМ!$A$34:$A$777,$A327,СВЦЭМ!$B$34:$B$777,R$296)+'СЕТ СН'!$F$15</f>
        <v>0</v>
      </c>
      <c r="S327" s="36">
        <f>SUMIFS(СВЦЭМ!$H$34:$H$777,СВЦЭМ!$A$34:$A$777,$A327,СВЦЭМ!$B$34:$B$777,S$296)+'СЕТ СН'!$F$15</f>
        <v>0</v>
      </c>
      <c r="T327" s="36">
        <f>SUMIFS(СВЦЭМ!$H$34:$H$777,СВЦЭМ!$A$34:$A$777,$A327,СВЦЭМ!$B$34:$B$777,T$296)+'СЕТ СН'!$F$15</f>
        <v>0</v>
      </c>
      <c r="U327" s="36">
        <f>SUMIFS(СВЦЭМ!$H$34:$H$777,СВЦЭМ!$A$34:$A$777,$A327,СВЦЭМ!$B$34:$B$777,U$296)+'СЕТ СН'!$F$15</f>
        <v>0</v>
      </c>
      <c r="V327" s="36">
        <f>SUMIFS(СВЦЭМ!$H$34:$H$777,СВЦЭМ!$A$34:$A$777,$A327,СВЦЭМ!$B$34:$B$777,V$296)+'СЕТ СН'!$F$15</f>
        <v>0</v>
      </c>
      <c r="W327" s="36">
        <f>SUMIFS(СВЦЭМ!$H$34:$H$777,СВЦЭМ!$A$34:$A$777,$A327,СВЦЭМ!$B$34:$B$777,W$296)+'СЕТ СН'!$F$15</f>
        <v>0</v>
      </c>
      <c r="X327" s="36">
        <f>SUMIFS(СВЦЭМ!$H$34:$H$777,СВЦЭМ!$A$34:$A$777,$A327,СВЦЭМ!$B$34:$B$777,X$296)+'СЕТ СН'!$F$15</f>
        <v>0</v>
      </c>
      <c r="Y327" s="36">
        <f>SUMIFS(СВЦЭМ!$H$34:$H$777,СВЦЭМ!$A$34:$A$777,$A327,СВЦЭМ!$B$34:$B$777,Y$296)+'СЕТ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6" t="s">
        <v>7</v>
      </c>
      <c r="B330" s="129" t="s">
        <v>118</v>
      </c>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ht="12.75" hidden="1" customHeight="1" x14ac:dyDescent="0.2">
      <c r="A331" s="127"/>
      <c r="B331" s="132"/>
      <c r="C331" s="133"/>
      <c r="D331" s="133"/>
      <c r="E331" s="133"/>
      <c r="F331" s="133"/>
      <c r="G331" s="133"/>
      <c r="H331" s="133"/>
      <c r="I331" s="133"/>
      <c r="J331" s="133"/>
      <c r="K331" s="133"/>
      <c r="L331" s="133"/>
      <c r="M331" s="133"/>
      <c r="N331" s="133"/>
      <c r="O331" s="133"/>
      <c r="P331" s="133"/>
      <c r="Q331" s="133"/>
      <c r="R331" s="133"/>
      <c r="S331" s="133"/>
      <c r="T331" s="133"/>
      <c r="U331" s="133"/>
      <c r="V331" s="133"/>
      <c r="W331" s="133"/>
      <c r="X331" s="133"/>
      <c r="Y331" s="134"/>
    </row>
    <row r="332" spans="1:27" s="46" customFormat="1" ht="12.75" hidden="1" customHeight="1" x14ac:dyDescent="0.2">
      <c r="A332" s="128"/>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01.12.2019</v>
      </c>
      <c r="B333" s="36">
        <f>SUMIFS(СВЦЭМ!$I$34:$I$777,СВЦЭМ!$A$34:$A$777,$A333,СВЦЭМ!$B$34:$B$777,B$332)+'СЕТ СН'!$F$16</f>
        <v>0</v>
      </c>
      <c r="C333" s="36">
        <f>SUMIFS(СВЦЭМ!$I$34:$I$777,СВЦЭМ!$A$34:$A$777,$A333,СВЦЭМ!$B$34:$B$777,C$332)+'СЕТ СН'!$F$16</f>
        <v>0</v>
      </c>
      <c r="D333" s="36">
        <f>SUMIFS(СВЦЭМ!$I$34:$I$777,СВЦЭМ!$A$34:$A$777,$A333,СВЦЭМ!$B$34:$B$777,D$332)+'СЕТ СН'!$F$16</f>
        <v>0</v>
      </c>
      <c r="E333" s="36">
        <f>SUMIFS(СВЦЭМ!$I$34:$I$777,СВЦЭМ!$A$34:$A$777,$A333,СВЦЭМ!$B$34:$B$777,E$332)+'СЕТ СН'!$F$16</f>
        <v>0</v>
      </c>
      <c r="F333" s="36">
        <f>SUMIFS(СВЦЭМ!$I$34:$I$777,СВЦЭМ!$A$34:$A$777,$A333,СВЦЭМ!$B$34:$B$777,F$332)+'СЕТ СН'!$F$16</f>
        <v>0</v>
      </c>
      <c r="G333" s="36">
        <f>SUMIFS(СВЦЭМ!$I$34:$I$777,СВЦЭМ!$A$34:$A$777,$A333,СВЦЭМ!$B$34:$B$777,G$332)+'СЕТ СН'!$F$16</f>
        <v>0</v>
      </c>
      <c r="H333" s="36">
        <f>SUMIFS(СВЦЭМ!$I$34:$I$777,СВЦЭМ!$A$34:$A$777,$A333,СВЦЭМ!$B$34:$B$777,H$332)+'СЕТ СН'!$F$16</f>
        <v>0</v>
      </c>
      <c r="I333" s="36">
        <f>SUMIFS(СВЦЭМ!$I$34:$I$777,СВЦЭМ!$A$34:$A$777,$A333,СВЦЭМ!$B$34:$B$777,I$332)+'СЕТ СН'!$F$16</f>
        <v>0</v>
      </c>
      <c r="J333" s="36">
        <f>SUMIFS(СВЦЭМ!$I$34:$I$777,СВЦЭМ!$A$34:$A$777,$A333,СВЦЭМ!$B$34:$B$777,J$332)+'СЕТ СН'!$F$16</f>
        <v>0</v>
      </c>
      <c r="K333" s="36">
        <f>SUMIFS(СВЦЭМ!$I$34:$I$777,СВЦЭМ!$A$34:$A$777,$A333,СВЦЭМ!$B$34:$B$777,K$332)+'СЕТ СН'!$F$16</f>
        <v>0</v>
      </c>
      <c r="L333" s="36">
        <f>SUMIFS(СВЦЭМ!$I$34:$I$777,СВЦЭМ!$A$34:$A$777,$A333,СВЦЭМ!$B$34:$B$777,L$332)+'СЕТ СН'!$F$16</f>
        <v>0</v>
      </c>
      <c r="M333" s="36">
        <f>SUMIFS(СВЦЭМ!$I$34:$I$777,СВЦЭМ!$A$34:$A$777,$A333,СВЦЭМ!$B$34:$B$777,M$332)+'СЕТ СН'!$F$16</f>
        <v>0</v>
      </c>
      <c r="N333" s="36">
        <f>SUMIFS(СВЦЭМ!$I$34:$I$777,СВЦЭМ!$A$34:$A$777,$A333,СВЦЭМ!$B$34:$B$777,N$332)+'СЕТ СН'!$F$16</f>
        <v>0</v>
      </c>
      <c r="O333" s="36">
        <f>SUMIFS(СВЦЭМ!$I$34:$I$777,СВЦЭМ!$A$34:$A$777,$A333,СВЦЭМ!$B$34:$B$777,O$332)+'СЕТ СН'!$F$16</f>
        <v>0</v>
      </c>
      <c r="P333" s="36">
        <f>SUMIFS(СВЦЭМ!$I$34:$I$777,СВЦЭМ!$A$34:$A$777,$A333,СВЦЭМ!$B$34:$B$777,P$332)+'СЕТ СН'!$F$16</f>
        <v>0</v>
      </c>
      <c r="Q333" s="36">
        <f>SUMIFS(СВЦЭМ!$I$34:$I$777,СВЦЭМ!$A$34:$A$777,$A333,СВЦЭМ!$B$34:$B$777,Q$332)+'СЕТ СН'!$F$16</f>
        <v>0</v>
      </c>
      <c r="R333" s="36">
        <f>SUMIFS(СВЦЭМ!$I$34:$I$777,СВЦЭМ!$A$34:$A$777,$A333,СВЦЭМ!$B$34:$B$777,R$332)+'СЕТ СН'!$F$16</f>
        <v>0</v>
      </c>
      <c r="S333" s="36">
        <f>SUMIFS(СВЦЭМ!$I$34:$I$777,СВЦЭМ!$A$34:$A$777,$A333,СВЦЭМ!$B$34:$B$777,S$332)+'СЕТ СН'!$F$16</f>
        <v>0</v>
      </c>
      <c r="T333" s="36">
        <f>SUMIFS(СВЦЭМ!$I$34:$I$777,СВЦЭМ!$A$34:$A$777,$A333,СВЦЭМ!$B$34:$B$777,T$332)+'СЕТ СН'!$F$16</f>
        <v>0</v>
      </c>
      <c r="U333" s="36">
        <f>SUMIFS(СВЦЭМ!$I$34:$I$777,СВЦЭМ!$A$34:$A$777,$A333,СВЦЭМ!$B$34:$B$777,U$332)+'СЕТ СН'!$F$16</f>
        <v>0</v>
      </c>
      <c r="V333" s="36">
        <f>SUMIFS(СВЦЭМ!$I$34:$I$777,СВЦЭМ!$A$34:$A$777,$A333,СВЦЭМ!$B$34:$B$777,V$332)+'СЕТ СН'!$F$16</f>
        <v>0</v>
      </c>
      <c r="W333" s="36">
        <f>SUMIFS(СВЦЭМ!$I$34:$I$777,СВЦЭМ!$A$34:$A$777,$A333,СВЦЭМ!$B$34:$B$777,W$332)+'СЕТ СН'!$F$16</f>
        <v>0</v>
      </c>
      <c r="X333" s="36">
        <f>SUMIFS(СВЦЭМ!$I$34:$I$777,СВЦЭМ!$A$34:$A$777,$A333,СВЦЭМ!$B$34:$B$777,X$332)+'СЕТ СН'!$F$16</f>
        <v>0</v>
      </c>
      <c r="Y333" s="36">
        <f>SUMIFS(СВЦЭМ!$I$34:$I$777,СВЦЭМ!$A$34:$A$777,$A333,СВЦЭМ!$B$34:$B$777,Y$332)+'СЕТ СН'!$F$16</f>
        <v>0</v>
      </c>
      <c r="AA333" s="45"/>
    </row>
    <row r="334" spans="1:27" ht="15.75" hidden="1" x14ac:dyDescent="0.2">
      <c r="A334" s="35">
        <f>A333+1</f>
        <v>43801</v>
      </c>
      <c r="B334" s="36">
        <f>SUMIFS(СВЦЭМ!$I$34:$I$777,СВЦЭМ!$A$34:$A$777,$A334,СВЦЭМ!$B$34:$B$777,B$332)+'СЕТ СН'!$F$16</f>
        <v>0</v>
      </c>
      <c r="C334" s="36">
        <f>SUMIFS(СВЦЭМ!$I$34:$I$777,СВЦЭМ!$A$34:$A$777,$A334,СВЦЭМ!$B$34:$B$777,C$332)+'СЕТ СН'!$F$16</f>
        <v>0</v>
      </c>
      <c r="D334" s="36">
        <f>SUMIFS(СВЦЭМ!$I$34:$I$777,СВЦЭМ!$A$34:$A$777,$A334,СВЦЭМ!$B$34:$B$777,D$332)+'СЕТ СН'!$F$16</f>
        <v>0</v>
      </c>
      <c r="E334" s="36">
        <f>SUMIFS(СВЦЭМ!$I$34:$I$777,СВЦЭМ!$A$34:$A$777,$A334,СВЦЭМ!$B$34:$B$777,E$332)+'СЕТ СН'!$F$16</f>
        <v>0</v>
      </c>
      <c r="F334" s="36">
        <f>SUMIFS(СВЦЭМ!$I$34:$I$777,СВЦЭМ!$A$34:$A$777,$A334,СВЦЭМ!$B$34:$B$777,F$332)+'СЕТ СН'!$F$16</f>
        <v>0</v>
      </c>
      <c r="G334" s="36">
        <f>SUMIFS(СВЦЭМ!$I$34:$I$777,СВЦЭМ!$A$34:$A$777,$A334,СВЦЭМ!$B$34:$B$777,G$332)+'СЕТ СН'!$F$16</f>
        <v>0</v>
      </c>
      <c r="H334" s="36">
        <f>SUMIFS(СВЦЭМ!$I$34:$I$777,СВЦЭМ!$A$34:$A$777,$A334,СВЦЭМ!$B$34:$B$777,H$332)+'СЕТ СН'!$F$16</f>
        <v>0</v>
      </c>
      <c r="I334" s="36">
        <f>SUMIFS(СВЦЭМ!$I$34:$I$777,СВЦЭМ!$A$34:$A$777,$A334,СВЦЭМ!$B$34:$B$777,I$332)+'СЕТ СН'!$F$16</f>
        <v>0</v>
      </c>
      <c r="J334" s="36">
        <f>SUMIFS(СВЦЭМ!$I$34:$I$777,СВЦЭМ!$A$34:$A$777,$A334,СВЦЭМ!$B$34:$B$777,J$332)+'СЕТ СН'!$F$16</f>
        <v>0</v>
      </c>
      <c r="K334" s="36">
        <f>SUMIFS(СВЦЭМ!$I$34:$I$777,СВЦЭМ!$A$34:$A$777,$A334,СВЦЭМ!$B$34:$B$777,K$332)+'СЕТ СН'!$F$16</f>
        <v>0</v>
      </c>
      <c r="L334" s="36">
        <f>SUMIFS(СВЦЭМ!$I$34:$I$777,СВЦЭМ!$A$34:$A$777,$A334,СВЦЭМ!$B$34:$B$777,L$332)+'СЕТ СН'!$F$16</f>
        <v>0</v>
      </c>
      <c r="M334" s="36">
        <f>SUMIFS(СВЦЭМ!$I$34:$I$777,СВЦЭМ!$A$34:$A$777,$A334,СВЦЭМ!$B$34:$B$777,M$332)+'СЕТ СН'!$F$16</f>
        <v>0</v>
      </c>
      <c r="N334" s="36">
        <f>SUMIFS(СВЦЭМ!$I$34:$I$777,СВЦЭМ!$A$34:$A$777,$A334,СВЦЭМ!$B$34:$B$777,N$332)+'СЕТ СН'!$F$16</f>
        <v>0</v>
      </c>
      <c r="O334" s="36">
        <f>SUMIFS(СВЦЭМ!$I$34:$I$777,СВЦЭМ!$A$34:$A$777,$A334,СВЦЭМ!$B$34:$B$777,O$332)+'СЕТ СН'!$F$16</f>
        <v>0</v>
      </c>
      <c r="P334" s="36">
        <f>SUMIFS(СВЦЭМ!$I$34:$I$777,СВЦЭМ!$A$34:$A$777,$A334,СВЦЭМ!$B$34:$B$777,P$332)+'СЕТ СН'!$F$16</f>
        <v>0</v>
      </c>
      <c r="Q334" s="36">
        <f>SUMIFS(СВЦЭМ!$I$34:$I$777,СВЦЭМ!$A$34:$A$777,$A334,СВЦЭМ!$B$34:$B$777,Q$332)+'СЕТ СН'!$F$16</f>
        <v>0</v>
      </c>
      <c r="R334" s="36">
        <f>SUMIFS(СВЦЭМ!$I$34:$I$777,СВЦЭМ!$A$34:$A$777,$A334,СВЦЭМ!$B$34:$B$777,R$332)+'СЕТ СН'!$F$16</f>
        <v>0</v>
      </c>
      <c r="S334" s="36">
        <f>SUMIFS(СВЦЭМ!$I$34:$I$777,СВЦЭМ!$A$34:$A$777,$A334,СВЦЭМ!$B$34:$B$777,S$332)+'СЕТ СН'!$F$16</f>
        <v>0</v>
      </c>
      <c r="T334" s="36">
        <f>SUMIFS(СВЦЭМ!$I$34:$I$777,СВЦЭМ!$A$34:$A$777,$A334,СВЦЭМ!$B$34:$B$777,T$332)+'СЕТ СН'!$F$16</f>
        <v>0</v>
      </c>
      <c r="U334" s="36">
        <f>SUMIFS(СВЦЭМ!$I$34:$I$777,СВЦЭМ!$A$34:$A$777,$A334,СВЦЭМ!$B$34:$B$777,U$332)+'СЕТ СН'!$F$16</f>
        <v>0</v>
      </c>
      <c r="V334" s="36">
        <f>SUMIFS(СВЦЭМ!$I$34:$I$777,СВЦЭМ!$A$34:$A$777,$A334,СВЦЭМ!$B$34:$B$777,V$332)+'СЕТ СН'!$F$16</f>
        <v>0</v>
      </c>
      <c r="W334" s="36">
        <f>SUMIFS(СВЦЭМ!$I$34:$I$777,СВЦЭМ!$A$34:$A$777,$A334,СВЦЭМ!$B$34:$B$777,W$332)+'СЕТ СН'!$F$16</f>
        <v>0</v>
      </c>
      <c r="X334" s="36">
        <f>SUMIFS(СВЦЭМ!$I$34:$I$777,СВЦЭМ!$A$34:$A$777,$A334,СВЦЭМ!$B$34:$B$777,X$332)+'СЕТ СН'!$F$16</f>
        <v>0</v>
      </c>
      <c r="Y334" s="36">
        <f>SUMIFS(СВЦЭМ!$I$34:$I$777,СВЦЭМ!$A$34:$A$777,$A334,СВЦЭМ!$B$34:$B$777,Y$332)+'СЕТ СН'!$F$16</f>
        <v>0</v>
      </c>
    </row>
    <row r="335" spans="1:27" ht="15.75" hidden="1" x14ac:dyDescent="0.2">
      <c r="A335" s="35">
        <f t="shared" ref="A335:A363" si="9">A334+1</f>
        <v>43802</v>
      </c>
      <c r="B335" s="36">
        <f>SUMIFS(СВЦЭМ!$I$34:$I$777,СВЦЭМ!$A$34:$A$777,$A335,СВЦЭМ!$B$34:$B$777,B$332)+'СЕТ СН'!$F$16</f>
        <v>0</v>
      </c>
      <c r="C335" s="36">
        <f>SUMIFS(СВЦЭМ!$I$34:$I$777,СВЦЭМ!$A$34:$A$777,$A335,СВЦЭМ!$B$34:$B$777,C$332)+'СЕТ СН'!$F$16</f>
        <v>0</v>
      </c>
      <c r="D335" s="36">
        <f>SUMIFS(СВЦЭМ!$I$34:$I$777,СВЦЭМ!$A$34:$A$777,$A335,СВЦЭМ!$B$34:$B$777,D$332)+'СЕТ СН'!$F$16</f>
        <v>0</v>
      </c>
      <c r="E335" s="36">
        <f>SUMIFS(СВЦЭМ!$I$34:$I$777,СВЦЭМ!$A$34:$A$777,$A335,СВЦЭМ!$B$34:$B$777,E$332)+'СЕТ СН'!$F$16</f>
        <v>0</v>
      </c>
      <c r="F335" s="36">
        <f>SUMIFS(СВЦЭМ!$I$34:$I$777,СВЦЭМ!$A$34:$A$777,$A335,СВЦЭМ!$B$34:$B$777,F$332)+'СЕТ СН'!$F$16</f>
        <v>0</v>
      </c>
      <c r="G335" s="36">
        <f>SUMIFS(СВЦЭМ!$I$34:$I$777,СВЦЭМ!$A$34:$A$777,$A335,СВЦЭМ!$B$34:$B$777,G$332)+'СЕТ СН'!$F$16</f>
        <v>0</v>
      </c>
      <c r="H335" s="36">
        <f>SUMIFS(СВЦЭМ!$I$34:$I$777,СВЦЭМ!$A$34:$A$777,$A335,СВЦЭМ!$B$34:$B$777,H$332)+'СЕТ СН'!$F$16</f>
        <v>0</v>
      </c>
      <c r="I335" s="36">
        <f>SUMIFS(СВЦЭМ!$I$34:$I$777,СВЦЭМ!$A$34:$A$777,$A335,СВЦЭМ!$B$34:$B$777,I$332)+'СЕТ СН'!$F$16</f>
        <v>0</v>
      </c>
      <c r="J335" s="36">
        <f>SUMIFS(СВЦЭМ!$I$34:$I$777,СВЦЭМ!$A$34:$A$777,$A335,СВЦЭМ!$B$34:$B$777,J$332)+'СЕТ СН'!$F$16</f>
        <v>0</v>
      </c>
      <c r="K335" s="36">
        <f>SUMIFS(СВЦЭМ!$I$34:$I$777,СВЦЭМ!$A$34:$A$777,$A335,СВЦЭМ!$B$34:$B$777,K$332)+'СЕТ СН'!$F$16</f>
        <v>0</v>
      </c>
      <c r="L335" s="36">
        <f>SUMIFS(СВЦЭМ!$I$34:$I$777,СВЦЭМ!$A$34:$A$777,$A335,СВЦЭМ!$B$34:$B$777,L$332)+'СЕТ СН'!$F$16</f>
        <v>0</v>
      </c>
      <c r="M335" s="36">
        <f>SUMIFS(СВЦЭМ!$I$34:$I$777,СВЦЭМ!$A$34:$A$777,$A335,СВЦЭМ!$B$34:$B$777,M$332)+'СЕТ СН'!$F$16</f>
        <v>0</v>
      </c>
      <c r="N335" s="36">
        <f>SUMIFS(СВЦЭМ!$I$34:$I$777,СВЦЭМ!$A$34:$A$777,$A335,СВЦЭМ!$B$34:$B$777,N$332)+'СЕТ СН'!$F$16</f>
        <v>0</v>
      </c>
      <c r="O335" s="36">
        <f>SUMIFS(СВЦЭМ!$I$34:$I$777,СВЦЭМ!$A$34:$A$777,$A335,СВЦЭМ!$B$34:$B$777,O$332)+'СЕТ СН'!$F$16</f>
        <v>0</v>
      </c>
      <c r="P335" s="36">
        <f>SUMIFS(СВЦЭМ!$I$34:$I$777,СВЦЭМ!$A$34:$A$777,$A335,СВЦЭМ!$B$34:$B$777,P$332)+'СЕТ СН'!$F$16</f>
        <v>0</v>
      </c>
      <c r="Q335" s="36">
        <f>SUMIFS(СВЦЭМ!$I$34:$I$777,СВЦЭМ!$A$34:$A$777,$A335,СВЦЭМ!$B$34:$B$777,Q$332)+'СЕТ СН'!$F$16</f>
        <v>0</v>
      </c>
      <c r="R335" s="36">
        <f>SUMIFS(СВЦЭМ!$I$34:$I$777,СВЦЭМ!$A$34:$A$777,$A335,СВЦЭМ!$B$34:$B$777,R$332)+'СЕТ СН'!$F$16</f>
        <v>0</v>
      </c>
      <c r="S335" s="36">
        <f>SUMIFS(СВЦЭМ!$I$34:$I$777,СВЦЭМ!$A$34:$A$777,$A335,СВЦЭМ!$B$34:$B$777,S$332)+'СЕТ СН'!$F$16</f>
        <v>0</v>
      </c>
      <c r="T335" s="36">
        <f>SUMIFS(СВЦЭМ!$I$34:$I$777,СВЦЭМ!$A$34:$A$777,$A335,СВЦЭМ!$B$34:$B$777,T$332)+'СЕТ СН'!$F$16</f>
        <v>0</v>
      </c>
      <c r="U335" s="36">
        <f>SUMIFS(СВЦЭМ!$I$34:$I$777,СВЦЭМ!$A$34:$A$777,$A335,СВЦЭМ!$B$34:$B$777,U$332)+'СЕТ СН'!$F$16</f>
        <v>0</v>
      </c>
      <c r="V335" s="36">
        <f>SUMIFS(СВЦЭМ!$I$34:$I$777,СВЦЭМ!$A$34:$A$777,$A335,СВЦЭМ!$B$34:$B$777,V$332)+'СЕТ СН'!$F$16</f>
        <v>0</v>
      </c>
      <c r="W335" s="36">
        <f>SUMIFS(СВЦЭМ!$I$34:$I$777,СВЦЭМ!$A$34:$A$777,$A335,СВЦЭМ!$B$34:$B$777,W$332)+'СЕТ СН'!$F$16</f>
        <v>0</v>
      </c>
      <c r="X335" s="36">
        <f>SUMIFS(СВЦЭМ!$I$34:$I$777,СВЦЭМ!$A$34:$A$777,$A335,СВЦЭМ!$B$34:$B$777,X$332)+'СЕТ СН'!$F$16</f>
        <v>0</v>
      </c>
      <c r="Y335" s="36">
        <f>SUMIFS(СВЦЭМ!$I$34:$I$777,СВЦЭМ!$A$34:$A$777,$A335,СВЦЭМ!$B$34:$B$777,Y$332)+'СЕТ СН'!$F$16</f>
        <v>0</v>
      </c>
    </row>
    <row r="336" spans="1:27" ht="15.75" hidden="1" x14ac:dyDescent="0.2">
      <c r="A336" s="35">
        <f t="shared" si="9"/>
        <v>43803</v>
      </c>
      <c r="B336" s="36">
        <f>SUMIFS(СВЦЭМ!$I$34:$I$777,СВЦЭМ!$A$34:$A$777,$A336,СВЦЭМ!$B$34:$B$777,B$332)+'СЕТ СН'!$F$16</f>
        <v>0</v>
      </c>
      <c r="C336" s="36">
        <f>SUMIFS(СВЦЭМ!$I$34:$I$777,СВЦЭМ!$A$34:$A$777,$A336,СВЦЭМ!$B$34:$B$777,C$332)+'СЕТ СН'!$F$16</f>
        <v>0</v>
      </c>
      <c r="D336" s="36">
        <f>SUMIFS(СВЦЭМ!$I$34:$I$777,СВЦЭМ!$A$34:$A$777,$A336,СВЦЭМ!$B$34:$B$777,D$332)+'СЕТ СН'!$F$16</f>
        <v>0</v>
      </c>
      <c r="E336" s="36">
        <f>SUMIFS(СВЦЭМ!$I$34:$I$777,СВЦЭМ!$A$34:$A$777,$A336,СВЦЭМ!$B$34:$B$777,E$332)+'СЕТ СН'!$F$16</f>
        <v>0</v>
      </c>
      <c r="F336" s="36">
        <f>SUMIFS(СВЦЭМ!$I$34:$I$777,СВЦЭМ!$A$34:$A$777,$A336,СВЦЭМ!$B$34:$B$777,F$332)+'СЕТ СН'!$F$16</f>
        <v>0</v>
      </c>
      <c r="G336" s="36">
        <f>SUMIFS(СВЦЭМ!$I$34:$I$777,СВЦЭМ!$A$34:$A$777,$A336,СВЦЭМ!$B$34:$B$777,G$332)+'СЕТ СН'!$F$16</f>
        <v>0</v>
      </c>
      <c r="H336" s="36">
        <f>SUMIFS(СВЦЭМ!$I$34:$I$777,СВЦЭМ!$A$34:$A$777,$A336,СВЦЭМ!$B$34:$B$777,H$332)+'СЕТ СН'!$F$16</f>
        <v>0</v>
      </c>
      <c r="I336" s="36">
        <f>SUMIFS(СВЦЭМ!$I$34:$I$777,СВЦЭМ!$A$34:$A$777,$A336,СВЦЭМ!$B$34:$B$777,I$332)+'СЕТ СН'!$F$16</f>
        <v>0</v>
      </c>
      <c r="J336" s="36">
        <f>SUMIFS(СВЦЭМ!$I$34:$I$777,СВЦЭМ!$A$34:$A$777,$A336,СВЦЭМ!$B$34:$B$777,J$332)+'СЕТ СН'!$F$16</f>
        <v>0</v>
      </c>
      <c r="K336" s="36">
        <f>SUMIFS(СВЦЭМ!$I$34:$I$777,СВЦЭМ!$A$34:$A$777,$A336,СВЦЭМ!$B$34:$B$777,K$332)+'СЕТ СН'!$F$16</f>
        <v>0</v>
      </c>
      <c r="L336" s="36">
        <f>SUMIFS(СВЦЭМ!$I$34:$I$777,СВЦЭМ!$A$34:$A$777,$A336,СВЦЭМ!$B$34:$B$777,L$332)+'СЕТ СН'!$F$16</f>
        <v>0</v>
      </c>
      <c r="M336" s="36">
        <f>SUMIFS(СВЦЭМ!$I$34:$I$777,СВЦЭМ!$A$34:$A$777,$A336,СВЦЭМ!$B$34:$B$777,M$332)+'СЕТ СН'!$F$16</f>
        <v>0</v>
      </c>
      <c r="N336" s="36">
        <f>SUMIFS(СВЦЭМ!$I$34:$I$777,СВЦЭМ!$A$34:$A$777,$A336,СВЦЭМ!$B$34:$B$777,N$332)+'СЕТ СН'!$F$16</f>
        <v>0</v>
      </c>
      <c r="O336" s="36">
        <f>SUMIFS(СВЦЭМ!$I$34:$I$777,СВЦЭМ!$A$34:$A$777,$A336,СВЦЭМ!$B$34:$B$777,O$332)+'СЕТ СН'!$F$16</f>
        <v>0</v>
      </c>
      <c r="P336" s="36">
        <f>SUMIFS(СВЦЭМ!$I$34:$I$777,СВЦЭМ!$A$34:$A$777,$A336,СВЦЭМ!$B$34:$B$777,P$332)+'СЕТ СН'!$F$16</f>
        <v>0</v>
      </c>
      <c r="Q336" s="36">
        <f>SUMIFS(СВЦЭМ!$I$34:$I$777,СВЦЭМ!$A$34:$A$777,$A336,СВЦЭМ!$B$34:$B$777,Q$332)+'СЕТ СН'!$F$16</f>
        <v>0</v>
      </c>
      <c r="R336" s="36">
        <f>SUMIFS(СВЦЭМ!$I$34:$I$777,СВЦЭМ!$A$34:$A$777,$A336,СВЦЭМ!$B$34:$B$777,R$332)+'СЕТ СН'!$F$16</f>
        <v>0</v>
      </c>
      <c r="S336" s="36">
        <f>SUMIFS(СВЦЭМ!$I$34:$I$777,СВЦЭМ!$A$34:$A$777,$A336,СВЦЭМ!$B$34:$B$777,S$332)+'СЕТ СН'!$F$16</f>
        <v>0</v>
      </c>
      <c r="T336" s="36">
        <f>SUMIFS(СВЦЭМ!$I$34:$I$777,СВЦЭМ!$A$34:$A$777,$A336,СВЦЭМ!$B$34:$B$777,T$332)+'СЕТ СН'!$F$16</f>
        <v>0</v>
      </c>
      <c r="U336" s="36">
        <f>SUMIFS(СВЦЭМ!$I$34:$I$777,СВЦЭМ!$A$34:$A$777,$A336,СВЦЭМ!$B$34:$B$777,U$332)+'СЕТ СН'!$F$16</f>
        <v>0</v>
      </c>
      <c r="V336" s="36">
        <f>SUMIFS(СВЦЭМ!$I$34:$I$777,СВЦЭМ!$A$34:$A$777,$A336,СВЦЭМ!$B$34:$B$777,V$332)+'СЕТ СН'!$F$16</f>
        <v>0</v>
      </c>
      <c r="W336" s="36">
        <f>SUMIFS(СВЦЭМ!$I$34:$I$777,СВЦЭМ!$A$34:$A$777,$A336,СВЦЭМ!$B$34:$B$777,W$332)+'СЕТ СН'!$F$16</f>
        <v>0</v>
      </c>
      <c r="X336" s="36">
        <f>SUMIFS(СВЦЭМ!$I$34:$I$777,СВЦЭМ!$A$34:$A$777,$A336,СВЦЭМ!$B$34:$B$777,X$332)+'СЕТ СН'!$F$16</f>
        <v>0</v>
      </c>
      <c r="Y336" s="36">
        <f>SUMIFS(СВЦЭМ!$I$34:$I$777,СВЦЭМ!$A$34:$A$777,$A336,СВЦЭМ!$B$34:$B$777,Y$332)+'СЕТ СН'!$F$16</f>
        <v>0</v>
      </c>
    </row>
    <row r="337" spans="1:25" ht="15.75" hidden="1" x14ac:dyDescent="0.2">
      <c r="A337" s="35">
        <f t="shared" si="9"/>
        <v>43804</v>
      </c>
      <c r="B337" s="36">
        <f>SUMIFS(СВЦЭМ!$I$34:$I$777,СВЦЭМ!$A$34:$A$777,$A337,СВЦЭМ!$B$34:$B$777,B$332)+'СЕТ СН'!$F$16</f>
        <v>0</v>
      </c>
      <c r="C337" s="36">
        <f>SUMIFS(СВЦЭМ!$I$34:$I$777,СВЦЭМ!$A$34:$A$777,$A337,СВЦЭМ!$B$34:$B$777,C$332)+'СЕТ СН'!$F$16</f>
        <v>0</v>
      </c>
      <c r="D337" s="36">
        <f>SUMIFS(СВЦЭМ!$I$34:$I$777,СВЦЭМ!$A$34:$A$777,$A337,СВЦЭМ!$B$34:$B$777,D$332)+'СЕТ СН'!$F$16</f>
        <v>0</v>
      </c>
      <c r="E337" s="36">
        <f>SUMIFS(СВЦЭМ!$I$34:$I$777,СВЦЭМ!$A$34:$A$777,$A337,СВЦЭМ!$B$34:$B$777,E$332)+'СЕТ СН'!$F$16</f>
        <v>0</v>
      </c>
      <c r="F337" s="36">
        <f>SUMIFS(СВЦЭМ!$I$34:$I$777,СВЦЭМ!$A$34:$A$777,$A337,СВЦЭМ!$B$34:$B$777,F$332)+'СЕТ СН'!$F$16</f>
        <v>0</v>
      </c>
      <c r="G337" s="36">
        <f>SUMIFS(СВЦЭМ!$I$34:$I$777,СВЦЭМ!$A$34:$A$777,$A337,СВЦЭМ!$B$34:$B$777,G$332)+'СЕТ СН'!$F$16</f>
        <v>0</v>
      </c>
      <c r="H337" s="36">
        <f>SUMIFS(СВЦЭМ!$I$34:$I$777,СВЦЭМ!$A$34:$A$777,$A337,СВЦЭМ!$B$34:$B$777,H$332)+'СЕТ СН'!$F$16</f>
        <v>0</v>
      </c>
      <c r="I337" s="36">
        <f>SUMIFS(СВЦЭМ!$I$34:$I$777,СВЦЭМ!$A$34:$A$777,$A337,СВЦЭМ!$B$34:$B$777,I$332)+'СЕТ СН'!$F$16</f>
        <v>0</v>
      </c>
      <c r="J337" s="36">
        <f>SUMIFS(СВЦЭМ!$I$34:$I$777,СВЦЭМ!$A$34:$A$777,$A337,СВЦЭМ!$B$34:$B$777,J$332)+'СЕТ СН'!$F$16</f>
        <v>0</v>
      </c>
      <c r="K337" s="36">
        <f>SUMIFS(СВЦЭМ!$I$34:$I$777,СВЦЭМ!$A$34:$A$777,$A337,СВЦЭМ!$B$34:$B$777,K$332)+'СЕТ СН'!$F$16</f>
        <v>0</v>
      </c>
      <c r="L337" s="36">
        <f>SUMIFS(СВЦЭМ!$I$34:$I$777,СВЦЭМ!$A$34:$A$777,$A337,СВЦЭМ!$B$34:$B$777,L$332)+'СЕТ СН'!$F$16</f>
        <v>0</v>
      </c>
      <c r="M337" s="36">
        <f>SUMIFS(СВЦЭМ!$I$34:$I$777,СВЦЭМ!$A$34:$A$777,$A337,СВЦЭМ!$B$34:$B$777,M$332)+'СЕТ СН'!$F$16</f>
        <v>0</v>
      </c>
      <c r="N337" s="36">
        <f>SUMIFS(СВЦЭМ!$I$34:$I$777,СВЦЭМ!$A$34:$A$777,$A337,СВЦЭМ!$B$34:$B$777,N$332)+'СЕТ СН'!$F$16</f>
        <v>0</v>
      </c>
      <c r="O337" s="36">
        <f>SUMIFS(СВЦЭМ!$I$34:$I$777,СВЦЭМ!$A$34:$A$777,$A337,СВЦЭМ!$B$34:$B$777,O$332)+'СЕТ СН'!$F$16</f>
        <v>0</v>
      </c>
      <c r="P337" s="36">
        <f>SUMIFS(СВЦЭМ!$I$34:$I$777,СВЦЭМ!$A$34:$A$777,$A337,СВЦЭМ!$B$34:$B$777,P$332)+'СЕТ СН'!$F$16</f>
        <v>0</v>
      </c>
      <c r="Q337" s="36">
        <f>SUMIFS(СВЦЭМ!$I$34:$I$777,СВЦЭМ!$A$34:$A$777,$A337,СВЦЭМ!$B$34:$B$777,Q$332)+'СЕТ СН'!$F$16</f>
        <v>0</v>
      </c>
      <c r="R337" s="36">
        <f>SUMIFS(СВЦЭМ!$I$34:$I$777,СВЦЭМ!$A$34:$A$777,$A337,СВЦЭМ!$B$34:$B$777,R$332)+'СЕТ СН'!$F$16</f>
        <v>0</v>
      </c>
      <c r="S337" s="36">
        <f>SUMIFS(СВЦЭМ!$I$34:$I$777,СВЦЭМ!$A$34:$A$777,$A337,СВЦЭМ!$B$34:$B$777,S$332)+'СЕТ СН'!$F$16</f>
        <v>0</v>
      </c>
      <c r="T337" s="36">
        <f>SUMIFS(СВЦЭМ!$I$34:$I$777,СВЦЭМ!$A$34:$A$777,$A337,СВЦЭМ!$B$34:$B$777,T$332)+'СЕТ СН'!$F$16</f>
        <v>0</v>
      </c>
      <c r="U337" s="36">
        <f>SUMIFS(СВЦЭМ!$I$34:$I$777,СВЦЭМ!$A$34:$A$777,$A337,СВЦЭМ!$B$34:$B$777,U$332)+'СЕТ СН'!$F$16</f>
        <v>0</v>
      </c>
      <c r="V337" s="36">
        <f>SUMIFS(СВЦЭМ!$I$34:$I$777,СВЦЭМ!$A$34:$A$777,$A337,СВЦЭМ!$B$34:$B$777,V$332)+'СЕТ СН'!$F$16</f>
        <v>0</v>
      </c>
      <c r="W337" s="36">
        <f>SUMIFS(СВЦЭМ!$I$34:$I$777,СВЦЭМ!$A$34:$A$777,$A337,СВЦЭМ!$B$34:$B$777,W$332)+'СЕТ СН'!$F$16</f>
        <v>0</v>
      </c>
      <c r="X337" s="36">
        <f>SUMIFS(СВЦЭМ!$I$34:$I$777,СВЦЭМ!$A$34:$A$777,$A337,СВЦЭМ!$B$34:$B$777,X$332)+'СЕТ СН'!$F$16</f>
        <v>0</v>
      </c>
      <c r="Y337" s="36">
        <f>SUMIFS(СВЦЭМ!$I$34:$I$777,СВЦЭМ!$A$34:$A$777,$A337,СВЦЭМ!$B$34:$B$777,Y$332)+'СЕТ СН'!$F$16</f>
        <v>0</v>
      </c>
    </row>
    <row r="338" spans="1:25" ht="15.75" hidden="1" x14ac:dyDescent="0.2">
      <c r="A338" s="35">
        <f t="shared" si="9"/>
        <v>43805</v>
      </c>
      <c r="B338" s="36">
        <f>SUMIFS(СВЦЭМ!$I$34:$I$777,СВЦЭМ!$A$34:$A$777,$A338,СВЦЭМ!$B$34:$B$777,B$332)+'СЕТ СН'!$F$16</f>
        <v>0</v>
      </c>
      <c r="C338" s="36">
        <f>SUMIFS(СВЦЭМ!$I$34:$I$777,СВЦЭМ!$A$34:$A$777,$A338,СВЦЭМ!$B$34:$B$777,C$332)+'СЕТ СН'!$F$16</f>
        <v>0</v>
      </c>
      <c r="D338" s="36">
        <f>SUMIFS(СВЦЭМ!$I$34:$I$777,СВЦЭМ!$A$34:$A$777,$A338,СВЦЭМ!$B$34:$B$777,D$332)+'СЕТ СН'!$F$16</f>
        <v>0</v>
      </c>
      <c r="E338" s="36">
        <f>SUMIFS(СВЦЭМ!$I$34:$I$777,СВЦЭМ!$A$34:$A$777,$A338,СВЦЭМ!$B$34:$B$777,E$332)+'СЕТ СН'!$F$16</f>
        <v>0</v>
      </c>
      <c r="F338" s="36">
        <f>SUMIFS(СВЦЭМ!$I$34:$I$777,СВЦЭМ!$A$34:$A$777,$A338,СВЦЭМ!$B$34:$B$777,F$332)+'СЕТ СН'!$F$16</f>
        <v>0</v>
      </c>
      <c r="G338" s="36">
        <f>SUMIFS(СВЦЭМ!$I$34:$I$777,СВЦЭМ!$A$34:$A$777,$A338,СВЦЭМ!$B$34:$B$777,G$332)+'СЕТ СН'!$F$16</f>
        <v>0</v>
      </c>
      <c r="H338" s="36">
        <f>SUMIFS(СВЦЭМ!$I$34:$I$777,СВЦЭМ!$A$34:$A$777,$A338,СВЦЭМ!$B$34:$B$777,H$332)+'СЕТ СН'!$F$16</f>
        <v>0</v>
      </c>
      <c r="I338" s="36">
        <f>SUMIFS(СВЦЭМ!$I$34:$I$777,СВЦЭМ!$A$34:$A$777,$A338,СВЦЭМ!$B$34:$B$777,I$332)+'СЕТ СН'!$F$16</f>
        <v>0</v>
      </c>
      <c r="J338" s="36">
        <f>SUMIFS(СВЦЭМ!$I$34:$I$777,СВЦЭМ!$A$34:$A$777,$A338,СВЦЭМ!$B$34:$B$777,J$332)+'СЕТ СН'!$F$16</f>
        <v>0</v>
      </c>
      <c r="K338" s="36">
        <f>SUMIFS(СВЦЭМ!$I$34:$I$777,СВЦЭМ!$A$34:$A$777,$A338,СВЦЭМ!$B$34:$B$777,K$332)+'СЕТ СН'!$F$16</f>
        <v>0</v>
      </c>
      <c r="L338" s="36">
        <f>SUMIFS(СВЦЭМ!$I$34:$I$777,СВЦЭМ!$A$34:$A$777,$A338,СВЦЭМ!$B$34:$B$777,L$332)+'СЕТ СН'!$F$16</f>
        <v>0</v>
      </c>
      <c r="M338" s="36">
        <f>SUMIFS(СВЦЭМ!$I$34:$I$777,СВЦЭМ!$A$34:$A$777,$A338,СВЦЭМ!$B$34:$B$777,M$332)+'СЕТ СН'!$F$16</f>
        <v>0</v>
      </c>
      <c r="N338" s="36">
        <f>SUMIFS(СВЦЭМ!$I$34:$I$777,СВЦЭМ!$A$34:$A$777,$A338,СВЦЭМ!$B$34:$B$777,N$332)+'СЕТ СН'!$F$16</f>
        <v>0</v>
      </c>
      <c r="O338" s="36">
        <f>SUMIFS(СВЦЭМ!$I$34:$I$777,СВЦЭМ!$A$34:$A$777,$A338,СВЦЭМ!$B$34:$B$777,O$332)+'СЕТ СН'!$F$16</f>
        <v>0</v>
      </c>
      <c r="P338" s="36">
        <f>SUMIFS(СВЦЭМ!$I$34:$I$777,СВЦЭМ!$A$34:$A$777,$A338,СВЦЭМ!$B$34:$B$777,P$332)+'СЕТ СН'!$F$16</f>
        <v>0</v>
      </c>
      <c r="Q338" s="36">
        <f>SUMIFS(СВЦЭМ!$I$34:$I$777,СВЦЭМ!$A$34:$A$777,$A338,СВЦЭМ!$B$34:$B$777,Q$332)+'СЕТ СН'!$F$16</f>
        <v>0</v>
      </c>
      <c r="R338" s="36">
        <f>SUMIFS(СВЦЭМ!$I$34:$I$777,СВЦЭМ!$A$34:$A$777,$A338,СВЦЭМ!$B$34:$B$777,R$332)+'СЕТ СН'!$F$16</f>
        <v>0</v>
      </c>
      <c r="S338" s="36">
        <f>SUMIFS(СВЦЭМ!$I$34:$I$777,СВЦЭМ!$A$34:$A$777,$A338,СВЦЭМ!$B$34:$B$777,S$332)+'СЕТ СН'!$F$16</f>
        <v>0</v>
      </c>
      <c r="T338" s="36">
        <f>SUMIFS(СВЦЭМ!$I$34:$I$777,СВЦЭМ!$A$34:$A$777,$A338,СВЦЭМ!$B$34:$B$777,T$332)+'СЕТ СН'!$F$16</f>
        <v>0</v>
      </c>
      <c r="U338" s="36">
        <f>SUMIFS(СВЦЭМ!$I$34:$I$777,СВЦЭМ!$A$34:$A$777,$A338,СВЦЭМ!$B$34:$B$777,U$332)+'СЕТ СН'!$F$16</f>
        <v>0</v>
      </c>
      <c r="V338" s="36">
        <f>SUMIFS(СВЦЭМ!$I$34:$I$777,СВЦЭМ!$A$34:$A$777,$A338,СВЦЭМ!$B$34:$B$777,V$332)+'СЕТ СН'!$F$16</f>
        <v>0</v>
      </c>
      <c r="W338" s="36">
        <f>SUMIFS(СВЦЭМ!$I$34:$I$777,СВЦЭМ!$A$34:$A$777,$A338,СВЦЭМ!$B$34:$B$777,W$332)+'СЕТ СН'!$F$16</f>
        <v>0</v>
      </c>
      <c r="X338" s="36">
        <f>SUMIFS(СВЦЭМ!$I$34:$I$777,СВЦЭМ!$A$34:$A$777,$A338,СВЦЭМ!$B$34:$B$777,X$332)+'СЕТ СН'!$F$16</f>
        <v>0</v>
      </c>
      <c r="Y338" s="36">
        <f>SUMIFS(СВЦЭМ!$I$34:$I$777,СВЦЭМ!$A$34:$A$777,$A338,СВЦЭМ!$B$34:$B$777,Y$332)+'СЕТ СН'!$F$16</f>
        <v>0</v>
      </c>
    </row>
    <row r="339" spans="1:25" ht="15.75" hidden="1" x14ac:dyDescent="0.2">
      <c r="A339" s="35">
        <f t="shared" si="9"/>
        <v>43806</v>
      </c>
      <c r="B339" s="36">
        <f>SUMIFS(СВЦЭМ!$I$34:$I$777,СВЦЭМ!$A$34:$A$777,$A339,СВЦЭМ!$B$34:$B$777,B$332)+'СЕТ СН'!$F$16</f>
        <v>0</v>
      </c>
      <c r="C339" s="36">
        <f>SUMIFS(СВЦЭМ!$I$34:$I$777,СВЦЭМ!$A$34:$A$777,$A339,СВЦЭМ!$B$34:$B$777,C$332)+'СЕТ СН'!$F$16</f>
        <v>0</v>
      </c>
      <c r="D339" s="36">
        <f>SUMIFS(СВЦЭМ!$I$34:$I$777,СВЦЭМ!$A$34:$A$777,$A339,СВЦЭМ!$B$34:$B$777,D$332)+'СЕТ СН'!$F$16</f>
        <v>0</v>
      </c>
      <c r="E339" s="36">
        <f>SUMIFS(СВЦЭМ!$I$34:$I$777,СВЦЭМ!$A$34:$A$777,$A339,СВЦЭМ!$B$34:$B$777,E$332)+'СЕТ СН'!$F$16</f>
        <v>0</v>
      </c>
      <c r="F339" s="36">
        <f>SUMIFS(СВЦЭМ!$I$34:$I$777,СВЦЭМ!$A$34:$A$777,$A339,СВЦЭМ!$B$34:$B$777,F$332)+'СЕТ СН'!$F$16</f>
        <v>0</v>
      </c>
      <c r="G339" s="36">
        <f>SUMIFS(СВЦЭМ!$I$34:$I$777,СВЦЭМ!$A$34:$A$777,$A339,СВЦЭМ!$B$34:$B$777,G$332)+'СЕТ СН'!$F$16</f>
        <v>0</v>
      </c>
      <c r="H339" s="36">
        <f>SUMIFS(СВЦЭМ!$I$34:$I$777,СВЦЭМ!$A$34:$A$777,$A339,СВЦЭМ!$B$34:$B$777,H$332)+'СЕТ СН'!$F$16</f>
        <v>0</v>
      </c>
      <c r="I339" s="36">
        <f>SUMIFS(СВЦЭМ!$I$34:$I$777,СВЦЭМ!$A$34:$A$777,$A339,СВЦЭМ!$B$34:$B$777,I$332)+'СЕТ СН'!$F$16</f>
        <v>0</v>
      </c>
      <c r="J339" s="36">
        <f>SUMIFS(СВЦЭМ!$I$34:$I$777,СВЦЭМ!$A$34:$A$777,$A339,СВЦЭМ!$B$34:$B$777,J$332)+'СЕТ СН'!$F$16</f>
        <v>0</v>
      </c>
      <c r="K339" s="36">
        <f>SUMIFS(СВЦЭМ!$I$34:$I$777,СВЦЭМ!$A$34:$A$777,$A339,СВЦЭМ!$B$34:$B$777,K$332)+'СЕТ СН'!$F$16</f>
        <v>0</v>
      </c>
      <c r="L339" s="36">
        <f>SUMIFS(СВЦЭМ!$I$34:$I$777,СВЦЭМ!$A$34:$A$777,$A339,СВЦЭМ!$B$34:$B$777,L$332)+'СЕТ СН'!$F$16</f>
        <v>0</v>
      </c>
      <c r="M339" s="36">
        <f>SUMIFS(СВЦЭМ!$I$34:$I$777,СВЦЭМ!$A$34:$A$777,$A339,СВЦЭМ!$B$34:$B$777,M$332)+'СЕТ СН'!$F$16</f>
        <v>0</v>
      </c>
      <c r="N339" s="36">
        <f>SUMIFS(СВЦЭМ!$I$34:$I$777,СВЦЭМ!$A$34:$A$777,$A339,СВЦЭМ!$B$34:$B$777,N$332)+'СЕТ СН'!$F$16</f>
        <v>0</v>
      </c>
      <c r="O339" s="36">
        <f>SUMIFS(СВЦЭМ!$I$34:$I$777,СВЦЭМ!$A$34:$A$777,$A339,СВЦЭМ!$B$34:$B$777,O$332)+'СЕТ СН'!$F$16</f>
        <v>0</v>
      </c>
      <c r="P339" s="36">
        <f>SUMIFS(СВЦЭМ!$I$34:$I$777,СВЦЭМ!$A$34:$A$777,$A339,СВЦЭМ!$B$34:$B$777,P$332)+'СЕТ СН'!$F$16</f>
        <v>0</v>
      </c>
      <c r="Q339" s="36">
        <f>SUMIFS(СВЦЭМ!$I$34:$I$777,СВЦЭМ!$A$34:$A$777,$A339,СВЦЭМ!$B$34:$B$777,Q$332)+'СЕТ СН'!$F$16</f>
        <v>0</v>
      </c>
      <c r="R339" s="36">
        <f>SUMIFS(СВЦЭМ!$I$34:$I$777,СВЦЭМ!$A$34:$A$777,$A339,СВЦЭМ!$B$34:$B$777,R$332)+'СЕТ СН'!$F$16</f>
        <v>0</v>
      </c>
      <c r="S339" s="36">
        <f>SUMIFS(СВЦЭМ!$I$34:$I$777,СВЦЭМ!$A$34:$A$777,$A339,СВЦЭМ!$B$34:$B$777,S$332)+'СЕТ СН'!$F$16</f>
        <v>0</v>
      </c>
      <c r="T339" s="36">
        <f>SUMIFS(СВЦЭМ!$I$34:$I$777,СВЦЭМ!$A$34:$A$777,$A339,СВЦЭМ!$B$34:$B$777,T$332)+'СЕТ СН'!$F$16</f>
        <v>0</v>
      </c>
      <c r="U339" s="36">
        <f>SUMIFS(СВЦЭМ!$I$34:$I$777,СВЦЭМ!$A$34:$A$777,$A339,СВЦЭМ!$B$34:$B$777,U$332)+'СЕТ СН'!$F$16</f>
        <v>0</v>
      </c>
      <c r="V339" s="36">
        <f>SUMIFS(СВЦЭМ!$I$34:$I$777,СВЦЭМ!$A$34:$A$777,$A339,СВЦЭМ!$B$34:$B$777,V$332)+'СЕТ СН'!$F$16</f>
        <v>0</v>
      </c>
      <c r="W339" s="36">
        <f>SUMIFS(СВЦЭМ!$I$34:$I$777,СВЦЭМ!$A$34:$A$777,$A339,СВЦЭМ!$B$34:$B$777,W$332)+'СЕТ СН'!$F$16</f>
        <v>0</v>
      </c>
      <c r="X339" s="36">
        <f>SUMIFS(СВЦЭМ!$I$34:$I$777,СВЦЭМ!$A$34:$A$777,$A339,СВЦЭМ!$B$34:$B$777,X$332)+'СЕТ СН'!$F$16</f>
        <v>0</v>
      </c>
      <c r="Y339" s="36">
        <f>SUMIFS(СВЦЭМ!$I$34:$I$777,СВЦЭМ!$A$34:$A$777,$A339,СВЦЭМ!$B$34:$B$777,Y$332)+'СЕТ СН'!$F$16</f>
        <v>0</v>
      </c>
    </row>
    <row r="340" spans="1:25" ht="15.75" hidden="1" x14ac:dyDescent="0.2">
      <c r="A340" s="35">
        <f t="shared" si="9"/>
        <v>43807</v>
      </c>
      <c r="B340" s="36">
        <f>SUMIFS(СВЦЭМ!$I$34:$I$777,СВЦЭМ!$A$34:$A$777,$A340,СВЦЭМ!$B$34:$B$777,B$332)+'СЕТ СН'!$F$16</f>
        <v>0</v>
      </c>
      <c r="C340" s="36">
        <f>SUMIFS(СВЦЭМ!$I$34:$I$777,СВЦЭМ!$A$34:$A$777,$A340,СВЦЭМ!$B$34:$B$777,C$332)+'СЕТ СН'!$F$16</f>
        <v>0</v>
      </c>
      <c r="D340" s="36">
        <f>SUMIFS(СВЦЭМ!$I$34:$I$777,СВЦЭМ!$A$34:$A$777,$A340,СВЦЭМ!$B$34:$B$777,D$332)+'СЕТ СН'!$F$16</f>
        <v>0</v>
      </c>
      <c r="E340" s="36">
        <f>SUMIFS(СВЦЭМ!$I$34:$I$777,СВЦЭМ!$A$34:$A$777,$A340,СВЦЭМ!$B$34:$B$777,E$332)+'СЕТ СН'!$F$16</f>
        <v>0</v>
      </c>
      <c r="F340" s="36">
        <f>SUMIFS(СВЦЭМ!$I$34:$I$777,СВЦЭМ!$A$34:$A$777,$A340,СВЦЭМ!$B$34:$B$777,F$332)+'СЕТ СН'!$F$16</f>
        <v>0</v>
      </c>
      <c r="G340" s="36">
        <f>SUMIFS(СВЦЭМ!$I$34:$I$777,СВЦЭМ!$A$34:$A$777,$A340,СВЦЭМ!$B$34:$B$777,G$332)+'СЕТ СН'!$F$16</f>
        <v>0</v>
      </c>
      <c r="H340" s="36">
        <f>SUMIFS(СВЦЭМ!$I$34:$I$777,СВЦЭМ!$A$34:$A$777,$A340,СВЦЭМ!$B$34:$B$777,H$332)+'СЕТ СН'!$F$16</f>
        <v>0</v>
      </c>
      <c r="I340" s="36">
        <f>SUMIFS(СВЦЭМ!$I$34:$I$777,СВЦЭМ!$A$34:$A$777,$A340,СВЦЭМ!$B$34:$B$777,I$332)+'СЕТ СН'!$F$16</f>
        <v>0</v>
      </c>
      <c r="J340" s="36">
        <f>SUMIFS(СВЦЭМ!$I$34:$I$777,СВЦЭМ!$A$34:$A$777,$A340,СВЦЭМ!$B$34:$B$777,J$332)+'СЕТ СН'!$F$16</f>
        <v>0</v>
      </c>
      <c r="K340" s="36">
        <f>SUMIFS(СВЦЭМ!$I$34:$I$777,СВЦЭМ!$A$34:$A$777,$A340,СВЦЭМ!$B$34:$B$777,K$332)+'СЕТ СН'!$F$16</f>
        <v>0</v>
      </c>
      <c r="L340" s="36">
        <f>SUMIFS(СВЦЭМ!$I$34:$I$777,СВЦЭМ!$A$34:$A$777,$A340,СВЦЭМ!$B$34:$B$777,L$332)+'СЕТ СН'!$F$16</f>
        <v>0</v>
      </c>
      <c r="M340" s="36">
        <f>SUMIFS(СВЦЭМ!$I$34:$I$777,СВЦЭМ!$A$34:$A$777,$A340,СВЦЭМ!$B$34:$B$777,M$332)+'СЕТ СН'!$F$16</f>
        <v>0</v>
      </c>
      <c r="N340" s="36">
        <f>SUMIFS(СВЦЭМ!$I$34:$I$777,СВЦЭМ!$A$34:$A$777,$A340,СВЦЭМ!$B$34:$B$777,N$332)+'СЕТ СН'!$F$16</f>
        <v>0</v>
      </c>
      <c r="O340" s="36">
        <f>SUMIFS(СВЦЭМ!$I$34:$I$777,СВЦЭМ!$A$34:$A$777,$A340,СВЦЭМ!$B$34:$B$777,O$332)+'СЕТ СН'!$F$16</f>
        <v>0</v>
      </c>
      <c r="P340" s="36">
        <f>SUMIFS(СВЦЭМ!$I$34:$I$777,СВЦЭМ!$A$34:$A$777,$A340,СВЦЭМ!$B$34:$B$777,P$332)+'СЕТ СН'!$F$16</f>
        <v>0</v>
      </c>
      <c r="Q340" s="36">
        <f>SUMIFS(СВЦЭМ!$I$34:$I$777,СВЦЭМ!$A$34:$A$777,$A340,СВЦЭМ!$B$34:$B$777,Q$332)+'СЕТ СН'!$F$16</f>
        <v>0</v>
      </c>
      <c r="R340" s="36">
        <f>SUMIFS(СВЦЭМ!$I$34:$I$777,СВЦЭМ!$A$34:$A$777,$A340,СВЦЭМ!$B$34:$B$777,R$332)+'СЕТ СН'!$F$16</f>
        <v>0</v>
      </c>
      <c r="S340" s="36">
        <f>SUMIFS(СВЦЭМ!$I$34:$I$777,СВЦЭМ!$A$34:$A$777,$A340,СВЦЭМ!$B$34:$B$777,S$332)+'СЕТ СН'!$F$16</f>
        <v>0</v>
      </c>
      <c r="T340" s="36">
        <f>SUMIFS(СВЦЭМ!$I$34:$I$777,СВЦЭМ!$A$34:$A$777,$A340,СВЦЭМ!$B$34:$B$777,T$332)+'СЕТ СН'!$F$16</f>
        <v>0</v>
      </c>
      <c r="U340" s="36">
        <f>SUMIFS(СВЦЭМ!$I$34:$I$777,СВЦЭМ!$A$34:$A$777,$A340,СВЦЭМ!$B$34:$B$777,U$332)+'СЕТ СН'!$F$16</f>
        <v>0</v>
      </c>
      <c r="V340" s="36">
        <f>SUMIFS(СВЦЭМ!$I$34:$I$777,СВЦЭМ!$A$34:$A$777,$A340,СВЦЭМ!$B$34:$B$777,V$332)+'СЕТ СН'!$F$16</f>
        <v>0</v>
      </c>
      <c r="W340" s="36">
        <f>SUMIFS(СВЦЭМ!$I$34:$I$777,СВЦЭМ!$A$34:$A$777,$A340,СВЦЭМ!$B$34:$B$777,W$332)+'СЕТ СН'!$F$16</f>
        <v>0</v>
      </c>
      <c r="X340" s="36">
        <f>SUMIFS(СВЦЭМ!$I$34:$I$777,СВЦЭМ!$A$34:$A$777,$A340,СВЦЭМ!$B$34:$B$777,X$332)+'СЕТ СН'!$F$16</f>
        <v>0</v>
      </c>
      <c r="Y340" s="36">
        <f>SUMIFS(СВЦЭМ!$I$34:$I$777,СВЦЭМ!$A$34:$A$777,$A340,СВЦЭМ!$B$34:$B$777,Y$332)+'СЕТ СН'!$F$16</f>
        <v>0</v>
      </c>
    </row>
    <row r="341" spans="1:25" ht="15.75" hidden="1" x14ac:dyDescent="0.2">
      <c r="A341" s="35">
        <f t="shared" si="9"/>
        <v>43808</v>
      </c>
      <c r="B341" s="36">
        <f>SUMIFS(СВЦЭМ!$I$34:$I$777,СВЦЭМ!$A$34:$A$777,$A341,СВЦЭМ!$B$34:$B$777,B$332)+'СЕТ СН'!$F$16</f>
        <v>0</v>
      </c>
      <c r="C341" s="36">
        <f>SUMIFS(СВЦЭМ!$I$34:$I$777,СВЦЭМ!$A$34:$A$777,$A341,СВЦЭМ!$B$34:$B$777,C$332)+'СЕТ СН'!$F$16</f>
        <v>0</v>
      </c>
      <c r="D341" s="36">
        <f>SUMIFS(СВЦЭМ!$I$34:$I$777,СВЦЭМ!$A$34:$A$777,$A341,СВЦЭМ!$B$34:$B$777,D$332)+'СЕТ СН'!$F$16</f>
        <v>0</v>
      </c>
      <c r="E341" s="36">
        <f>SUMIFS(СВЦЭМ!$I$34:$I$777,СВЦЭМ!$A$34:$A$777,$A341,СВЦЭМ!$B$34:$B$777,E$332)+'СЕТ СН'!$F$16</f>
        <v>0</v>
      </c>
      <c r="F341" s="36">
        <f>SUMIFS(СВЦЭМ!$I$34:$I$777,СВЦЭМ!$A$34:$A$777,$A341,СВЦЭМ!$B$34:$B$777,F$332)+'СЕТ СН'!$F$16</f>
        <v>0</v>
      </c>
      <c r="G341" s="36">
        <f>SUMIFS(СВЦЭМ!$I$34:$I$777,СВЦЭМ!$A$34:$A$777,$A341,СВЦЭМ!$B$34:$B$777,G$332)+'СЕТ СН'!$F$16</f>
        <v>0</v>
      </c>
      <c r="H341" s="36">
        <f>SUMIFS(СВЦЭМ!$I$34:$I$777,СВЦЭМ!$A$34:$A$777,$A341,СВЦЭМ!$B$34:$B$777,H$332)+'СЕТ СН'!$F$16</f>
        <v>0</v>
      </c>
      <c r="I341" s="36">
        <f>SUMIFS(СВЦЭМ!$I$34:$I$777,СВЦЭМ!$A$34:$A$777,$A341,СВЦЭМ!$B$34:$B$777,I$332)+'СЕТ СН'!$F$16</f>
        <v>0</v>
      </c>
      <c r="J341" s="36">
        <f>SUMIFS(СВЦЭМ!$I$34:$I$777,СВЦЭМ!$A$34:$A$777,$A341,СВЦЭМ!$B$34:$B$777,J$332)+'СЕТ СН'!$F$16</f>
        <v>0</v>
      </c>
      <c r="K341" s="36">
        <f>SUMIFS(СВЦЭМ!$I$34:$I$777,СВЦЭМ!$A$34:$A$777,$A341,СВЦЭМ!$B$34:$B$777,K$332)+'СЕТ СН'!$F$16</f>
        <v>0</v>
      </c>
      <c r="L341" s="36">
        <f>SUMIFS(СВЦЭМ!$I$34:$I$777,СВЦЭМ!$A$34:$A$777,$A341,СВЦЭМ!$B$34:$B$777,L$332)+'СЕТ СН'!$F$16</f>
        <v>0</v>
      </c>
      <c r="M341" s="36">
        <f>SUMIFS(СВЦЭМ!$I$34:$I$777,СВЦЭМ!$A$34:$A$777,$A341,СВЦЭМ!$B$34:$B$777,M$332)+'СЕТ СН'!$F$16</f>
        <v>0</v>
      </c>
      <c r="N341" s="36">
        <f>SUMIFS(СВЦЭМ!$I$34:$I$777,СВЦЭМ!$A$34:$A$777,$A341,СВЦЭМ!$B$34:$B$777,N$332)+'СЕТ СН'!$F$16</f>
        <v>0</v>
      </c>
      <c r="O341" s="36">
        <f>SUMIFS(СВЦЭМ!$I$34:$I$777,СВЦЭМ!$A$34:$A$777,$A341,СВЦЭМ!$B$34:$B$777,O$332)+'СЕТ СН'!$F$16</f>
        <v>0</v>
      </c>
      <c r="P341" s="36">
        <f>SUMIFS(СВЦЭМ!$I$34:$I$777,СВЦЭМ!$A$34:$A$777,$A341,СВЦЭМ!$B$34:$B$777,P$332)+'СЕТ СН'!$F$16</f>
        <v>0</v>
      </c>
      <c r="Q341" s="36">
        <f>SUMIFS(СВЦЭМ!$I$34:$I$777,СВЦЭМ!$A$34:$A$777,$A341,СВЦЭМ!$B$34:$B$777,Q$332)+'СЕТ СН'!$F$16</f>
        <v>0</v>
      </c>
      <c r="R341" s="36">
        <f>SUMIFS(СВЦЭМ!$I$34:$I$777,СВЦЭМ!$A$34:$A$777,$A341,СВЦЭМ!$B$34:$B$777,R$332)+'СЕТ СН'!$F$16</f>
        <v>0</v>
      </c>
      <c r="S341" s="36">
        <f>SUMIFS(СВЦЭМ!$I$34:$I$777,СВЦЭМ!$A$34:$A$777,$A341,СВЦЭМ!$B$34:$B$777,S$332)+'СЕТ СН'!$F$16</f>
        <v>0</v>
      </c>
      <c r="T341" s="36">
        <f>SUMIFS(СВЦЭМ!$I$34:$I$777,СВЦЭМ!$A$34:$A$777,$A341,СВЦЭМ!$B$34:$B$777,T$332)+'СЕТ СН'!$F$16</f>
        <v>0</v>
      </c>
      <c r="U341" s="36">
        <f>SUMIFS(СВЦЭМ!$I$34:$I$777,СВЦЭМ!$A$34:$A$777,$A341,СВЦЭМ!$B$34:$B$777,U$332)+'СЕТ СН'!$F$16</f>
        <v>0</v>
      </c>
      <c r="V341" s="36">
        <f>SUMIFS(СВЦЭМ!$I$34:$I$777,СВЦЭМ!$A$34:$A$777,$A341,СВЦЭМ!$B$34:$B$777,V$332)+'СЕТ СН'!$F$16</f>
        <v>0</v>
      </c>
      <c r="W341" s="36">
        <f>SUMIFS(СВЦЭМ!$I$34:$I$777,СВЦЭМ!$A$34:$A$777,$A341,СВЦЭМ!$B$34:$B$777,W$332)+'СЕТ СН'!$F$16</f>
        <v>0</v>
      </c>
      <c r="X341" s="36">
        <f>SUMIFS(СВЦЭМ!$I$34:$I$777,СВЦЭМ!$A$34:$A$777,$A341,СВЦЭМ!$B$34:$B$777,X$332)+'СЕТ СН'!$F$16</f>
        <v>0</v>
      </c>
      <c r="Y341" s="36">
        <f>SUMIFS(СВЦЭМ!$I$34:$I$777,СВЦЭМ!$A$34:$A$777,$A341,СВЦЭМ!$B$34:$B$777,Y$332)+'СЕТ СН'!$F$16</f>
        <v>0</v>
      </c>
    </row>
    <row r="342" spans="1:25" ht="15.75" hidden="1" x14ac:dyDescent="0.2">
      <c r="A342" s="35">
        <f t="shared" si="9"/>
        <v>43809</v>
      </c>
      <c r="B342" s="36">
        <f>SUMIFS(СВЦЭМ!$I$34:$I$777,СВЦЭМ!$A$34:$A$777,$A342,СВЦЭМ!$B$34:$B$777,B$332)+'СЕТ СН'!$F$16</f>
        <v>0</v>
      </c>
      <c r="C342" s="36">
        <f>SUMIFS(СВЦЭМ!$I$34:$I$777,СВЦЭМ!$A$34:$A$777,$A342,СВЦЭМ!$B$34:$B$777,C$332)+'СЕТ СН'!$F$16</f>
        <v>0</v>
      </c>
      <c r="D342" s="36">
        <f>SUMIFS(СВЦЭМ!$I$34:$I$777,СВЦЭМ!$A$34:$A$777,$A342,СВЦЭМ!$B$34:$B$777,D$332)+'СЕТ СН'!$F$16</f>
        <v>0</v>
      </c>
      <c r="E342" s="36">
        <f>SUMIFS(СВЦЭМ!$I$34:$I$777,СВЦЭМ!$A$34:$A$777,$A342,СВЦЭМ!$B$34:$B$777,E$332)+'СЕТ СН'!$F$16</f>
        <v>0</v>
      </c>
      <c r="F342" s="36">
        <f>SUMIFS(СВЦЭМ!$I$34:$I$777,СВЦЭМ!$A$34:$A$777,$A342,СВЦЭМ!$B$34:$B$777,F$332)+'СЕТ СН'!$F$16</f>
        <v>0</v>
      </c>
      <c r="G342" s="36">
        <f>SUMIFS(СВЦЭМ!$I$34:$I$777,СВЦЭМ!$A$34:$A$777,$A342,СВЦЭМ!$B$34:$B$777,G$332)+'СЕТ СН'!$F$16</f>
        <v>0</v>
      </c>
      <c r="H342" s="36">
        <f>SUMIFS(СВЦЭМ!$I$34:$I$777,СВЦЭМ!$A$34:$A$777,$A342,СВЦЭМ!$B$34:$B$777,H$332)+'СЕТ СН'!$F$16</f>
        <v>0</v>
      </c>
      <c r="I342" s="36">
        <f>SUMIFS(СВЦЭМ!$I$34:$I$777,СВЦЭМ!$A$34:$A$777,$A342,СВЦЭМ!$B$34:$B$777,I$332)+'СЕТ СН'!$F$16</f>
        <v>0</v>
      </c>
      <c r="J342" s="36">
        <f>SUMIFS(СВЦЭМ!$I$34:$I$777,СВЦЭМ!$A$34:$A$777,$A342,СВЦЭМ!$B$34:$B$777,J$332)+'СЕТ СН'!$F$16</f>
        <v>0</v>
      </c>
      <c r="K342" s="36">
        <f>SUMIFS(СВЦЭМ!$I$34:$I$777,СВЦЭМ!$A$34:$A$777,$A342,СВЦЭМ!$B$34:$B$777,K$332)+'СЕТ СН'!$F$16</f>
        <v>0</v>
      </c>
      <c r="L342" s="36">
        <f>SUMIFS(СВЦЭМ!$I$34:$I$777,СВЦЭМ!$A$34:$A$777,$A342,СВЦЭМ!$B$34:$B$777,L$332)+'СЕТ СН'!$F$16</f>
        <v>0</v>
      </c>
      <c r="M342" s="36">
        <f>SUMIFS(СВЦЭМ!$I$34:$I$777,СВЦЭМ!$A$34:$A$777,$A342,СВЦЭМ!$B$34:$B$777,M$332)+'СЕТ СН'!$F$16</f>
        <v>0</v>
      </c>
      <c r="N342" s="36">
        <f>SUMIFS(СВЦЭМ!$I$34:$I$777,СВЦЭМ!$A$34:$A$777,$A342,СВЦЭМ!$B$34:$B$777,N$332)+'СЕТ СН'!$F$16</f>
        <v>0</v>
      </c>
      <c r="O342" s="36">
        <f>SUMIFS(СВЦЭМ!$I$34:$I$777,СВЦЭМ!$A$34:$A$777,$A342,СВЦЭМ!$B$34:$B$777,O$332)+'СЕТ СН'!$F$16</f>
        <v>0</v>
      </c>
      <c r="P342" s="36">
        <f>SUMIFS(СВЦЭМ!$I$34:$I$777,СВЦЭМ!$A$34:$A$777,$A342,СВЦЭМ!$B$34:$B$777,P$332)+'СЕТ СН'!$F$16</f>
        <v>0</v>
      </c>
      <c r="Q342" s="36">
        <f>SUMIFS(СВЦЭМ!$I$34:$I$777,СВЦЭМ!$A$34:$A$777,$A342,СВЦЭМ!$B$34:$B$777,Q$332)+'СЕТ СН'!$F$16</f>
        <v>0</v>
      </c>
      <c r="R342" s="36">
        <f>SUMIFS(СВЦЭМ!$I$34:$I$777,СВЦЭМ!$A$34:$A$777,$A342,СВЦЭМ!$B$34:$B$777,R$332)+'СЕТ СН'!$F$16</f>
        <v>0</v>
      </c>
      <c r="S342" s="36">
        <f>SUMIFS(СВЦЭМ!$I$34:$I$777,СВЦЭМ!$A$34:$A$777,$A342,СВЦЭМ!$B$34:$B$777,S$332)+'СЕТ СН'!$F$16</f>
        <v>0</v>
      </c>
      <c r="T342" s="36">
        <f>SUMIFS(СВЦЭМ!$I$34:$I$777,СВЦЭМ!$A$34:$A$777,$A342,СВЦЭМ!$B$34:$B$777,T$332)+'СЕТ СН'!$F$16</f>
        <v>0</v>
      </c>
      <c r="U342" s="36">
        <f>SUMIFS(СВЦЭМ!$I$34:$I$777,СВЦЭМ!$A$34:$A$777,$A342,СВЦЭМ!$B$34:$B$777,U$332)+'СЕТ СН'!$F$16</f>
        <v>0</v>
      </c>
      <c r="V342" s="36">
        <f>SUMIFS(СВЦЭМ!$I$34:$I$777,СВЦЭМ!$A$34:$A$777,$A342,СВЦЭМ!$B$34:$B$777,V$332)+'СЕТ СН'!$F$16</f>
        <v>0</v>
      </c>
      <c r="W342" s="36">
        <f>SUMIFS(СВЦЭМ!$I$34:$I$777,СВЦЭМ!$A$34:$A$777,$A342,СВЦЭМ!$B$34:$B$777,W$332)+'СЕТ СН'!$F$16</f>
        <v>0</v>
      </c>
      <c r="X342" s="36">
        <f>SUMIFS(СВЦЭМ!$I$34:$I$777,СВЦЭМ!$A$34:$A$777,$A342,СВЦЭМ!$B$34:$B$777,X$332)+'СЕТ СН'!$F$16</f>
        <v>0</v>
      </c>
      <c r="Y342" s="36">
        <f>SUMIFS(СВЦЭМ!$I$34:$I$777,СВЦЭМ!$A$34:$A$777,$A342,СВЦЭМ!$B$34:$B$777,Y$332)+'СЕТ СН'!$F$16</f>
        <v>0</v>
      </c>
    </row>
    <row r="343" spans="1:25" ht="15.75" hidden="1" x14ac:dyDescent="0.2">
      <c r="A343" s="35">
        <f t="shared" si="9"/>
        <v>43810</v>
      </c>
      <c r="B343" s="36">
        <f>SUMIFS(СВЦЭМ!$I$34:$I$777,СВЦЭМ!$A$34:$A$777,$A343,СВЦЭМ!$B$34:$B$777,B$332)+'СЕТ СН'!$F$16</f>
        <v>0</v>
      </c>
      <c r="C343" s="36">
        <f>SUMIFS(СВЦЭМ!$I$34:$I$777,СВЦЭМ!$A$34:$A$777,$A343,СВЦЭМ!$B$34:$B$777,C$332)+'СЕТ СН'!$F$16</f>
        <v>0</v>
      </c>
      <c r="D343" s="36">
        <f>SUMIFS(СВЦЭМ!$I$34:$I$777,СВЦЭМ!$A$34:$A$777,$A343,СВЦЭМ!$B$34:$B$777,D$332)+'СЕТ СН'!$F$16</f>
        <v>0</v>
      </c>
      <c r="E343" s="36">
        <f>SUMIFS(СВЦЭМ!$I$34:$I$777,СВЦЭМ!$A$34:$A$777,$A343,СВЦЭМ!$B$34:$B$777,E$332)+'СЕТ СН'!$F$16</f>
        <v>0</v>
      </c>
      <c r="F343" s="36">
        <f>SUMIFS(СВЦЭМ!$I$34:$I$777,СВЦЭМ!$A$34:$A$777,$A343,СВЦЭМ!$B$34:$B$777,F$332)+'СЕТ СН'!$F$16</f>
        <v>0</v>
      </c>
      <c r="G343" s="36">
        <f>SUMIFS(СВЦЭМ!$I$34:$I$777,СВЦЭМ!$A$34:$A$777,$A343,СВЦЭМ!$B$34:$B$777,G$332)+'СЕТ СН'!$F$16</f>
        <v>0</v>
      </c>
      <c r="H343" s="36">
        <f>SUMIFS(СВЦЭМ!$I$34:$I$777,СВЦЭМ!$A$34:$A$777,$A343,СВЦЭМ!$B$34:$B$777,H$332)+'СЕТ СН'!$F$16</f>
        <v>0</v>
      </c>
      <c r="I343" s="36">
        <f>SUMIFS(СВЦЭМ!$I$34:$I$777,СВЦЭМ!$A$34:$A$777,$A343,СВЦЭМ!$B$34:$B$777,I$332)+'СЕТ СН'!$F$16</f>
        <v>0</v>
      </c>
      <c r="J343" s="36">
        <f>SUMIFS(СВЦЭМ!$I$34:$I$777,СВЦЭМ!$A$34:$A$777,$A343,СВЦЭМ!$B$34:$B$777,J$332)+'СЕТ СН'!$F$16</f>
        <v>0</v>
      </c>
      <c r="K343" s="36">
        <f>SUMIFS(СВЦЭМ!$I$34:$I$777,СВЦЭМ!$A$34:$A$777,$A343,СВЦЭМ!$B$34:$B$777,K$332)+'СЕТ СН'!$F$16</f>
        <v>0</v>
      </c>
      <c r="L343" s="36">
        <f>SUMIFS(СВЦЭМ!$I$34:$I$777,СВЦЭМ!$A$34:$A$777,$A343,СВЦЭМ!$B$34:$B$777,L$332)+'СЕТ СН'!$F$16</f>
        <v>0</v>
      </c>
      <c r="M343" s="36">
        <f>SUMIFS(СВЦЭМ!$I$34:$I$777,СВЦЭМ!$A$34:$A$777,$A343,СВЦЭМ!$B$34:$B$777,M$332)+'СЕТ СН'!$F$16</f>
        <v>0</v>
      </c>
      <c r="N343" s="36">
        <f>SUMIFS(СВЦЭМ!$I$34:$I$777,СВЦЭМ!$A$34:$A$777,$A343,СВЦЭМ!$B$34:$B$777,N$332)+'СЕТ СН'!$F$16</f>
        <v>0</v>
      </c>
      <c r="O343" s="36">
        <f>SUMIFS(СВЦЭМ!$I$34:$I$777,СВЦЭМ!$A$34:$A$777,$A343,СВЦЭМ!$B$34:$B$777,O$332)+'СЕТ СН'!$F$16</f>
        <v>0</v>
      </c>
      <c r="P343" s="36">
        <f>SUMIFS(СВЦЭМ!$I$34:$I$777,СВЦЭМ!$A$34:$A$777,$A343,СВЦЭМ!$B$34:$B$777,P$332)+'СЕТ СН'!$F$16</f>
        <v>0</v>
      </c>
      <c r="Q343" s="36">
        <f>SUMIFS(СВЦЭМ!$I$34:$I$777,СВЦЭМ!$A$34:$A$777,$A343,СВЦЭМ!$B$34:$B$777,Q$332)+'СЕТ СН'!$F$16</f>
        <v>0</v>
      </c>
      <c r="R343" s="36">
        <f>SUMIFS(СВЦЭМ!$I$34:$I$777,СВЦЭМ!$A$34:$A$777,$A343,СВЦЭМ!$B$34:$B$777,R$332)+'СЕТ СН'!$F$16</f>
        <v>0</v>
      </c>
      <c r="S343" s="36">
        <f>SUMIFS(СВЦЭМ!$I$34:$I$777,СВЦЭМ!$A$34:$A$777,$A343,СВЦЭМ!$B$34:$B$777,S$332)+'СЕТ СН'!$F$16</f>
        <v>0</v>
      </c>
      <c r="T343" s="36">
        <f>SUMIFS(СВЦЭМ!$I$34:$I$777,СВЦЭМ!$A$34:$A$777,$A343,СВЦЭМ!$B$34:$B$777,T$332)+'СЕТ СН'!$F$16</f>
        <v>0</v>
      </c>
      <c r="U343" s="36">
        <f>SUMIFS(СВЦЭМ!$I$34:$I$777,СВЦЭМ!$A$34:$A$777,$A343,СВЦЭМ!$B$34:$B$777,U$332)+'СЕТ СН'!$F$16</f>
        <v>0</v>
      </c>
      <c r="V343" s="36">
        <f>SUMIFS(СВЦЭМ!$I$34:$I$777,СВЦЭМ!$A$34:$A$777,$A343,СВЦЭМ!$B$34:$B$777,V$332)+'СЕТ СН'!$F$16</f>
        <v>0</v>
      </c>
      <c r="W343" s="36">
        <f>SUMIFS(СВЦЭМ!$I$34:$I$777,СВЦЭМ!$A$34:$A$777,$A343,СВЦЭМ!$B$34:$B$777,W$332)+'СЕТ СН'!$F$16</f>
        <v>0</v>
      </c>
      <c r="X343" s="36">
        <f>SUMIFS(СВЦЭМ!$I$34:$I$777,СВЦЭМ!$A$34:$A$777,$A343,СВЦЭМ!$B$34:$B$777,X$332)+'СЕТ СН'!$F$16</f>
        <v>0</v>
      </c>
      <c r="Y343" s="36">
        <f>SUMIFS(СВЦЭМ!$I$34:$I$777,СВЦЭМ!$A$34:$A$777,$A343,СВЦЭМ!$B$34:$B$777,Y$332)+'СЕТ СН'!$F$16</f>
        <v>0</v>
      </c>
    </row>
    <row r="344" spans="1:25" ht="15.75" hidden="1" x14ac:dyDescent="0.2">
      <c r="A344" s="35">
        <f t="shared" si="9"/>
        <v>43811</v>
      </c>
      <c r="B344" s="36">
        <f>SUMIFS(СВЦЭМ!$I$34:$I$777,СВЦЭМ!$A$34:$A$777,$A344,СВЦЭМ!$B$34:$B$777,B$332)+'СЕТ СН'!$F$16</f>
        <v>0</v>
      </c>
      <c r="C344" s="36">
        <f>SUMIFS(СВЦЭМ!$I$34:$I$777,СВЦЭМ!$A$34:$A$777,$A344,СВЦЭМ!$B$34:$B$777,C$332)+'СЕТ СН'!$F$16</f>
        <v>0</v>
      </c>
      <c r="D344" s="36">
        <f>SUMIFS(СВЦЭМ!$I$34:$I$777,СВЦЭМ!$A$34:$A$777,$A344,СВЦЭМ!$B$34:$B$777,D$332)+'СЕТ СН'!$F$16</f>
        <v>0</v>
      </c>
      <c r="E344" s="36">
        <f>SUMIFS(СВЦЭМ!$I$34:$I$777,СВЦЭМ!$A$34:$A$777,$A344,СВЦЭМ!$B$34:$B$777,E$332)+'СЕТ СН'!$F$16</f>
        <v>0</v>
      </c>
      <c r="F344" s="36">
        <f>SUMIFS(СВЦЭМ!$I$34:$I$777,СВЦЭМ!$A$34:$A$777,$A344,СВЦЭМ!$B$34:$B$777,F$332)+'СЕТ СН'!$F$16</f>
        <v>0</v>
      </c>
      <c r="G344" s="36">
        <f>SUMIFS(СВЦЭМ!$I$34:$I$777,СВЦЭМ!$A$34:$A$777,$A344,СВЦЭМ!$B$34:$B$777,G$332)+'СЕТ СН'!$F$16</f>
        <v>0</v>
      </c>
      <c r="H344" s="36">
        <f>SUMIFS(СВЦЭМ!$I$34:$I$777,СВЦЭМ!$A$34:$A$777,$A344,СВЦЭМ!$B$34:$B$777,H$332)+'СЕТ СН'!$F$16</f>
        <v>0</v>
      </c>
      <c r="I344" s="36">
        <f>SUMIFS(СВЦЭМ!$I$34:$I$777,СВЦЭМ!$A$34:$A$777,$A344,СВЦЭМ!$B$34:$B$777,I$332)+'СЕТ СН'!$F$16</f>
        <v>0</v>
      </c>
      <c r="J344" s="36">
        <f>SUMIFS(СВЦЭМ!$I$34:$I$777,СВЦЭМ!$A$34:$A$777,$A344,СВЦЭМ!$B$34:$B$777,J$332)+'СЕТ СН'!$F$16</f>
        <v>0</v>
      </c>
      <c r="K344" s="36">
        <f>SUMIFS(СВЦЭМ!$I$34:$I$777,СВЦЭМ!$A$34:$A$777,$A344,СВЦЭМ!$B$34:$B$777,K$332)+'СЕТ СН'!$F$16</f>
        <v>0</v>
      </c>
      <c r="L344" s="36">
        <f>SUMIFS(СВЦЭМ!$I$34:$I$777,СВЦЭМ!$A$34:$A$777,$A344,СВЦЭМ!$B$34:$B$777,L$332)+'СЕТ СН'!$F$16</f>
        <v>0</v>
      </c>
      <c r="M344" s="36">
        <f>SUMIFS(СВЦЭМ!$I$34:$I$777,СВЦЭМ!$A$34:$A$777,$A344,СВЦЭМ!$B$34:$B$777,M$332)+'СЕТ СН'!$F$16</f>
        <v>0</v>
      </c>
      <c r="N344" s="36">
        <f>SUMIFS(СВЦЭМ!$I$34:$I$777,СВЦЭМ!$A$34:$A$777,$A344,СВЦЭМ!$B$34:$B$777,N$332)+'СЕТ СН'!$F$16</f>
        <v>0</v>
      </c>
      <c r="O344" s="36">
        <f>SUMIFS(СВЦЭМ!$I$34:$I$777,СВЦЭМ!$A$34:$A$777,$A344,СВЦЭМ!$B$34:$B$777,O$332)+'СЕТ СН'!$F$16</f>
        <v>0</v>
      </c>
      <c r="P344" s="36">
        <f>SUMIFS(СВЦЭМ!$I$34:$I$777,СВЦЭМ!$A$34:$A$777,$A344,СВЦЭМ!$B$34:$B$777,P$332)+'СЕТ СН'!$F$16</f>
        <v>0</v>
      </c>
      <c r="Q344" s="36">
        <f>SUMIFS(СВЦЭМ!$I$34:$I$777,СВЦЭМ!$A$34:$A$777,$A344,СВЦЭМ!$B$34:$B$777,Q$332)+'СЕТ СН'!$F$16</f>
        <v>0</v>
      </c>
      <c r="R344" s="36">
        <f>SUMIFS(СВЦЭМ!$I$34:$I$777,СВЦЭМ!$A$34:$A$777,$A344,СВЦЭМ!$B$34:$B$777,R$332)+'СЕТ СН'!$F$16</f>
        <v>0</v>
      </c>
      <c r="S344" s="36">
        <f>SUMIFS(СВЦЭМ!$I$34:$I$777,СВЦЭМ!$A$34:$A$777,$A344,СВЦЭМ!$B$34:$B$777,S$332)+'СЕТ СН'!$F$16</f>
        <v>0</v>
      </c>
      <c r="T344" s="36">
        <f>SUMIFS(СВЦЭМ!$I$34:$I$777,СВЦЭМ!$A$34:$A$777,$A344,СВЦЭМ!$B$34:$B$777,T$332)+'СЕТ СН'!$F$16</f>
        <v>0</v>
      </c>
      <c r="U344" s="36">
        <f>SUMIFS(СВЦЭМ!$I$34:$I$777,СВЦЭМ!$A$34:$A$777,$A344,СВЦЭМ!$B$34:$B$777,U$332)+'СЕТ СН'!$F$16</f>
        <v>0</v>
      </c>
      <c r="V344" s="36">
        <f>SUMIFS(СВЦЭМ!$I$34:$I$777,СВЦЭМ!$A$34:$A$777,$A344,СВЦЭМ!$B$34:$B$777,V$332)+'СЕТ СН'!$F$16</f>
        <v>0</v>
      </c>
      <c r="W344" s="36">
        <f>SUMIFS(СВЦЭМ!$I$34:$I$777,СВЦЭМ!$A$34:$A$777,$A344,СВЦЭМ!$B$34:$B$777,W$332)+'СЕТ СН'!$F$16</f>
        <v>0</v>
      </c>
      <c r="X344" s="36">
        <f>SUMIFS(СВЦЭМ!$I$34:$I$777,СВЦЭМ!$A$34:$A$777,$A344,СВЦЭМ!$B$34:$B$777,X$332)+'СЕТ СН'!$F$16</f>
        <v>0</v>
      </c>
      <c r="Y344" s="36">
        <f>SUMIFS(СВЦЭМ!$I$34:$I$777,СВЦЭМ!$A$34:$A$777,$A344,СВЦЭМ!$B$34:$B$777,Y$332)+'СЕТ СН'!$F$16</f>
        <v>0</v>
      </c>
    </row>
    <row r="345" spans="1:25" ht="15.75" hidden="1" x14ac:dyDescent="0.2">
      <c r="A345" s="35">
        <f t="shared" si="9"/>
        <v>43812</v>
      </c>
      <c r="B345" s="36">
        <f>SUMIFS(СВЦЭМ!$I$34:$I$777,СВЦЭМ!$A$34:$A$777,$A345,СВЦЭМ!$B$34:$B$777,B$332)+'СЕТ СН'!$F$16</f>
        <v>0</v>
      </c>
      <c r="C345" s="36">
        <f>SUMIFS(СВЦЭМ!$I$34:$I$777,СВЦЭМ!$A$34:$A$777,$A345,СВЦЭМ!$B$34:$B$777,C$332)+'СЕТ СН'!$F$16</f>
        <v>0</v>
      </c>
      <c r="D345" s="36">
        <f>SUMIFS(СВЦЭМ!$I$34:$I$777,СВЦЭМ!$A$34:$A$777,$A345,СВЦЭМ!$B$34:$B$777,D$332)+'СЕТ СН'!$F$16</f>
        <v>0</v>
      </c>
      <c r="E345" s="36">
        <f>SUMIFS(СВЦЭМ!$I$34:$I$777,СВЦЭМ!$A$34:$A$777,$A345,СВЦЭМ!$B$34:$B$777,E$332)+'СЕТ СН'!$F$16</f>
        <v>0</v>
      </c>
      <c r="F345" s="36">
        <f>SUMIFS(СВЦЭМ!$I$34:$I$777,СВЦЭМ!$A$34:$A$777,$A345,СВЦЭМ!$B$34:$B$777,F$332)+'СЕТ СН'!$F$16</f>
        <v>0</v>
      </c>
      <c r="G345" s="36">
        <f>SUMIFS(СВЦЭМ!$I$34:$I$777,СВЦЭМ!$A$34:$A$777,$A345,СВЦЭМ!$B$34:$B$777,G$332)+'СЕТ СН'!$F$16</f>
        <v>0</v>
      </c>
      <c r="H345" s="36">
        <f>SUMIFS(СВЦЭМ!$I$34:$I$777,СВЦЭМ!$A$34:$A$777,$A345,СВЦЭМ!$B$34:$B$777,H$332)+'СЕТ СН'!$F$16</f>
        <v>0</v>
      </c>
      <c r="I345" s="36">
        <f>SUMIFS(СВЦЭМ!$I$34:$I$777,СВЦЭМ!$A$34:$A$777,$A345,СВЦЭМ!$B$34:$B$777,I$332)+'СЕТ СН'!$F$16</f>
        <v>0</v>
      </c>
      <c r="J345" s="36">
        <f>SUMIFS(СВЦЭМ!$I$34:$I$777,СВЦЭМ!$A$34:$A$777,$A345,СВЦЭМ!$B$34:$B$777,J$332)+'СЕТ СН'!$F$16</f>
        <v>0</v>
      </c>
      <c r="K345" s="36">
        <f>SUMIFS(СВЦЭМ!$I$34:$I$777,СВЦЭМ!$A$34:$A$777,$A345,СВЦЭМ!$B$34:$B$777,K$332)+'СЕТ СН'!$F$16</f>
        <v>0</v>
      </c>
      <c r="L345" s="36">
        <f>SUMIFS(СВЦЭМ!$I$34:$I$777,СВЦЭМ!$A$34:$A$777,$A345,СВЦЭМ!$B$34:$B$777,L$332)+'СЕТ СН'!$F$16</f>
        <v>0</v>
      </c>
      <c r="M345" s="36">
        <f>SUMIFS(СВЦЭМ!$I$34:$I$777,СВЦЭМ!$A$34:$A$777,$A345,СВЦЭМ!$B$34:$B$777,M$332)+'СЕТ СН'!$F$16</f>
        <v>0</v>
      </c>
      <c r="N345" s="36">
        <f>SUMIFS(СВЦЭМ!$I$34:$I$777,СВЦЭМ!$A$34:$A$777,$A345,СВЦЭМ!$B$34:$B$777,N$332)+'СЕТ СН'!$F$16</f>
        <v>0</v>
      </c>
      <c r="O345" s="36">
        <f>SUMIFS(СВЦЭМ!$I$34:$I$777,СВЦЭМ!$A$34:$A$777,$A345,СВЦЭМ!$B$34:$B$777,O$332)+'СЕТ СН'!$F$16</f>
        <v>0</v>
      </c>
      <c r="P345" s="36">
        <f>SUMIFS(СВЦЭМ!$I$34:$I$777,СВЦЭМ!$A$34:$A$777,$A345,СВЦЭМ!$B$34:$B$777,P$332)+'СЕТ СН'!$F$16</f>
        <v>0</v>
      </c>
      <c r="Q345" s="36">
        <f>SUMIFS(СВЦЭМ!$I$34:$I$777,СВЦЭМ!$A$34:$A$777,$A345,СВЦЭМ!$B$34:$B$777,Q$332)+'СЕТ СН'!$F$16</f>
        <v>0</v>
      </c>
      <c r="R345" s="36">
        <f>SUMIFS(СВЦЭМ!$I$34:$I$777,СВЦЭМ!$A$34:$A$777,$A345,СВЦЭМ!$B$34:$B$777,R$332)+'СЕТ СН'!$F$16</f>
        <v>0</v>
      </c>
      <c r="S345" s="36">
        <f>SUMIFS(СВЦЭМ!$I$34:$I$777,СВЦЭМ!$A$34:$A$777,$A345,СВЦЭМ!$B$34:$B$777,S$332)+'СЕТ СН'!$F$16</f>
        <v>0</v>
      </c>
      <c r="T345" s="36">
        <f>SUMIFS(СВЦЭМ!$I$34:$I$777,СВЦЭМ!$A$34:$A$777,$A345,СВЦЭМ!$B$34:$B$777,T$332)+'СЕТ СН'!$F$16</f>
        <v>0</v>
      </c>
      <c r="U345" s="36">
        <f>SUMIFS(СВЦЭМ!$I$34:$I$777,СВЦЭМ!$A$34:$A$777,$A345,СВЦЭМ!$B$34:$B$777,U$332)+'СЕТ СН'!$F$16</f>
        <v>0</v>
      </c>
      <c r="V345" s="36">
        <f>SUMIFS(СВЦЭМ!$I$34:$I$777,СВЦЭМ!$A$34:$A$777,$A345,СВЦЭМ!$B$34:$B$777,V$332)+'СЕТ СН'!$F$16</f>
        <v>0</v>
      </c>
      <c r="W345" s="36">
        <f>SUMIFS(СВЦЭМ!$I$34:$I$777,СВЦЭМ!$A$34:$A$777,$A345,СВЦЭМ!$B$34:$B$777,W$332)+'СЕТ СН'!$F$16</f>
        <v>0</v>
      </c>
      <c r="X345" s="36">
        <f>SUMIFS(СВЦЭМ!$I$34:$I$777,СВЦЭМ!$A$34:$A$777,$A345,СВЦЭМ!$B$34:$B$777,X$332)+'СЕТ СН'!$F$16</f>
        <v>0</v>
      </c>
      <c r="Y345" s="36">
        <f>SUMIFS(СВЦЭМ!$I$34:$I$777,СВЦЭМ!$A$34:$A$777,$A345,СВЦЭМ!$B$34:$B$777,Y$332)+'СЕТ СН'!$F$16</f>
        <v>0</v>
      </c>
    </row>
    <row r="346" spans="1:25" ht="15.75" hidden="1" x14ac:dyDescent="0.2">
      <c r="A346" s="35">
        <f t="shared" si="9"/>
        <v>43813</v>
      </c>
      <c r="B346" s="36">
        <f>SUMIFS(СВЦЭМ!$I$34:$I$777,СВЦЭМ!$A$34:$A$777,$A346,СВЦЭМ!$B$34:$B$777,B$332)+'СЕТ СН'!$F$16</f>
        <v>0</v>
      </c>
      <c r="C346" s="36">
        <f>SUMIFS(СВЦЭМ!$I$34:$I$777,СВЦЭМ!$A$34:$A$777,$A346,СВЦЭМ!$B$34:$B$777,C$332)+'СЕТ СН'!$F$16</f>
        <v>0</v>
      </c>
      <c r="D346" s="36">
        <f>SUMIFS(СВЦЭМ!$I$34:$I$777,СВЦЭМ!$A$34:$A$777,$A346,СВЦЭМ!$B$34:$B$777,D$332)+'СЕТ СН'!$F$16</f>
        <v>0</v>
      </c>
      <c r="E346" s="36">
        <f>SUMIFS(СВЦЭМ!$I$34:$I$777,СВЦЭМ!$A$34:$A$777,$A346,СВЦЭМ!$B$34:$B$777,E$332)+'СЕТ СН'!$F$16</f>
        <v>0</v>
      </c>
      <c r="F346" s="36">
        <f>SUMIFS(СВЦЭМ!$I$34:$I$777,СВЦЭМ!$A$34:$A$777,$A346,СВЦЭМ!$B$34:$B$777,F$332)+'СЕТ СН'!$F$16</f>
        <v>0</v>
      </c>
      <c r="G346" s="36">
        <f>SUMIFS(СВЦЭМ!$I$34:$I$777,СВЦЭМ!$A$34:$A$777,$A346,СВЦЭМ!$B$34:$B$777,G$332)+'СЕТ СН'!$F$16</f>
        <v>0</v>
      </c>
      <c r="H346" s="36">
        <f>SUMIFS(СВЦЭМ!$I$34:$I$777,СВЦЭМ!$A$34:$A$777,$A346,СВЦЭМ!$B$34:$B$777,H$332)+'СЕТ СН'!$F$16</f>
        <v>0</v>
      </c>
      <c r="I346" s="36">
        <f>SUMIFS(СВЦЭМ!$I$34:$I$777,СВЦЭМ!$A$34:$A$777,$A346,СВЦЭМ!$B$34:$B$777,I$332)+'СЕТ СН'!$F$16</f>
        <v>0</v>
      </c>
      <c r="J346" s="36">
        <f>SUMIFS(СВЦЭМ!$I$34:$I$777,СВЦЭМ!$A$34:$A$777,$A346,СВЦЭМ!$B$34:$B$777,J$332)+'СЕТ СН'!$F$16</f>
        <v>0</v>
      </c>
      <c r="K346" s="36">
        <f>SUMIFS(СВЦЭМ!$I$34:$I$777,СВЦЭМ!$A$34:$A$777,$A346,СВЦЭМ!$B$34:$B$777,K$332)+'СЕТ СН'!$F$16</f>
        <v>0</v>
      </c>
      <c r="L346" s="36">
        <f>SUMIFS(СВЦЭМ!$I$34:$I$777,СВЦЭМ!$A$34:$A$777,$A346,СВЦЭМ!$B$34:$B$777,L$332)+'СЕТ СН'!$F$16</f>
        <v>0</v>
      </c>
      <c r="M346" s="36">
        <f>SUMIFS(СВЦЭМ!$I$34:$I$777,СВЦЭМ!$A$34:$A$777,$A346,СВЦЭМ!$B$34:$B$777,M$332)+'СЕТ СН'!$F$16</f>
        <v>0</v>
      </c>
      <c r="N346" s="36">
        <f>SUMIFS(СВЦЭМ!$I$34:$I$777,СВЦЭМ!$A$34:$A$777,$A346,СВЦЭМ!$B$34:$B$777,N$332)+'СЕТ СН'!$F$16</f>
        <v>0</v>
      </c>
      <c r="O346" s="36">
        <f>SUMIFS(СВЦЭМ!$I$34:$I$777,СВЦЭМ!$A$34:$A$777,$A346,СВЦЭМ!$B$34:$B$777,O$332)+'СЕТ СН'!$F$16</f>
        <v>0</v>
      </c>
      <c r="P346" s="36">
        <f>SUMIFS(СВЦЭМ!$I$34:$I$777,СВЦЭМ!$A$34:$A$777,$A346,СВЦЭМ!$B$34:$B$777,P$332)+'СЕТ СН'!$F$16</f>
        <v>0</v>
      </c>
      <c r="Q346" s="36">
        <f>SUMIFS(СВЦЭМ!$I$34:$I$777,СВЦЭМ!$A$34:$A$777,$A346,СВЦЭМ!$B$34:$B$777,Q$332)+'СЕТ СН'!$F$16</f>
        <v>0</v>
      </c>
      <c r="R346" s="36">
        <f>SUMIFS(СВЦЭМ!$I$34:$I$777,СВЦЭМ!$A$34:$A$777,$A346,СВЦЭМ!$B$34:$B$777,R$332)+'СЕТ СН'!$F$16</f>
        <v>0</v>
      </c>
      <c r="S346" s="36">
        <f>SUMIFS(СВЦЭМ!$I$34:$I$777,СВЦЭМ!$A$34:$A$777,$A346,СВЦЭМ!$B$34:$B$777,S$332)+'СЕТ СН'!$F$16</f>
        <v>0</v>
      </c>
      <c r="T346" s="36">
        <f>SUMIFS(СВЦЭМ!$I$34:$I$777,СВЦЭМ!$A$34:$A$777,$A346,СВЦЭМ!$B$34:$B$777,T$332)+'СЕТ СН'!$F$16</f>
        <v>0</v>
      </c>
      <c r="U346" s="36">
        <f>SUMIFS(СВЦЭМ!$I$34:$I$777,СВЦЭМ!$A$34:$A$777,$A346,СВЦЭМ!$B$34:$B$777,U$332)+'СЕТ СН'!$F$16</f>
        <v>0</v>
      </c>
      <c r="V346" s="36">
        <f>SUMIFS(СВЦЭМ!$I$34:$I$777,СВЦЭМ!$A$34:$A$777,$A346,СВЦЭМ!$B$34:$B$777,V$332)+'СЕТ СН'!$F$16</f>
        <v>0</v>
      </c>
      <c r="W346" s="36">
        <f>SUMIFS(СВЦЭМ!$I$34:$I$777,СВЦЭМ!$A$34:$A$777,$A346,СВЦЭМ!$B$34:$B$777,W$332)+'СЕТ СН'!$F$16</f>
        <v>0</v>
      </c>
      <c r="X346" s="36">
        <f>SUMIFS(СВЦЭМ!$I$34:$I$777,СВЦЭМ!$A$34:$A$777,$A346,СВЦЭМ!$B$34:$B$777,X$332)+'СЕТ СН'!$F$16</f>
        <v>0</v>
      </c>
      <c r="Y346" s="36">
        <f>SUMIFS(СВЦЭМ!$I$34:$I$777,СВЦЭМ!$A$34:$A$777,$A346,СВЦЭМ!$B$34:$B$777,Y$332)+'СЕТ СН'!$F$16</f>
        <v>0</v>
      </c>
    </row>
    <row r="347" spans="1:25" ht="15.75" hidden="1" x14ac:dyDescent="0.2">
      <c r="A347" s="35">
        <f t="shared" si="9"/>
        <v>43814</v>
      </c>
      <c r="B347" s="36">
        <f>SUMIFS(СВЦЭМ!$I$34:$I$777,СВЦЭМ!$A$34:$A$777,$A347,СВЦЭМ!$B$34:$B$777,B$332)+'СЕТ СН'!$F$16</f>
        <v>0</v>
      </c>
      <c r="C347" s="36">
        <f>SUMIFS(СВЦЭМ!$I$34:$I$777,СВЦЭМ!$A$34:$A$777,$A347,СВЦЭМ!$B$34:$B$777,C$332)+'СЕТ СН'!$F$16</f>
        <v>0</v>
      </c>
      <c r="D347" s="36">
        <f>SUMIFS(СВЦЭМ!$I$34:$I$777,СВЦЭМ!$A$34:$A$777,$A347,СВЦЭМ!$B$34:$B$777,D$332)+'СЕТ СН'!$F$16</f>
        <v>0</v>
      </c>
      <c r="E347" s="36">
        <f>SUMIFS(СВЦЭМ!$I$34:$I$777,СВЦЭМ!$A$34:$A$777,$A347,СВЦЭМ!$B$34:$B$777,E$332)+'СЕТ СН'!$F$16</f>
        <v>0</v>
      </c>
      <c r="F347" s="36">
        <f>SUMIFS(СВЦЭМ!$I$34:$I$777,СВЦЭМ!$A$34:$A$777,$A347,СВЦЭМ!$B$34:$B$777,F$332)+'СЕТ СН'!$F$16</f>
        <v>0</v>
      </c>
      <c r="G347" s="36">
        <f>SUMIFS(СВЦЭМ!$I$34:$I$777,СВЦЭМ!$A$34:$A$777,$A347,СВЦЭМ!$B$34:$B$777,G$332)+'СЕТ СН'!$F$16</f>
        <v>0</v>
      </c>
      <c r="H347" s="36">
        <f>SUMIFS(СВЦЭМ!$I$34:$I$777,СВЦЭМ!$A$34:$A$777,$A347,СВЦЭМ!$B$34:$B$777,H$332)+'СЕТ СН'!$F$16</f>
        <v>0</v>
      </c>
      <c r="I347" s="36">
        <f>SUMIFS(СВЦЭМ!$I$34:$I$777,СВЦЭМ!$A$34:$A$777,$A347,СВЦЭМ!$B$34:$B$777,I$332)+'СЕТ СН'!$F$16</f>
        <v>0</v>
      </c>
      <c r="J347" s="36">
        <f>SUMIFS(СВЦЭМ!$I$34:$I$777,СВЦЭМ!$A$34:$A$777,$A347,СВЦЭМ!$B$34:$B$777,J$332)+'СЕТ СН'!$F$16</f>
        <v>0</v>
      </c>
      <c r="K347" s="36">
        <f>SUMIFS(СВЦЭМ!$I$34:$I$777,СВЦЭМ!$A$34:$A$777,$A347,СВЦЭМ!$B$34:$B$777,K$332)+'СЕТ СН'!$F$16</f>
        <v>0</v>
      </c>
      <c r="L347" s="36">
        <f>SUMIFS(СВЦЭМ!$I$34:$I$777,СВЦЭМ!$A$34:$A$777,$A347,СВЦЭМ!$B$34:$B$777,L$332)+'СЕТ СН'!$F$16</f>
        <v>0</v>
      </c>
      <c r="M347" s="36">
        <f>SUMIFS(СВЦЭМ!$I$34:$I$777,СВЦЭМ!$A$34:$A$777,$A347,СВЦЭМ!$B$34:$B$777,M$332)+'СЕТ СН'!$F$16</f>
        <v>0</v>
      </c>
      <c r="N347" s="36">
        <f>SUMIFS(СВЦЭМ!$I$34:$I$777,СВЦЭМ!$A$34:$A$777,$A347,СВЦЭМ!$B$34:$B$777,N$332)+'СЕТ СН'!$F$16</f>
        <v>0</v>
      </c>
      <c r="O347" s="36">
        <f>SUMIFS(СВЦЭМ!$I$34:$I$777,СВЦЭМ!$A$34:$A$777,$A347,СВЦЭМ!$B$34:$B$777,O$332)+'СЕТ СН'!$F$16</f>
        <v>0</v>
      </c>
      <c r="P347" s="36">
        <f>SUMIFS(СВЦЭМ!$I$34:$I$777,СВЦЭМ!$A$34:$A$777,$A347,СВЦЭМ!$B$34:$B$777,P$332)+'СЕТ СН'!$F$16</f>
        <v>0</v>
      </c>
      <c r="Q347" s="36">
        <f>SUMIFS(СВЦЭМ!$I$34:$I$777,СВЦЭМ!$A$34:$A$777,$A347,СВЦЭМ!$B$34:$B$777,Q$332)+'СЕТ СН'!$F$16</f>
        <v>0</v>
      </c>
      <c r="R347" s="36">
        <f>SUMIFS(СВЦЭМ!$I$34:$I$777,СВЦЭМ!$A$34:$A$777,$A347,СВЦЭМ!$B$34:$B$777,R$332)+'СЕТ СН'!$F$16</f>
        <v>0</v>
      </c>
      <c r="S347" s="36">
        <f>SUMIFS(СВЦЭМ!$I$34:$I$777,СВЦЭМ!$A$34:$A$777,$A347,СВЦЭМ!$B$34:$B$777,S$332)+'СЕТ СН'!$F$16</f>
        <v>0</v>
      </c>
      <c r="T347" s="36">
        <f>SUMIFS(СВЦЭМ!$I$34:$I$777,СВЦЭМ!$A$34:$A$777,$A347,СВЦЭМ!$B$34:$B$777,T$332)+'СЕТ СН'!$F$16</f>
        <v>0</v>
      </c>
      <c r="U347" s="36">
        <f>SUMIFS(СВЦЭМ!$I$34:$I$777,СВЦЭМ!$A$34:$A$777,$A347,СВЦЭМ!$B$34:$B$777,U$332)+'СЕТ СН'!$F$16</f>
        <v>0</v>
      </c>
      <c r="V347" s="36">
        <f>SUMIFS(СВЦЭМ!$I$34:$I$777,СВЦЭМ!$A$34:$A$777,$A347,СВЦЭМ!$B$34:$B$777,V$332)+'СЕТ СН'!$F$16</f>
        <v>0</v>
      </c>
      <c r="W347" s="36">
        <f>SUMIFS(СВЦЭМ!$I$34:$I$777,СВЦЭМ!$A$34:$A$777,$A347,СВЦЭМ!$B$34:$B$777,W$332)+'СЕТ СН'!$F$16</f>
        <v>0</v>
      </c>
      <c r="X347" s="36">
        <f>SUMIFS(СВЦЭМ!$I$34:$I$777,СВЦЭМ!$A$34:$A$777,$A347,СВЦЭМ!$B$34:$B$777,X$332)+'СЕТ СН'!$F$16</f>
        <v>0</v>
      </c>
      <c r="Y347" s="36">
        <f>SUMIFS(СВЦЭМ!$I$34:$I$777,СВЦЭМ!$A$34:$A$777,$A347,СВЦЭМ!$B$34:$B$777,Y$332)+'СЕТ СН'!$F$16</f>
        <v>0</v>
      </c>
    </row>
    <row r="348" spans="1:25" ht="15.75" hidden="1" x14ac:dyDescent="0.2">
      <c r="A348" s="35">
        <f t="shared" si="9"/>
        <v>43815</v>
      </c>
      <c r="B348" s="36">
        <f>SUMIFS(СВЦЭМ!$I$34:$I$777,СВЦЭМ!$A$34:$A$777,$A348,СВЦЭМ!$B$34:$B$777,B$332)+'СЕТ СН'!$F$16</f>
        <v>0</v>
      </c>
      <c r="C348" s="36">
        <f>SUMIFS(СВЦЭМ!$I$34:$I$777,СВЦЭМ!$A$34:$A$777,$A348,СВЦЭМ!$B$34:$B$777,C$332)+'СЕТ СН'!$F$16</f>
        <v>0</v>
      </c>
      <c r="D348" s="36">
        <f>SUMIFS(СВЦЭМ!$I$34:$I$777,СВЦЭМ!$A$34:$A$777,$A348,СВЦЭМ!$B$34:$B$777,D$332)+'СЕТ СН'!$F$16</f>
        <v>0</v>
      </c>
      <c r="E348" s="36">
        <f>SUMIFS(СВЦЭМ!$I$34:$I$777,СВЦЭМ!$A$34:$A$777,$A348,СВЦЭМ!$B$34:$B$777,E$332)+'СЕТ СН'!$F$16</f>
        <v>0</v>
      </c>
      <c r="F348" s="36">
        <f>SUMIFS(СВЦЭМ!$I$34:$I$777,СВЦЭМ!$A$34:$A$777,$A348,СВЦЭМ!$B$34:$B$777,F$332)+'СЕТ СН'!$F$16</f>
        <v>0</v>
      </c>
      <c r="G348" s="36">
        <f>SUMIFS(СВЦЭМ!$I$34:$I$777,СВЦЭМ!$A$34:$A$777,$A348,СВЦЭМ!$B$34:$B$777,G$332)+'СЕТ СН'!$F$16</f>
        <v>0</v>
      </c>
      <c r="H348" s="36">
        <f>SUMIFS(СВЦЭМ!$I$34:$I$777,СВЦЭМ!$A$34:$A$777,$A348,СВЦЭМ!$B$34:$B$777,H$332)+'СЕТ СН'!$F$16</f>
        <v>0</v>
      </c>
      <c r="I348" s="36">
        <f>SUMIFS(СВЦЭМ!$I$34:$I$777,СВЦЭМ!$A$34:$A$777,$A348,СВЦЭМ!$B$34:$B$777,I$332)+'СЕТ СН'!$F$16</f>
        <v>0</v>
      </c>
      <c r="J348" s="36">
        <f>SUMIFS(СВЦЭМ!$I$34:$I$777,СВЦЭМ!$A$34:$A$777,$A348,СВЦЭМ!$B$34:$B$777,J$332)+'СЕТ СН'!$F$16</f>
        <v>0</v>
      </c>
      <c r="K348" s="36">
        <f>SUMIFS(СВЦЭМ!$I$34:$I$777,СВЦЭМ!$A$34:$A$777,$A348,СВЦЭМ!$B$34:$B$777,K$332)+'СЕТ СН'!$F$16</f>
        <v>0</v>
      </c>
      <c r="L348" s="36">
        <f>SUMIFS(СВЦЭМ!$I$34:$I$777,СВЦЭМ!$A$34:$A$777,$A348,СВЦЭМ!$B$34:$B$777,L$332)+'СЕТ СН'!$F$16</f>
        <v>0</v>
      </c>
      <c r="M348" s="36">
        <f>SUMIFS(СВЦЭМ!$I$34:$I$777,СВЦЭМ!$A$34:$A$777,$A348,СВЦЭМ!$B$34:$B$777,M$332)+'СЕТ СН'!$F$16</f>
        <v>0</v>
      </c>
      <c r="N348" s="36">
        <f>SUMIFS(СВЦЭМ!$I$34:$I$777,СВЦЭМ!$A$34:$A$777,$A348,СВЦЭМ!$B$34:$B$777,N$332)+'СЕТ СН'!$F$16</f>
        <v>0</v>
      </c>
      <c r="O348" s="36">
        <f>SUMIFS(СВЦЭМ!$I$34:$I$777,СВЦЭМ!$A$34:$A$777,$A348,СВЦЭМ!$B$34:$B$777,O$332)+'СЕТ СН'!$F$16</f>
        <v>0</v>
      </c>
      <c r="P348" s="36">
        <f>SUMIFS(СВЦЭМ!$I$34:$I$777,СВЦЭМ!$A$34:$A$777,$A348,СВЦЭМ!$B$34:$B$777,P$332)+'СЕТ СН'!$F$16</f>
        <v>0</v>
      </c>
      <c r="Q348" s="36">
        <f>SUMIFS(СВЦЭМ!$I$34:$I$777,СВЦЭМ!$A$34:$A$777,$A348,СВЦЭМ!$B$34:$B$777,Q$332)+'СЕТ СН'!$F$16</f>
        <v>0</v>
      </c>
      <c r="R348" s="36">
        <f>SUMIFS(СВЦЭМ!$I$34:$I$777,СВЦЭМ!$A$34:$A$777,$A348,СВЦЭМ!$B$34:$B$777,R$332)+'СЕТ СН'!$F$16</f>
        <v>0</v>
      </c>
      <c r="S348" s="36">
        <f>SUMIFS(СВЦЭМ!$I$34:$I$777,СВЦЭМ!$A$34:$A$777,$A348,СВЦЭМ!$B$34:$B$777,S$332)+'СЕТ СН'!$F$16</f>
        <v>0</v>
      </c>
      <c r="T348" s="36">
        <f>SUMIFS(СВЦЭМ!$I$34:$I$777,СВЦЭМ!$A$34:$A$777,$A348,СВЦЭМ!$B$34:$B$777,T$332)+'СЕТ СН'!$F$16</f>
        <v>0</v>
      </c>
      <c r="U348" s="36">
        <f>SUMIFS(СВЦЭМ!$I$34:$I$777,СВЦЭМ!$A$34:$A$777,$A348,СВЦЭМ!$B$34:$B$777,U$332)+'СЕТ СН'!$F$16</f>
        <v>0</v>
      </c>
      <c r="V348" s="36">
        <f>SUMIFS(СВЦЭМ!$I$34:$I$777,СВЦЭМ!$A$34:$A$777,$A348,СВЦЭМ!$B$34:$B$777,V$332)+'СЕТ СН'!$F$16</f>
        <v>0</v>
      </c>
      <c r="W348" s="36">
        <f>SUMIFS(СВЦЭМ!$I$34:$I$777,СВЦЭМ!$A$34:$A$777,$A348,СВЦЭМ!$B$34:$B$777,W$332)+'СЕТ СН'!$F$16</f>
        <v>0</v>
      </c>
      <c r="X348" s="36">
        <f>SUMIFS(СВЦЭМ!$I$34:$I$777,СВЦЭМ!$A$34:$A$777,$A348,СВЦЭМ!$B$34:$B$777,X$332)+'СЕТ СН'!$F$16</f>
        <v>0</v>
      </c>
      <c r="Y348" s="36">
        <f>SUMIFS(СВЦЭМ!$I$34:$I$777,СВЦЭМ!$A$34:$A$777,$A348,СВЦЭМ!$B$34:$B$777,Y$332)+'СЕТ СН'!$F$16</f>
        <v>0</v>
      </c>
    </row>
    <row r="349" spans="1:25" ht="15.75" hidden="1" x14ac:dyDescent="0.2">
      <c r="A349" s="35">
        <f t="shared" si="9"/>
        <v>43816</v>
      </c>
      <c r="B349" s="36">
        <f>SUMIFS(СВЦЭМ!$I$34:$I$777,СВЦЭМ!$A$34:$A$777,$A349,СВЦЭМ!$B$34:$B$777,B$332)+'СЕТ СН'!$F$16</f>
        <v>0</v>
      </c>
      <c r="C349" s="36">
        <f>SUMIFS(СВЦЭМ!$I$34:$I$777,СВЦЭМ!$A$34:$A$777,$A349,СВЦЭМ!$B$34:$B$777,C$332)+'СЕТ СН'!$F$16</f>
        <v>0</v>
      </c>
      <c r="D349" s="36">
        <f>SUMIFS(СВЦЭМ!$I$34:$I$777,СВЦЭМ!$A$34:$A$777,$A349,СВЦЭМ!$B$34:$B$777,D$332)+'СЕТ СН'!$F$16</f>
        <v>0</v>
      </c>
      <c r="E349" s="36">
        <f>SUMIFS(СВЦЭМ!$I$34:$I$777,СВЦЭМ!$A$34:$A$777,$A349,СВЦЭМ!$B$34:$B$777,E$332)+'СЕТ СН'!$F$16</f>
        <v>0</v>
      </c>
      <c r="F349" s="36">
        <f>SUMIFS(СВЦЭМ!$I$34:$I$777,СВЦЭМ!$A$34:$A$777,$A349,СВЦЭМ!$B$34:$B$777,F$332)+'СЕТ СН'!$F$16</f>
        <v>0</v>
      </c>
      <c r="G349" s="36">
        <f>SUMIFS(СВЦЭМ!$I$34:$I$777,СВЦЭМ!$A$34:$A$777,$A349,СВЦЭМ!$B$34:$B$777,G$332)+'СЕТ СН'!$F$16</f>
        <v>0</v>
      </c>
      <c r="H349" s="36">
        <f>SUMIFS(СВЦЭМ!$I$34:$I$777,СВЦЭМ!$A$34:$A$777,$A349,СВЦЭМ!$B$34:$B$777,H$332)+'СЕТ СН'!$F$16</f>
        <v>0</v>
      </c>
      <c r="I349" s="36">
        <f>SUMIFS(СВЦЭМ!$I$34:$I$777,СВЦЭМ!$A$34:$A$777,$A349,СВЦЭМ!$B$34:$B$777,I$332)+'СЕТ СН'!$F$16</f>
        <v>0</v>
      </c>
      <c r="J349" s="36">
        <f>SUMIFS(СВЦЭМ!$I$34:$I$777,СВЦЭМ!$A$34:$A$777,$A349,СВЦЭМ!$B$34:$B$777,J$332)+'СЕТ СН'!$F$16</f>
        <v>0</v>
      </c>
      <c r="K349" s="36">
        <f>SUMIFS(СВЦЭМ!$I$34:$I$777,СВЦЭМ!$A$34:$A$777,$A349,СВЦЭМ!$B$34:$B$777,K$332)+'СЕТ СН'!$F$16</f>
        <v>0</v>
      </c>
      <c r="L349" s="36">
        <f>SUMIFS(СВЦЭМ!$I$34:$I$777,СВЦЭМ!$A$34:$A$777,$A349,СВЦЭМ!$B$34:$B$777,L$332)+'СЕТ СН'!$F$16</f>
        <v>0</v>
      </c>
      <c r="M349" s="36">
        <f>SUMIFS(СВЦЭМ!$I$34:$I$777,СВЦЭМ!$A$34:$A$777,$A349,СВЦЭМ!$B$34:$B$777,M$332)+'СЕТ СН'!$F$16</f>
        <v>0</v>
      </c>
      <c r="N349" s="36">
        <f>SUMIFS(СВЦЭМ!$I$34:$I$777,СВЦЭМ!$A$34:$A$777,$A349,СВЦЭМ!$B$34:$B$777,N$332)+'СЕТ СН'!$F$16</f>
        <v>0</v>
      </c>
      <c r="O349" s="36">
        <f>SUMIFS(СВЦЭМ!$I$34:$I$777,СВЦЭМ!$A$34:$A$777,$A349,СВЦЭМ!$B$34:$B$777,O$332)+'СЕТ СН'!$F$16</f>
        <v>0</v>
      </c>
      <c r="P349" s="36">
        <f>SUMIFS(СВЦЭМ!$I$34:$I$777,СВЦЭМ!$A$34:$A$777,$A349,СВЦЭМ!$B$34:$B$777,P$332)+'СЕТ СН'!$F$16</f>
        <v>0</v>
      </c>
      <c r="Q349" s="36">
        <f>SUMIFS(СВЦЭМ!$I$34:$I$777,СВЦЭМ!$A$34:$A$777,$A349,СВЦЭМ!$B$34:$B$777,Q$332)+'СЕТ СН'!$F$16</f>
        <v>0</v>
      </c>
      <c r="R349" s="36">
        <f>SUMIFS(СВЦЭМ!$I$34:$I$777,СВЦЭМ!$A$34:$A$777,$A349,СВЦЭМ!$B$34:$B$777,R$332)+'СЕТ СН'!$F$16</f>
        <v>0</v>
      </c>
      <c r="S349" s="36">
        <f>SUMIFS(СВЦЭМ!$I$34:$I$777,СВЦЭМ!$A$34:$A$777,$A349,СВЦЭМ!$B$34:$B$777,S$332)+'СЕТ СН'!$F$16</f>
        <v>0</v>
      </c>
      <c r="T349" s="36">
        <f>SUMIFS(СВЦЭМ!$I$34:$I$777,СВЦЭМ!$A$34:$A$777,$A349,СВЦЭМ!$B$34:$B$777,T$332)+'СЕТ СН'!$F$16</f>
        <v>0</v>
      </c>
      <c r="U349" s="36">
        <f>SUMIFS(СВЦЭМ!$I$34:$I$777,СВЦЭМ!$A$34:$A$777,$A349,СВЦЭМ!$B$34:$B$777,U$332)+'СЕТ СН'!$F$16</f>
        <v>0</v>
      </c>
      <c r="V349" s="36">
        <f>SUMIFS(СВЦЭМ!$I$34:$I$777,СВЦЭМ!$A$34:$A$777,$A349,СВЦЭМ!$B$34:$B$777,V$332)+'СЕТ СН'!$F$16</f>
        <v>0</v>
      </c>
      <c r="W349" s="36">
        <f>SUMIFS(СВЦЭМ!$I$34:$I$777,СВЦЭМ!$A$34:$A$777,$A349,СВЦЭМ!$B$34:$B$777,W$332)+'СЕТ СН'!$F$16</f>
        <v>0</v>
      </c>
      <c r="X349" s="36">
        <f>SUMIFS(СВЦЭМ!$I$34:$I$777,СВЦЭМ!$A$34:$A$777,$A349,СВЦЭМ!$B$34:$B$777,X$332)+'СЕТ СН'!$F$16</f>
        <v>0</v>
      </c>
      <c r="Y349" s="36">
        <f>SUMIFS(СВЦЭМ!$I$34:$I$777,СВЦЭМ!$A$34:$A$777,$A349,СВЦЭМ!$B$34:$B$777,Y$332)+'СЕТ СН'!$F$16</f>
        <v>0</v>
      </c>
    </row>
    <row r="350" spans="1:25" ht="15.75" hidden="1" x14ac:dyDescent="0.2">
      <c r="A350" s="35">
        <f t="shared" si="9"/>
        <v>43817</v>
      </c>
      <c r="B350" s="36">
        <f>SUMIFS(СВЦЭМ!$I$34:$I$777,СВЦЭМ!$A$34:$A$777,$A350,СВЦЭМ!$B$34:$B$777,B$332)+'СЕТ СН'!$F$16</f>
        <v>0</v>
      </c>
      <c r="C350" s="36">
        <f>SUMIFS(СВЦЭМ!$I$34:$I$777,СВЦЭМ!$A$34:$A$777,$A350,СВЦЭМ!$B$34:$B$777,C$332)+'СЕТ СН'!$F$16</f>
        <v>0</v>
      </c>
      <c r="D350" s="36">
        <f>SUMIFS(СВЦЭМ!$I$34:$I$777,СВЦЭМ!$A$34:$A$777,$A350,СВЦЭМ!$B$34:$B$777,D$332)+'СЕТ СН'!$F$16</f>
        <v>0</v>
      </c>
      <c r="E350" s="36">
        <f>SUMIFS(СВЦЭМ!$I$34:$I$777,СВЦЭМ!$A$34:$A$777,$A350,СВЦЭМ!$B$34:$B$777,E$332)+'СЕТ СН'!$F$16</f>
        <v>0</v>
      </c>
      <c r="F350" s="36">
        <f>SUMIFS(СВЦЭМ!$I$34:$I$777,СВЦЭМ!$A$34:$A$777,$A350,СВЦЭМ!$B$34:$B$777,F$332)+'СЕТ СН'!$F$16</f>
        <v>0</v>
      </c>
      <c r="G350" s="36">
        <f>SUMIFS(СВЦЭМ!$I$34:$I$777,СВЦЭМ!$A$34:$A$777,$A350,СВЦЭМ!$B$34:$B$777,G$332)+'СЕТ СН'!$F$16</f>
        <v>0</v>
      </c>
      <c r="H350" s="36">
        <f>SUMIFS(СВЦЭМ!$I$34:$I$777,СВЦЭМ!$A$34:$A$777,$A350,СВЦЭМ!$B$34:$B$777,H$332)+'СЕТ СН'!$F$16</f>
        <v>0</v>
      </c>
      <c r="I350" s="36">
        <f>SUMIFS(СВЦЭМ!$I$34:$I$777,СВЦЭМ!$A$34:$A$777,$A350,СВЦЭМ!$B$34:$B$777,I$332)+'СЕТ СН'!$F$16</f>
        <v>0</v>
      </c>
      <c r="J350" s="36">
        <f>SUMIFS(СВЦЭМ!$I$34:$I$777,СВЦЭМ!$A$34:$A$777,$A350,СВЦЭМ!$B$34:$B$777,J$332)+'СЕТ СН'!$F$16</f>
        <v>0</v>
      </c>
      <c r="K350" s="36">
        <f>SUMIFS(СВЦЭМ!$I$34:$I$777,СВЦЭМ!$A$34:$A$777,$A350,СВЦЭМ!$B$34:$B$777,K$332)+'СЕТ СН'!$F$16</f>
        <v>0</v>
      </c>
      <c r="L350" s="36">
        <f>SUMIFS(СВЦЭМ!$I$34:$I$777,СВЦЭМ!$A$34:$A$777,$A350,СВЦЭМ!$B$34:$B$777,L$332)+'СЕТ СН'!$F$16</f>
        <v>0</v>
      </c>
      <c r="M350" s="36">
        <f>SUMIFS(СВЦЭМ!$I$34:$I$777,СВЦЭМ!$A$34:$A$777,$A350,СВЦЭМ!$B$34:$B$777,M$332)+'СЕТ СН'!$F$16</f>
        <v>0</v>
      </c>
      <c r="N350" s="36">
        <f>SUMIFS(СВЦЭМ!$I$34:$I$777,СВЦЭМ!$A$34:$A$777,$A350,СВЦЭМ!$B$34:$B$777,N$332)+'СЕТ СН'!$F$16</f>
        <v>0</v>
      </c>
      <c r="O350" s="36">
        <f>SUMIFS(СВЦЭМ!$I$34:$I$777,СВЦЭМ!$A$34:$A$777,$A350,СВЦЭМ!$B$34:$B$777,O$332)+'СЕТ СН'!$F$16</f>
        <v>0</v>
      </c>
      <c r="P350" s="36">
        <f>SUMIFS(СВЦЭМ!$I$34:$I$777,СВЦЭМ!$A$34:$A$777,$A350,СВЦЭМ!$B$34:$B$777,P$332)+'СЕТ СН'!$F$16</f>
        <v>0</v>
      </c>
      <c r="Q350" s="36">
        <f>SUMIFS(СВЦЭМ!$I$34:$I$777,СВЦЭМ!$A$34:$A$777,$A350,СВЦЭМ!$B$34:$B$777,Q$332)+'СЕТ СН'!$F$16</f>
        <v>0</v>
      </c>
      <c r="R350" s="36">
        <f>SUMIFS(СВЦЭМ!$I$34:$I$777,СВЦЭМ!$A$34:$A$777,$A350,СВЦЭМ!$B$34:$B$777,R$332)+'СЕТ СН'!$F$16</f>
        <v>0</v>
      </c>
      <c r="S350" s="36">
        <f>SUMIFS(СВЦЭМ!$I$34:$I$777,СВЦЭМ!$A$34:$A$777,$A350,СВЦЭМ!$B$34:$B$777,S$332)+'СЕТ СН'!$F$16</f>
        <v>0</v>
      </c>
      <c r="T350" s="36">
        <f>SUMIFS(СВЦЭМ!$I$34:$I$777,СВЦЭМ!$A$34:$A$777,$A350,СВЦЭМ!$B$34:$B$777,T$332)+'СЕТ СН'!$F$16</f>
        <v>0</v>
      </c>
      <c r="U350" s="36">
        <f>SUMIFS(СВЦЭМ!$I$34:$I$777,СВЦЭМ!$A$34:$A$777,$A350,СВЦЭМ!$B$34:$B$777,U$332)+'СЕТ СН'!$F$16</f>
        <v>0</v>
      </c>
      <c r="V350" s="36">
        <f>SUMIFS(СВЦЭМ!$I$34:$I$777,СВЦЭМ!$A$34:$A$777,$A350,СВЦЭМ!$B$34:$B$777,V$332)+'СЕТ СН'!$F$16</f>
        <v>0</v>
      </c>
      <c r="W350" s="36">
        <f>SUMIFS(СВЦЭМ!$I$34:$I$777,СВЦЭМ!$A$34:$A$777,$A350,СВЦЭМ!$B$34:$B$777,W$332)+'СЕТ СН'!$F$16</f>
        <v>0</v>
      </c>
      <c r="X350" s="36">
        <f>SUMIFS(СВЦЭМ!$I$34:$I$777,СВЦЭМ!$A$34:$A$777,$A350,СВЦЭМ!$B$34:$B$777,X$332)+'СЕТ СН'!$F$16</f>
        <v>0</v>
      </c>
      <c r="Y350" s="36">
        <f>SUMIFS(СВЦЭМ!$I$34:$I$777,СВЦЭМ!$A$34:$A$777,$A350,СВЦЭМ!$B$34:$B$777,Y$332)+'СЕТ СН'!$F$16</f>
        <v>0</v>
      </c>
    </row>
    <row r="351" spans="1:25" ht="15.75" hidden="1" x14ac:dyDescent="0.2">
      <c r="A351" s="35">
        <f t="shared" si="9"/>
        <v>43818</v>
      </c>
      <c r="B351" s="36">
        <f>SUMIFS(СВЦЭМ!$I$34:$I$777,СВЦЭМ!$A$34:$A$777,$A351,СВЦЭМ!$B$34:$B$777,B$332)+'СЕТ СН'!$F$16</f>
        <v>0</v>
      </c>
      <c r="C351" s="36">
        <f>SUMIFS(СВЦЭМ!$I$34:$I$777,СВЦЭМ!$A$34:$A$777,$A351,СВЦЭМ!$B$34:$B$777,C$332)+'СЕТ СН'!$F$16</f>
        <v>0</v>
      </c>
      <c r="D351" s="36">
        <f>SUMIFS(СВЦЭМ!$I$34:$I$777,СВЦЭМ!$A$34:$A$777,$A351,СВЦЭМ!$B$34:$B$777,D$332)+'СЕТ СН'!$F$16</f>
        <v>0</v>
      </c>
      <c r="E351" s="36">
        <f>SUMIFS(СВЦЭМ!$I$34:$I$777,СВЦЭМ!$A$34:$A$777,$A351,СВЦЭМ!$B$34:$B$777,E$332)+'СЕТ СН'!$F$16</f>
        <v>0</v>
      </c>
      <c r="F351" s="36">
        <f>SUMIFS(СВЦЭМ!$I$34:$I$777,СВЦЭМ!$A$34:$A$777,$A351,СВЦЭМ!$B$34:$B$777,F$332)+'СЕТ СН'!$F$16</f>
        <v>0</v>
      </c>
      <c r="G351" s="36">
        <f>SUMIFS(СВЦЭМ!$I$34:$I$777,СВЦЭМ!$A$34:$A$777,$A351,СВЦЭМ!$B$34:$B$777,G$332)+'СЕТ СН'!$F$16</f>
        <v>0</v>
      </c>
      <c r="H351" s="36">
        <f>SUMIFS(СВЦЭМ!$I$34:$I$777,СВЦЭМ!$A$34:$A$777,$A351,СВЦЭМ!$B$34:$B$777,H$332)+'СЕТ СН'!$F$16</f>
        <v>0</v>
      </c>
      <c r="I351" s="36">
        <f>SUMIFS(СВЦЭМ!$I$34:$I$777,СВЦЭМ!$A$34:$A$777,$A351,СВЦЭМ!$B$34:$B$777,I$332)+'СЕТ СН'!$F$16</f>
        <v>0</v>
      </c>
      <c r="J351" s="36">
        <f>SUMIFS(СВЦЭМ!$I$34:$I$777,СВЦЭМ!$A$34:$A$777,$A351,СВЦЭМ!$B$34:$B$777,J$332)+'СЕТ СН'!$F$16</f>
        <v>0</v>
      </c>
      <c r="K351" s="36">
        <f>SUMIFS(СВЦЭМ!$I$34:$I$777,СВЦЭМ!$A$34:$A$777,$A351,СВЦЭМ!$B$34:$B$777,K$332)+'СЕТ СН'!$F$16</f>
        <v>0</v>
      </c>
      <c r="L351" s="36">
        <f>SUMIFS(СВЦЭМ!$I$34:$I$777,СВЦЭМ!$A$34:$A$777,$A351,СВЦЭМ!$B$34:$B$777,L$332)+'СЕТ СН'!$F$16</f>
        <v>0</v>
      </c>
      <c r="M351" s="36">
        <f>SUMIFS(СВЦЭМ!$I$34:$I$777,СВЦЭМ!$A$34:$A$777,$A351,СВЦЭМ!$B$34:$B$777,M$332)+'СЕТ СН'!$F$16</f>
        <v>0</v>
      </c>
      <c r="N351" s="36">
        <f>SUMIFS(СВЦЭМ!$I$34:$I$777,СВЦЭМ!$A$34:$A$777,$A351,СВЦЭМ!$B$34:$B$777,N$332)+'СЕТ СН'!$F$16</f>
        <v>0</v>
      </c>
      <c r="O351" s="36">
        <f>SUMIFS(СВЦЭМ!$I$34:$I$777,СВЦЭМ!$A$34:$A$777,$A351,СВЦЭМ!$B$34:$B$777,O$332)+'СЕТ СН'!$F$16</f>
        <v>0</v>
      </c>
      <c r="P351" s="36">
        <f>SUMIFS(СВЦЭМ!$I$34:$I$777,СВЦЭМ!$A$34:$A$777,$A351,СВЦЭМ!$B$34:$B$777,P$332)+'СЕТ СН'!$F$16</f>
        <v>0</v>
      </c>
      <c r="Q351" s="36">
        <f>SUMIFS(СВЦЭМ!$I$34:$I$777,СВЦЭМ!$A$34:$A$777,$A351,СВЦЭМ!$B$34:$B$777,Q$332)+'СЕТ СН'!$F$16</f>
        <v>0</v>
      </c>
      <c r="R351" s="36">
        <f>SUMIFS(СВЦЭМ!$I$34:$I$777,СВЦЭМ!$A$34:$A$777,$A351,СВЦЭМ!$B$34:$B$777,R$332)+'СЕТ СН'!$F$16</f>
        <v>0</v>
      </c>
      <c r="S351" s="36">
        <f>SUMIFS(СВЦЭМ!$I$34:$I$777,СВЦЭМ!$A$34:$A$777,$A351,СВЦЭМ!$B$34:$B$777,S$332)+'СЕТ СН'!$F$16</f>
        <v>0</v>
      </c>
      <c r="T351" s="36">
        <f>SUMIFS(СВЦЭМ!$I$34:$I$777,СВЦЭМ!$A$34:$A$777,$A351,СВЦЭМ!$B$34:$B$777,T$332)+'СЕТ СН'!$F$16</f>
        <v>0</v>
      </c>
      <c r="U351" s="36">
        <f>SUMIFS(СВЦЭМ!$I$34:$I$777,СВЦЭМ!$A$34:$A$777,$A351,СВЦЭМ!$B$34:$B$777,U$332)+'СЕТ СН'!$F$16</f>
        <v>0</v>
      </c>
      <c r="V351" s="36">
        <f>SUMIFS(СВЦЭМ!$I$34:$I$777,СВЦЭМ!$A$34:$A$777,$A351,СВЦЭМ!$B$34:$B$777,V$332)+'СЕТ СН'!$F$16</f>
        <v>0</v>
      </c>
      <c r="W351" s="36">
        <f>SUMIFS(СВЦЭМ!$I$34:$I$777,СВЦЭМ!$A$34:$A$777,$A351,СВЦЭМ!$B$34:$B$777,W$332)+'СЕТ СН'!$F$16</f>
        <v>0</v>
      </c>
      <c r="X351" s="36">
        <f>SUMIFS(СВЦЭМ!$I$34:$I$777,СВЦЭМ!$A$34:$A$777,$A351,СВЦЭМ!$B$34:$B$777,X$332)+'СЕТ СН'!$F$16</f>
        <v>0</v>
      </c>
      <c r="Y351" s="36">
        <f>SUMIFS(СВЦЭМ!$I$34:$I$777,СВЦЭМ!$A$34:$A$777,$A351,СВЦЭМ!$B$34:$B$777,Y$332)+'СЕТ СН'!$F$16</f>
        <v>0</v>
      </c>
    </row>
    <row r="352" spans="1:25" ht="15.75" hidden="1" x14ac:dyDescent="0.2">
      <c r="A352" s="35">
        <f t="shared" si="9"/>
        <v>43819</v>
      </c>
      <c r="B352" s="36">
        <f>SUMIFS(СВЦЭМ!$I$34:$I$777,СВЦЭМ!$A$34:$A$777,$A352,СВЦЭМ!$B$34:$B$777,B$332)+'СЕТ СН'!$F$16</f>
        <v>0</v>
      </c>
      <c r="C352" s="36">
        <f>SUMIFS(СВЦЭМ!$I$34:$I$777,СВЦЭМ!$A$34:$A$777,$A352,СВЦЭМ!$B$34:$B$777,C$332)+'СЕТ СН'!$F$16</f>
        <v>0</v>
      </c>
      <c r="D352" s="36">
        <f>SUMIFS(СВЦЭМ!$I$34:$I$777,СВЦЭМ!$A$34:$A$777,$A352,СВЦЭМ!$B$34:$B$777,D$332)+'СЕТ СН'!$F$16</f>
        <v>0</v>
      </c>
      <c r="E352" s="36">
        <f>SUMIFS(СВЦЭМ!$I$34:$I$777,СВЦЭМ!$A$34:$A$777,$A352,СВЦЭМ!$B$34:$B$777,E$332)+'СЕТ СН'!$F$16</f>
        <v>0</v>
      </c>
      <c r="F352" s="36">
        <f>SUMIFS(СВЦЭМ!$I$34:$I$777,СВЦЭМ!$A$34:$A$777,$A352,СВЦЭМ!$B$34:$B$777,F$332)+'СЕТ СН'!$F$16</f>
        <v>0</v>
      </c>
      <c r="G352" s="36">
        <f>SUMIFS(СВЦЭМ!$I$34:$I$777,СВЦЭМ!$A$34:$A$777,$A352,СВЦЭМ!$B$34:$B$777,G$332)+'СЕТ СН'!$F$16</f>
        <v>0</v>
      </c>
      <c r="H352" s="36">
        <f>SUMIFS(СВЦЭМ!$I$34:$I$777,СВЦЭМ!$A$34:$A$777,$A352,СВЦЭМ!$B$34:$B$777,H$332)+'СЕТ СН'!$F$16</f>
        <v>0</v>
      </c>
      <c r="I352" s="36">
        <f>SUMIFS(СВЦЭМ!$I$34:$I$777,СВЦЭМ!$A$34:$A$777,$A352,СВЦЭМ!$B$34:$B$777,I$332)+'СЕТ СН'!$F$16</f>
        <v>0</v>
      </c>
      <c r="J352" s="36">
        <f>SUMIFS(СВЦЭМ!$I$34:$I$777,СВЦЭМ!$A$34:$A$777,$A352,СВЦЭМ!$B$34:$B$777,J$332)+'СЕТ СН'!$F$16</f>
        <v>0</v>
      </c>
      <c r="K352" s="36">
        <f>SUMIFS(СВЦЭМ!$I$34:$I$777,СВЦЭМ!$A$34:$A$777,$A352,СВЦЭМ!$B$34:$B$777,K$332)+'СЕТ СН'!$F$16</f>
        <v>0</v>
      </c>
      <c r="L352" s="36">
        <f>SUMIFS(СВЦЭМ!$I$34:$I$777,СВЦЭМ!$A$34:$A$777,$A352,СВЦЭМ!$B$34:$B$777,L$332)+'СЕТ СН'!$F$16</f>
        <v>0</v>
      </c>
      <c r="M352" s="36">
        <f>SUMIFS(СВЦЭМ!$I$34:$I$777,СВЦЭМ!$A$34:$A$777,$A352,СВЦЭМ!$B$34:$B$777,M$332)+'СЕТ СН'!$F$16</f>
        <v>0</v>
      </c>
      <c r="N352" s="36">
        <f>SUMIFS(СВЦЭМ!$I$34:$I$777,СВЦЭМ!$A$34:$A$777,$A352,СВЦЭМ!$B$34:$B$777,N$332)+'СЕТ СН'!$F$16</f>
        <v>0</v>
      </c>
      <c r="O352" s="36">
        <f>SUMIFS(СВЦЭМ!$I$34:$I$777,СВЦЭМ!$A$34:$A$777,$A352,СВЦЭМ!$B$34:$B$777,O$332)+'СЕТ СН'!$F$16</f>
        <v>0</v>
      </c>
      <c r="P352" s="36">
        <f>SUMIFS(СВЦЭМ!$I$34:$I$777,СВЦЭМ!$A$34:$A$777,$A352,СВЦЭМ!$B$34:$B$777,P$332)+'СЕТ СН'!$F$16</f>
        <v>0</v>
      </c>
      <c r="Q352" s="36">
        <f>SUMIFS(СВЦЭМ!$I$34:$I$777,СВЦЭМ!$A$34:$A$777,$A352,СВЦЭМ!$B$34:$B$777,Q$332)+'СЕТ СН'!$F$16</f>
        <v>0</v>
      </c>
      <c r="R352" s="36">
        <f>SUMIFS(СВЦЭМ!$I$34:$I$777,СВЦЭМ!$A$34:$A$777,$A352,СВЦЭМ!$B$34:$B$777,R$332)+'СЕТ СН'!$F$16</f>
        <v>0</v>
      </c>
      <c r="S352" s="36">
        <f>SUMIFS(СВЦЭМ!$I$34:$I$777,СВЦЭМ!$A$34:$A$777,$A352,СВЦЭМ!$B$34:$B$777,S$332)+'СЕТ СН'!$F$16</f>
        <v>0</v>
      </c>
      <c r="T352" s="36">
        <f>SUMIFS(СВЦЭМ!$I$34:$I$777,СВЦЭМ!$A$34:$A$777,$A352,СВЦЭМ!$B$34:$B$777,T$332)+'СЕТ СН'!$F$16</f>
        <v>0</v>
      </c>
      <c r="U352" s="36">
        <f>SUMIFS(СВЦЭМ!$I$34:$I$777,СВЦЭМ!$A$34:$A$777,$A352,СВЦЭМ!$B$34:$B$777,U$332)+'СЕТ СН'!$F$16</f>
        <v>0</v>
      </c>
      <c r="V352" s="36">
        <f>SUMIFS(СВЦЭМ!$I$34:$I$777,СВЦЭМ!$A$34:$A$777,$A352,СВЦЭМ!$B$34:$B$777,V$332)+'СЕТ СН'!$F$16</f>
        <v>0</v>
      </c>
      <c r="W352" s="36">
        <f>SUMIFS(СВЦЭМ!$I$34:$I$777,СВЦЭМ!$A$34:$A$777,$A352,СВЦЭМ!$B$34:$B$777,W$332)+'СЕТ СН'!$F$16</f>
        <v>0</v>
      </c>
      <c r="X352" s="36">
        <f>SUMIFS(СВЦЭМ!$I$34:$I$777,СВЦЭМ!$A$34:$A$777,$A352,СВЦЭМ!$B$34:$B$777,X$332)+'СЕТ СН'!$F$16</f>
        <v>0</v>
      </c>
      <c r="Y352" s="36">
        <f>SUMIFS(СВЦЭМ!$I$34:$I$777,СВЦЭМ!$A$34:$A$777,$A352,СВЦЭМ!$B$34:$B$777,Y$332)+'СЕТ СН'!$F$16</f>
        <v>0</v>
      </c>
    </row>
    <row r="353" spans="1:27" ht="15.75" hidden="1" x14ac:dyDescent="0.2">
      <c r="A353" s="35">
        <f t="shared" si="9"/>
        <v>43820</v>
      </c>
      <c r="B353" s="36">
        <f>SUMIFS(СВЦЭМ!$I$34:$I$777,СВЦЭМ!$A$34:$A$777,$A353,СВЦЭМ!$B$34:$B$777,B$332)+'СЕТ СН'!$F$16</f>
        <v>0</v>
      </c>
      <c r="C353" s="36">
        <f>SUMIFS(СВЦЭМ!$I$34:$I$777,СВЦЭМ!$A$34:$A$777,$A353,СВЦЭМ!$B$34:$B$777,C$332)+'СЕТ СН'!$F$16</f>
        <v>0</v>
      </c>
      <c r="D353" s="36">
        <f>SUMIFS(СВЦЭМ!$I$34:$I$777,СВЦЭМ!$A$34:$A$777,$A353,СВЦЭМ!$B$34:$B$777,D$332)+'СЕТ СН'!$F$16</f>
        <v>0</v>
      </c>
      <c r="E353" s="36">
        <f>SUMIFS(СВЦЭМ!$I$34:$I$777,СВЦЭМ!$A$34:$A$777,$A353,СВЦЭМ!$B$34:$B$777,E$332)+'СЕТ СН'!$F$16</f>
        <v>0</v>
      </c>
      <c r="F353" s="36">
        <f>SUMIFS(СВЦЭМ!$I$34:$I$777,СВЦЭМ!$A$34:$A$777,$A353,СВЦЭМ!$B$34:$B$777,F$332)+'СЕТ СН'!$F$16</f>
        <v>0</v>
      </c>
      <c r="G353" s="36">
        <f>SUMIFS(СВЦЭМ!$I$34:$I$777,СВЦЭМ!$A$34:$A$777,$A353,СВЦЭМ!$B$34:$B$777,G$332)+'СЕТ СН'!$F$16</f>
        <v>0</v>
      </c>
      <c r="H353" s="36">
        <f>SUMIFS(СВЦЭМ!$I$34:$I$777,СВЦЭМ!$A$34:$A$777,$A353,СВЦЭМ!$B$34:$B$777,H$332)+'СЕТ СН'!$F$16</f>
        <v>0</v>
      </c>
      <c r="I353" s="36">
        <f>SUMIFS(СВЦЭМ!$I$34:$I$777,СВЦЭМ!$A$34:$A$777,$A353,СВЦЭМ!$B$34:$B$777,I$332)+'СЕТ СН'!$F$16</f>
        <v>0</v>
      </c>
      <c r="J353" s="36">
        <f>SUMIFS(СВЦЭМ!$I$34:$I$777,СВЦЭМ!$A$34:$A$777,$A353,СВЦЭМ!$B$34:$B$777,J$332)+'СЕТ СН'!$F$16</f>
        <v>0</v>
      </c>
      <c r="K353" s="36">
        <f>SUMIFS(СВЦЭМ!$I$34:$I$777,СВЦЭМ!$A$34:$A$777,$A353,СВЦЭМ!$B$34:$B$777,K$332)+'СЕТ СН'!$F$16</f>
        <v>0</v>
      </c>
      <c r="L353" s="36">
        <f>SUMIFS(СВЦЭМ!$I$34:$I$777,СВЦЭМ!$A$34:$A$777,$A353,СВЦЭМ!$B$34:$B$777,L$332)+'СЕТ СН'!$F$16</f>
        <v>0</v>
      </c>
      <c r="M353" s="36">
        <f>SUMIFS(СВЦЭМ!$I$34:$I$777,СВЦЭМ!$A$34:$A$777,$A353,СВЦЭМ!$B$34:$B$777,M$332)+'СЕТ СН'!$F$16</f>
        <v>0</v>
      </c>
      <c r="N353" s="36">
        <f>SUMIFS(СВЦЭМ!$I$34:$I$777,СВЦЭМ!$A$34:$A$777,$A353,СВЦЭМ!$B$34:$B$777,N$332)+'СЕТ СН'!$F$16</f>
        <v>0</v>
      </c>
      <c r="O353" s="36">
        <f>SUMIFS(СВЦЭМ!$I$34:$I$777,СВЦЭМ!$A$34:$A$777,$A353,СВЦЭМ!$B$34:$B$777,O$332)+'СЕТ СН'!$F$16</f>
        <v>0</v>
      </c>
      <c r="P353" s="36">
        <f>SUMIFS(СВЦЭМ!$I$34:$I$777,СВЦЭМ!$A$34:$A$777,$A353,СВЦЭМ!$B$34:$B$777,P$332)+'СЕТ СН'!$F$16</f>
        <v>0</v>
      </c>
      <c r="Q353" s="36">
        <f>SUMIFS(СВЦЭМ!$I$34:$I$777,СВЦЭМ!$A$34:$A$777,$A353,СВЦЭМ!$B$34:$B$777,Q$332)+'СЕТ СН'!$F$16</f>
        <v>0</v>
      </c>
      <c r="R353" s="36">
        <f>SUMIFS(СВЦЭМ!$I$34:$I$777,СВЦЭМ!$A$34:$A$777,$A353,СВЦЭМ!$B$34:$B$777,R$332)+'СЕТ СН'!$F$16</f>
        <v>0</v>
      </c>
      <c r="S353" s="36">
        <f>SUMIFS(СВЦЭМ!$I$34:$I$777,СВЦЭМ!$A$34:$A$777,$A353,СВЦЭМ!$B$34:$B$777,S$332)+'СЕТ СН'!$F$16</f>
        <v>0</v>
      </c>
      <c r="T353" s="36">
        <f>SUMIFS(СВЦЭМ!$I$34:$I$777,СВЦЭМ!$A$34:$A$777,$A353,СВЦЭМ!$B$34:$B$777,T$332)+'СЕТ СН'!$F$16</f>
        <v>0</v>
      </c>
      <c r="U353" s="36">
        <f>SUMIFS(СВЦЭМ!$I$34:$I$777,СВЦЭМ!$A$34:$A$777,$A353,СВЦЭМ!$B$34:$B$777,U$332)+'СЕТ СН'!$F$16</f>
        <v>0</v>
      </c>
      <c r="V353" s="36">
        <f>SUMIFS(СВЦЭМ!$I$34:$I$777,СВЦЭМ!$A$34:$A$777,$A353,СВЦЭМ!$B$34:$B$777,V$332)+'СЕТ СН'!$F$16</f>
        <v>0</v>
      </c>
      <c r="W353" s="36">
        <f>SUMIFS(СВЦЭМ!$I$34:$I$777,СВЦЭМ!$A$34:$A$777,$A353,СВЦЭМ!$B$34:$B$777,W$332)+'СЕТ СН'!$F$16</f>
        <v>0</v>
      </c>
      <c r="X353" s="36">
        <f>SUMIFS(СВЦЭМ!$I$34:$I$777,СВЦЭМ!$A$34:$A$777,$A353,СВЦЭМ!$B$34:$B$777,X$332)+'СЕТ СН'!$F$16</f>
        <v>0</v>
      </c>
      <c r="Y353" s="36">
        <f>SUMIFS(СВЦЭМ!$I$34:$I$777,СВЦЭМ!$A$34:$A$777,$A353,СВЦЭМ!$B$34:$B$777,Y$332)+'СЕТ СН'!$F$16</f>
        <v>0</v>
      </c>
    </row>
    <row r="354" spans="1:27" ht="15.75" hidden="1" x14ac:dyDescent="0.2">
      <c r="A354" s="35">
        <f t="shared" si="9"/>
        <v>43821</v>
      </c>
      <c r="B354" s="36">
        <f>SUMIFS(СВЦЭМ!$I$34:$I$777,СВЦЭМ!$A$34:$A$777,$A354,СВЦЭМ!$B$34:$B$777,B$332)+'СЕТ СН'!$F$16</f>
        <v>0</v>
      </c>
      <c r="C354" s="36">
        <f>SUMIFS(СВЦЭМ!$I$34:$I$777,СВЦЭМ!$A$34:$A$777,$A354,СВЦЭМ!$B$34:$B$777,C$332)+'СЕТ СН'!$F$16</f>
        <v>0</v>
      </c>
      <c r="D354" s="36">
        <f>SUMIFS(СВЦЭМ!$I$34:$I$777,СВЦЭМ!$A$34:$A$777,$A354,СВЦЭМ!$B$34:$B$777,D$332)+'СЕТ СН'!$F$16</f>
        <v>0</v>
      </c>
      <c r="E354" s="36">
        <f>SUMIFS(СВЦЭМ!$I$34:$I$777,СВЦЭМ!$A$34:$A$777,$A354,СВЦЭМ!$B$34:$B$777,E$332)+'СЕТ СН'!$F$16</f>
        <v>0</v>
      </c>
      <c r="F354" s="36">
        <f>SUMIFS(СВЦЭМ!$I$34:$I$777,СВЦЭМ!$A$34:$A$777,$A354,СВЦЭМ!$B$34:$B$777,F$332)+'СЕТ СН'!$F$16</f>
        <v>0</v>
      </c>
      <c r="G354" s="36">
        <f>SUMIFS(СВЦЭМ!$I$34:$I$777,СВЦЭМ!$A$34:$A$777,$A354,СВЦЭМ!$B$34:$B$777,G$332)+'СЕТ СН'!$F$16</f>
        <v>0</v>
      </c>
      <c r="H354" s="36">
        <f>SUMIFS(СВЦЭМ!$I$34:$I$777,СВЦЭМ!$A$34:$A$777,$A354,СВЦЭМ!$B$34:$B$777,H$332)+'СЕТ СН'!$F$16</f>
        <v>0</v>
      </c>
      <c r="I354" s="36">
        <f>SUMIFS(СВЦЭМ!$I$34:$I$777,СВЦЭМ!$A$34:$A$777,$A354,СВЦЭМ!$B$34:$B$777,I$332)+'СЕТ СН'!$F$16</f>
        <v>0</v>
      </c>
      <c r="J354" s="36">
        <f>SUMIFS(СВЦЭМ!$I$34:$I$777,СВЦЭМ!$A$34:$A$777,$A354,СВЦЭМ!$B$34:$B$777,J$332)+'СЕТ СН'!$F$16</f>
        <v>0</v>
      </c>
      <c r="K354" s="36">
        <f>SUMIFS(СВЦЭМ!$I$34:$I$777,СВЦЭМ!$A$34:$A$777,$A354,СВЦЭМ!$B$34:$B$777,K$332)+'СЕТ СН'!$F$16</f>
        <v>0</v>
      </c>
      <c r="L354" s="36">
        <f>SUMIFS(СВЦЭМ!$I$34:$I$777,СВЦЭМ!$A$34:$A$777,$A354,СВЦЭМ!$B$34:$B$777,L$332)+'СЕТ СН'!$F$16</f>
        <v>0</v>
      </c>
      <c r="M354" s="36">
        <f>SUMIFS(СВЦЭМ!$I$34:$I$777,СВЦЭМ!$A$34:$A$777,$A354,СВЦЭМ!$B$34:$B$777,M$332)+'СЕТ СН'!$F$16</f>
        <v>0</v>
      </c>
      <c r="N354" s="36">
        <f>SUMIFS(СВЦЭМ!$I$34:$I$777,СВЦЭМ!$A$34:$A$777,$A354,СВЦЭМ!$B$34:$B$777,N$332)+'СЕТ СН'!$F$16</f>
        <v>0</v>
      </c>
      <c r="O354" s="36">
        <f>SUMIFS(СВЦЭМ!$I$34:$I$777,СВЦЭМ!$A$34:$A$777,$A354,СВЦЭМ!$B$34:$B$777,O$332)+'СЕТ СН'!$F$16</f>
        <v>0</v>
      </c>
      <c r="P354" s="36">
        <f>SUMIFS(СВЦЭМ!$I$34:$I$777,СВЦЭМ!$A$34:$A$777,$A354,СВЦЭМ!$B$34:$B$777,P$332)+'СЕТ СН'!$F$16</f>
        <v>0</v>
      </c>
      <c r="Q354" s="36">
        <f>SUMIFS(СВЦЭМ!$I$34:$I$777,СВЦЭМ!$A$34:$A$777,$A354,СВЦЭМ!$B$34:$B$777,Q$332)+'СЕТ СН'!$F$16</f>
        <v>0</v>
      </c>
      <c r="R354" s="36">
        <f>SUMIFS(СВЦЭМ!$I$34:$I$777,СВЦЭМ!$A$34:$A$777,$A354,СВЦЭМ!$B$34:$B$777,R$332)+'СЕТ СН'!$F$16</f>
        <v>0</v>
      </c>
      <c r="S354" s="36">
        <f>SUMIFS(СВЦЭМ!$I$34:$I$777,СВЦЭМ!$A$34:$A$777,$A354,СВЦЭМ!$B$34:$B$777,S$332)+'СЕТ СН'!$F$16</f>
        <v>0</v>
      </c>
      <c r="T354" s="36">
        <f>SUMIFS(СВЦЭМ!$I$34:$I$777,СВЦЭМ!$A$34:$A$777,$A354,СВЦЭМ!$B$34:$B$777,T$332)+'СЕТ СН'!$F$16</f>
        <v>0</v>
      </c>
      <c r="U354" s="36">
        <f>SUMIFS(СВЦЭМ!$I$34:$I$777,СВЦЭМ!$A$34:$A$777,$A354,СВЦЭМ!$B$34:$B$777,U$332)+'СЕТ СН'!$F$16</f>
        <v>0</v>
      </c>
      <c r="V354" s="36">
        <f>SUMIFS(СВЦЭМ!$I$34:$I$777,СВЦЭМ!$A$34:$A$777,$A354,СВЦЭМ!$B$34:$B$777,V$332)+'СЕТ СН'!$F$16</f>
        <v>0</v>
      </c>
      <c r="W354" s="36">
        <f>SUMIFS(СВЦЭМ!$I$34:$I$777,СВЦЭМ!$A$34:$A$777,$A354,СВЦЭМ!$B$34:$B$777,W$332)+'СЕТ СН'!$F$16</f>
        <v>0</v>
      </c>
      <c r="X354" s="36">
        <f>SUMIFS(СВЦЭМ!$I$34:$I$777,СВЦЭМ!$A$34:$A$777,$A354,СВЦЭМ!$B$34:$B$777,X$332)+'СЕТ СН'!$F$16</f>
        <v>0</v>
      </c>
      <c r="Y354" s="36">
        <f>SUMIFS(СВЦЭМ!$I$34:$I$777,СВЦЭМ!$A$34:$A$777,$A354,СВЦЭМ!$B$34:$B$777,Y$332)+'СЕТ СН'!$F$16</f>
        <v>0</v>
      </c>
    </row>
    <row r="355" spans="1:27" ht="15.75" hidden="1" x14ac:dyDescent="0.2">
      <c r="A355" s="35">
        <f t="shared" si="9"/>
        <v>43822</v>
      </c>
      <c r="B355" s="36">
        <f>SUMIFS(СВЦЭМ!$I$34:$I$777,СВЦЭМ!$A$34:$A$777,$A355,СВЦЭМ!$B$34:$B$777,B$332)+'СЕТ СН'!$F$16</f>
        <v>0</v>
      </c>
      <c r="C355" s="36">
        <f>SUMIFS(СВЦЭМ!$I$34:$I$777,СВЦЭМ!$A$34:$A$777,$A355,СВЦЭМ!$B$34:$B$777,C$332)+'СЕТ СН'!$F$16</f>
        <v>0</v>
      </c>
      <c r="D355" s="36">
        <f>SUMIFS(СВЦЭМ!$I$34:$I$777,СВЦЭМ!$A$34:$A$777,$A355,СВЦЭМ!$B$34:$B$777,D$332)+'СЕТ СН'!$F$16</f>
        <v>0</v>
      </c>
      <c r="E355" s="36">
        <f>SUMIFS(СВЦЭМ!$I$34:$I$777,СВЦЭМ!$A$34:$A$777,$A355,СВЦЭМ!$B$34:$B$777,E$332)+'СЕТ СН'!$F$16</f>
        <v>0</v>
      </c>
      <c r="F355" s="36">
        <f>SUMIFS(СВЦЭМ!$I$34:$I$777,СВЦЭМ!$A$34:$A$777,$A355,СВЦЭМ!$B$34:$B$777,F$332)+'СЕТ СН'!$F$16</f>
        <v>0</v>
      </c>
      <c r="G355" s="36">
        <f>SUMIFS(СВЦЭМ!$I$34:$I$777,СВЦЭМ!$A$34:$A$777,$A355,СВЦЭМ!$B$34:$B$777,G$332)+'СЕТ СН'!$F$16</f>
        <v>0</v>
      </c>
      <c r="H355" s="36">
        <f>SUMIFS(СВЦЭМ!$I$34:$I$777,СВЦЭМ!$A$34:$A$777,$A355,СВЦЭМ!$B$34:$B$777,H$332)+'СЕТ СН'!$F$16</f>
        <v>0</v>
      </c>
      <c r="I355" s="36">
        <f>SUMIFS(СВЦЭМ!$I$34:$I$777,СВЦЭМ!$A$34:$A$777,$A355,СВЦЭМ!$B$34:$B$777,I$332)+'СЕТ СН'!$F$16</f>
        <v>0</v>
      </c>
      <c r="J355" s="36">
        <f>SUMIFS(СВЦЭМ!$I$34:$I$777,СВЦЭМ!$A$34:$A$777,$A355,СВЦЭМ!$B$34:$B$777,J$332)+'СЕТ СН'!$F$16</f>
        <v>0</v>
      </c>
      <c r="K355" s="36">
        <f>SUMIFS(СВЦЭМ!$I$34:$I$777,СВЦЭМ!$A$34:$A$777,$A355,СВЦЭМ!$B$34:$B$777,K$332)+'СЕТ СН'!$F$16</f>
        <v>0</v>
      </c>
      <c r="L355" s="36">
        <f>SUMIFS(СВЦЭМ!$I$34:$I$777,СВЦЭМ!$A$34:$A$777,$A355,СВЦЭМ!$B$34:$B$777,L$332)+'СЕТ СН'!$F$16</f>
        <v>0</v>
      </c>
      <c r="M355" s="36">
        <f>SUMIFS(СВЦЭМ!$I$34:$I$777,СВЦЭМ!$A$34:$A$777,$A355,СВЦЭМ!$B$34:$B$777,M$332)+'СЕТ СН'!$F$16</f>
        <v>0</v>
      </c>
      <c r="N355" s="36">
        <f>SUMIFS(СВЦЭМ!$I$34:$I$777,СВЦЭМ!$A$34:$A$777,$A355,СВЦЭМ!$B$34:$B$777,N$332)+'СЕТ СН'!$F$16</f>
        <v>0</v>
      </c>
      <c r="O355" s="36">
        <f>SUMIFS(СВЦЭМ!$I$34:$I$777,СВЦЭМ!$A$34:$A$777,$A355,СВЦЭМ!$B$34:$B$777,O$332)+'СЕТ СН'!$F$16</f>
        <v>0</v>
      </c>
      <c r="P355" s="36">
        <f>SUMIFS(СВЦЭМ!$I$34:$I$777,СВЦЭМ!$A$34:$A$777,$A355,СВЦЭМ!$B$34:$B$777,P$332)+'СЕТ СН'!$F$16</f>
        <v>0</v>
      </c>
      <c r="Q355" s="36">
        <f>SUMIFS(СВЦЭМ!$I$34:$I$777,СВЦЭМ!$A$34:$A$777,$A355,СВЦЭМ!$B$34:$B$777,Q$332)+'СЕТ СН'!$F$16</f>
        <v>0</v>
      </c>
      <c r="R355" s="36">
        <f>SUMIFS(СВЦЭМ!$I$34:$I$777,СВЦЭМ!$A$34:$A$777,$A355,СВЦЭМ!$B$34:$B$777,R$332)+'СЕТ СН'!$F$16</f>
        <v>0</v>
      </c>
      <c r="S355" s="36">
        <f>SUMIFS(СВЦЭМ!$I$34:$I$777,СВЦЭМ!$A$34:$A$777,$A355,СВЦЭМ!$B$34:$B$777,S$332)+'СЕТ СН'!$F$16</f>
        <v>0</v>
      </c>
      <c r="T355" s="36">
        <f>SUMIFS(СВЦЭМ!$I$34:$I$777,СВЦЭМ!$A$34:$A$777,$A355,СВЦЭМ!$B$34:$B$777,T$332)+'СЕТ СН'!$F$16</f>
        <v>0</v>
      </c>
      <c r="U355" s="36">
        <f>SUMIFS(СВЦЭМ!$I$34:$I$777,СВЦЭМ!$A$34:$A$777,$A355,СВЦЭМ!$B$34:$B$777,U$332)+'СЕТ СН'!$F$16</f>
        <v>0</v>
      </c>
      <c r="V355" s="36">
        <f>SUMIFS(СВЦЭМ!$I$34:$I$777,СВЦЭМ!$A$34:$A$777,$A355,СВЦЭМ!$B$34:$B$777,V$332)+'СЕТ СН'!$F$16</f>
        <v>0</v>
      </c>
      <c r="W355" s="36">
        <f>SUMIFS(СВЦЭМ!$I$34:$I$777,СВЦЭМ!$A$34:$A$777,$A355,СВЦЭМ!$B$34:$B$777,W$332)+'СЕТ СН'!$F$16</f>
        <v>0</v>
      </c>
      <c r="X355" s="36">
        <f>SUMIFS(СВЦЭМ!$I$34:$I$777,СВЦЭМ!$A$34:$A$777,$A355,СВЦЭМ!$B$34:$B$777,X$332)+'СЕТ СН'!$F$16</f>
        <v>0</v>
      </c>
      <c r="Y355" s="36">
        <f>SUMIFS(СВЦЭМ!$I$34:$I$777,СВЦЭМ!$A$34:$A$777,$A355,СВЦЭМ!$B$34:$B$777,Y$332)+'СЕТ СН'!$F$16</f>
        <v>0</v>
      </c>
    </row>
    <row r="356" spans="1:27" ht="15.75" hidden="1" x14ac:dyDescent="0.2">
      <c r="A356" s="35">
        <f t="shared" si="9"/>
        <v>43823</v>
      </c>
      <c r="B356" s="36">
        <f>SUMIFS(СВЦЭМ!$I$34:$I$777,СВЦЭМ!$A$34:$A$777,$A356,СВЦЭМ!$B$34:$B$777,B$332)+'СЕТ СН'!$F$16</f>
        <v>0</v>
      </c>
      <c r="C356" s="36">
        <f>SUMIFS(СВЦЭМ!$I$34:$I$777,СВЦЭМ!$A$34:$A$777,$A356,СВЦЭМ!$B$34:$B$777,C$332)+'СЕТ СН'!$F$16</f>
        <v>0</v>
      </c>
      <c r="D356" s="36">
        <f>SUMIFS(СВЦЭМ!$I$34:$I$777,СВЦЭМ!$A$34:$A$777,$A356,СВЦЭМ!$B$34:$B$777,D$332)+'СЕТ СН'!$F$16</f>
        <v>0</v>
      </c>
      <c r="E356" s="36">
        <f>SUMIFS(СВЦЭМ!$I$34:$I$777,СВЦЭМ!$A$34:$A$777,$A356,СВЦЭМ!$B$34:$B$777,E$332)+'СЕТ СН'!$F$16</f>
        <v>0</v>
      </c>
      <c r="F356" s="36">
        <f>SUMIFS(СВЦЭМ!$I$34:$I$777,СВЦЭМ!$A$34:$A$777,$A356,СВЦЭМ!$B$34:$B$777,F$332)+'СЕТ СН'!$F$16</f>
        <v>0</v>
      </c>
      <c r="G356" s="36">
        <f>SUMIFS(СВЦЭМ!$I$34:$I$777,СВЦЭМ!$A$34:$A$777,$A356,СВЦЭМ!$B$34:$B$777,G$332)+'СЕТ СН'!$F$16</f>
        <v>0</v>
      </c>
      <c r="H356" s="36">
        <f>SUMIFS(СВЦЭМ!$I$34:$I$777,СВЦЭМ!$A$34:$A$777,$A356,СВЦЭМ!$B$34:$B$777,H$332)+'СЕТ СН'!$F$16</f>
        <v>0</v>
      </c>
      <c r="I356" s="36">
        <f>SUMIFS(СВЦЭМ!$I$34:$I$777,СВЦЭМ!$A$34:$A$777,$A356,СВЦЭМ!$B$34:$B$777,I$332)+'СЕТ СН'!$F$16</f>
        <v>0</v>
      </c>
      <c r="J356" s="36">
        <f>SUMIFS(СВЦЭМ!$I$34:$I$777,СВЦЭМ!$A$34:$A$777,$A356,СВЦЭМ!$B$34:$B$777,J$332)+'СЕТ СН'!$F$16</f>
        <v>0</v>
      </c>
      <c r="K356" s="36">
        <f>SUMIFS(СВЦЭМ!$I$34:$I$777,СВЦЭМ!$A$34:$A$777,$A356,СВЦЭМ!$B$34:$B$777,K$332)+'СЕТ СН'!$F$16</f>
        <v>0</v>
      </c>
      <c r="L356" s="36">
        <f>SUMIFS(СВЦЭМ!$I$34:$I$777,СВЦЭМ!$A$34:$A$777,$A356,СВЦЭМ!$B$34:$B$777,L$332)+'СЕТ СН'!$F$16</f>
        <v>0</v>
      </c>
      <c r="M356" s="36">
        <f>SUMIFS(СВЦЭМ!$I$34:$I$777,СВЦЭМ!$A$34:$A$777,$A356,СВЦЭМ!$B$34:$B$777,M$332)+'СЕТ СН'!$F$16</f>
        <v>0</v>
      </c>
      <c r="N356" s="36">
        <f>SUMIFS(СВЦЭМ!$I$34:$I$777,СВЦЭМ!$A$34:$A$777,$A356,СВЦЭМ!$B$34:$B$777,N$332)+'СЕТ СН'!$F$16</f>
        <v>0</v>
      </c>
      <c r="O356" s="36">
        <f>SUMIFS(СВЦЭМ!$I$34:$I$777,СВЦЭМ!$A$34:$A$777,$A356,СВЦЭМ!$B$34:$B$777,O$332)+'СЕТ СН'!$F$16</f>
        <v>0</v>
      </c>
      <c r="P356" s="36">
        <f>SUMIFS(СВЦЭМ!$I$34:$I$777,СВЦЭМ!$A$34:$A$777,$A356,СВЦЭМ!$B$34:$B$777,P$332)+'СЕТ СН'!$F$16</f>
        <v>0</v>
      </c>
      <c r="Q356" s="36">
        <f>SUMIFS(СВЦЭМ!$I$34:$I$777,СВЦЭМ!$A$34:$A$777,$A356,СВЦЭМ!$B$34:$B$777,Q$332)+'СЕТ СН'!$F$16</f>
        <v>0</v>
      </c>
      <c r="R356" s="36">
        <f>SUMIFS(СВЦЭМ!$I$34:$I$777,СВЦЭМ!$A$34:$A$777,$A356,СВЦЭМ!$B$34:$B$777,R$332)+'СЕТ СН'!$F$16</f>
        <v>0</v>
      </c>
      <c r="S356" s="36">
        <f>SUMIFS(СВЦЭМ!$I$34:$I$777,СВЦЭМ!$A$34:$A$777,$A356,СВЦЭМ!$B$34:$B$777,S$332)+'СЕТ СН'!$F$16</f>
        <v>0</v>
      </c>
      <c r="T356" s="36">
        <f>SUMIFS(СВЦЭМ!$I$34:$I$777,СВЦЭМ!$A$34:$A$777,$A356,СВЦЭМ!$B$34:$B$777,T$332)+'СЕТ СН'!$F$16</f>
        <v>0</v>
      </c>
      <c r="U356" s="36">
        <f>SUMIFS(СВЦЭМ!$I$34:$I$777,СВЦЭМ!$A$34:$A$777,$A356,СВЦЭМ!$B$34:$B$777,U$332)+'СЕТ СН'!$F$16</f>
        <v>0</v>
      </c>
      <c r="V356" s="36">
        <f>SUMIFS(СВЦЭМ!$I$34:$I$777,СВЦЭМ!$A$34:$A$777,$A356,СВЦЭМ!$B$34:$B$777,V$332)+'СЕТ СН'!$F$16</f>
        <v>0</v>
      </c>
      <c r="W356" s="36">
        <f>SUMIFS(СВЦЭМ!$I$34:$I$777,СВЦЭМ!$A$34:$A$777,$A356,СВЦЭМ!$B$34:$B$777,W$332)+'СЕТ СН'!$F$16</f>
        <v>0</v>
      </c>
      <c r="X356" s="36">
        <f>SUMIFS(СВЦЭМ!$I$34:$I$777,СВЦЭМ!$A$34:$A$777,$A356,СВЦЭМ!$B$34:$B$777,X$332)+'СЕТ СН'!$F$16</f>
        <v>0</v>
      </c>
      <c r="Y356" s="36">
        <f>SUMIFS(СВЦЭМ!$I$34:$I$777,СВЦЭМ!$A$34:$A$777,$A356,СВЦЭМ!$B$34:$B$777,Y$332)+'СЕТ СН'!$F$16</f>
        <v>0</v>
      </c>
    </row>
    <row r="357" spans="1:27" ht="15.75" hidden="1" x14ac:dyDescent="0.2">
      <c r="A357" s="35">
        <f t="shared" si="9"/>
        <v>43824</v>
      </c>
      <c r="B357" s="36">
        <f>SUMIFS(СВЦЭМ!$I$34:$I$777,СВЦЭМ!$A$34:$A$777,$A357,СВЦЭМ!$B$34:$B$777,B$332)+'СЕТ СН'!$F$16</f>
        <v>0</v>
      </c>
      <c r="C357" s="36">
        <f>SUMIFS(СВЦЭМ!$I$34:$I$777,СВЦЭМ!$A$34:$A$777,$A357,СВЦЭМ!$B$34:$B$777,C$332)+'СЕТ СН'!$F$16</f>
        <v>0</v>
      </c>
      <c r="D357" s="36">
        <f>SUMIFS(СВЦЭМ!$I$34:$I$777,СВЦЭМ!$A$34:$A$777,$A357,СВЦЭМ!$B$34:$B$777,D$332)+'СЕТ СН'!$F$16</f>
        <v>0</v>
      </c>
      <c r="E357" s="36">
        <f>SUMIFS(СВЦЭМ!$I$34:$I$777,СВЦЭМ!$A$34:$A$777,$A357,СВЦЭМ!$B$34:$B$777,E$332)+'СЕТ СН'!$F$16</f>
        <v>0</v>
      </c>
      <c r="F357" s="36">
        <f>SUMIFS(СВЦЭМ!$I$34:$I$777,СВЦЭМ!$A$34:$A$777,$A357,СВЦЭМ!$B$34:$B$777,F$332)+'СЕТ СН'!$F$16</f>
        <v>0</v>
      </c>
      <c r="G357" s="36">
        <f>SUMIFS(СВЦЭМ!$I$34:$I$777,СВЦЭМ!$A$34:$A$777,$A357,СВЦЭМ!$B$34:$B$777,G$332)+'СЕТ СН'!$F$16</f>
        <v>0</v>
      </c>
      <c r="H357" s="36">
        <f>SUMIFS(СВЦЭМ!$I$34:$I$777,СВЦЭМ!$A$34:$A$777,$A357,СВЦЭМ!$B$34:$B$777,H$332)+'СЕТ СН'!$F$16</f>
        <v>0</v>
      </c>
      <c r="I357" s="36">
        <f>SUMIFS(СВЦЭМ!$I$34:$I$777,СВЦЭМ!$A$34:$A$777,$A357,СВЦЭМ!$B$34:$B$777,I$332)+'СЕТ СН'!$F$16</f>
        <v>0</v>
      </c>
      <c r="J357" s="36">
        <f>SUMIFS(СВЦЭМ!$I$34:$I$777,СВЦЭМ!$A$34:$A$777,$A357,СВЦЭМ!$B$34:$B$777,J$332)+'СЕТ СН'!$F$16</f>
        <v>0</v>
      </c>
      <c r="K357" s="36">
        <f>SUMIFS(СВЦЭМ!$I$34:$I$777,СВЦЭМ!$A$34:$A$777,$A357,СВЦЭМ!$B$34:$B$777,K$332)+'СЕТ СН'!$F$16</f>
        <v>0</v>
      </c>
      <c r="L357" s="36">
        <f>SUMIFS(СВЦЭМ!$I$34:$I$777,СВЦЭМ!$A$34:$A$777,$A357,СВЦЭМ!$B$34:$B$777,L$332)+'СЕТ СН'!$F$16</f>
        <v>0</v>
      </c>
      <c r="M357" s="36">
        <f>SUMIFS(СВЦЭМ!$I$34:$I$777,СВЦЭМ!$A$34:$A$777,$A357,СВЦЭМ!$B$34:$B$777,M$332)+'СЕТ СН'!$F$16</f>
        <v>0</v>
      </c>
      <c r="N357" s="36">
        <f>SUMIFS(СВЦЭМ!$I$34:$I$777,СВЦЭМ!$A$34:$A$777,$A357,СВЦЭМ!$B$34:$B$777,N$332)+'СЕТ СН'!$F$16</f>
        <v>0</v>
      </c>
      <c r="O357" s="36">
        <f>SUMIFS(СВЦЭМ!$I$34:$I$777,СВЦЭМ!$A$34:$A$777,$A357,СВЦЭМ!$B$34:$B$777,O$332)+'СЕТ СН'!$F$16</f>
        <v>0</v>
      </c>
      <c r="P357" s="36">
        <f>SUMIFS(СВЦЭМ!$I$34:$I$777,СВЦЭМ!$A$34:$A$777,$A357,СВЦЭМ!$B$34:$B$777,P$332)+'СЕТ СН'!$F$16</f>
        <v>0</v>
      </c>
      <c r="Q357" s="36">
        <f>SUMIFS(СВЦЭМ!$I$34:$I$777,СВЦЭМ!$A$34:$A$777,$A357,СВЦЭМ!$B$34:$B$777,Q$332)+'СЕТ СН'!$F$16</f>
        <v>0</v>
      </c>
      <c r="R357" s="36">
        <f>SUMIFS(СВЦЭМ!$I$34:$I$777,СВЦЭМ!$A$34:$A$777,$A357,СВЦЭМ!$B$34:$B$777,R$332)+'СЕТ СН'!$F$16</f>
        <v>0</v>
      </c>
      <c r="S357" s="36">
        <f>SUMIFS(СВЦЭМ!$I$34:$I$777,СВЦЭМ!$A$34:$A$777,$A357,СВЦЭМ!$B$34:$B$777,S$332)+'СЕТ СН'!$F$16</f>
        <v>0</v>
      </c>
      <c r="T357" s="36">
        <f>SUMIFS(СВЦЭМ!$I$34:$I$777,СВЦЭМ!$A$34:$A$777,$A357,СВЦЭМ!$B$34:$B$777,T$332)+'СЕТ СН'!$F$16</f>
        <v>0</v>
      </c>
      <c r="U357" s="36">
        <f>SUMIFS(СВЦЭМ!$I$34:$I$777,СВЦЭМ!$A$34:$A$777,$A357,СВЦЭМ!$B$34:$B$777,U$332)+'СЕТ СН'!$F$16</f>
        <v>0</v>
      </c>
      <c r="V357" s="36">
        <f>SUMIFS(СВЦЭМ!$I$34:$I$777,СВЦЭМ!$A$34:$A$777,$A357,СВЦЭМ!$B$34:$B$777,V$332)+'СЕТ СН'!$F$16</f>
        <v>0</v>
      </c>
      <c r="W357" s="36">
        <f>SUMIFS(СВЦЭМ!$I$34:$I$777,СВЦЭМ!$A$34:$A$777,$A357,СВЦЭМ!$B$34:$B$777,W$332)+'СЕТ СН'!$F$16</f>
        <v>0</v>
      </c>
      <c r="X357" s="36">
        <f>SUMIFS(СВЦЭМ!$I$34:$I$777,СВЦЭМ!$A$34:$A$777,$A357,СВЦЭМ!$B$34:$B$777,X$332)+'СЕТ СН'!$F$16</f>
        <v>0</v>
      </c>
      <c r="Y357" s="36">
        <f>SUMIFS(СВЦЭМ!$I$34:$I$777,СВЦЭМ!$A$34:$A$777,$A357,СВЦЭМ!$B$34:$B$777,Y$332)+'СЕТ СН'!$F$16</f>
        <v>0</v>
      </c>
    </row>
    <row r="358" spans="1:27" ht="15.75" hidden="1" x14ac:dyDescent="0.2">
      <c r="A358" s="35">
        <f t="shared" si="9"/>
        <v>43825</v>
      </c>
      <c r="B358" s="36">
        <f>SUMIFS(СВЦЭМ!$I$34:$I$777,СВЦЭМ!$A$34:$A$777,$A358,СВЦЭМ!$B$34:$B$777,B$332)+'СЕТ СН'!$F$16</f>
        <v>0</v>
      </c>
      <c r="C358" s="36">
        <f>SUMIFS(СВЦЭМ!$I$34:$I$777,СВЦЭМ!$A$34:$A$777,$A358,СВЦЭМ!$B$34:$B$777,C$332)+'СЕТ СН'!$F$16</f>
        <v>0</v>
      </c>
      <c r="D358" s="36">
        <f>SUMIFS(СВЦЭМ!$I$34:$I$777,СВЦЭМ!$A$34:$A$777,$A358,СВЦЭМ!$B$34:$B$777,D$332)+'СЕТ СН'!$F$16</f>
        <v>0</v>
      </c>
      <c r="E358" s="36">
        <f>SUMIFS(СВЦЭМ!$I$34:$I$777,СВЦЭМ!$A$34:$A$777,$A358,СВЦЭМ!$B$34:$B$777,E$332)+'СЕТ СН'!$F$16</f>
        <v>0</v>
      </c>
      <c r="F358" s="36">
        <f>SUMIFS(СВЦЭМ!$I$34:$I$777,СВЦЭМ!$A$34:$A$777,$A358,СВЦЭМ!$B$34:$B$777,F$332)+'СЕТ СН'!$F$16</f>
        <v>0</v>
      </c>
      <c r="G358" s="36">
        <f>SUMIFS(СВЦЭМ!$I$34:$I$777,СВЦЭМ!$A$34:$A$777,$A358,СВЦЭМ!$B$34:$B$777,G$332)+'СЕТ СН'!$F$16</f>
        <v>0</v>
      </c>
      <c r="H358" s="36">
        <f>SUMIFS(СВЦЭМ!$I$34:$I$777,СВЦЭМ!$A$34:$A$777,$A358,СВЦЭМ!$B$34:$B$777,H$332)+'СЕТ СН'!$F$16</f>
        <v>0</v>
      </c>
      <c r="I358" s="36">
        <f>SUMIFS(СВЦЭМ!$I$34:$I$777,СВЦЭМ!$A$34:$A$777,$A358,СВЦЭМ!$B$34:$B$777,I$332)+'СЕТ СН'!$F$16</f>
        <v>0</v>
      </c>
      <c r="J358" s="36">
        <f>SUMIFS(СВЦЭМ!$I$34:$I$777,СВЦЭМ!$A$34:$A$777,$A358,СВЦЭМ!$B$34:$B$777,J$332)+'СЕТ СН'!$F$16</f>
        <v>0</v>
      </c>
      <c r="K358" s="36">
        <f>SUMIFS(СВЦЭМ!$I$34:$I$777,СВЦЭМ!$A$34:$A$777,$A358,СВЦЭМ!$B$34:$B$777,K$332)+'СЕТ СН'!$F$16</f>
        <v>0</v>
      </c>
      <c r="L358" s="36">
        <f>SUMIFS(СВЦЭМ!$I$34:$I$777,СВЦЭМ!$A$34:$A$777,$A358,СВЦЭМ!$B$34:$B$777,L$332)+'СЕТ СН'!$F$16</f>
        <v>0</v>
      </c>
      <c r="M358" s="36">
        <f>SUMIFS(СВЦЭМ!$I$34:$I$777,СВЦЭМ!$A$34:$A$777,$A358,СВЦЭМ!$B$34:$B$777,M$332)+'СЕТ СН'!$F$16</f>
        <v>0</v>
      </c>
      <c r="N358" s="36">
        <f>SUMIFS(СВЦЭМ!$I$34:$I$777,СВЦЭМ!$A$34:$A$777,$A358,СВЦЭМ!$B$34:$B$777,N$332)+'СЕТ СН'!$F$16</f>
        <v>0</v>
      </c>
      <c r="O358" s="36">
        <f>SUMIFS(СВЦЭМ!$I$34:$I$777,СВЦЭМ!$A$34:$A$777,$A358,СВЦЭМ!$B$34:$B$777,O$332)+'СЕТ СН'!$F$16</f>
        <v>0</v>
      </c>
      <c r="P358" s="36">
        <f>SUMIFS(СВЦЭМ!$I$34:$I$777,СВЦЭМ!$A$34:$A$777,$A358,СВЦЭМ!$B$34:$B$777,P$332)+'СЕТ СН'!$F$16</f>
        <v>0</v>
      </c>
      <c r="Q358" s="36">
        <f>SUMIFS(СВЦЭМ!$I$34:$I$777,СВЦЭМ!$A$34:$A$777,$A358,СВЦЭМ!$B$34:$B$777,Q$332)+'СЕТ СН'!$F$16</f>
        <v>0</v>
      </c>
      <c r="R358" s="36">
        <f>SUMIFS(СВЦЭМ!$I$34:$I$777,СВЦЭМ!$A$34:$A$777,$A358,СВЦЭМ!$B$34:$B$777,R$332)+'СЕТ СН'!$F$16</f>
        <v>0</v>
      </c>
      <c r="S358" s="36">
        <f>SUMIFS(СВЦЭМ!$I$34:$I$777,СВЦЭМ!$A$34:$A$777,$A358,СВЦЭМ!$B$34:$B$777,S$332)+'СЕТ СН'!$F$16</f>
        <v>0</v>
      </c>
      <c r="T358" s="36">
        <f>SUMIFS(СВЦЭМ!$I$34:$I$777,СВЦЭМ!$A$34:$A$777,$A358,СВЦЭМ!$B$34:$B$777,T$332)+'СЕТ СН'!$F$16</f>
        <v>0</v>
      </c>
      <c r="U358" s="36">
        <f>SUMIFS(СВЦЭМ!$I$34:$I$777,СВЦЭМ!$A$34:$A$777,$A358,СВЦЭМ!$B$34:$B$777,U$332)+'СЕТ СН'!$F$16</f>
        <v>0</v>
      </c>
      <c r="V358" s="36">
        <f>SUMIFS(СВЦЭМ!$I$34:$I$777,СВЦЭМ!$A$34:$A$777,$A358,СВЦЭМ!$B$34:$B$777,V$332)+'СЕТ СН'!$F$16</f>
        <v>0</v>
      </c>
      <c r="W358" s="36">
        <f>SUMIFS(СВЦЭМ!$I$34:$I$777,СВЦЭМ!$A$34:$A$777,$A358,СВЦЭМ!$B$34:$B$777,W$332)+'СЕТ СН'!$F$16</f>
        <v>0</v>
      </c>
      <c r="X358" s="36">
        <f>SUMIFS(СВЦЭМ!$I$34:$I$777,СВЦЭМ!$A$34:$A$777,$A358,СВЦЭМ!$B$34:$B$777,X$332)+'СЕТ СН'!$F$16</f>
        <v>0</v>
      </c>
      <c r="Y358" s="36">
        <f>SUMIFS(СВЦЭМ!$I$34:$I$777,СВЦЭМ!$A$34:$A$777,$A358,СВЦЭМ!$B$34:$B$777,Y$332)+'СЕТ СН'!$F$16</f>
        <v>0</v>
      </c>
    </row>
    <row r="359" spans="1:27" ht="15.75" hidden="1" x14ac:dyDescent="0.2">
      <c r="A359" s="35">
        <f t="shared" si="9"/>
        <v>43826</v>
      </c>
      <c r="B359" s="36">
        <f>SUMIFS(СВЦЭМ!$I$34:$I$777,СВЦЭМ!$A$34:$A$777,$A359,СВЦЭМ!$B$34:$B$777,B$332)+'СЕТ СН'!$F$16</f>
        <v>0</v>
      </c>
      <c r="C359" s="36">
        <f>SUMIFS(СВЦЭМ!$I$34:$I$777,СВЦЭМ!$A$34:$A$777,$A359,СВЦЭМ!$B$34:$B$777,C$332)+'СЕТ СН'!$F$16</f>
        <v>0</v>
      </c>
      <c r="D359" s="36">
        <f>SUMIFS(СВЦЭМ!$I$34:$I$777,СВЦЭМ!$A$34:$A$777,$A359,СВЦЭМ!$B$34:$B$777,D$332)+'СЕТ СН'!$F$16</f>
        <v>0</v>
      </c>
      <c r="E359" s="36">
        <f>SUMIFS(СВЦЭМ!$I$34:$I$777,СВЦЭМ!$A$34:$A$777,$A359,СВЦЭМ!$B$34:$B$777,E$332)+'СЕТ СН'!$F$16</f>
        <v>0</v>
      </c>
      <c r="F359" s="36">
        <f>SUMIFS(СВЦЭМ!$I$34:$I$777,СВЦЭМ!$A$34:$A$777,$A359,СВЦЭМ!$B$34:$B$777,F$332)+'СЕТ СН'!$F$16</f>
        <v>0</v>
      </c>
      <c r="G359" s="36">
        <f>SUMIFS(СВЦЭМ!$I$34:$I$777,СВЦЭМ!$A$34:$A$777,$A359,СВЦЭМ!$B$34:$B$777,G$332)+'СЕТ СН'!$F$16</f>
        <v>0</v>
      </c>
      <c r="H359" s="36">
        <f>SUMIFS(СВЦЭМ!$I$34:$I$777,СВЦЭМ!$A$34:$A$777,$A359,СВЦЭМ!$B$34:$B$777,H$332)+'СЕТ СН'!$F$16</f>
        <v>0</v>
      </c>
      <c r="I359" s="36">
        <f>SUMIFS(СВЦЭМ!$I$34:$I$777,СВЦЭМ!$A$34:$A$777,$A359,СВЦЭМ!$B$34:$B$777,I$332)+'СЕТ СН'!$F$16</f>
        <v>0</v>
      </c>
      <c r="J359" s="36">
        <f>SUMIFS(СВЦЭМ!$I$34:$I$777,СВЦЭМ!$A$34:$A$777,$A359,СВЦЭМ!$B$34:$B$777,J$332)+'СЕТ СН'!$F$16</f>
        <v>0</v>
      </c>
      <c r="K359" s="36">
        <f>SUMIFS(СВЦЭМ!$I$34:$I$777,СВЦЭМ!$A$34:$A$777,$A359,СВЦЭМ!$B$34:$B$777,K$332)+'СЕТ СН'!$F$16</f>
        <v>0</v>
      </c>
      <c r="L359" s="36">
        <f>SUMIFS(СВЦЭМ!$I$34:$I$777,СВЦЭМ!$A$34:$A$777,$A359,СВЦЭМ!$B$34:$B$777,L$332)+'СЕТ СН'!$F$16</f>
        <v>0</v>
      </c>
      <c r="M359" s="36">
        <f>SUMIFS(СВЦЭМ!$I$34:$I$777,СВЦЭМ!$A$34:$A$777,$A359,СВЦЭМ!$B$34:$B$777,M$332)+'СЕТ СН'!$F$16</f>
        <v>0</v>
      </c>
      <c r="N359" s="36">
        <f>SUMIFS(СВЦЭМ!$I$34:$I$777,СВЦЭМ!$A$34:$A$777,$A359,СВЦЭМ!$B$34:$B$777,N$332)+'СЕТ СН'!$F$16</f>
        <v>0</v>
      </c>
      <c r="O359" s="36">
        <f>SUMIFS(СВЦЭМ!$I$34:$I$777,СВЦЭМ!$A$34:$A$777,$A359,СВЦЭМ!$B$34:$B$777,O$332)+'СЕТ СН'!$F$16</f>
        <v>0</v>
      </c>
      <c r="P359" s="36">
        <f>SUMIFS(СВЦЭМ!$I$34:$I$777,СВЦЭМ!$A$34:$A$777,$A359,СВЦЭМ!$B$34:$B$777,P$332)+'СЕТ СН'!$F$16</f>
        <v>0</v>
      </c>
      <c r="Q359" s="36">
        <f>SUMIFS(СВЦЭМ!$I$34:$I$777,СВЦЭМ!$A$34:$A$777,$A359,СВЦЭМ!$B$34:$B$777,Q$332)+'СЕТ СН'!$F$16</f>
        <v>0</v>
      </c>
      <c r="R359" s="36">
        <f>SUMIFS(СВЦЭМ!$I$34:$I$777,СВЦЭМ!$A$34:$A$777,$A359,СВЦЭМ!$B$34:$B$777,R$332)+'СЕТ СН'!$F$16</f>
        <v>0</v>
      </c>
      <c r="S359" s="36">
        <f>SUMIFS(СВЦЭМ!$I$34:$I$777,СВЦЭМ!$A$34:$A$777,$A359,СВЦЭМ!$B$34:$B$777,S$332)+'СЕТ СН'!$F$16</f>
        <v>0</v>
      </c>
      <c r="T359" s="36">
        <f>SUMIFS(СВЦЭМ!$I$34:$I$777,СВЦЭМ!$A$34:$A$777,$A359,СВЦЭМ!$B$34:$B$777,T$332)+'СЕТ СН'!$F$16</f>
        <v>0</v>
      </c>
      <c r="U359" s="36">
        <f>SUMIFS(СВЦЭМ!$I$34:$I$777,СВЦЭМ!$A$34:$A$777,$A359,СВЦЭМ!$B$34:$B$777,U$332)+'СЕТ СН'!$F$16</f>
        <v>0</v>
      </c>
      <c r="V359" s="36">
        <f>SUMIFS(СВЦЭМ!$I$34:$I$777,СВЦЭМ!$A$34:$A$777,$A359,СВЦЭМ!$B$34:$B$777,V$332)+'СЕТ СН'!$F$16</f>
        <v>0</v>
      </c>
      <c r="W359" s="36">
        <f>SUMIFS(СВЦЭМ!$I$34:$I$777,СВЦЭМ!$A$34:$A$777,$A359,СВЦЭМ!$B$34:$B$777,W$332)+'СЕТ СН'!$F$16</f>
        <v>0</v>
      </c>
      <c r="X359" s="36">
        <f>SUMIFS(СВЦЭМ!$I$34:$I$777,СВЦЭМ!$A$34:$A$777,$A359,СВЦЭМ!$B$34:$B$777,X$332)+'СЕТ СН'!$F$16</f>
        <v>0</v>
      </c>
      <c r="Y359" s="36">
        <f>SUMIFS(СВЦЭМ!$I$34:$I$777,СВЦЭМ!$A$34:$A$777,$A359,СВЦЭМ!$B$34:$B$777,Y$332)+'СЕТ СН'!$F$16</f>
        <v>0</v>
      </c>
    </row>
    <row r="360" spans="1:27" ht="15.75" hidden="1" x14ac:dyDescent="0.2">
      <c r="A360" s="35">
        <f t="shared" si="9"/>
        <v>43827</v>
      </c>
      <c r="B360" s="36">
        <f>SUMIFS(СВЦЭМ!$I$34:$I$777,СВЦЭМ!$A$34:$A$777,$A360,СВЦЭМ!$B$34:$B$777,B$332)+'СЕТ СН'!$F$16</f>
        <v>0</v>
      </c>
      <c r="C360" s="36">
        <f>SUMIFS(СВЦЭМ!$I$34:$I$777,СВЦЭМ!$A$34:$A$777,$A360,СВЦЭМ!$B$34:$B$777,C$332)+'СЕТ СН'!$F$16</f>
        <v>0</v>
      </c>
      <c r="D360" s="36">
        <f>SUMIFS(СВЦЭМ!$I$34:$I$777,СВЦЭМ!$A$34:$A$777,$A360,СВЦЭМ!$B$34:$B$777,D$332)+'СЕТ СН'!$F$16</f>
        <v>0</v>
      </c>
      <c r="E360" s="36">
        <f>SUMIFS(СВЦЭМ!$I$34:$I$777,СВЦЭМ!$A$34:$A$777,$A360,СВЦЭМ!$B$34:$B$777,E$332)+'СЕТ СН'!$F$16</f>
        <v>0</v>
      </c>
      <c r="F360" s="36">
        <f>SUMIFS(СВЦЭМ!$I$34:$I$777,СВЦЭМ!$A$34:$A$777,$A360,СВЦЭМ!$B$34:$B$777,F$332)+'СЕТ СН'!$F$16</f>
        <v>0</v>
      </c>
      <c r="G360" s="36">
        <f>SUMIFS(СВЦЭМ!$I$34:$I$777,СВЦЭМ!$A$34:$A$777,$A360,СВЦЭМ!$B$34:$B$777,G$332)+'СЕТ СН'!$F$16</f>
        <v>0</v>
      </c>
      <c r="H360" s="36">
        <f>SUMIFS(СВЦЭМ!$I$34:$I$777,СВЦЭМ!$A$34:$A$777,$A360,СВЦЭМ!$B$34:$B$777,H$332)+'СЕТ СН'!$F$16</f>
        <v>0</v>
      </c>
      <c r="I360" s="36">
        <f>SUMIFS(СВЦЭМ!$I$34:$I$777,СВЦЭМ!$A$34:$A$777,$A360,СВЦЭМ!$B$34:$B$777,I$332)+'СЕТ СН'!$F$16</f>
        <v>0</v>
      </c>
      <c r="J360" s="36">
        <f>SUMIFS(СВЦЭМ!$I$34:$I$777,СВЦЭМ!$A$34:$A$777,$A360,СВЦЭМ!$B$34:$B$777,J$332)+'СЕТ СН'!$F$16</f>
        <v>0</v>
      </c>
      <c r="K360" s="36">
        <f>SUMIFS(СВЦЭМ!$I$34:$I$777,СВЦЭМ!$A$34:$A$777,$A360,СВЦЭМ!$B$34:$B$777,K$332)+'СЕТ СН'!$F$16</f>
        <v>0</v>
      </c>
      <c r="L360" s="36">
        <f>SUMIFS(СВЦЭМ!$I$34:$I$777,СВЦЭМ!$A$34:$A$777,$A360,СВЦЭМ!$B$34:$B$777,L$332)+'СЕТ СН'!$F$16</f>
        <v>0</v>
      </c>
      <c r="M360" s="36">
        <f>SUMIFS(СВЦЭМ!$I$34:$I$777,СВЦЭМ!$A$34:$A$777,$A360,СВЦЭМ!$B$34:$B$777,M$332)+'СЕТ СН'!$F$16</f>
        <v>0</v>
      </c>
      <c r="N360" s="36">
        <f>SUMIFS(СВЦЭМ!$I$34:$I$777,СВЦЭМ!$A$34:$A$777,$A360,СВЦЭМ!$B$34:$B$777,N$332)+'СЕТ СН'!$F$16</f>
        <v>0</v>
      </c>
      <c r="O360" s="36">
        <f>SUMIFS(СВЦЭМ!$I$34:$I$777,СВЦЭМ!$A$34:$A$777,$A360,СВЦЭМ!$B$34:$B$777,O$332)+'СЕТ СН'!$F$16</f>
        <v>0</v>
      </c>
      <c r="P360" s="36">
        <f>SUMIFS(СВЦЭМ!$I$34:$I$777,СВЦЭМ!$A$34:$A$777,$A360,СВЦЭМ!$B$34:$B$777,P$332)+'СЕТ СН'!$F$16</f>
        <v>0</v>
      </c>
      <c r="Q360" s="36">
        <f>SUMIFS(СВЦЭМ!$I$34:$I$777,СВЦЭМ!$A$34:$A$777,$A360,СВЦЭМ!$B$34:$B$777,Q$332)+'СЕТ СН'!$F$16</f>
        <v>0</v>
      </c>
      <c r="R360" s="36">
        <f>SUMIFS(СВЦЭМ!$I$34:$I$777,СВЦЭМ!$A$34:$A$777,$A360,СВЦЭМ!$B$34:$B$777,R$332)+'СЕТ СН'!$F$16</f>
        <v>0</v>
      </c>
      <c r="S360" s="36">
        <f>SUMIFS(СВЦЭМ!$I$34:$I$777,СВЦЭМ!$A$34:$A$777,$A360,СВЦЭМ!$B$34:$B$777,S$332)+'СЕТ СН'!$F$16</f>
        <v>0</v>
      </c>
      <c r="T360" s="36">
        <f>SUMIFS(СВЦЭМ!$I$34:$I$777,СВЦЭМ!$A$34:$A$777,$A360,СВЦЭМ!$B$34:$B$777,T$332)+'СЕТ СН'!$F$16</f>
        <v>0</v>
      </c>
      <c r="U360" s="36">
        <f>SUMIFS(СВЦЭМ!$I$34:$I$777,СВЦЭМ!$A$34:$A$777,$A360,СВЦЭМ!$B$34:$B$777,U$332)+'СЕТ СН'!$F$16</f>
        <v>0</v>
      </c>
      <c r="V360" s="36">
        <f>SUMIFS(СВЦЭМ!$I$34:$I$777,СВЦЭМ!$A$34:$A$777,$A360,СВЦЭМ!$B$34:$B$777,V$332)+'СЕТ СН'!$F$16</f>
        <v>0</v>
      </c>
      <c r="W360" s="36">
        <f>SUMIFS(СВЦЭМ!$I$34:$I$777,СВЦЭМ!$A$34:$A$777,$A360,СВЦЭМ!$B$34:$B$777,W$332)+'СЕТ СН'!$F$16</f>
        <v>0</v>
      </c>
      <c r="X360" s="36">
        <f>SUMIFS(СВЦЭМ!$I$34:$I$777,СВЦЭМ!$A$34:$A$777,$A360,СВЦЭМ!$B$34:$B$777,X$332)+'СЕТ СН'!$F$16</f>
        <v>0</v>
      </c>
      <c r="Y360" s="36">
        <f>SUMIFS(СВЦЭМ!$I$34:$I$777,СВЦЭМ!$A$34:$A$777,$A360,СВЦЭМ!$B$34:$B$777,Y$332)+'СЕТ СН'!$F$16</f>
        <v>0</v>
      </c>
    </row>
    <row r="361" spans="1:27" ht="15.75" hidden="1" x14ac:dyDescent="0.2">
      <c r="A361" s="35">
        <f t="shared" si="9"/>
        <v>43828</v>
      </c>
      <c r="B361" s="36">
        <f>SUMIFS(СВЦЭМ!$I$34:$I$777,СВЦЭМ!$A$34:$A$777,$A361,СВЦЭМ!$B$34:$B$777,B$332)+'СЕТ СН'!$F$16</f>
        <v>0</v>
      </c>
      <c r="C361" s="36">
        <f>SUMIFS(СВЦЭМ!$I$34:$I$777,СВЦЭМ!$A$34:$A$777,$A361,СВЦЭМ!$B$34:$B$777,C$332)+'СЕТ СН'!$F$16</f>
        <v>0</v>
      </c>
      <c r="D361" s="36">
        <f>SUMIFS(СВЦЭМ!$I$34:$I$777,СВЦЭМ!$A$34:$A$777,$A361,СВЦЭМ!$B$34:$B$777,D$332)+'СЕТ СН'!$F$16</f>
        <v>0</v>
      </c>
      <c r="E361" s="36">
        <f>SUMIFS(СВЦЭМ!$I$34:$I$777,СВЦЭМ!$A$34:$A$777,$A361,СВЦЭМ!$B$34:$B$777,E$332)+'СЕТ СН'!$F$16</f>
        <v>0</v>
      </c>
      <c r="F361" s="36">
        <f>SUMIFS(СВЦЭМ!$I$34:$I$777,СВЦЭМ!$A$34:$A$777,$A361,СВЦЭМ!$B$34:$B$777,F$332)+'СЕТ СН'!$F$16</f>
        <v>0</v>
      </c>
      <c r="G361" s="36">
        <f>SUMIFS(СВЦЭМ!$I$34:$I$777,СВЦЭМ!$A$34:$A$777,$A361,СВЦЭМ!$B$34:$B$777,G$332)+'СЕТ СН'!$F$16</f>
        <v>0</v>
      </c>
      <c r="H361" s="36">
        <f>SUMIFS(СВЦЭМ!$I$34:$I$777,СВЦЭМ!$A$34:$A$777,$A361,СВЦЭМ!$B$34:$B$777,H$332)+'СЕТ СН'!$F$16</f>
        <v>0</v>
      </c>
      <c r="I361" s="36">
        <f>SUMIFS(СВЦЭМ!$I$34:$I$777,СВЦЭМ!$A$34:$A$777,$A361,СВЦЭМ!$B$34:$B$777,I$332)+'СЕТ СН'!$F$16</f>
        <v>0</v>
      </c>
      <c r="J361" s="36">
        <f>SUMIFS(СВЦЭМ!$I$34:$I$777,СВЦЭМ!$A$34:$A$777,$A361,СВЦЭМ!$B$34:$B$777,J$332)+'СЕТ СН'!$F$16</f>
        <v>0</v>
      </c>
      <c r="K361" s="36">
        <f>SUMIFS(СВЦЭМ!$I$34:$I$777,СВЦЭМ!$A$34:$A$777,$A361,СВЦЭМ!$B$34:$B$777,K$332)+'СЕТ СН'!$F$16</f>
        <v>0</v>
      </c>
      <c r="L361" s="36">
        <f>SUMIFS(СВЦЭМ!$I$34:$I$777,СВЦЭМ!$A$34:$A$777,$A361,СВЦЭМ!$B$34:$B$777,L$332)+'СЕТ СН'!$F$16</f>
        <v>0</v>
      </c>
      <c r="M361" s="36">
        <f>SUMIFS(СВЦЭМ!$I$34:$I$777,СВЦЭМ!$A$34:$A$777,$A361,СВЦЭМ!$B$34:$B$777,M$332)+'СЕТ СН'!$F$16</f>
        <v>0</v>
      </c>
      <c r="N361" s="36">
        <f>SUMIFS(СВЦЭМ!$I$34:$I$777,СВЦЭМ!$A$34:$A$777,$A361,СВЦЭМ!$B$34:$B$777,N$332)+'СЕТ СН'!$F$16</f>
        <v>0</v>
      </c>
      <c r="O361" s="36">
        <f>SUMIFS(СВЦЭМ!$I$34:$I$777,СВЦЭМ!$A$34:$A$777,$A361,СВЦЭМ!$B$34:$B$777,O$332)+'СЕТ СН'!$F$16</f>
        <v>0</v>
      </c>
      <c r="P361" s="36">
        <f>SUMIFS(СВЦЭМ!$I$34:$I$777,СВЦЭМ!$A$34:$A$777,$A361,СВЦЭМ!$B$34:$B$777,P$332)+'СЕТ СН'!$F$16</f>
        <v>0</v>
      </c>
      <c r="Q361" s="36">
        <f>SUMIFS(СВЦЭМ!$I$34:$I$777,СВЦЭМ!$A$34:$A$777,$A361,СВЦЭМ!$B$34:$B$777,Q$332)+'СЕТ СН'!$F$16</f>
        <v>0</v>
      </c>
      <c r="R361" s="36">
        <f>SUMIFS(СВЦЭМ!$I$34:$I$777,СВЦЭМ!$A$34:$A$777,$A361,СВЦЭМ!$B$34:$B$777,R$332)+'СЕТ СН'!$F$16</f>
        <v>0</v>
      </c>
      <c r="S361" s="36">
        <f>SUMIFS(СВЦЭМ!$I$34:$I$777,СВЦЭМ!$A$34:$A$777,$A361,СВЦЭМ!$B$34:$B$777,S$332)+'СЕТ СН'!$F$16</f>
        <v>0</v>
      </c>
      <c r="T361" s="36">
        <f>SUMIFS(СВЦЭМ!$I$34:$I$777,СВЦЭМ!$A$34:$A$777,$A361,СВЦЭМ!$B$34:$B$777,T$332)+'СЕТ СН'!$F$16</f>
        <v>0</v>
      </c>
      <c r="U361" s="36">
        <f>SUMIFS(СВЦЭМ!$I$34:$I$777,СВЦЭМ!$A$34:$A$777,$A361,СВЦЭМ!$B$34:$B$777,U$332)+'СЕТ СН'!$F$16</f>
        <v>0</v>
      </c>
      <c r="V361" s="36">
        <f>SUMIFS(СВЦЭМ!$I$34:$I$777,СВЦЭМ!$A$34:$A$777,$A361,СВЦЭМ!$B$34:$B$777,V$332)+'СЕТ СН'!$F$16</f>
        <v>0</v>
      </c>
      <c r="W361" s="36">
        <f>SUMIFS(СВЦЭМ!$I$34:$I$777,СВЦЭМ!$A$34:$A$777,$A361,СВЦЭМ!$B$34:$B$777,W$332)+'СЕТ СН'!$F$16</f>
        <v>0</v>
      </c>
      <c r="X361" s="36">
        <f>SUMIFS(СВЦЭМ!$I$34:$I$777,СВЦЭМ!$A$34:$A$777,$A361,СВЦЭМ!$B$34:$B$777,X$332)+'СЕТ СН'!$F$16</f>
        <v>0</v>
      </c>
      <c r="Y361" s="36">
        <f>SUMIFS(СВЦЭМ!$I$34:$I$777,СВЦЭМ!$A$34:$A$777,$A361,СВЦЭМ!$B$34:$B$777,Y$332)+'СЕТ СН'!$F$16</f>
        <v>0</v>
      </c>
    </row>
    <row r="362" spans="1:27" ht="15.75" hidden="1" x14ac:dyDescent="0.2">
      <c r="A362" s="35">
        <f t="shared" si="9"/>
        <v>43829</v>
      </c>
      <c r="B362" s="36">
        <f>SUMIFS(СВЦЭМ!$I$34:$I$777,СВЦЭМ!$A$34:$A$777,$A362,СВЦЭМ!$B$34:$B$777,B$332)+'СЕТ СН'!$F$16</f>
        <v>0</v>
      </c>
      <c r="C362" s="36">
        <f>SUMIFS(СВЦЭМ!$I$34:$I$777,СВЦЭМ!$A$34:$A$777,$A362,СВЦЭМ!$B$34:$B$777,C$332)+'СЕТ СН'!$F$16</f>
        <v>0</v>
      </c>
      <c r="D362" s="36">
        <f>SUMIFS(СВЦЭМ!$I$34:$I$777,СВЦЭМ!$A$34:$A$777,$A362,СВЦЭМ!$B$34:$B$777,D$332)+'СЕТ СН'!$F$16</f>
        <v>0</v>
      </c>
      <c r="E362" s="36">
        <f>SUMIFS(СВЦЭМ!$I$34:$I$777,СВЦЭМ!$A$34:$A$777,$A362,СВЦЭМ!$B$34:$B$777,E$332)+'СЕТ СН'!$F$16</f>
        <v>0</v>
      </c>
      <c r="F362" s="36">
        <f>SUMIFS(СВЦЭМ!$I$34:$I$777,СВЦЭМ!$A$34:$A$777,$A362,СВЦЭМ!$B$34:$B$777,F$332)+'СЕТ СН'!$F$16</f>
        <v>0</v>
      </c>
      <c r="G362" s="36">
        <f>SUMIFS(СВЦЭМ!$I$34:$I$777,СВЦЭМ!$A$34:$A$777,$A362,СВЦЭМ!$B$34:$B$777,G$332)+'СЕТ СН'!$F$16</f>
        <v>0</v>
      </c>
      <c r="H362" s="36">
        <f>SUMIFS(СВЦЭМ!$I$34:$I$777,СВЦЭМ!$A$34:$A$777,$A362,СВЦЭМ!$B$34:$B$777,H$332)+'СЕТ СН'!$F$16</f>
        <v>0</v>
      </c>
      <c r="I362" s="36">
        <f>SUMIFS(СВЦЭМ!$I$34:$I$777,СВЦЭМ!$A$34:$A$777,$A362,СВЦЭМ!$B$34:$B$777,I$332)+'СЕТ СН'!$F$16</f>
        <v>0</v>
      </c>
      <c r="J362" s="36">
        <f>SUMIFS(СВЦЭМ!$I$34:$I$777,СВЦЭМ!$A$34:$A$777,$A362,СВЦЭМ!$B$34:$B$777,J$332)+'СЕТ СН'!$F$16</f>
        <v>0</v>
      </c>
      <c r="K362" s="36">
        <f>SUMIFS(СВЦЭМ!$I$34:$I$777,СВЦЭМ!$A$34:$A$777,$A362,СВЦЭМ!$B$34:$B$777,K$332)+'СЕТ СН'!$F$16</f>
        <v>0</v>
      </c>
      <c r="L362" s="36">
        <f>SUMIFS(СВЦЭМ!$I$34:$I$777,СВЦЭМ!$A$34:$A$777,$A362,СВЦЭМ!$B$34:$B$777,L$332)+'СЕТ СН'!$F$16</f>
        <v>0</v>
      </c>
      <c r="M362" s="36">
        <f>SUMIFS(СВЦЭМ!$I$34:$I$777,СВЦЭМ!$A$34:$A$777,$A362,СВЦЭМ!$B$34:$B$777,M$332)+'СЕТ СН'!$F$16</f>
        <v>0</v>
      </c>
      <c r="N362" s="36">
        <f>SUMIFS(СВЦЭМ!$I$34:$I$777,СВЦЭМ!$A$34:$A$777,$A362,СВЦЭМ!$B$34:$B$777,N$332)+'СЕТ СН'!$F$16</f>
        <v>0</v>
      </c>
      <c r="O362" s="36">
        <f>SUMIFS(СВЦЭМ!$I$34:$I$777,СВЦЭМ!$A$34:$A$777,$A362,СВЦЭМ!$B$34:$B$777,O$332)+'СЕТ СН'!$F$16</f>
        <v>0</v>
      </c>
      <c r="P362" s="36">
        <f>SUMIFS(СВЦЭМ!$I$34:$I$777,СВЦЭМ!$A$34:$A$777,$A362,СВЦЭМ!$B$34:$B$777,P$332)+'СЕТ СН'!$F$16</f>
        <v>0</v>
      </c>
      <c r="Q362" s="36">
        <f>SUMIFS(СВЦЭМ!$I$34:$I$777,СВЦЭМ!$A$34:$A$777,$A362,СВЦЭМ!$B$34:$B$777,Q$332)+'СЕТ СН'!$F$16</f>
        <v>0</v>
      </c>
      <c r="R362" s="36">
        <f>SUMIFS(СВЦЭМ!$I$34:$I$777,СВЦЭМ!$A$34:$A$777,$A362,СВЦЭМ!$B$34:$B$777,R$332)+'СЕТ СН'!$F$16</f>
        <v>0</v>
      </c>
      <c r="S362" s="36">
        <f>SUMIFS(СВЦЭМ!$I$34:$I$777,СВЦЭМ!$A$34:$A$777,$A362,СВЦЭМ!$B$34:$B$777,S$332)+'СЕТ СН'!$F$16</f>
        <v>0</v>
      </c>
      <c r="T362" s="36">
        <f>SUMIFS(СВЦЭМ!$I$34:$I$777,СВЦЭМ!$A$34:$A$777,$A362,СВЦЭМ!$B$34:$B$777,T$332)+'СЕТ СН'!$F$16</f>
        <v>0</v>
      </c>
      <c r="U362" s="36">
        <f>SUMIFS(СВЦЭМ!$I$34:$I$777,СВЦЭМ!$A$34:$A$777,$A362,СВЦЭМ!$B$34:$B$777,U$332)+'СЕТ СН'!$F$16</f>
        <v>0</v>
      </c>
      <c r="V362" s="36">
        <f>SUMIFS(СВЦЭМ!$I$34:$I$777,СВЦЭМ!$A$34:$A$777,$A362,СВЦЭМ!$B$34:$B$777,V$332)+'СЕТ СН'!$F$16</f>
        <v>0</v>
      </c>
      <c r="W362" s="36">
        <f>SUMIFS(СВЦЭМ!$I$34:$I$777,СВЦЭМ!$A$34:$A$777,$A362,СВЦЭМ!$B$34:$B$777,W$332)+'СЕТ СН'!$F$16</f>
        <v>0</v>
      </c>
      <c r="X362" s="36">
        <f>SUMIFS(СВЦЭМ!$I$34:$I$777,СВЦЭМ!$A$34:$A$777,$A362,СВЦЭМ!$B$34:$B$777,X$332)+'СЕТ СН'!$F$16</f>
        <v>0</v>
      </c>
      <c r="Y362" s="36">
        <f>SUMIFS(СВЦЭМ!$I$34:$I$777,СВЦЭМ!$A$34:$A$777,$A362,СВЦЭМ!$B$34:$B$777,Y$332)+'СЕТ СН'!$F$16</f>
        <v>0</v>
      </c>
    </row>
    <row r="363" spans="1:27" ht="15.75" hidden="1" x14ac:dyDescent="0.2">
      <c r="A363" s="35">
        <f t="shared" si="9"/>
        <v>43830</v>
      </c>
      <c r="B363" s="36">
        <f>SUMIFS(СВЦЭМ!$I$34:$I$777,СВЦЭМ!$A$34:$A$777,$A363,СВЦЭМ!$B$34:$B$777,B$332)+'СЕТ СН'!$F$16</f>
        <v>0</v>
      </c>
      <c r="C363" s="36">
        <f>SUMIFS(СВЦЭМ!$I$34:$I$777,СВЦЭМ!$A$34:$A$777,$A363,СВЦЭМ!$B$34:$B$777,C$332)+'СЕТ СН'!$F$16</f>
        <v>0</v>
      </c>
      <c r="D363" s="36">
        <f>SUMIFS(СВЦЭМ!$I$34:$I$777,СВЦЭМ!$A$34:$A$777,$A363,СВЦЭМ!$B$34:$B$777,D$332)+'СЕТ СН'!$F$16</f>
        <v>0</v>
      </c>
      <c r="E363" s="36">
        <f>SUMIFS(СВЦЭМ!$I$34:$I$777,СВЦЭМ!$A$34:$A$777,$A363,СВЦЭМ!$B$34:$B$777,E$332)+'СЕТ СН'!$F$16</f>
        <v>0</v>
      </c>
      <c r="F363" s="36">
        <f>SUMIFS(СВЦЭМ!$I$34:$I$777,СВЦЭМ!$A$34:$A$777,$A363,СВЦЭМ!$B$34:$B$777,F$332)+'СЕТ СН'!$F$16</f>
        <v>0</v>
      </c>
      <c r="G363" s="36">
        <f>SUMIFS(СВЦЭМ!$I$34:$I$777,СВЦЭМ!$A$34:$A$777,$A363,СВЦЭМ!$B$34:$B$777,G$332)+'СЕТ СН'!$F$16</f>
        <v>0</v>
      </c>
      <c r="H363" s="36">
        <f>SUMIFS(СВЦЭМ!$I$34:$I$777,СВЦЭМ!$A$34:$A$777,$A363,СВЦЭМ!$B$34:$B$777,H$332)+'СЕТ СН'!$F$16</f>
        <v>0</v>
      </c>
      <c r="I363" s="36">
        <f>SUMIFS(СВЦЭМ!$I$34:$I$777,СВЦЭМ!$A$34:$A$777,$A363,СВЦЭМ!$B$34:$B$777,I$332)+'СЕТ СН'!$F$16</f>
        <v>0</v>
      </c>
      <c r="J363" s="36">
        <f>SUMIFS(СВЦЭМ!$I$34:$I$777,СВЦЭМ!$A$34:$A$777,$A363,СВЦЭМ!$B$34:$B$777,J$332)+'СЕТ СН'!$F$16</f>
        <v>0</v>
      </c>
      <c r="K363" s="36">
        <f>SUMIFS(СВЦЭМ!$I$34:$I$777,СВЦЭМ!$A$34:$A$777,$A363,СВЦЭМ!$B$34:$B$777,K$332)+'СЕТ СН'!$F$16</f>
        <v>0</v>
      </c>
      <c r="L363" s="36">
        <f>SUMIFS(СВЦЭМ!$I$34:$I$777,СВЦЭМ!$A$34:$A$777,$A363,СВЦЭМ!$B$34:$B$777,L$332)+'СЕТ СН'!$F$16</f>
        <v>0</v>
      </c>
      <c r="M363" s="36">
        <f>SUMIFS(СВЦЭМ!$I$34:$I$777,СВЦЭМ!$A$34:$A$777,$A363,СВЦЭМ!$B$34:$B$777,M$332)+'СЕТ СН'!$F$16</f>
        <v>0</v>
      </c>
      <c r="N363" s="36">
        <f>SUMIFS(СВЦЭМ!$I$34:$I$777,СВЦЭМ!$A$34:$A$777,$A363,СВЦЭМ!$B$34:$B$777,N$332)+'СЕТ СН'!$F$16</f>
        <v>0</v>
      </c>
      <c r="O363" s="36">
        <f>SUMIFS(СВЦЭМ!$I$34:$I$777,СВЦЭМ!$A$34:$A$777,$A363,СВЦЭМ!$B$34:$B$777,O$332)+'СЕТ СН'!$F$16</f>
        <v>0</v>
      </c>
      <c r="P363" s="36">
        <f>SUMIFS(СВЦЭМ!$I$34:$I$777,СВЦЭМ!$A$34:$A$777,$A363,СВЦЭМ!$B$34:$B$777,P$332)+'СЕТ СН'!$F$16</f>
        <v>0</v>
      </c>
      <c r="Q363" s="36">
        <f>SUMIFS(СВЦЭМ!$I$34:$I$777,СВЦЭМ!$A$34:$A$777,$A363,СВЦЭМ!$B$34:$B$777,Q$332)+'СЕТ СН'!$F$16</f>
        <v>0</v>
      </c>
      <c r="R363" s="36">
        <f>SUMIFS(СВЦЭМ!$I$34:$I$777,СВЦЭМ!$A$34:$A$777,$A363,СВЦЭМ!$B$34:$B$777,R$332)+'СЕТ СН'!$F$16</f>
        <v>0</v>
      </c>
      <c r="S363" s="36">
        <f>SUMIFS(СВЦЭМ!$I$34:$I$777,СВЦЭМ!$A$34:$A$777,$A363,СВЦЭМ!$B$34:$B$777,S$332)+'СЕТ СН'!$F$16</f>
        <v>0</v>
      </c>
      <c r="T363" s="36">
        <f>SUMIFS(СВЦЭМ!$I$34:$I$777,СВЦЭМ!$A$34:$A$777,$A363,СВЦЭМ!$B$34:$B$777,T$332)+'СЕТ СН'!$F$16</f>
        <v>0</v>
      </c>
      <c r="U363" s="36">
        <f>SUMIFS(СВЦЭМ!$I$34:$I$777,СВЦЭМ!$A$34:$A$777,$A363,СВЦЭМ!$B$34:$B$777,U$332)+'СЕТ СН'!$F$16</f>
        <v>0</v>
      </c>
      <c r="V363" s="36">
        <f>SUMIFS(СВЦЭМ!$I$34:$I$777,СВЦЭМ!$A$34:$A$777,$A363,СВЦЭМ!$B$34:$B$777,V$332)+'СЕТ СН'!$F$16</f>
        <v>0</v>
      </c>
      <c r="W363" s="36">
        <f>SUMIFS(СВЦЭМ!$I$34:$I$777,СВЦЭМ!$A$34:$A$777,$A363,СВЦЭМ!$B$34:$B$777,W$332)+'СЕТ СН'!$F$16</f>
        <v>0</v>
      </c>
      <c r="X363" s="36">
        <f>SUMIFS(СВЦЭМ!$I$34:$I$777,СВЦЭМ!$A$34:$A$777,$A363,СВЦЭМ!$B$34:$B$777,X$332)+'СЕТ СН'!$F$16</f>
        <v>0</v>
      </c>
      <c r="Y363" s="36">
        <f>SUMIFS(СВЦЭМ!$I$34:$I$777,СВЦЭМ!$A$34:$A$777,$A363,СВЦЭМ!$B$34:$B$777,Y$332)+'СЕТ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6" t="s">
        <v>7</v>
      </c>
      <c r="B365" s="129" t="s">
        <v>119</v>
      </c>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ht="12.75" hidden="1" customHeight="1" x14ac:dyDescent="0.2">
      <c r="A366" s="127"/>
      <c r="B366" s="132"/>
      <c r="C366" s="133"/>
      <c r="D366" s="133"/>
      <c r="E366" s="133"/>
      <c r="F366" s="133"/>
      <c r="G366" s="133"/>
      <c r="H366" s="133"/>
      <c r="I366" s="133"/>
      <c r="J366" s="133"/>
      <c r="K366" s="133"/>
      <c r="L366" s="133"/>
      <c r="M366" s="133"/>
      <c r="N366" s="133"/>
      <c r="O366" s="133"/>
      <c r="P366" s="133"/>
      <c r="Q366" s="133"/>
      <c r="R366" s="133"/>
      <c r="S366" s="133"/>
      <c r="T366" s="133"/>
      <c r="U366" s="133"/>
      <c r="V366" s="133"/>
      <c r="W366" s="133"/>
      <c r="X366" s="133"/>
      <c r="Y366" s="134"/>
    </row>
    <row r="367" spans="1:27" s="46" customFormat="1" ht="12.75" hidden="1" customHeight="1" x14ac:dyDescent="0.2">
      <c r="A367" s="128"/>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01.12.2019</v>
      </c>
      <c r="B368" s="36">
        <f>SUMIFS(СВЦЭМ!$J$34:$J$777,СВЦЭМ!$A$34:$A$777,$A368,СВЦЭМ!$B$34:$B$777,B$367)+'СЕТ СН'!$F$16</f>
        <v>0</v>
      </c>
      <c r="C368" s="36">
        <f>SUMIFS(СВЦЭМ!$J$34:$J$777,СВЦЭМ!$A$34:$A$777,$A368,СВЦЭМ!$B$34:$B$777,C$367)+'СЕТ СН'!$F$16</f>
        <v>0</v>
      </c>
      <c r="D368" s="36">
        <f>SUMIFS(СВЦЭМ!$J$34:$J$777,СВЦЭМ!$A$34:$A$777,$A368,СВЦЭМ!$B$34:$B$777,D$367)+'СЕТ СН'!$F$16</f>
        <v>0</v>
      </c>
      <c r="E368" s="36">
        <f>SUMIFS(СВЦЭМ!$J$34:$J$777,СВЦЭМ!$A$34:$A$777,$A368,СВЦЭМ!$B$34:$B$777,E$367)+'СЕТ СН'!$F$16</f>
        <v>0</v>
      </c>
      <c r="F368" s="36">
        <f>SUMIFS(СВЦЭМ!$J$34:$J$777,СВЦЭМ!$A$34:$A$777,$A368,СВЦЭМ!$B$34:$B$777,F$367)+'СЕТ СН'!$F$16</f>
        <v>0</v>
      </c>
      <c r="G368" s="36">
        <f>SUMIFS(СВЦЭМ!$J$34:$J$777,СВЦЭМ!$A$34:$A$777,$A368,СВЦЭМ!$B$34:$B$777,G$367)+'СЕТ СН'!$F$16</f>
        <v>0</v>
      </c>
      <c r="H368" s="36">
        <f>SUMIFS(СВЦЭМ!$J$34:$J$777,СВЦЭМ!$A$34:$A$777,$A368,СВЦЭМ!$B$34:$B$777,H$367)+'СЕТ СН'!$F$16</f>
        <v>0</v>
      </c>
      <c r="I368" s="36">
        <f>SUMIFS(СВЦЭМ!$J$34:$J$777,СВЦЭМ!$A$34:$A$777,$A368,СВЦЭМ!$B$34:$B$777,I$367)+'СЕТ СН'!$F$16</f>
        <v>0</v>
      </c>
      <c r="J368" s="36">
        <f>SUMIFS(СВЦЭМ!$J$34:$J$777,СВЦЭМ!$A$34:$A$777,$A368,СВЦЭМ!$B$34:$B$777,J$367)+'СЕТ СН'!$F$16</f>
        <v>0</v>
      </c>
      <c r="K368" s="36">
        <f>SUMIFS(СВЦЭМ!$J$34:$J$777,СВЦЭМ!$A$34:$A$777,$A368,СВЦЭМ!$B$34:$B$777,K$367)+'СЕТ СН'!$F$16</f>
        <v>0</v>
      </c>
      <c r="L368" s="36">
        <f>SUMIFS(СВЦЭМ!$J$34:$J$777,СВЦЭМ!$A$34:$A$777,$A368,СВЦЭМ!$B$34:$B$777,L$367)+'СЕТ СН'!$F$16</f>
        <v>0</v>
      </c>
      <c r="M368" s="36">
        <f>SUMIFS(СВЦЭМ!$J$34:$J$777,СВЦЭМ!$A$34:$A$777,$A368,СВЦЭМ!$B$34:$B$777,M$367)+'СЕТ СН'!$F$16</f>
        <v>0</v>
      </c>
      <c r="N368" s="36">
        <f>SUMIFS(СВЦЭМ!$J$34:$J$777,СВЦЭМ!$A$34:$A$777,$A368,СВЦЭМ!$B$34:$B$777,N$367)+'СЕТ СН'!$F$16</f>
        <v>0</v>
      </c>
      <c r="O368" s="36">
        <f>SUMIFS(СВЦЭМ!$J$34:$J$777,СВЦЭМ!$A$34:$A$777,$A368,СВЦЭМ!$B$34:$B$777,O$367)+'СЕТ СН'!$F$16</f>
        <v>0</v>
      </c>
      <c r="P368" s="36">
        <f>SUMIFS(СВЦЭМ!$J$34:$J$777,СВЦЭМ!$A$34:$A$777,$A368,СВЦЭМ!$B$34:$B$777,P$367)+'СЕТ СН'!$F$16</f>
        <v>0</v>
      </c>
      <c r="Q368" s="36">
        <f>SUMIFS(СВЦЭМ!$J$34:$J$777,СВЦЭМ!$A$34:$A$777,$A368,СВЦЭМ!$B$34:$B$777,Q$367)+'СЕТ СН'!$F$16</f>
        <v>0</v>
      </c>
      <c r="R368" s="36">
        <f>SUMIFS(СВЦЭМ!$J$34:$J$777,СВЦЭМ!$A$34:$A$777,$A368,СВЦЭМ!$B$34:$B$777,R$367)+'СЕТ СН'!$F$16</f>
        <v>0</v>
      </c>
      <c r="S368" s="36">
        <f>SUMIFS(СВЦЭМ!$J$34:$J$777,СВЦЭМ!$A$34:$A$777,$A368,СВЦЭМ!$B$34:$B$777,S$367)+'СЕТ СН'!$F$16</f>
        <v>0</v>
      </c>
      <c r="T368" s="36">
        <f>SUMIFS(СВЦЭМ!$J$34:$J$777,СВЦЭМ!$A$34:$A$777,$A368,СВЦЭМ!$B$34:$B$777,T$367)+'СЕТ СН'!$F$16</f>
        <v>0</v>
      </c>
      <c r="U368" s="36">
        <f>SUMIFS(СВЦЭМ!$J$34:$J$777,СВЦЭМ!$A$34:$A$777,$A368,СВЦЭМ!$B$34:$B$777,U$367)+'СЕТ СН'!$F$16</f>
        <v>0</v>
      </c>
      <c r="V368" s="36">
        <f>SUMIFS(СВЦЭМ!$J$34:$J$777,СВЦЭМ!$A$34:$A$777,$A368,СВЦЭМ!$B$34:$B$777,V$367)+'СЕТ СН'!$F$16</f>
        <v>0</v>
      </c>
      <c r="W368" s="36">
        <f>SUMIFS(СВЦЭМ!$J$34:$J$777,СВЦЭМ!$A$34:$A$777,$A368,СВЦЭМ!$B$34:$B$777,W$367)+'СЕТ СН'!$F$16</f>
        <v>0</v>
      </c>
      <c r="X368" s="36">
        <f>SUMIFS(СВЦЭМ!$J$34:$J$777,СВЦЭМ!$A$34:$A$777,$A368,СВЦЭМ!$B$34:$B$777,X$367)+'СЕТ СН'!$F$16</f>
        <v>0</v>
      </c>
      <c r="Y368" s="36">
        <f>SUMIFS(СВЦЭМ!$J$34:$J$777,СВЦЭМ!$A$34:$A$777,$A368,СВЦЭМ!$B$34:$B$777,Y$367)+'СЕТ СН'!$F$16</f>
        <v>0</v>
      </c>
      <c r="AA368" s="45"/>
    </row>
    <row r="369" spans="1:25" ht="15.75" hidden="1" x14ac:dyDescent="0.2">
      <c r="A369" s="35">
        <f>A368+1</f>
        <v>43801</v>
      </c>
      <c r="B369" s="36">
        <f>SUMIFS(СВЦЭМ!$J$34:$J$777,СВЦЭМ!$A$34:$A$777,$A369,СВЦЭМ!$B$34:$B$777,B$367)+'СЕТ СН'!$F$16</f>
        <v>0</v>
      </c>
      <c r="C369" s="36">
        <f>SUMIFS(СВЦЭМ!$J$34:$J$777,СВЦЭМ!$A$34:$A$777,$A369,СВЦЭМ!$B$34:$B$777,C$367)+'СЕТ СН'!$F$16</f>
        <v>0</v>
      </c>
      <c r="D369" s="36">
        <f>SUMIFS(СВЦЭМ!$J$34:$J$777,СВЦЭМ!$A$34:$A$777,$A369,СВЦЭМ!$B$34:$B$777,D$367)+'СЕТ СН'!$F$16</f>
        <v>0</v>
      </c>
      <c r="E369" s="36">
        <f>SUMIFS(СВЦЭМ!$J$34:$J$777,СВЦЭМ!$A$34:$A$777,$A369,СВЦЭМ!$B$34:$B$777,E$367)+'СЕТ СН'!$F$16</f>
        <v>0</v>
      </c>
      <c r="F369" s="36">
        <f>SUMIFS(СВЦЭМ!$J$34:$J$777,СВЦЭМ!$A$34:$A$777,$A369,СВЦЭМ!$B$34:$B$777,F$367)+'СЕТ СН'!$F$16</f>
        <v>0</v>
      </c>
      <c r="G369" s="36">
        <f>SUMIFS(СВЦЭМ!$J$34:$J$777,СВЦЭМ!$A$34:$A$777,$A369,СВЦЭМ!$B$34:$B$777,G$367)+'СЕТ СН'!$F$16</f>
        <v>0</v>
      </c>
      <c r="H369" s="36">
        <f>SUMIFS(СВЦЭМ!$J$34:$J$777,СВЦЭМ!$A$34:$A$777,$A369,СВЦЭМ!$B$34:$B$777,H$367)+'СЕТ СН'!$F$16</f>
        <v>0</v>
      </c>
      <c r="I369" s="36">
        <f>SUMIFS(СВЦЭМ!$J$34:$J$777,СВЦЭМ!$A$34:$A$777,$A369,СВЦЭМ!$B$34:$B$777,I$367)+'СЕТ СН'!$F$16</f>
        <v>0</v>
      </c>
      <c r="J369" s="36">
        <f>SUMIFS(СВЦЭМ!$J$34:$J$777,СВЦЭМ!$A$34:$A$777,$A369,СВЦЭМ!$B$34:$B$777,J$367)+'СЕТ СН'!$F$16</f>
        <v>0</v>
      </c>
      <c r="K369" s="36">
        <f>SUMIFS(СВЦЭМ!$J$34:$J$777,СВЦЭМ!$A$34:$A$777,$A369,СВЦЭМ!$B$34:$B$777,K$367)+'СЕТ СН'!$F$16</f>
        <v>0</v>
      </c>
      <c r="L369" s="36">
        <f>SUMIFS(СВЦЭМ!$J$34:$J$777,СВЦЭМ!$A$34:$A$777,$A369,СВЦЭМ!$B$34:$B$777,L$367)+'СЕТ СН'!$F$16</f>
        <v>0</v>
      </c>
      <c r="M369" s="36">
        <f>SUMIFS(СВЦЭМ!$J$34:$J$777,СВЦЭМ!$A$34:$A$777,$A369,СВЦЭМ!$B$34:$B$777,M$367)+'СЕТ СН'!$F$16</f>
        <v>0</v>
      </c>
      <c r="N369" s="36">
        <f>SUMIFS(СВЦЭМ!$J$34:$J$777,СВЦЭМ!$A$34:$A$777,$A369,СВЦЭМ!$B$34:$B$777,N$367)+'СЕТ СН'!$F$16</f>
        <v>0</v>
      </c>
      <c r="O369" s="36">
        <f>SUMIFS(СВЦЭМ!$J$34:$J$777,СВЦЭМ!$A$34:$A$777,$A369,СВЦЭМ!$B$34:$B$777,O$367)+'СЕТ СН'!$F$16</f>
        <v>0</v>
      </c>
      <c r="P369" s="36">
        <f>SUMIFS(СВЦЭМ!$J$34:$J$777,СВЦЭМ!$A$34:$A$777,$A369,СВЦЭМ!$B$34:$B$777,P$367)+'СЕТ СН'!$F$16</f>
        <v>0</v>
      </c>
      <c r="Q369" s="36">
        <f>SUMIFS(СВЦЭМ!$J$34:$J$777,СВЦЭМ!$A$34:$A$777,$A369,СВЦЭМ!$B$34:$B$777,Q$367)+'СЕТ СН'!$F$16</f>
        <v>0</v>
      </c>
      <c r="R369" s="36">
        <f>SUMIFS(СВЦЭМ!$J$34:$J$777,СВЦЭМ!$A$34:$A$777,$A369,СВЦЭМ!$B$34:$B$777,R$367)+'СЕТ СН'!$F$16</f>
        <v>0</v>
      </c>
      <c r="S369" s="36">
        <f>SUMIFS(СВЦЭМ!$J$34:$J$777,СВЦЭМ!$A$34:$A$777,$A369,СВЦЭМ!$B$34:$B$777,S$367)+'СЕТ СН'!$F$16</f>
        <v>0</v>
      </c>
      <c r="T369" s="36">
        <f>SUMIFS(СВЦЭМ!$J$34:$J$777,СВЦЭМ!$A$34:$A$777,$A369,СВЦЭМ!$B$34:$B$777,T$367)+'СЕТ СН'!$F$16</f>
        <v>0</v>
      </c>
      <c r="U369" s="36">
        <f>SUMIFS(СВЦЭМ!$J$34:$J$777,СВЦЭМ!$A$34:$A$777,$A369,СВЦЭМ!$B$34:$B$777,U$367)+'СЕТ СН'!$F$16</f>
        <v>0</v>
      </c>
      <c r="V369" s="36">
        <f>SUMIFS(СВЦЭМ!$J$34:$J$777,СВЦЭМ!$A$34:$A$777,$A369,СВЦЭМ!$B$34:$B$777,V$367)+'СЕТ СН'!$F$16</f>
        <v>0</v>
      </c>
      <c r="W369" s="36">
        <f>SUMIFS(СВЦЭМ!$J$34:$J$777,СВЦЭМ!$A$34:$A$777,$A369,СВЦЭМ!$B$34:$B$777,W$367)+'СЕТ СН'!$F$16</f>
        <v>0</v>
      </c>
      <c r="X369" s="36">
        <f>SUMIFS(СВЦЭМ!$J$34:$J$777,СВЦЭМ!$A$34:$A$777,$A369,СВЦЭМ!$B$34:$B$777,X$367)+'СЕТ СН'!$F$16</f>
        <v>0</v>
      </c>
      <c r="Y369" s="36">
        <f>SUMIFS(СВЦЭМ!$J$34:$J$777,СВЦЭМ!$A$34:$A$777,$A369,СВЦЭМ!$B$34:$B$777,Y$367)+'СЕТ СН'!$F$16</f>
        <v>0</v>
      </c>
    </row>
    <row r="370" spans="1:25" ht="15.75" hidden="1" x14ac:dyDescent="0.2">
      <c r="A370" s="35">
        <f t="shared" ref="A370:A398" si="10">A369+1</f>
        <v>43802</v>
      </c>
      <c r="B370" s="36">
        <f>SUMIFS(СВЦЭМ!$J$34:$J$777,СВЦЭМ!$A$34:$A$777,$A370,СВЦЭМ!$B$34:$B$777,B$367)+'СЕТ СН'!$F$16</f>
        <v>0</v>
      </c>
      <c r="C370" s="36">
        <f>SUMIFS(СВЦЭМ!$J$34:$J$777,СВЦЭМ!$A$34:$A$777,$A370,СВЦЭМ!$B$34:$B$777,C$367)+'СЕТ СН'!$F$16</f>
        <v>0</v>
      </c>
      <c r="D370" s="36">
        <f>SUMIFS(СВЦЭМ!$J$34:$J$777,СВЦЭМ!$A$34:$A$777,$A370,СВЦЭМ!$B$34:$B$777,D$367)+'СЕТ СН'!$F$16</f>
        <v>0</v>
      </c>
      <c r="E370" s="36">
        <f>SUMIFS(СВЦЭМ!$J$34:$J$777,СВЦЭМ!$A$34:$A$777,$A370,СВЦЭМ!$B$34:$B$777,E$367)+'СЕТ СН'!$F$16</f>
        <v>0</v>
      </c>
      <c r="F370" s="36">
        <f>SUMIFS(СВЦЭМ!$J$34:$J$777,СВЦЭМ!$A$34:$A$777,$A370,СВЦЭМ!$B$34:$B$777,F$367)+'СЕТ СН'!$F$16</f>
        <v>0</v>
      </c>
      <c r="G370" s="36">
        <f>SUMIFS(СВЦЭМ!$J$34:$J$777,СВЦЭМ!$A$34:$A$777,$A370,СВЦЭМ!$B$34:$B$777,G$367)+'СЕТ СН'!$F$16</f>
        <v>0</v>
      </c>
      <c r="H370" s="36">
        <f>SUMIFS(СВЦЭМ!$J$34:$J$777,СВЦЭМ!$A$34:$A$777,$A370,СВЦЭМ!$B$34:$B$777,H$367)+'СЕТ СН'!$F$16</f>
        <v>0</v>
      </c>
      <c r="I370" s="36">
        <f>SUMIFS(СВЦЭМ!$J$34:$J$777,СВЦЭМ!$A$34:$A$777,$A370,СВЦЭМ!$B$34:$B$777,I$367)+'СЕТ СН'!$F$16</f>
        <v>0</v>
      </c>
      <c r="J370" s="36">
        <f>SUMIFS(СВЦЭМ!$J$34:$J$777,СВЦЭМ!$A$34:$A$777,$A370,СВЦЭМ!$B$34:$B$777,J$367)+'СЕТ СН'!$F$16</f>
        <v>0</v>
      </c>
      <c r="K370" s="36">
        <f>SUMIFS(СВЦЭМ!$J$34:$J$777,СВЦЭМ!$A$34:$A$777,$A370,СВЦЭМ!$B$34:$B$777,K$367)+'СЕТ СН'!$F$16</f>
        <v>0</v>
      </c>
      <c r="L370" s="36">
        <f>SUMIFS(СВЦЭМ!$J$34:$J$777,СВЦЭМ!$A$34:$A$777,$A370,СВЦЭМ!$B$34:$B$777,L$367)+'СЕТ СН'!$F$16</f>
        <v>0</v>
      </c>
      <c r="M370" s="36">
        <f>SUMIFS(СВЦЭМ!$J$34:$J$777,СВЦЭМ!$A$34:$A$777,$A370,СВЦЭМ!$B$34:$B$777,M$367)+'СЕТ СН'!$F$16</f>
        <v>0</v>
      </c>
      <c r="N370" s="36">
        <f>SUMIFS(СВЦЭМ!$J$34:$J$777,СВЦЭМ!$A$34:$A$777,$A370,СВЦЭМ!$B$34:$B$777,N$367)+'СЕТ СН'!$F$16</f>
        <v>0</v>
      </c>
      <c r="O370" s="36">
        <f>SUMIFS(СВЦЭМ!$J$34:$J$777,СВЦЭМ!$A$34:$A$777,$A370,СВЦЭМ!$B$34:$B$777,O$367)+'СЕТ СН'!$F$16</f>
        <v>0</v>
      </c>
      <c r="P370" s="36">
        <f>SUMIFS(СВЦЭМ!$J$34:$J$777,СВЦЭМ!$A$34:$A$777,$A370,СВЦЭМ!$B$34:$B$777,P$367)+'СЕТ СН'!$F$16</f>
        <v>0</v>
      </c>
      <c r="Q370" s="36">
        <f>SUMIFS(СВЦЭМ!$J$34:$J$777,СВЦЭМ!$A$34:$A$777,$A370,СВЦЭМ!$B$34:$B$777,Q$367)+'СЕТ СН'!$F$16</f>
        <v>0</v>
      </c>
      <c r="R370" s="36">
        <f>SUMIFS(СВЦЭМ!$J$34:$J$777,СВЦЭМ!$A$34:$A$777,$A370,СВЦЭМ!$B$34:$B$777,R$367)+'СЕТ СН'!$F$16</f>
        <v>0</v>
      </c>
      <c r="S370" s="36">
        <f>SUMIFS(СВЦЭМ!$J$34:$J$777,СВЦЭМ!$A$34:$A$777,$A370,СВЦЭМ!$B$34:$B$777,S$367)+'СЕТ СН'!$F$16</f>
        <v>0</v>
      </c>
      <c r="T370" s="36">
        <f>SUMIFS(СВЦЭМ!$J$34:$J$777,СВЦЭМ!$A$34:$A$777,$A370,СВЦЭМ!$B$34:$B$777,T$367)+'СЕТ СН'!$F$16</f>
        <v>0</v>
      </c>
      <c r="U370" s="36">
        <f>SUMIFS(СВЦЭМ!$J$34:$J$777,СВЦЭМ!$A$34:$A$777,$A370,СВЦЭМ!$B$34:$B$777,U$367)+'СЕТ СН'!$F$16</f>
        <v>0</v>
      </c>
      <c r="V370" s="36">
        <f>SUMIFS(СВЦЭМ!$J$34:$J$777,СВЦЭМ!$A$34:$A$777,$A370,СВЦЭМ!$B$34:$B$777,V$367)+'СЕТ СН'!$F$16</f>
        <v>0</v>
      </c>
      <c r="W370" s="36">
        <f>SUMIFS(СВЦЭМ!$J$34:$J$777,СВЦЭМ!$A$34:$A$777,$A370,СВЦЭМ!$B$34:$B$777,W$367)+'СЕТ СН'!$F$16</f>
        <v>0</v>
      </c>
      <c r="X370" s="36">
        <f>SUMIFS(СВЦЭМ!$J$34:$J$777,СВЦЭМ!$A$34:$A$777,$A370,СВЦЭМ!$B$34:$B$777,X$367)+'СЕТ СН'!$F$16</f>
        <v>0</v>
      </c>
      <c r="Y370" s="36">
        <f>SUMIFS(СВЦЭМ!$J$34:$J$777,СВЦЭМ!$A$34:$A$777,$A370,СВЦЭМ!$B$34:$B$777,Y$367)+'СЕТ СН'!$F$16</f>
        <v>0</v>
      </c>
    </row>
    <row r="371" spans="1:25" ht="15.75" hidden="1" x14ac:dyDescent="0.2">
      <c r="A371" s="35">
        <f t="shared" si="10"/>
        <v>43803</v>
      </c>
      <c r="B371" s="36">
        <f>SUMIFS(СВЦЭМ!$J$34:$J$777,СВЦЭМ!$A$34:$A$777,$A371,СВЦЭМ!$B$34:$B$777,B$367)+'СЕТ СН'!$F$16</f>
        <v>0</v>
      </c>
      <c r="C371" s="36">
        <f>SUMIFS(СВЦЭМ!$J$34:$J$777,СВЦЭМ!$A$34:$A$777,$A371,СВЦЭМ!$B$34:$B$777,C$367)+'СЕТ СН'!$F$16</f>
        <v>0</v>
      </c>
      <c r="D371" s="36">
        <f>SUMIFS(СВЦЭМ!$J$34:$J$777,СВЦЭМ!$A$34:$A$777,$A371,СВЦЭМ!$B$34:$B$777,D$367)+'СЕТ СН'!$F$16</f>
        <v>0</v>
      </c>
      <c r="E371" s="36">
        <f>SUMIFS(СВЦЭМ!$J$34:$J$777,СВЦЭМ!$A$34:$A$777,$A371,СВЦЭМ!$B$34:$B$777,E$367)+'СЕТ СН'!$F$16</f>
        <v>0</v>
      </c>
      <c r="F371" s="36">
        <f>SUMIFS(СВЦЭМ!$J$34:$J$777,СВЦЭМ!$A$34:$A$777,$A371,СВЦЭМ!$B$34:$B$777,F$367)+'СЕТ СН'!$F$16</f>
        <v>0</v>
      </c>
      <c r="G371" s="36">
        <f>SUMIFS(СВЦЭМ!$J$34:$J$777,СВЦЭМ!$A$34:$A$777,$A371,СВЦЭМ!$B$34:$B$777,G$367)+'СЕТ СН'!$F$16</f>
        <v>0</v>
      </c>
      <c r="H371" s="36">
        <f>SUMIFS(СВЦЭМ!$J$34:$J$777,СВЦЭМ!$A$34:$A$777,$A371,СВЦЭМ!$B$34:$B$777,H$367)+'СЕТ СН'!$F$16</f>
        <v>0</v>
      </c>
      <c r="I371" s="36">
        <f>SUMIFS(СВЦЭМ!$J$34:$J$777,СВЦЭМ!$A$34:$A$777,$A371,СВЦЭМ!$B$34:$B$777,I$367)+'СЕТ СН'!$F$16</f>
        <v>0</v>
      </c>
      <c r="J371" s="36">
        <f>SUMIFS(СВЦЭМ!$J$34:$J$777,СВЦЭМ!$A$34:$A$777,$A371,СВЦЭМ!$B$34:$B$777,J$367)+'СЕТ СН'!$F$16</f>
        <v>0</v>
      </c>
      <c r="K371" s="36">
        <f>SUMIFS(СВЦЭМ!$J$34:$J$777,СВЦЭМ!$A$34:$A$777,$A371,СВЦЭМ!$B$34:$B$777,K$367)+'СЕТ СН'!$F$16</f>
        <v>0</v>
      </c>
      <c r="L371" s="36">
        <f>SUMIFS(СВЦЭМ!$J$34:$J$777,СВЦЭМ!$A$34:$A$777,$A371,СВЦЭМ!$B$34:$B$777,L$367)+'СЕТ СН'!$F$16</f>
        <v>0</v>
      </c>
      <c r="M371" s="36">
        <f>SUMIFS(СВЦЭМ!$J$34:$J$777,СВЦЭМ!$A$34:$A$777,$A371,СВЦЭМ!$B$34:$B$777,M$367)+'СЕТ СН'!$F$16</f>
        <v>0</v>
      </c>
      <c r="N371" s="36">
        <f>SUMIFS(СВЦЭМ!$J$34:$J$777,СВЦЭМ!$A$34:$A$777,$A371,СВЦЭМ!$B$34:$B$777,N$367)+'СЕТ СН'!$F$16</f>
        <v>0</v>
      </c>
      <c r="O371" s="36">
        <f>SUMIFS(СВЦЭМ!$J$34:$J$777,СВЦЭМ!$A$34:$A$777,$A371,СВЦЭМ!$B$34:$B$777,O$367)+'СЕТ СН'!$F$16</f>
        <v>0</v>
      </c>
      <c r="P371" s="36">
        <f>SUMIFS(СВЦЭМ!$J$34:$J$777,СВЦЭМ!$A$34:$A$777,$A371,СВЦЭМ!$B$34:$B$777,P$367)+'СЕТ СН'!$F$16</f>
        <v>0</v>
      </c>
      <c r="Q371" s="36">
        <f>SUMIFS(СВЦЭМ!$J$34:$J$777,СВЦЭМ!$A$34:$A$777,$A371,СВЦЭМ!$B$34:$B$777,Q$367)+'СЕТ СН'!$F$16</f>
        <v>0</v>
      </c>
      <c r="R371" s="36">
        <f>SUMIFS(СВЦЭМ!$J$34:$J$777,СВЦЭМ!$A$34:$A$777,$A371,СВЦЭМ!$B$34:$B$777,R$367)+'СЕТ СН'!$F$16</f>
        <v>0</v>
      </c>
      <c r="S371" s="36">
        <f>SUMIFS(СВЦЭМ!$J$34:$J$777,СВЦЭМ!$A$34:$A$777,$A371,СВЦЭМ!$B$34:$B$777,S$367)+'СЕТ СН'!$F$16</f>
        <v>0</v>
      </c>
      <c r="T371" s="36">
        <f>SUMIFS(СВЦЭМ!$J$34:$J$777,СВЦЭМ!$A$34:$A$777,$A371,СВЦЭМ!$B$34:$B$777,T$367)+'СЕТ СН'!$F$16</f>
        <v>0</v>
      </c>
      <c r="U371" s="36">
        <f>SUMIFS(СВЦЭМ!$J$34:$J$777,СВЦЭМ!$A$34:$A$777,$A371,СВЦЭМ!$B$34:$B$777,U$367)+'СЕТ СН'!$F$16</f>
        <v>0</v>
      </c>
      <c r="V371" s="36">
        <f>SUMIFS(СВЦЭМ!$J$34:$J$777,СВЦЭМ!$A$34:$A$777,$A371,СВЦЭМ!$B$34:$B$777,V$367)+'СЕТ СН'!$F$16</f>
        <v>0</v>
      </c>
      <c r="W371" s="36">
        <f>SUMIFS(СВЦЭМ!$J$34:$J$777,СВЦЭМ!$A$34:$A$777,$A371,СВЦЭМ!$B$34:$B$777,W$367)+'СЕТ СН'!$F$16</f>
        <v>0</v>
      </c>
      <c r="X371" s="36">
        <f>SUMIFS(СВЦЭМ!$J$34:$J$777,СВЦЭМ!$A$34:$A$777,$A371,СВЦЭМ!$B$34:$B$777,X$367)+'СЕТ СН'!$F$16</f>
        <v>0</v>
      </c>
      <c r="Y371" s="36">
        <f>SUMIFS(СВЦЭМ!$J$34:$J$777,СВЦЭМ!$A$34:$A$777,$A371,СВЦЭМ!$B$34:$B$777,Y$367)+'СЕТ СН'!$F$16</f>
        <v>0</v>
      </c>
    </row>
    <row r="372" spans="1:25" ht="15.75" hidden="1" x14ac:dyDescent="0.2">
      <c r="A372" s="35">
        <f t="shared" si="10"/>
        <v>43804</v>
      </c>
      <c r="B372" s="36">
        <f>SUMIFS(СВЦЭМ!$J$34:$J$777,СВЦЭМ!$A$34:$A$777,$A372,СВЦЭМ!$B$34:$B$777,B$367)+'СЕТ СН'!$F$16</f>
        <v>0</v>
      </c>
      <c r="C372" s="36">
        <f>SUMIFS(СВЦЭМ!$J$34:$J$777,СВЦЭМ!$A$34:$A$777,$A372,СВЦЭМ!$B$34:$B$777,C$367)+'СЕТ СН'!$F$16</f>
        <v>0</v>
      </c>
      <c r="D372" s="36">
        <f>SUMIFS(СВЦЭМ!$J$34:$J$777,СВЦЭМ!$A$34:$A$777,$A372,СВЦЭМ!$B$34:$B$777,D$367)+'СЕТ СН'!$F$16</f>
        <v>0</v>
      </c>
      <c r="E372" s="36">
        <f>SUMIFS(СВЦЭМ!$J$34:$J$777,СВЦЭМ!$A$34:$A$777,$A372,СВЦЭМ!$B$34:$B$777,E$367)+'СЕТ СН'!$F$16</f>
        <v>0</v>
      </c>
      <c r="F372" s="36">
        <f>SUMIFS(СВЦЭМ!$J$34:$J$777,СВЦЭМ!$A$34:$A$777,$A372,СВЦЭМ!$B$34:$B$777,F$367)+'СЕТ СН'!$F$16</f>
        <v>0</v>
      </c>
      <c r="G372" s="36">
        <f>SUMIFS(СВЦЭМ!$J$34:$J$777,СВЦЭМ!$A$34:$A$777,$A372,СВЦЭМ!$B$34:$B$777,G$367)+'СЕТ СН'!$F$16</f>
        <v>0</v>
      </c>
      <c r="H372" s="36">
        <f>SUMIFS(СВЦЭМ!$J$34:$J$777,СВЦЭМ!$A$34:$A$777,$A372,СВЦЭМ!$B$34:$B$777,H$367)+'СЕТ СН'!$F$16</f>
        <v>0</v>
      </c>
      <c r="I372" s="36">
        <f>SUMIFS(СВЦЭМ!$J$34:$J$777,СВЦЭМ!$A$34:$A$777,$A372,СВЦЭМ!$B$34:$B$777,I$367)+'СЕТ СН'!$F$16</f>
        <v>0</v>
      </c>
      <c r="J372" s="36">
        <f>SUMIFS(СВЦЭМ!$J$34:$J$777,СВЦЭМ!$A$34:$A$777,$A372,СВЦЭМ!$B$34:$B$777,J$367)+'СЕТ СН'!$F$16</f>
        <v>0</v>
      </c>
      <c r="K372" s="36">
        <f>SUMIFS(СВЦЭМ!$J$34:$J$777,СВЦЭМ!$A$34:$A$777,$A372,СВЦЭМ!$B$34:$B$777,K$367)+'СЕТ СН'!$F$16</f>
        <v>0</v>
      </c>
      <c r="L372" s="36">
        <f>SUMIFS(СВЦЭМ!$J$34:$J$777,СВЦЭМ!$A$34:$A$777,$A372,СВЦЭМ!$B$34:$B$777,L$367)+'СЕТ СН'!$F$16</f>
        <v>0</v>
      </c>
      <c r="M372" s="36">
        <f>SUMIFS(СВЦЭМ!$J$34:$J$777,СВЦЭМ!$A$34:$A$777,$A372,СВЦЭМ!$B$34:$B$777,M$367)+'СЕТ СН'!$F$16</f>
        <v>0</v>
      </c>
      <c r="N372" s="36">
        <f>SUMIFS(СВЦЭМ!$J$34:$J$777,СВЦЭМ!$A$34:$A$777,$A372,СВЦЭМ!$B$34:$B$777,N$367)+'СЕТ СН'!$F$16</f>
        <v>0</v>
      </c>
      <c r="O372" s="36">
        <f>SUMIFS(СВЦЭМ!$J$34:$J$777,СВЦЭМ!$A$34:$A$777,$A372,СВЦЭМ!$B$34:$B$777,O$367)+'СЕТ СН'!$F$16</f>
        <v>0</v>
      </c>
      <c r="P372" s="36">
        <f>SUMIFS(СВЦЭМ!$J$34:$J$777,СВЦЭМ!$A$34:$A$777,$A372,СВЦЭМ!$B$34:$B$777,P$367)+'СЕТ СН'!$F$16</f>
        <v>0</v>
      </c>
      <c r="Q372" s="36">
        <f>SUMIFS(СВЦЭМ!$J$34:$J$777,СВЦЭМ!$A$34:$A$777,$A372,СВЦЭМ!$B$34:$B$777,Q$367)+'СЕТ СН'!$F$16</f>
        <v>0</v>
      </c>
      <c r="R372" s="36">
        <f>SUMIFS(СВЦЭМ!$J$34:$J$777,СВЦЭМ!$A$34:$A$777,$A372,СВЦЭМ!$B$34:$B$777,R$367)+'СЕТ СН'!$F$16</f>
        <v>0</v>
      </c>
      <c r="S372" s="36">
        <f>SUMIFS(СВЦЭМ!$J$34:$J$777,СВЦЭМ!$A$34:$A$777,$A372,СВЦЭМ!$B$34:$B$777,S$367)+'СЕТ СН'!$F$16</f>
        <v>0</v>
      </c>
      <c r="T372" s="36">
        <f>SUMIFS(СВЦЭМ!$J$34:$J$777,СВЦЭМ!$A$34:$A$777,$A372,СВЦЭМ!$B$34:$B$777,T$367)+'СЕТ СН'!$F$16</f>
        <v>0</v>
      </c>
      <c r="U372" s="36">
        <f>SUMIFS(СВЦЭМ!$J$34:$J$777,СВЦЭМ!$A$34:$A$777,$A372,СВЦЭМ!$B$34:$B$777,U$367)+'СЕТ СН'!$F$16</f>
        <v>0</v>
      </c>
      <c r="V372" s="36">
        <f>SUMIFS(СВЦЭМ!$J$34:$J$777,СВЦЭМ!$A$34:$A$777,$A372,СВЦЭМ!$B$34:$B$777,V$367)+'СЕТ СН'!$F$16</f>
        <v>0</v>
      </c>
      <c r="W372" s="36">
        <f>SUMIFS(СВЦЭМ!$J$34:$J$777,СВЦЭМ!$A$34:$A$777,$A372,СВЦЭМ!$B$34:$B$777,W$367)+'СЕТ СН'!$F$16</f>
        <v>0</v>
      </c>
      <c r="X372" s="36">
        <f>SUMIFS(СВЦЭМ!$J$34:$J$777,СВЦЭМ!$A$34:$A$777,$A372,СВЦЭМ!$B$34:$B$777,X$367)+'СЕТ СН'!$F$16</f>
        <v>0</v>
      </c>
      <c r="Y372" s="36">
        <f>SUMIFS(СВЦЭМ!$J$34:$J$777,СВЦЭМ!$A$34:$A$777,$A372,СВЦЭМ!$B$34:$B$777,Y$367)+'СЕТ СН'!$F$16</f>
        <v>0</v>
      </c>
    </row>
    <row r="373" spans="1:25" ht="15.75" hidden="1" x14ac:dyDescent="0.2">
      <c r="A373" s="35">
        <f t="shared" si="10"/>
        <v>43805</v>
      </c>
      <c r="B373" s="36">
        <f>SUMIFS(СВЦЭМ!$J$34:$J$777,СВЦЭМ!$A$34:$A$777,$A373,СВЦЭМ!$B$34:$B$777,B$367)+'СЕТ СН'!$F$16</f>
        <v>0</v>
      </c>
      <c r="C373" s="36">
        <f>SUMIFS(СВЦЭМ!$J$34:$J$777,СВЦЭМ!$A$34:$A$777,$A373,СВЦЭМ!$B$34:$B$777,C$367)+'СЕТ СН'!$F$16</f>
        <v>0</v>
      </c>
      <c r="D373" s="36">
        <f>SUMIFS(СВЦЭМ!$J$34:$J$777,СВЦЭМ!$A$34:$A$777,$A373,СВЦЭМ!$B$34:$B$777,D$367)+'СЕТ СН'!$F$16</f>
        <v>0</v>
      </c>
      <c r="E373" s="36">
        <f>SUMIFS(СВЦЭМ!$J$34:$J$777,СВЦЭМ!$A$34:$A$777,$A373,СВЦЭМ!$B$34:$B$777,E$367)+'СЕТ СН'!$F$16</f>
        <v>0</v>
      </c>
      <c r="F373" s="36">
        <f>SUMIFS(СВЦЭМ!$J$34:$J$777,СВЦЭМ!$A$34:$A$777,$A373,СВЦЭМ!$B$34:$B$777,F$367)+'СЕТ СН'!$F$16</f>
        <v>0</v>
      </c>
      <c r="G373" s="36">
        <f>SUMIFS(СВЦЭМ!$J$34:$J$777,СВЦЭМ!$A$34:$A$777,$A373,СВЦЭМ!$B$34:$B$777,G$367)+'СЕТ СН'!$F$16</f>
        <v>0</v>
      </c>
      <c r="H373" s="36">
        <f>SUMIFS(СВЦЭМ!$J$34:$J$777,СВЦЭМ!$A$34:$A$777,$A373,СВЦЭМ!$B$34:$B$777,H$367)+'СЕТ СН'!$F$16</f>
        <v>0</v>
      </c>
      <c r="I373" s="36">
        <f>SUMIFS(СВЦЭМ!$J$34:$J$777,СВЦЭМ!$A$34:$A$777,$A373,СВЦЭМ!$B$34:$B$777,I$367)+'СЕТ СН'!$F$16</f>
        <v>0</v>
      </c>
      <c r="J373" s="36">
        <f>SUMIFS(СВЦЭМ!$J$34:$J$777,СВЦЭМ!$A$34:$A$777,$A373,СВЦЭМ!$B$34:$B$777,J$367)+'СЕТ СН'!$F$16</f>
        <v>0</v>
      </c>
      <c r="K373" s="36">
        <f>SUMIFS(СВЦЭМ!$J$34:$J$777,СВЦЭМ!$A$34:$A$777,$A373,СВЦЭМ!$B$34:$B$777,K$367)+'СЕТ СН'!$F$16</f>
        <v>0</v>
      </c>
      <c r="L373" s="36">
        <f>SUMIFS(СВЦЭМ!$J$34:$J$777,СВЦЭМ!$A$34:$A$777,$A373,СВЦЭМ!$B$34:$B$777,L$367)+'СЕТ СН'!$F$16</f>
        <v>0</v>
      </c>
      <c r="M373" s="36">
        <f>SUMIFS(СВЦЭМ!$J$34:$J$777,СВЦЭМ!$A$34:$A$777,$A373,СВЦЭМ!$B$34:$B$777,M$367)+'СЕТ СН'!$F$16</f>
        <v>0</v>
      </c>
      <c r="N373" s="36">
        <f>SUMIFS(СВЦЭМ!$J$34:$J$777,СВЦЭМ!$A$34:$A$777,$A373,СВЦЭМ!$B$34:$B$777,N$367)+'СЕТ СН'!$F$16</f>
        <v>0</v>
      </c>
      <c r="O373" s="36">
        <f>SUMIFS(СВЦЭМ!$J$34:$J$777,СВЦЭМ!$A$34:$A$777,$A373,СВЦЭМ!$B$34:$B$777,O$367)+'СЕТ СН'!$F$16</f>
        <v>0</v>
      </c>
      <c r="P373" s="36">
        <f>SUMIFS(СВЦЭМ!$J$34:$J$777,СВЦЭМ!$A$34:$A$777,$A373,СВЦЭМ!$B$34:$B$777,P$367)+'СЕТ СН'!$F$16</f>
        <v>0</v>
      </c>
      <c r="Q373" s="36">
        <f>SUMIFS(СВЦЭМ!$J$34:$J$777,СВЦЭМ!$A$34:$A$777,$A373,СВЦЭМ!$B$34:$B$777,Q$367)+'СЕТ СН'!$F$16</f>
        <v>0</v>
      </c>
      <c r="R373" s="36">
        <f>SUMIFS(СВЦЭМ!$J$34:$J$777,СВЦЭМ!$A$34:$A$777,$A373,СВЦЭМ!$B$34:$B$777,R$367)+'СЕТ СН'!$F$16</f>
        <v>0</v>
      </c>
      <c r="S373" s="36">
        <f>SUMIFS(СВЦЭМ!$J$34:$J$777,СВЦЭМ!$A$34:$A$777,$A373,СВЦЭМ!$B$34:$B$777,S$367)+'СЕТ СН'!$F$16</f>
        <v>0</v>
      </c>
      <c r="T373" s="36">
        <f>SUMIFS(СВЦЭМ!$J$34:$J$777,СВЦЭМ!$A$34:$A$777,$A373,СВЦЭМ!$B$34:$B$777,T$367)+'СЕТ СН'!$F$16</f>
        <v>0</v>
      </c>
      <c r="U373" s="36">
        <f>SUMIFS(СВЦЭМ!$J$34:$J$777,СВЦЭМ!$A$34:$A$777,$A373,СВЦЭМ!$B$34:$B$777,U$367)+'СЕТ СН'!$F$16</f>
        <v>0</v>
      </c>
      <c r="V373" s="36">
        <f>SUMIFS(СВЦЭМ!$J$34:$J$777,СВЦЭМ!$A$34:$A$777,$A373,СВЦЭМ!$B$34:$B$777,V$367)+'СЕТ СН'!$F$16</f>
        <v>0</v>
      </c>
      <c r="W373" s="36">
        <f>SUMIFS(СВЦЭМ!$J$34:$J$777,СВЦЭМ!$A$34:$A$777,$A373,СВЦЭМ!$B$34:$B$777,W$367)+'СЕТ СН'!$F$16</f>
        <v>0</v>
      </c>
      <c r="X373" s="36">
        <f>SUMIFS(СВЦЭМ!$J$34:$J$777,СВЦЭМ!$A$34:$A$777,$A373,СВЦЭМ!$B$34:$B$777,X$367)+'СЕТ СН'!$F$16</f>
        <v>0</v>
      </c>
      <c r="Y373" s="36">
        <f>SUMIFS(СВЦЭМ!$J$34:$J$777,СВЦЭМ!$A$34:$A$777,$A373,СВЦЭМ!$B$34:$B$777,Y$367)+'СЕТ СН'!$F$16</f>
        <v>0</v>
      </c>
    </row>
    <row r="374" spans="1:25" ht="15.75" hidden="1" x14ac:dyDescent="0.2">
      <c r="A374" s="35">
        <f t="shared" si="10"/>
        <v>43806</v>
      </c>
      <c r="B374" s="36">
        <f>SUMIFS(СВЦЭМ!$J$34:$J$777,СВЦЭМ!$A$34:$A$777,$A374,СВЦЭМ!$B$34:$B$777,B$367)+'СЕТ СН'!$F$16</f>
        <v>0</v>
      </c>
      <c r="C374" s="36">
        <f>SUMIFS(СВЦЭМ!$J$34:$J$777,СВЦЭМ!$A$34:$A$777,$A374,СВЦЭМ!$B$34:$B$777,C$367)+'СЕТ СН'!$F$16</f>
        <v>0</v>
      </c>
      <c r="D374" s="36">
        <f>SUMIFS(СВЦЭМ!$J$34:$J$777,СВЦЭМ!$A$34:$A$777,$A374,СВЦЭМ!$B$34:$B$777,D$367)+'СЕТ СН'!$F$16</f>
        <v>0</v>
      </c>
      <c r="E374" s="36">
        <f>SUMIFS(СВЦЭМ!$J$34:$J$777,СВЦЭМ!$A$34:$A$777,$A374,СВЦЭМ!$B$34:$B$777,E$367)+'СЕТ СН'!$F$16</f>
        <v>0</v>
      </c>
      <c r="F374" s="36">
        <f>SUMIFS(СВЦЭМ!$J$34:$J$777,СВЦЭМ!$A$34:$A$777,$A374,СВЦЭМ!$B$34:$B$777,F$367)+'СЕТ СН'!$F$16</f>
        <v>0</v>
      </c>
      <c r="G374" s="36">
        <f>SUMIFS(СВЦЭМ!$J$34:$J$777,СВЦЭМ!$A$34:$A$777,$A374,СВЦЭМ!$B$34:$B$777,G$367)+'СЕТ СН'!$F$16</f>
        <v>0</v>
      </c>
      <c r="H374" s="36">
        <f>SUMIFS(СВЦЭМ!$J$34:$J$777,СВЦЭМ!$A$34:$A$777,$A374,СВЦЭМ!$B$34:$B$777,H$367)+'СЕТ СН'!$F$16</f>
        <v>0</v>
      </c>
      <c r="I374" s="36">
        <f>SUMIFS(СВЦЭМ!$J$34:$J$777,СВЦЭМ!$A$34:$A$777,$A374,СВЦЭМ!$B$34:$B$777,I$367)+'СЕТ СН'!$F$16</f>
        <v>0</v>
      </c>
      <c r="J374" s="36">
        <f>SUMIFS(СВЦЭМ!$J$34:$J$777,СВЦЭМ!$A$34:$A$777,$A374,СВЦЭМ!$B$34:$B$777,J$367)+'СЕТ СН'!$F$16</f>
        <v>0</v>
      </c>
      <c r="K374" s="36">
        <f>SUMIFS(СВЦЭМ!$J$34:$J$777,СВЦЭМ!$A$34:$A$777,$A374,СВЦЭМ!$B$34:$B$777,K$367)+'СЕТ СН'!$F$16</f>
        <v>0</v>
      </c>
      <c r="L374" s="36">
        <f>SUMIFS(СВЦЭМ!$J$34:$J$777,СВЦЭМ!$A$34:$A$777,$A374,СВЦЭМ!$B$34:$B$777,L$367)+'СЕТ СН'!$F$16</f>
        <v>0</v>
      </c>
      <c r="M374" s="36">
        <f>SUMIFS(СВЦЭМ!$J$34:$J$777,СВЦЭМ!$A$34:$A$777,$A374,СВЦЭМ!$B$34:$B$777,M$367)+'СЕТ СН'!$F$16</f>
        <v>0</v>
      </c>
      <c r="N374" s="36">
        <f>SUMIFS(СВЦЭМ!$J$34:$J$777,СВЦЭМ!$A$34:$A$777,$A374,СВЦЭМ!$B$34:$B$777,N$367)+'СЕТ СН'!$F$16</f>
        <v>0</v>
      </c>
      <c r="O374" s="36">
        <f>SUMIFS(СВЦЭМ!$J$34:$J$777,СВЦЭМ!$A$34:$A$777,$A374,СВЦЭМ!$B$34:$B$777,O$367)+'СЕТ СН'!$F$16</f>
        <v>0</v>
      </c>
      <c r="P374" s="36">
        <f>SUMIFS(СВЦЭМ!$J$34:$J$777,СВЦЭМ!$A$34:$A$777,$A374,СВЦЭМ!$B$34:$B$777,P$367)+'СЕТ СН'!$F$16</f>
        <v>0</v>
      </c>
      <c r="Q374" s="36">
        <f>SUMIFS(СВЦЭМ!$J$34:$J$777,СВЦЭМ!$A$34:$A$777,$A374,СВЦЭМ!$B$34:$B$777,Q$367)+'СЕТ СН'!$F$16</f>
        <v>0</v>
      </c>
      <c r="R374" s="36">
        <f>SUMIFS(СВЦЭМ!$J$34:$J$777,СВЦЭМ!$A$34:$A$777,$A374,СВЦЭМ!$B$34:$B$777,R$367)+'СЕТ СН'!$F$16</f>
        <v>0</v>
      </c>
      <c r="S374" s="36">
        <f>SUMIFS(СВЦЭМ!$J$34:$J$777,СВЦЭМ!$A$34:$A$777,$A374,СВЦЭМ!$B$34:$B$777,S$367)+'СЕТ СН'!$F$16</f>
        <v>0</v>
      </c>
      <c r="T374" s="36">
        <f>SUMIFS(СВЦЭМ!$J$34:$J$777,СВЦЭМ!$A$34:$A$777,$A374,СВЦЭМ!$B$34:$B$777,T$367)+'СЕТ СН'!$F$16</f>
        <v>0</v>
      </c>
      <c r="U374" s="36">
        <f>SUMIFS(СВЦЭМ!$J$34:$J$777,СВЦЭМ!$A$34:$A$777,$A374,СВЦЭМ!$B$34:$B$777,U$367)+'СЕТ СН'!$F$16</f>
        <v>0</v>
      </c>
      <c r="V374" s="36">
        <f>SUMIFS(СВЦЭМ!$J$34:$J$777,СВЦЭМ!$A$34:$A$777,$A374,СВЦЭМ!$B$34:$B$777,V$367)+'СЕТ СН'!$F$16</f>
        <v>0</v>
      </c>
      <c r="W374" s="36">
        <f>SUMIFS(СВЦЭМ!$J$34:$J$777,СВЦЭМ!$A$34:$A$777,$A374,СВЦЭМ!$B$34:$B$777,W$367)+'СЕТ СН'!$F$16</f>
        <v>0</v>
      </c>
      <c r="X374" s="36">
        <f>SUMIFS(СВЦЭМ!$J$34:$J$777,СВЦЭМ!$A$34:$A$777,$A374,СВЦЭМ!$B$34:$B$777,X$367)+'СЕТ СН'!$F$16</f>
        <v>0</v>
      </c>
      <c r="Y374" s="36">
        <f>SUMIFS(СВЦЭМ!$J$34:$J$777,СВЦЭМ!$A$34:$A$777,$A374,СВЦЭМ!$B$34:$B$777,Y$367)+'СЕТ СН'!$F$16</f>
        <v>0</v>
      </c>
    </row>
    <row r="375" spans="1:25" ht="15.75" hidden="1" x14ac:dyDescent="0.2">
      <c r="A375" s="35">
        <f t="shared" si="10"/>
        <v>43807</v>
      </c>
      <c r="B375" s="36">
        <f>SUMIFS(СВЦЭМ!$J$34:$J$777,СВЦЭМ!$A$34:$A$777,$A375,СВЦЭМ!$B$34:$B$777,B$367)+'СЕТ СН'!$F$16</f>
        <v>0</v>
      </c>
      <c r="C375" s="36">
        <f>SUMIFS(СВЦЭМ!$J$34:$J$777,СВЦЭМ!$A$34:$A$777,$A375,СВЦЭМ!$B$34:$B$777,C$367)+'СЕТ СН'!$F$16</f>
        <v>0</v>
      </c>
      <c r="D375" s="36">
        <f>SUMIFS(СВЦЭМ!$J$34:$J$777,СВЦЭМ!$A$34:$A$777,$A375,СВЦЭМ!$B$34:$B$777,D$367)+'СЕТ СН'!$F$16</f>
        <v>0</v>
      </c>
      <c r="E375" s="36">
        <f>SUMIFS(СВЦЭМ!$J$34:$J$777,СВЦЭМ!$A$34:$A$777,$A375,СВЦЭМ!$B$34:$B$777,E$367)+'СЕТ СН'!$F$16</f>
        <v>0</v>
      </c>
      <c r="F375" s="36">
        <f>SUMIFS(СВЦЭМ!$J$34:$J$777,СВЦЭМ!$A$34:$A$777,$A375,СВЦЭМ!$B$34:$B$777,F$367)+'СЕТ СН'!$F$16</f>
        <v>0</v>
      </c>
      <c r="G375" s="36">
        <f>SUMIFS(СВЦЭМ!$J$34:$J$777,СВЦЭМ!$A$34:$A$777,$A375,СВЦЭМ!$B$34:$B$777,G$367)+'СЕТ СН'!$F$16</f>
        <v>0</v>
      </c>
      <c r="H375" s="36">
        <f>SUMIFS(СВЦЭМ!$J$34:$J$777,СВЦЭМ!$A$34:$A$777,$A375,СВЦЭМ!$B$34:$B$777,H$367)+'СЕТ СН'!$F$16</f>
        <v>0</v>
      </c>
      <c r="I375" s="36">
        <f>SUMIFS(СВЦЭМ!$J$34:$J$777,СВЦЭМ!$A$34:$A$777,$A375,СВЦЭМ!$B$34:$B$777,I$367)+'СЕТ СН'!$F$16</f>
        <v>0</v>
      </c>
      <c r="J375" s="36">
        <f>SUMIFS(СВЦЭМ!$J$34:$J$777,СВЦЭМ!$A$34:$A$777,$A375,СВЦЭМ!$B$34:$B$777,J$367)+'СЕТ СН'!$F$16</f>
        <v>0</v>
      </c>
      <c r="K375" s="36">
        <f>SUMIFS(СВЦЭМ!$J$34:$J$777,СВЦЭМ!$A$34:$A$777,$A375,СВЦЭМ!$B$34:$B$777,K$367)+'СЕТ СН'!$F$16</f>
        <v>0</v>
      </c>
      <c r="L375" s="36">
        <f>SUMIFS(СВЦЭМ!$J$34:$J$777,СВЦЭМ!$A$34:$A$777,$A375,СВЦЭМ!$B$34:$B$777,L$367)+'СЕТ СН'!$F$16</f>
        <v>0</v>
      </c>
      <c r="M375" s="36">
        <f>SUMIFS(СВЦЭМ!$J$34:$J$777,СВЦЭМ!$A$34:$A$777,$A375,СВЦЭМ!$B$34:$B$777,M$367)+'СЕТ СН'!$F$16</f>
        <v>0</v>
      </c>
      <c r="N375" s="36">
        <f>SUMIFS(СВЦЭМ!$J$34:$J$777,СВЦЭМ!$A$34:$A$777,$A375,СВЦЭМ!$B$34:$B$777,N$367)+'СЕТ СН'!$F$16</f>
        <v>0</v>
      </c>
      <c r="O375" s="36">
        <f>SUMIFS(СВЦЭМ!$J$34:$J$777,СВЦЭМ!$A$34:$A$777,$A375,СВЦЭМ!$B$34:$B$777,O$367)+'СЕТ СН'!$F$16</f>
        <v>0</v>
      </c>
      <c r="P375" s="36">
        <f>SUMIFS(СВЦЭМ!$J$34:$J$777,СВЦЭМ!$A$34:$A$777,$A375,СВЦЭМ!$B$34:$B$777,P$367)+'СЕТ СН'!$F$16</f>
        <v>0</v>
      </c>
      <c r="Q375" s="36">
        <f>SUMIFS(СВЦЭМ!$J$34:$J$777,СВЦЭМ!$A$34:$A$777,$A375,СВЦЭМ!$B$34:$B$777,Q$367)+'СЕТ СН'!$F$16</f>
        <v>0</v>
      </c>
      <c r="R375" s="36">
        <f>SUMIFS(СВЦЭМ!$J$34:$J$777,СВЦЭМ!$A$34:$A$777,$A375,СВЦЭМ!$B$34:$B$777,R$367)+'СЕТ СН'!$F$16</f>
        <v>0</v>
      </c>
      <c r="S375" s="36">
        <f>SUMIFS(СВЦЭМ!$J$34:$J$777,СВЦЭМ!$A$34:$A$777,$A375,СВЦЭМ!$B$34:$B$777,S$367)+'СЕТ СН'!$F$16</f>
        <v>0</v>
      </c>
      <c r="T375" s="36">
        <f>SUMIFS(СВЦЭМ!$J$34:$J$777,СВЦЭМ!$A$34:$A$777,$A375,СВЦЭМ!$B$34:$B$777,T$367)+'СЕТ СН'!$F$16</f>
        <v>0</v>
      </c>
      <c r="U375" s="36">
        <f>SUMIFS(СВЦЭМ!$J$34:$J$777,СВЦЭМ!$A$34:$A$777,$A375,СВЦЭМ!$B$34:$B$777,U$367)+'СЕТ СН'!$F$16</f>
        <v>0</v>
      </c>
      <c r="V375" s="36">
        <f>SUMIFS(СВЦЭМ!$J$34:$J$777,СВЦЭМ!$A$34:$A$777,$A375,СВЦЭМ!$B$34:$B$777,V$367)+'СЕТ СН'!$F$16</f>
        <v>0</v>
      </c>
      <c r="W375" s="36">
        <f>SUMIFS(СВЦЭМ!$J$34:$J$777,СВЦЭМ!$A$34:$A$777,$A375,СВЦЭМ!$B$34:$B$777,W$367)+'СЕТ СН'!$F$16</f>
        <v>0</v>
      </c>
      <c r="X375" s="36">
        <f>SUMIFS(СВЦЭМ!$J$34:$J$777,СВЦЭМ!$A$34:$A$777,$A375,СВЦЭМ!$B$34:$B$777,X$367)+'СЕТ СН'!$F$16</f>
        <v>0</v>
      </c>
      <c r="Y375" s="36">
        <f>SUMIFS(СВЦЭМ!$J$34:$J$777,СВЦЭМ!$A$34:$A$777,$A375,СВЦЭМ!$B$34:$B$777,Y$367)+'СЕТ СН'!$F$16</f>
        <v>0</v>
      </c>
    </row>
    <row r="376" spans="1:25" ht="15.75" hidden="1" x14ac:dyDescent="0.2">
      <c r="A376" s="35">
        <f t="shared" si="10"/>
        <v>43808</v>
      </c>
      <c r="B376" s="36">
        <f>SUMIFS(СВЦЭМ!$J$34:$J$777,СВЦЭМ!$A$34:$A$777,$A376,СВЦЭМ!$B$34:$B$777,B$367)+'СЕТ СН'!$F$16</f>
        <v>0</v>
      </c>
      <c r="C376" s="36">
        <f>SUMIFS(СВЦЭМ!$J$34:$J$777,СВЦЭМ!$A$34:$A$777,$A376,СВЦЭМ!$B$34:$B$777,C$367)+'СЕТ СН'!$F$16</f>
        <v>0</v>
      </c>
      <c r="D376" s="36">
        <f>SUMIFS(СВЦЭМ!$J$34:$J$777,СВЦЭМ!$A$34:$A$777,$A376,СВЦЭМ!$B$34:$B$777,D$367)+'СЕТ СН'!$F$16</f>
        <v>0</v>
      </c>
      <c r="E376" s="36">
        <f>SUMIFS(СВЦЭМ!$J$34:$J$777,СВЦЭМ!$A$34:$A$777,$A376,СВЦЭМ!$B$34:$B$777,E$367)+'СЕТ СН'!$F$16</f>
        <v>0</v>
      </c>
      <c r="F376" s="36">
        <f>SUMIFS(СВЦЭМ!$J$34:$J$777,СВЦЭМ!$A$34:$A$777,$A376,СВЦЭМ!$B$34:$B$777,F$367)+'СЕТ СН'!$F$16</f>
        <v>0</v>
      </c>
      <c r="G376" s="36">
        <f>SUMIFS(СВЦЭМ!$J$34:$J$777,СВЦЭМ!$A$34:$A$777,$A376,СВЦЭМ!$B$34:$B$777,G$367)+'СЕТ СН'!$F$16</f>
        <v>0</v>
      </c>
      <c r="H376" s="36">
        <f>SUMIFS(СВЦЭМ!$J$34:$J$777,СВЦЭМ!$A$34:$A$777,$A376,СВЦЭМ!$B$34:$B$777,H$367)+'СЕТ СН'!$F$16</f>
        <v>0</v>
      </c>
      <c r="I376" s="36">
        <f>SUMIFS(СВЦЭМ!$J$34:$J$777,СВЦЭМ!$A$34:$A$777,$A376,СВЦЭМ!$B$34:$B$777,I$367)+'СЕТ СН'!$F$16</f>
        <v>0</v>
      </c>
      <c r="J376" s="36">
        <f>SUMIFS(СВЦЭМ!$J$34:$J$777,СВЦЭМ!$A$34:$A$777,$A376,СВЦЭМ!$B$34:$B$777,J$367)+'СЕТ СН'!$F$16</f>
        <v>0</v>
      </c>
      <c r="K376" s="36">
        <f>SUMIFS(СВЦЭМ!$J$34:$J$777,СВЦЭМ!$A$34:$A$777,$A376,СВЦЭМ!$B$34:$B$777,K$367)+'СЕТ СН'!$F$16</f>
        <v>0</v>
      </c>
      <c r="L376" s="36">
        <f>SUMIFS(СВЦЭМ!$J$34:$J$777,СВЦЭМ!$A$34:$A$777,$A376,СВЦЭМ!$B$34:$B$777,L$367)+'СЕТ СН'!$F$16</f>
        <v>0</v>
      </c>
      <c r="M376" s="36">
        <f>SUMIFS(СВЦЭМ!$J$34:$J$777,СВЦЭМ!$A$34:$A$777,$A376,СВЦЭМ!$B$34:$B$777,M$367)+'СЕТ СН'!$F$16</f>
        <v>0</v>
      </c>
      <c r="N376" s="36">
        <f>SUMIFS(СВЦЭМ!$J$34:$J$777,СВЦЭМ!$A$34:$A$777,$A376,СВЦЭМ!$B$34:$B$777,N$367)+'СЕТ СН'!$F$16</f>
        <v>0</v>
      </c>
      <c r="O376" s="36">
        <f>SUMIFS(СВЦЭМ!$J$34:$J$777,СВЦЭМ!$A$34:$A$777,$A376,СВЦЭМ!$B$34:$B$777,O$367)+'СЕТ СН'!$F$16</f>
        <v>0</v>
      </c>
      <c r="P376" s="36">
        <f>SUMIFS(СВЦЭМ!$J$34:$J$777,СВЦЭМ!$A$34:$A$777,$A376,СВЦЭМ!$B$34:$B$777,P$367)+'СЕТ СН'!$F$16</f>
        <v>0</v>
      </c>
      <c r="Q376" s="36">
        <f>SUMIFS(СВЦЭМ!$J$34:$J$777,СВЦЭМ!$A$34:$A$777,$A376,СВЦЭМ!$B$34:$B$777,Q$367)+'СЕТ СН'!$F$16</f>
        <v>0</v>
      </c>
      <c r="R376" s="36">
        <f>SUMIFS(СВЦЭМ!$J$34:$J$777,СВЦЭМ!$A$34:$A$777,$A376,СВЦЭМ!$B$34:$B$777,R$367)+'СЕТ СН'!$F$16</f>
        <v>0</v>
      </c>
      <c r="S376" s="36">
        <f>SUMIFS(СВЦЭМ!$J$34:$J$777,СВЦЭМ!$A$34:$A$777,$A376,СВЦЭМ!$B$34:$B$777,S$367)+'СЕТ СН'!$F$16</f>
        <v>0</v>
      </c>
      <c r="T376" s="36">
        <f>SUMIFS(СВЦЭМ!$J$34:$J$777,СВЦЭМ!$A$34:$A$777,$A376,СВЦЭМ!$B$34:$B$777,T$367)+'СЕТ СН'!$F$16</f>
        <v>0</v>
      </c>
      <c r="U376" s="36">
        <f>SUMIFS(СВЦЭМ!$J$34:$J$777,СВЦЭМ!$A$34:$A$777,$A376,СВЦЭМ!$B$34:$B$777,U$367)+'СЕТ СН'!$F$16</f>
        <v>0</v>
      </c>
      <c r="V376" s="36">
        <f>SUMIFS(СВЦЭМ!$J$34:$J$777,СВЦЭМ!$A$34:$A$777,$A376,СВЦЭМ!$B$34:$B$777,V$367)+'СЕТ СН'!$F$16</f>
        <v>0</v>
      </c>
      <c r="W376" s="36">
        <f>SUMIFS(СВЦЭМ!$J$34:$J$777,СВЦЭМ!$A$34:$A$777,$A376,СВЦЭМ!$B$34:$B$777,W$367)+'СЕТ СН'!$F$16</f>
        <v>0</v>
      </c>
      <c r="X376" s="36">
        <f>SUMIFS(СВЦЭМ!$J$34:$J$777,СВЦЭМ!$A$34:$A$777,$A376,СВЦЭМ!$B$34:$B$777,X$367)+'СЕТ СН'!$F$16</f>
        <v>0</v>
      </c>
      <c r="Y376" s="36">
        <f>SUMIFS(СВЦЭМ!$J$34:$J$777,СВЦЭМ!$A$34:$A$777,$A376,СВЦЭМ!$B$34:$B$777,Y$367)+'СЕТ СН'!$F$16</f>
        <v>0</v>
      </c>
    </row>
    <row r="377" spans="1:25" ht="15.75" hidden="1" x14ac:dyDescent="0.2">
      <c r="A377" s="35">
        <f t="shared" si="10"/>
        <v>43809</v>
      </c>
      <c r="B377" s="36">
        <f>SUMIFS(СВЦЭМ!$J$34:$J$777,СВЦЭМ!$A$34:$A$777,$A377,СВЦЭМ!$B$34:$B$777,B$367)+'СЕТ СН'!$F$16</f>
        <v>0</v>
      </c>
      <c r="C377" s="36">
        <f>SUMIFS(СВЦЭМ!$J$34:$J$777,СВЦЭМ!$A$34:$A$777,$A377,СВЦЭМ!$B$34:$B$777,C$367)+'СЕТ СН'!$F$16</f>
        <v>0</v>
      </c>
      <c r="D377" s="36">
        <f>SUMIFS(СВЦЭМ!$J$34:$J$777,СВЦЭМ!$A$34:$A$777,$A377,СВЦЭМ!$B$34:$B$777,D$367)+'СЕТ СН'!$F$16</f>
        <v>0</v>
      </c>
      <c r="E377" s="36">
        <f>SUMIFS(СВЦЭМ!$J$34:$J$777,СВЦЭМ!$A$34:$A$777,$A377,СВЦЭМ!$B$34:$B$777,E$367)+'СЕТ СН'!$F$16</f>
        <v>0</v>
      </c>
      <c r="F377" s="36">
        <f>SUMIFS(СВЦЭМ!$J$34:$J$777,СВЦЭМ!$A$34:$A$777,$A377,СВЦЭМ!$B$34:$B$777,F$367)+'СЕТ СН'!$F$16</f>
        <v>0</v>
      </c>
      <c r="G377" s="36">
        <f>SUMIFS(СВЦЭМ!$J$34:$J$777,СВЦЭМ!$A$34:$A$777,$A377,СВЦЭМ!$B$34:$B$777,G$367)+'СЕТ СН'!$F$16</f>
        <v>0</v>
      </c>
      <c r="H377" s="36">
        <f>SUMIFS(СВЦЭМ!$J$34:$J$777,СВЦЭМ!$A$34:$A$777,$A377,СВЦЭМ!$B$34:$B$777,H$367)+'СЕТ СН'!$F$16</f>
        <v>0</v>
      </c>
      <c r="I377" s="36">
        <f>SUMIFS(СВЦЭМ!$J$34:$J$777,СВЦЭМ!$A$34:$A$777,$A377,СВЦЭМ!$B$34:$B$777,I$367)+'СЕТ СН'!$F$16</f>
        <v>0</v>
      </c>
      <c r="J377" s="36">
        <f>SUMIFS(СВЦЭМ!$J$34:$J$777,СВЦЭМ!$A$34:$A$777,$A377,СВЦЭМ!$B$34:$B$777,J$367)+'СЕТ СН'!$F$16</f>
        <v>0</v>
      </c>
      <c r="K377" s="36">
        <f>SUMIFS(СВЦЭМ!$J$34:$J$777,СВЦЭМ!$A$34:$A$777,$A377,СВЦЭМ!$B$34:$B$777,K$367)+'СЕТ СН'!$F$16</f>
        <v>0</v>
      </c>
      <c r="L377" s="36">
        <f>SUMIFS(СВЦЭМ!$J$34:$J$777,СВЦЭМ!$A$34:$A$777,$A377,СВЦЭМ!$B$34:$B$777,L$367)+'СЕТ СН'!$F$16</f>
        <v>0</v>
      </c>
      <c r="M377" s="36">
        <f>SUMIFS(СВЦЭМ!$J$34:$J$777,СВЦЭМ!$A$34:$A$777,$A377,СВЦЭМ!$B$34:$B$777,M$367)+'СЕТ СН'!$F$16</f>
        <v>0</v>
      </c>
      <c r="N377" s="36">
        <f>SUMIFS(СВЦЭМ!$J$34:$J$777,СВЦЭМ!$A$34:$A$777,$A377,СВЦЭМ!$B$34:$B$777,N$367)+'СЕТ СН'!$F$16</f>
        <v>0</v>
      </c>
      <c r="O377" s="36">
        <f>SUMIFS(СВЦЭМ!$J$34:$J$777,СВЦЭМ!$A$34:$A$777,$A377,СВЦЭМ!$B$34:$B$777,O$367)+'СЕТ СН'!$F$16</f>
        <v>0</v>
      </c>
      <c r="P377" s="36">
        <f>SUMIFS(СВЦЭМ!$J$34:$J$777,СВЦЭМ!$A$34:$A$777,$A377,СВЦЭМ!$B$34:$B$777,P$367)+'СЕТ СН'!$F$16</f>
        <v>0</v>
      </c>
      <c r="Q377" s="36">
        <f>SUMIFS(СВЦЭМ!$J$34:$J$777,СВЦЭМ!$A$34:$A$777,$A377,СВЦЭМ!$B$34:$B$777,Q$367)+'СЕТ СН'!$F$16</f>
        <v>0</v>
      </c>
      <c r="R377" s="36">
        <f>SUMIFS(СВЦЭМ!$J$34:$J$777,СВЦЭМ!$A$34:$A$777,$A377,СВЦЭМ!$B$34:$B$777,R$367)+'СЕТ СН'!$F$16</f>
        <v>0</v>
      </c>
      <c r="S377" s="36">
        <f>SUMIFS(СВЦЭМ!$J$34:$J$777,СВЦЭМ!$A$34:$A$777,$A377,СВЦЭМ!$B$34:$B$777,S$367)+'СЕТ СН'!$F$16</f>
        <v>0</v>
      </c>
      <c r="T377" s="36">
        <f>SUMIFS(СВЦЭМ!$J$34:$J$777,СВЦЭМ!$A$34:$A$777,$A377,СВЦЭМ!$B$34:$B$777,T$367)+'СЕТ СН'!$F$16</f>
        <v>0</v>
      </c>
      <c r="U377" s="36">
        <f>SUMIFS(СВЦЭМ!$J$34:$J$777,СВЦЭМ!$A$34:$A$777,$A377,СВЦЭМ!$B$34:$B$777,U$367)+'СЕТ СН'!$F$16</f>
        <v>0</v>
      </c>
      <c r="V377" s="36">
        <f>SUMIFS(СВЦЭМ!$J$34:$J$777,СВЦЭМ!$A$34:$A$777,$A377,СВЦЭМ!$B$34:$B$777,V$367)+'СЕТ СН'!$F$16</f>
        <v>0</v>
      </c>
      <c r="W377" s="36">
        <f>SUMIFS(СВЦЭМ!$J$34:$J$777,СВЦЭМ!$A$34:$A$777,$A377,СВЦЭМ!$B$34:$B$777,W$367)+'СЕТ СН'!$F$16</f>
        <v>0</v>
      </c>
      <c r="X377" s="36">
        <f>SUMIFS(СВЦЭМ!$J$34:$J$777,СВЦЭМ!$A$34:$A$777,$A377,СВЦЭМ!$B$34:$B$777,X$367)+'СЕТ СН'!$F$16</f>
        <v>0</v>
      </c>
      <c r="Y377" s="36">
        <f>SUMIFS(СВЦЭМ!$J$34:$J$777,СВЦЭМ!$A$34:$A$777,$A377,СВЦЭМ!$B$34:$B$777,Y$367)+'СЕТ СН'!$F$16</f>
        <v>0</v>
      </c>
    </row>
    <row r="378" spans="1:25" ht="15.75" hidden="1" x14ac:dyDescent="0.2">
      <c r="A378" s="35">
        <f t="shared" si="10"/>
        <v>43810</v>
      </c>
      <c r="B378" s="36">
        <f>SUMIFS(СВЦЭМ!$J$34:$J$777,СВЦЭМ!$A$34:$A$777,$A378,СВЦЭМ!$B$34:$B$777,B$367)+'СЕТ СН'!$F$16</f>
        <v>0</v>
      </c>
      <c r="C378" s="36">
        <f>SUMIFS(СВЦЭМ!$J$34:$J$777,СВЦЭМ!$A$34:$A$777,$A378,СВЦЭМ!$B$34:$B$777,C$367)+'СЕТ СН'!$F$16</f>
        <v>0</v>
      </c>
      <c r="D378" s="36">
        <f>SUMIFS(СВЦЭМ!$J$34:$J$777,СВЦЭМ!$A$34:$A$777,$A378,СВЦЭМ!$B$34:$B$777,D$367)+'СЕТ СН'!$F$16</f>
        <v>0</v>
      </c>
      <c r="E378" s="36">
        <f>SUMIFS(СВЦЭМ!$J$34:$J$777,СВЦЭМ!$A$34:$A$777,$A378,СВЦЭМ!$B$34:$B$777,E$367)+'СЕТ СН'!$F$16</f>
        <v>0</v>
      </c>
      <c r="F378" s="36">
        <f>SUMIFS(СВЦЭМ!$J$34:$J$777,СВЦЭМ!$A$34:$A$777,$A378,СВЦЭМ!$B$34:$B$777,F$367)+'СЕТ СН'!$F$16</f>
        <v>0</v>
      </c>
      <c r="G378" s="36">
        <f>SUMIFS(СВЦЭМ!$J$34:$J$777,СВЦЭМ!$A$34:$A$777,$A378,СВЦЭМ!$B$34:$B$777,G$367)+'СЕТ СН'!$F$16</f>
        <v>0</v>
      </c>
      <c r="H378" s="36">
        <f>SUMIFS(СВЦЭМ!$J$34:$J$777,СВЦЭМ!$A$34:$A$777,$A378,СВЦЭМ!$B$34:$B$777,H$367)+'СЕТ СН'!$F$16</f>
        <v>0</v>
      </c>
      <c r="I378" s="36">
        <f>SUMIFS(СВЦЭМ!$J$34:$J$777,СВЦЭМ!$A$34:$A$777,$A378,СВЦЭМ!$B$34:$B$777,I$367)+'СЕТ СН'!$F$16</f>
        <v>0</v>
      </c>
      <c r="J378" s="36">
        <f>SUMIFS(СВЦЭМ!$J$34:$J$777,СВЦЭМ!$A$34:$A$777,$A378,СВЦЭМ!$B$34:$B$777,J$367)+'СЕТ СН'!$F$16</f>
        <v>0</v>
      </c>
      <c r="K378" s="36">
        <f>SUMIFS(СВЦЭМ!$J$34:$J$777,СВЦЭМ!$A$34:$A$777,$A378,СВЦЭМ!$B$34:$B$777,K$367)+'СЕТ СН'!$F$16</f>
        <v>0</v>
      </c>
      <c r="L378" s="36">
        <f>SUMIFS(СВЦЭМ!$J$34:$J$777,СВЦЭМ!$A$34:$A$777,$A378,СВЦЭМ!$B$34:$B$777,L$367)+'СЕТ СН'!$F$16</f>
        <v>0</v>
      </c>
      <c r="M378" s="36">
        <f>SUMIFS(СВЦЭМ!$J$34:$J$777,СВЦЭМ!$A$34:$A$777,$A378,СВЦЭМ!$B$34:$B$777,M$367)+'СЕТ СН'!$F$16</f>
        <v>0</v>
      </c>
      <c r="N378" s="36">
        <f>SUMIFS(СВЦЭМ!$J$34:$J$777,СВЦЭМ!$A$34:$A$777,$A378,СВЦЭМ!$B$34:$B$777,N$367)+'СЕТ СН'!$F$16</f>
        <v>0</v>
      </c>
      <c r="O378" s="36">
        <f>SUMIFS(СВЦЭМ!$J$34:$J$777,СВЦЭМ!$A$34:$A$777,$A378,СВЦЭМ!$B$34:$B$777,O$367)+'СЕТ СН'!$F$16</f>
        <v>0</v>
      </c>
      <c r="P378" s="36">
        <f>SUMIFS(СВЦЭМ!$J$34:$J$777,СВЦЭМ!$A$34:$A$777,$A378,СВЦЭМ!$B$34:$B$777,P$367)+'СЕТ СН'!$F$16</f>
        <v>0</v>
      </c>
      <c r="Q378" s="36">
        <f>SUMIFS(СВЦЭМ!$J$34:$J$777,СВЦЭМ!$A$34:$A$777,$A378,СВЦЭМ!$B$34:$B$777,Q$367)+'СЕТ СН'!$F$16</f>
        <v>0</v>
      </c>
      <c r="R378" s="36">
        <f>SUMIFS(СВЦЭМ!$J$34:$J$777,СВЦЭМ!$A$34:$A$777,$A378,СВЦЭМ!$B$34:$B$777,R$367)+'СЕТ СН'!$F$16</f>
        <v>0</v>
      </c>
      <c r="S378" s="36">
        <f>SUMIFS(СВЦЭМ!$J$34:$J$777,СВЦЭМ!$A$34:$A$777,$A378,СВЦЭМ!$B$34:$B$777,S$367)+'СЕТ СН'!$F$16</f>
        <v>0</v>
      </c>
      <c r="T378" s="36">
        <f>SUMIFS(СВЦЭМ!$J$34:$J$777,СВЦЭМ!$A$34:$A$777,$A378,СВЦЭМ!$B$34:$B$777,T$367)+'СЕТ СН'!$F$16</f>
        <v>0</v>
      </c>
      <c r="U378" s="36">
        <f>SUMIFS(СВЦЭМ!$J$34:$J$777,СВЦЭМ!$A$34:$A$777,$A378,СВЦЭМ!$B$34:$B$777,U$367)+'СЕТ СН'!$F$16</f>
        <v>0</v>
      </c>
      <c r="V378" s="36">
        <f>SUMIFS(СВЦЭМ!$J$34:$J$777,СВЦЭМ!$A$34:$A$777,$A378,СВЦЭМ!$B$34:$B$777,V$367)+'СЕТ СН'!$F$16</f>
        <v>0</v>
      </c>
      <c r="W378" s="36">
        <f>SUMIFS(СВЦЭМ!$J$34:$J$777,СВЦЭМ!$A$34:$A$777,$A378,СВЦЭМ!$B$34:$B$777,W$367)+'СЕТ СН'!$F$16</f>
        <v>0</v>
      </c>
      <c r="X378" s="36">
        <f>SUMIFS(СВЦЭМ!$J$34:$J$777,СВЦЭМ!$A$34:$A$777,$A378,СВЦЭМ!$B$34:$B$777,X$367)+'СЕТ СН'!$F$16</f>
        <v>0</v>
      </c>
      <c r="Y378" s="36">
        <f>SUMIFS(СВЦЭМ!$J$34:$J$777,СВЦЭМ!$A$34:$A$777,$A378,СВЦЭМ!$B$34:$B$777,Y$367)+'СЕТ СН'!$F$16</f>
        <v>0</v>
      </c>
    </row>
    <row r="379" spans="1:25" ht="15.75" hidden="1" x14ac:dyDescent="0.2">
      <c r="A379" s="35">
        <f t="shared" si="10"/>
        <v>43811</v>
      </c>
      <c r="B379" s="36">
        <f>SUMIFS(СВЦЭМ!$J$34:$J$777,СВЦЭМ!$A$34:$A$777,$A379,СВЦЭМ!$B$34:$B$777,B$367)+'СЕТ СН'!$F$16</f>
        <v>0</v>
      </c>
      <c r="C379" s="36">
        <f>SUMIFS(СВЦЭМ!$J$34:$J$777,СВЦЭМ!$A$34:$A$777,$A379,СВЦЭМ!$B$34:$B$777,C$367)+'СЕТ СН'!$F$16</f>
        <v>0</v>
      </c>
      <c r="D379" s="36">
        <f>SUMIFS(СВЦЭМ!$J$34:$J$777,СВЦЭМ!$A$34:$A$777,$A379,СВЦЭМ!$B$34:$B$777,D$367)+'СЕТ СН'!$F$16</f>
        <v>0</v>
      </c>
      <c r="E379" s="36">
        <f>SUMIFS(СВЦЭМ!$J$34:$J$777,СВЦЭМ!$A$34:$A$777,$A379,СВЦЭМ!$B$34:$B$777,E$367)+'СЕТ СН'!$F$16</f>
        <v>0</v>
      </c>
      <c r="F379" s="36">
        <f>SUMIFS(СВЦЭМ!$J$34:$J$777,СВЦЭМ!$A$34:$A$777,$A379,СВЦЭМ!$B$34:$B$777,F$367)+'СЕТ СН'!$F$16</f>
        <v>0</v>
      </c>
      <c r="G379" s="36">
        <f>SUMIFS(СВЦЭМ!$J$34:$J$777,СВЦЭМ!$A$34:$A$777,$A379,СВЦЭМ!$B$34:$B$777,G$367)+'СЕТ СН'!$F$16</f>
        <v>0</v>
      </c>
      <c r="H379" s="36">
        <f>SUMIFS(СВЦЭМ!$J$34:$J$777,СВЦЭМ!$A$34:$A$777,$A379,СВЦЭМ!$B$34:$B$777,H$367)+'СЕТ СН'!$F$16</f>
        <v>0</v>
      </c>
      <c r="I379" s="36">
        <f>SUMIFS(СВЦЭМ!$J$34:$J$777,СВЦЭМ!$A$34:$A$777,$A379,СВЦЭМ!$B$34:$B$777,I$367)+'СЕТ СН'!$F$16</f>
        <v>0</v>
      </c>
      <c r="J379" s="36">
        <f>SUMIFS(СВЦЭМ!$J$34:$J$777,СВЦЭМ!$A$34:$A$777,$A379,СВЦЭМ!$B$34:$B$777,J$367)+'СЕТ СН'!$F$16</f>
        <v>0</v>
      </c>
      <c r="K379" s="36">
        <f>SUMIFS(СВЦЭМ!$J$34:$J$777,СВЦЭМ!$A$34:$A$777,$A379,СВЦЭМ!$B$34:$B$777,K$367)+'СЕТ СН'!$F$16</f>
        <v>0</v>
      </c>
      <c r="L379" s="36">
        <f>SUMIFS(СВЦЭМ!$J$34:$J$777,СВЦЭМ!$A$34:$A$777,$A379,СВЦЭМ!$B$34:$B$777,L$367)+'СЕТ СН'!$F$16</f>
        <v>0</v>
      </c>
      <c r="M379" s="36">
        <f>SUMIFS(СВЦЭМ!$J$34:$J$777,СВЦЭМ!$A$34:$A$777,$A379,СВЦЭМ!$B$34:$B$777,M$367)+'СЕТ СН'!$F$16</f>
        <v>0</v>
      </c>
      <c r="N379" s="36">
        <f>SUMIFS(СВЦЭМ!$J$34:$J$777,СВЦЭМ!$A$34:$A$777,$A379,СВЦЭМ!$B$34:$B$777,N$367)+'СЕТ СН'!$F$16</f>
        <v>0</v>
      </c>
      <c r="O379" s="36">
        <f>SUMIFS(СВЦЭМ!$J$34:$J$777,СВЦЭМ!$A$34:$A$777,$A379,СВЦЭМ!$B$34:$B$777,O$367)+'СЕТ СН'!$F$16</f>
        <v>0</v>
      </c>
      <c r="P379" s="36">
        <f>SUMIFS(СВЦЭМ!$J$34:$J$777,СВЦЭМ!$A$34:$A$777,$A379,СВЦЭМ!$B$34:$B$777,P$367)+'СЕТ СН'!$F$16</f>
        <v>0</v>
      </c>
      <c r="Q379" s="36">
        <f>SUMIFS(СВЦЭМ!$J$34:$J$777,СВЦЭМ!$A$34:$A$777,$A379,СВЦЭМ!$B$34:$B$777,Q$367)+'СЕТ СН'!$F$16</f>
        <v>0</v>
      </c>
      <c r="R379" s="36">
        <f>SUMIFS(СВЦЭМ!$J$34:$J$777,СВЦЭМ!$A$34:$A$777,$A379,СВЦЭМ!$B$34:$B$777,R$367)+'СЕТ СН'!$F$16</f>
        <v>0</v>
      </c>
      <c r="S379" s="36">
        <f>SUMIFS(СВЦЭМ!$J$34:$J$777,СВЦЭМ!$A$34:$A$777,$A379,СВЦЭМ!$B$34:$B$777,S$367)+'СЕТ СН'!$F$16</f>
        <v>0</v>
      </c>
      <c r="T379" s="36">
        <f>SUMIFS(СВЦЭМ!$J$34:$J$777,СВЦЭМ!$A$34:$A$777,$A379,СВЦЭМ!$B$34:$B$777,T$367)+'СЕТ СН'!$F$16</f>
        <v>0</v>
      </c>
      <c r="U379" s="36">
        <f>SUMIFS(СВЦЭМ!$J$34:$J$777,СВЦЭМ!$A$34:$A$777,$A379,СВЦЭМ!$B$34:$B$777,U$367)+'СЕТ СН'!$F$16</f>
        <v>0</v>
      </c>
      <c r="V379" s="36">
        <f>SUMIFS(СВЦЭМ!$J$34:$J$777,СВЦЭМ!$A$34:$A$777,$A379,СВЦЭМ!$B$34:$B$777,V$367)+'СЕТ СН'!$F$16</f>
        <v>0</v>
      </c>
      <c r="W379" s="36">
        <f>SUMIFS(СВЦЭМ!$J$34:$J$777,СВЦЭМ!$A$34:$A$777,$A379,СВЦЭМ!$B$34:$B$777,W$367)+'СЕТ СН'!$F$16</f>
        <v>0</v>
      </c>
      <c r="X379" s="36">
        <f>SUMIFS(СВЦЭМ!$J$34:$J$777,СВЦЭМ!$A$34:$A$777,$A379,СВЦЭМ!$B$34:$B$777,X$367)+'СЕТ СН'!$F$16</f>
        <v>0</v>
      </c>
      <c r="Y379" s="36">
        <f>SUMIFS(СВЦЭМ!$J$34:$J$777,СВЦЭМ!$A$34:$A$777,$A379,СВЦЭМ!$B$34:$B$777,Y$367)+'СЕТ СН'!$F$16</f>
        <v>0</v>
      </c>
    </row>
    <row r="380" spans="1:25" ht="15.75" hidden="1" x14ac:dyDescent="0.2">
      <c r="A380" s="35">
        <f t="shared" si="10"/>
        <v>43812</v>
      </c>
      <c r="B380" s="36">
        <f>SUMIFS(СВЦЭМ!$J$34:$J$777,СВЦЭМ!$A$34:$A$777,$A380,СВЦЭМ!$B$34:$B$777,B$367)+'СЕТ СН'!$F$16</f>
        <v>0</v>
      </c>
      <c r="C380" s="36">
        <f>SUMIFS(СВЦЭМ!$J$34:$J$777,СВЦЭМ!$A$34:$A$777,$A380,СВЦЭМ!$B$34:$B$777,C$367)+'СЕТ СН'!$F$16</f>
        <v>0</v>
      </c>
      <c r="D380" s="36">
        <f>SUMIFS(СВЦЭМ!$J$34:$J$777,СВЦЭМ!$A$34:$A$777,$A380,СВЦЭМ!$B$34:$B$777,D$367)+'СЕТ СН'!$F$16</f>
        <v>0</v>
      </c>
      <c r="E380" s="36">
        <f>SUMIFS(СВЦЭМ!$J$34:$J$777,СВЦЭМ!$A$34:$A$777,$A380,СВЦЭМ!$B$34:$B$777,E$367)+'СЕТ СН'!$F$16</f>
        <v>0</v>
      </c>
      <c r="F380" s="36">
        <f>SUMIFS(СВЦЭМ!$J$34:$J$777,СВЦЭМ!$A$34:$A$777,$A380,СВЦЭМ!$B$34:$B$777,F$367)+'СЕТ СН'!$F$16</f>
        <v>0</v>
      </c>
      <c r="G380" s="36">
        <f>SUMIFS(СВЦЭМ!$J$34:$J$777,СВЦЭМ!$A$34:$A$777,$A380,СВЦЭМ!$B$34:$B$777,G$367)+'СЕТ СН'!$F$16</f>
        <v>0</v>
      </c>
      <c r="H380" s="36">
        <f>SUMIFS(СВЦЭМ!$J$34:$J$777,СВЦЭМ!$A$34:$A$777,$A380,СВЦЭМ!$B$34:$B$777,H$367)+'СЕТ СН'!$F$16</f>
        <v>0</v>
      </c>
      <c r="I380" s="36">
        <f>SUMIFS(СВЦЭМ!$J$34:$J$777,СВЦЭМ!$A$34:$A$777,$A380,СВЦЭМ!$B$34:$B$777,I$367)+'СЕТ СН'!$F$16</f>
        <v>0</v>
      </c>
      <c r="J380" s="36">
        <f>SUMIFS(СВЦЭМ!$J$34:$J$777,СВЦЭМ!$A$34:$A$777,$A380,СВЦЭМ!$B$34:$B$777,J$367)+'СЕТ СН'!$F$16</f>
        <v>0</v>
      </c>
      <c r="K380" s="36">
        <f>SUMIFS(СВЦЭМ!$J$34:$J$777,СВЦЭМ!$A$34:$A$777,$A380,СВЦЭМ!$B$34:$B$777,K$367)+'СЕТ СН'!$F$16</f>
        <v>0</v>
      </c>
      <c r="L380" s="36">
        <f>SUMIFS(СВЦЭМ!$J$34:$J$777,СВЦЭМ!$A$34:$A$777,$A380,СВЦЭМ!$B$34:$B$777,L$367)+'СЕТ СН'!$F$16</f>
        <v>0</v>
      </c>
      <c r="M380" s="36">
        <f>SUMIFS(СВЦЭМ!$J$34:$J$777,СВЦЭМ!$A$34:$A$777,$A380,СВЦЭМ!$B$34:$B$777,M$367)+'СЕТ СН'!$F$16</f>
        <v>0</v>
      </c>
      <c r="N380" s="36">
        <f>SUMIFS(СВЦЭМ!$J$34:$J$777,СВЦЭМ!$A$34:$A$777,$A380,СВЦЭМ!$B$34:$B$777,N$367)+'СЕТ СН'!$F$16</f>
        <v>0</v>
      </c>
      <c r="O380" s="36">
        <f>SUMIFS(СВЦЭМ!$J$34:$J$777,СВЦЭМ!$A$34:$A$777,$A380,СВЦЭМ!$B$34:$B$777,O$367)+'СЕТ СН'!$F$16</f>
        <v>0</v>
      </c>
      <c r="P380" s="36">
        <f>SUMIFS(СВЦЭМ!$J$34:$J$777,СВЦЭМ!$A$34:$A$777,$A380,СВЦЭМ!$B$34:$B$777,P$367)+'СЕТ СН'!$F$16</f>
        <v>0</v>
      </c>
      <c r="Q380" s="36">
        <f>SUMIFS(СВЦЭМ!$J$34:$J$777,СВЦЭМ!$A$34:$A$777,$A380,СВЦЭМ!$B$34:$B$777,Q$367)+'СЕТ СН'!$F$16</f>
        <v>0</v>
      </c>
      <c r="R380" s="36">
        <f>SUMIFS(СВЦЭМ!$J$34:$J$777,СВЦЭМ!$A$34:$A$777,$A380,СВЦЭМ!$B$34:$B$777,R$367)+'СЕТ СН'!$F$16</f>
        <v>0</v>
      </c>
      <c r="S380" s="36">
        <f>SUMIFS(СВЦЭМ!$J$34:$J$777,СВЦЭМ!$A$34:$A$777,$A380,СВЦЭМ!$B$34:$B$777,S$367)+'СЕТ СН'!$F$16</f>
        <v>0</v>
      </c>
      <c r="T380" s="36">
        <f>SUMIFS(СВЦЭМ!$J$34:$J$777,СВЦЭМ!$A$34:$A$777,$A380,СВЦЭМ!$B$34:$B$777,T$367)+'СЕТ СН'!$F$16</f>
        <v>0</v>
      </c>
      <c r="U380" s="36">
        <f>SUMIFS(СВЦЭМ!$J$34:$J$777,СВЦЭМ!$A$34:$A$777,$A380,СВЦЭМ!$B$34:$B$777,U$367)+'СЕТ СН'!$F$16</f>
        <v>0</v>
      </c>
      <c r="V380" s="36">
        <f>SUMIFS(СВЦЭМ!$J$34:$J$777,СВЦЭМ!$A$34:$A$777,$A380,СВЦЭМ!$B$34:$B$777,V$367)+'СЕТ СН'!$F$16</f>
        <v>0</v>
      </c>
      <c r="W380" s="36">
        <f>SUMIFS(СВЦЭМ!$J$34:$J$777,СВЦЭМ!$A$34:$A$777,$A380,СВЦЭМ!$B$34:$B$777,W$367)+'СЕТ СН'!$F$16</f>
        <v>0</v>
      </c>
      <c r="X380" s="36">
        <f>SUMIFS(СВЦЭМ!$J$34:$J$777,СВЦЭМ!$A$34:$A$777,$A380,СВЦЭМ!$B$34:$B$777,X$367)+'СЕТ СН'!$F$16</f>
        <v>0</v>
      </c>
      <c r="Y380" s="36">
        <f>SUMIFS(СВЦЭМ!$J$34:$J$777,СВЦЭМ!$A$34:$A$777,$A380,СВЦЭМ!$B$34:$B$777,Y$367)+'СЕТ СН'!$F$16</f>
        <v>0</v>
      </c>
    </row>
    <row r="381" spans="1:25" ht="15.75" hidden="1" x14ac:dyDescent="0.2">
      <c r="A381" s="35">
        <f t="shared" si="10"/>
        <v>43813</v>
      </c>
      <c r="B381" s="36">
        <f>SUMIFS(СВЦЭМ!$J$34:$J$777,СВЦЭМ!$A$34:$A$777,$A381,СВЦЭМ!$B$34:$B$777,B$367)+'СЕТ СН'!$F$16</f>
        <v>0</v>
      </c>
      <c r="C381" s="36">
        <f>SUMIFS(СВЦЭМ!$J$34:$J$777,СВЦЭМ!$A$34:$A$777,$A381,СВЦЭМ!$B$34:$B$777,C$367)+'СЕТ СН'!$F$16</f>
        <v>0</v>
      </c>
      <c r="D381" s="36">
        <f>SUMIFS(СВЦЭМ!$J$34:$J$777,СВЦЭМ!$A$34:$A$777,$A381,СВЦЭМ!$B$34:$B$777,D$367)+'СЕТ СН'!$F$16</f>
        <v>0</v>
      </c>
      <c r="E381" s="36">
        <f>SUMIFS(СВЦЭМ!$J$34:$J$777,СВЦЭМ!$A$34:$A$777,$A381,СВЦЭМ!$B$34:$B$777,E$367)+'СЕТ СН'!$F$16</f>
        <v>0</v>
      </c>
      <c r="F381" s="36">
        <f>SUMIFS(СВЦЭМ!$J$34:$J$777,СВЦЭМ!$A$34:$A$777,$A381,СВЦЭМ!$B$34:$B$777,F$367)+'СЕТ СН'!$F$16</f>
        <v>0</v>
      </c>
      <c r="G381" s="36">
        <f>SUMIFS(СВЦЭМ!$J$34:$J$777,СВЦЭМ!$A$34:$A$777,$A381,СВЦЭМ!$B$34:$B$777,G$367)+'СЕТ СН'!$F$16</f>
        <v>0</v>
      </c>
      <c r="H381" s="36">
        <f>SUMIFS(СВЦЭМ!$J$34:$J$777,СВЦЭМ!$A$34:$A$777,$A381,СВЦЭМ!$B$34:$B$777,H$367)+'СЕТ СН'!$F$16</f>
        <v>0</v>
      </c>
      <c r="I381" s="36">
        <f>SUMIFS(СВЦЭМ!$J$34:$J$777,СВЦЭМ!$A$34:$A$777,$A381,СВЦЭМ!$B$34:$B$777,I$367)+'СЕТ СН'!$F$16</f>
        <v>0</v>
      </c>
      <c r="J381" s="36">
        <f>SUMIFS(СВЦЭМ!$J$34:$J$777,СВЦЭМ!$A$34:$A$777,$A381,СВЦЭМ!$B$34:$B$777,J$367)+'СЕТ СН'!$F$16</f>
        <v>0</v>
      </c>
      <c r="K381" s="36">
        <f>SUMIFS(СВЦЭМ!$J$34:$J$777,СВЦЭМ!$A$34:$A$777,$A381,СВЦЭМ!$B$34:$B$777,K$367)+'СЕТ СН'!$F$16</f>
        <v>0</v>
      </c>
      <c r="L381" s="36">
        <f>SUMIFS(СВЦЭМ!$J$34:$J$777,СВЦЭМ!$A$34:$A$777,$A381,СВЦЭМ!$B$34:$B$777,L$367)+'СЕТ СН'!$F$16</f>
        <v>0</v>
      </c>
      <c r="M381" s="36">
        <f>SUMIFS(СВЦЭМ!$J$34:$J$777,СВЦЭМ!$A$34:$A$777,$A381,СВЦЭМ!$B$34:$B$777,M$367)+'СЕТ СН'!$F$16</f>
        <v>0</v>
      </c>
      <c r="N381" s="36">
        <f>SUMIFS(СВЦЭМ!$J$34:$J$777,СВЦЭМ!$A$34:$A$777,$A381,СВЦЭМ!$B$34:$B$777,N$367)+'СЕТ СН'!$F$16</f>
        <v>0</v>
      </c>
      <c r="O381" s="36">
        <f>SUMIFS(СВЦЭМ!$J$34:$J$777,СВЦЭМ!$A$34:$A$777,$A381,СВЦЭМ!$B$34:$B$777,O$367)+'СЕТ СН'!$F$16</f>
        <v>0</v>
      </c>
      <c r="P381" s="36">
        <f>SUMIFS(СВЦЭМ!$J$34:$J$777,СВЦЭМ!$A$34:$A$777,$A381,СВЦЭМ!$B$34:$B$777,P$367)+'СЕТ СН'!$F$16</f>
        <v>0</v>
      </c>
      <c r="Q381" s="36">
        <f>SUMIFS(СВЦЭМ!$J$34:$J$777,СВЦЭМ!$A$34:$A$777,$A381,СВЦЭМ!$B$34:$B$777,Q$367)+'СЕТ СН'!$F$16</f>
        <v>0</v>
      </c>
      <c r="R381" s="36">
        <f>SUMIFS(СВЦЭМ!$J$34:$J$777,СВЦЭМ!$A$34:$A$777,$A381,СВЦЭМ!$B$34:$B$777,R$367)+'СЕТ СН'!$F$16</f>
        <v>0</v>
      </c>
      <c r="S381" s="36">
        <f>SUMIFS(СВЦЭМ!$J$34:$J$777,СВЦЭМ!$A$34:$A$777,$A381,СВЦЭМ!$B$34:$B$777,S$367)+'СЕТ СН'!$F$16</f>
        <v>0</v>
      </c>
      <c r="T381" s="36">
        <f>SUMIFS(СВЦЭМ!$J$34:$J$777,СВЦЭМ!$A$34:$A$777,$A381,СВЦЭМ!$B$34:$B$777,T$367)+'СЕТ СН'!$F$16</f>
        <v>0</v>
      </c>
      <c r="U381" s="36">
        <f>SUMIFS(СВЦЭМ!$J$34:$J$777,СВЦЭМ!$A$34:$A$777,$A381,СВЦЭМ!$B$34:$B$777,U$367)+'СЕТ СН'!$F$16</f>
        <v>0</v>
      </c>
      <c r="V381" s="36">
        <f>SUMIFS(СВЦЭМ!$J$34:$J$777,СВЦЭМ!$A$34:$A$777,$A381,СВЦЭМ!$B$34:$B$777,V$367)+'СЕТ СН'!$F$16</f>
        <v>0</v>
      </c>
      <c r="W381" s="36">
        <f>SUMIFS(СВЦЭМ!$J$34:$J$777,СВЦЭМ!$A$34:$A$777,$A381,СВЦЭМ!$B$34:$B$777,W$367)+'СЕТ СН'!$F$16</f>
        <v>0</v>
      </c>
      <c r="X381" s="36">
        <f>SUMIFS(СВЦЭМ!$J$34:$J$777,СВЦЭМ!$A$34:$A$777,$A381,СВЦЭМ!$B$34:$B$777,X$367)+'СЕТ СН'!$F$16</f>
        <v>0</v>
      </c>
      <c r="Y381" s="36">
        <f>SUMIFS(СВЦЭМ!$J$34:$J$777,СВЦЭМ!$A$34:$A$777,$A381,СВЦЭМ!$B$34:$B$777,Y$367)+'СЕТ СН'!$F$16</f>
        <v>0</v>
      </c>
    </row>
    <row r="382" spans="1:25" ht="15.75" hidden="1" x14ac:dyDescent="0.2">
      <c r="A382" s="35">
        <f t="shared" si="10"/>
        <v>43814</v>
      </c>
      <c r="B382" s="36">
        <f>SUMIFS(СВЦЭМ!$J$34:$J$777,СВЦЭМ!$A$34:$A$777,$A382,СВЦЭМ!$B$34:$B$777,B$367)+'СЕТ СН'!$F$16</f>
        <v>0</v>
      </c>
      <c r="C382" s="36">
        <f>SUMIFS(СВЦЭМ!$J$34:$J$777,СВЦЭМ!$A$34:$A$777,$A382,СВЦЭМ!$B$34:$B$777,C$367)+'СЕТ СН'!$F$16</f>
        <v>0</v>
      </c>
      <c r="D382" s="36">
        <f>SUMIFS(СВЦЭМ!$J$34:$J$777,СВЦЭМ!$A$34:$A$777,$A382,СВЦЭМ!$B$34:$B$777,D$367)+'СЕТ СН'!$F$16</f>
        <v>0</v>
      </c>
      <c r="E382" s="36">
        <f>SUMIFS(СВЦЭМ!$J$34:$J$777,СВЦЭМ!$A$34:$A$777,$A382,СВЦЭМ!$B$34:$B$777,E$367)+'СЕТ СН'!$F$16</f>
        <v>0</v>
      </c>
      <c r="F382" s="36">
        <f>SUMIFS(СВЦЭМ!$J$34:$J$777,СВЦЭМ!$A$34:$A$777,$A382,СВЦЭМ!$B$34:$B$777,F$367)+'СЕТ СН'!$F$16</f>
        <v>0</v>
      </c>
      <c r="G382" s="36">
        <f>SUMIFS(СВЦЭМ!$J$34:$J$777,СВЦЭМ!$A$34:$A$777,$A382,СВЦЭМ!$B$34:$B$777,G$367)+'СЕТ СН'!$F$16</f>
        <v>0</v>
      </c>
      <c r="H382" s="36">
        <f>SUMIFS(СВЦЭМ!$J$34:$J$777,СВЦЭМ!$A$34:$A$777,$A382,СВЦЭМ!$B$34:$B$777,H$367)+'СЕТ СН'!$F$16</f>
        <v>0</v>
      </c>
      <c r="I382" s="36">
        <f>SUMIFS(СВЦЭМ!$J$34:$J$777,СВЦЭМ!$A$34:$A$777,$A382,СВЦЭМ!$B$34:$B$777,I$367)+'СЕТ СН'!$F$16</f>
        <v>0</v>
      </c>
      <c r="J382" s="36">
        <f>SUMIFS(СВЦЭМ!$J$34:$J$777,СВЦЭМ!$A$34:$A$777,$A382,СВЦЭМ!$B$34:$B$777,J$367)+'СЕТ СН'!$F$16</f>
        <v>0</v>
      </c>
      <c r="K382" s="36">
        <f>SUMIFS(СВЦЭМ!$J$34:$J$777,СВЦЭМ!$A$34:$A$777,$A382,СВЦЭМ!$B$34:$B$777,K$367)+'СЕТ СН'!$F$16</f>
        <v>0</v>
      </c>
      <c r="L382" s="36">
        <f>SUMIFS(СВЦЭМ!$J$34:$J$777,СВЦЭМ!$A$34:$A$777,$A382,СВЦЭМ!$B$34:$B$777,L$367)+'СЕТ СН'!$F$16</f>
        <v>0</v>
      </c>
      <c r="M382" s="36">
        <f>SUMIFS(СВЦЭМ!$J$34:$J$777,СВЦЭМ!$A$34:$A$777,$A382,СВЦЭМ!$B$34:$B$777,M$367)+'СЕТ СН'!$F$16</f>
        <v>0</v>
      </c>
      <c r="N382" s="36">
        <f>SUMIFS(СВЦЭМ!$J$34:$J$777,СВЦЭМ!$A$34:$A$777,$A382,СВЦЭМ!$B$34:$B$777,N$367)+'СЕТ СН'!$F$16</f>
        <v>0</v>
      </c>
      <c r="O382" s="36">
        <f>SUMIFS(СВЦЭМ!$J$34:$J$777,СВЦЭМ!$A$34:$A$777,$A382,СВЦЭМ!$B$34:$B$777,O$367)+'СЕТ СН'!$F$16</f>
        <v>0</v>
      </c>
      <c r="P382" s="36">
        <f>SUMIFS(СВЦЭМ!$J$34:$J$777,СВЦЭМ!$A$34:$A$777,$A382,СВЦЭМ!$B$34:$B$777,P$367)+'СЕТ СН'!$F$16</f>
        <v>0</v>
      </c>
      <c r="Q382" s="36">
        <f>SUMIFS(СВЦЭМ!$J$34:$J$777,СВЦЭМ!$A$34:$A$777,$A382,СВЦЭМ!$B$34:$B$777,Q$367)+'СЕТ СН'!$F$16</f>
        <v>0</v>
      </c>
      <c r="R382" s="36">
        <f>SUMIFS(СВЦЭМ!$J$34:$J$777,СВЦЭМ!$A$34:$A$777,$A382,СВЦЭМ!$B$34:$B$777,R$367)+'СЕТ СН'!$F$16</f>
        <v>0</v>
      </c>
      <c r="S382" s="36">
        <f>SUMIFS(СВЦЭМ!$J$34:$J$777,СВЦЭМ!$A$34:$A$777,$A382,СВЦЭМ!$B$34:$B$777,S$367)+'СЕТ СН'!$F$16</f>
        <v>0</v>
      </c>
      <c r="T382" s="36">
        <f>SUMIFS(СВЦЭМ!$J$34:$J$777,СВЦЭМ!$A$34:$A$777,$A382,СВЦЭМ!$B$34:$B$777,T$367)+'СЕТ СН'!$F$16</f>
        <v>0</v>
      </c>
      <c r="U382" s="36">
        <f>SUMIFS(СВЦЭМ!$J$34:$J$777,СВЦЭМ!$A$34:$A$777,$A382,СВЦЭМ!$B$34:$B$777,U$367)+'СЕТ СН'!$F$16</f>
        <v>0</v>
      </c>
      <c r="V382" s="36">
        <f>SUMIFS(СВЦЭМ!$J$34:$J$777,СВЦЭМ!$A$34:$A$777,$A382,СВЦЭМ!$B$34:$B$777,V$367)+'СЕТ СН'!$F$16</f>
        <v>0</v>
      </c>
      <c r="W382" s="36">
        <f>SUMIFS(СВЦЭМ!$J$34:$J$777,СВЦЭМ!$A$34:$A$777,$A382,СВЦЭМ!$B$34:$B$777,W$367)+'СЕТ СН'!$F$16</f>
        <v>0</v>
      </c>
      <c r="X382" s="36">
        <f>SUMIFS(СВЦЭМ!$J$34:$J$777,СВЦЭМ!$A$34:$A$777,$A382,СВЦЭМ!$B$34:$B$777,X$367)+'СЕТ СН'!$F$16</f>
        <v>0</v>
      </c>
      <c r="Y382" s="36">
        <f>SUMIFS(СВЦЭМ!$J$34:$J$777,СВЦЭМ!$A$34:$A$777,$A382,СВЦЭМ!$B$34:$B$777,Y$367)+'СЕТ СН'!$F$16</f>
        <v>0</v>
      </c>
    </row>
    <row r="383" spans="1:25" ht="15.75" hidden="1" x14ac:dyDescent="0.2">
      <c r="A383" s="35">
        <f t="shared" si="10"/>
        <v>43815</v>
      </c>
      <c r="B383" s="36">
        <f>SUMIFS(СВЦЭМ!$J$34:$J$777,СВЦЭМ!$A$34:$A$777,$A383,СВЦЭМ!$B$34:$B$777,B$367)+'СЕТ СН'!$F$16</f>
        <v>0</v>
      </c>
      <c r="C383" s="36">
        <f>SUMIFS(СВЦЭМ!$J$34:$J$777,СВЦЭМ!$A$34:$A$777,$A383,СВЦЭМ!$B$34:$B$777,C$367)+'СЕТ СН'!$F$16</f>
        <v>0</v>
      </c>
      <c r="D383" s="36">
        <f>SUMIFS(СВЦЭМ!$J$34:$J$777,СВЦЭМ!$A$34:$A$777,$A383,СВЦЭМ!$B$34:$B$777,D$367)+'СЕТ СН'!$F$16</f>
        <v>0</v>
      </c>
      <c r="E383" s="36">
        <f>SUMIFS(СВЦЭМ!$J$34:$J$777,СВЦЭМ!$A$34:$A$777,$A383,СВЦЭМ!$B$34:$B$777,E$367)+'СЕТ СН'!$F$16</f>
        <v>0</v>
      </c>
      <c r="F383" s="36">
        <f>SUMIFS(СВЦЭМ!$J$34:$J$777,СВЦЭМ!$A$34:$A$777,$A383,СВЦЭМ!$B$34:$B$777,F$367)+'СЕТ СН'!$F$16</f>
        <v>0</v>
      </c>
      <c r="G383" s="36">
        <f>SUMIFS(СВЦЭМ!$J$34:$J$777,СВЦЭМ!$A$34:$A$777,$A383,СВЦЭМ!$B$34:$B$777,G$367)+'СЕТ СН'!$F$16</f>
        <v>0</v>
      </c>
      <c r="H383" s="36">
        <f>SUMIFS(СВЦЭМ!$J$34:$J$777,СВЦЭМ!$A$34:$A$777,$A383,СВЦЭМ!$B$34:$B$777,H$367)+'СЕТ СН'!$F$16</f>
        <v>0</v>
      </c>
      <c r="I383" s="36">
        <f>SUMIFS(СВЦЭМ!$J$34:$J$777,СВЦЭМ!$A$34:$A$777,$A383,СВЦЭМ!$B$34:$B$777,I$367)+'СЕТ СН'!$F$16</f>
        <v>0</v>
      </c>
      <c r="J383" s="36">
        <f>SUMIFS(СВЦЭМ!$J$34:$J$777,СВЦЭМ!$A$34:$A$777,$A383,СВЦЭМ!$B$34:$B$777,J$367)+'СЕТ СН'!$F$16</f>
        <v>0</v>
      </c>
      <c r="K383" s="36">
        <f>SUMIFS(СВЦЭМ!$J$34:$J$777,СВЦЭМ!$A$34:$A$777,$A383,СВЦЭМ!$B$34:$B$777,K$367)+'СЕТ СН'!$F$16</f>
        <v>0</v>
      </c>
      <c r="L383" s="36">
        <f>SUMIFS(СВЦЭМ!$J$34:$J$777,СВЦЭМ!$A$34:$A$777,$A383,СВЦЭМ!$B$34:$B$777,L$367)+'СЕТ СН'!$F$16</f>
        <v>0</v>
      </c>
      <c r="M383" s="36">
        <f>SUMIFS(СВЦЭМ!$J$34:$J$777,СВЦЭМ!$A$34:$A$777,$A383,СВЦЭМ!$B$34:$B$777,M$367)+'СЕТ СН'!$F$16</f>
        <v>0</v>
      </c>
      <c r="N383" s="36">
        <f>SUMIFS(СВЦЭМ!$J$34:$J$777,СВЦЭМ!$A$34:$A$777,$A383,СВЦЭМ!$B$34:$B$777,N$367)+'СЕТ СН'!$F$16</f>
        <v>0</v>
      </c>
      <c r="O383" s="36">
        <f>SUMIFS(СВЦЭМ!$J$34:$J$777,СВЦЭМ!$A$34:$A$777,$A383,СВЦЭМ!$B$34:$B$777,O$367)+'СЕТ СН'!$F$16</f>
        <v>0</v>
      </c>
      <c r="P383" s="36">
        <f>SUMIFS(СВЦЭМ!$J$34:$J$777,СВЦЭМ!$A$34:$A$777,$A383,СВЦЭМ!$B$34:$B$777,P$367)+'СЕТ СН'!$F$16</f>
        <v>0</v>
      </c>
      <c r="Q383" s="36">
        <f>SUMIFS(СВЦЭМ!$J$34:$J$777,СВЦЭМ!$A$34:$A$777,$A383,СВЦЭМ!$B$34:$B$777,Q$367)+'СЕТ СН'!$F$16</f>
        <v>0</v>
      </c>
      <c r="R383" s="36">
        <f>SUMIFS(СВЦЭМ!$J$34:$J$777,СВЦЭМ!$A$34:$A$777,$A383,СВЦЭМ!$B$34:$B$777,R$367)+'СЕТ СН'!$F$16</f>
        <v>0</v>
      </c>
      <c r="S383" s="36">
        <f>SUMIFS(СВЦЭМ!$J$34:$J$777,СВЦЭМ!$A$34:$A$777,$A383,СВЦЭМ!$B$34:$B$777,S$367)+'СЕТ СН'!$F$16</f>
        <v>0</v>
      </c>
      <c r="T383" s="36">
        <f>SUMIFS(СВЦЭМ!$J$34:$J$777,СВЦЭМ!$A$34:$A$777,$A383,СВЦЭМ!$B$34:$B$777,T$367)+'СЕТ СН'!$F$16</f>
        <v>0</v>
      </c>
      <c r="U383" s="36">
        <f>SUMIFS(СВЦЭМ!$J$34:$J$777,СВЦЭМ!$A$34:$A$777,$A383,СВЦЭМ!$B$34:$B$777,U$367)+'СЕТ СН'!$F$16</f>
        <v>0</v>
      </c>
      <c r="V383" s="36">
        <f>SUMIFS(СВЦЭМ!$J$34:$J$777,СВЦЭМ!$A$34:$A$777,$A383,СВЦЭМ!$B$34:$B$777,V$367)+'СЕТ СН'!$F$16</f>
        <v>0</v>
      </c>
      <c r="W383" s="36">
        <f>SUMIFS(СВЦЭМ!$J$34:$J$777,СВЦЭМ!$A$34:$A$777,$A383,СВЦЭМ!$B$34:$B$777,W$367)+'СЕТ СН'!$F$16</f>
        <v>0</v>
      </c>
      <c r="X383" s="36">
        <f>SUMIFS(СВЦЭМ!$J$34:$J$777,СВЦЭМ!$A$34:$A$777,$A383,СВЦЭМ!$B$34:$B$777,X$367)+'СЕТ СН'!$F$16</f>
        <v>0</v>
      </c>
      <c r="Y383" s="36">
        <f>SUMIFS(СВЦЭМ!$J$34:$J$777,СВЦЭМ!$A$34:$A$777,$A383,СВЦЭМ!$B$34:$B$777,Y$367)+'СЕТ СН'!$F$16</f>
        <v>0</v>
      </c>
    </row>
    <row r="384" spans="1:25" ht="15.75" hidden="1" x14ac:dyDescent="0.2">
      <c r="A384" s="35">
        <f t="shared" si="10"/>
        <v>43816</v>
      </c>
      <c r="B384" s="36">
        <f>SUMIFS(СВЦЭМ!$J$34:$J$777,СВЦЭМ!$A$34:$A$777,$A384,СВЦЭМ!$B$34:$B$777,B$367)+'СЕТ СН'!$F$16</f>
        <v>0</v>
      </c>
      <c r="C384" s="36">
        <f>SUMIFS(СВЦЭМ!$J$34:$J$777,СВЦЭМ!$A$34:$A$777,$A384,СВЦЭМ!$B$34:$B$777,C$367)+'СЕТ СН'!$F$16</f>
        <v>0</v>
      </c>
      <c r="D384" s="36">
        <f>SUMIFS(СВЦЭМ!$J$34:$J$777,СВЦЭМ!$A$34:$A$777,$A384,СВЦЭМ!$B$34:$B$777,D$367)+'СЕТ СН'!$F$16</f>
        <v>0</v>
      </c>
      <c r="E384" s="36">
        <f>SUMIFS(СВЦЭМ!$J$34:$J$777,СВЦЭМ!$A$34:$A$777,$A384,СВЦЭМ!$B$34:$B$777,E$367)+'СЕТ СН'!$F$16</f>
        <v>0</v>
      </c>
      <c r="F384" s="36">
        <f>SUMIFS(СВЦЭМ!$J$34:$J$777,СВЦЭМ!$A$34:$A$777,$A384,СВЦЭМ!$B$34:$B$777,F$367)+'СЕТ СН'!$F$16</f>
        <v>0</v>
      </c>
      <c r="G384" s="36">
        <f>SUMIFS(СВЦЭМ!$J$34:$J$777,СВЦЭМ!$A$34:$A$777,$A384,СВЦЭМ!$B$34:$B$777,G$367)+'СЕТ СН'!$F$16</f>
        <v>0</v>
      </c>
      <c r="H384" s="36">
        <f>SUMIFS(СВЦЭМ!$J$34:$J$777,СВЦЭМ!$A$34:$A$777,$A384,СВЦЭМ!$B$34:$B$777,H$367)+'СЕТ СН'!$F$16</f>
        <v>0</v>
      </c>
      <c r="I384" s="36">
        <f>SUMIFS(СВЦЭМ!$J$34:$J$777,СВЦЭМ!$A$34:$A$777,$A384,СВЦЭМ!$B$34:$B$777,I$367)+'СЕТ СН'!$F$16</f>
        <v>0</v>
      </c>
      <c r="J384" s="36">
        <f>SUMIFS(СВЦЭМ!$J$34:$J$777,СВЦЭМ!$A$34:$A$777,$A384,СВЦЭМ!$B$34:$B$777,J$367)+'СЕТ СН'!$F$16</f>
        <v>0</v>
      </c>
      <c r="K384" s="36">
        <f>SUMIFS(СВЦЭМ!$J$34:$J$777,СВЦЭМ!$A$34:$A$777,$A384,СВЦЭМ!$B$34:$B$777,K$367)+'СЕТ СН'!$F$16</f>
        <v>0</v>
      </c>
      <c r="L384" s="36">
        <f>SUMIFS(СВЦЭМ!$J$34:$J$777,СВЦЭМ!$A$34:$A$777,$A384,СВЦЭМ!$B$34:$B$777,L$367)+'СЕТ СН'!$F$16</f>
        <v>0</v>
      </c>
      <c r="M384" s="36">
        <f>SUMIFS(СВЦЭМ!$J$34:$J$777,СВЦЭМ!$A$34:$A$777,$A384,СВЦЭМ!$B$34:$B$777,M$367)+'СЕТ СН'!$F$16</f>
        <v>0</v>
      </c>
      <c r="N384" s="36">
        <f>SUMIFS(СВЦЭМ!$J$34:$J$777,СВЦЭМ!$A$34:$A$777,$A384,СВЦЭМ!$B$34:$B$777,N$367)+'СЕТ СН'!$F$16</f>
        <v>0</v>
      </c>
      <c r="O384" s="36">
        <f>SUMIFS(СВЦЭМ!$J$34:$J$777,СВЦЭМ!$A$34:$A$777,$A384,СВЦЭМ!$B$34:$B$777,O$367)+'СЕТ СН'!$F$16</f>
        <v>0</v>
      </c>
      <c r="P384" s="36">
        <f>SUMIFS(СВЦЭМ!$J$34:$J$777,СВЦЭМ!$A$34:$A$777,$A384,СВЦЭМ!$B$34:$B$777,P$367)+'СЕТ СН'!$F$16</f>
        <v>0</v>
      </c>
      <c r="Q384" s="36">
        <f>SUMIFS(СВЦЭМ!$J$34:$J$777,СВЦЭМ!$A$34:$A$777,$A384,СВЦЭМ!$B$34:$B$777,Q$367)+'СЕТ СН'!$F$16</f>
        <v>0</v>
      </c>
      <c r="R384" s="36">
        <f>SUMIFS(СВЦЭМ!$J$34:$J$777,СВЦЭМ!$A$34:$A$777,$A384,СВЦЭМ!$B$34:$B$777,R$367)+'СЕТ СН'!$F$16</f>
        <v>0</v>
      </c>
      <c r="S384" s="36">
        <f>SUMIFS(СВЦЭМ!$J$34:$J$777,СВЦЭМ!$A$34:$A$777,$A384,СВЦЭМ!$B$34:$B$777,S$367)+'СЕТ СН'!$F$16</f>
        <v>0</v>
      </c>
      <c r="T384" s="36">
        <f>SUMIFS(СВЦЭМ!$J$34:$J$777,СВЦЭМ!$A$34:$A$777,$A384,СВЦЭМ!$B$34:$B$777,T$367)+'СЕТ СН'!$F$16</f>
        <v>0</v>
      </c>
      <c r="U384" s="36">
        <f>SUMIFS(СВЦЭМ!$J$34:$J$777,СВЦЭМ!$A$34:$A$777,$A384,СВЦЭМ!$B$34:$B$777,U$367)+'СЕТ СН'!$F$16</f>
        <v>0</v>
      </c>
      <c r="V384" s="36">
        <f>SUMIFS(СВЦЭМ!$J$34:$J$777,СВЦЭМ!$A$34:$A$777,$A384,СВЦЭМ!$B$34:$B$777,V$367)+'СЕТ СН'!$F$16</f>
        <v>0</v>
      </c>
      <c r="W384" s="36">
        <f>SUMIFS(СВЦЭМ!$J$34:$J$777,СВЦЭМ!$A$34:$A$777,$A384,СВЦЭМ!$B$34:$B$777,W$367)+'СЕТ СН'!$F$16</f>
        <v>0</v>
      </c>
      <c r="X384" s="36">
        <f>SUMIFS(СВЦЭМ!$J$34:$J$777,СВЦЭМ!$A$34:$A$777,$A384,СВЦЭМ!$B$34:$B$777,X$367)+'СЕТ СН'!$F$16</f>
        <v>0</v>
      </c>
      <c r="Y384" s="36">
        <f>SUMIFS(СВЦЭМ!$J$34:$J$777,СВЦЭМ!$A$34:$A$777,$A384,СВЦЭМ!$B$34:$B$777,Y$367)+'СЕТ СН'!$F$16</f>
        <v>0</v>
      </c>
    </row>
    <row r="385" spans="1:26" ht="15.75" hidden="1" x14ac:dyDescent="0.2">
      <c r="A385" s="35">
        <f t="shared" si="10"/>
        <v>43817</v>
      </c>
      <c r="B385" s="36">
        <f>SUMIFS(СВЦЭМ!$J$34:$J$777,СВЦЭМ!$A$34:$A$777,$A385,СВЦЭМ!$B$34:$B$777,B$367)+'СЕТ СН'!$F$16</f>
        <v>0</v>
      </c>
      <c r="C385" s="36">
        <f>SUMIFS(СВЦЭМ!$J$34:$J$777,СВЦЭМ!$A$34:$A$777,$A385,СВЦЭМ!$B$34:$B$777,C$367)+'СЕТ СН'!$F$16</f>
        <v>0</v>
      </c>
      <c r="D385" s="36">
        <f>SUMIFS(СВЦЭМ!$J$34:$J$777,СВЦЭМ!$A$34:$A$777,$A385,СВЦЭМ!$B$34:$B$777,D$367)+'СЕТ СН'!$F$16</f>
        <v>0</v>
      </c>
      <c r="E385" s="36">
        <f>SUMIFS(СВЦЭМ!$J$34:$J$777,СВЦЭМ!$A$34:$A$777,$A385,СВЦЭМ!$B$34:$B$777,E$367)+'СЕТ СН'!$F$16</f>
        <v>0</v>
      </c>
      <c r="F385" s="36">
        <f>SUMIFS(СВЦЭМ!$J$34:$J$777,СВЦЭМ!$A$34:$A$777,$A385,СВЦЭМ!$B$34:$B$777,F$367)+'СЕТ СН'!$F$16</f>
        <v>0</v>
      </c>
      <c r="G385" s="36">
        <f>SUMIFS(СВЦЭМ!$J$34:$J$777,СВЦЭМ!$A$34:$A$777,$A385,СВЦЭМ!$B$34:$B$777,G$367)+'СЕТ СН'!$F$16</f>
        <v>0</v>
      </c>
      <c r="H385" s="36">
        <f>SUMIFS(СВЦЭМ!$J$34:$J$777,СВЦЭМ!$A$34:$A$777,$A385,СВЦЭМ!$B$34:$B$777,H$367)+'СЕТ СН'!$F$16</f>
        <v>0</v>
      </c>
      <c r="I385" s="36">
        <f>SUMIFS(СВЦЭМ!$J$34:$J$777,СВЦЭМ!$A$34:$A$777,$A385,СВЦЭМ!$B$34:$B$777,I$367)+'СЕТ СН'!$F$16</f>
        <v>0</v>
      </c>
      <c r="J385" s="36">
        <f>SUMIFS(СВЦЭМ!$J$34:$J$777,СВЦЭМ!$A$34:$A$777,$A385,СВЦЭМ!$B$34:$B$777,J$367)+'СЕТ СН'!$F$16</f>
        <v>0</v>
      </c>
      <c r="K385" s="36">
        <f>SUMIFS(СВЦЭМ!$J$34:$J$777,СВЦЭМ!$A$34:$A$777,$A385,СВЦЭМ!$B$34:$B$777,K$367)+'СЕТ СН'!$F$16</f>
        <v>0</v>
      </c>
      <c r="L385" s="36">
        <f>SUMIFS(СВЦЭМ!$J$34:$J$777,СВЦЭМ!$A$34:$A$777,$A385,СВЦЭМ!$B$34:$B$777,L$367)+'СЕТ СН'!$F$16</f>
        <v>0</v>
      </c>
      <c r="M385" s="36">
        <f>SUMIFS(СВЦЭМ!$J$34:$J$777,СВЦЭМ!$A$34:$A$777,$A385,СВЦЭМ!$B$34:$B$777,M$367)+'СЕТ СН'!$F$16</f>
        <v>0</v>
      </c>
      <c r="N385" s="36">
        <f>SUMIFS(СВЦЭМ!$J$34:$J$777,СВЦЭМ!$A$34:$A$777,$A385,СВЦЭМ!$B$34:$B$777,N$367)+'СЕТ СН'!$F$16</f>
        <v>0</v>
      </c>
      <c r="O385" s="36">
        <f>SUMIFS(СВЦЭМ!$J$34:$J$777,СВЦЭМ!$A$34:$A$777,$A385,СВЦЭМ!$B$34:$B$777,O$367)+'СЕТ СН'!$F$16</f>
        <v>0</v>
      </c>
      <c r="P385" s="36">
        <f>SUMIFS(СВЦЭМ!$J$34:$J$777,СВЦЭМ!$A$34:$A$777,$A385,СВЦЭМ!$B$34:$B$777,P$367)+'СЕТ СН'!$F$16</f>
        <v>0</v>
      </c>
      <c r="Q385" s="36">
        <f>SUMIFS(СВЦЭМ!$J$34:$J$777,СВЦЭМ!$A$34:$A$777,$A385,СВЦЭМ!$B$34:$B$777,Q$367)+'СЕТ СН'!$F$16</f>
        <v>0</v>
      </c>
      <c r="R385" s="36">
        <f>SUMIFS(СВЦЭМ!$J$34:$J$777,СВЦЭМ!$A$34:$A$777,$A385,СВЦЭМ!$B$34:$B$777,R$367)+'СЕТ СН'!$F$16</f>
        <v>0</v>
      </c>
      <c r="S385" s="36">
        <f>SUMIFS(СВЦЭМ!$J$34:$J$777,СВЦЭМ!$A$34:$A$777,$A385,СВЦЭМ!$B$34:$B$777,S$367)+'СЕТ СН'!$F$16</f>
        <v>0</v>
      </c>
      <c r="T385" s="36">
        <f>SUMIFS(СВЦЭМ!$J$34:$J$777,СВЦЭМ!$A$34:$A$777,$A385,СВЦЭМ!$B$34:$B$777,T$367)+'СЕТ СН'!$F$16</f>
        <v>0</v>
      </c>
      <c r="U385" s="36">
        <f>SUMIFS(СВЦЭМ!$J$34:$J$777,СВЦЭМ!$A$34:$A$777,$A385,СВЦЭМ!$B$34:$B$777,U$367)+'СЕТ СН'!$F$16</f>
        <v>0</v>
      </c>
      <c r="V385" s="36">
        <f>SUMIFS(СВЦЭМ!$J$34:$J$777,СВЦЭМ!$A$34:$A$777,$A385,СВЦЭМ!$B$34:$B$777,V$367)+'СЕТ СН'!$F$16</f>
        <v>0</v>
      </c>
      <c r="W385" s="36">
        <f>SUMIFS(СВЦЭМ!$J$34:$J$777,СВЦЭМ!$A$34:$A$777,$A385,СВЦЭМ!$B$34:$B$777,W$367)+'СЕТ СН'!$F$16</f>
        <v>0</v>
      </c>
      <c r="X385" s="36">
        <f>SUMIFS(СВЦЭМ!$J$34:$J$777,СВЦЭМ!$A$34:$A$777,$A385,СВЦЭМ!$B$34:$B$777,X$367)+'СЕТ СН'!$F$16</f>
        <v>0</v>
      </c>
      <c r="Y385" s="36">
        <f>SUMIFS(СВЦЭМ!$J$34:$J$777,СВЦЭМ!$A$34:$A$777,$A385,СВЦЭМ!$B$34:$B$777,Y$367)+'СЕТ СН'!$F$16</f>
        <v>0</v>
      </c>
    </row>
    <row r="386" spans="1:26" ht="15.75" hidden="1" x14ac:dyDescent="0.2">
      <c r="A386" s="35">
        <f t="shared" si="10"/>
        <v>43818</v>
      </c>
      <c r="B386" s="36">
        <f>SUMIFS(СВЦЭМ!$J$34:$J$777,СВЦЭМ!$A$34:$A$777,$A386,СВЦЭМ!$B$34:$B$777,B$367)+'СЕТ СН'!$F$16</f>
        <v>0</v>
      </c>
      <c r="C386" s="36">
        <f>SUMIFS(СВЦЭМ!$J$34:$J$777,СВЦЭМ!$A$34:$A$777,$A386,СВЦЭМ!$B$34:$B$777,C$367)+'СЕТ СН'!$F$16</f>
        <v>0</v>
      </c>
      <c r="D386" s="36">
        <f>SUMIFS(СВЦЭМ!$J$34:$J$777,СВЦЭМ!$A$34:$A$777,$A386,СВЦЭМ!$B$34:$B$777,D$367)+'СЕТ СН'!$F$16</f>
        <v>0</v>
      </c>
      <c r="E386" s="36">
        <f>SUMIFS(СВЦЭМ!$J$34:$J$777,СВЦЭМ!$A$34:$A$777,$A386,СВЦЭМ!$B$34:$B$777,E$367)+'СЕТ СН'!$F$16</f>
        <v>0</v>
      </c>
      <c r="F386" s="36">
        <f>SUMIFS(СВЦЭМ!$J$34:$J$777,СВЦЭМ!$A$34:$A$777,$A386,СВЦЭМ!$B$34:$B$777,F$367)+'СЕТ СН'!$F$16</f>
        <v>0</v>
      </c>
      <c r="G386" s="36">
        <f>SUMIFS(СВЦЭМ!$J$34:$J$777,СВЦЭМ!$A$34:$A$777,$A386,СВЦЭМ!$B$34:$B$777,G$367)+'СЕТ СН'!$F$16</f>
        <v>0</v>
      </c>
      <c r="H386" s="36">
        <f>SUMIFS(СВЦЭМ!$J$34:$J$777,СВЦЭМ!$A$34:$A$777,$A386,СВЦЭМ!$B$34:$B$777,H$367)+'СЕТ СН'!$F$16</f>
        <v>0</v>
      </c>
      <c r="I386" s="36">
        <f>SUMIFS(СВЦЭМ!$J$34:$J$777,СВЦЭМ!$A$34:$A$777,$A386,СВЦЭМ!$B$34:$B$777,I$367)+'СЕТ СН'!$F$16</f>
        <v>0</v>
      </c>
      <c r="J386" s="36">
        <f>SUMIFS(СВЦЭМ!$J$34:$J$777,СВЦЭМ!$A$34:$A$777,$A386,СВЦЭМ!$B$34:$B$777,J$367)+'СЕТ СН'!$F$16</f>
        <v>0</v>
      </c>
      <c r="K386" s="36">
        <f>SUMIFS(СВЦЭМ!$J$34:$J$777,СВЦЭМ!$A$34:$A$777,$A386,СВЦЭМ!$B$34:$B$777,K$367)+'СЕТ СН'!$F$16</f>
        <v>0</v>
      </c>
      <c r="L386" s="36">
        <f>SUMIFS(СВЦЭМ!$J$34:$J$777,СВЦЭМ!$A$34:$A$777,$A386,СВЦЭМ!$B$34:$B$777,L$367)+'СЕТ СН'!$F$16</f>
        <v>0</v>
      </c>
      <c r="M386" s="36">
        <f>SUMIFS(СВЦЭМ!$J$34:$J$777,СВЦЭМ!$A$34:$A$777,$A386,СВЦЭМ!$B$34:$B$777,M$367)+'СЕТ СН'!$F$16</f>
        <v>0</v>
      </c>
      <c r="N386" s="36">
        <f>SUMIFS(СВЦЭМ!$J$34:$J$777,СВЦЭМ!$A$34:$A$777,$A386,СВЦЭМ!$B$34:$B$777,N$367)+'СЕТ СН'!$F$16</f>
        <v>0</v>
      </c>
      <c r="O386" s="36">
        <f>SUMIFS(СВЦЭМ!$J$34:$J$777,СВЦЭМ!$A$34:$A$777,$A386,СВЦЭМ!$B$34:$B$777,O$367)+'СЕТ СН'!$F$16</f>
        <v>0</v>
      </c>
      <c r="P386" s="36">
        <f>SUMIFS(СВЦЭМ!$J$34:$J$777,СВЦЭМ!$A$34:$A$777,$A386,СВЦЭМ!$B$34:$B$777,P$367)+'СЕТ СН'!$F$16</f>
        <v>0</v>
      </c>
      <c r="Q386" s="36">
        <f>SUMIFS(СВЦЭМ!$J$34:$J$777,СВЦЭМ!$A$34:$A$777,$A386,СВЦЭМ!$B$34:$B$777,Q$367)+'СЕТ СН'!$F$16</f>
        <v>0</v>
      </c>
      <c r="R386" s="36">
        <f>SUMIFS(СВЦЭМ!$J$34:$J$777,СВЦЭМ!$A$34:$A$777,$A386,СВЦЭМ!$B$34:$B$777,R$367)+'СЕТ СН'!$F$16</f>
        <v>0</v>
      </c>
      <c r="S386" s="36">
        <f>SUMIFS(СВЦЭМ!$J$34:$J$777,СВЦЭМ!$A$34:$A$777,$A386,СВЦЭМ!$B$34:$B$777,S$367)+'СЕТ СН'!$F$16</f>
        <v>0</v>
      </c>
      <c r="T386" s="36">
        <f>SUMIFS(СВЦЭМ!$J$34:$J$777,СВЦЭМ!$A$34:$A$777,$A386,СВЦЭМ!$B$34:$B$777,T$367)+'СЕТ СН'!$F$16</f>
        <v>0</v>
      </c>
      <c r="U386" s="36">
        <f>SUMIFS(СВЦЭМ!$J$34:$J$777,СВЦЭМ!$A$34:$A$777,$A386,СВЦЭМ!$B$34:$B$777,U$367)+'СЕТ СН'!$F$16</f>
        <v>0</v>
      </c>
      <c r="V386" s="36">
        <f>SUMIFS(СВЦЭМ!$J$34:$J$777,СВЦЭМ!$A$34:$A$777,$A386,СВЦЭМ!$B$34:$B$777,V$367)+'СЕТ СН'!$F$16</f>
        <v>0</v>
      </c>
      <c r="W386" s="36">
        <f>SUMIFS(СВЦЭМ!$J$34:$J$777,СВЦЭМ!$A$34:$A$777,$A386,СВЦЭМ!$B$34:$B$777,W$367)+'СЕТ СН'!$F$16</f>
        <v>0</v>
      </c>
      <c r="X386" s="36">
        <f>SUMIFS(СВЦЭМ!$J$34:$J$777,СВЦЭМ!$A$34:$A$777,$A386,СВЦЭМ!$B$34:$B$777,X$367)+'СЕТ СН'!$F$16</f>
        <v>0</v>
      </c>
      <c r="Y386" s="36">
        <f>SUMIFS(СВЦЭМ!$J$34:$J$777,СВЦЭМ!$A$34:$A$777,$A386,СВЦЭМ!$B$34:$B$777,Y$367)+'СЕТ СН'!$F$16</f>
        <v>0</v>
      </c>
    </row>
    <row r="387" spans="1:26" ht="15.75" hidden="1" x14ac:dyDescent="0.2">
      <c r="A387" s="35">
        <f t="shared" si="10"/>
        <v>43819</v>
      </c>
      <c r="B387" s="36">
        <f>SUMIFS(СВЦЭМ!$J$34:$J$777,СВЦЭМ!$A$34:$A$777,$A387,СВЦЭМ!$B$34:$B$777,B$367)+'СЕТ СН'!$F$16</f>
        <v>0</v>
      </c>
      <c r="C387" s="36">
        <f>SUMIFS(СВЦЭМ!$J$34:$J$777,СВЦЭМ!$A$34:$A$777,$A387,СВЦЭМ!$B$34:$B$777,C$367)+'СЕТ СН'!$F$16</f>
        <v>0</v>
      </c>
      <c r="D387" s="36">
        <f>SUMIFS(СВЦЭМ!$J$34:$J$777,СВЦЭМ!$A$34:$A$777,$A387,СВЦЭМ!$B$34:$B$777,D$367)+'СЕТ СН'!$F$16</f>
        <v>0</v>
      </c>
      <c r="E387" s="36">
        <f>SUMIFS(СВЦЭМ!$J$34:$J$777,СВЦЭМ!$A$34:$A$777,$A387,СВЦЭМ!$B$34:$B$777,E$367)+'СЕТ СН'!$F$16</f>
        <v>0</v>
      </c>
      <c r="F387" s="36">
        <f>SUMIFS(СВЦЭМ!$J$34:$J$777,СВЦЭМ!$A$34:$A$777,$A387,СВЦЭМ!$B$34:$B$777,F$367)+'СЕТ СН'!$F$16</f>
        <v>0</v>
      </c>
      <c r="G387" s="36">
        <f>SUMIFS(СВЦЭМ!$J$34:$J$777,СВЦЭМ!$A$34:$A$777,$A387,СВЦЭМ!$B$34:$B$777,G$367)+'СЕТ СН'!$F$16</f>
        <v>0</v>
      </c>
      <c r="H387" s="36">
        <f>SUMIFS(СВЦЭМ!$J$34:$J$777,СВЦЭМ!$A$34:$A$777,$A387,СВЦЭМ!$B$34:$B$777,H$367)+'СЕТ СН'!$F$16</f>
        <v>0</v>
      </c>
      <c r="I387" s="36">
        <f>SUMIFS(СВЦЭМ!$J$34:$J$777,СВЦЭМ!$A$34:$A$777,$A387,СВЦЭМ!$B$34:$B$777,I$367)+'СЕТ СН'!$F$16</f>
        <v>0</v>
      </c>
      <c r="J387" s="36">
        <f>SUMIFS(СВЦЭМ!$J$34:$J$777,СВЦЭМ!$A$34:$A$777,$A387,СВЦЭМ!$B$34:$B$777,J$367)+'СЕТ СН'!$F$16</f>
        <v>0</v>
      </c>
      <c r="K387" s="36">
        <f>SUMIFS(СВЦЭМ!$J$34:$J$777,СВЦЭМ!$A$34:$A$777,$A387,СВЦЭМ!$B$34:$B$777,K$367)+'СЕТ СН'!$F$16</f>
        <v>0</v>
      </c>
      <c r="L387" s="36">
        <f>SUMIFS(СВЦЭМ!$J$34:$J$777,СВЦЭМ!$A$34:$A$777,$A387,СВЦЭМ!$B$34:$B$777,L$367)+'СЕТ СН'!$F$16</f>
        <v>0</v>
      </c>
      <c r="M387" s="36">
        <f>SUMIFS(СВЦЭМ!$J$34:$J$777,СВЦЭМ!$A$34:$A$777,$A387,СВЦЭМ!$B$34:$B$777,M$367)+'СЕТ СН'!$F$16</f>
        <v>0</v>
      </c>
      <c r="N387" s="36">
        <f>SUMIFS(СВЦЭМ!$J$34:$J$777,СВЦЭМ!$A$34:$A$777,$A387,СВЦЭМ!$B$34:$B$777,N$367)+'СЕТ СН'!$F$16</f>
        <v>0</v>
      </c>
      <c r="O387" s="36">
        <f>SUMIFS(СВЦЭМ!$J$34:$J$777,СВЦЭМ!$A$34:$A$777,$A387,СВЦЭМ!$B$34:$B$777,O$367)+'СЕТ СН'!$F$16</f>
        <v>0</v>
      </c>
      <c r="P387" s="36">
        <f>SUMIFS(СВЦЭМ!$J$34:$J$777,СВЦЭМ!$A$34:$A$777,$A387,СВЦЭМ!$B$34:$B$777,P$367)+'СЕТ СН'!$F$16</f>
        <v>0</v>
      </c>
      <c r="Q387" s="36">
        <f>SUMIFS(СВЦЭМ!$J$34:$J$777,СВЦЭМ!$A$34:$A$777,$A387,СВЦЭМ!$B$34:$B$777,Q$367)+'СЕТ СН'!$F$16</f>
        <v>0</v>
      </c>
      <c r="R387" s="36">
        <f>SUMIFS(СВЦЭМ!$J$34:$J$777,СВЦЭМ!$A$34:$A$777,$A387,СВЦЭМ!$B$34:$B$777,R$367)+'СЕТ СН'!$F$16</f>
        <v>0</v>
      </c>
      <c r="S387" s="36">
        <f>SUMIFS(СВЦЭМ!$J$34:$J$777,СВЦЭМ!$A$34:$A$777,$A387,СВЦЭМ!$B$34:$B$777,S$367)+'СЕТ СН'!$F$16</f>
        <v>0</v>
      </c>
      <c r="T387" s="36">
        <f>SUMIFS(СВЦЭМ!$J$34:$J$777,СВЦЭМ!$A$34:$A$777,$A387,СВЦЭМ!$B$34:$B$777,T$367)+'СЕТ СН'!$F$16</f>
        <v>0</v>
      </c>
      <c r="U387" s="36">
        <f>SUMIFS(СВЦЭМ!$J$34:$J$777,СВЦЭМ!$A$34:$A$777,$A387,СВЦЭМ!$B$34:$B$777,U$367)+'СЕТ СН'!$F$16</f>
        <v>0</v>
      </c>
      <c r="V387" s="36">
        <f>SUMIFS(СВЦЭМ!$J$34:$J$777,СВЦЭМ!$A$34:$A$777,$A387,СВЦЭМ!$B$34:$B$777,V$367)+'СЕТ СН'!$F$16</f>
        <v>0</v>
      </c>
      <c r="W387" s="36">
        <f>SUMIFS(СВЦЭМ!$J$34:$J$777,СВЦЭМ!$A$34:$A$777,$A387,СВЦЭМ!$B$34:$B$777,W$367)+'СЕТ СН'!$F$16</f>
        <v>0</v>
      </c>
      <c r="X387" s="36">
        <f>SUMIFS(СВЦЭМ!$J$34:$J$777,СВЦЭМ!$A$34:$A$777,$A387,СВЦЭМ!$B$34:$B$777,X$367)+'СЕТ СН'!$F$16</f>
        <v>0</v>
      </c>
      <c r="Y387" s="36">
        <f>SUMIFS(СВЦЭМ!$J$34:$J$777,СВЦЭМ!$A$34:$A$777,$A387,СВЦЭМ!$B$34:$B$777,Y$367)+'СЕТ СН'!$F$16</f>
        <v>0</v>
      </c>
    </row>
    <row r="388" spans="1:26" ht="15.75" hidden="1" x14ac:dyDescent="0.2">
      <c r="A388" s="35">
        <f t="shared" si="10"/>
        <v>43820</v>
      </c>
      <c r="B388" s="36">
        <f>SUMIFS(СВЦЭМ!$J$34:$J$777,СВЦЭМ!$A$34:$A$777,$A388,СВЦЭМ!$B$34:$B$777,B$367)+'СЕТ СН'!$F$16</f>
        <v>0</v>
      </c>
      <c r="C388" s="36">
        <f>SUMIFS(СВЦЭМ!$J$34:$J$777,СВЦЭМ!$A$34:$A$777,$A388,СВЦЭМ!$B$34:$B$777,C$367)+'СЕТ СН'!$F$16</f>
        <v>0</v>
      </c>
      <c r="D388" s="36">
        <f>SUMIFS(СВЦЭМ!$J$34:$J$777,СВЦЭМ!$A$34:$A$777,$A388,СВЦЭМ!$B$34:$B$777,D$367)+'СЕТ СН'!$F$16</f>
        <v>0</v>
      </c>
      <c r="E388" s="36">
        <f>SUMIFS(СВЦЭМ!$J$34:$J$777,СВЦЭМ!$A$34:$A$777,$A388,СВЦЭМ!$B$34:$B$777,E$367)+'СЕТ СН'!$F$16</f>
        <v>0</v>
      </c>
      <c r="F388" s="36">
        <f>SUMIFS(СВЦЭМ!$J$34:$J$777,СВЦЭМ!$A$34:$A$777,$A388,СВЦЭМ!$B$34:$B$777,F$367)+'СЕТ СН'!$F$16</f>
        <v>0</v>
      </c>
      <c r="G388" s="36">
        <f>SUMIFS(СВЦЭМ!$J$34:$J$777,СВЦЭМ!$A$34:$A$777,$A388,СВЦЭМ!$B$34:$B$777,G$367)+'СЕТ СН'!$F$16</f>
        <v>0</v>
      </c>
      <c r="H388" s="36">
        <f>SUMIFS(СВЦЭМ!$J$34:$J$777,СВЦЭМ!$A$34:$A$777,$A388,СВЦЭМ!$B$34:$B$777,H$367)+'СЕТ СН'!$F$16</f>
        <v>0</v>
      </c>
      <c r="I388" s="36">
        <f>SUMIFS(СВЦЭМ!$J$34:$J$777,СВЦЭМ!$A$34:$A$777,$A388,СВЦЭМ!$B$34:$B$777,I$367)+'СЕТ СН'!$F$16</f>
        <v>0</v>
      </c>
      <c r="J388" s="36">
        <f>SUMIFS(СВЦЭМ!$J$34:$J$777,СВЦЭМ!$A$34:$A$777,$A388,СВЦЭМ!$B$34:$B$777,J$367)+'СЕТ СН'!$F$16</f>
        <v>0</v>
      </c>
      <c r="K388" s="36">
        <f>SUMIFS(СВЦЭМ!$J$34:$J$777,СВЦЭМ!$A$34:$A$777,$A388,СВЦЭМ!$B$34:$B$777,K$367)+'СЕТ СН'!$F$16</f>
        <v>0</v>
      </c>
      <c r="L388" s="36">
        <f>SUMIFS(СВЦЭМ!$J$34:$J$777,СВЦЭМ!$A$34:$A$777,$A388,СВЦЭМ!$B$34:$B$777,L$367)+'СЕТ СН'!$F$16</f>
        <v>0</v>
      </c>
      <c r="M388" s="36">
        <f>SUMIFS(СВЦЭМ!$J$34:$J$777,СВЦЭМ!$A$34:$A$777,$A388,СВЦЭМ!$B$34:$B$777,M$367)+'СЕТ СН'!$F$16</f>
        <v>0</v>
      </c>
      <c r="N388" s="36">
        <f>SUMIFS(СВЦЭМ!$J$34:$J$777,СВЦЭМ!$A$34:$A$777,$A388,СВЦЭМ!$B$34:$B$777,N$367)+'СЕТ СН'!$F$16</f>
        <v>0</v>
      </c>
      <c r="O388" s="36">
        <f>SUMIFS(СВЦЭМ!$J$34:$J$777,СВЦЭМ!$A$34:$A$777,$A388,СВЦЭМ!$B$34:$B$777,O$367)+'СЕТ СН'!$F$16</f>
        <v>0</v>
      </c>
      <c r="P388" s="36">
        <f>SUMIFS(СВЦЭМ!$J$34:$J$777,СВЦЭМ!$A$34:$A$777,$A388,СВЦЭМ!$B$34:$B$777,P$367)+'СЕТ СН'!$F$16</f>
        <v>0</v>
      </c>
      <c r="Q388" s="36">
        <f>SUMIFS(СВЦЭМ!$J$34:$J$777,СВЦЭМ!$A$34:$A$777,$A388,СВЦЭМ!$B$34:$B$777,Q$367)+'СЕТ СН'!$F$16</f>
        <v>0</v>
      </c>
      <c r="R388" s="36">
        <f>SUMIFS(СВЦЭМ!$J$34:$J$777,СВЦЭМ!$A$34:$A$777,$A388,СВЦЭМ!$B$34:$B$777,R$367)+'СЕТ СН'!$F$16</f>
        <v>0</v>
      </c>
      <c r="S388" s="36">
        <f>SUMIFS(СВЦЭМ!$J$34:$J$777,СВЦЭМ!$A$34:$A$777,$A388,СВЦЭМ!$B$34:$B$777,S$367)+'СЕТ СН'!$F$16</f>
        <v>0</v>
      </c>
      <c r="T388" s="36">
        <f>SUMIFS(СВЦЭМ!$J$34:$J$777,СВЦЭМ!$A$34:$A$777,$A388,СВЦЭМ!$B$34:$B$777,T$367)+'СЕТ СН'!$F$16</f>
        <v>0</v>
      </c>
      <c r="U388" s="36">
        <f>SUMIFS(СВЦЭМ!$J$34:$J$777,СВЦЭМ!$A$34:$A$777,$A388,СВЦЭМ!$B$34:$B$777,U$367)+'СЕТ СН'!$F$16</f>
        <v>0</v>
      </c>
      <c r="V388" s="36">
        <f>SUMIFS(СВЦЭМ!$J$34:$J$777,СВЦЭМ!$A$34:$A$777,$A388,СВЦЭМ!$B$34:$B$777,V$367)+'СЕТ СН'!$F$16</f>
        <v>0</v>
      </c>
      <c r="W388" s="36">
        <f>SUMIFS(СВЦЭМ!$J$34:$J$777,СВЦЭМ!$A$34:$A$777,$A388,СВЦЭМ!$B$34:$B$777,W$367)+'СЕТ СН'!$F$16</f>
        <v>0</v>
      </c>
      <c r="X388" s="36">
        <f>SUMIFS(СВЦЭМ!$J$34:$J$777,СВЦЭМ!$A$34:$A$777,$A388,СВЦЭМ!$B$34:$B$777,X$367)+'СЕТ СН'!$F$16</f>
        <v>0</v>
      </c>
      <c r="Y388" s="36">
        <f>SUMIFS(СВЦЭМ!$J$34:$J$777,СВЦЭМ!$A$34:$A$777,$A388,СВЦЭМ!$B$34:$B$777,Y$367)+'СЕТ СН'!$F$16</f>
        <v>0</v>
      </c>
    </row>
    <row r="389" spans="1:26" ht="15.75" hidden="1" x14ac:dyDescent="0.2">
      <c r="A389" s="35">
        <f t="shared" si="10"/>
        <v>43821</v>
      </c>
      <c r="B389" s="36">
        <f>SUMIFS(СВЦЭМ!$J$34:$J$777,СВЦЭМ!$A$34:$A$777,$A389,СВЦЭМ!$B$34:$B$777,B$367)+'СЕТ СН'!$F$16</f>
        <v>0</v>
      </c>
      <c r="C389" s="36">
        <f>SUMIFS(СВЦЭМ!$J$34:$J$777,СВЦЭМ!$A$34:$A$777,$A389,СВЦЭМ!$B$34:$B$777,C$367)+'СЕТ СН'!$F$16</f>
        <v>0</v>
      </c>
      <c r="D389" s="36">
        <f>SUMIFS(СВЦЭМ!$J$34:$J$777,СВЦЭМ!$A$34:$A$777,$A389,СВЦЭМ!$B$34:$B$777,D$367)+'СЕТ СН'!$F$16</f>
        <v>0</v>
      </c>
      <c r="E389" s="36">
        <f>SUMIFS(СВЦЭМ!$J$34:$J$777,СВЦЭМ!$A$34:$A$777,$A389,СВЦЭМ!$B$34:$B$777,E$367)+'СЕТ СН'!$F$16</f>
        <v>0</v>
      </c>
      <c r="F389" s="36">
        <f>SUMIFS(СВЦЭМ!$J$34:$J$777,СВЦЭМ!$A$34:$A$777,$A389,СВЦЭМ!$B$34:$B$777,F$367)+'СЕТ СН'!$F$16</f>
        <v>0</v>
      </c>
      <c r="G389" s="36">
        <f>SUMIFS(СВЦЭМ!$J$34:$J$777,СВЦЭМ!$A$34:$A$777,$A389,СВЦЭМ!$B$34:$B$777,G$367)+'СЕТ СН'!$F$16</f>
        <v>0</v>
      </c>
      <c r="H389" s="36">
        <f>SUMIFS(СВЦЭМ!$J$34:$J$777,СВЦЭМ!$A$34:$A$777,$A389,СВЦЭМ!$B$34:$B$777,H$367)+'СЕТ СН'!$F$16</f>
        <v>0</v>
      </c>
      <c r="I389" s="36">
        <f>SUMIFS(СВЦЭМ!$J$34:$J$777,СВЦЭМ!$A$34:$A$777,$A389,СВЦЭМ!$B$34:$B$777,I$367)+'СЕТ СН'!$F$16</f>
        <v>0</v>
      </c>
      <c r="J389" s="36">
        <f>SUMIFS(СВЦЭМ!$J$34:$J$777,СВЦЭМ!$A$34:$A$777,$A389,СВЦЭМ!$B$34:$B$777,J$367)+'СЕТ СН'!$F$16</f>
        <v>0</v>
      </c>
      <c r="K389" s="36">
        <f>SUMIFS(СВЦЭМ!$J$34:$J$777,СВЦЭМ!$A$34:$A$777,$A389,СВЦЭМ!$B$34:$B$777,K$367)+'СЕТ СН'!$F$16</f>
        <v>0</v>
      </c>
      <c r="L389" s="36">
        <f>SUMIFS(СВЦЭМ!$J$34:$J$777,СВЦЭМ!$A$34:$A$777,$A389,СВЦЭМ!$B$34:$B$777,L$367)+'СЕТ СН'!$F$16</f>
        <v>0</v>
      </c>
      <c r="M389" s="36">
        <f>SUMIFS(СВЦЭМ!$J$34:$J$777,СВЦЭМ!$A$34:$A$777,$A389,СВЦЭМ!$B$34:$B$777,M$367)+'СЕТ СН'!$F$16</f>
        <v>0</v>
      </c>
      <c r="N389" s="36">
        <f>SUMIFS(СВЦЭМ!$J$34:$J$777,СВЦЭМ!$A$34:$A$777,$A389,СВЦЭМ!$B$34:$B$777,N$367)+'СЕТ СН'!$F$16</f>
        <v>0</v>
      </c>
      <c r="O389" s="36">
        <f>SUMIFS(СВЦЭМ!$J$34:$J$777,СВЦЭМ!$A$34:$A$777,$A389,СВЦЭМ!$B$34:$B$777,O$367)+'СЕТ СН'!$F$16</f>
        <v>0</v>
      </c>
      <c r="P389" s="36">
        <f>SUMIFS(СВЦЭМ!$J$34:$J$777,СВЦЭМ!$A$34:$A$777,$A389,СВЦЭМ!$B$34:$B$777,P$367)+'СЕТ СН'!$F$16</f>
        <v>0</v>
      </c>
      <c r="Q389" s="36">
        <f>SUMIFS(СВЦЭМ!$J$34:$J$777,СВЦЭМ!$A$34:$A$777,$A389,СВЦЭМ!$B$34:$B$777,Q$367)+'СЕТ СН'!$F$16</f>
        <v>0</v>
      </c>
      <c r="R389" s="36">
        <f>SUMIFS(СВЦЭМ!$J$34:$J$777,СВЦЭМ!$A$34:$A$777,$A389,СВЦЭМ!$B$34:$B$777,R$367)+'СЕТ СН'!$F$16</f>
        <v>0</v>
      </c>
      <c r="S389" s="36">
        <f>SUMIFS(СВЦЭМ!$J$34:$J$777,СВЦЭМ!$A$34:$A$777,$A389,СВЦЭМ!$B$34:$B$777,S$367)+'СЕТ СН'!$F$16</f>
        <v>0</v>
      </c>
      <c r="T389" s="36">
        <f>SUMIFS(СВЦЭМ!$J$34:$J$777,СВЦЭМ!$A$34:$A$777,$A389,СВЦЭМ!$B$34:$B$777,T$367)+'СЕТ СН'!$F$16</f>
        <v>0</v>
      </c>
      <c r="U389" s="36">
        <f>SUMIFS(СВЦЭМ!$J$34:$J$777,СВЦЭМ!$A$34:$A$777,$A389,СВЦЭМ!$B$34:$B$777,U$367)+'СЕТ СН'!$F$16</f>
        <v>0</v>
      </c>
      <c r="V389" s="36">
        <f>SUMIFS(СВЦЭМ!$J$34:$J$777,СВЦЭМ!$A$34:$A$777,$A389,СВЦЭМ!$B$34:$B$777,V$367)+'СЕТ СН'!$F$16</f>
        <v>0</v>
      </c>
      <c r="W389" s="36">
        <f>SUMIFS(СВЦЭМ!$J$34:$J$777,СВЦЭМ!$A$34:$A$777,$A389,СВЦЭМ!$B$34:$B$777,W$367)+'СЕТ СН'!$F$16</f>
        <v>0</v>
      </c>
      <c r="X389" s="36">
        <f>SUMIFS(СВЦЭМ!$J$34:$J$777,СВЦЭМ!$A$34:$A$777,$A389,СВЦЭМ!$B$34:$B$777,X$367)+'СЕТ СН'!$F$16</f>
        <v>0</v>
      </c>
      <c r="Y389" s="36">
        <f>SUMIFS(СВЦЭМ!$J$34:$J$777,СВЦЭМ!$A$34:$A$777,$A389,СВЦЭМ!$B$34:$B$777,Y$367)+'СЕТ СН'!$F$16</f>
        <v>0</v>
      </c>
    </row>
    <row r="390" spans="1:26" ht="15.75" hidden="1" x14ac:dyDescent="0.2">
      <c r="A390" s="35">
        <f t="shared" si="10"/>
        <v>43822</v>
      </c>
      <c r="B390" s="36">
        <f>SUMIFS(СВЦЭМ!$J$34:$J$777,СВЦЭМ!$A$34:$A$777,$A390,СВЦЭМ!$B$34:$B$777,B$367)+'СЕТ СН'!$F$16</f>
        <v>0</v>
      </c>
      <c r="C390" s="36">
        <f>SUMIFS(СВЦЭМ!$J$34:$J$777,СВЦЭМ!$A$34:$A$777,$A390,СВЦЭМ!$B$34:$B$777,C$367)+'СЕТ СН'!$F$16</f>
        <v>0</v>
      </c>
      <c r="D390" s="36">
        <f>SUMIFS(СВЦЭМ!$J$34:$J$777,СВЦЭМ!$A$34:$A$777,$A390,СВЦЭМ!$B$34:$B$777,D$367)+'СЕТ СН'!$F$16</f>
        <v>0</v>
      </c>
      <c r="E390" s="36">
        <f>SUMIFS(СВЦЭМ!$J$34:$J$777,СВЦЭМ!$A$34:$A$777,$A390,СВЦЭМ!$B$34:$B$777,E$367)+'СЕТ СН'!$F$16</f>
        <v>0</v>
      </c>
      <c r="F390" s="36">
        <f>SUMIFS(СВЦЭМ!$J$34:$J$777,СВЦЭМ!$A$34:$A$777,$A390,СВЦЭМ!$B$34:$B$777,F$367)+'СЕТ СН'!$F$16</f>
        <v>0</v>
      </c>
      <c r="G390" s="36">
        <f>SUMIFS(СВЦЭМ!$J$34:$J$777,СВЦЭМ!$A$34:$A$777,$A390,СВЦЭМ!$B$34:$B$777,G$367)+'СЕТ СН'!$F$16</f>
        <v>0</v>
      </c>
      <c r="H390" s="36">
        <f>SUMIFS(СВЦЭМ!$J$34:$J$777,СВЦЭМ!$A$34:$A$777,$A390,СВЦЭМ!$B$34:$B$777,H$367)+'СЕТ СН'!$F$16</f>
        <v>0</v>
      </c>
      <c r="I390" s="36">
        <f>SUMIFS(СВЦЭМ!$J$34:$J$777,СВЦЭМ!$A$34:$A$777,$A390,СВЦЭМ!$B$34:$B$777,I$367)+'СЕТ СН'!$F$16</f>
        <v>0</v>
      </c>
      <c r="J390" s="36">
        <f>SUMIFS(СВЦЭМ!$J$34:$J$777,СВЦЭМ!$A$34:$A$777,$A390,СВЦЭМ!$B$34:$B$777,J$367)+'СЕТ СН'!$F$16</f>
        <v>0</v>
      </c>
      <c r="K390" s="36">
        <f>SUMIFS(СВЦЭМ!$J$34:$J$777,СВЦЭМ!$A$34:$A$777,$A390,СВЦЭМ!$B$34:$B$777,K$367)+'СЕТ СН'!$F$16</f>
        <v>0</v>
      </c>
      <c r="L390" s="36">
        <f>SUMIFS(СВЦЭМ!$J$34:$J$777,СВЦЭМ!$A$34:$A$777,$A390,СВЦЭМ!$B$34:$B$777,L$367)+'СЕТ СН'!$F$16</f>
        <v>0</v>
      </c>
      <c r="M390" s="36">
        <f>SUMIFS(СВЦЭМ!$J$34:$J$777,СВЦЭМ!$A$34:$A$777,$A390,СВЦЭМ!$B$34:$B$777,M$367)+'СЕТ СН'!$F$16</f>
        <v>0</v>
      </c>
      <c r="N390" s="36">
        <f>SUMIFS(СВЦЭМ!$J$34:$J$777,СВЦЭМ!$A$34:$A$777,$A390,СВЦЭМ!$B$34:$B$777,N$367)+'СЕТ СН'!$F$16</f>
        <v>0</v>
      </c>
      <c r="O390" s="36">
        <f>SUMIFS(СВЦЭМ!$J$34:$J$777,СВЦЭМ!$A$34:$A$777,$A390,СВЦЭМ!$B$34:$B$777,O$367)+'СЕТ СН'!$F$16</f>
        <v>0</v>
      </c>
      <c r="P390" s="36">
        <f>SUMIFS(СВЦЭМ!$J$34:$J$777,СВЦЭМ!$A$34:$A$777,$A390,СВЦЭМ!$B$34:$B$777,P$367)+'СЕТ СН'!$F$16</f>
        <v>0</v>
      </c>
      <c r="Q390" s="36">
        <f>SUMIFS(СВЦЭМ!$J$34:$J$777,СВЦЭМ!$A$34:$A$777,$A390,СВЦЭМ!$B$34:$B$777,Q$367)+'СЕТ СН'!$F$16</f>
        <v>0</v>
      </c>
      <c r="R390" s="36">
        <f>SUMIFS(СВЦЭМ!$J$34:$J$777,СВЦЭМ!$A$34:$A$777,$A390,СВЦЭМ!$B$34:$B$777,R$367)+'СЕТ СН'!$F$16</f>
        <v>0</v>
      </c>
      <c r="S390" s="36">
        <f>SUMIFS(СВЦЭМ!$J$34:$J$777,СВЦЭМ!$A$34:$A$777,$A390,СВЦЭМ!$B$34:$B$777,S$367)+'СЕТ СН'!$F$16</f>
        <v>0</v>
      </c>
      <c r="T390" s="36">
        <f>SUMIFS(СВЦЭМ!$J$34:$J$777,СВЦЭМ!$A$34:$A$777,$A390,СВЦЭМ!$B$34:$B$777,T$367)+'СЕТ СН'!$F$16</f>
        <v>0</v>
      </c>
      <c r="U390" s="36">
        <f>SUMIFS(СВЦЭМ!$J$34:$J$777,СВЦЭМ!$A$34:$A$777,$A390,СВЦЭМ!$B$34:$B$777,U$367)+'СЕТ СН'!$F$16</f>
        <v>0</v>
      </c>
      <c r="V390" s="36">
        <f>SUMIFS(СВЦЭМ!$J$34:$J$777,СВЦЭМ!$A$34:$A$777,$A390,СВЦЭМ!$B$34:$B$777,V$367)+'СЕТ СН'!$F$16</f>
        <v>0</v>
      </c>
      <c r="W390" s="36">
        <f>SUMIFS(СВЦЭМ!$J$34:$J$777,СВЦЭМ!$A$34:$A$777,$A390,СВЦЭМ!$B$34:$B$777,W$367)+'СЕТ СН'!$F$16</f>
        <v>0</v>
      </c>
      <c r="X390" s="36">
        <f>SUMIFS(СВЦЭМ!$J$34:$J$777,СВЦЭМ!$A$34:$A$777,$A390,СВЦЭМ!$B$34:$B$777,X$367)+'СЕТ СН'!$F$16</f>
        <v>0</v>
      </c>
      <c r="Y390" s="36">
        <f>SUMIFS(СВЦЭМ!$J$34:$J$777,СВЦЭМ!$A$34:$A$777,$A390,СВЦЭМ!$B$34:$B$777,Y$367)+'СЕТ СН'!$F$16</f>
        <v>0</v>
      </c>
    </row>
    <row r="391" spans="1:26" ht="15.75" hidden="1" x14ac:dyDescent="0.2">
      <c r="A391" s="35">
        <f t="shared" si="10"/>
        <v>43823</v>
      </c>
      <c r="B391" s="36">
        <f>SUMIFS(СВЦЭМ!$J$34:$J$777,СВЦЭМ!$A$34:$A$777,$A391,СВЦЭМ!$B$34:$B$777,B$367)+'СЕТ СН'!$F$16</f>
        <v>0</v>
      </c>
      <c r="C391" s="36">
        <f>SUMIFS(СВЦЭМ!$J$34:$J$777,СВЦЭМ!$A$34:$A$777,$A391,СВЦЭМ!$B$34:$B$777,C$367)+'СЕТ СН'!$F$16</f>
        <v>0</v>
      </c>
      <c r="D391" s="36">
        <f>SUMIFS(СВЦЭМ!$J$34:$J$777,СВЦЭМ!$A$34:$A$777,$A391,СВЦЭМ!$B$34:$B$777,D$367)+'СЕТ СН'!$F$16</f>
        <v>0</v>
      </c>
      <c r="E391" s="36">
        <f>SUMIFS(СВЦЭМ!$J$34:$J$777,СВЦЭМ!$A$34:$A$777,$A391,СВЦЭМ!$B$34:$B$777,E$367)+'СЕТ СН'!$F$16</f>
        <v>0</v>
      </c>
      <c r="F391" s="36">
        <f>SUMIFS(СВЦЭМ!$J$34:$J$777,СВЦЭМ!$A$34:$A$777,$A391,СВЦЭМ!$B$34:$B$777,F$367)+'СЕТ СН'!$F$16</f>
        <v>0</v>
      </c>
      <c r="G391" s="36">
        <f>SUMIFS(СВЦЭМ!$J$34:$J$777,СВЦЭМ!$A$34:$A$777,$A391,СВЦЭМ!$B$34:$B$777,G$367)+'СЕТ СН'!$F$16</f>
        <v>0</v>
      </c>
      <c r="H391" s="36">
        <f>SUMIFS(СВЦЭМ!$J$34:$J$777,СВЦЭМ!$A$34:$A$777,$A391,СВЦЭМ!$B$34:$B$777,H$367)+'СЕТ СН'!$F$16</f>
        <v>0</v>
      </c>
      <c r="I391" s="36">
        <f>SUMIFS(СВЦЭМ!$J$34:$J$777,СВЦЭМ!$A$34:$A$777,$A391,СВЦЭМ!$B$34:$B$777,I$367)+'СЕТ СН'!$F$16</f>
        <v>0</v>
      </c>
      <c r="J391" s="36">
        <f>SUMIFS(СВЦЭМ!$J$34:$J$777,СВЦЭМ!$A$34:$A$777,$A391,СВЦЭМ!$B$34:$B$777,J$367)+'СЕТ СН'!$F$16</f>
        <v>0</v>
      </c>
      <c r="K391" s="36">
        <f>SUMIFS(СВЦЭМ!$J$34:$J$777,СВЦЭМ!$A$34:$A$777,$A391,СВЦЭМ!$B$34:$B$777,K$367)+'СЕТ СН'!$F$16</f>
        <v>0</v>
      </c>
      <c r="L391" s="36">
        <f>SUMIFS(СВЦЭМ!$J$34:$J$777,СВЦЭМ!$A$34:$A$777,$A391,СВЦЭМ!$B$34:$B$777,L$367)+'СЕТ СН'!$F$16</f>
        <v>0</v>
      </c>
      <c r="M391" s="36">
        <f>SUMIFS(СВЦЭМ!$J$34:$J$777,СВЦЭМ!$A$34:$A$777,$A391,СВЦЭМ!$B$34:$B$777,M$367)+'СЕТ СН'!$F$16</f>
        <v>0</v>
      </c>
      <c r="N391" s="36">
        <f>SUMIFS(СВЦЭМ!$J$34:$J$777,СВЦЭМ!$A$34:$A$777,$A391,СВЦЭМ!$B$34:$B$777,N$367)+'СЕТ СН'!$F$16</f>
        <v>0</v>
      </c>
      <c r="O391" s="36">
        <f>SUMIFS(СВЦЭМ!$J$34:$J$777,СВЦЭМ!$A$34:$A$777,$A391,СВЦЭМ!$B$34:$B$777,O$367)+'СЕТ СН'!$F$16</f>
        <v>0</v>
      </c>
      <c r="P391" s="36">
        <f>SUMIFS(СВЦЭМ!$J$34:$J$777,СВЦЭМ!$A$34:$A$777,$A391,СВЦЭМ!$B$34:$B$777,P$367)+'СЕТ СН'!$F$16</f>
        <v>0</v>
      </c>
      <c r="Q391" s="36">
        <f>SUMIFS(СВЦЭМ!$J$34:$J$777,СВЦЭМ!$A$34:$A$777,$A391,СВЦЭМ!$B$34:$B$777,Q$367)+'СЕТ СН'!$F$16</f>
        <v>0</v>
      </c>
      <c r="R391" s="36">
        <f>SUMIFS(СВЦЭМ!$J$34:$J$777,СВЦЭМ!$A$34:$A$777,$A391,СВЦЭМ!$B$34:$B$777,R$367)+'СЕТ СН'!$F$16</f>
        <v>0</v>
      </c>
      <c r="S391" s="36">
        <f>SUMIFS(СВЦЭМ!$J$34:$J$777,СВЦЭМ!$A$34:$A$777,$A391,СВЦЭМ!$B$34:$B$777,S$367)+'СЕТ СН'!$F$16</f>
        <v>0</v>
      </c>
      <c r="T391" s="36">
        <f>SUMIFS(СВЦЭМ!$J$34:$J$777,СВЦЭМ!$A$34:$A$777,$A391,СВЦЭМ!$B$34:$B$777,T$367)+'СЕТ СН'!$F$16</f>
        <v>0</v>
      </c>
      <c r="U391" s="36">
        <f>SUMIFS(СВЦЭМ!$J$34:$J$777,СВЦЭМ!$A$34:$A$777,$A391,СВЦЭМ!$B$34:$B$777,U$367)+'СЕТ СН'!$F$16</f>
        <v>0</v>
      </c>
      <c r="V391" s="36">
        <f>SUMIFS(СВЦЭМ!$J$34:$J$777,СВЦЭМ!$A$34:$A$777,$A391,СВЦЭМ!$B$34:$B$777,V$367)+'СЕТ СН'!$F$16</f>
        <v>0</v>
      </c>
      <c r="W391" s="36">
        <f>SUMIFS(СВЦЭМ!$J$34:$J$777,СВЦЭМ!$A$34:$A$777,$A391,СВЦЭМ!$B$34:$B$777,W$367)+'СЕТ СН'!$F$16</f>
        <v>0</v>
      </c>
      <c r="X391" s="36">
        <f>SUMIFS(СВЦЭМ!$J$34:$J$777,СВЦЭМ!$A$34:$A$777,$A391,СВЦЭМ!$B$34:$B$777,X$367)+'СЕТ СН'!$F$16</f>
        <v>0</v>
      </c>
      <c r="Y391" s="36">
        <f>SUMIFS(СВЦЭМ!$J$34:$J$777,СВЦЭМ!$A$34:$A$777,$A391,СВЦЭМ!$B$34:$B$777,Y$367)+'СЕТ СН'!$F$16</f>
        <v>0</v>
      </c>
    </row>
    <row r="392" spans="1:26" ht="15.75" hidden="1" x14ac:dyDescent="0.2">
      <c r="A392" s="35">
        <f t="shared" si="10"/>
        <v>43824</v>
      </c>
      <c r="B392" s="36">
        <f>SUMIFS(СВЦЭМ!$J$34:$J$777,СВЦЭМ!$A$34:$A$777,$A392,СВЦЭМ!$B$34:$B$777,B$367)+'СЕТ СН'!$F$16</f>
        <v>0</v>
      </c>
      <c r="C392" s="36">
        <f>SUMIFS(СВЦЭМ!$J$34:$J$777,СВЦЭМ!$A$34:$A$777,$A392,СВЦЭМ!$B$34:$B$777,C$367)+'СЕТ СН'!$F$16</f>
        <v>0</v>
      </c>
      <c r="D392" s="36">
        <f>SUMIFS(СВЦЭМ!$J$34:$J$777,СВЦЭМ!$A$34:$A$777,$A392,СВЦЭМ!$B$34:$B$777,D$367)+'СЕТ СН'!$F$16</f>
        <v>0</v>
      </c>
      <c r="E392" s="36">
        <f>SUMIFS(СВЦЭМ!$J$34:$J$777,СВЦЭМ!$A$34:$A$777,$A392,СВЦЭМ!$B$34:$B$777,E$367)+'СЕТ СН'!$F$16</f>
        <v>0</v>
      </c>
      <c r="F392" s="36">
        <f>SUMIFS(СВЦЭМ!$J$34:$J$777,СВЦЭМ!$A$34:$A$777,$A392,СВЦЭМ!$B$34:$B$777,F$367)+'СЕТ СН'!$F$16</f>
        <v>0</v>
      </c>
      <c r="G392" s="36">
        <f>SUMIFS(СВЦЭМ!$J$34:$J$777,СВЦЭМ!$A$34:$A$777,$A392,СВЦЭМ!$B$34:$B$777,G$367)+'СЕТ СН'!$F$16</f>
        <v>0</v>
      </c>
      <c r="H392" s="36">
        <f>SUMIFS(СВЦЭМ!$J$34:$J$777,СВЦЭМ!$A$34:$A$777,$A392,СВЦЭМ!$B$34:$B$777,H$367)+'СЕТ СН'!$F$16</f>
        <v>0</v>
      </c>
      <c r="I392" s="36">
        <f>SUMIFS(СВЦЭМ!$J$34:$J$777,СВЦЭМ!$A$34:$A$777,$A392,СВЦЭМ!$B$34:$B$777,I$367)+'СЕТ СН'!$F$16</f>
        <v>0</v>
      </c>
      <c r="J392" s="36">
        <f>SUMIFS(СВЦЭМ!$J$34:$J$777,СВЦЭМ!$A$34:$A$777,$A392,СВЦЭМ!$B$34:$B$777,J$367)+'СЕТ СН'!$F$16</f>
        <v>0</v>
      </c>
      <c r="K392" s="36">
        <f>SUMIFS(СВЦЭМ!$J$34:$J$777,СВЦЭМ!$A$34:$A$777,$A392,СВЦЭМ!$B$34:$B$777,K$367)+'СЕТ СН'!$F$16</f>
        <v>0</v>
      </c>
      <c r="L392" s="36">
        <f>SUMIFS(СВЦЭМ!$J$34:$J$777,СВЦЭМ!$A$34:$A$777,$A392,СВЦЭМ!$B$34:$B$777,L$367)+'СЕТ СН'!$F$16</f>
        <v>0</v>
      </c>
      <c r="M392" s="36">
        <f>SUMIFS(СВЦЭМ!$J$34:$J$777,СВЦЭМ!$A$34:$A$777,$A392,СВЦЭМ!$B$34:$B$777,M$367)+'СЕТ СН'!$F$16</f>
        <v>0</v>
      </c>
      <c r="N392" s="36">
        <f>SUMIFS(СВЦЭМ!$J$34:$J$777,СВЦЭМ!$A$34:$A$777,$A392,СВЦЭМ!$B$34:$B$777,N$367)+'СЕТ СН'!$F$16</f>
        <v>0</v>
      </c>
      <c r="O392" s="36">
        <f>SUMIFS(СВЦЭМ!$J$34:$J$777,СВЦЭМ!$A$34:$A$777,$A392,СВЦЭМ!$B$34:$B$777,O$367)+'СЕТ СН'!$F$16</f>
        <v>0</v>
      </c>
      <c r="P392" s="36">
        <f>SUMIFS(СВЦЭМ!$J$34:$J$777,СВЦЭМ!$A$34:$A$777,$A392,СВЦЭМ!$B$34:$B$777,P$367)+'СЕТ СН'!$F$16</f>
        <v>0</v>
      </c>
      <c r="Q392" s="36">
        <f>SUMIFS(СВЦЭМ!$J$34:$J$777,СВЦЭМ!$A$34:$A$777,$A392,СВЦЭМ!$B$34:$B$777,Q$367)+'СЕТ СН'!$F$16</f>
        <v>0</v>
      </c>
      <c r="R392" s="36">
        <f>SUMIFS(СВЦЭМ!$J$34:$J$777,СВЦЭМ!$A$34:$A$777,$A392,СВЦЭМ!$B$34:$B$777,R$367)+'СЕТ СН'!$F$16</f>
        <v>0</v>
      </c>
      <c r="S392" s="36">
        <f>SUMIFS(СВЦЭМ!$J$34:$J$777,СВЦЭМ!$A$34:$A$777,$A392,СВЦЭМ!$B$34:$B$777,S$367)+'СЕТ СН'!$F$16</f>
        <v>0</v>
      </c>
      <c r="T392" s="36">
        <f>SUMIFS(СВЦЭМ!$J$34:$J$777,СВЦЭМ!$A$34:$A$777,$A392,СВЦЭМ!$B$34:$B$777,T$367)+'СЕТ СН'!$F$16</f>
        <v>0</v>
      </c>
      <c r="U392" s="36">
        <f>SUMIFS(СВЦЭМ!$J$34:$J$777,СВЦЭМ!$A$34:$A$777,$A392,СВЦЭМ!$B$34:$B$777,U$367)+'СЕТ СН'!$F$16</f>
        <v>0</v>
      </c>
      <c r="V392" s="36">
        <f>SUMIFS(СВЦЭМ!$J$34:$J$777,СВЦЭМ!$A$34:$A$777,$A392,СВЦЭМ!$B$34:$B$777,V$367)+'СЕТ СН'!$F$16</f>
        <v>0</v>
      </c>
      <c r="W392" s="36">
        <f>SUMIFS(СВЦЭМ!$J$34:$J$777,СВЦЭМ!$A$34:$A$777,$A392,СВЦЭМ!$B$34:$B$777,W$367)+'СЕТ СН'!$F$16</f>
        <v>0</v>
      </c>
      <c r="X392" s="36">
        <f>SUMIFS(СВЦЭМ!$J$34:$J$777,СВЦЭМ!$A$34:$A$777,$A392,СВЦЭМ!$B$34:$B$777,X$367)+'СЕТ СН'!$F$16</f>
        <v>0</v>
      </c>
      <c r="Y392" s="36">
        <f>SUMIFS(СВЦЭМ!$J$34:$J$777,СВЦЭМ!$A$34:$A$777,$A392,СВЦЭМ!$B$34:$B$777,Y$367)+'СЕТ СН'!$F$16</f>
        <v>0</v>
      </c>
    </row>
    <row r="393" spans="1:26" ht="15.75" hidden="1" x14ac:dyDescent="0.2">
      <c r="A393" s="35">
        <f t="shared" si="10"/>
        <v>43825</v>
      </c>
      <c r="B393" s="36">
        <f>SUMIFS(СВЦЭМ!$J$34:$J$777,СВЦЭМ!$A$34:$A$777,$A393,СВЦЭМ!$B$34:$B$777,B$367)+'СЕТ СН'!$F$16</f>
        <v>0</v>
      </c>
      <c r="C393" s="36">
        <f>SUMIFS(СВЦЭМ!$J$34:$J$777,СВЦЭМ!$A$34:$A$777,$A393,СВЦЭМ!$B$34:$B$777,C$367)+'СЕТ СН'!$F$16</f>
        <v>0</v>
      </c>
      <c r="D393" s="36">
        <f>SUMIFS(СВЦЭМ!$J$34:$J$777,СВЦЭМ!$A$34:$A$777,$A393,СВЦЭМ!$B$34:$B$777,D$367)+'СЕТ СН'!$F$16</f>
        <v>0</v>
      </c>
      <c r="E393" s="36">
        <f>SUMIFS(СВЦЭМ!$J$34:$J$777,СВЦЭМ!$A$34:$A$777,$A393,СВЦЭМ!$B$34:$B$777,E$367)+'СЕТ СН'!$F$16</f>
        <v>0</v>
      </c>
      <c r="F393" s="36">
        <f>SUMIFS(СВЦЭМ!$J$34:$J$777,СВЦЭМ!$A$34:$A$777,$A393,СВЦЭМ!$B$34:$B$777,F$367)+'СЕТ СН'!$F$16</f>
        <v>0</v>
      </c>
      <c r="G393" s="36">
        <f>SUMIFS(СВЦЭМ!$J$34:$J$777,СВЦЭМ!$A$34:$A$777,$A393,СВЦЭМ!$B$34:$B$777,G$367)+'СЕТ СН'!$F$16</f>
        <v>0</v>
      </c>
      <c r="H393" s="36">
        <f>SUMIFS(СВЦЭМ!$J$34:$J$777,СВЦЭМ!$A$34:$A$777,$A393,СВЦЭМ!$B$34:$B$777,H$367)+'СЕТ СН'!$F$16</f>
        <v>0</v>
      </c>
      <c r="I393" s="36">
        <f>SUMIFS(СВЦЭМ!$J$34:$J$777,СВЦЭМ!$A$34:$A$777,$A393,СВЦЭМ!$B$34:$B$777,I$367)+'СЕТ СН'!$F$16</f>
        <v>0</v>
      </c>
      <c r="J393" s="36">
        <f>SUMIFS(СВЦЭМ!$J$34:$J$777,СВЦЭМ!$A$34:$A$777,$A393,СВЦЭМ!$B$34:$B$777,J$367)+'СЕТ СН'!$F$16</f>
        <v>0</v>
      </c>
      <c r="K393" s="36">
        <f>SUMIFS(СВЦЭМ!$J$34:$J$777,СВЦЭМ!$A$34:$A$777,$A393,СВЦЭМ!$B$34:$B$777,K$367)+'СЕТ СН'!$F$16</f>
        <v>0</v>
      </c>
      <c r="L393" s="36">
        <f>SUMIFS(СВЦЭМ!$J$34:$J$777,СВЦЭМ!$A$34:$A$777,$A393,СВЦЭМ!$B$34:$B$777,L$367)+'СЕТ СН'!$F$16</f>
        <v>0</v>
      </c>
      <c r="M393" s="36">
        <f>SUMIFS(СВЦЭМ!$J$34:$J$777,СВЦЭМ!$A$34:$A$777,$A393,СВЦЭМ!$B$34:$B$777,M$367)+'СЕТ СН'!$F$16</f>
        <v>0</v>
      </c>
      <c r="N393" s="36">
        <f>SUMIFS(СВЦЭМ!$J$34:$J$777,СВЦЭМ!$A$34:$A$777,$A393,СВЦЭМ!$B$34:$B$777,N$367)+'СЕТ СН'!$F$16</f>
        <v>0</v>
      </c>
      <c r="O393" s="36">
        <f>SUMIFS(СВЦЭМ!$J$34:$J$777,СВЦЭМ!$A$34:$A$777,$A393,СВЦЭМ!$B$34:$B$777,O$367)+'СЕТ СН'!$F$16</f>
        <v>0</v>
      </c>
      <c r="P393" s="36">
        <f>SUMIFS(СВЦЭМ!$J$34:$J$777,СВЦЭМ!$A$34:$A$777,$A393,СВЦЭМ!$B$34:$B$777,P$367)+'СЕТ СН'!$F$16</f>
        <v>0</v>
      </c>
      <c r="Q393" s="36">
        <f>SUMIFS(СВЦЭМ!$J$34:$J$777,СВЦЭМ!$A$34:$A$777,$A393,СВЦЭМ!$B$34:$B$777,Q$367)+'СЕТ СН'!$F$16</f>
        <v>0</v>
      </c>
      <c r="R393" s="36">
        <f>SUMIFS(СВЦЭМ!$J$34:$J$777,СВЦЭМ!$A$34:$A$777,$A393,СВЦЭМ!$B$34:$B$777,R$367)+'СЕТ СН'!$F$16</f>
        <v>0</v>
      </c>
      <c r="S393" s="36">
        <f>SUMIFS(СВЦЭМ!$J$34:$J$777,СВЦЭМ!$A$34:$A$777,$A393,СВЦЭМ!$B$34:$B$777,S$367)+'СЕТ СН'!$F$16</f>
        <v>0</v>
      </c>
      <c r="T393" s="36">
        <f>SUMIFS(СВЦЭМ!$J$34:$J$777,СВЦЭМ!$A$34:$A$777,$A393,СВЦЭМ!$B$34:$B$777,T$367)+'СЕТ СН'!$F$16</f>
        <v>0</v>
      </c>
      <c r="U393" s="36">
        <f>SUMIFS(СВЦЭМ!$J$34:$J$777,СВЦЭМ!$A$34:$A$777,$A393,СВЦЭМ!$B$34:$B$777,U$367)+'СЕТ СН'!$F$16</f>
        <v>0</v>
      </c>
      <c r="V393" s="36">
        <f>SUMIFS(СВЦЭМ!$J$34:$J$777,СВЦЭМ!$A$34:$A$777,$A393,СВЦЭМ!$B$34:$B$777,V$367)+'СЕТ СН'!$F$16</f>
        <v>0</v>
      </c>
      <c r="W393" s="36">
        <f>SUMIFS(СВЦЭМ!$J$34:$J$777,СВЦЭМ!$A$34:$A$777,$A393,СВЦЭМ!$B$34:$B$777,W$367)+'СЕТ СН'!$F$16</f>
        <v>0</v>
      </c>
      <c r="X393" s="36">
        <f>SUMIFS(СВЦЭМ!$J$34:$J$777,СВЦЭМ!$A$34:$A$777,$A393,СВЦЭМ!$B$34:$B$777,X$367)+'СЕТ СН'!$F$16</f>
        <v>0</v>
      </c>
      <c r="Y393" s="36">
        <f>SUMIFS(СВЦЭМ!$J$34:$J$777,СВЦЭМ!$A$34:$A$777,$A393,СВЦЭМ!$B$34:$B$777,Y$367)+'СЕТ СН'!$F$16</f>
        <v>0</v>
      </c>
    </row>
    <row r="394" spans="1:26" ht="15.75" hidden="1" x14ac:dyDescent="0.2">
      <c r="A394" s="35">
        <f t="shared" si="10"/>
        <v>43826</v>
      </c>
      <c r="B394" s="36">
        <f>SUMIFS(СВЦЭМ!$J$34:$J$777,СВЦЭМ!$A$34:$A$777,$A394,СВЦЭМ!$B$34:$B$777,B$367)+'СЕТ СН'!$F$16</f>
        <v>0</v>
      </c>
      <c r="C394" s="36">
        <f>SUMIFS(СВЦЭМ!$J$34:$J$777,СВЦЭМ!$A$34:$A$777,$A394,СВЦЭМ!$B$34:$B$777,C$367)+'СЕТ СН'!$F$16</f>
        <v>0</v>
      </c>
      <c r="D394" s="36">
        <f>SUMIFS(СВЦЭМ!$J$34:$J$777,СВЦЭМ!$A$34:$A$777,$A394,СВЦЭМ!$B$34:$B$777,D$367)+'СЕТ СН'!$F$16</f>
        <v>0</v>
      </c>
      <c r="E394" s="36">
        <f>SUMIFS(СВЦЭМ!$J$34:$J$777,СВЦЭМ!$A$34:$A$777,$A394,СВЦЭМ!$B$34:$B$777,E$367)+'СЕТ СН'!$F$16</f>
        <v>0</v>
      </c>
      <c r="F394" s="36">
        <f>SUMIFS(СВЦЭМ!$J$34:$J$777,СВЦЭМ!$A$34:$A$777,$A394,СВЦЭМ!$B$34:$B$777,F$367)+'СЕТ СН'!$F$16</f>
        <v>0</v>
      </c>
      <c r="G394" s="36">
        <f>SUMIFS(СВЦЭМ!$J$34:$J$777,СВЦЭМ!$A$34:$A$777,$A394,СВЦЭМ!$B$34:$B$777,G$367)+'СЕТ СН'!$F$16</f>
        <v>0</v>
      </c>
      <c r="H394" s="36">
        <f>SUMIFS(СВЦЭМ!$J$34:$J$777,СВЦЭМ!$A$34:$A$777,$A394,СВЦЭМ!$B$34:$B$777,H$367)+'СЕТ СН'!$F$16</f>
        <v>0</v>
      </c>
      <c r="I394" s="36">
        <f>SUMIFS(СВЦЭМ!$J$34:$J$777,СВЦЭМ!$A$34:$A$777,$A394,СВЦЭМ!$B$34:$B$777,I$367)+'СЕТ СН'!$F$16</f>
        <v>0</v>
      </c>
      <c r="J394" s="36">
        <f>SUMIFS(СВЦЭМ!$J$34:$J$777,СВЦЭМ!$A$34:$A$777,$A394,СВЦЭМ!$B$34:$B$777,J$367)+'СЕТ СН'!$F$16</f>
        <v>0</v>
      </c>
      <c r="K394" s="36">
        <f>SUMIFS(СВЦЭМ!$J$34:$J$777,СВЦЭМ!$A$34:$A$777,$A394,СВЦЭМ!$B$34:$B$777,K$367)+'СЕТ СН'!$F$16</f>
        <v>0</v>
      </c>
      <c r="L394" s="36">
        <f>SUMIFS(СВЦЭМ!$J$34:$J$777,СВЦЭМ!$A$34:$A$777,$A394,СВЦЭМ!$B$34:$B$777,L$367)+'СЕТ СН'!$F$16</f>
        <v>0</v>
      </c>
      <c r="M394" s="36">
        <f>SUMIFS(СВЦЭМ!$J$34:$J$777,СВЦЭМ!$A$34:$A$777,$A394,СВЦЭМ!$B$34:$B$777,M$367)+'СЕТ СН'!$F$16</f>
        <v>0</v>
      </c>
      <c r="N394" s="36">
        <f>SUMIFS(СВЦЭМ!$J$34:$J$777,СВЦЭМ!$A$34:$A$777,$A394,СВЦЭМ!$B$34:$B$777,N$367)+'СЕТ СН'!$F$16</f>
        <v>0</v>
      </c>
      <c r="O394" s="36">
        <f>SUMIFS(СВЦЭМ!$J$34:$J$777,СВЦЭМ!$A$34:$A$777,$A394,СВЦЭМ!$B$34:$B$777,O$367)+'СЕТ СН'!$F$16</f>
        <v>0</v>
      </c>
      <c r="P394" s="36">
        <f>SUMIFS(СВЦЭМ!$J$34:$J$777,СВЦЭМ!$A$34:$A$777,$A394,СВЦЭМ!$B$34:$B$777,P$367)+'СЕТ СН'!$F$16</f>
        <v>0</v>
      </c>
      <c r="Q394" s="36">
        <f>SUMIFS(СВЦЭМ!$J$34:$J$777,СВЦЭМ!$A$34:$A$777,$A394,СВЦЭМ!$B$34:$B$777,Q$367)+'СЕТ СН'!$F$16</f>
        <v>0</v>
      </c>
      <c r="R394" s="36">
        <f>SUMIFS(СВЦЭМ!$J$34:$J$777,СВЦЭМ!$A$34:$A$777,$A394,СВЦЭМ!$B$34:$B$777,R$367)+'СЕТ СН'!$F$16</f>
        <v>0</v>
      </c>
      <c r="S394" s="36">
        <f>SUMIFS(СВЦЭМ!$J$34:$J$777,СВЦЭМ!$A$34:$A$777,$A394,СВЦЭМ!$B$34:$B$777,S$367)+'СЕТ СН'!$F$16</f>
        <v>0</v>
      </c>
      <c r="T394" s="36">
        <f>SUMIFS(СВЦЭМ!$J$34:$J$777,СВЦЭМ!$A$34:$A$777,$A394,СВЦЭМ!$B$34:$B$777,T$367)+'СЕТ СН'!$F$16</f>
        <v>0</v>
      </c>
      <c r="U394" s="36">
        <f>SUMIFS(СВЦЭМ!$J$34:$J$777,СВЦЭМ!$A$34:$A$777,$A394,СВЦЭМ!$B$34:$B$777,U$367)+'СЕТ СН'!$F$16</f>
        <v>0</v>
      </c>
      <c r="V394" s="36">
        <f>SUMIFS(СВЦЭМ!$J$34:$J$777,СВЦЭМ!$A$34:$A$777,$A394,СВЦЭМ!$B$34:$B$777,V$367)+'СЕТ СН'!$F$16</f>
        <v>0</v>
      </c>
      <c r="W394" s="36">
        <f>SUMIFS(СВЦЭМ!$J$34:$J$777,СВЦЭМ!$A$34:$A$777,$A394,СВЦЭМ!$B$34:$B$777,W$367)+'СЕТ СН'!$F$16</f>
        <v>0</v>
      </c>
      <c r="X394" s="36">
        <f>SUMIFS(СВЦЭМ!$J$34:$J$777,СВЦЭМ!$A$34:$A$777,$A394,СВЦЭМ!$B$34:$B$777,X$367)+'СЕТ СН'!$F$16</f>
        <v>0</v>
      </c>
      <c r="Y394" s="36">
        <f>SUMIFS(СВЦЭМ!$J$34:$J$777,СВЦЭМ!$A$34:$A$777,$A394,СВЦЭМ!$B$34:$B$777,Y$367)+'СЕТ СН'!$F$16</f>
        <v>0</v>
      </c>
    </row>
    <row r="395" spans="1:26" ht="15.75" hidden="1" x14ac:dyDescent="0.2">
      <c r="A395" s="35">
        <f t="shared" si="10"/>
        <v>43827</v>
      </c>
      <c r="B395" s="36">
        <f>SUMIFS(СВЦЭМ!$J$34:$J$777,СВЦЭМ!$A$34:$A$777,$A395,СВЦЭМ!$B$34:$B$777,B$367)+'СЕТ СН'!$F$16</f>
        <v>0</v>
      </c>
      <c r="C395" s="36">
        <f>SUMIFS(СВЦЭМ!$J$34:$J$777,СВЦЭМ!$A$34:$A$777,$A395,СВЦЭМ!$B$34:$B$777,C$367)+'СЕТ СН'!$F$16</f>
        <v>0</v>
      </c>
      <c r="D395" s="36">
        <f>SUMIFS(СВЦЭМ!$J$34:$J$777,СВЦЭМ!$A$34:$A$777,$A395,СВЦЭМ!$B$34:$B$777,D$367)+'СЕТ СН'!$F$16</f>
        <v>0</v>
      </c>
      <c r="E395" s="36">
        <f>SUMIFS(СВЦЭМ!$J$34:$J$777,СВЦЭМ!$A$34:$A$777,$A395,СВЦЭМ!$B$34:$B$777,E$367)+'СЕТ СН'!$F$16</f>
        <v>0</v>
      </c>
      <c r="F395" s="36">
        <f>SUMIFS(СВЦЭМ!$J$34:$J$777,СВЦЭМ!$A$34:$A$777,$A395,СВЦЭМ!$B$34:$B$777,F$367)+'СЕТ СН'!$F$16</f>
        <v>0</v>
      </c>
      <c r="G395" s="36">
        <f>SUMIFS(СВЦЭМ!$J$34:$J$777,СВЦЭМ!$A$34:$A$777,$A395,СВЦЭМ!$B$34:$B$777,G$367)+'СЕТ СН'!$F$16</f>
        <v>0</v>
      </c>
      <c r="H395" s="36">
        <f>SUMIFS(СВЦЭМ!$J$34:$J$777,СВЦЭМ!$A$34:$A$777,$A395,СВЦЭМ!$B$34:$B$777,H$367)+'СЕТ СН'!$F$16</f>
        <v>0</v>
      </c>
      <c r="I395" s="36">
        <f>SUMIFS(СВЦЭМ!$J$34:$J$777,СВЦЭМ!$A$34:$A$777,$A395,СВЦЭМ!$B$34:$B$777,I$367)+'СЕТ СН'!$F$16</f>
        <v>0</v>
      </c>
      <c r="J395" s="36">
        <f>SUMIFS(СВЦЭМ!$J$34:$J$777,СВЦЭМ!$A$34:$A$777,$A395,СВЦЭМ!$B$34:$B$777,J$367)+'СЕТ СН'!$F$16</f>
        <v>0</v>
      </c>
      <c r="K395" s="36">
        <f>SUMIFS(СВЦЭМ!$J$34:$J$777,СВЦЭМ!$A$34:$A$777,$A395,СВЦЭМ!$B$34:$B$777,K$367)+'СЕТ СН'!$F$16</f>
        <v>0</v>
      </c>
      <c r="L395" s="36">
        <f>SUMIFS(СВЦЭМ!$J$34:$J$777,СВЦЭМ!$A$34:$A$777,$A395,СВЦЭМ!$B$34:$B$777,L$367)+'СЕТ СН'!$F$16</f>
        <v>0</v>
      </c>
      <c r="M395" s="36">
        <f>SUMIFS(СВЦЭМ!$J$34:$J$777,СВЦЭМ!$A$34:$A$777,$A395,СВЦЭМ!$B$34:$B$777,M$367)+'СЕТ СН'!$F$16</f>
        <v>0</v>
      </c>
      <c r="N395" s="36">
        <f>SUMIFS(СВЦЭМ!$J$34:$J$777,СВЦЭМ!$A$34:$A$777,$A395,СВЦЭМ!$B$34:$B$777,N$367)+'СЕТ СН'!$F$16</f>
        <v>0</v>
      </c>
      <c r="O395" s="36">
        <f>SUMIFS(СВЦЭМ!$J$34:$J$777,СВЦЭМ!$A$34:$A$777,$A395,СВЦЭМ!$B$34:$B$777,O$367)+'СЕТ СН'!$F$16</f>
        <v>0</v>
      </c>
      <c r="P395" s="36">
        <f>SUMIFS(СВЦЭМ!$J$34:$J$777,СВЦЭМ!$A$34:$A$777,$A395,СВЦЭМ!$B$34:$B$777,P$367)+'СЕТ СН'!$F$16</f>
        <v>0</v>
      </c>
      <c r="Q395" s="36">
        <f>SUMIFS(СВЦЭМ!$J$34:$J$777,СВЦЭМ!$A$34:$A$777,$A395,СВЦЭМ!$B$34:$B$777,Q$367)+'СЕТ СН'!$F$16</f>
        <v>0</v>
      </c>
      <c r="R395" s="36">
        <f>SUMIFS(СВЦЭМ!$J$34:$J$777,СВЦЭМ!$A$34:$A$777,$A395,СВЦЭМ!$B$34:$B$777,R$367)+'СЕТ СН'!$F$16</f>
        <v>0</v>
      </c>
      <c r="S395" s="36">
        <f>SUMIFS(СВЦЭМ!$J$34:$J$777,СВЦЭМ!$A$34:$A$777,$A395,СВЦЭМ!$B$34:$B$777,S$367)+'СЕТ СН'!$F$16</f>
        <v>0</v>
      </c>
      <c r="T395" s="36">
        <f>SUMIFS(СВЦЭМ!$J$34:$J$777,СВЦЭМ!$A$34:$A$777,$A395,СВЦЭМ!$B$34:$B$777,T$367)+'СЕТ СН'!$F$16</f>
        <v>0</v>
      </c>
      <c r="U395" s="36">
        <f>SUMIFS(СВЦЭМ!$J$34:$J$777,СВЦЭМ!$A$34:$A$777,$A395,СВЦЭМ!$B$34:$B$777,U$367)+'СЕТ СН'!$F$16</f>
        <v>0</v>
      </c>
      <c r="V395" s="36">
        <f>SUMIFS(СВЦЭМ!$J$34:$J$777,СВЦЭМ!$A$34:$A$777,$A395,СВЦЭМ!$B$34:$B$777,V$367)+'СЕТ СН'!$F$16</f>
        <v>0</v>
      </c>
      <c r="W395" s="36">
        <f>SUMIFS(СВЦЭМ!$J$34:$J$777,СВЦЭМ!$A$34:$A$777,$A395,СВЦЭМ!$B$34:$B$777,W$367)+'СЕТ СН'!$F$16</f>
        <v>0</v>
      </c>
      <c r="X395" s="36">
        <f>SUMIFS(СВЦЭМ!$J$34:$J$777,СВЦЭМ!$A$34:$A$777,$A395,СВЦЭМ!$B$34:$B$777,X$367)+'СЕТ СН'!$F$16</f>
        <v>0</v>
      </c>
      <c r="Y395" s="36">
        <f>SUMIFS(СВЦЭМ!$J$34:$J$777,СВЦЭМ!$A$34:$A$777,$A395,СВЦЭМ!$B$34:$B$777,Y$367)+'СЕТ СН'!$F$16</f>
        <v>0</v>
      </c>
    </row>
    <row r="396" spans="1:26" ht="15.75" hidden="1" x14ac:dyDescent="0.2">
      <c r="A396" s="35">
        <f t="shared" si="10"/>
        <v>43828</v>
      </c>
      <c r="B396" s="36">
        <f>SUMIFS(СВЦЭМ!$J$34:$J$777,СВЦЭМ!$A$34:$A$777,$A396,СВЦЭМ!$B$34:$B$777,B$367)+'СЕТ СН'!$F$16</f>
        <v>0</v>
      </c>
      <c r="C396" s="36">
        <f>SUMIFS(СВЦЭМ!$J$34:$J$777,СВЦЭМ!$A$34:$A$777,$A396,СВЦЭМ!$B$34:$B$777,C$367)+'СЕТ СН'!$F$16</f>
        <v>0</v>
      </c>
      <c r="D396" s="36">
        <f>SUMIFS(СВЦЭМ!$J$34:$J$777,СВЦЭМ!$A$34:$A$777,$A396,СВЦЭМ!$B$34:$B$777,D$367)+'СЕТ СН'!$F$16</f>
        <v>0</v>
      </c>
      <c r="E396" s="36">
        <f>SUMIFS(СВЦЭМ!$J$34:$J$777,СВЦЭМ!$A$34:$A$777,$A396,СВЦЭМ!$B$34:$B$777,E$367)+'СЕТ СН'!$F$16</f>
        <v>0</v>
      </c>
      <c r="F396" s="36">
        <f>SUMIFS(СВЦЭМ!$J$34:$J$777,СВЦЭМ!$A$34:$A$777,$A396,СВЦЭМ!$B$34:$B$777,F$367)+'СЕТ СН'!$F$16</f>
        <v>0</v>
      </c>
      <c r="G396" s="36">
        <f>SUMIFS(СВЦЭМ!$J$34:$J$777,СВЦЭМ!$A$34:$A$777,$A396,СВЦЭМ!$B$34:$B$777,G$367)+'СЕТ СН'!$F$16</f>
        <v>0</v>
      </c>
      <c r="H396" s="36">
        <f>SUMIFS(СВЦЭМ!$J$34:$J$777,СВЦЭМ!$A$34:$A$777,$A396,СВЦЭМ!$B$34:$B$777,H$367)+'СЕТ СН'!$F$16</f>
        <v>0</v>
      </c>
      <c r="I396" s="36">
        <f>SUMIFS(СВЦЭМ!$J$34:$J$777,СВЦЭМ!$A$34:$A$777,$A396,СВЦЭМ!$B$34:$B$777,I$367)+'СЕТ СН'!$F$16</f>
        <v>0</v>
      </c>
      <c r="J396" s="36">
        <f>SUMIFS(СВЦЭМ!$J$34:$J$777,СВЦЭМ!$A$34:$A$777,$A396,СВЦЭМ!$B$34:$B$777,J$367)+'СЕТ СН'!$F$16</f>
        <v>0</v>
      </c>
      <c r="K396" s="36">
        <f>SUMIFS(СВЦЭМ!$J$34:$J$777,СВЦЭМ!$A$34:$A$777,$A396,СВЦЭМ!$B$34:$B$777,K$367)+'СЕТ СН'!$F$16</f>
        <v>0</v>
      </c>
      <c r="L396" s="36">
        <f>SUMIFS(СВЦЭМ!$J$34:$J$777,СВЦЭМ!$A$34:$A$777,$A396,СВЦЭМ!$B$34:$B$777,L$367)+'СЕТ СН'!$F$16</f>
        <v>0</v>
      </c>
      <c r="M396" s="36">
        <f>SUMIFS(СВЦЭМ!$J$34:$J$777,СВЦЭМ!$A$34:$A$777,$A396,СВЦЭМ!$B$34:$B$777,M$367)+'СЕТ СН'!$F$16</f>
        <v>0</v>
      </c>
      <c r="N396" s="36">
        <f>SUMIFS(СВЦЭМ!$J$34:$J$777,СВЦЭМ!$A$34:$A$777,$A396,СВЦЭМ!$B$34:$B$777,N$367)+'СЕТ СН'!$F$16</f>
        <v>0</v>
      </c>
      <c r="O396" s="36">
        <f>SUMIFS(СВЦЭМ!$J$34:$J$777,СВЦЭМ!$A$34:$A$777,$A396,СВЦЭМ!$B$34:$B$777,O$367)+'СЕТ СН'!$F$16</f>
        <v>0</v>
      </c>
      <c r="P396" s="36">
        <f>SUMIFS(СВЦЭМ!$J$34:$J$777,СВЦЭМ!$A$34:$A$777,$A396,СВЦЭМ!$B$34:$B$777,P$367)+'СЕТ СН'!$F$16</f>
        <v>0</v>
      </c>
      <c r="Q396" s="36">
        <f>SUMIFS(СВЦЭМ!$J$34:$J$777,СВЦЭМ!$A$34:$A$777,$A396,СВЦЭМ!$B$34:$B$777,Q$367)+'СЕТ СН'!$F$16</f>
        <v>0</v>
      </c>
      <c r="R396" s="36">
        <f>SUMIFS(СВЦЭМ!$J$34:$J$777,СВЦЭМ!$A$34:$A$777,$A396,СВЦЭМ!$B$34:$B$777,R$367)+'СЕТ СН'!$F$16</f>
        <v>0</v>
      </c>
      <c r="S396" s="36">
        <f>SUMIFS(СВЦЭМ!$J$34:$J$777,СВЦЭМ!$A$34:$A$777,$A396,СВЦЭМ!$B$34:$B$777,S$367)+'СЕТ СН'!$F$16</f>
        <v>0</v>
      </c>
      <c r="T396" s="36">
        <f>SUMIFS(СВЦЭМ!$J$34:$J$777,СВЦЭМ!$A$34:$A$777,$A396,СВЦЭМ!$B$34:$B$777,T$367)+'СЕТ СН'!$F$16</f>
        <v>0</v>
      </c>
      <c r="U396" s="36">
        <f>SUMIFS(СВЦЭМ!$J$34:$J$777,СВЦЭМ!$A$34:$A$777,$A396,СВЦЭМ!$B$34:$B$777,U$367)+'СЕТ СН'!$F$16</f>
        <v>0</v>
      </c>
      <c r="V396" s="36">
        <f>SUMIFS(СВЦЭМ!$J$34:$J$777,СВЦЭМ!$A$34:$A$777,$A396,СВЦЭМ!$B$34:$B$777,V$367)+'СЕТ СН'!$F$16</f>
        <v>0</v>
      </c>
      <c r="W396" s="36">
        <f>SUMIFS(СВЦЭМ!$J$34:$J$777,СВЦЭМ!$A$34:$A$777,$A396,СВЦЭМ!$B$34:$B$777,W$367)+'СЕТ СН'!$F$16</f>
        <v>0</v>
      </c>
      <c r="X396" s="36">
        <f>SUMIFS(СВЦЭМ!$J$34:$J$777,СВЦЭМ!$A$34:$A$777,$A396,СВЦЭМ!$B$34:$B$777,X$367)+'СЕТ СН'!$F$16</f>
        <v>0</v>
      </c>
      <c r="Y396" s="36">
        <f>SUMIFS(СВЦЭМ!$J$34:$J$777,СВЦЭМ!$A$34:$A$777,$A396,СВЦЭМ!$B$34:$B$777,Y$367)+'СЕТ СН'!$F$16</f>
        <v>0</v>
      </c>
    </row>
    <row r="397" spans="1:26" ht="15.75" hidden="1" x14ac:dyDescent="0.2">
      <c r="A397" s="35">
        <f t="shared" si="10"/>
        <v>43829</v>
      </c>
      <c r="B397" s="36">
        <f>SUMIFS(СВЦЭМ!$J$34:$J$777,СВЦЭМ!$A$34:$A$777,$A397,СВЦЭМ!$B$34:$B$777,B$367)+'СЕТ СН'!$F$16</f>
        <v>0</v>
      </c>
      <c r="C397" s="36">
        <f>SUMIFS(СВЦЭМ!$J$34:$J$777,СВЦЭМ!$A$34:$A$777,$A397,СВЦЭМ!$B$34:$B$777,C$367)+'СЕТ СН'!$F$16</f>
        <v>0</v>
      </c>
      <c r="D397" s="36">
        <f>SUMIFS(СВЦЭМ!$J$34:$J$777,СВЦЭМ!$A$34:$A$777,$A397,СВЦЭМ!$B$34:$B$777,D$367)+'СЕТ СН'!$F$16</f>
        <v>0</v>
      </c>
      <c r="E397" s="36">
        <f>SUMIFS(СВЦЭМ!$J$34:$J$777,СВЦЭМ!$A$34:$A$777,$A397,СВЦЭМ!$B$34:$B$777,E$367)+'СЕТ СН'!$F$16</f>
        <v>0</v>
      </c>
      <c r="F397" s="36">
        <f>SUMIFS(СВЦЭМ!$J$34:$J$777,СВЦЭМ!$A$34:$A$777,$A397,СВЦЭМ!$B$34:$B$777,F$367)+'СЕТ СН'!$F$16</f>
        <v>0</v>
      </c>
      <c r="G397" s="36">
        <f>SUMIFS(СВЦЭМ!$J$34:$J$777,СВЦЭМ!$A$34:$A$777,$A397,СВЦЭМ!$B$34:$B$777,G$367)+'СЕТ СН'!$F$16</f>
        <v>0</v>
      </c>
      <c r="H397" s="36">
        <f>SUMIFS(СВЦЭМ!$J$34:$J$777,СВЦЭМ!$A$34:$A$777,$A397,СВЦЭМ!$B$34:$B$777,H$367)+'СЕТ СН'!$F$16</f>
        <v>0</v>
      </c>
      <c r="I397" s="36">
        <f>SUMIFS(СВЦЭМ!$J$34:$J$777,СВЦЭМ!$A$34:$A$777,$A397,СВЦЭМ!$B$34:$B$777,I$367)+'СЕТ СН'!$F$16</f>
        <v>0</v>
      </c>
      <c r="J397" s="36">
        <f>SUMIFS(СВЦЭМ!$J$34:$J$777,СВЦЭМ!$A$34:$A$777,$A397,СВЦЭМ!$B$34:$B$777,J$367)+'СЕТ СН'!$F$16</f>
        <v>0</v>
      </c>
      <c r="K397" s="36">
        <f>SUMIFS(СВЦЭМ!$J$34:$J$777,СВЦЭМ!$A$34:$A$777,$A397,СВЦЭМ!$B$34:$B$777,K$367)+'СЕТ СН'!$F$16</f>
        <v>0</v>
      </c>
      <c r="L397" s="36">
        <f>SUMIFS(СВЦЭМ!$J$34:$J$777,СВЦЭМ!$A$34:$A$777,$A397,СВЦЭМ!$B$34:$B$777,L$367)+'СЕТ СН'!$F$16</f>
        <v>0</v>
      </c>
      <c r="M397" s="36">
        <f>SUMIFS(СВЦЭМ!$J$34:$J$777,СВЦЭМ!$A$34:$A$777,$A397,СВЦЭМ!$B$34:$B$777,M$367)+'СЕТ СН'!$F$16</f>
        <v>0</v>
      </c>
      <c r="N397" s="36">
        <f>SUMIFS(СВЦЭМ!$J$34:$J$777,СВЦЭМ!$A$34:$A$777,$A397,СВЦЭМ!$B$34:$B$777,N$367)+'СЕТ СН'!$F$16</f>
        <v>0</v>
      </c>
      <c r="O397" s="36">
        <f>SUMIFS(СВЦЭМ!$J$34:$J$777,СВЦЭМ!$A$34:$A$777,$A397,СВЦЭМ!$B$34:$B$777,O$367)+'СЕТ СН'!$F$16</f>
        <v>0</v>
      </c>
      <c r="P397" s="36">
        <f>SUMIFS(СВЦЭМ!$J$34:$J$777,СВЦЭМ!$A$34:$A$777,$A397,СВЦЭМ!$B$34:$B$777,P$367)+'СЕТ СН'!$F$16</f>
        <v>0</v>
      </c>
      <c r="Q397" s="36">
        <f>SUMIFS(СВЦЭМ!$J$34:$J$777,СВЦЭМ!$A$34:$A$777,$A397,СВЦЭМ!$B$34:$B$777,Q$367)+'СЕТ СН'!$F$16</f>
        <v>0</v>
      </c>
      <c r="R397" s="36">
        <f>SUMIFS(СВЦЭМ!$J$34:$J$777,СВЦЭМ!$A$34:$A$777,$A397,СВЦЭМ!$B$34:$B$777,R$367)+'СЕТ СН'!$F$16</f>
        <v>0</v>
      </c>
      <c r="S397" s="36">
        <f>SUMIFS(СВЦЭМ!$J$34:$J$777,СВЦЭМ!$A$34:$A$777,$A397,СВЦЭМ!$B$34:$B$777,S$367)+'СЕТ СН'!$F$16</f>
        <v>0</v>
      </c>
      <c r="T397" s="36">
        <f>SUMIFS(СВЦЭМ!$J$34:$J$777,СВЦЭМ!$A$34:$A$777,$A397,СВЦЭМ!$B$34:$B$777,T$367)+'СЕТ СН'!$F$16</f>
        <v>0</v>
      </c>
      <c r="U397" s="36">
        <f>SUMIFS(СВЦЭМ!$J$34:$J$777,СВЦЭМ!$A$34:$A$777,$A397,СВЦЭМ!$B$34:$B$777,U$367)+'СЕТ СН'!$F$16</f>
        <v>0</v>
      </c>
      <c r="V397" s="36">
        <f>SUMIFS(СВЦЭМ!$J$34:$J$777,СВЦЭМ!$A$34:$A$777,$A397,СВЦЭМ!$B$34:$B$777,V$367)+'СЕТ СН'!$F$16</f>
        <v>0</v>
      </c>
      <c r="W397" s="36">
        <f>SUMIFS(СВЦЭМ!$J$34:$J$777,СВЦЭМ!$A$34:$A$777,$A397,СВЦЭМ!$B$34:$B$777,W$367)+'СЕТ СН'!$F$16</f>
        <v>0</v>
      </c>
      <c r="X397" s="36">
        <f>SUMIFS(СВЦЭМ!$J$34:$J$777,СВЦЭМ!$A$34:$A$777,$A397,СВЦЭМ!$B$34:$B$777,X$367)+'СЕТ СН'!$F$16</f>
        <v>0</v>
      </c>
      <c r="Y397" s="36">
        <f>SUMIFS(СВЦЭМ!$J$34:$J$777,СВЦЭМ!$A$34:$A$777,$A397,СВЦЭМ!$B$34:$B$777,Y$367)+'СЕТ СН'!$F$16</f>
        <v>0</v>
      </c>
    </row>
    <row r="398" spans="1:26" ht="15.75" hidden="1" x14ac:dyDescent="0.2">
      <c r="A398" s="35">
        <f t="shared" si="10"/>
        <v>43830</v>
      </c>
      <c r="B398" s="36">
        <f>SUMIFS(СВЦЭМ!$J$34:$J$777,СВЦЭМ!$A$34:$A$777,$A398,СВЦЭМ!$B$34:$B$777,B$367)+'СЕТ СН'!$F$16</f>
        <v>0</v>
      </c>
      <c r="C398" s="36">
        <f>SUMIFS(СВЦЭМ!$J$34:$J$777,СВЦЭМ!$A$34:$A$777,$A398,СВЦЭМ!$B$34:$B$777,C$367)+'СЕТ СН'!$F$16</f>
        <v>0</v>
      </c>
      <c r="D398" s="36">
        <f>SUMIFS(СВЦЭМ!$J$34:$J$777,СВЦЭМ!$A$34:$A$777,$A398,СВЦЭМ!$B$34:$B$777,D$367)+'СЕТ СН'!$F$16</f>
        <v>0</v>
      </c>
      <c r="E398" s="36">
        <f>SUMIFS(СВЦЭМ!$J$34:$J$777,СВЦЭМ!$A$34:$A$777,$A398,СВЦЭМ!$B$34:$B$777,E$367)+'СЕТ СН'!$F$16</f>
        <v>0</v>
      </c>
      <c r="F398" s="36">
        <f>SUMIFS(СВЦЭМ!$J$34:$J$777,СВЦЭМ!$A$34:$A$777,$A398,СВЦЭМ!$B$34:$B$777,F$367)+'СЕТ СН'!$F$16</f>
        <v>0</v>
      </c>
      <c r="G398" s="36">
        <f>SUMIFS(СВЦЭМ!$J$34:$J$777,СВЦЭМ!$A$34:$A$777,$A398,СВЦЭМ!$B$34:$B$777,G$367)+'СЕТ СН'!$F$16</f>
        <v>0</v>
      </c>
      <c r="H398" s="36">
        <f>SUMIFS(СВЦЭМ!$J$34:$J$777,СВЦЭМ!$A$34:$A$777,$A398,СВЦЭМ!$B$34:$B$777,H$367)+'СЕТ СН'!$F$16</f>
        <v>0</v>
      </c>
      <c r="I398" s="36">
        <f>SUMIFS(СВЦЭМ!$J$34:$J$777,СВЦЭМ!$A$34:$A$777,$A398,СВЦЭМ!$B$34:$B$777,I$367)+'СЕТ СН'!$F$16</f>
        <v>0</v>
      </c>
      <c r="J398" s="36">
        <f>SUMIFS(СВЦЭМ!$J$34:$J$777,СВЦЭМ!$A$34:$A$777,$A398,СВЦЭМ!$B$34:$B$777,J$367)+'СЕТ СН'!$F$16</f>
        <v>0</v>
      </c>
      <c r="K398" s="36">
        <f>SUMIFS(СВЦЭМ!$J$34:$J$777,СВЦЭМ!$A$34:$A$777,$A398,СВЦЭМ!$B$34:$B$777,K$367)+'СЕТ СН'!$F$16</f>
        <v>0</v>
      </c>
      <c r="L398" s="36">
        <f>SUMIFS(СВЦЭМ!$J$34:$J$777,СВЦЭМ!$A$34:$A$777,$A398,СВЦЭМ!$B$34:$B$777,L$367)+'СЕТ СН'!$F$16</f>
        <v>0</v>
      </c>
      <c r="M398" s="36">
        <f>SUMIFS(СВЦЭМ!$J$34:$J$777,СВЦЭМ!$A$34:$A$777,$A398,СВЦЭМ!$B$34:$B$777,M$367)+'СЕТ СН'!$F$16</f>
        <v>0</v>
      </c>
      <c r="N398" s="36">
        <f>SUMIFS(СВЦЭМ!$J$34:$J$777,СВЦЭМ!$A$34:$A$777,$A398,СВЦЭМ!$B$34:$B$777,N$367)+'СЕТ СН'!$F$16</f>
        <v>0</v>
      </c>
      <c r="O398" s="36">
        <f>SUMIFS(СВЦЭМ!$J$34:$J$777,СВЦЭМ!$A$34:$A$777,$A398,СВЦЭМ!$B$34:$B$777,O$367)+'СЕТ СН'!$F$16</f>
        <v>0</v>
      </c>
      <c r="P398" s="36">
        <f>SUMIFS(СВЦЭМ!$J$34:$J$777,СВЦЭМ!$A$34:$A$777,$A398,СВЦЭМ!$B$34:$B$777,P$367)+'СЕТ СН'!$F$16</f>
        <v>0</v>
      </c>
      <c r="Q398" s="36">
        <f>SUMIFS(СВЦЭМ!$J$34:$J$777,СВЦЭМ!$A$34:$A$777,$A398,СВЦЭМ!$B$34:$B$777,Q$367)+'СЕТ СН'!$F$16</f>
        <v>0</v>
      </c>
      <c r="R398" s="36">
        <f>SUMIFS(СВЦЭМ!$J$34:$J$777,СВЦЭМ!$A$34:$A$777,$A398,СВЦЭМ!$B$34:$B$777,R$367)+'СЕТ СН'!$F$16</f>
        <v>0</v>
      </c>
      <c r="S398" s="36">
        <f>SUMIFS(СВЦЭМ!$J$34:$J$777,СВЦЭМ!$A$34:$A$777,$A398,СВЦЭМ!$B$34:$B$777,S$367)+'СЕТ СН'!$F$16</f>
        <v>0</v>
      </c>
      <c r="T398" s="36">
        <f>SUMIFS(СВЦЭМ!$J$34:$J$777,СВЦЭМ!$A$34:$A$777,$A398,СВЦЭМ!$B$34:$B$777,T$367)+'СЕТ СН'!$F$16</f>
        <v>0</v>
      </c>
      <c r="U398" s="36">
        <f>SUMIFS(СВЦЭМ!$J$34:$J$777,СВЦЭМ!$A$34:$A$777,$A398,СВЦЭМ!$B$34:$B$777,U$367)+'СЕТ СН'!$F$16</f>
        <v>0</v>
      </c>
      <c r="V398" s="36">
        <f>SUMIFS(СВЦЭМ!$J$34:$J$777,СВЦЭМ!$A$34:$A$777,$A398,СВЦЭМ!$B$34:$B$777,V$367)+'СЕТ СН'!$F$16</f>
        <v>0</v>
      </c>
      <c r="W398" s="36">
        <f>SUMIFS(СВЦЭМ!$J$34:$J$777,СВЦЭМ!$A$34:$A$777,$A398,СВЦЭМ!$B$34:$B$777,W$367)+'СЕТ СН'!$F$16</f>
        <v>0</v>
      </c>
      <c r="X398" s="36">
        <f>SUMIFS(СВЦЭМ!$J$34:$J$777,СВЦЭМ!$A$34:$A$777,$A398,СВЦЭМ!$B$34:$B$777,X$367)+'СЕТ СН'!$F$16</f>
        <v>0</v>
      </c>
      <c r="Y398" s="36">
        <f>SUMIFS(СВЦЭМ!$J$34:$J$777,СВЦЭМ!$A$34:$A$777,$A398,СВЦЭМ!$B$34:$B$777,Y$367)+'СЕТ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6" t="s">
        <v>7</v>
      </c>
      <c r="B400" s="129" t="s">
        <v>120</v>
      </c>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ht="12.75" hidden="1" customHeight="1" x14ac:dyDescent="0.2">
      <c r="A401" s="127"/>
      <c r="B401" s="132"/>
      <c r="C401" s="133"/>
      <c r="D401" s="133"/>
      <c r="E401" s="133"/>
      <c r="F401" s="133"/>
      <c r="G401" s="133"/>
      <c r="H401" s="133"/>
      <c r="I401" s="133"/>
      <c r="J401" s="133"/>
      <c r="K401" s="133"/>
      <c r="L401" s="133"/>
      <c r="M401" s="133"/>
      <c r="N401" s="133"/>
      <c r="O401" s="133"/>
      <c r="P401" s="133"/>
      <c r="Q401" s="133"/>
      <c r="R401" s="133"/>
      <c r="S401" s="133"/>
      <c r="T401" s="133"/>
      <c r="U401" s="133"/>
      <c r="V401" s="133"/>
      <c r="W401" s="133"/>
      <c r="X401" s="133"/>
      <c r="Y401" s="134"/>
    </row>
    <row r="402" spans="1:27" s="46" customFormat="1" ht="12.75" hidden="1" customHeight="1" x14ac:dyDescent="0.2">
      <c r="A402" s="128"/>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01.12.2019</v>
      </c>
      <c r="B403" s="36">
        <f>SUMIFS(СВЦЭМ!$K$34:$K$777,СВЦЭМ!$A$34:$A$777,$A403,СВЦЭМ!$B$34:$B$777,B$402)+'СЕТ СН'!$F$16</f>
        <v>0</v>
      </c>
      <c r="C403" s="36">
        <f>SUMIFS(СВЦЭМ!$K$34:$K$777,СВЦЭМ!$A$34:$A$777,$A403,СВЦЭМ!$B$34:$B$777,C$402)+'СЕТ СН'!$F$16</f>
        <v>0</v>
      </c>
      <c r="D403" s="36">
        <f>SUMIFS(СВЦЭМ!$K$34:$K$777,СВЦЭМ!$A$34:$A$777,$A403,СВЦЭМ!$B$34:$B$777,D$402)+'СЕТ СН'!$F$16</f>
        <v>0</v>
      </c>
      <c r="E403" s="36">
        <f>SUMIFS(СВЦЭМ!$K$34:$K$777,СВЦЭМ!$A$34:$A$777,$A403,СВЦЭМ!$B$34:$B$777,E$402)+'СЕТ СН'!$F$16</f>
        <v>0</v>
      </c>
      <c r="F403" s="36">
        <f>SUMIFS(СВЦЭМ!$K$34:$K$777,СВЦЭМ!$A$34:$A$777,$A403,СВЦЭМ!$B$34:$B$777,F$402)+'СЕТ СН'!$F$16</f>
        <v>0</v>
      </c>
      <c r="G403" s="36">
        <f>SUMIFS(СВЦЭМ!$K$34:$K$777,СВЦЭМ!$A$34:$A$777,$A403,СВЦЭМ!$B$34:$B$777,G$402)+'СЕТ СН'!$F$16</f>
        <v>0</v>
      </c>
      <c r="H403" s="36">
        <f>SUMIFS(СВЦЭМ!$K$34:$K$777,СВЦЭМ!$A$34:$A$777,$A403,СВЦЭМ!$B$34:$B$777,H$402)+'СЕТ СН'!$F$16</f>
        <v>0</v>
      </c>
      <c r="I403" s="36">
        <f>SUMIFS(СВЦЭМ!$K$34:$K$777,СВЦЭМ!$A$34:$A$777,$A403,СВЦЭМ!$B$34:$B$777,I$402)+'СЕТ СН'!$F$16</f>
        <v>0</v>
      </c>
      <c r="J403" s="36">
        <f>SUMIFS(СВЦЭМ!$K$34:$K$777,СВЦЭМ!$A$34:$A$777,$A403,СВЦЭМ!$B$34:$B$777,J$402)+'СЕТ СН'!$F$16</f>
        <v>0</v>
      </c>
      <c r="K403" s="36">
        <f>SUMIFS(СВЦЭМ!$K$34:$K$777,СВЦЭМ!$A$34:$A$777,$A403,СВЦЭМ!$B$34:$B$777,K$402)+'СЕТ СН'!$F$16</f>
        <v>0</v>
      </c>
      <c r="L403" s="36">
        <f>SUMIFS(СВЦЭМ!$K$34:$K$777,СВЦЭМ!$A$34:$A$777,$A403,СВЦЭМ!$B$34:$B$777,L$402)+'СЕТ СН'!$F$16</f>
        <v>0</v>
      </c>
      <c r="M403" s="36">
        <f>SUMIFS(СВЦЭМ!$K$34:$K$777,СВЦЭМ!$A$34:$A$777,$A403,СВЦЭМ!$B$34:$B$777,M$402)+'СЕТ СН'!$F$16</f>
        <v>0</v>
      </c>
      <c r="N403" s="36">
        <f>SUMIFS(СВЦЭМ!$K$34:$K$777,СВЦЭМ!$A$34:$A$777,$A403,СВЦЭМ!$B$34:$B$777,N$402)+'СЕТ СН'!$F$16</f>
        <v>0</v>
      </c>
      <c r="O403" s="36">
        <f>SUMIFS(СВЦЭМ!$K$34:$K$777,СВЦЭМ!$A$34:$A$777,$A403,СВЦЭМ!$B$34:$B$777,O$402)+'СЕТ СН'!$F$16</f>
        <v>0</v>
      </c>
      <c r="P403" s="36">
        <f>SUMIFS(СВЦЭМ!$K$34:$K$777,СВЦЭМ!$A$34:$A$777,$A403,СВЦЭМ!$B$34:$B$777,P$402)+'СЕТ СН'!$F$16</f>
        <v>0</v>
      </c>
      <c r="Q403" s="36">
        <f>SUMIFS(СВЦЭМ!$K$34:$K$777,СВЦЭМ!$A$34:$A$777,$A403,СВЦЭМ!$B$34:$B$777,Q$402)+'СЕТ СН'!$F$16</f>
        <v>0</v>
      </c>
      <c r="R403" s="36">
        <f>SUMIFS(СВЦЭМ!$K$34:$K$777,СВЦЭМ!$A$34:$A$777,$A403,СВЦЭМ!$B$34:$B$777,R$402)+'СЕТ СН'!$F$16</f>
        <v>0</v>
      </c>
      <c r="S403" s="36">
        <f>SUMIFS(СВЦЭМ!$K$34:$K$777,СВЦЭМ!$A$34:$A$777,$A403,СВЦЭМ!$B$34:$B$777,S$402)+'СЕТ СН'!$F$16</f>
        <v>0</v>
      </c>
      <c r="T403" s="36">
        <f>SUMIFS(СВЦЭМ!$K$34:$K$777,СВЦЭМ!$A$34:$A$777,$A403,СВЦЭМ!$B$34:$B$777,T$402)+'СЕТ СН'!$F$16</f>
        <v>0</v>
      </c>
      <c r="U403" s="36">
        <f>SUMIFS(СВЦЭМ!$K$34:$K$777,СВЦЭМ!$A$34:$A$777,$A403,СВЦЭМ!$B$34:$B$777,U$402)+'СЕТ СН'!$F$16</f>
        <v>0</v>
      </c>
      <c r="V403" s="36">
        <f>SUMIFS(СВЦЭМ!$K$34:$K$777,СВЦЭМ!$A$34:$A$777,$A403,СВЦЭМ!$B$34:$B$777,V$402)+'СЕТ СН'!$F$16</f>
        <v>0</v>
      </c>
      <c r="W403" s="36">
        <f>SUMIFS(СВЦЭМ!$K$34:$K$777,СВЦЭМ!$A$34:$A$777,$A403,СВЦЭМ!$B$34:$B$777,W$402)+'СЕТ СН'!$F$16</f>
        <v>0</v>
      </c>
      <c r="X403" s="36">
        <f>SUMIFS(СВЦЭМ!$K$34:$K$777,СВЦЭМ!$A$34:$A$777,$A403,СВЦЭМ!$B$34:$B$777,X$402)+'СЕТ СН'!$F$16</f>
        <v>0</v>
      </c>
      <c r="Y403" s="36">
        <f>SUMIFS(СВЦЭМ!$K$34:$K$777,СВЦЭМ!$A$34:$A$777,$A403,СВЦЭМ!$B$34:$B$777,Y$402)+'СЕТ СН'!$F$16</f>
        <v>0</v>
      </c>
      <c r="AA403" s="45"/>
    </row>
    <row r="404" spans="1:27" ht="15.75" hidden="1" x14ac:dyDescent="0.2">
      <c r="A404" s="35">
        <f>A403+1</f>
        <v>43801</v>
      </c>
      <c r="B404" s="36">
        <f>SUMIFS(СВЦЭМ!$K$34:$K$777,СВЦЭМ!$A$34:$A$777,$A404,СВЦЭМ!$B$34:$B$777,B$402)+'СЕТ СН'!$F$16</f>
        <v>0</v>
      </c>
      <c r="C404" s="36">
        <f>SUMIFS(СВЦЭМ!$K$34:$K$777,СВЦЭМ!$A$34:$A$777,$A404,СВЦЭМ!$B$34:$B$777,C$402)+'СЕТ СН'!$F$16</f>
        <v>0</v>
      </c>
      <c r="D404" s="36">
        <f>SUMIFS(СВЦЭМ!$K$34:$K$777,СВЦЭМ!$A$34:$A$777,$A404,СВЦЭМ!$B$34:$B$777,D$402)+'СЕТ СН'!$F$16</f>
        <v>0</v>
      </c>
      <c r="E404" s="36">
        <f>SUMIFS(СВЦЭМ!$K$34:$K$777,СВЦЭМ!$A$34:$A$777,$A404,СВЦЭМ!$B$34:$B$777,E$402)+'СЕТ СН'!$F$16</f>
        <v>0</v>
      </c>
      <c r="F404" s="36">
        <f>SUMIFS(СВЦЭМ!$K$34:$K$777,СВЦЭМ!$A$34:$A$777,$A404,СВЦЭМ!$B$34:$B$777,F$402)+'СЕТ СН'!$F$16</f>
        <v>0</v>
      </c>
      <c r="G404" s="36">
        <f>SUMIFS(СВЦЭМ!$K$34:$K$777,СВЦЭМ!$A$34:$A$777,$A404,СВЦЭМ!$B$34:$B$777,G$402)+'СЕТ СН'!$F$16</f>
        <v>0</v>
      </c>
      <c r="H404" s="36">
        <f>SUMIFS(СВЦЭМ!$K$34:$K$777,СВЦЭМ!$A$34:$A$777,$A404,СВЦЭМ!$B$34:$B$777,H$402)+'СЕТ СН'!$F$16</f>
        <v>0</v>
      </c>
      <c r="I404" s="36">
        <f>SUMIFS(СВЦЭМ!$K$34:$K$777,СВЦЭМ!$A$34:$A$777,$A404,СВЦЭМ!$B$34:$B$777,I$402)+'СЕТ СН'!$F$16</f>
        <v>0</v>
      </c>
      <c r="J404" s="36">
        <f>SUMIFS(СВЦЭМ!$K$34:$K$777,СВЦЭМ!$A$34:$A$777,$A404,СВЦЭМ!$B$34:$B$777,J$402)+'СЕТ СН'!$F$16</f>
        <v>0</v>
      </c>
      <c r="K404" s="36">
        <f>SUMIFS(СВЦЭМ!$K$34:$K$777,СВЦЭМ!$A$34:$A$777,$A404,СВЦЭМ!$B$34:$B$777,K$402)+'СЕТ СН'!$F$16</f>
        <v>0</v>
      </c>
      <c r="L404" s="36">
        <f>SUMIFS(СВЦЭМ!$K$34:$K$777,СВЦЭМ!$A$34:$A$777,$A404,СВЦЭМ!$B$34:$B$777,L$402)+'СЕТ СН'!$F$16</f>
        <v>0</v>
      </c>
      <c r="M404" s="36">
        <f>SUMIFS(СВЦЭМ!$K$34:$K$777,СВЦЭМ!$A$34:$A$777,$A404,СВЦЭМ!$B$34:$B$777,M$402)+'СЕТ СН'!$F$16</f>
        <v>0</v>
      </c>
      <c r="N404" s="36">
        <f>SUMIFS(СВЦЭМ!$K$34:$K$777,СВЦЭМ!$A$34:$A$777,$A404,СВЦЭМ!$B$34:$B$777,N$402)+'СЕТ СН'!$F$16</f>
        <v>0</v>
      </c>
      <c r="O404" s="36">
        <f>SUMIFS(СВЦЭМ!$K$34:$K$777,СВЦЭМ!$A$34:$A$777,$A404,СВЦЭМ!$B$34:$B$777,O$402)+'СЕТ СН'!$F$16</f>
        <v>0</v>
      </c>
      <c r="P404" s="36">
        <f>SUMIFS(СВЦЭМ!$K$34:$K$777,СВЦЭМ!$A$34:$A$777,$A404,СВЦЭМ!$B$34:$B$777,P$402)+'СЕТ СН'!$F$16</f>
        <v>0</v>
      </c>
      <c r="Q404" s="36">
        <f>SUMIFS(СВЦЭМ!$K$34:$K$777,СВЦЭМ!$A$34:$A$777,$A404,СВЦЭМ!$B$34:$B$777,Q$402)+'СЕТ СН'!$F$16</f>
        <v>0</v>
      </c>
      <c r="R404" s="36">
        <f>SUMIFS(СВЦЭМ!$K$34:$K$777,СВЦЭМ!$A$34:$A$777,$A404,СВЦЭМ!$B$34:$B$777,R$402)+'СЕТ СН'!$F$16</f>
        <v>0</v>
      </c>
      <c r="S404" s="36">
        <f>SUMIFS(СВЦЭМ!$K$34:$K$777,СВЦЭМ!$A$34:$A$777,$A404,СВЦЭМ!$B$34:$B$777,S$402)+'СЕТ СН'!$F$16</f>
        <v>0</v>
      </c>
      <c r="T404" s="36">
        <f>SUMIFS(СВЦЭМ!$K$34:$K$777,СВЦЭМ!$A$34:$A$777,$A404,СВЦЭМ!$B$34:$B$777,T$402)+'СЕТ СН'!$F$16</f>
        <v>0</v>
      </c>
      <c r="U404" s="36">
        <f>SUMIFS(СВЦЭМ!$K$34:$K$777,СВЦЭМ!$A$34:$A$777,$A404,СВЦЭМ!$B$34:$B$777,U$402)+'СЕТ СН'!$F$16</f>
        <v>0</v>
      </c>
      <c r="V404" s="36">
        <f>SUMIFS(СВЦЭМ!$K$34:$K$777,СВЦЭМ!$A$34:$A$777,$A404,СВЦЭМ!$B$34:$B$777,V$402)+'СЕТ СН'!$F$16</f>
        <v>0</v>
      </c>
      <c r="W404" s="36">
        <f>SUMIFS(СВЦЭМ!$K$34:$K$777,СВЦЭМ!$A$34:$A$777,$A404,СВЦЭМ!$B$34:$B$777,W$402)+'СЕТ СН'!$F$16</f>
        <v>0</v>
      </c>
      <c r="X404" s="36">
        <f>SUMIFS(СВЦЭМ!$K$34:$K$777,СВЦЭМ!$A$34:$A$777,$A404,СВЦЭМ!$B$34:$B$777,X$402)+'СЕТ СН'!$F$16</f>
        <v>0</v>
      </c>
      <c r="Y404" s="36">
        <f>SUMIFS(СВЦЭМ!$K$34:$K$777,СВЦЭМ!$A$34:$A$777,$A404,СВЦЭМ!$B$34:$B$777,Y$402)+'СЕТ СН'!$F$16</f>
        <v>0</v>
      </c>
    </row>
    <row r="405" spans="1:27" ht="15.75" hidden="1" x14ac:dyDescent="0.2">
      <c r="A405" s="35">
        <f t="shared" ref="A405:A433" si="11">A404+1</f>
        <v>43802</v>
      </c>
      <c r="B405" s="36">
        <f>SUMIFS(СВЦЭМ!$K$34:$K$777,СВЦЭМ!$A$34:$A$777,$A405,СВЦЭМ!$B$34:$B$777,B$402)+'СЕТ СН'!$F$16</f>
        <v>0</v>
      </c>
      <c r="C405" s="36">
        <f>SUMIFS(СВЦЭМ!$K$34:$K$777,СВЦЭМ!$A$34:$A$777,$A405,СВЦЭМ!$B$34:$B$777,C$402)+'СЕТ СН'!$F$16</f>
        <v>0</v>
      </c>
      <c r="D405" s="36">
        <f>SUMIFS(СВЦЭМ!$K$34:$K$777,СВЦЭМ!$A$34:$A$777,$A405,СВЦЭМ!$B$34:$B$777,D$402)+'СЕТ СН'!$F$16</f>
        <v>0</v>
      </c>
      <c r="E405" s="36">
        <f>SUMIFS(СВЦЭМ!$K$34:$K$777,СВЦЭМ!$A$34:$A$777,$A405,СВЦЭМ!$B$34:$B$777,E$402)+'СЕТ СН'!$F$16</f>
        <v>0</v>
      </c>
      <c r="F405" s="36">
        <f>SUMIFS(СВЦЭМ!$K$34:$K$777,СВЦЭМ!$A$34:$A$777,$A405,СВЦЭМ!$B$34:$B$777,F$402)+'СЕТ СН'!$F$16</f>
        <v>0</v>
      </c>
      <c r="G405" s="36">
        <f>SUMIFS(СВЦЭМ!$K$34:$K$777,СВЦЭМ!$A$34:$A$777,$A405,СВЦЭМ!$B$34:$B$777,G$402)+'СЕТ СН'!$F$16</f>
        <v>0</v>
      </c>
      <c r="H405" s="36">
        <f>SUMIFS(СВЦЭМ!$K$34:$K$777,СВЦЭМ!$A$34:$A$777,$A405,СВЦЭМ!$B$34:$B$777,H$402)+'СЕТ СН'!$F$16</f>
        <v>0</v>
      </c>
      <c r="I405" s="36">
        <f>SUMIFS(СВЦЭМ!$K$34:$K$777,СВЦЭМ!$A$34:$A$777,$A405,СВЦЭМ!$B$34:$B$777,I$402)+'СЕТ СН'!$F$16</f>
        <v>0</v>
      </c>
      <c r="J405" s="36">
        <f>SUMIFS(СВЦЭМ!$K$34:$K$777,СВЦЭМ!$A$34:$A$777,$A405,СВЦЭМ!$B$34:$B$777,J$402)+'СЕТ СН'!$F$16</f>
        <v>0</v>
      </c>
      <c r="K405" s="36">
        <f>SUMIFS(СВЦЭМ!$K$34:$K$777,СВЦЭМ!$A$34:$A$777,$A405,СВЦЭМ!$B$34:$B$777,K$402)+'СЕТ СН'!$F$16</f>
        <v>0</v>
      </c>
      <c r="L405" s="36">
        <f>SUMIFS(СВЦЭМ!$K$34:$K$777,СВЦЭМ!$A$34:$A$777,$A405,СВЦЭМ!$B$34:$B$777,L$402)+'СЕТ СН'!$F$16</f>
        <v>0</v>
      </c>
      <c r="M405" s="36">
        <f>SUMIFS(СВЦЭМ!$K$34:$K$777,СВЦЭМ!$A$34:$A$777,$A405,СВЦЭМ!$B$34:$B$777,M$402)+'СЕТ СН'!$F$16</f>
        <v>0</v>
      </c>
      <c r="N405" s="36">
        <f>SUMIFS(СВЦЭМ!$K$34:$K$777,СВЦЭМ!$A$34:$A$777,$A405,СВЦЭМ!$B$34:$B$777,N$402)+'СЕТ СН'!$F$16</f>
        <v>0</v>
      </c>
      <c r="O405" s="36">
        <f>SUMIFS(СВЦЭМ!$K$34:$K$777,СВЦЭМ!$A$34:$A$777,$A405,СВЦЭМ!$B$34:$B$777,O$402)+'СЕТ СН'!$F$16</f>
        <v>0</v>
      </c>
      <c r="P405" s="36">
        <f>SUMIFS(СВЦЭМ!$K$34:$K$777,СВЦЭМ!$A$34:$A$777,$A405,СВЦЭМ!$B$34:$B$777,P$402)+'СЕТ СН'!$F$16</f>
        <v>0</v>
      </c>
      <c r="Q405" s="36">
        <f>SUMIFS(СВЦЭМ!$K$34:$K$777,СВЦЭМ!$A$34:$A$777,$A405,СВЦЭМ!$B$34:$B$777,Q$402)+'СЕТ СН'!$F$16</f>
        <v>0</v>
      </c>
      <c r="R405" s="36">
        <f>SUMIFS(СВЦЭМ!$K$34:$K$777,СВЦЭМ!$A$34:$A$777,$A405,СВЦЭМ!$B$34:$B$777,R$402)+'СЕТ СН'!$F$16</f>
        <v>0</v>
      </c>
      <c r="S405" s="36">
        <f>SUMIFS(СВЦЭМ!$K$34:$K$777,СВЦЭМ!$A$34:$A$777,$A405,СВЦЭМ!$B$34:$B$777,S$402)+'СЕТ СН'!$F$16</f>
        <v>0</v>
      </c>
      <c r="T405" s="36">
        <f>SUMIFS(СВЦЭМ!$K$34:$K$777,СВЦЭМ!$A$34:$A$777,$A405,СВЦЭМ!$B$34:$B$777,T$402)+'СЕТ СН'!$F$16</f>
        <v>0</v>
      </c>
      <c r="U405" s="36">
        <f>SUMIFS(СВЦЭМ!$K$34:$K$777,СВЦЭМ!$A$34:$A$777,$A405,СВЦЭМ!$B$34:$B$777,U$402)+'СЕТ СН'!$F$16</f>
        <v>0</v>
      </c>
      <c r="V405" s="36">
        <f>SUMIFS(СВЦЭМ!$K$34:$K$777,СВЦЭМ!$A$34:$A$777,$A405,СВЦЭМ!$B$34:$B$777,V$402)+'СЕТ СН'!$F$16</f>
        <v>0</v>
      </c>
      <c r="W405" s="36">
        <f>SUMIFS(СВЦЭМ!$K$34:$K$777,СВЦЭМ!$A$34:$A$777,$A405,СВЦЭМ!$B$34:$B$777,W$402)+'СЕТ СН'!$F$16</f>
        <v>0</v>
      </c>
      <c r="X405" s="36">
        <f>SUMIFS(СВЦЭМ!$K$34:$K$777,СВЦЭМ!$A$34:$A$777,$A405,СВЦЭМ!$B$34:$B$777,X$402)+'СЕТ СН'!$F$16</f>
        <v>0</v>
      </c>
      <c r="Y405" s="36">
        <f>SUMIFS(СВЦЭМ!$K$34:$K$777,СВЦЭМ!$A$34:$A$777,$A405,СВЦЭМ!$B$34:$B$777,Y$402)+'СЕТ СН'!$F$16</f>
        <v>0</v>
      </c>
    </row>
    <row r="406" spans="1:27" ht="15.75" hidden="1" x14ac:dyDescent="0.2">
      <c r="A406" s="35">
        <f t="shared" si="11"/>
        <v>43803</v>
      </c>
      <c r="B406" s="36">
        <f>SUMIFS(СВЦЭМ!$K$34:$K$777,СВЦЭМ!$A$34:$A$777,$A406,СВЦЭМ!$B$34:$B$777,B$402)+'СЕТ СН'!$F$16</f>
        <v>0</v>
      </c>
      <c r="C406" s="36">
        <f>SUMIFS(СВЦЭМ!$K$34:$K$777,СВЦЭМ!$A$34:$A$777,$A406,СВЦЭМ!$B$34:$B$777,C$402)+'СЕТ СН'!$F$16</f>
        <v>0</v>
      </c>
      <c r="D406" s="36">
        <f>SUMIFS(СВЦЭМ!$K$34:$K$777,СВЦЭМ!$A$34:$A$777,$A406,СВЦЭМ!$B$34:$B$777,D$402)+'СЕТ СН'!$F$16</f>
        <v>0</v>
      </c>
      <c r="E406" s="36">
        <f>SUMIFS(СВЦЭМ!$K$34:$K$777,СВЦЭМ!$A$34:$A$777,$A406,СВЦЭМ!$B$34:$B$777,E$402)+'СЕТ СН'!$F$16</f>
        <v>0</v>
      </c>
      <c r="F406" s="36">
        <f>SUMIFS(СВЦЭМ!$K$34:$K$777,СВЦЭМ!$A$34:$A$777,$A406,СВЦЭМ!$B$34:$B$777,F$402)+'СЕТ СН'!$F$16</f>
        <v>0</v>
      </c>
      <c r="G406" s="36">
        <f>SUMIFS(СВЦЭМ!$K$34:$K$777,СВЦЭМ!$A$34:$A$777,$A406,СВЦЭМ!$B$34:$B$777,G$402)+'СЕТ СН'!$F$16</f>
        <v>0</v>
      </c>
      <c r="H406" s="36">
        <f>SUMIFS(СВЦЭМ!$K$34:$K$777,СВЦЭМ!$A$34:$A$777,$A406,СВЦЭМ!$B$34:$B$777,H$402)+'СЕТ СН'!$F$16</f>
        <v>0</v>
      </c>
      <c r="I406" s="36">
        <f>SUMIFS(СВЦЭМ!$K$34:$K$777,СВЦЭМ!$A$34:$A$777,$A406,СВЦЭМ!$B$34:$B$777,I$402)+'СЕТ СН'!$F$16</f>
        <v>0</v>
      </c>
      <c r="J406" s="36">
        <f>SUMIFS(СВЦЭМ!$K$34:$K$777,СВЦЭМ!$A$34:$A$777,$A406,СВЦЭМ!$B$34:$B$777,J$402)+'СЕТ СН'!$F$16</f>
        <v>0</v>
      </c>
      <c r="K406" s="36">
        <f>SUMIFS(СВЦЭМ!$K$34:$K$777,СВЦЭМ!$A$34:$A$777,$A406,СВЦЭМ!$B$34:$B$777,K$402)+'СЕТ СН'!$F$16</f>
        <v>0</v>
      </c>
      <c r="L406" s="36">
        <f>SUMIFS(СВЦЭМ!$K$34:$K$777,СВЦЭМ!$A$34:$A$777,$A406,СВЦЭМ!$B$34:$B$777,L$402)+'СЕТ СН'!$F$16</f>
        <v>0</v>
      </c>
      <c r="M406" s="36">
        <f>SUMIFS(СВЦЭМ!$K$34:$K$777,СВЦЭМ!$A$34:$A$777,$A406,СВЦЭМ!$B$34:$B$777,M$402)+'СЕТ СН'!$F$16</f>
        <v>0</v>
      </c>
      <c r="N406" s="36">
        <f>SUMIFS(СВЦЭМ!$K$34:$K$777,СВЦЭМ!$A$34:$A$777,$A406,СВЦЭМ!$B$34:$B$777,N$402)+'СЕТ СН'!$F$16</f>
        <v>0</v>
      </c>
      <c r="O406" s="36">
        <f>SUMIFS(СВЦЭМ!$K$34:$K$777,СВЦЭМ!$A$34:$A$777,$A406,СВЦЭМ!$B$34:$B$777,O$402)+'СЕТ СН'!$F$16</f>
        <v>0</v>
      </c>
      <c r="P406" s="36">
        <f>SUMIFS(СВЦЭМ!$K$34:$K$777,СВЦЭМ!$A$34:$A$777,$A406,СВЦЭМ!$B$34:$B$777,P$402)+'СЕТ СН'!$F$16</f>
        <v>0</v>
      </c>
      <c r="Q406" s="36">
        <f>SUMIFS(СВЦЭМ!$K$34:$K$777,СВЦЭМ!$A$34:$A$777,$A406,СВЦЭМ!$B$34:$B$777,Q$402)+'СЕТ СН'!$F$16</f>
        <v>0</v>
      </c>
      <c r="R406" s="36">
        <f>SUMIFS(СВЦЭМ!$K$34:$K$777,СВЦЭМ!$A$34:$A$777,$A406,СВЦЭМ!$B$34:$B$777,R$402)+'СЕТ СН'!$F$16</f>
        <v>0</v>
      </c>
      <c r="S406" s="36">
        <f>SUMIFS(СВЦЭМ!$K$34:$K$777,СВЦЭМ!$A$34:$A$777,$A406,СВЦЭМ!$B$34:$B$777,S$402)+'СЕТ СН'!$F$16</f>
        <v>0</v>
      </c>
      <c r="T406" s="36">
        <f>SUMIFS(СВЦЭМ!$K$34:$K$777,СВЦЭМ!$A$34:$A$777,$A406,СВЦЭМ!$B$34:$B$777,T$402)+'СЕТ СН'!$F$16</f>
        <v>0</v>
      </c>
      <c r="U406" s="36">
        <f>SUMIFS(СВЦЭМ!$K$34:$K$777,СВЦЭМ!$A$34:$A$777,$A406,СВЦЭМ!$B$34:$B$777,U$402)+'СЕТ СН'!$F$16</f>
        <v>0</v>
      </c>
      <c r="V406" s="36">
        <f>SUMIFS(СВЦЭМ!$K$34:$K$777,СВЦЭМ!$A$34:$A$777,$A406,СВЦЭМ!$B$34:$B$777,V$402)+'СЕТ СН'!$F$16</f>
        <v>0</v>
      </c>
      <c r="W406" s="36">
        <f>SUMIFS(СВЦЭМ!$K$34:$K$777,СВЦЭМ!$A$34:$A$777,$A406,СВЦЭМ!$B$34:$B$777,W$402)+'СЕТ СН'!$F$16</f>
        <v>0</v>
      </c>
      <c r="X406" s="36">
        <f>SUMIFS(СВЦЭМ!$K$34:$K$777,СВЦЭМ!$A$34:$A$777,$A406,СВЦЭМ!$B$34:$B$777,X$402)+'СЕТ СН'!$F$16</f>
        <v>0</v>
      </c>
      <c r="Y406" s="36">
        <f>SUMIFS(СВЦЭМ!$K$34:$K$777,СВЦЭМ!$A$34:$A$777,$A406,СВЦЭМ!$B$34:$B$777,Y$402)+'СЕТ СН'!$F$16</f>
        <v>0</v>
      </c>
    </row>
    <row r="407" spans="1:27" ht="15.75" hidden="1" x14ac:dyDescent="0.2">
      <c r="A407" s="35">
        <f t="shared" si="11"/>
        <v>43804</v>
      </c>
      <c r="B407" s="36">
        <f>SUMIFS(СВЦЭМ!$K$34:$K$777,СВЦЭМ!$A$34:$A$777,$A407,СВЦЭМ!$B$34:$B$777,B$402)+'СЕТ СН'!$F$16</f>
        <v>0</v>
      </c>
      <c r="C407" s="36">
        <f>SUMIFS(СВЦЭМ!$K$34:$K$777,СВЦЭМ!$A$34:$A$777,$A407,СВЦЭМ!$B$34:$B$777,C$402)+'СЕТ СН'!$F$16</f>
        <v>0</v>
      </c>
      <c r="D407" s="36">
        <f>SUMIFS(СВЦЭМ!$K$34:$K$777,СВЦЭМ!$A$34:$A$777,$A407,СВЦЭМ!$B$34:$B$777,D$402)+'СЕТ СН'!$F$16</f>
        <v>0</v>
      </c>
      <c r="E407" s="36">
        <f>SUMIFS(СВЦЭМ!$K$34:$K$777,СВЦЭМ!$A$34:$A$777,$A407,СВЦЭМ!$B$34:$B$777,E$402)+'СЕТ СН'!$F$16</f>
        <v>0</v>
      </c>
      <c r="F407" s="36">
        <f>SUMIFS(СВЦЭМ!$K$34:$K$777,СВЦЭМ!$A$34:$A$777,$A407,СВЦЭМ!$B$34:$B$777,F$402)+'СЕТ СН'!$F$16</f>
        <v>0</v>
      </c>
      <c r="G407" s="36">
        <f>SUMIFS(СВЦЭМ!$K$34:$K$777,СВЦЭМ!$A$34:$A$777,$A407,СВЦЭМ!$B$34:$B$777,G$402)+'СЕТ СН'!$F$16</f>
        <v>0</v>
      </c>
      <c r="H407" s="36">
        <f>SUMIFS(СВЦЭМ!$K$34:$K$777,СВЦЭМ!$A$34:$A$777,$A407,СВЦЭМ!$B$34:$B$777,H$402)+'СЕТ СН'!$F$16</f>
        <v>0</v>
      </c>
      <c r="I407" s="36">
        <f>SUMIFS(СВЦЭМ!$K$34:$K$777,СВЦЭМ!$A$34:$A$777,$A407,СВЦЭМ!$B$34:$B$777,I$402)+'СЕТ СН'!$F$16</f>
        <v>0</v>
      </c>
      <c r="J407" s="36">
        <f>SUMIFS(СВЦЭМ!$K$34:$K$777,СВЦЭМ!$A$34:$A$777,$A407,СВЦЭМ!$B$34:$B$777,J$402)+'СЕТ СН'!$F$16</f>
        <v>0</v>
      </c>
      <c r="K407" s="36">
        <f>SUMIFS(СВЦЭМ!$K$34:$K$777,СВЦЭМ!$A$34:$A$777,$A407,СВЦЭМ!$B$34:$B$777,K$402)+'СЕТ СН'!$F$16</f>
        <v>0</v>
      </c>
      <c r="L407" s="36">
        <f>SUMIFS(СВЦЭМ!$K$34:$K$777,СВЦЭМ!$A$34:$A$777,$A407,СВЦЭМ!$B$34:$B$777,L$402)+'СЕТ СН'!$F$16</f>
        <v>0</v>
      </c>
      <c r="M407" s="36">
        <f>SUMIFS(СВЦЭМ!$K$34:$K$777,СВЦЭМ!$A$34:$A$777,$A407,СВЦЭМ!$B$34:$B$777,M$402)+'СЕТ СН'!$F$16</f>
        <v>0</v>
      </c>
      <c r="N407" s="36">
        <f>SUMIFS(СВЦЭМ!$K$34:$K$777,СВЦЭМ!$A$34:$A$777,$A407,СВЦЭМ!$B$34:$B$777,N$402)+'СЕТ СН'!$F$16</f>
        <v>0</v>
      </c>
      <c r="O407" s="36">
        <f>SUMIFS(СВЦЭМ!$K$34:$K$777,СВЦЭМ!$A$34:$A$777,$A407,СВЦЭМ!$B$34:$B$777,O$402)+'СЕТ СН'!$F$16</f>
        <v>0</v>
      </c>
      <c r="P407" s="36">
        <f>SUMIFS(СВЦЭМ!$K$34:$K$777,СВЦЭМ!$A$34:$A$777,$A407,СВЦЭМ!$B$34:$B$777,P$402)+'СЕТ СН'!$F$16</f>
        <v>0</v>
      </c>
      <c r="Q407" s="36">
        <f>SUMIFS(СВЦЭМ!$K$34:$K$777,СВЦЭМ!$A$34:$A$777,$A407,СВЦЭМ!$B$34:$B$777,Q$402)+'СЕТ СН'!$F$16</f>
        <v>0</v>
      </c>
      <c r="R407" s="36">
        <f>SUMIFS(СВЦЭМ!$K$34:$K$777,СВЦЭМ!$A$34:$A$777,$A407,СВЦЭМ!$B$34:$B$777,R$402)+'СЕТ СН'!$F$16</f>
        <v>0</v>
      </c>
      <c r="S407" s="36">
        <f>SUMIFS(СВЦЭМ!$K$34:$K$777,СВЦЭМ!$A$34:$A$777,$A407,СВЦЭМ!$B$34:$B$777,S$402)+'СЕТ СН'!$F$16</f>
        <v>0</v>
      </c>
      <c r="T407" s="36">
        <f>SUMIFS(СВЦЭМ!$K$34:$K$777,СВЦЭМ!$A$34:$A$777,$A407,СВЦЭМ!$B$34:$B$777,T$402)+'СЕТ СН'!$F$16</f>
        <v>0</v>
      </c>
      <c r="U407" s="36">
        <f>SUMIFS(СВЦЭМ!$K$34:$K$777,СВЦЭМ!$A$34:$A$777,$A407,СВЦЭМ!$B$34:$B$777,U$402)+'СЕТ СН'!$F$16</f>
        <v>0</v>
      </c>
      <c r="V407" s="36">
        <f>SUMIFS(СВЦЭМ!$K$34:$K$777,СВЦЭМ!$A$34:$A$777,$A407,СВЦЭМ!$B$34:$B$777,V$402)+'СЕТ СН'!$F$16</f>
        <v>0</v>
      </c>
      <c r="W407" s="36">
        <f>SUMIFS(СВЦЭМ!$K$34:$K$777,СВЦЭМ!$A$34:$A$777,$A407,СВЦЭМ!$B$34:$B$777,W$402)+'СЕТ СН'!$F$16</f>
        <v>0</v>
      </c>
      <c r="X407" s="36">
        <f>SUMIFS(СВЦЭМ!$K$34:$K$777,СВЦЭМ!$A$34:$A$777,$A407,СВЦЭМ!$B$34:$B$777,X$402)+'СЕТ СН'!$F$16</f>
        <v>0</v>
      </c>
      <c r="Y407" s="36">
        <f>SUMIFS(СВЦЭМ!$K$34:$K$777,СВЦЭМ!$A$34:$A$777,$A407,СВЦЭМ!$B$34:$B$777,Y$402)+'СЕТ СН'!$F$16</f>
        <v>0</v>
      </c>
    </row>
    <row r="408" spans="1:27" ht="15.75" hidden="1" x14ac:dyDescent="0.2">
      <c r="A408" s="35">
        <f t="shared" si="11"/>
        <v>43805</v>
      </c>
      <c r="B408" s="36">
        <f>SUMIFS(СВЦЭМ!$K$34:$K$777,СВЦЭМ!$A$34:$A$777,$A408,СВЦЭМ!$B$34:$B$777,B$402)+'СЕТ СН'!$F$16</f>
        <v>0</v>
      </c>
      <c r="C408" s="36">
        <f>SUMIFS(СВЦЭМ!$K$34:$K$777,СВЦЭМ!$A$34:$A$777,$A408,СВЦЭМ!$B$34:$B$777,C$402)+'СЕТ СН'!$F$16</f>
        <v>0</v>
      </c>
      <c r="D408" s="36">
        <f>SUMIFS(СВЦЭМ!$K$34:$K$777,СВЦЭМ!$A$34:$A$777,$A408,СВЦЭМ!$B$34:$B$777,D$402)+'СЕТ СН'!$F$16</f>
        <v>0</v>
      </c>
      <c r="E408" s="36">
        <f>SUMIFS(СВЦЭМ!$K$34:$K$777,СВЦЭМ!$A$34:$A$777,$A408,СВЦЭМ!$B$34:$B$777,E$402)+'СЕТ СН'!$F$16</f>
        <v>0</v>
      </c>
      <c r="F408" s="36">
        <f>SUMIFS(СВЦЭМ!$K$34:$K$777,СВЦЭМ!$A$34:$A$777,$A408,СВЦЭМ!$B$34:$B$777,F$402)+'СЕТ СН'!$F$16</f>
        <v>0</v>
      </c>
      <c r="G408" s="36">
        <f>SUMIFS(СВЦЭМ!$K$34:$K$777,СВЦЭМ!$A$34:$A$777,$A408,СВЦЭМ!$B$34:$B$777,G$402)+'СЕТ СН'!$F$16</f>
        <v>0</v>
      </c>
      <c r="H408" s="36">
        <f>SUMIFS(СВЦЭМ!$K$34:$K$777,СВЦЭМ!$A$34:$A$777,$A408,СВЦЭМ!$B$34:$B$777,H$402)+'СЕТ СН'!$F$16</f>
        <v>0</v>
      </c>
      <c r="I408" s="36">
        <f>SUMIFS(СВЦЭМ!$K$34:$K$777,СВЦЭМ!$A$34:$A$777,$A408,СВЦЭМ!$B$34:$B$777,I$402)+'СЕТ СН'!$F$16</f>
        <v>0</v>
      </c>
      <c r="J408" s="36">
        <f>SUMIFS(СВЦЭМ!$K$34:$K$777,СВЦЭМ!$A$34:$A$777,$A408,СВЦЭМ!$B$34:$B$777,J$402)+'СЕТ СН'!$F$16</f>
        <v>0</v>
      </c>
      <c r="K408" s="36">
        <f>SUMIFS(СВЦЭМ!$K$34:$K$777,СВЦЭМ!$A$34:$A$777,$A408,СВЦЭМ!$B$34:$B$777,K$402)+'СЕТ СН'!$F$16</f>
        <v>0</v>
      </c>
      <c r="L408" s="36">
        <f>SUMIFS(СВЦЭМ!$K$34:$K$777,СВЦЭМ!$A$34:$A$777,$A408,СВЦЭМ!$B$34:$B$777,L$402)+'СЕТ СН'!$F$16</f>
        <v>0</v>
      </c>
      <c r="M408" s="36">
        <f>SUMIFS(СВЦЭМ!$K$34:$K$777,СВЦЭМ!$A$34:$A$777,$A408,СВЦЭМ!$B$34:$B$777,M$402)+'СЕТ СН'!$F$16</f>
        <v>0</v>
      </c>
      <c r="N408" s="36">
        <f>SUMIFS(СВЦЭМ!$K$34:$K$777,СВЦЭМ!$A$34:$A$777,$A408,СВЦЭМ!$B$34:$B$777,N$402)+'СЕТ СН'!$F$16</f>
        <v>0</v>
      </c>
      <c r="O408" s="36">
        <f>SUMIFS(СВЦЭМ!$K$34:$K$777,СВЦЭМ!$A$34:$A$777,$A408,СВЦЭМ!$B$34:$B$777,O$402)+'СЕТ СН'!$F$16</f>
        <v>0</v>
      </c>
      <c r="P408" s="36">
        <f>SUMIFS(СВЦЭМ!$K$34:$K$777,СВЦЭМ!$A$34:$A$777,$A408,СВЦЭМ!$B$34:$B$777,P$402)+'СЕТ СН'!$F$16</f>
        <v>0</v>
      </c>
      <c r="Q408" s="36">
        <f>SUMIFS(СВЦЭМ!$K$34:$K$777,СВЦЭМ!$A$34:$A$777,$A408,СВЦЭМ!$B$34:$B$777,Q$402)+'СЕТ СН'!$F$16</f>
        <v>0</v>
      </c>
      <c r="R408" s="36">
        <f>SUMIFS(СВЦЭМ!$K$34:$K$777,СВЦЭМ!$A$34:$A$777,$A408,СВЦЭМ!$B$34:$B$777,R$402)+'СЕТ СН'!$F$16</f>
        <v>0</v>
      </c>
      <c r="S408" s="36">
        <f>SUMIFS(СВЦЭМ!$K$34:$K$777,СВЦЭМ!$A$34:$A$777,$A408,СВЦЭМ!$B$34:$B$777,S$402)+'СЕТ СН'!$F$16</f>
        <v>0</v>
      </c>
      <c r="T408" s="36">
        <f>SUMIFS(СВЦЭМ!$K$34:$K$777,СВЦЭМ!$A$34:$A$777,$A408,СВЦЭМ!$B$34:$B$777,T$402)+'СЕТ СН'!$F$16</f>
        <v>0</v>
      </c>
      <c r="U408" s="36">
        <f>SUMIFS(СВЦЭМ!$K$34:$K$777,СВЦЭМ!$A$34:$A$777,$A408,СВЦЭМ!$B$34:$B$777,U$402)+'СЕТ СН'!$F$16</f>
        <v>0</v>
      </c>
      <c r="V408" s="36">
        <f>SUMIFS(СВЦЭМ!$K$34:$K$777,СВЦЭМ!$A$34:$A$777,$A408,СВЦЭМ!$B$34:$B$777,V$402)+'СЕТ СН'!$F$16</f>
        <v>0</v>
      </c>
      <c r="W408" s="36">
        <f>SUMIFS(СВЦЭМ!$K$34:$K$777,СВЦЭМ!$A$34:$A$777,$A408,СВЦЭМ!$B$34:$B$777,W$402)+'СЕТ СН'!$F$16</f>
        <v>0</v>
      </c>
      <c r="X408" s="36">
        <f>SUMIFS(СВЦЭМ!$K$34:$K$777,СВЦЭМ!$A$34:$A$777,$A408,СВЦЭМ!$B$34:$B$777,X$402)+'СЕТ СН'!$F$16</f>
        <v>0</v>
      </c>
      <c r="Y408" s="36">
        <f>SUMIFS(СВЦЭМ!$K$34:$K$777,СВЦЭМ!$A$34:$A$777,$A408,СВЦЭМ!$B$34:$B$777,Y$402)+'СЕТ СН'!$F$16</f>
        <v>0</v>
      </c>
    </row>
    <row r="409" spans="1:27" ht="15.75" hidden="1" x14ac:dyDescent="0.2">
      <c r="A409" s="35">
        <f t="shared" si="11"/>
        <v>43806</v>
      </c>
      <c r="B409" s="36">
        <f>SUMIFS(СВЦЭМ!$K$34:$K$777,СВЦЭМ!$A$34:$A$777,$A409,СВЦЭМ!$B$34:$B$777,B$402)+'СЕТ СН'!$F$16</f>
        <v>0</v>
      </c>
      <c r="C409" s="36">
        <f>SUMIFS(СВЦЭМ!$K$34:$K$777,СВЦЭМ!$A$34:$A$777,$A409,СВЦЭМ!$B$34:$B$777,C$402)+'СЕТ СН'!$F$16</f>
        <v>0</v>
      </c>
      <c r="D409" s="36">
        <f>SUMIFS(СВЦЭМ!$K$34:$K$777,СВЦЭМ!$A$34:$A$777,$A409,СВЦЭМ!$B$34:$B$777,D$402)+'СЕТ СН'!$F$16</f>
        <v>0</v>
      </c>
      <c r="E409" s="36">
        <f>SUMIFS(СВЦЭМ!$K$34:$K$777,СВЦЭМ!$A$34:$A$777,$A409,СВЦЭМ!$B$34:$B$777,E$402)+'СЕТ СН'!$F$16</f>
        <v>0</v>
      </c>
      <c r="F409" s="36">
        <f>SUMIFS(СВЦЭМ!$K$34:$K$777,СВЦЭМ!$A$34:$A$777,$A409,СВЦЭМ!$B$34:$B$777,F$402)+'СЕТ СН'!$F$16</f>
        <v>0</v>
      </c>
      <c r="G409" s="36">
        <f>SUMIFS(СВЦЭМ!$K$34:$K$777,СВЦЭМ!$A$34:$A$777,$A409,СВЦЭМ!$B$34:$B$777,G$402)+'СЕТ СН'!$F$16</f>
        <v>0</v>
      </c>
      <c r="H409" s="36">
        <f>SUMIFS(СВЦЭМ!$K$34:$K$777,СВЦЭМ!$A$34:$A$777,$A409,СВЦЭМ!$B$34:$B$777,H$402)+'СЕТ СН'!$F$16</f>
        <v>0</v>
      </c>
      <c r="I409" s="36">
        <f>SUMIFS(СВЦЭМ!$K$34:$K$777,СВЦЭМ!$A$34:$A$777,$A409,СВЦЭМ!$B$34:$B$777,I$402)+'СЕТ СН'!$F$16</f>
        <v>0</v>
      </c>
      <c r="J409" s="36">
        <f>SUMIFS(СВЦЭМ!$K$34:$K$777,СВЦЭМ!$A$34:$A$777,$A409,СВЦЭМ!$B$34:$B$777,J$402)+'СЕТ СН'!$F$16</f>
        <v>0</v>
      </c>
      <c r="K409" s="36">
        <f>SUMIFS(СВЦЭМ!$K$34:$K$777,СВЦЭМ!$A$34:$A$777,$A409,СВЦЭМ!$B$34:$B$777,K$402)+'СЕТ СН'!$F$16</f>
        <v>0</v>
      </c>
      <c r="L409" s="36">
        <f>SUMIFS(СВЦЭМ!$K$34:$K$777,СВЦЭМ!$A$34:$A$777,$A409,СВЦЭМ!$B$34:$B$777,L$402)+'СЕТ СН'!$F$16</f>
        <v>0</v>
      </c>
      <c r="M409" s="36">
        <f>SUMIFS(СВЦЭМ!$K$34:$K$777,СВЦЭМ!$A$34:$A$777,$A409,СВЦЭМ!$B$34:$B$777,M$402)+'СЕТ СН'!$F$16</f>
        <v>0</v>
      </c>
      <c r="N409" s="36">
        <f>SUMIFS(СВЦЭМ!$K$34:$K$777,СВЦЭМ!$A$34:$A$777,$A409,СВЦЭМ!$B$34:$B$777,N$402)+'СЕТ СН'!$F$16</f>
        <v>0</v>
      </c>
      <c r="O409" s="36">
        <f>SUMIFS(СВЦЭМ!$K$34:$K$777,СВЦЭМ!$A$34:$A$777,$A409,СВЦЭМ!$B$34:$B$777,O$402)+'СЕТ СН'!$F$16</f>
        <v>0</v>
      </c>
      <c r="P409" s="36">
        <f>SUMIFS(СВЦЭМ!$K$34:$K$777,СВЦЭМ!$A$34:$A$777,$A409,СВЦЭМ!$B$34:$B$777,P$402)+'СЕТ СН'!$F$16</f>
        <v>0</v>
      </c>
      <c r="Q409" s="36">
        <f>SUMIFS(СВЦЭМ!$K$34:$K$777,СВЦЭМ!$A$34:$A$777,$A409,СВЦЭМ!$B$34:$B$777,Q$402)+'СЕТ СН'!$F$16</f>
        <v>0</v>
      </c>
      <c r="R409" s="36">
        <f>SUMIFS(СВЦЭМ!$K$34:$K$777,СВЦЭМ!$A$34:$A$777,$A409,СВЦЭМ!$B$34:$B$777,R$402)+'СЕТ СН'!$F$16</f>
        <v>0</v>
      </c>
      <c r="S409" s="36">
        <f>SUMIFS(СВЦЭМ!$K$34:$K$777,СВЦЭМ!$A$34:$A$777,$A409,СВЦЭМ!$B$34:$B$777,S$402)+'СЕТ СН'!$F$16</f>
        <v>0</v>
      </c>
      <c r="T409" s="36">
        <f>SUMIFS(СВЦЭМ!$K$34:$K$777,СВЦЭМ!$A$34:$A$777,$A409,СВЦЭМ!$B$34:$B$777,T$402)+'СЕТ СН'!$F$16</f>
        <v>0</v>
      </c>
      <c r="U409" s="36">
        <f>SUMIFS(СВЦЭМ!$K$34:$K$777,СВЦЭМ!$A$34:$A$777,$A409,СВЦЭМ!$B$34:$B$777,U$402)+'СЕТ СН'!$F$16</f>
        <v>0</v>
      </c>
      <c r="V409" s="36">
        <f>SUMIFS(СВЦЭМ!$K$34:$K$777,СВЦЭМ!$A$34:$A$777,$A409,СВЦЭМ!$B$34:$B$777,V$402)+'СЕТ СН'!$F$16</f>
        <v>0</v>
      </c>
      <c r="W409" s="36">
        <f>SUMIFS(СВЦЭМ!$K$34:$K$777,СВЦЭМ!$A$34:$A$777,$A409,СВЦЭМ!$B$34:$B$777,W$402)+'СЕТ СН'!$F$16</f>
        <v>0</v>
      </c>
      <c r="X409" s="36">
        <f>SUMIFS(СВЦЭМ!$K$34:$K$777,СВЦЭМ!$A$34:$A$777,$A409,СВЦЭМ!$B$34:$B$777,X$402)+'СЕТ СН'!$F$16</f>
        <v>0</v>
      </c>
      <c r="Y409" s="36">
        <f>SUMIFS(СВЦЭМ!$K$34:$K$777,СВЦЭМ!$A$34:$A$777,$A409,СВЦЭМ!$B$34:$B$777,Y$402)+'СЕТ СН'!$F$16</f>
        <v>0</v>
      </c>
    </row>
    <row r="410" spans="1:27" ht="15.75" hidden="1" x14ac:dyDescent="0.2">
      <c r="A410" s="35">
        <f t="shared" si="11"/>
        <v>43807</v>
      </c>
      <c r="B410" s="36">
        <f>SUMIFS(СВЦЭМ!$K$34:$K$777,СВЦЭМ!$A$34:$A$777,$A410,СВЦЭМ!$B$34:$B$777,B$402)+'СЕТ СН'!$F$16</f>
        <v>0</v>
      </c>
      <c r="C410" s="36">
        <f>SUMIFS(СВЦЭМ!$K$34:$K$777,СВЦЭМ!$A$34:$A$777,$A410,СВЦЭМ!$B$34:$B$777,C$402)+'СЕТ СН'!$F$16</f>
        <v>0</v>
      </c>
      <c r="D410" s="36">
        <f>SUMIFS(СВЦЭМ!$K$34:$K$777,СВЦЭМ!$A$34:$A$777,$A410,СВЦЭМ!$B$34:$B$777,D$402)+'СЕТ СН'!$F$16</f>
        <v>0</v>
      </c>
      <c r="E410" s="36">
        <f>SUMIFS(СВЦЭМ!$K$34:$K$777,СВЦЭМ!$A$34:$A$777,$A410,СВЦЭМ!$B$34:$B$777,E$402)+'СЕТ СН'!$F$16</f>
        <v>0</v>
      </c>
      <c r="F410" s="36">
        <f>SUMIFS(СВЦЭМ!$K$34:$K$777,СВЦЭМ!$A$34:$A$777,$A410,СВЦЭМ!$B$34:$B$777,F$402)+'СЕТ СН'!$F$16</f>
        <v>0</v>
      </c>
      <c r="G410" s="36">
        <f>SUMIFS(СВЦЭМ!$K$34:$K$777,СВЦЭМ!$A$34:$A$777,$A410,СВЦЭМ!$B$34:$B$777,G$402)+'СЕТ СН'!$F$16</f>
        <v>0</v>
      </c>
      <c r="H410" s="36">
        <f>SUMIFS(СВЦЭМ!$K$34:$K$777,СВЦЭМ!$A$34:$A$777,$A410,СВЦЭМ!$B$34:$B$777,H$402)+'СЕТ СН'!$F$16</f>
        <v>0</v>
      </c>
      <c r="I410" s="36">
        <f>SUMIFS(СВЦЭМ!$K$34:$K$777,СВЦЭМ!$A$34:$A$777,$A410,СВЦЭМ!$B$34:$B$777,I$402)+'СЕТ СН'!$F$16</f>
        <v>0</v>
      </c>
      <c r="J410" s="36">
        <f>SUMIFS(СВЦЭМ!$K$34:$K$777,СВЦЭМ!$A$34:$A$777,$A410,СВЦЭМ!$B$34:$B$777,J$402)+'СЕТ СН'!$F$16</f>
        <v>0</v>
      </c>
      <c r="K410" s="36">
        <f>SUMIFS(СВЦЭМ!$K$34:$K$777,СВЦЭМ!$A$34:$A$777,$A410,СВЦЭМ!$B$34:$B$777,K$402)+'СЕТ СН'!$F$16</f>
        <v>0</v>
      </c>
      <c r="L410" s="36">
        <f>SUMIFS(СВЦЭМ!$K$34:$K$777,СВЦЭМ!$A$34:$A$777,$A410,СВЦЭМ!$B$34:$B$777,L$402)+'СЕТ СН'!$F$16</f>
        <v>0</v>
      </c>
      <c r="M410" s="36">
        <f>SUMIFS(СВЦЭМ!$K$34:$K$777,СВЦЭМ!$A$34:$A$777,$A410,СВЦЭМ!$B$34:$B$777,M$402)+'СЕТ СН'!$F$16</f>
        <v>0</v>
      </c>
      <c r="N410" s="36">
        <f>SUMIFS(СВЦЭМ!$K$34:$K$777,СВЦЭМ!$A$34:$A$777,$A410,СВЦЭМ!$B$34:$B$777,N$402)+'СЕТ СН'!$F$16</f>
        <v>0</v>
      </c>
      <c r="O410" s="36">
        <f>SUMIFS(СВЦЭМ!$K$34:$K$777,СВЦЭМ!$A$34:$A$777,$A410,СВЦЭМ!$B$34:$B$777,O$402)+'СЕТ СН'!$F$16</f>
        <v>0</v>
      </c>
      <c r="P410" s="36">
        <f>SUMIFS(СВЦЭМ!$K$34:$K$777,СВЦЭМ!$A$34:$A$777,$A410,СВЦЭМ!$B$34:$B$777,P$402)+'СЕТ СН'!$F$16</f>
        <v>0</v>
      </c>
      <c r="Q410" s="36">
        <f>SUMIFS(СВЦЭМ!$K$34:$K$777,СВЦЭМ!$A$34:$A$777,$A410,СВЦЭМ!$B$34:$B$777,Q$402)+'СЕТ СН'!$F$16</f>
        <v>0</v>
      </c>
      <c r="R410" s="36">
        <f>SUMIFS(СВЦЭМ!$K$34:$K$777,СВЦЭМ!$A$34:$A$777,$A410,СВЦЭМ!$B$34:$B$777,R$402)+'СЕТ СН'!$F$16</f>
        <v>0</v>
      </c>
      <c r="S410" s="36">
        <f>SUMIFS(СВЦЭМ!$K$34:$K$777,СВЦЭМ!$A$34:$A$777,$A410,СВЦЭМ!$B$34:$B$777,S$402)+'СЕТ СН'!$F$16</f>
        <v>0</v>
      </c>
      <c r="T410" s="36">
        <f>SUMIFS(СВЦЭМ!$K$34:$K$777,СВЦЭМ!$A$34:$A$777,$A410,СВЦЭМ!$B$34:$B$777,T$402)+'СЕТ СН'!$F$16</f>
        <v>0</v>
      </c>
      <c r="U410" s="36">
        <f>SUMIFS(СВЦЭМ!$K$34:$K$777,СВЦЭМ!$A$34:$A$777,$A410,СВЦЭМ!$B$34:$B$777,U$402)+'СЕТ СН'!$F$16</f>
        <v>0</v>
      </c>
      <c r="V410" s="36">
        <f>SUMIFS(СВЦЭМ!$K$34:$K$777,СВЦЭМ!$A$34:$A$777,$A410,СВЦЭМ!$B$34:$B$777,V$402)+'СЕТ СН'!$F$16</f>
        <v>0</v>
      </c>
      <c r="W410" s="36">
        <f>SUMIFS(СВЦЭМ!$K$34:$K$777,СВЦЭМ!$A$34:$A$777,$A410,СВЦЭМ!$B$34:$B$777,W$402)+'СЕТ СН'!$F$16</f>
        <v>0</v>
      </c>
      <c r="X410" s="36">
        <f>SUMIFS(СВЦЭМ!$K$34:$K$777,СВЦЭМ!$A$34:$A$777,$A410,СВЦЭМ!$B$34:$B$777,X$402)+'СЕТ СН'!$F$16</f>
        <v>0</v>
      </c>
      <c r="Y410" s="36">
        <f>SUMIFS(СВЦЭМ!$K$34:$K$777,СВЦЭМ!$A$34:$A$777,$A410,СВЦЭМ!$B$34:$B$777,Y$402)+'СЕТ СН'!$F$16</f>
        <v>0</v>
      </c>
    </row>
    <row r="411" spans="1:27" ht="15.75" hidden="1" x14ac:dyDescent="0.2">
      <c r="A411" s="35">
        <f t="shared" si="11"/>
        <v>43808</v>
      </c>
      <c r="B411" s="36">
        <f>SUMIFS(СВЦЭМ!$K$34:$K$777,СВЦЭМ!$A$34:$A$777,$A411,СВЦЭМ!$B$34:$B$777,B$402)+'СЕТ СН'!$F$16</f>
        <v>0</v>
      </c>
      <c r="C411" s="36">
        <f>SUMIFS(СВЦЭМ!$K$34:$K$777,СВЦЭМ!$A$34:$A$777,$A411,СВЦЭМ!$B$34:$B$777,C$402)+'СЕТ СН'!$F$16</f>
        <v>0</v>
      </c>
      <c r="D411" s="36">
        <f>SUMIFS(СВЦЭМ!$K$34:$K$777,СВЦЭМ!$A$34:$A$777,$A411,СВЦЭМ!$B$34:$B$777,D$402)+'СЕТ СН'!$F$16</f>
        <v>0</v>
      </c>
      <c r="E411" s="36">
        <f>SUMIFS(СВЦЭМ!$K$34:$K$777,СВЦЭМ!$A$34:$A$777,$A411,СВЦЭМ!$B$34:$B$777,E$402)+'СЕТ СН'!$F$16</f>
        <v>0</v>
      </c>
      <c r="F411" s="36">
        <f>SUMIFS(СВЦЭМ!$K$34:$K$777,СВЦЭМ!$A$34:$A$777,$A411,СВЦЭМ!$B$34:$B$777,F$402)+'СЕТ СН'!$F$16</f>
        <v>0</v>
      </c>
      <c r="G411" s="36">
        <f>SUMIFS(СВЦЭМ!$K$34:$K$777,СВЦЭМ!$A$34:$A$777,$A411,СВЦЭМ!$B$34:$B$777,G$402)+'СЕТ СН'!$F$16</f>
        <v>0</v>
      </c>
      <c r="H411" s="36">
        <f>SUMIFS(СВЦЭМ!$K$34:$K$777,СВЦЭМ!$A$34:$A$777,$A411,СВЦЭМ!$B$34:$B$777,H$402)+'СЕТ СН'!$F$16</f>
        <v>0</v>
      </c>
      <c r="I411" s="36">
        <f>SUMIFS(СВЦЭМ!$K$34:$K$777,СВЦЭМ!$A$34:$A$777,$A411,СВЦЭМ!$B$34:$B$777,I$402)+'СЕТ СН'!$F$16</f>
        <v>0</v>
      </c>
      <c r="J411" s="36">
        <f>SUMIFS(СВЦЭМ!$K$34:$K$777,СВЦЭМ!$A$34:$A$777,$A411,СВЦЭМ!$B$34:$B$777,J$402)+'СЕТ СН'!$F$16</f>
        <v>0</v>
      </c>
      <c r="K411" s="36">
        <f>SUMIFS(СВЦЭМ!$K$34:$K$777,СВЦЭМ!$A$34:$A$777,$A411,СВЦЭМ!$B$34:$B$777,K$402)+'СЕТ СН'!$F$16</f>
        <v>0</v>
      </c>
      <c r="L411" s="36">
        <f>SUMIFS(СВЦЭМ!$K$34:$K$777,СВЦЭМ!$A$34:$A$777,$A411,СВЦЭМ!$B$34:$B$777,L$402)+'СЕТ СН'!$F$16</f>
        <v>0</v>
      </c>
      <c r="M411" s="36">
        <f>SUMIFS(СВЦЭМ!$K$34:$K$777,СВЦЭМ!$A$34:$A$777,$A411,СВЦЭМ!$B$34:$B$777,M$402)+'СЕТ СН'!$F$16</f>
        <v>0</v>
      </c>
      <c r="N411" s="36">
        <f>SUMIFS(СВЦЭМ!$K$34:$K$777,СВЦЭМ!$A$34:$A$777,$A411,СВЦЭМ!$B$34:$B$777,N$402)+'СЕТ СН'!$F$16</f>
        <v>0</v>
      </c>
      <c r="O411" s="36">
        <f>SUMIFS(СВЦЭМ!$K$34:$K$777,СВЦЭМ!$A$34:$A$777,$A411,СВЦЭМ!$B$34:$B$777,O$402)+'СЕТ СН'!$F$16</f>
        <v>0</v>
      </c>
      <c r="P411" s="36">
        <f>SUMIFS(СВЦЭМ!$K$34:$K$777,СВЦЭМ!$A$34:$A$777,$A411,СВЦЭМ!$B$34:$B$777,P$402)+'СЕТ СН'!$F$16</f>
        <v>0</v>
      </c>
      <c r="Q411" s="36">
        <f>SUMIFS(СВЦЭМ!$K$34:$K$777,СВЦЭМ!$A$34:$A$777,$A411,СВЦЭМ!$B$34:$B$777,Q$402)+'СЕТ СН'!$F$16</f>
        <v>0</v>
      </c>
      <c r="R411" s="36">
        <f>SUMIFS(СВЦЭМ!$K$34:$K$777,СВЦЭМ!$A$34:$A$777,$A411,СВЦЭМ!$B$34:$B$777,R$402)+'СЕТ СН'!$F$16</f>
        <v>0</v>
      </c>
      <c r="S411" s="36">
        <f>SUMIFS(СВЦЭМ!$K$34:$K$777,СВЦЭМ!$A$34:$A$777,$A411,СВЦЭМ!$B$34:$B$777,S$402)+'СЕТ СН'!$F$16</f>
        <v>0</v>
      </c>
      <c r="T411" s="36">
        <f>SUMIFS(СВЦЭМ!$K$34:$K$777,СВЦЭМ!$A$34:$A$777,$A411,СВЦЭМ!$B$34:$B$777,T$402)+'СЕТ СН'!$F$16</f>
        <v>0</v>
      </c>
      <c r="U411" s="36">
        <f>SUMIFS(СВЦЭМ!$K$34:$K$777,СВЦЭМ!$A$34:$A$777,$A411,СВЦЭМ!$B$34:$B$777,U$402)+'СЕТ СН'!$F$16</f>
        <v>0</v>
      </c>
      <c r="V411" s="36">
        <f>SUMIFS(СВЦЭМ!$K$34:$K$777,СВЦЭМ!$A$34:$A$777,$A411,СВЦЭМ!$B$34:$B$777,V$402)+'СЕТ СН'!$F$16</f>
        <v>0</v>
      </c>
      <c r="W411" s="36">
        <f>SUMIFS(СВЦЭМ!$K$34:$K$777,СВЦЭМ!$A$34:$A$777,$A411,СВЦЭМ!$B$34:$B$777,W$402)+'СЕТ СН'!$F$16</f>
        <v>0</v>
      </c>
      <c r="X411" s="36">
        <f>SUMIFS(СВЦЭМ!$K$34:$K$777,СВЦЭМ!$A$34:$A$777,$A411,СВЦЭМ!$B$34:$B$777,X$402)+'СЕТ СН'!$F$16</f>
        <v>0</v>
      </c>
      <c r="Y411" s="36">
        <f>SUMIFS(СВЦЭМ!$K$34:$K$777,СВЦЭМ!$A$34:$A$777,$A411,СВЦЭМ!$B$34:$B$777,Y$402)+'СЕТ СН'!$F$16</f>
        <v>0</v>
      </c>
    </row>
    <row r="412" spans="1:27" ht="15.75" hidden="1" x14ac:dyDescent="0.2">
      <c r="A412" s="35">
        <f t="shared" si="11"/>
        <v>43809</v>
      </c>
      <c r="B412" s="36">
        <f>SUMIFS(СВЦЭМ!$K$34:$K$777,СВЦЭМ!$A$34:$A$777,$A412,СВЦЭМ!$B$34:$B$777,B$402)+'СЕТ СН'!$F$16</f>
        <v>0</v>
      </c>
      <c r="C412" s="36">
        <f>SUMIFS(СВЦЭМ!$K$34:$K$777,СВЦЭМ!$A$34:$A$777,$A412,СВЦЭМ!$B$34:$B$777,C$402)+'СЕТ СН'!$F$16</f>
        <v>0</v>
      </c>
      <c r="D412" s="36">
        <f>SUMIFS(СВЦЭМ!$K$34:$K$777,СВЦЭМ!$A$34:$A$777,$A412,СВЦЭМ!$B$34:$B$777,D$402)+'СЕТ СН'!$F$16</f>
        <v>0</v>
      </c>
      <c r="E412" s="36">
        <f>SUMIFS(СВЦЭМ!$K$34:$K$777,СВЦЭМ!$A$34:$A$777,$A412,СВЦЭМ!$B$34:$B$777,E$402)+'СЕТ СН'!$F$16</f>
        <v>0</v>
      </c>
      <c r="F412" s="36">
        <f>SUMIFS(СВЦЭМ!$K$34:$K$777,СВЦЭМ!$A$34:$A$777,$A412,СВЦЭМ!$B$34:$B$777,F$402)+'СЕТ СН'!$F$16</f>
        <v>0</v>
      </c>
      <c r="G412" s="36">
        <f>SUMIFS(СВЦЭМ!$K$34:$K$777,СВЦЭМ!$A$34:$A$777,$A412,СВЦЭМ!$B$34:$B$777,G$402)+'СЕТ СН'!$F$16</f>
        <v>0</v>
      </c>
      <c r="H412" s="36">
        <f>SUMIFS(СВЦЭМ!$K$34:$K$777,СВЦЭМ!$A$34:$A$777,$A412,СВЦЭМ!$B$34:$B$777,H$402)+'СЕТ СН'!$F$16</f>
        <v>0</v>
      </c>
      <c r="I412" s="36">
        <f>SUMIFS(СВЦЭМ!$K$34:$K$777,СВЦЭМ!$A$34:$A$777,$A412,СВЦЭМ!$B$34:$B$777,I$402)+'СЕТ СН'!$F$16</f>
        <v>0</v>
      </c>
      <c r="J412" s="36">
        <f>SUMIFS(СВЦЭМ!$K$34:$K$777,СВЦЭМ!$A$34:$A$777,$A412,СВЦЭМ!$B$34:$B$777,J$402)+'СЕТ СН'!$F$16</f>
        <v>0</v>
      </c>
      <c r="K412" s="36">
        <f>SUMIFS(СВЦЭМ!$K$34:$K$777,СВЦЭМ!$A$34:$A$777,$A412,СВЦЭМ!$B$34:$B$777,K$402)+'СЕТ СН'!$F$16</f>
        <v>0</v>
      </c>
      <c r="L412" s="36">
        <f>SUMIFS(СВЦЭМ!$K$34:$K$777,СВЦЭМ!$A$34:$A$777,$A412,СВЦЭМ!$B$34:$B$777,L$402)+'СЕТ СН'!$F$16</f>
        <v>0</v>
      </c>
      <c r="M412" s="36">
        <f>SUMIFS(СВЦЭМ!$K$34:$K$777,СВЦЭМ!$A$34:$A$777,$A412,СВЦЭМ!$B$34:$B$777,M$402)+'СЕТ СН'!$F$16</f>
        <v>0</v>
      </c>
      <c r="N412" s="36">
        <f>SUMIFS(СВЦЭМ!$K$34:$K$777,СВЦЭМ!$A$34:$A$777,$A412,СВЦЭМ!$B$34:$B$777,N$402)+'СЕТ СН'!$F$16</f>
        <v>0</v>
      </c>
      <c r="O412" s="36">
        <f>SUMIFS(СВЦЭМ!$K$34:$K$777,СВЦЭМ!$A$34:$A$777,$A412,СВЦЭМ!$B$34:$B$777,O$402)+'СЕТ СН'!$F$16</f>
        <v>0</v>
      </c>
      <c r="P412" s="36">
        <f>SUMIFS(СВЦЭМ!$K$34:$K$777,СВЦЭМ!$A$34:$A$777,$A412,СВЦЭМ!$B$34:$B$777,P$402)+'СЕТ СН'!$F$16</f>
        <v>0</v>
      </c>
      <c r="Q412" s="36">
        <f>SUMIFS(СВЦЭМ!$K$34:$K$777,СВЦЭМ!$A$34:$A$777,$A412,СВЦЭМ!$B$34:$B$777,Q$402)+'СЕТ СН'!$F$16</f>
        <v>0</v>
      </c>
      <c r="R412" s="36">
        <f>SUMIFS(СВЦЭМ!$K$34:$K$777,СВЦЭМ!$A$34:$A$777,$A412,СВЦЭМ!$B$34:$B$777,R$402)+'СЕТ СН'!$F$16</f>
        <v>0</v>
      </c>
      <c r="S412" s="36">
        <f>SUMIFS(СВЦЭМ!$K$34:$K$777,СВЦЭМ!$A$34:$A$777,$A412,СВЦЭМ!$B$34:$B$777,S$402)+'СЕТ СН'!$F$16</f>
        <v>0</v>
      </c>
      <c r="T412" s="36">
        <f>SUMIFS(СВЦЭМ!$K$34:$K$777,СВЦЭМ!$A$34:$A$777,$A412,СВЦЭМ!$B$34:$B$777,T$402)+'СЕТ СН'!$F$16</f>
        <v>0</v>
      </c>
      <c r="U412" s="36">
        <f>SUMIFS(СВЦЭМ!$K$34:$K$777,СВЦЭМ!$A$34:$A$777,$A412,СВЦЭМ!$B$34:$B$777,U$402)+'СЕТ СН'!$F$16</f>
        <v>0</v>
      </c>
      <c r="V412" s="36">
        <f>SUMIFS(СВЦЭМ!$K$34:$K$777,СВЦЭМ!$A$34:$A$777,$A412,СВЦЭМ!$B$34:$B$777,V$402)+'СЕТ СН'!$F$16</f>
        <v>0</v>
      </c>
      <c r="W412" s="36">
        <f>SUMIFS(СВЦЭМ!$K$34:$K$777,СВЦЭМ!$A$34:$A$777,$A412,СВЦЭМ!$B$34:$B$777,W$402)+'СЕТ СН'!$F$16</f>
        <v>0</v>
      </c>
      <c r="X412" s="36">
        <f>SUMIFS(СВЦЭМ!$K$34:$K$777,СВЦЭМ!$A$34:$A$777,$A412,СВЦЭМ!$B$34:$B$777,X$402)+'СЕТ СН'!$F$16</f>
        <v>0</v>
      </c>
      <c r="Y412" s="36">
        <f>SUMIFS(СВЦЭМ!$K$34:$K$777,СВЦЭМ!$A$34:$A$777,$A412,СВЦЭМ!$B$34:$B$777,Y$402)+'СЕТ СН'!$F$16</f>
        <v>0</v>
      </c>
    </row>
    <row r="413" spans="1:27" ht="15.75" hidden="1" x14ac:dyDescent="0.2">
      <c r="A413" s="35">
        <f t="shared" si="11"/>
        <v>43810</v>
      </c>
      <c r="B413" s="36">
        <f>SUMIFS(СВЦЭМ!$K$34:$K$777,СВЦЭМ!$A$34:$A$777,$A413,СВЦЭМ!$B$34:$B$777,B$402)+'СЕТ СН'!$F$16</f>
        <v>0</v>
      </c>
      <c r="C413" s="36">
        <f>SUMIFS(СВЦЭМ!$K$34:$K$777,СВЦЭМ!$A$34:$A$777,$A413,СВЦЭМ!$B$34:$B$777,C$402)+'СЕТ СН'!$F$16</f>
        <v>0</v>
      </c>
      <c r="D413" s="36">
        <f>SUMIFS(СВЦЭМ!$K$34:$K$777,СВЦЭМ!$A$34:$A$777,$A413,СВЦЭМ!$B$34:$B$777,D$402)+'СЕТ СН'!$F$16</f>
        <v>0</v>
      </c>
      <c r="E413" s="36">
        <f>SUMIFS(СВЦЭМ!$K$34:$K$777,СВЦЭМ!$A$34:$A$777,$A413,СВЦЭМ!$B$34:$B$777,E$402)+'СЕТ СН'!$F$16</f>
        <v>0</v>
      </c>
      <c r="F413" s="36">
        <f>SUMIFS(СВЦЭМ!$K$34:$K$777,СВЦЭМ!$A$34:$A$777,$A413,СВЦЭМ!$B$34:$B$777,F$402)+'СЕТ СН'!$F$16</f>
        <v>0</v>
      </c>
      <c r="G413" s="36">
        <f>SUMIFS(СВЦЭМ!$K$34:$K$777,СВЦЭМ!$A$34:$A$777,$A413,СВЦЭМ!$B$34:$B$777,G$402)+'СЕТ СН'!$F$16</f>
        <v>0</v>
      </c>
      <c r="H413" s="36">
        <f>SUMIFS(СВЦЭМ!$K$34:$K$777,СВЦЭМ!$A$34:$A$777,$A413,СВЦЭМ!$B$34:$B$777,H$402)+'СЕТ СН'!$F$16</f>
        <v>0</v>
      </c>
      <c r="I413" s="36">
        <f>SUMIFS(СВЦЭМ!$K$34:$K$777,СВЦЭМ!$A$34:$A$777,$A413,СВЦЭМ!$B$34:$B$777,I$402)+'СЕТ СН'!$F$16</f>
        <v>0</v>
      </c>
      <c r="J413" s="36">
        <f>SUMIFS(СВЦЭМ!$K$34:$K$777,СВЦЭМ!$A$34:$A$777,$A413,СВЦЭМ!$B$34:$B$777,J$402)+'СЕТ СН'!$F$16</f>
        <v>0</v>
      </c>
      <c r="K413" s="36">
        <f>SUMIFS(СВЦЭМ!$K$34:$K$777,СВЦЭМ!$A$34:$A$777,$A413,СВЦЭМ!$B$34:$B$777,K$402)+'СЕТ СН'!$F$16</f>
        <v>0</v>
      </c>
      <c r="L413" s="36">
        <f>SUMIFS(СВЦЭМ!$K$34:$K$777,СВЦЭМ!$A$34:$A$777,$A413,СВЦЭМ!$B$34:$B$777,L$402)+'СЕТ СН'!$F$16</f>
        <v>0</v>
      </c>
      <c r="M413" s="36">
        <f>SUMIFS(СВЦЭМ!$K$34:$K$777,СВЦЭМ!$A$34:$A$777,$A413,СВЦЭМ!$B$34:$B$777,M$402)+'СЕТ СН'!$F$16</f>
        <v>0</v>
      </c>
      <c r="N413" s="36">
        <f>SUMIFS(СВЦЭМ!$K$34:$K$777,СВЦЭМ!$A$34:$A$777,$A413,СВЦЭМ!$B$34:$B$777,N$402)+'СЕТ СН'!$F$16</f>
        <v>0</v>
      </c>
      <c r="O413" s="36">
        <f>SUMIFS(СВЦЭМ!$K$34:$K$777,СВЦЭМ!$A$34:$A$777,$A413,СВЦЭМ!$B$34:$B$777,O$402)+'СЕТ СН'!$F$16</f>
        <v>0</v>
      </c>
      <c r="P413" s="36">
        <f>SUMIFS(СВЦЭМ!$K$34:$K$777,СВЦЭМ!$A$34:$A$777,$A413,СВЦЭМ!$B$34:$B$777,P$402)+'СЕТ СН'!$F$16</f>
        <v>0</v>
      </c>
      <c r="Q413" s="36">
        <f>SUMIFS(СВЦЭМ!$K$34:$K$777,СВЦЭМ!$A$34:$A$777,$A413,СВЦЭМ!$B$34:$B$777,Q$402)+'СЕТ СН'!$F$16</f>
        <v>0</v>
      </c>
      <c r="R413" s="36">
        <f>SUMIFS(СВЦЭМ!$K$34:$K$777,СВЦЭМ!$A$34:$A$777,$A413,СВЦЭМ!$B$34:$B$777,R$402)+'СЕТ СН'!$F$16</f>
        <v>0</v>
      </c>
      <c r="S413" s="36">
        <f>SUMIFS(СВЦЭМ!$K$34:$K$777,СВЦЭМ!$A$34:$A$777,$A413,СВЦЭМ!$B$34:$B$777,S$402)+'СЕТ СН'!$F$16</f>
        <v>0</v>
      </c>
      <c r="T413" s="36">
        <f>SUMIFS(СВЦЭМ!$K$34:$K$777,СВЦЭМ!$A$34:$A$777,$A413,СВЦЭМ!$B$34:$B$777,T$402)+'СЕТ СН'!$F$16</f>
        <v>0</v>
      </c>
      <c r="U413" s="36">
        <f>SUMIFS(СВЦЭМ!$K$34:$K$777,СВЦЭМ!$A$34:$A$777,$A413,СВЦЭМ!$B$34:$B$777,U$402)+'СЕТ СН'!$F$16</f>
        <v>0</v>
      </c>
      <c r="V413" s="36">
        <f>SUMIFS(СВЦЭМ!$K$34:$K$777,СВЦЭМ!$A$34:$A$777,$A413,СВЦЭМ!$B$34:$B$777,V$402)+'СЕТ СН'!$F$16</f>
        <v>0</v>
      </c>
      <c r="W413" s="36">
        <f>SUMIFS(СВЦЭМ!$K$34:$K$777,СВЦЭМ!$A$34:$A$777,$A413,СВЦЭМ!$B$34:$B$777,W$402)+'СЕТ СН'!$F$16</f>
        <v>0</v>
      </c>
      <c r="X413" s="36">
        <f>SUMIFS(СВЦЭМ!$K$34:$K$777,СВЦЭМ!$A$34:$A$777,$A413,СВЦЭМ!$B$34:$B$777,X$402)+'СЕТ СН'!$F$16</f>
        <v>0</v>
      </c>
      <c r="Y413" s="36">
        <f>SUMIFS(СВЦЭМ!$K$34:$K$777,СВЦЭМ!$A$34:$A$777,$A413,СВЦЭМ!$B$34:$B$777,Y$402)+'СЕТ СН'!$F$16</f>
        <v>0</v>
      </c>
    </row>
    <row r="414" spans="1:27" ht="15.75" hidden="1" x14ac:dyDescent="0.2">
      <c r="A414" s="35">
        <f t="shared" si="11"/>
        <v>43811</v>
      </c>
      <c r="B414" s="36">
        <f>SUMIFS(СВЦЭМ!$K$34:$K$777,СВЦЭМ!$A$34:$A$777,$A414,СВЦЭМ!$B$34:$B$777,B$402)+'СЕТ СН'!$F$16</f>
        <v>0</v>
      </c>
      <c r="C414" s="36">
        <f>SUMIFS(СВЦЭМ!$K$34:$K$777,СВЦЭМ!$A$34:$A$777,$A414,СВЦЭМ!$B$34:$B$777,C$402)+'СЕТ СН'!$F$16</f>
        <v>0</v>
      </c>
      <c r="D414" s="36">
        <f>SUMIFS(СВЦЭМ!$K$34:$K$777,СВЦЭМ!$A$34:$A$777,$A414,СВЦЭМ!$B$34:$B$777,D$402)+'СЕТ СН'!$F$16</f>
        <v>0</v>
      </c>
      <c r="E414" s="36">
        <f>SUMIFS(СВЦЭМ!$K$34:$K$777,СВЦЭМ!$A$34:$A$777,$A414,СВЦЭМ!$B$34:$B$777,E$402)+'СЕТ СН'!$F$16</f>
        <v>0</v>
      </c>
      <c r="F414" s="36">
        <f>SUMIFS(СВЦЭМ!$K$34:$K$777,СВЦЭМ!$A$34:$A$777,$A414,СВЦЭМ!$B$34:$B$777,F$402)+'СЕТ СН'!$F$16</f>
        <v>0</v>
      </c>
      <c r="G414" s="36">
        <f>SUMIFS(СВЦЭМ!$K$34:$K$777,СВЦЭМ!$A$34:$A$777,$A414,СВЦЭМ!$B$34:$B$777,G$402)+'СЕТ СН'!$F$16</f>
        <v>0</v>
      </c>
      <c r="H414" s="36">
        <f>SUMIFS(СВЦЭМ!$K$34:$K$777,СВЦЭМ!$A$34:$A$777,$A414,СВЦЭМ!$B$34:$B$777,H$402)+'СЕТ СН'!$F$16</f>
        <v>0</v>
      </c>
      <c r="I414" s="36">
        <f>SUMIFS(СВЦЭМ!$K$34:$K$777,СВЦЭМ!$A$34:$A$777,$A414,СВЦЭМ!$B$34:$B$777,I$402)+'СЕТ СН'!$F$16</f>
        <v>0</v>
      </c>
      <c r="J414" s="36">
        <f>SUMIFS(СВЦЭМ!$K$34:$K$777,СВЦЭМ!$A$34:$A$777,$A414,СВЦЭМ!$B$34:$B$777,J$402)+'СЕТ СН'!$F$16</f>
        <v>0</v>
      </c>
      <c r="K414" s="36">
        <f>SUMIFS(СВЦЭМ!$K$34:$K$777,СВЦЭМ!$A$34:$A$777,$A414,СВЦЭМ!$B$34:$B$777,K$402)+'СЕТ СН'!$F$16</f>
        <v>0</v>
      </c>
      <c r="L414" s="36">
        <f>SUMIFS(СВЦЭМ!$K$34:$K$777,СВЦЭМ!$A$34:$A$777,$A414,СВЦЭМ!$B$34:$B$777,L$402)+'СЕТ СН'!$F$16</f>
        <v>0</v>
      </c>
      <c r="M414" s="36">
        <f>SUMIFS(СВЦЭМ!$K$34:$K$777,СВЦЭМ!$A$34:$A$777,$A414,СВЦЭМ!$B$34:$B$777,M$402)+'СЕТ СН'!$F$16</f>
        <v>0</v>
      </c>
      <c r="N414" s="36">
        <f>SUMIFS(СВЦЭМ!$K$34:$K$777,СВЦЭМ!$A$34:$A$777,$A414,СВЦЭМ!$B$34:$B$777,N$402)+'СЕТ СН'!$F$16</f>
        <v>0</v>
      </c>
      <c r="O414" s="36">
        <f>SUMIFS(СВЦЭМ!$K$34:$K$777,СВЦЭМ!$A$34:$A$777,$A414,СВЦЭМ!$B$34:$B$777,O$402)+'СЕТ СН'!$F$16</f>
        <v>0</v>
      </c>
      <c r="P414" s="36">
        <f>SUMIFS(СВЦЭМ!$K$34:$K$777,СВЦЭМ!$A$34:$A$777,$A414,СВЦЭМ!$B$34:$B$777,P$402)+'СЕТ СН'!$F$16</f>
        <v>0</v>
      </c>
      <c r="Q414" s="36">
        <f>SUMIFS(СВЦЭМ!$K$34:$K$777,СВЦЭМ!$A$34:$A$777,$A414,СВЦЭМ!$B$34:$B$777,Q$402)+'СЕТ СН'!$F$16</f>
        <v>0</v>
      </c>
      <c r="R414" s="36">
        <f>SUMIFS(СВЦЭМ!$K$34:$K$777,СВЦЭМ!$A$34:$A$777,$A414,СВЦЭМ!$B$34:$B$777,R$402)+'СЕТ СН'!$F$16</f>
        <v>0</v>
      </c>
      <c r="S414" s="36">
        <f>SUMIFS(СВЦЭМ!$K$34:$K$777,СВЦЭМ!$A$34:$A$777,$A414,СВЦЭМ!$B$34:$B$777,S$402)+'СЕТ СН'!$F$16</f>
        <v>0</v>
      </c>
      <c r="T414" s="36">
        <f>SUMIFS(СВЦЭМ!$K$34:$K$777,СВЦЭМ!$A$34:$A$777,$A414,СВЦЭМ!$B$34:$B$777,T$402)+'СЕТ СН'!$F$16</f>
        <v>0</v>
      </c>
      <c r="U414" s="36">
        <f>SUMIFS(СВЦЭМ!$K$34:$K$777,СВЦЭМ!$A$34:$A$777,$A414,СВЦЭМ!$B$34:$B$777,U$402)+'СЕТ СН'!$F$16</f>
        <v>0</v>
      </c>
      <c r="V414" s="36">
        <f>SUMIFS(СВЦЭМ!$K$34:$K$777,СВЦЭМ!$A$34:$A$777,$A414,СВЦЭМ!$B$34:$B$777,V$402)+'СЕТ СН'!$F$16</f>
        <v>0</v>
      </c>
      <c r="W414" s="36">
        <f>SUMIFS(СВЦЭМ!$K$34:$K$777,СВЦЭМ!$A$34:$A$777,$A414,СВЦЭМ!$B$34:$B$777,W$402)+'СЕТ СН'!$F$16</f>
        <v>0</v>
      </c>
      <c r="X414" s="36">
        <f>SUMIFS(СВЦЭМ!$K$34:$K$777,СВЦЭМ!$A$34:$A$777,$A414,СВЦЭМ!$B$34:$B$777,X$402)+'СЕТ СН'!$F$16</f>
        <v>0</v>
      </c>
      <c r="Y414" s="36">
        <f>SUMIFS(СВЦЭМ!$K$34:$K$777,СВЦЭМ!$A$34:$A$777,$A414,СВЦЭМ!$B$34:$B$777,Y$402)+'СЕТ СН'!$F$16</f>
        <v>0</v>
      </c>
    </row>
    <row r="415" spans="1:27" ht="15.75" hidden="1" x14ac:dyDescent="0.2">
      <c r="A415" s="35">
        <f t="shared" si="11"/>
        <v>43812</v>
      </c>
      <c r="B415" s="36">
        <f>SUMIFS(СВЦЭМ!$K$34:$K$777,СВЦЭМ!$A$34:$A$777,$A415,СВЦЭМ!$B$34:$B$777,B$402)+'СЕТ СН'!$F$16</f>
        <v>0</v>
      </c>
      <c r="C415" s="36">
        <f>SUMIFS(СВЦЭМ!$K$34:$K$777,СВЦЭМ!$A$34:$A$777,$A415,СВЦЭМ!$B$34:$B$777,C$402)+'СЕТ СН'!$F$16</f>
        <v>0</v>
      </c>
      <c r="D415" s="36">
        <f>SUMIFS(СВЦЭМ!$K$34:$K$777,СВЦЭМ!$A$34:$A$777,$A415,СВЦЭМ!$B$34:$B$777,D$402)+'СЕТ СН'!$F$16</f>
        <v>0</v>
      </c>
      <c r="E415" s="36">
        <f>SUMIFS(СВЦЭМ!$K$34:$K$777,СВЦЭМ!$A$34:$A$777,$A415,СВЦЭМ!$B$34:$B$777,E$402)+'СЕТ СН'!$F$16</f>
        <v>0</v>
      </c>
      <c r="F415" s="36">
        <f>SUMIFS(СВЦЭМ!$K$34:$K$777,СВЦЭМ!$A$34:$A$777,$A415,СВЦЭМ!$B$34:$B$777,F$402)+'СЕТ СН'!$F$16</f>
        <v>0</v>
      </c>
      <c r="G415" s="36">
        <f>SUMIFS(СВЦЭМ!$K$34:$K$777,СВЦЭМ!$A$34:$A$777,$A415,СВЦЭМ!$B$34:$B$777,G$402)+'СЕТ СН'!$F$16</f>
        <v>0</v>
      </c>
      <c r="H415" s="36">
        <f>SUMIFS(СВЦЭМ!$K$34:$K$777,СВЦЭМ!$A$34:$A$777,$A415,СВЦЭМ!$B$34:$B$777,H$402)+'СЕТ СН'!$F$16</f>
        <v>0</v>
      </c>
      <c r="I415" s="36">
        <f>SUMIFS(СВЦЭМ!$K$34:$K$777,СВЦЭМ!$A$34:$A$777,$A415,СВЦЭМ!$B$34:$B$777,I$402)+'СЕТ СН'!$F$16</f>
        <v>0</v>
      </c>
      <c r="J415" s="36">
        <f>SUMIFS(СВЦЭМ!$K$34:$K$777,СВЦЭМ!$A$34:$A$777,$A415,СВЦЭМ!$B$34:$B$777,J$402)+'СЕТ СН'!$F$16</f>
        <v>0</v>
      </c>
      <c r="K415" s="36">
        <f>SUMIFS(СВЦЭМ!$K$34:$K$777,СВЦЭМ!$A$34:$A$777,$A415,СВЦЭМ!$B$34:$B$777,K$402)+'СЕТ СН'!$F$16</f>
        <v>0</v>
      </c>
      <c r="L415" s="36">
        <f>SUMIFS(СВЦЭМ!$K$34:$K$777,СВЦЭМ!$A$34:$A$777,$A415,СВЦЭМ!$B$34:$B$777,L$402)+'СЕТ СН'!$F$16</f>
        <v>0</v>
      </c>
      <c r="M415" s="36">
        <f>SUMIFS(СВЦЭМ!$K$34:$K$777,СВЦЭМ!$A$34:$A$777,$A415,СВЦЭМ!$B$34:$B$777,M$402)+'СЕТ СН'!$F$16</f>
        <v>0</v>
      </c>
      <c r="N415" s="36">
        <f>SUMIFS(СВЦЭМ!$K$34:$K$777,СВЦЭМ!$A$34:$A$777,$A415,СВЦЭМ!$B$34:$B$777,N$402)+'СЕТ СН'!$F$16</f>
        <v>0</v>
      </c>
      <c r="O415" s="36">
        <f>SUMIFS(СВЦЭМ!$K$34:$K$777,СВЦЭМ!$A$34:$A$777,$A415,СВЦЭМ!$B$34:$B$777,O$402)+'СЕТ СН'!$F$16</f>
        <v>0</v>
      </c>
      <c r="P415" s="36">
        <f>SUMIFS(СВЦЭМ!$K$34:$K$777,СВЦЭМ!$A$34:$A$777,$A415,СВЦЭМ!$B$34:$B$777,P$402)+'СЕТ СН'!$F$16</f>
        <v>0</v>
      </c>
      <c r="Q415" s="36">
        <f>SUMIFS(СВЦЭМ!$K$34:$K$777,СВЦЭМ!$A$34:$A$777,$A415,СВЦЭМ!$B$34:$B$777,Q$402)+'СЕТ СН'!$F$16</f>
        <v>0</v>
      </c>
      <c r="R415" s="36">
        <f>SUMIFS(СВЦЭМ!$K$34:$K$777,СВЦЭМ!$A$34:$A$777,$A415,СВЦЭМ!$B$34:$B$777,R$402)+'СЕТ СН'!$F$16</f>
        <v>0</v>
      </c>
      <c r="S415" s="36">
        <f>SUMIFS(СВЦЭМ!$K$34:$K$777,СВЦЭМ!$A$34:$A$777,$A415,СВЦЭМ!$B$34:$B$777,S$402)+'СЕТ СН'!$F$16</f>
        <v>0</v>
      </c>
      <c r="T415" s="36">
        <f>SUMIFS(СВЦЭМ!$K$34:$K$777,СВЦЭМ!$A$34:$A$777,$A415,СВЦЭМ!$B$34:$B$777,T$402)+'СЕТ СН'!$F$16</f>
        <v>0</v>
      </c>
      <c r="U415" s="36">
        <f>SUMIFS(СВЦЭМ!$K$34:$K$777,СВЦЭМ!$A$34:$A$777,$A415,СВЦЭМ!$B$34:$B$777,U$402)+'СЕТ СН'!$F$16</f>
        <v>0</v>
      </c>
      <c r="V415" s="36">
        <f>SUMIFS(СВЦЭМ!$K$34:$K$777,СВЦЭМ!$A$34:$A$777,$A415,СВЦЭМ!$B$34:$B$777,V$402)+'СЕТ СН'!$F$16</f>
        <v>0</v>
      </c>
      <c r="W415" s="36">
        <f>SUMIFS(СВЦЭМ!$K$34:$K$777,СВЦЭМ!$A$34:$A$777,$A415,СВЦЭМ!$B$34:$B$777,W$402)+'СЕТ СН'!$F$16</f>
        <v>0</v>
      </c>
      <c r="X415" s="36">
        <f>SUMIFS(СВЦЭМ!$K$34:$K$777,СВЦЭМ!$A$34:$A$777,$A415,СВЦЭМ!$B$34:$B$777,X$402)+'СЕТ СН'!$F$16</f>
        <v>0</v>
      </c>
      <c r="Y415" s="36">
        <f>SUMIFS(СВЦЭМ!$K$34:$K$777,СВЦЭМ!$A$34:$A$777,$A415,СВЦЭМ!$B$34:$B$777,Y$402)+'СЕТ СН'!$F$16</f>
        <v>0</v>
      </c>
    </row>
    <row r="416" spans="1:27" ht="15.75" hidden="1" x14ac:dyDescent="0.2">
      <c r="A416" s="35">
        <f t="shared" si="11"/>
        <v>43813</v>
      </c>
      <c r="B416" s="36">
        <f>SUMIFS(СВЦЭМ!$K$34:$K$777,СВЦЭМ!$A$34:$A$777,$A416,СВЦЭМ!$B$34:$B$777,B$402)+'СЕТ СН'!$F$16</f>
        <v>0</v>
      </c>
      <c r="C416" s="36">
        <f>SUMIFS(СВЦЭМ!$K$34:$K$777,СВЦЭМ!$A$34:$A$777,$A416,СВЦЭМ!$B$34:$B$777,C$402)+'СЕТ СН'!$F$16</f>
        <v>0</v>
      </c>
      <c r="D416" s="36">
        <f>SUMIFS(СВЦЭМ!$K$34:$K$777,СВЦЭМ!$A$34:$A$777,$A416,СВЦЭМ!$B$34:$B$777,D$402)+'СЕТ СН'!$F$16</f>
        <v>0</v>
      </c>
      <c r="E416" s="36">
        <f>SUMIFS(СВЦЭМ!$K$34:$K$777,СВЦЭМ!$A$34:$A$777,$A416,СВЦЭМ!$B$34:$B$777,E$402)+'СЕТ СН'!$F$16</f>
        <v>0</v>
      </c>
      <c r="F416" s="36">
        <f>SUMIFS(СВЦЭМ!$K$34:$K$777,СВЦЭМ!$A$34:$A$777,$A416,СВЦЭМ!$B$34:$B$777,F$402)+'СЕТ СН'!$F$16</f>
        <v>0</v>
      </c>
      <c r="G416" s="36">
        <f>SUMIFS(СВЦЭМ!$K$34:$K$777,СВЦЭМ!$A$34:$A$777,$A416,СВЦЭМ!$B$34:$B$777,G$402)+'СЕТ СН'!$F$16</f>
        <v>0</v>
      </c>
      <c r="H416" s="36">
        <f>SUMIFS(СВЦЭМ!$K$34:$K$777,СВЦЭМ!$A$34:$A$777,$A416,СВЦЭМ!$B$34:$B$777,H$402)+'СЕТ СН'!$F$16</f>
        <v>0</v>
      </c>
      <c r="I416" s="36">
        <f>SUMIFS(СВЦЭМ!$K$34:$K$777,СВЦЭМ!$A$34:$A$777,$A416,СВЦЭМ!$B$34:$B$777,I$402)+'СЕТ СН'!$F$16</f>
        <v>0</v>
      </c>
      <c r="J416" s="36">
        <f>SUMIFS(СВЦЭМ!$K$34:$K$777,СВЦЭМ!$A$34:$A$777,$A416,СВЦЭМ!$B$34:$B$777,J$402)+'СЕТ СН'!$F$16</f>
        <v>0</v>
      </c>
      <c r="K416" s="36">
        <f>SUMIFS(СВЦЭМ!$K$34:$K$777,СВЦЭМ!$A$34:$A$777,$A416,СВЦЭМ!$B$34:$B$777,K$402)+'СЕТ СН'!$F$16</f>
        <v>0</v>
      </c>
      <c r="L416" s="36">
        <f>SUMIFS(СВЦЭМ!$K$34:$K$777,СВЦЭМ!$A$34:$A$777,$A416,СВЦЭМ!$B$34:$B$777,L$402)+'СЕТ СН'!$F$16</f>
        <v>0</v>
      </c>
      <c r="M416" s="36">
        <f>SUMIFS(СВЦЭМ!$K$34:$K$777,СВЦЭМ!$A$34:$A$777,$A416,СВЦЭМ!$B$34:$B$777,M$402)+'СЕТ СН'!$F$16</f>
        <v>0</v>
      </c>
      <c r="N416" s="36">
        <f>SUMIFS(СВЦЭМ!$K$34:$K$777,СВЦЭМ!$A$34:$A$777,$A416,СВЦЭМ!$B$34:$B$777,N$402)+'СЕТ СН'!$F$16</f>
        <v>0</v>
      </c>
      <c r="O416" s="36">
        <f>SUMIFS(СВЦЭМ!$K$34:$K$777,СВЦЭМ!$A$34:$A$777,$A416,СВЦЭМ!$B$34:$B$777,O$402)+'СЕТ СН'!$F$16</f>
        <v>0</v>
      </c>
      <c r="P416" s="36">
        <f>SUMIFS(СВЦЭМ!$K$34:$K$777,СВЦЭМ!$A$34:$A$777,$A416,СВЦЭМ!$B$34:$B$777,P$402)+'СЕТ СН'!$F$16</f>
        <v>0</v>
      </c>
      <c r="Q416" s="36">
        <f>SUMIFS(СВЦЭМ!$K$34:$K$777,СВЦЭМ!$A$34:$A$777,$A416,СВЦЭМ!$B$34:$B$777,Q$402)+'СЕТ СН'!$F$16</f>
        <v>0</v>
      </c>
      <c r="R416" s="36">
        <f>SUMIFS(СВЦЭМ!$K$34:$K$777,СВЦЭМ!$A$34:$A$777,$A416,СВЦЭМ!$B$34:$B$777,R$402)+'СЕТ СН'!$F$16</f>
        <v>0</v>
      </c>
      <c r="S416" s="36">
        <f>SUMIFS(СВЦЭМ!$K$34:$K$777,СВЦЭМ!$A$34:$A$777,$A416,СВЦЭМ!$B$34:$B$777,S$402)+'СЕТ СН'!$F$16</f>
        <v>0</v>
      </c>
      <c r="T416" s="36">
        <f>SUMIFS(СВЦЭМ!$K$34:$K$777,СВЦЭМ!$A$34:$A$777,$A416,СВЦЭМ!$B$34:$B$777,T$402)+'СЕТ СН'!$F$16</f>
        <v>0</v>
      </c>
      <c r="U416" s="36">
        <f>SUMIFS(СВЦЭМ!$K$34:$K$777,СВЦЭМ!$A$34:$A$777,$A416,СВЦЭМ!$B$34:$B$777,U$402)+'СЕТ СН'!$F$16</f>
        <v>0</v>
      </c>
      <c r="V416" s="36">
        <f>SUMIFS(СВЦЭМ!$K$34:$K$777,СВЦЭМ!$A$34:$A$777,$A416,СВЦЭМ!$B$34:$B$777,V$402)+'СЕТ СН'!$F$16</f>
        <v>0</v>
      </c>
      <c r="W416" s="36">
        <f>SUMIFS(СВЦЭМ!$K$34:$K$777,СВЦЭМ!$A$34:$A$777,$A416,СВЦЭМ!$B$34:$B$777,W$402)+'СЕТ СН'!$F$16</f>
        <v>0</v>
      </c>
      <c r="X416" s="36">
        <f>SUMIFS(СВЦЭМ!$K$34:$K$777,СВЦЭМ!$A$34:$A$777,$A416,СВЦЭМ!$B$34:$B$777,X$402)+'СЕТ СН'!$F$16</f>
        <v>0</v>
      </c>
      <c r="Y416" s="36">
        <f>SUMIFS(СВЦЭМ!$K$34:$K$777,СВЦЭМ!$A$34:$A$777,$A416,СВЦЭМ!$B$34:$B$777,Y$402)+'СЕТ СН'!$F$16</f>
        <v>0</v>
      </c>
    </row>
    <row r="417" spans="1:25" ht="15.75" hidden="1" x14ac:dyDescent="0.2">
      <c r="A417" s="35">
        <f t="shared" si="11"/>
        <v>43814</v>
      </c>
      <c r="B417" s="36">
        <f>SUMIFS(СВЦЭМ!$K$34:$K$777,СВЦЭМ!$A$34:$A$777,$A417,СВЦЭМ!$B$34:$B$777,B$402)+'СЕТ СН'!$F$16</f>
        <v>0</v>
      </c>
      <c r="C417" s="36">
        <f>SUMIFS(СВЦЭМ!$K$34:$K$777,СВЦЭМ!$A$34:$A$777,$A417,СВЦЭМ!$B$34:$B$777,C$402)+'СЕТ СН'!$F$16</f>
        <v>0</v>
      </c>
      <c r="D417" s="36">
        <f>SUMIFS(СВЦЭМ!$K$34:$K$777,СВЦЭМ!$A$34:$A$777,$A417,СВЦЭМ!$B$34:$B$777,D$402)+'СЕТ СН'!$F$16</f>
        <v>0</v>
      </c>
      <c r="E417" s="36">
        <f>SUMIFS(СВЦЭМ!$K$34:$K$777,СВЦЭМ!$A$34:$A$777,$A417,СВЦЭМ!$B$34:$B$777,E$402)+'СЕТ СН'!$F$16</f>
        <v>0</v>
      </c>
      <c r="F417" s="36">
        <f>SUMIFS(СВЦЭМ!$K$34:$K$777,СВЦЭМ!$A$34:$A$777,$A417,СВЦЭМ!$B$34:$B$777,F$402)+'СЕТ СН'!$F$16</f>
        <v>0</v>
      </c>
      <c r="G417" s="36">
        <f>SUMIFS(СВЦЭМ!$K$34:$K$777,СВЦЭМ!$A$34:$A$777,$A417,СВЦЭМ!$B$34:$B$777,G$402)+'СЕТ СН'!$F$16</f>
        <v>0</v>
      </c>
      <c r="H417" s="36">
        <f>SUMIFS(СВЦЭМ!$K$34:$K$777,СВЦЭМ!$A$34:$A$777,$A417,СВЦЭМ!$B$34:$B$777,H$402)+'СЕТ СН'!$F$16</f>
        <v>0</v>
      </c>
      <c r="I417" s="36">
        <f>SUMIFS(СВЦЭМ!$K$34:$K$777,СВЦЭМ!$A$34:$A$777,$A417,СВЦЭМ!$B$34:$B$777,I$402)+'СЕТ СН'!$F$16</f>
        <v>0</v>
      </c>
      <c r="J417" s="36">
        <f>SUMIFS(СВЦЭМ!$K$34:$K$777,СВЦЭМ!$A$34:$A$777,$A417,СВЦЭМ!$B$34:$B$777,J$402)+'СЕТ СН'!$F$16</f>
        <v>0</v>
      </c>
      <c r="K417" s="36">
        <f>SUMIFS(СВЦЭМ!$K$34:$K$777,СВЦЭМ!$A$34:$A$777,$A417,СВЦЭМ!$B$34:$B$777,K$402)+'СЕТ СН'!$F$16</f>
        <v>0</v>
      </c>
      <c r="L417" s="36">
        <f>SUMIFS(СВЦЭМ!$K$34:$K$777,СВЦЭМ!$A$34:$A$777,$A417,СВЦЭМ!$B$34:$B$777,L$402)+'СЕТ СН'!$F$16</f>
        <v>0</v>
      </c>
      <c r="M417" s="36">
        <f>SUMIFS(СВЦЭМ!$K$34:$K$777,СВЦЭМ!$A$34:$A$777,$A417,СВЦЭМ!$B$34:$B$777,M$402)+'СЕТ СН'!$F$16</f>
        <v>0</v>
      </c>
      <c r="N417" s="36">
        <f>SUMIFS(СВЦЭМ!$K$34:$K$777,СВЦЭМ!$A$34:$A$777,$A417,СВЦЭМ!$B$34:$B$777,N$402)+'СЕТ СН'!$F$16</f>
        <v>0</v>
      </c>
      <c r="O417" s="36">
        <f>SUMIFS(СВЦЭМ!$K$34:$K$777,СВЦЭМ!$A$34:$A$777,$A417,СВЦЭМ!$B$34:$B$777,O$402)+'СЕТ СН'!$F$16</f>
        <v>0</v>
      </c>
      <c r="P417" s="36">
        <f>SUMIFS(СВЦЭМ!$K$34:$K$777,СВЦЭМ!$A$34:$A$777,$A417,СВЦЭМ!$B$34:$B$777,P$402)+'СЕТ СН'!$F$16</f>
        <v>0</v>
      </c>
      <c r="Q417" s="36">
        <f>SUMIFS(СВЦЭМ!$K$34:$K$777,СВЦЭМ!$A$34:$A$777,$A417,СВЦЭМ!$B$34:$B$777,Q$402)+'СЕТ СН'!$F$16</f>
        <v>0</v>
      </c>
      <c r="R417" s="36">
        <f>SUMIFS(СВЦЭМ!$K$34:$K$777,СВЦЭМ!$A$34:$A$777,$A417,СВЦЭМ!$B$34:$B$777,R$402)+'СЕТ СН'!$F$16</f>
        <v>0</v>
      </c>
      <c r="S417" s="36">
        <f>SUMIFS(СВЦЭМ!$K$34:$K$777,СВЦЭМ!$A$34:$A$777,$A417,СВЦЭМ!$B$34:$B$777,S$402)+'СЕТ СН'!$F$16</f>
        <v>0</v>
      </c>
      <c r="T417" s="36">
        <f>SUMIFS(СВЦЭМ!$K$34:$K$777,СВЦЭМ!$A$34:$A$777,$A417,СВЦЭМ!$B$34:$B$777,T$402)+'СЕТ СН'!$F$16</f>
        <v>0</v>
      </c>
      <c r="U417" s="36">
        <f>SUMIFS(СВЦЭМ!$K$34:$K$777,СВЦЭМ!$A$34:$A$777,$A417,СВЦЭМ!$B$34:$B$777,U$402)+'СЕТ СН'!$F$16</f>
        <v>0</v>
      </c>
      <c r="V417" s="36">
        <f>SUMIFS(СВЦЭМ!$K$34:$K$777,СВЦЭМ!$A$34:$A$777,$A417,СВЦЭМ!$B$34:$B$777,V$402)+'СЕТ СН'!$F$16</f>
        <v>0</v>
      </c>
      <c r="W417" s="36">
        <f>SUMIFS(СВЦЭМ!$K$34:$K$777,СВЦЭМ!$A$34:$A$777,$A417,СВЦЭМ!$B$34:$B$777,W$402)+'СЕТ СН'!$F$16</f>
        <v>0</v>
      </c>
      <c r="X417" s="36">
        <f>SUMIFS(СВЦЭМ!$K$34:$K$777,СВЦЭМ!$A$34:$A$777,$A417,СВЦЭМ!$B$34:$B$777,X$402)+'СЕТ СН'!$F$16</f>
        <v>0</v>
      </c>
      <c r="Y417" s="36">
        <f>SUMIFS(СВЦЭМ!$K$34:$K$777,СВЦЭМ!$A$34:$A$777,$A417,СВЦЭМ!$B$34:$B$777,Y$402)+'СЕТ СН'!$F$16</f>
        <v>0</v>
      </c>
    </row>
    <row r="418" spans="1:25" ht="15.75" hidden="1" x14ac:dyDescent="0.2">
      <c r="A418" s="35">
        <f t="shared" si="11"/>
        <v>43815</v>
      </c>
      <c r="B418" s="36">
        <f>SUMIFS(СВЦЭМ!$K$34:$K$777,СВЦЭМ!$A$34:$A$777,$A418,СВЦЭМ!$B$34:$B$777,B$402)+'СЕТ СН'!$F$16</f>
        <v>0</v>
      </c>
      <c r="C418" s="36">
        <f>SUMIFS(СВЦЭМ!$K$34:$K$777,СВЦЭМ!$A$34:$A$777,$A418,СВЦЭМ!$B$34:$B$777,C$402)+'СЕТ СН'!$F$16</f>
        <v>0</v>
      </c>
      <c r="D418" s="36">
        <f>SUMIFS(СВЦЭМ!$K$34:$K$777,СВЦЭМ!$A$34:$A$777,$A418,СВЦЭМ!$B$34:$B$777,D$402)+'СЕТ СН'!$F$16</f>
        <v>0</v>
      </c>
      <c r="E418" s="36">
        <f>SUMIFS(СВЦЭМ!$K$34:$K$777,СВЦЭМ!$A$34:$A$777,$A418,СВЦЭМ!$B$34:$B$777,E$402)+'СЕТ СН'!$F$16</f>
        <v>0</v>
      </c>
      <c r="F418" s="36">
        <f>SUMIFS(СВЦЭМ!$K$34:$K$777,СВЦЭМ!$A$34:$A$777,$A418,СВЦЭМ!$B$34:$B$777,F$402)+'СЕТ СН'!$F$16</f>
        <v>0</v>
      </c>
      <c r="G418" s="36">
        <f>SUMIFS(СВЦЭМ!$K$34:$K$777,СВЦЭМ!$A$34:$A$777,$A418,СВЦЭМ!$B$34:$B$777,G$402)+'СЕТ СН'!$F$16</f>
        <v>0</v>
      </c>
      <c r="H418" s="36">
        <f>SUMIFS(СВЦЭМ!$K$34:$K$777,СВЦЭМ!$A$34:$A$777,$A418,СВЦЭМ!$B$34:$B$777,H$402)+'СЕТ СН'!$F$16</f>
        <v>0</v>
      </c>
      <c r="I418" s="36">
        <f>SUMIFS(СВЦЭМ!$K$34:$K$777,СВЦЭМ!$A$34:$A$777,$A418,СВЦЭМ!$B$34:$B$777,I$402)+'СЕТ СН'!$F$16</f>
        <v>0</v>
      </c>
      <c r="J418" s="36">
        <f>SUMIFS(СВЦЭМ!$K$34:$K$777,СВЦЭМ!$A$34:$A$777,$A418,СВЦЭМ!$B$34:$B$777,J$402)+'СЕТ СН'!$F$16</f>
        <v>0</v>
      </c>
      <c r="K418" s="36">
        <f>SUMIFS(СВЦЭМ!$K$34:$K$777,СВЦЭМ!$A$34:$A$777,$A418,СВЦЭМ!$B$34:$B$777,K$402)+'СЕТ СН'!$F$16</f>
        <v>0</v>
      </c>
      <c r="L418" s="36">
        <f>SUMIFS(СВЦЭМ!$K$34:$K$777,СВЦЭМ!$A$34:$A$777,$A418,СВЦЭМ!$B$34:$B$777,L$402)+'СЕТ СН'!$F$16</f>
        <v>0</v>
      </c>
      <c r="M418" s="36">
        <f>SUMIFS(СВЦЭМ!$K$34:$K$777,СВЦЭМ!$A$34:$A$777,$A418,СВЦЭМ!$B$34:$B$777,M$402)+'СЕТ СН'!$F$16</f>
        <v>0</v>
      </c>
      <c r="N418" s="36">
        <f>SUMIFS(СВЦЭМ!$K$34:$K$777,СВЦЭМ!$A$34:$A$777,$A418,СВЦЭМ!$B$34:$B$777,N$402)+'СЕТ СН'!$F$16</f>
        <v>0</v>
      </c>
      <c r="O418" s="36">
        <f>SUMIFS(СВЦЭМ!$K$34:$K$777,СВЦЭМ!$A$34:$A$777,$A418,СВЦЭМ!$B$34:$B$777,O$402)+'СЕТ СН'!$F$16</f>
        <v>0</v>
      </c>
      <c r="P418" s="36">
        <f>SUMIFS(СВЦЭМ!$K$34:$K$777,СВЦЭМ!$A$34:$A$777,$A418,СВЦЭМ!$B$34:$B$777,P$402)+'СЕТ СН'!$F$16</f>
        <v>0</v>
      </c>
      <c r="Q418" s="36">
        <f>SUMIFS(СВЦЭМ!$K$34:$K$777,СВЦЭМ!$A$34:$A$777,$A418,СВЦЭМ!$B$34:$B$777,Q$402)+'СЕТ СН'!$F$16</f>
        <v>0</v>
      </c>
      <c r="R418" s="36">
        <f>SUMIFS(СВЦЭМ!$K$34:$K$777,СВЦЭМ!$A$34:$A$777,$A418,СВЦЭМ!$B$34:$B$777,R$402)+'СЕТ СН'!$F$16</f>
        <v>0</v>
      </c>
      <c r="S418" s="36">
        <f>SUMIFS(СВЦЭМ!$K$34:$K$777,СВЦЭМ!$A$34:$A$777,$A418,СВЦЭМ!$B$34:$B$777,S$402)+'СЕТ СН'!$F$16</f>
        <v>0</v>
      </c>
      <c r="T418" s="36">
        <f>SUMIFS(СВЦЭМ!$K$34:$K$777,СВЦЭМ!$A$34:$A$777,$A418,СВЦЭМ!$B$34:$B$777,T$402)+'СЕТ СН'!$F$16</f>
        <v>0</v>
      </c>
      <c r="U418" s="36">
        <f>SUMIFS(СВЦЭМ!$K$34:$K$777,СВЦЭМ!$A$34:$A$777,$A418,СВЦЭМ!$B$34:$B$777,U$402)+'СЕТ СН'!$F$16</f>
        <v>0</v>
      </c>
      <c r="V418" s="36">
        <f>SUMIFS(СВЦЭМ!$K$34:$K$777,СВЦЭМ!$A$34:$A$777,$A418,СВЦЭМ!$B$34:$B$777,V$402)+'СЕТ СН'!$F$16</f>
        <v>0</v>
      </c>
      <c r="W418" s="36">
        <f>SUMIFS(СВЦЭМ!$K$34:$K$777,СВЦЭМ!$A$34:$A$777,$A418,СВЦЭМ!$B$34:$B$777,W$402)+'СЕТ СН'!$F$16</f>
        <v>0</v>
      </c>
      <c r="X418" s="36">
        <f>SUMIFS(СВЦЭМ!$K$34:$K$777,СВЦЭМ!$A$34:$A$777,$A418,СВЦЭМ!$B$34:$B$777,X$402)+'СЕТ СН'!$F$16</f>
        <v>0</v>
      </c>
      <c r="Y418" s="36">
        <f>SUMIFS(СВЦЭМ!$K$34:$K$777,СВЦЭМ!$A$34:$A$777,$A418,СВЦЭМ!$B$34:$B$777,Y$402)+'СЕТ СН'!$F$16</f>
        <v>0</v>
      </c>
    </row>
    <row r="419" spans="1:25" ht="15.75" hidden="1" x14ac:dyDescent="0.2">
      <c r="A419" s="35">
        <f t="shared" si="11"/>
        <v>43816</v>
      </c>
      <c r="B419" s="36">
        <f>SUMIFS(СВЦЭМ!$K$34:$K$777,СВЦЭМ!$A$34:$A$777,$A419,СВЦЭМ!$B$34:$B$777,B$402)+'СЕТ СН'!$F$16</f>
        <v>0</v>
      </c>
      <c r="C419" s="36">
        <f>SUMIFS(СВЦЭМ!$K$34:$K$777,СВЦЭМ!$A$34:$A$777,$A419,СВЦЭМ!$B$34:$B$777,C$402)+'СЕТ СН'!$F$16</f>
        <v>0</v>
      </c>
      <c r="D419" s="36">
        <f>SUMIFS(СВЦЭМ!$K$34:$K$777,СВЦЭМ!$A$34:$A$777,$A419,СВЦЭМ!$B$34:$B$777,D$402)+'СЕТ СН'!$F$16</f>
        <v>0</v>
      </c>
      <c r="E419" s="36">
        <f>SUMIFS(СВЦЭМ!$K$34:$K$777,СВЦЭМ!$A$34:$A$777,$A419,СВЦЭМ!$B$34:$B$777,E$402)+'СЕТ СН'!$F$16</f>
        <v>0</v>
      </c>
      <c r="F419" s="36">
        <f>SUMIFS(СВЦЭМ!$K$34:$K$777,СВЦЭМ!$A$34:$A$777,$A419,СВЦЭМ!$B$34:$B$777,F$402)+'СЕТ СН'!$F$16</f>
        <v>0</v>
      </c>
      <c r="G419" s="36">
        <f>SUMIFS(СВЦЭМ!$K$34:$K$777,СВЦЭМ!$A$34:$A$777,$A419,СВЦЭМ!$B$34:$B$777,G$402)+'СЕТ СН'!$F$16</f>
        <v>0</v>
      </c>
      <c r="H419" s="36">
        <f>SUMIFS(СВЦЭМ!$K$34:$K$777,СВЦЭМ!$A$34:$A$777,$A419,СВЦЭМ!$B$34:$B$777,H$402)+'СЕТ СН'!$F$16</f>
        <v>0</v>
      </c>
      <c r="I419" s="36">
        <f>SUMIFS(СВЦЭМ!$K$34:$K$777,СВЦЭМ!$A$34:$A$777,$A419,СВЦЭМ!$B$34:$B$777,I$402)+'СЕТ СН'!$F$16</f>
        <v>0</v>
      </c>
      <c r="J419" s="36">
        <f>SUMIFS(СВЦЭМ!$K$34:$K$777,СВЦЭМ!$A$34:$A$777,$A419,СВЦЭМ!$B$34:$B$777,J$402)+'СЕТ СН'!$F$16</f>
        <v>0</v>
      </c>
      <c r="K419" s="36">
        <f>SUMIFS(СВЦЭМ!$K$34:$K$777,СВЦЭМ!$A$34:$A$777,$A419,СВЦЭМ!$B$34:$B$777,K$402)+'СЕТ СН'!$F$16</f>
        <v>0</v>
      </c>
      <c r="L419" s="36">
        <f>SUMIFS(СВЦЭМ!$K$34:$K$777,СВЦЭМ!$A$34:$A$777,$A419,СВЦЭМ!$B$34:$B$777,L$402)+'СЕТ СН'!$F$16</f>
        <v>0</v>
      </c>
      <c r="M419" s="36">
        <f>SUMIFS(СВЦЭМ!$K$34:$K$777,СВЦЭМ!$A$34:$A$777,$A419,СВЦЭМ!$B$34:$B$777,M$402)+'СЕТ СН'!$F$16</f>
        <v>0</v>
      </c>
      <c r="N419" s="36">
        <f>SUMIFS(СВЦЭМ!$K$34:$K$777,СВЦЭМ!$A$34:$A$777,$A419,СВЦЭМ!$B$34:$B$777,N$402)+'СЕТ СН'!$F$16</f>
        <v>0</v>
      </c>
      <c r="O419" s="36">
        <f>SUMIFS(СВЦЭМ!$K$34:$K$777,СВЦЭМ!$A$34:$A$777,$A419,СВЦЭМ!$B$34:$B$777,O$402)+'СЕТ СН'!$F$16</f>
        <v>0</v>
      </c>
      <c r="P419" s="36">
        <f>SUMIFS(СВЦЭМ!$K$34:$K$777,СВЦЭМ!$A$34:$A$777,$A419,СВЦЭМ!$B$34:$B$777,P$402)+'СЕТ СН'!$F$16</f>
        <v>0</v>
      </c>
      <c r="Q419" s="36">
        <f>SUMIFS(СВЦЭМ!$K$34:$K$777,СВЦЭМ!$A$34:$A$777,$A419,СВЦЭМ!$B$34:$B$777,Q$402)+'СЕТ СН'!$F$16</f>
        <v>0</v>
      </c>
      <c r="R419" s="36">
        <f>SUMIFS(СВЦЭМ!$K$34:$K$777,СВЦЭМ!$A$34:$A$777,$A419,СВЦЭМ!$B$34:$B$777,R$402)+'СЕТ СН'!$F$16</f>
        <v>0</v>
      </c>
      <c r="S419" s="36">
        <f>SUMIFS(СВЦЭМ!$K$34:$K$777,СВЦЭМ!$A$34:$A$777,$A419,СВЦЭМ!$B$34:$B$777,S$402)+'СЕТ СН'!$F$16</f>
        <v>0</v>
      </c>
      <c r="T419" s="36">
        <f>SUMIFS(СВЦЭМ!$K$34:$K$777,СВЦЭМ!$A$34:$A$777,$A419,СВЦЭМ!$B$34:$B$777,T$402)+'СЕТ СН'!$F$16</f>
        <v>0</v>
      </c>
      <c r="U419" s="36">
        <f>SUMIFS(СВЦЭМ!$K$34:$K$777,СВЦЭМ!$A$34:$A$777,$A419,СВЦЭМ!$B$34:$B$777,U$402)+'СЕТ СН'!$F$16</f>
        <v>0</v>
      </c>
      <c r="V419" s="36">
        <f>SUMIFS(СВЦЭМ!$K$34:$K$777,СВЦЭМ!$A$34:$A$777,$A419,СВЦЭМ!$B$34:$B$777,V$402)+'СЕТ СН'!$F$16</f>
        <v>0</v>
      </c>
      <c r="W419" s="36">
        <f>SUMIFS(СВЦЭМ!$K$34:$K$777,СВЦЭМ!$A$34:$A$777,$A419,СВЦЭМ!$B$34:$B$777,W$402)+'СЕТ СН'!$F$16</f>
        <v>0</v>
      </c>
      <c r="X419" s="36">
        <f>SUMIFS(СВЦЭМ!$K$34:$K$777,СВЦЭМ!$A$34:$A$777,$A419,СВЦЭМ!$B$34:$B$777,X$402)+'СЕТ СН'!$F$16</f>
        <v>0</v>
      </c>
      <c r="Y419" s="36">
        <f>SUMIFS(СВЦЭМ!$K$34:$K$777,СВЦЭМ!$A$34:$A$777,$A419,СВЦЭМ!$B$34:$B$777,Y$402)+'СЕТ СН'!$F$16</f>
        <v>0</v>
      </c>
    </row>
    <row r="420" spans="1:25" ht="15.75" hidden="1" x14ac:dyDescent="0.2">
      <c r="A420" s="35">
        <f t="shared" si="11"/>
        <v>43817</v>
      </c>
      <c r="B420" s="36">
        <f>SUMIFS(СВЦЭМ!$K$34:$K$777,СВЦЭМ!$A$34:$A$777,$A420,СВЦЭМ!$B$34:$B$777,B$402)+'СЕТ СН'!$F$16</f>
        <v>0</v>
      </c>
      <c r="C420" s="36">
        <f>SUMIFS(СВЦЭМ!$K$34:$K$777,СВЦЭМ!$A$34:$A$777,$A420,СВЦЭМ!$B$34:$B$777,C$402)+'СЕТ СН'!$F$16</f>
        <v>0</v>
      </c>
      <c r="D420" s="36">
        <f>SUMIFS(СВЦЭМ!$K$34:$K$777,СВЦЭМ!$A$34:$A$777,$A420,СВЦЭМ!$B$34:$B$777,D$402)+'СЕТ СН'!$F$16</f>
        <v>0</v>
      </c>
      <c r="E420" s="36">
        <f>SUMIFS(СВЦЭМ!$K$34:$K$777,СВЦЭМ!$A$34:$A$777,$A420,СВЦЭМ!$B$34:$B$777,E$402)+'СЕТ СН'!$F$16</f>
        <v>0</v>
      </c>
      <c r="F420" s="36">
        <f>SUMIFS(СВЦЭМ!$K$34:$K$777,СВЦЭМ!$A$34:$A$777,$A420,СВЦЭМ!$B$34:$B$777,F$402)+'СЕТ СН'!$F$16</f>
        <v>0</v>
      </c>
      <c r="G420" s="36">
        <f>SUMIFS(СВЦЭМ!$K$34:$K$777,СВЦЭМ!$A$34:$A$777,$A420,СВЦЭМ!$B$34:$B$777,G$402)+'СЕТ СН'!$F$16</f>
        <v>0</v>
      </c>
      <c r="H420" s="36">
        <f>SUMIFS(СВЦЭМ!$K$34:$K$777,СВЦЭМ!$A$34:$A$777,$A420,СВЦЭМ!$B$34:$B$777,H$402)+'СЕТ СН'!$F$16</f>
        <v>0</v>
      </c>
      <c r="I420" s="36">
        <f>SUMIFS(СВЦЭМ!$K$34:$K$777,СВЦЭМ!$A$34:$A$777,$A420,СВЦЭМ!$B$34:$B$777,I$402)+'СЕТ СН'!$F$16</f>
        <v>0</v>
      </c>
      <c r="J420" s="36">
        <f>SUMIFS(СВЦЭМ!$K$34:$K$777,СВЦЭМ!$A$34:$A$777,$A420,СВЦЭМ!$B$34:$B$777,J$402)+'СЕТ СН'!$F$16</f>
        <v>0</v>
      </c>
      <c r="K420" s="36">
        <f>SUMIFS(СВЦЭМ!$K$34:$K$777,СВЦЭМ!$A$34:$A$777,$A420,СВЦЭМ!$B$34:$B$777,K$402)+'СЕТ СН'!$F$16</f>
        <v>0</v>
      </c>
      <c r="L420" s="36">
        <f>SUMIFS(СВЦЭМ!$K$34:$K$777,СВЦЭМ!$A$34:$A$777,$A420,СВЦЭМ!$B$34:$B$777,L$402)+'СЕТ СН'!$F$16</f>
        <v>0</v>
      </c>
      <c r="M420" s="36">
        <f>SUMIFS(СВЦЭМ!$K$34:$K$777,СВЦЭМ!$A$34:$A$777,$A420,СВЦЭМ!$B$34:$B$777,M$402)+'СЕТ СН'!$F$16</f>
        <v>0</v>
      </c>
      <c r="N420" s="36">
        <f>SUMIFS(СВЦЭМ!$K$34:$K$777,СВЦЭМ!$A$34:$A$777,$A420,СВЦЭМ!$B$34:$B$777,N$402)+'СЕТ СН'!$F$16</f>
        <v>0</v>
      </c>
      <c r="O420" s="36">
        <f>SUMIFS(СВЦЭМ!$K$34:$K$777,СВЦЭМ!$A$34:$A$777,$A420,СВЦЭМ!$B$34:$B$777,O$402)+'СЕТ СН'!$F$16</f>
        <v>0</v>
      </c>
      <c r="P420" s="36">
        <f>SUMIFS(СВЦЭМ!$K$34:$K$777,СВЦЭМ!$A$34:$A$777,$A420,СВЦЭМ!$B$34:$B$777,P$402)+'СЕТ СН'!$F$16</f>
        <v>0</v>
      </c>
      <c r="Q420" s="36">
        <f>SUMIFS(СВЦЭМ!$K$34:$K$777,СВЦЭМ!$A$34:$A$777,$A420,СВЦЭМ!$B$34:$B$777,Q$402)+'СЕТ СН'!$F$16</f>
        <v>0</v>
      </c>
      <c r="R420" s="36">
        <f>SUMIFS(СВЦЭМ!$K$34:$K$777,СВЦЭМ!$A$34:$A$777,$A420,СВЦЭМ!$B$34:$B$777,R$402)+'СЕТ СН'!$F$16</f>
        <v>0</v>
      </c>
      <c r="S420" s="36">
        <f>SUMIFS(СВЦЭМ!$K$34:$K$777,СВЦЭМ!$A$34:$A$777,$A420,СВЦЭМ!$B$34:$B$777,S$402)+'СЕТ СН'!$F$16</f>
        <v>0</v>
      </c>
      <c r="T420" s="36">
        <f>SUMIFS(СВЦЭМ!$K$34:$K$777,СВЦЭМ!$A$34:$A$777,$A420,СВЦЭМ!$B$34:$B$777,T$402)+'СЕТ СН'!$F$16</f>
        <v>0</v>
      </c>
      <c r="U420" s="36">
        <f>SUMIFS(СВЦЭМ!$K$34:$K$777,СВЦЭМ!$A$34:$A$777,$A420,СВЦЭМ!$B$34:$B$777,U$402)+'СЕТ СН'!$F$16</f>
        <v>0</v>
      </c>
      <c r="V420" s="36">
        <f>SUMIFS(СВЦЭМ!$K$34:$K$777,СВЦЭМ!$A$34:$A$777,$A420,СВЦЭМ!$B$34:$B$777,V$402)+'СЕТ СН'!$F$16</f>
        <v>0</v>
      </c>
      <c r="W420" s="36">
        <f>SUMIFS(СВЦЭМ!$K$34:$K$777,СВЦЭМ!$A$34:$A$777,$A420,СВЦЭМ!$B$34:$B$777,W$402)+'СЕТ СН'!$F$16</f>
        <v>0</v>
      </c>
      <c r="X420" s="36">
        <f>SUMIFS(СВЦЭМ!$K$34:$K$777,СВЦЭМ!$A$34:$A$777,$A420,СВЦЭМ!$B$34:$B$777,X$402)+'СЕТ СН'!$F$16</f>
        <v>0</v>
      </c>
      <c r="Y420" s="36">
        <f>SUMIFS(СВЦЭМ!$K$34:$K$777,СВЦЭМ!$A$34:$A$777,$A420,СВЦЭМ!$B$34:$B$777,Y$402)+'СЕТ СН'!$F$16</f>
        <v>0</v>
      </c>
    </row>
    <row r="421" spans="1:25" ht="15.75" hidden="1" x14ac:dyDescent="0.2">
      <c r="A421" s="35">
        <f t="shared" si="11"/>
        <v>43818</v>
      </c>
      <c r="B421" s="36">
        <f>SUMIFS(СВЦЭМ!$K$34:$K$777,СВЦЭМ!$A$34:$A$777,$A421,СВЦЭМ!$B$34:$B$777,B$402)+'СЕТ СН'!$F$16</f>
        <v>0</v>
      </c>
      <c r="C421" s="36">
        <f>SUMIFS(СВЦЭМ!$K$34:$K$777,СВЦЭМ!$A$34:$A$777,$A421,СВЦЭМ!$B$34:$B$777,C$402)+'СЕТ СН'!$F$16</f>
        <v>0</v>
      </c>
      <c r="D421" s="36">
        <f>SUMIFS(СВЦЭМ!$K$34:$K$777,СВЦЭМ!$A$34:$A$777,$A421,СВЦЭМ!$B$34:$B$777,D$402)+'СЕТ СН'!$F$16</f>
        <v>0</v>
      </c>
      <c r="E421" s="36">
        <f>SUMIFS(СВЦЭМ!$K$34:$K$777,СВЦЭМ!$A$34:$A$777,$A421,СВЦЭМ!$B$34:$B$777,E$402)+'СЕТ СН'!$F$16</f>
        <v>0</v>
      </c>
      <c r="F421" s="36">
        <f>SUMIFS(СВЦЭМ!$K$34:$K$777,СВЦЭМ!$A$34:$A$777,$A421,СВЦЭМ!$B$34:$B$777,F$402)+'СЕТ СН'!$F$16</f>
        <v>0</v>
      </c>
      <c r="G421" s="36">
        <f>SUMIFS(СВЦЭМ!$K$34:$K$777,СВЦЭМ!$A$34:$A$777,$A421,СВЦЭМ!$B$34:$B$777,G$402)+'СЕТ СН'!$F$16</f>
        <v>0</v>
      </c>
      <c r="H421" s="36">
        <f>SUMIFS(СВЦЭМ!$K$34:$K$777,СВЦЭМ!$A$34:$A$777,$A421,СВЦЭМ!$B$34:$B$777,H$402)+'СЕТ СН'!$F$16</f>
        <v>0</v>
      </c>
      <c r="I421" s="36">
        <f>SUMIFS(СВЦЭМ!$K$34:$K$777,СВЦЭМ!$A$34:$A$777,$A421,СВЦЭМ!$B$34:$B$777,I$402)+'СЕТ СН'!$F$16</f>
        <v>0</v>
      </c>
      <c r="J421" s="36">
        <f>SUMIFS(СВЦЭМ!$K$34:$K$777,СВЦЭМ!$A$34:$A$777,$A421,СВЦЭМ!$B$34:$B$777,J$402)+'СЕТ СН'!$F$16</f>
        <v>0</v>
      </c>
      <c r="K421" s="36">
        <f>SUMIFS(СВЦЭМ!$K$34:$K$777,СВЦЭМ!$A$34:$A$777,$A421,СВЦЭМ!$B$34:$B$777,K$402)+'СЕТ СН'!$F$16</f>
        <v>0</v>
      </c>
      <c r="L421" s="36">
        <f>SUMIFS(СВЦЭМ!$K$34:$K$777,СВЦЭМ!$A$34:$A$777,$A421,СВЦЭМ!$B$34:$B$777,L$402)+'СЕТ СН'!$F$16</f>
        <v>0</v>
      </c>
      <c r="M421" s="36">
        <f>SUMIFS(СВЦЭМ!$K$34:$K$777,СВЦЭМ!$A$34:$A$777,$A421,СВЦЭМ!$B$34:$B$777,M$402)+'СЕТ СН'!$F$16</f>
        <v>0</v>
      </c>
      <c r="N421" s="36">
        <f>SUMIFS(СВЦЭМ!$K$34:$K$777,СВЦЭМ!$A$34:$A$777,$A421,СВЦЭМ!$B$34:$B$777,N$402)+'СЕТ СН'!$F$16</f>
        <v>0</v>
      </c>
      <c r="O421" s="36">
        <f>SUMIFS(СВЦЭМ!$K$34:$K$777,СВЦЭМ!$A$34:$A$777,$A421,СВЦЭМ!$B$34:$B$777,O$402)+'СЕТ СН'!$F$16</f>
        <v>0</v>
      </c>
      <c r="P421" s="36">
        <f>SUMIFS(СВЦЭМ!$K$34:$K$777,СВЦЭМ!$A$34:$A$777,$A421,СВЦЭМ!$B$34:$B$777,P$402)+'СЕТ СН'!$F$16</f>
        <v>0</v>
      </c>
      <c r="Q421" s="36">
        <f>SUMIFS(СВЦЭМ!$K$34:$K$777,СВЦЭМ!$A$34:$A$777,$A421,СВЦЭМ!$B$34:$B$777,Q$402)+'СЕТ СН'!$F$16</f>
        <v>0</v>
      </c>
      <c r="R421" s="36">
        <f>SUMIFS(СВЦЭМ!$K$34:$K$777,СВЦЭМ!$A$34:$A$777,$A421,СВЦЭМ!$B$34:$B$777,R$402)+'СЕТ СН'!$F$16</f>
        <v>0</v>
      </c>
      <c r="S421" s="36">
        <f>SUMIFS(СВЦЭМ!$K$34:$K$777,СВЦЭМ!$A$34:$A$777,$A421,СВЦЭМ!$B$34:$B$777,S$402)+'СЕТ СН'!$F$16</f>
        <v>0</v>
      </c>
      <c r="T421" s="36">
        <f>SUMIFS(СВЦЭМ!$K$34:$K$777,СВЦЭМ!$A$34:$A$777,$A421,СВЦЭМ!$B$34:$B$777,T$402)+'СЕТ СН'!$F$16</f>
        <v>0</v>
      </c>
      <c r="U421" s="36">
        <f>SUMIFS(СВЦЭМ!$K$34:$K$777,СВЦЭМ!$A$34:$A$777,$A421,СВЦЭМ!$B$34:$B$777,U$402)+'СЕТ СН'!$F$16</f>
        <v>0</v>
      </c>
      <c r="V421" s="36">
        <f>SUMIFS(СВЦЭМ!$K$34:$K$777,СВЦЭМ!$A$34:$A$777,$A421,СВЦЭМ!$B$34:$B$777,V$402)+'СЕТ СН'!$F$16</f>
        <v>0</v>
      </c>
      <c r="W421" s="36">
        <f>SUMIFS(СВЦЭМ!$K$34:$K$777,СВЦЭМ!$A$34:$A$777,$A421,СВЦЭМ!$B$34:$B$777,W$402)+'СЕТ СН'!$F$16</f>
        <v>0</v>
      </c>
      <c r="X421" s="36">
        <f>SUMIFS(СВЦЭМ!$K$34:$K$777,СВЦЭМ!$A$34:$A$777,$A421,СВЦЭМ!$B$34:$B$777,X$402)+'СЕТ СН'!$F$16</f>
        <v>0</v>
      </c>
      <c r="Y421" s="36">
        <f>SUMIFS(СВЦЭМ!$K$34:$K$777,СВЦЭМ!$A$34:$A$777,$A421,СВЦЭМ!$B$34:$B$777,Y$402)+'СЕТ СН'!$F$16</f>
        <v>0</v>
      </c>
    </row>
    <row r="422" spans="1:25" ht="15.75" hidden="1" x14ac:dyDescent="0.2">
      <c r="A422" s="35">
        <f t="shared" si="11"/>
        <v>43819</v>
      </c>
      <c r="B422" s="36">
        <f>SUMIFS(СВЦЭМ!$K$34:$K$777,СВЦЭМ!$A$34:$A$777,$A422,СВЦЭМ!$B$34:$B$777,B$402)+'СЕТ СН'!$F$16</f>
        <v>0</v>
      </c>
      <c r="C422" s="36">
        <f>SUMIFS(СВЦЭМ!$K$34:$K$777,СВЦЭМ!$A$34:$A$777,$A422,СВЦЭМ!$B$34:$B$777,C$402)+'СЕТ СН'!$F$16</f>
        <v>0</v>
      </c>
      <c r="D422" s="36">
        <f>SUMIFS(СВЦЭМ!$K$34:$K$777,СВЦЭМ!$A$34:$A$777,$A422,СВЦЭМ!$B$34:$B$777,D$402)+'СЕТ СН'!$F$16</f>
        <v>0</v>
      </c>
      <c r="E422" s="36">
        <f>SUMIFS(СВЦЭМ!$K$34:$K$777,СВЦЭМ!$A$34:$A$777,$A422,СВЦЭМ!$B$34:$B$777,E$402)+'СЕТ СН'!$F$16</f>
        <v>0</v>
      </c>
      <c r="F422" s="36">
        <f>SUMIFS(СВЦЭМ!$K$34:$K$777,СВЦЭМ!$A$34:$A$777,$A422,СВЦЭМ!$B$34:$B$777,F$402)+'СЕТ СН'!$F$16</f>
        <v>0</v>
      </c>
      <c r="G422" s="36">
        <f>SUMIFS(СВЦЭМ!$K$34:$K$777,СВЦЭМ!$A$34:$A$777,$A422,СВЦЭМ!$B$34:$B$777,G$402)+'СЕТ СН'!$F$16</f>
        <v>0</v>
      </c>
      <c r="H422" s="36">
        <f>SUMIFS(СВЦЭМ!$K$34:$K$777,СВЦЭМ!$A$34:$A$777,$A422,СВЦЭМ!$B$34:$B$777,H$402)+'СЕТ СН'!$F$16</f>
        <v>0</v>
      </c>
      <c r="I422" s="36">
        <f>SUMIFS(СВЦЭМ!$K$34:$K$777,СВЦЭМ!$A$34:$A$777,$A422,СВЦЭМ!$B$34:$B$777,I$402)+'СЕТ СН'!$F$16</f>
        <v>0</v>
      </c>
      <c r="J422" s="36">
        <f>SUMIFS(СВЦЭМ!$K$34:$K$777,СВЦЭМ!$A$34:$A$777,$A422,СВЦЭМ!$B$34:$B$777,J$402)+'СЕТ СН'!$F$16</f>
        <v>0</v>
      </c>
      <c r="K422" s="36">
        <f>SUMIFS(СВЦЭМ!$K$34:$K$777,СВЦЭМ!$A$34:$A$777,$A422,СВЦЭМ!$B$34:$B$777,K$402)+'СЕТ СН'!$F$16</f>
        <v>0</v>
      </c>
      <c r="L422" s="36">
        <f>SUMIFS(СВЦЭМ!$K$34:$K$777,СВЦЭМ!$A$34:$A$777,$A422,СВЦЭМ!$B$34:$B$777,L$402)+'СЕТ СН'!$F$16</f>
        <v>0</v>
      </c>
      <c r="M422" s="36">
        <f>SUMIFS(СВЦЭМ!$K$34:$K$777,СВЦЭМ!$A$34:$A$777,$A422,СВЦЭМ!$B$34:$B$777,M$402)+'СЕТ СН'!$F$16</f>
        <v>0</v>
      </c>
      <c r="N422" s="36">
        <f>SUMIFS(СВЦЭМ!$K$34:$K$777,СВЦЭМ!$A$34:$A$777,$A422,СВЦЭМ!$B$34:$B$777,N$402)+'СЕТ СН'!$F$16</f>
        <v>0</v>
      </c>
      <c r="O422" s="36">
        <f>SUMIFS(СВЦЭМ!$K$34:$K$777,СВЦЭМ!$A$34:$A$777,$A422,СВЦЭМ!$B$34:$B$777,O$402)+'СЕТ СН'!$F$16</f>
        <v>0</v>
      </c>
      <c r="P422" s="36">
        <f>SUMIFS(СВЦЭМ!$K$34:$K$777,СВЦЭМ!$A$34:$A$777,$A422,СВЦЭМ!$B$34:$B$777,P$402)+'СЕТ СН'!$F$16</f>
        <v>0</v>
      </c>
      <c r="Q422" s="36">
        <f>SUMIFS(СВЦЭМ!$K$34:$K$777,СВЦЭМ!$A$34:$A$777,$A422,СВЦЭМ!$B$34:$B$777,Q$402)+'СЕТ СН'!$F$16</f>
        <v>0</v>
      </c>
      <c r="R422" s="36">
        <f>SUMIFS(СВЦЭМ!$K$34:$K$777,СВЦЭМ!$A$34:$A$777,$A422,СВЦЭМ!$B$34:$B$777,R$402)+'СЕТ СН'!$F$16</f>
        <v>0</v>
      </c>
      <c r="S422" s="36">
        <f>SUMIFS(СВЦЭМ!$K$34:$K$777,СВЦЭМ!$A$34:$A$777,$A422,СВЦЭМ!$B$34:$B$777,S$402)+'СЕТ СН'!$F$16</f>
        <v>0</v>
      </c>
      <c r="T422" s="36">
        <f>SUMIFS(СВЦЭМ!$K$34:$K$777,СВЦЭМ!$A$34:$A$777,$A422,СВЦЭМ!$B$34:$B$777,T$402)+'СЕТ СН'!$F$16</f>
        <v>0</v>
      </c>
      <c r="U422" s="36">
        <f>SUMIFS(СВЦЭМ!$K$34:$K$777,СВЦЭМ!$A$34:$A$777,$A422,СВЦЭМ!$B$34:$B$777,U$402)+'СЕТ СН'!$F$16</f>
        <v>0</v>
      </c>
      <c r="V422" s="36">
        <f>SUMIFS(СВЦЭМ!$K$34:$K$777,СВЦЭМ!$A$34:$A$777,$A422,СВЦЭМ!$B$34:$B$777,V$402)+'СЕТ СН'!$F$16</f>
        <v>0</v>
      </c>
      <c r="W422" s="36">
        <f>SUMIFS(СВЦЭМ!$K$34:$K$777,СВЦЭМ!$A$34:$A$777,$A422,СВЦЭМ!$B$34:$B$777,W$402)+'СЕТ СН'!$F$16</f>
        <v>0</v>
      </c>
      <c r="X422" s="36">
        <f>SUMIFS(СВЦЭМ!$K$34:$K$777,СВЦЭМ!$A$34:$A$777,$A422,СВЦЭМ!$B$34:$B$777,X$402)+'СЕТ СН'!$F$16</f>
        <v>0</v>
      </c>
      <c r="Y422" s="36">
        <f>SUMIFS(СВЦЭМ!$K$34:$K$777,СВЦЭМ!$A$34:$A$777,$A422,СВЦЭМ!$B$34:$B$777,Y$402)+'СЕТ СН'!$F$16</f>
        <v>0</v>
      </c>
    </row>
    <row r="423" spans="1:25" ht="15.75" hidden="1" x14ac:dyDescent="0.2">
      <c r="A423" s="35">
        <f t="shared" si="11"/>
        <v>43820</v>
      </c>
      <c r="B423" s="36">
        <f>SUMIFS(СВЦЭМ!$K$34:$K$777,СВЦЭМ!$A$34:$A$777,$A423,СВЦЭМ!$B$34:$B$777,B$402)+'СЕТ СН'!$F$16</f>
        <v>0</v>
      </c>
      <c r="C423" s="36">
        <f>SUMIFS(СВЦЭМ!$K$34:$K$777,СВЦЭМ!$A$34:$A$777,$A423,СВЦЭМ!$B$34:$B$777,C$402)+'СЕТ СН'!$F$16</f>
        <v>0</v>
      </c>
      <c r="D423" s="36">
        <f>SUMIFS(СВЦЭМ!$K$34:$K$777,СВЦЭМ!$A$34:$A$777,$A423,СВЦЭМ!$B$34:$B$777,D$402)+'СЕТ СН'!$F$16</f>
        <v>0</v>
      </c>
      <c r="E423" s="36">
        <f>SUMIFS(СВЦЭМ!$K$34:$K$777,СВЦЭМ!$A$34:$A$777,$A423,СВЦЭМ!$B$34:$B$777,E$402)+'СЕТ СН'!$F$16</f>
        <v>0</v>
      </c>
      <c r="F423" s="36">
        <f>SUMIFS(СВЦЭМ!$K$34:$K$777,СВЦЭМ!$A$34:$A$777,$A423,СВЦЭМ!$B$34:$B$777,F$402)+'СЕТ СН'!$F$16</f>
        <v>0</v>
      </c>
      <c r="G423" s="36">
        <f>SUMIFS(СВЦЭМ!$K$34:$K$777,СВЦЭМ!$A$34:$A$777,$A423,СВЦЭМ!$B$34:$B$777,G$402)+'СЕТ СН'!$F$16</f>
        <v>0</v>
      </c>
      <c r="H423" s="36">
        <f>SUMIFS(СВЦЭМ!$K$34:$K$777,СВЦЭМ!$A$34:$A$777,$A423,СВЦЭМ!$B$34:$B$777,H$402)+'СЕТ СН'!$F$16</f>
        <v>0</v>
      </c>
      <c r="I423" s="36">
        <f>SUMIFS(СВЦЭМ!$K$34:$K$777,СВЦЭМ!$A$34:$A$777,$A423,СВЦЭМ!$B$34:$B$777,I$402)+'СЕТ СН'!$F$16</f>
        <v>0</v>
      </c>
      <c r="J423" s="36">
        <f>SUMIFS(СВЦЭМ!$K$34:$K$777,СВЦЭМ!$A$34:$A$777,$A423,СВЦЭМ!$B$34:$B$777,J$402)+'СЕТ СН'!$F$16</f>
        <v>0</v>
      </c>
      <c r="K423" s="36">
        <f>SUMIFS(СВЦЭМ!$K$34:$K$777,СВЦЭМ!$A$34:$A$777,$A423,СВЦЭМ!$B$34:$B$777,K$402)+'СЕТ СН'!$F$16</f>
        <v>0</v>
      </c>
      <c r="L423" s="36">
        <f>SUMIFS(СВЦЭМ!$K$34:$K$777,СВЦЭМ!$A$34:$A$777,$A423,СВЦЭМ!$B$34:$B$777,L$402)+'СЕТ СН'!$F$16</f>
        <v>0</v>
      </c>
      <c r="M423" s="36">
        <f>SUMIFS(СВЦЭМ!$K$34:$K$777,СВЦЭМ!$A$34:$A$777,$A423,СВЦЭМ!$B$34:$B$777,M$402)+'СЕТ СН'!$F$16</f>
        <v>0</v>
      </c>
      <c r="N423" s="36">
        <f>SUMIFS(СВЦЭМ!$K$34:$K$777,СВЦЭМ!$A$34:$A$777,$A423,СВЦЭМ!$B$34:$B$777,N$402)+'СЕТ СН'!$F$16</f>
        <v>0</v>
      </c>
      <c r="O423" s="36">
        <f>SUMIFS(СВЦЭМ!$K$34:$K$777,СВЦЭМ!$A$34:$A$777,$A423,СВЦЭМ!$B$34:$B$777,O$402)+'СЕТ СН'!$F$16</f>
        <v>0</v>
      </c>
      <c r="P423" s="36">
        <f>SUMIFS(СВЦЭМ!$K$34:$K$777,СВЦЭМ!$A$34:$A$777,$A423,СВЦЭМ!$B$34:$B$777,P$402)+'СЕТ СН'!$F$16</f>
        <v>0</v>
      </c>
      <c r="Q423" s="36">
        <f>SUMIFS(СВЦЭМ!$K$34:$K$777,СВЦЭМ!$A$34:$A$777,$A423,СВЦЭМ!$B$34:$B$777,Q$402)+'СЕТ СН'!$F$16</f>
        <v>0</v>
      </c>
      <c r="R423" s="36">
        <f>SUMIFS(СВЦЭМ!$K$34:$K$777,СВЦЭМ!$A$34:$A$777,$A423,СВЦЭМ!$B$34:$B$777,R$402)+'СЕТ СН'!$F$16</f>
        <v>0</v>
      </c>
      <c r="S423" s="36">
        <f>SUMIFS(СВЦЭМ!$K$34:$K$777,СВЦЭМ!$A$34:$A$777,$A423,СВЦЭМ!$B$34:$B$777,S$402)+'СЕТ СН'!$F$16</f>
        <v>0</v>
      </c>
      <c r="T423" s="36">
        <f>SUMIFS(СВЦЭМ!$K$34:$K$777,СВЦЭМ!$A$34:$A$777,$A423,СВЦЭМ!$B$34:$B$777,T$402)+'СЕТ СН'!$F$16</f>
        <v>0</v>
      </c>
      <c r="U423" s="36">
        <f>SUMIFS(СВЦЭМ!$K$34:$K$777,СВЦЭМ!$A$34:$A$777,$A423,СВЦЭМ!$B$34:$B$777,U$402)+'СЕТ СН'!$F$16</f>
        <v>0</v>
      </c>
      <c r="V423" s="36">
        <f>SUMIFS(СВЦЭМ!$K$34:$K$777,СВЦЭМ!$A$34:$A$777,$A423,СВЦЭМ!$B$34:$B$777,V$402)+'СЕТ СН'!$F$16</f>
        <v>0</v>
      </c>
      <c r="W423" s="36">
        <f>SUMIFS(СВЦЭМ!$K$34:$K$777,СВЦЭМ!$A$34:$A$777,$A423,СВЦЭМ!$B$34:$B$777,W$402)+'СЕТ СН'!$F$16</f>
        <v>0</v>
      </c>
      <c r="X423" s="36">
        <f>SUMIFS(СВЦЭМ!$K$34:$K$777,СВЦЭМ!$A$34:$A$777,$A423,СВЦЭМ!$B$34:$B$777,X$402)+'СЕТ СН'!$F$16</f>
        <v>0</v>
      </c>
      <c r="Y423" s="36">
        <f>SUMIFS(СВЦЭМ!$K$34:$K$777,СВЦЭМ!$A$34:$A$777,$A423,СВЦЭМ!$B$34:$B$777,Y$402)+'СЕТ СН'!$F$16</f>
        <v>0</v>
      </c>
    </row>
    <row r="424" spans="1:25" ht="15.75" hidden="1" x14ac:dyDescent="0.2">
      <c r="A424" s="35">
        <f t="shared" si="11"/>
        <v>43821</v>
      </c>
      <c r="B424" s="36">
        <f>SUMIFS(СВЦЭМ!$K$34:$K$777,СВЦЭМ!$A$34:$A$777,$A424,СВЦЭМ!$B$34:$B$777,B$402)+'СЕТ СН'!$F$16</f>
        <v>0</v>
      </c>
      <c r="C424" s="36">
        <f>SUMIFS(СВЦЭМ!$K$34:$K$777,СВЦЭМ!$A$34:$A$777,$A424,СВЦЭМ!$B$34:$B$777,C$402)+'СЕТ СН'!$F$16</f>
        <v>0</v>
      </c>
      <c r="D424" s="36">
        <f>SUMIFS(СВЦЭМ!$K$34:$K$777,СВЦЭМ!$A$34:$A$777,$A424,СВЦЭМ!$B$34:$B$777,D$402)+'СЕТ СН'!$F$16</f>
        <v>0</v>
      </c>
      <c r="E424" s="36">
        <f>SUMIFS(СВЦЭМ!$K$34:$K$777,СВЦЭМ!$A$34:$A$777,$A424,СВЦЭМ!$B$34:$B$777,E$402)+'СЕТ СН'!$F$16</f>
        <v>0</v>
      </c>
      <c r="F424" s="36">
        <f>SUMIFS(СВЦЭМ!$K$34:$K$777,СВЦЭМ!$A$34:$A$777,$A424,СВЦЭМ!$B$34:$B$777,F$402)+'СЕТ СН'!$F$16</f>
        <v>0</v>
      </c>
      <c r="G424" s="36">
        <f>SUMIFS(СВЦЭМ!$K$34:$K$777,СВЦЭМ!$A$34:$A$777,$A424,СВЦЭМ!$B$34:$B$777,G$402)+'СЕТ СН'!$F$16</f>
        <v>0</v>
      </c>
      <c r="H424" s="36">
        <f>SUMIFS(СВЦЭМ!$K$34:$K$777,СВЦЭМ!$A$34:$A$777,$A424,СВЦЭМ!$B$34:$B$777,H$402)+'СЕТ СН'!$F$16</f>
        <v>0</v>
      </c>
      <c r="I424" s="36">
        <f>SUMIFS(СВЦЭМ!$K$34:$K$777,СВЦЭМ!$A$34:$A$777,$A424,СВЦЭМ!$B$34:$B$777,I$402)+'СЕТ СН'!$F$16</f>
        <v>0</v>
      </c>
      <c r="J424" s="36">
        <f>SUMIFS(СВЦЭМ!$K$34:$K$777,СВЦЭМ!$A$34:$A$777,$A424,СВЦЭМ!$B$34:$B$777,J$402)+'СЕТ СН'!$F$16</f>
        <v>0</v>
      </c>
      <c r="K424" s="36">
        <f>SUMIFS(СВЦЭМ!$K$34:$K$777,СВЦЭМ!$A$34:$A$777,$A424,СВЦЭМ!$B$34:$B$777,K$402)+'СЕТ СН'!$F$16</f>
        <v>0</v>
      </c>
      <c r="L424" s="36">
        <f>SUMIFS(СВЦЭМ!$K$34:$K$777,СВЦЭМ!$A$34:$A$777,$A424,СВЦЭМ!$B$34:$B$777,L$402)+'СЕТ СН'!$F$16</f>
        <v>0</v>
      </c>
      <c r="M424" s="36">
        <f>SUMIFS(СВЦЭМ!$K$34:$K$777,СВЦЭМ!$A$34:$A$777,$A424,СВЦЭМ!$B$34:$B$777,M$402)+'СЕТ СН'!$F$16</f>
        <v>0</v>
      </c>
      <c r="N424" s="36">
        <f>SUMIFS(СВЦЭМ!$K$34:$K$777,СВЦЭМ!$A$34:$A$777,$A424,СВЦЭМ!$B$34:$B$777,N$402)+'СЕТ СН'!$F$16</f>
        <v>0</v>
      </c>
      <c r="O424" s="36">
        <f>SUMIFS(СВЦЭМ!$K$34:$K$777,СВЦЭМ!$A$34:$A$777,$A424,СВЦЭМ!$B$34:$B$777,O$402)+'СЕТ СН'!$F$16</f>
        <v>0</v>
      </c>
      <c r="P424" s="36">
        <f>SUMIFS(СВЦЭМ!$K$34:$K$777,СВЦЭМ!$A$34:$A$777,$A424,СВЦЭМ!$B$34:$B$777,P$402)+'СЕТ СН'!$F$16</f>
        <v>0</v>
      </c>
      <c r="Q424" s="36">
        <f>SUMIFS(СВЦЭМ!$K$34:$K$777,СВЦЭМ!$A$34:$A$777,$A424,СВЦЭМ!$B$34:$B$777,Q$402)+'СЕТ СН'!$F$16</f>
        <v>0</v>
      </c>
      <c r="R424" s="36">
        <f>SUMIFS(СВЦЭМ!$K$34:$K$777,СВЦЭМ!$A$34:$A$777,$A424,СВЦЭМ!$B$34:$B$777,R$402)+'СЕТ СН'!$F$16</f>
        <v>0</v>
      </c>
      <c r="S424" s="36">
        <f>SUMIFS(СВЦЭМ!$K$34:$K$777,СВЦЭМ!$A$34:$A$777,$A424,СВЦЭМ!$B$34:$B$777,S$402)+'СЕТ СН'!$F$16</f>
        <v>0</v>
      </c>
      <c r="T424" s="36">
        <f>SUMIFS(СВЦЭМ!$K$34:$K$777,СВЦЭМ!$A$34:$A$777,$A424,СВЦЭМ!$B$34:$B$777,T$402)+'СЕТ СН'!$F$16</f>
        <v>0</v>
      </c>
      <c r="U424" s="36">
        <f>SUMIFS(СВЦЭМ!$K$34:$K$777,СВЦЭМ!$A$34:$A$777,$A424,СВЦЭМ!$B$34:$B$777,U$402)+'СЕТ СН'!$F$16</f>
        <v>0</v>
      </c>
      <c r="V424" s="36">
        <f>SUMIFS(СВЦЭМ!$K$34:$K$777,СВЦЭМ!$A$34:$A$777,$A424,СВЦЭМ!$B$34:$B$777,V$402)+'СЕТ СН'!$F$16</f>
        <v>0</v>
      </c>
      <c r="W424" s="36">
        <f>SUMIFS(СВЦЭМ!$K$34:$K$777,СВЦЭМ!$A$34:$A$777,$A424,СВЦЭМ!$B$34:$B$777,W$402)+'СЕТ СН'!$F$16</f>
        <v>0</v>
      </c>
      <c r="X424" s="36">
        <f>SUMIFS(СВЦЭМ!$K$34:$K$777,СВЦЭМ!$A$34:$A$777,$A424,СВЦЭМ!$B$34:$B$777,X$402)+'СЕТ СН'!$F$16</f>
        <v>0</v>
      </c>
      <c r="Y424" s="36">
        <f>SUMIFS(СВЦЭМ!$K$34:$K$777,СВЦЭМ!$A$34:$A$777,$A424,СВЦЭМ!$B$34:$B$777,Y$402)+'СЕТ СН'!$F$16</f>
        <v>0</v>
      </c>
    </row>
    <row r="425" spans="1:25" ht="15.75" hidden="1" x14ac:dyDescent="0.2">
      <c r="A425" s="35">
        <f t="shared" si="11"/>
        <v>43822</v>
      </c>
      <c r="B425" s="36">
        <f>SUMIFS(СВЦЭМ!$K$34:$K$777,СВЦЭМ!$A$34:$A$777,$A425,СВЦЭМ!$B$34:$B$777,B$402)+'СЕТ СН'!$F$16</f>
        <v>0</v>
      </c>
      <c r="C425" s="36">
        <f>SUMIFS(СВЦЭМ!$K$34:$K$777,СВЦЭМ!$A$34:$A$777,$A425,СВЦЭМ!$B$34:$B$777,C$402)+'СЕТ СН'!$F$16</f>
        <v>0</v>
      </c>
      <c r="D425" s="36">
        <f>SUMIFS(СВЦЭМ!$K$34:$K$777,СВЦЭМ!$A$34:$A$777,$A425,СВЦЭМ!$B$34:$B$777,D$402)+'СЕТ СН'!$F$16</f>
        <v>0</v>
      </c>
      <c r="E425" s="36">
        <f>SUMIFS(СВЦЭМ!$K$34:$K$777,СВЦЭМ!$A$34:$A$777,$A425,СВЦЭМ!$B$34:$B$777,E$402)+'СЕТ СН'!$F$16</f>
        <v>0</v>
      </c>
      <c r="F425" s="36">
        <f>SUMIFS(СВЦЭМ!$K$34:$K$777,СВЦЭМ!$A$34:$A$777,$A425,СВЦЭМ!$B$34:$B$777,F$402)+'СЕТ СН'!$F$16</f>
        <v>0</v>
      </c>
      <c r="G425" s="36">
        <f>SUMIFS(СВЦЭМ!$K$34:$K$777,СВЦЭМ!$A$34:$A$777,$A425,СВЦЭМ!$B$34:$B$777,G$402)+'СЕТ СН'!$F$16</f>
        <v>0</v>
      </c>
      <c r="H425" s="36">
        <f>SUMIFS(СВЦЭМ!$K$34:$K$777,СВЦЭМ!$A$34:$A$777,$A425,СВЦЭМ!$B$34:$B$777,H$402)+'СЕТ СН'!$F$16</f>
        <v>0</v>
      </c>
      <c r="I425" s="36">
        <f>SUMIFS(СВЦЭМ!$K$34:$K$777,СВЦЭМ!$A$34:$A$777,$A425,СВЦЭМ!$B$34:$B$777,I$402)+'СЕТ СН'!$F$16</f>
        <v>0</v>
      </c>
      <c r="J425" s="36">
        <f>SUMIFS(СВЦЭМ!$K$34:$K$777,СВЦЭМ!$A$34:$A$777,$A425,СВЦЭМ!$B$34:$B$777,J$402)+'СЕТ СН'!$F$16</f>
        <v>0</v>
      </c>
      <c r="K425" s="36">
        <f>SUMIFS(СВЦЭМ!$K$34:$K$777,СВЦЭМ!$A$34:$A$777,$A425,СВЦЭМ!$B$34:$B$777,K$402)+'СЕТ СН'!$F$16</f>
        <v>0</v>
      </c>
      <c r="L425" s="36">
        <f>SUMIFS(СВЦЭМ!$K$34:$K$777,СВЦЭМ!$A$34:$A$777,$A425,СВЦЭМ!$B$34:$B$777,L$402)+'СЕТ СН'!$F$16</f>
        <v>0</v>
      </c>
      <c r="M425" s="36">
        <f>SUMIFS(СВЦЭМ!$K$34:$K$777,СВЦЭМ!$A$34:$A$777,$A425,СВЦЭМ!$B$34:$B$777,M$402)+'СЕТ СН'!$F$16</f>
        <v>0</v>
      </c>
      <c r="N425" s="36">
        <f>SUMIFS(СВЦЭМ!$K$34:$K$777,СВЦЭМ!$A$34:$A$777,$A425,СВЦЭМ!$B$34:$B$777,N$402)+'СЕТ СН'!$F$16</f>
        <v>0</v>
      </c>
      <c r="O425" s="36">
        <f>SUMIFS(СВЦЭМ!$K$34:$K$777,СВЦЭМ!$A$34:$A$777,$A425,СВЦЭМ!$B$34:$B$777,O$402)+'СЕТ СН'!$F$16</f>
        <v>0</v>
      </c>
      <c r="P425" s="36">
        <f>SUMIFS(СВЦЭМ!$K$34:$K$777,СВЦЭМ!$A$34:$A$777,$A425,СВЦЭМ!$B$34:$B$777,P$402)+'СЕТ СН'!$F$16</f>
        <v>0</v>
      </c>
      <c r="Q425" s="36">
        <f>SUMIFS(СВЦЭМ!$K$34:$K$777,СВЦЭМ!$A$34:$A$777,$A425,СВЦЭМ!$B$34:$B$777,Q$402)+'СЕТ СН'!$F$16</f>
        <v>0</v>
      </c>
      <c r="R425" s="36">
        <f>SUMIFS(СВЦЭМ!$K$34:$K$777,СВЦЭМ!$A$34:$A$777,$A425,СВЦЭМ!$B$34:$B$777,R$402)+'СЕТ СН'!$F$16</f>
        <v>0</v>
      </c>
      <c r="S425" s="36">
        <f>SUMIFS(СВЦЭМ!$K$34:$K$777,СВЦЭМ!$A$34:$A$777,$A425,СВЦЭМ!$B$34:$B$777,S$402)+'СЕТ СН'!$F$16</f>
        <v>0</v>
      </c>
      <c r="T425" s="36">
        <f>SUMIFS(СВЦЭМ!$K$34:$K$777,СВЦЭМ!$A$34:$A$777,$A425,СВЦЭМ!$B$34:$B$777,T$402)+'СЕТ СН'!$F$16</f>
        <v>0</v>
      </c>
      <c r="U425" s="36">
        <f>SUMIFS(СВЦЭМ!$K$34:$K$777,СВЦЭМ!$A$34:$A$777,$A425,СВЦЭМ!$B$34:$B$777,U$402)+'СЕТ СН'!$F$16</f>
        <v>0</v>
      </c>
      <c r="V425" s="36">
        <f>SUMIFS(СВЦЭМ!$K$34:$K$777,СВЦЭМ!$A$34:$A$777,$A425,СВЦЭМ!$B$34:$B$777,V$402)+'СЕТ СН'!$F$16</f>
        <v>0</v>
      </c>
      <c r="W425" s="36">
        <f>SUMIFS(СВЦЭМ!$K$34:$K$777,СВЦЭМ!$A$34:$A$777,$A425,СВЦЭМ!$B$34:$B$777,W$402)+'СЕТ СН'!$F$16</f>
        <v>0</v>
      </c>
      <c r="X425" s="36">
        <f>SUMIFS(СВЦЭМ!$K$34:$K$777,СВЦЭМ!$A$34:$A$777,$A425,СВЦЭМ!$B$34:$B$777,X$402)+'СЕТ СН'!$F$16</f>
        <v>0</v>
      </c>
      <c r="Y425" s="36">
        <f>SUMIFS(СВЦЭМ!$K$34:$K$777,СВЦЭМ!$A$34:$A$777,$A425,СВЦЭМ!$B$34:$B$777,Y$402)+'СЕТ СН'!$F$16</f>
        <v>0</v>
      </c>
    </row>
    <row r="426" spans="1:25" ht="15.75" hidden="1" x14ac:dyDescent="0.2">
      <c r="A426" s="35">
        <f t="shared" si="11"/>
        <v>43823</v>
      </c>
      <c r="B426" s="36">
        <f>SUMIFS(СВЦЭМ!$K$34:$K$777,СВЦЭМ!$A$34:$A$777,$A426,СВЦЭМ!$B$34:$B$777,B$402)+'СЕТ СН'!$F$16</f>
        <v>0</v>
      </c>
      <c r="C426" s="36">
        <f>SUMIFS(СВЦЭМ!$K$34:$K$777,СВЦЭМ!$A$34:$A$777,$A426,СВЦЭМ!$B$34:$B$777,C$402)+'СЕТ СН'!$F$16</f>
        <v>0</v>
      </c>
      <c r="D426" s="36">
        <f>SUMIFS(СВЦЭМ!$K$34:$K$777,СВЦЭМ!$A$34:$A$777,$A426,СВЦЭМ!$B$34:$B$777,D$402)+'СЕТ СН'!$F$16</f>
        <v>0</v>
      </c>
      <c r="E426" s="36">
        <f>SUMIFS(СВЦЭМ!$K$34:$K$777,СВЦЭМ!$A$34:$A$777,$A426,СВЦЭМ!$B$34:$B$777,E$402)+'СЕТ СН'!$F$16</f>
        <v>0</v>
      </c>
      <c r="F426" s="36">
        <f>SUMIFS(СВЦЭМ!$K$34:$K$777,СВЦЭМ!$A$34:$A$777,$A426,СВЦЭМ!$B$34:$B$777,F$402)+'СЕТ СН'!$F$16</f>
        <v>0</v>
      </c>
      <c r="G426" s="36">
        <f>SUMIFS(СВЦЭМ!$K$34:$K$777,СВЦЭМ!$A$34:$A$777,$A426,СВЦЭМ!$B$34:$B$777,G$402)+'СЕТ СН'!$F$16</f>
        <v>0</v>
      </c>
      <c r="H426" s="36">
        <f>SUMIFS(СВЦЭМ!$K$34:$K$777,СВЦЭМ!$A$34:$A$777,$A426,СВЦЭМ!$B$34:$B$777,H$402)+'СЕТ СН'!$F$16</f>
        <v>0</v>
      </c>
      <c r="I426" s="36">
        <f>SUMIFS(СВЦЭМ!$K$34:$K$777,СВЦЭМ!$A$34:$A$777,$A426,СВЦЭМ!$B$34:$B$777,I$402)+'СЕТ СН'!$F$16</f>
        <v>0</v>
      </c>
      <c r="J426" s="36">
        <f>SUMIFS(СВЦЭМ!$K$34:$K$777,СВЦЭМ!$A$34:$A$777,$A426,СВЦЭМ!$B$34:$B$777,J$402)+'СЕТ СН'!$F$16</f>
        <v>0</v>
      </c>
      <c r="K426" s="36">
        <f>SUMIFS(СВЦЭМ!$K$34:$K$777,СВЦЭМ!$A$34:$A$777,$A426,СВЦЭМ!$B$34:$B$777,K$402)+'СЕТ СН'!$F$16</f>
        <v>0</v>
      </c>
      <c r="L426" s="36">
        <f>SUMIFS(СВЦЭМ!$K$34:$K$777,СВЦЭМ!$A$34:$A$777,$A426,СВЦЭМ!$B$34:$B$777,L$402)+'СЕТ СН'!$F$16</f>
        <v>0</v>
      </c>
      <c r="M426" s="36">
        <f>SUMIFS(СВЦЭМ!$K$34:$K$777,СВЦЭМ!$A$34:$A$777,$A426,СВЦЭМ!$B$34:$B$777,M$402)+'СЕТ СН'!$F$16</f>
        <v>0</v>
      </c>
      <c r="N426" s="36">
        <f>SUMIFS(СВЦЭМ!$K$34:$K$777,СВЦЭМ!$A$34:$A$777,$A426,СВЦЭМ!$B$34:$B$777,N$402)+'СЕТ СН'!$F$16</f>
        <v>0</v>
      </c>
      <c r="O426" s="36">
        <f>SUMIFS(СВЦЭМ!$K$34:$K$777,СВЦЭМ!$A$34:$A$777,$A426,СВЦЭМ!$B$34:$B$777,O$402)+'СЕТ СН'!$F$16</f>
        <v>0</v>
      </c>
      <c r="P426" s="36">
        <f>SUMIFS(СВЦЭМ!$K$34:$K$777,СВЦЭМ!$A$34:$A$777,$A426,СВЦЭМ!$B$34:$B$777,P$402)+'СЕТ СН'!$F$16</f>
        <v>0</v>
      </c>
      <c r="Q426" s="36">
        <f>SUMIFS(СВЦЭМ!$K$34:$K$777,СВЦЭМ!$A$34:$A$777,$A426,СВЦЭМ!$B$34:$B$777,Q$402)+'СЕТ СН'!$F$16</f>
        <v>0</v>
      </c>
      <c r="R426" s="36">
        <f>SUMIFS(СВЦЭМ!$K$34:$K$777,СВЦЭМ!$A$34:$A$777,$A426,СВЦЭМ!$B$34:$B$777,R$402)+'СЕТ СН'!$F$16</f>
        <v>0</v>
      </c>
      <c r="S426" s="36">
        <f>SUMIFS(СВЦЭМ!$K$34:$K$777,СВЦЭМ!$A$34:$A$777,$A426,СВЦЭМ!$B$34:$B$777,S$402)+'СЕТ СН'!$F$16</f>
        <v>0</v>
      </c>
      <c r="T426" s="36">
        <f>SUMIFS(СВЦЭМ!$K$34:$K$777,СВЦЭМ!$A$34:$A$777,$A426,СВЦЭМ!$B$34:$B$777,T$402)+'СЕТ СН'!$F$16</f>
        <v>0</v>
      </c>
      <c r="U426" s="36">
        <f>SUMIFS(СВЦЭМ!$K$34:$K$777,СВЦЭМ!$A$34:$A$777,$A426,СВЦЭМ!$B$34:$B$777,U$402)+'СЕТ СН'!$F$16</f>
        <v>0</v>
      </c>
      <c r="V426" s="36">
        <f>SUMIFS(СВЦЭМ!$K$34:$K$777,СВЦЭМ!$A$34:$A$777,$A426,СВЦЭМ!$B$34:$B$777,V$402)+'СЕТ СН'!$F$16</f>
        <v>0</v>
      </c>
      <c r="W426" s="36">
        <f>SUMIFS(СВЦЭМ!$K$34:$K$777,СВЦЭМ!$A$34:$A$777,$A426,СВЦЭМ!$B$34:$B$777,W$402)+'СЕТ СН'!$F$16</f>
        <v>0</v>
      </c>
      <c r="X426" s="36">
        <f>SUMIFS(СВЦЭМ!$K$34:$K$777,СВЦЭМ!$A$34:$A$777,$A426,СВЦЭМ!$B$34:$B$777,X$402)+'СЕТ СН'!$F$16</f>
        <v>0</v>
      </c>
      <c r="Y426" s="36">
        <f>SUMIFS(СВЦЭМ!$K$34:$K$777,СВЦЭМ!$A$34:$A$777,$A426,СВЦЭМ!$B$34:$B$777,Y$402)+'СЕТ СН'!$F$16</f>
        <v>0</v>
      </c>
    </row>
    <row r="427" spans="1:25" ht="15.75" hidden="1" x14ac:dyDescent="0.2">
      <c r="A427" s="35">
        <f t="shared" si="11"/>
        <v>43824</v>
      </c>
      <c r="B427" s="36">
        <f>SUMIFS(СВЦЭМ!$K$34:$K$777,СВЦЭМ!$A$34:$A$777,$A427,СВЦЭМ!$B$34:$B$777,B$402)+'СЕТ СН'!$F$16</f>
        <v>0</v>
      </c>
      <c r="C427" s="36">
        <f>SUMIFS(СВЦЭМ!$K$34:$K$777,СВЦЭМ!$A$34:$A$777,$A427,СВЦЭМ!$B$34:$B$777,C$402)+'СЕТ СН'!$F$16</f>
        <v>0</v>
      </c>
      <c r="D427" s="36">
        <f>SUMIFS(СВЦЭМ!$K$34:$K$777,СВЦЭМ!$A$34:$A$777,$A427,СВЦЭМ!$B$34:$B$777,D$402)+'СЕТ СН'!$F$16</f>
        <v>0</v>
      </c>
      <c r="E427" s="36">
        <f>SUMIFS(СВЦЭМ!$K$34:$K$777,СВЦЭМ!$A$34:$A$777,$A427,СВЦЭМ!$B$34:$B$777,E$402)+'СЕТ СН'!$F$16</f>
        <v>0</v>
      </c>
      <c r="F427" s="36">
        <f>SUMIFS(СВЦЭМ!$K$34:$K$777,СВЦЭМ!$A$34:$A$777,$A427,СВЦЭМ!$B$34:$B$777,F$402)+'СЕТ СН'!$F$16</f>
        <v>0</v>
      </c>
      <c r="G427" s="36">
        <f>SUMIFS(СВЦЭМ!$K$34:$K$777,СВЦЭМ!$A$34:$A$777,$A427,СВЦЭМ!$B$34:$B$777,G$402)+'СЕТ СН'!$F$16</f>
        <v>0</v>
      </c>
      <c r="H427" s="36">
        <f>SUMIFS(СВЦЭМ!$K$34:$K$777,СВЦЭМ!$A$34:$A$777,$A427,СВЦЭМ!$B$34:$B$777,H$402)+'СЕТ СН'!$F$16</f>
        <v>0</v>
      </c>
      <c r="I427" s="36">
        <f>SUMIFS(СВЦЭМ!$K$34:$K$777,СВЦЭМ!$A$34:$A$777,$A427,СВЦЭМ!$B$34:$B$777,I$402)+'СЕТ СН'!$F$16</f>
        <v>0</v>
      </c>
      <c r="J427" s="36">
        <f>SUMIFS(СВЦЭМ!$K$34:$K$777,СВЦЭМ!$A$34:$A$777,$A427,СВЦЭМ!$B$34:$B$777,J$402)+'СЕТ СН'!$F$16</f>
        <v>0</v>
      </c>
      <c r="K427" s="36">
        <f>SUMIFS(СВЦЭМ!$K$34:$K$777,СВЦЭМ!$A$34:$A$777,$A427,СВЦЭМ!$B$34:$B$777,K$402)+'СЕТ СН'!$F$16</f>
        <v>0</v>
      </c>
      <c r="L427" s="36">
        <f>SUMIFS(СВЦЭМ!$K$34:$K$777,СВЦЭМ!$A$34:$A$777,$A427,СВЦЭМ!$B$34:$B$777,L$402)+'СЕТ СН'!$F$16</f>
        <v>0</v>
      </c>
      <c r="M427" s="36">
        <f>SUMIFS(СВЦЭМ!$K$34:$K$777,СВЦЭМ!$A$34:$A$777,$A427,СВЦЭМ!$B$34:$B$777,M$402)+'СЕТ СН'!$F$16</f>
        <v>0</v>
      </c>
      <c r="N427" s="36">
        <f>SUMIFS(СВЦЭМ!$K$34:$K$777,СВЦЭМ!$A$34:$A$777,$A427,СВЦЭМ!$B$34:$B$777,N$402)+'СЕТ СН'!$F$16</f>
        <v>0</v>
      </c>
      <c r="O427" s="36">
        <f>SUMIFS(СВЦЭМ!$K$34:$K$777,СВЦЭМ!$A$34:$A$777,$A427,СВЦЭМ!$B$34:$B$777,O$402)+'СЕТ СН'!$F$16</f>
        <v>0</v>
      </c>
      <c r="P427" s="36">
        <f>SUMIFS(СВЦЭМ!$K$34:$K$777,СВЦЭМ!$A$34:$A$777,$A427,СВЦЭМ!$B$34:$B$777,P$402)+'СЕТ СН'!$F$16</f>
        <v>0</v>
      </c>
      <c r="Q427" s="36">
        <f>SUMIFS(СВЦЭМ!$K$34:$K$777,СВЦЭМ!$A$34:$A$777,$A427,СВЦЭМ!$B$34:$B$777,Q$402)+'СЕТ СН'!$F$16</f>
        <v>0</v>
      </c>
      <c r="R427" s="36">
        <f>SUMIFS(СВЦЭМ!$K$34:$K$777,СВЦЭМ!$A$34:$A$777,$A427,СВЦЭМ!$B$34:$B$777,R$402)+'СЕТ СН'!$F$16</f>
        <v>0</v>
      </c>
      <c r="S427" s="36">
        <f>SUMIFS(СВЦЭМ!$K$34:$K$777,СВЦЭМ!$A$34:$A$777,$A427,СВЦЭМ!$B$34:$B$777,S$402)+'СЕТ СН'!$F$16</f>
        <v>0</v>
      </c>
      <c r="T427" s="36">
        <f>SUMIFS(СВЦЭМ!$K$34:$K$777,СВЦЭМ!$A$34:$A$777,$A427,СВЦЭМ!$B$34:$B$777,T$402)+'СЕТ СН'!$F$16</f>
        <v>0</v>
      </c>
      <c r="U427" s="36">
        <f>SUMIFS(СВЦЭМ!$K$34:$K$777,СВЦЭМ!$A$34:$A$777,$A427,СВЦЭМ!$B$34:$B$777,U$402)+'СЕТ СН'!$F$16</f>
        <v>0</v>
      </c>
      <c r="V427" s="36">
        <f>SUMIFS(СВЦЭМ!$K$34:$K$777,СВЦЭМ!$A$34:$A$777,$A427,СВЦЭМ!$B$34:$B$777,V$402)+'СЕТ СН'!$F$16</f>
        <v>0</v>
      </c>
      <c r="W427" s="36">
        <f>SUMIFS(СВЦЭМ!$K$34:$K$777,СВЦЭМ!$A$34:$A$777,$A427,СВЦЭМ!$B$34:$B$777,W$402)+'СЕТ СН'!$F$16</f>
        <v>0</v>
      </c>
      <c r="X427" s="36">
        <f>SUMIFS(СВЦЭМ!$K$34:$K$777,СВЦЭМ!$A$34:$A$777,$A427,СВЦЭМ!$B$34:$B$777,X$402)+'СЕТ СН'!$F$16</f>
        <v>0</v>
      </c>
      <c r="Y427" s="36">
        <f>SUMIFS(СВЦЭМ!$K$34:$K$777,СВЦЭМ!$A$34:$A$777,$A427,СВЦЭМ!$B$34:$B$777,Y$402)+'СЕТ СН'!$F$16</f>
        <v>0</v>
      </c>
    </row>
    <row r="428" spans="1:25" ht="15.75" hidden="1" x14ac:dyDescent="0.2">
      <c r="A428" s="35">
        <f t="shared" si="11"/>
        <v>43825</v>
      </c>
      <c r="B428" s="36">
        <f>SUMIFS(СВЦЭМ!$K$34:$K$777,СВЦЭМ!$A$34:$A$777,$A428,СВЦЭМ!$B$34:$B$777,B$402)+'СЕТ СН'!$F$16</f>
        <v>0</v>
      </c>
      <c r="C428" s="36">
        <f>SUMIFS(СВЦЭМ!$K$34:$K$777,СВЦЭМ!$A$34:$A$777,$A428,СВЦЭМ!$B$34:$B$777,C$402)+'СЕТ СН'!$F$16</f>
        <v>0</v>
      </c>
      <c r="D428" s="36">
        <f>SUMIFS(СВЦЭМ!$K$34:$K$777,СВЦЭМ!$A$34:$A$777,$A428,СВЦЭМ!$B$34:$B$777,D$402)+'СЕТ СН'!$F$16</f>
        <v>0</v>
      </c>
      <c r="E428" s="36">
        <f>SUMIFS(СВЦЭМ!$K$34:$K$777,СВЦЭМ!$A$34:$A$777,$A428,СВЦЭМ!$B$34:$B$777,E$402)+'СЕТ СН'!$F$16</f>
        <v>0</v>
      </c>
      <c r="F428" s="36">
        <f>SUMIFS(СВЦЭМ!$K$34:$K$777,СВЦЭМ!$A$34:$A$777,$A428,СВЦЭМ!$B$34:$B$777,F$402)+'СЕТ СН'!$F$16</f>
        <v>0</v>
      </c>
      <c r="G428" s="36">
        <f>SUMIFS(СВЦЭМ!$K$34:$K$777,СВЦЭМ!$A$34:$A$777,$A428,СВЦЭМ!$B$34:$B$777,G$402)+'СЕТ СН'!$F$16</f>
        <v>0</v>
      </c>
      <c r="H428" s="36">
        <f>SUMIFS(СВЦЭМ!$K$34:$K$777,СВЦЭМ!$A$34:$A$777,$A428,СВЦЭМ!$B$34:$B$777,H$402)+'СЕТ СН'!$F$16</f>
        <v>0</v>
      </c>
      <c r="I428" s="36">
        <f>SUMIFS(СВЦЭМ!$K$34:$K$777,СВЦЭМ!$A$34:$A$777,$A428,СВЦЭМ!$B$34:$B$777,I$402)+'СЕТ СН'!$F$16</f>
        <v>0</v>
      </c>
      <c r="J428" s="36">
        <f>SUMIFS(СВЦЭМ!$K$34:$K$777,СВЦЭМ!$A$34:$A$777,$A428,СВЦЭМ!$B$34:$B$777,J$402)+'СЕТ СН'!$F$16</f>
        <v>0</v>
      </c>
      <c r="K428" s="36">
        <f>SUMIFS(СВЦЭМ!$K$34:$K$777,СВЦЭМ!$A$34:$A$777,$A428,СВЦЭМ!$B$34:$B$777,K$402)+'СЕТ СН'!$F$16</f>
        <v>0</v>
      </c>
      <c r="L428" s="36">
        <f>SUMIFS(СВЦЭМ!$K$34:$K$777,СВЦЭМ!$A$34:$A$777,$A428,СВЦЭМ!$B$34:$B$777,L$402)+'СЕТ СН'!$F$16</f>
        <v>0</v>
      </c>
      <c r="M428" s="36">
        <f>SUMIFS(СВЦЭМ!$K$34:$K$777,СВЦЭМ!$A$34:$A$777,$A428,СВЦЭМ!$B$34:$B$777,M$402)+'СЕТ СН'!$F$16</f>
        <v>0</v>
      </c>
      <c r="N428" s="36">
        <f>SUMIFS(СВЦЭМ!$K$34:$K$777,СВЦЭМ!$A$34:$A$777,$A428,СВЦЭМ!$B$34:$B$777,N$402)+'СЕТ СН'!$F$16</f>
        <v>0</v>
      </c>
      <c r="O428" s="36">
        <f>SUMIFS(СВЦЭМ!$K$34:$K$777,СВЦЭМ!$A$34:$A$777,$A428,СВЦЭМ!$B$34:$B$777,O$402)+'СЕТ СН'!$F$16</f>
        <v>0</v>
      </c>
      <c r="P428" s="36">
        <f>SUMIFS(СВЦЭМ!$K$34:$K$777,СВЦЭМ!$A$34:$A$777,$A428,СВЦЭМ!$B$34:$B$777,P$402)+'СЕТ СН'!$F$16</f>
        <v>0</v>
      </c>
      <c r="Q428" s="36">
        <f>SUMIFS(СВЦЭМ!$K$34:$K$777,СВЦЭМ!$A$34:$A$777,$A428,СВЦЭМ!$B$34:$B$777,Q$402)+'СЕТ СН'!$F$16</f>
        <v>0</v>
      </c>
      <c r="R428" s="36">
        <f>SUMIFS(СВЦЭМ!$K$34:$K$777,СВЦЭМ!$A$34:$A$777,$A428,СВЦЭМ!$B$34:$B$777,R$402)+'СЕТ СН'!$F$16</f>
        <v>0</v>
      </c>
      <c r="S428" s="36">
        <f>SUMIFS(СВЦЭМ!$K$34:$K$777,СВЦЭМ!$A$34:$A$777,$A428,СВЦЭМ!$B$34:$B$777,S$402)+'СЕТ СН'!$F$16</f>
        <v>0</v>
      </c>
      <c r="T428" s="36">
        <f>SUMIFS(СВЦЭМ!$K$34:$K$777,СВЦЭМ!$A$34:$A$777,$A428,СВЦЭМ!$B$34:$B$777,T$402)+'СЕТ СН'!$F$16</f>
        <v>0</v>
      </c>
      <c r="U428" s="36">
        <f>SUMIFS(СВЦЭМ!$K$34:$K$777,СВЦЭМ!$A$34:$A$777,$A428,СВЦЭМ!$B$34:$B$777,U$402)+'СЕТ СН'!$F$16</f>
        <v>0</v>
      </c>
      <c r="V428" s="36">
        <f>SUMIFS(СВЦЭМ!$K$34:$K$777,СВЦЭМ!$A$34:$A$777,$A428,СВЦЭМ!$B$34:$B$777,V$402)+'СЕТ СН'!$F$16</f>
        <v>0</v>
      </c>
      <c r="W428" s="36">
        <f>SUMIFS(СВЦЭМ!$K$34:$K$777,СВЦЭМ!$A$34:$A$777,$A428,СВЦЭМ!$B$34:$B$777,W$402)+'СЕТ СН'!$F$16</f>
        <v>0</v>
      </c>
      <c r="X428" s="36">
        <f>SUMIFS(СВЦЭМ!$K$34:$K$777,СВЦЭМ!$A$34:$A$777,$A428,СВЦЭМ!$B$34:$B$777,X$402)+'СЕТ СН'!$F$16</f>
        <v>0</v>
      </c>
      <c r="Y428" s="36">
        <f>SUMIFS(СВЦЭМ!$K$34:$K$777,СВЦЭМ!$A$34:$A$777,$A428,СВЦЭМ!$B$34:$B$777,Y$402)+'СЕТ СН'!$F$16</f>
        <v>0</v>
      </c>
    </row>
    <row r="429" spans="1:25" ht="15.75" hidden="1" x14ac:dyDescent="0.2">
      <c r="A429" s="35">
        <f t="shared" si="11"/>
        <v>43826</v>
      </c>
      <c r="B429" s="36">
        <f>SUMIFS(СВЦЭМ!$K$34:$K$777,СВЦЭМ!$A$34:$A$777,$A429,СВЦЭМ!$B$34:$B$777,B$402)+'СЕТ СН'!$F$16</f>
        <v>0</v>
      </c>
      <c r="C429" s="36">
        <f>SUMIFS(СВЦЭМ!$K$34:$K$777,СВЦЭМ!$A$34:$A$777,$A429,СВЦЭМ!$B$34:$B$777,C$402)+'СЕТ СН'!$F$16</f>
        <v>0</v>
      </c>
      <c r="D429" s="36">
        <f>SUMIFS(СВЦЭМ!$K$34:$K$777,СВЦЭМ!$A$34:$A$777,$A429,СВЦЭМ!$B$34:$B$777,D$402)+'СЕТ СН'!$F$16</f>
        <v>0</v>
      </c>
      <c r="E429" s="36">
        <f>SUMIFS(СВЦЭМ!$K$34:$K$777,СВЦЭМ!$A$34:$A$777,$A429,СВЦЭМ!$B$34:$B$777,E$402)+'СЕТ СН'!$F$16</f>
        <v>0</v>
      </c>
      <c r="F429" s="36">
        <f>SUMIFS(СВЦЭМ!$K$34:$K$777,СВЦЭМ!$A$34:$A$777,$A429,СВЦЭМ!$B$34:$B$777,F$402)+'СЕТ СН'!$F$16</f>
        <v>0</v>
      </c>
      <c r="G429" s="36">
        <f>SUMIFS(СВЦЭМ!$K$34:$K$777,СВЦЭМ!$A$34:$A$777,$A429,СВЦЭМ!$B$34:$B$777,G$402)+'СЕТ СН'!$F$16</f>
        <v>0</v>
      </c>
      <c r="H429" s="36">
        <f>SUMIFS(СВЦЭМ!$K$34:$K$777,СВЦЭМ!$A$34:$A$777,$A429,СВЦЭМ!$B$34:$B$777,H$402)+'СЕТ СН'!$F$16</f>
        <v>0</v>
      </c>
      <c r="I429" s="36">
        <f>SUMIFS(СВЦЭМ!$K$34:$K$777,СВЦЭМ!$A$34:$A$777,$A429,СВЦЭМ!$B$34:$B$777,I$402)+'СЕТ СН'!$F$16</f>
        <v>0</v>
      </c>
      <c r="J429" s="36">
        <f>SUMIFS(СВЦЭМ!$K$34:$K$777,СВЦЭМ!$A$34:$A$777,$A429,СВЦЭМ!$B$34:$B$777,J$402)+'СЕТ СН'!$F$16</f>
        <v>0</v>
      </c>
      <c r="K429" s="36">
        <f>SUMIFS(СВЦЭМ!$K$34:$K$777,СВЦЭМ!$A$34:$A$777,$A429,СВЦЭМ!$B$34:$B$777,K$402)+'СЕТ СН'!$F$16</f>
        <v>0</v>
      </c>
      <c r="L429" s="36">
        <f>SUMIFS(СВЦЭМ!$K$34:$K$777,СВЦЭМ!$A$34:$A$777,$A429,СВЦЭМ!$B$34:$B$777,L$402)+'СЕТ СН'!$F$16</f>
        <v>0</v>
      </c>
      <c r="M429" s="36">
        <f>SUMIFS(СВЦЭМ!$K$34:$K$777,СВЦЭМ!$A$34:$A$777,$A429,СВЦЭМ!$B$34:$B$777,M$402)+'СЕТ СН'!$F$16</f>
        <v>0</v>
      </c>
      <c r="N429" s="36">
        <f>SUMIFS(СВЦЭМ!$K$34:$K$777,СВЦЭМ!$A$34:$A$777,$A429,СВЦЭМ!$B$34:$B$777,N$402)+'СЕТ СН'!$F$16</f>
        <v>0</v>
      </c>
      <c r="O429" s="36">
        <f>SUMIFS(СВЦЭМ!$K$34:$K$777,СВЦЭМ!$A$34:$A$777,$A429,СВЦЭМ!$B$34:$B$777,O$402)+'СЕТ СН'!$F$16</f>
        <v>0</v>
      </c>
      <c r="P429" s="36">
        <f>SUMIFS(СВЦЭМ!$K$34:$K$777,СВЦЭМ!$A$34:$A$777,$A429,СВЦЭМ!$B$34:$B$777,P$402)+'СЕТ СН'!$F$16</f>
        <v>0</v>
      </c>
      <c r="Q429" s="36">
        <f>SUMIFS(СВЦЭМ!$K$34:$K$777,СВЦЭМ!$A$34:$A$777,$A429,СВЦЭМ!$B$34:$B$777,Q$402)+'СЕТ СН'!$F$16</f>
        <v>0</v>
      </c>
      <c r="R429" s="36">
        <f>SUMIFS(СВЦЭМ!$K$34:$K$777,СВЦЭМ!$A$34:$A$777,$A429,СВЦЭМ!$B$34:$B$777,R$402)+'СЕТ СН'!$F$16</f>
        <v>0</v>
      </c>
      <c r="S429" s="36">
        <f>SUMIFS(СВЦЭМ!$K$34:$K$777,СВЦЭМ!$A$34:$A$777,$A429,СВЦЭМ!$B$34:$B$777,S$402)+'СЕТ СН'!$F$16</f>
        <v>0</v>
      </c>
      <c r="T429" s="36">
        <f>SUMIFS(СВЦЭМ!$K$34:$K$777,СВЦЭМ!$A$34:$A$777,$A429,СВЦЭМ!$B$34:$B$777,T$402)+'СЕТ СН'!$F$16</f>
        <v>0</v>
      </c>
      <c r="U429" s="36">
        <f>SUMIFS(СВЦЭМ!$K$34:$K$777,СВЦЭМ!$A$34:$A$777,$A429,СВЦЭМ!$B$34:$B$777,U$402)+'СЕТ СН'!$F$16</f>
        <v>0</v>
      </c>
      <c r="V429" s="36">
        <f>SUMIFS(СВЦЭМ!$K$34:$K$777,СВЦЭМ!$A$34:$A$777,$A429,СВЦЭМ!$B$34:$B$777,V$402)+'СЕТ СН'!$F$16</f>
        <v>0</v>
      </c>
      <c r="W429" s="36">
        <f>SUMIFS(СВЦЭМ!$K$34:$K$777,СВЦЭМ!$A$34:$A$777,$A429,СВЦЭМ!$B$34:$B$777,W$402)+'СЕТ СН'!$F$16</f>
        <v>0</v>
      </c>
      <c r="X429" s="36">
        <f>SUMIFS(СВЦЭМ!$K$34:$K$777,СВЦЭМ!$A$34:$A$777,$A429,СВЦЭМ!$B$34:$B$777,X$402)+'СЕТ СН'!$F$16</f>
        <v>0</v>
      </c>
      <c r="Y429" s="36">
        <f>SUMIFS(СВЦЭМ!$K$34:$K$777,СВЦЭМ!$A$34:$A$777,$A429,СВЦЭМ!$B$34:$B$777,Y$402)+'СЕТ СН'!$F$16</f>
        <v>0</v>
      </c>
    </row>
    <row r="430" spans="1:25" ht="15.75" hidden="1" x14ac:dyDescent="0.2">
      <c r="A430" s="35">
        <f t="shared" si="11"/>
        <v>43827</v>
      </c>
      <c r="B430" s="36">
        <f>SUMIFS(СВЦЭМ!$K$34:$K$777,СВЦЭМ!$A$34:$A$777,$A430,СВЦЭМ!$B$34:$B$777,B$402)+'СЕТ СН'!$F$16</f>
        <v>0</v>
      </c>
      <c r="C430" s="36">
        <f>SUMIFS(СВЦЭМ!$K$34:$K$777,СВЦЭМ!$A$34:$A$777,$A430,СВЦЭМ!$B$34:$B$777,C$402)+'СЕТ СН'!$F$16</f>
        <v>0</v>
      </c>
      <c r="D430" s="36">
        <f>SUMIFS(СВЦЭМ!$K$34:$K$777,СВЦЭМ!$A$34:$A$777,$A430,СВЦЭМ!$B$34:$B$777,D$402)+'СЕТ СН'!$F$16</f>
        <v>0</v>
      </c>
      <c r="E430" s="36">
        <f>SUMIFS(СВЦЭМ!$K$34:$K$777,СВЦЭМ!$A$34:$A$777,$A430,СВЦЭМ!$B$34:$B$777,E$402)+'СЕТ СН'!$F$16</f>
        <v>0</v>
      </c>
      <c r="F430" s="36">
        <f>SUMIFS(СВЦЭМ!$K$34:$K$777,СВЦЭМ!$A$34:$A$777,$A430,СВЦЭМ!$B$34:$B$777,F$402)+'СЕТ СН'!$F$16</f>
        <v>0</v>
      </c>
      <c r="G430" s="36">
        <f>SUMIFS(СВЦЭМ!$K$34:$K$777,СВЦЭМ!$A$34:$A$777,$A430,СВЦЭМ!$B$34:$B$777,G$402)+'СЕТ СН'!$F$16</f>
        <v>0</v>
      </c>
      <c r="H430" s="36">
        <f>SUMIFS(СВЦЭМ!$K$34:$K$777,СВЦЭМ!$A$34:$A$777,$A430,СВЦЭМ!$B$34:$B$777,H$402)+'СЕТ СН'!$F$16</f>
        <v>0</v>
      </c>
      <c r="I430" s="36">
        <f>SUMIFS(СВЦЭМ!$K$34:$K$777,СВЦЭМ!$A$34:$A$777,$A430,СВЦЭМ!$B$34:$B$777,I$402)+'СЕТ СН'!$F$16</f>
        <v>0</v>
      </c>
      <c r="J430" s="36">
        <f>SUMIFS(СВЦЭМ!$K$34:$K$777,СВЦЭМ!$A$34:$A$777,$A430,СВЦЭМ!$B$34:$B$777,J$402)+'СЕТ СН'!$F$16</f>
        <v>0</v>
      </c>
      <c r="K430" s="36">
        <f>SUMIFS(СВЦЭМ!$K$34:$K$777,СВЦЭМ!$A$34:$A$777,$A430,СВЦЭМ!$B$34:$B$777,K$402)+'СЕТ СН'!$F$16</f>
        <v>0</v>
      </c>
      <c r="L430" s="36">
        <f>SUMIFS(СВЦЭМ!$K$34:$K$777,СВЦЭМ!$A$34:$A$777,$A430,СВЦЭМ!$B$34:$B$777,L$402)+'СЕТ СН'!$F$16</f>
        <v>0</v>
      </c>
      <c r="M430" s="36">
        <f>SUMIFS(СВЦЭМ!$K$34:$K$777,СВЦЭМ!$A$34:$A$777,$A430,СВЦЭМ!$B$34:$B$777,M$402)+'СЕТ СН'!$F$16</f>
        <v>0</v>
      </c>
      <c r="N430" s="36">
        <f>SUMIFS(СВЦЭМ!$K$34:$K$777,СВЦЭМ!$A$34:$A$777,$A430,СВЦЭМ!$B$34:$B$777,N$402)+'СЕТ СН'!$F$16</f>
        <v>0</v>
      </c>
      <c r="O430" s="36">
        <f>SUMIFS(СВЦЭМ!$K$34:$K$777,СВЦЭМ!$A$34:$A$777,$A430,СВЦЭМ!$B$34:$B$777,O$402)+'СЕТ СН'!$F$16</f>
        <v>0</v>
      </c>
      <c r="P430" s="36">
        <f>SUMIFS(СВЦЭМ!$K$34:$K$777,СВЦЭМ!$A$34:$A$777,$A430,СВЦЭМ!$B$34:$B$777,P$402)+'СЕТ СН'!$F$16</f>
        <v>0</v>
      </c>
      <c r="Q430" s="36">
        <f>SUMIFS(СВЦЭМ!$K$34:$K$777,СВЦЭМ!$A$34:$A$777,$A430,СВЦЭМ!$B$34:$B$777,Q$402)+'СЕТ СН'!$F$16</f>
        <v>0</v>
      </c>
      <c r="R430" s="36">
        <f>SUMIFS(СВЦЭМ!$K$34:$K$777,СВЦЭМ!$A$34:$A$777,$A430,СВЦЭМ!$B$34:$B$777,R$402)+'СЕТ СН'!$F$16</f>
        <v>0</v>
      </c>
      <c r="S430" s="36">
        <f>SUMIFS(СВЦЭМ!$K$34:$K$777,СВЦЭМ!$A$34:$A$777,$A430,СВЦЭМ!$B$34:$B$777,S$402)+'СЕТ СН'!$F$16</f>
        <v>0</v>
      </c>
      <c r="T430" s="36">
        <f>SUMIFS(СВЦЭМ!$K$34:$K$777,СВЦЭМ!$A$34:$A$777,$A430,СВЦЭМ!$B$34:$B$777,T$402)+'СЕТ СН'!$F$16</f>
        <v>0</v>
      </c>
      <c r="U430" s="36">
        <f>SUMIFS(СВЦЭМ!$K$34:$K$777,СВЦЭМ!$A$34:$A$777,$A430,СВЦЭМ!$B$34:$B$777,U$402)+'СЕТ СН'!$F$16</f>
        <v>0</v>
      </c>
      <c r="V430" s="36">
        <f>SUMIFS(СВЦЭМ!$K$34:$K$777,СВЦЭМ!$A$34:$A$777,$A430,СВЦЭМ!$B$34:$B$777,V$402)+'СЕТ СН'!$F$16</f>
        <v>0</v>
      </c>
      <c r="W430" s="36">
        <f>SUMIFS(СВЦЭМ!$K$34:$K$777,СВЦЭМ!$A$34:$A$777,$A430,СВЦЭМ!$B$34:$B$777,W$402)+'СЕТ СН'!$F$16</f>
        <v>0</v>
      </c>
      <c r="X430" s="36">
        <f>SUMIFS(СВЦЭМ!$K$34:$K$777,СВЦЭМ!$A$34:$A$777,$A430,СВЦЭМ!$B$34:$B$777,X$402)+'СЕТ СН'!$F$16</f>
        <v>0</v>
      </c>
      <c r="Y430" s="36">
        <f>SUMIFS(СВЦЭМ!$K$34:$K$777,СВЦЭМ!$A$34:$A$777,$A430,СВЦЭМ!$B$34:$B$777,Y$402)+'СЕТ СН'!$F$16</f>
        <v>0</v>
      </c>
    </row>
    <row r="431" spans="1:25" ht="15.75" hidden="1" x14ac:dyDescent="0.2">
      <c r="A431" s="35">
        <f t="shared" si="11"/>
        <v>43828</v>
      </c>
      <c r="B431" s="36">
        <f>SUMIFS(СВЦЭМ!$K$34:$K$777,СВЦЭМ!$A$34:$A$777,$A431,СВЦЭМ!$B$34:$B$777,B$402)+'СЕТ СН'!$F$16</f>
        <v>0</v>
      </c>
      <c r="C431" s="36">
        <f>SUMIFS(СВЦЭМ!$K$34:$K$777,СВЦЭМ!$A$34:$A$777,$A431,СВЦЭМ!$B$34:$B$777,C$402)+'СЕТ СН'!$F$16</f>
        <v>0</v>
      </c>
      <c r="D431" s="36">
        <f>SUMIFS(СВЦЭМ!$K$34:$K$777,СВЦЭМ!$A$34:$A$777,$A431,СВЦЭМ!$B$34:$B$777,D$402)+'СЕТ СН'!$F$16</f>
        <v>0</v>
      </c>
      <c r="E431" s="36">
        <f>SUMIFS(СВЦЭМ!$K$34:$K$777,СВЦЭМ!$A$34:$A$777,$A431,СВЦЭМ!$B$34:$B$777,E$402)+'СЕТ СН'!$F$16</f>
        <v>0</v>
      </c>
      <c r="F431" s="36">
        <f>SUMIFS(СВЦЭМ!$K$34:$K$777,СВЦЭМ!$A$34:$A$777,$A431,СВЦЭМ!$B$34:$B$777,F$402)+'СЕТ СН'!$F$16</f>
        <v>0</v>
      </c>
      <c r="G431" s="36">
        <f>SUMIFS(СВЦЭМ!$K$34:$K$777,СВЦЭМ!$A$34:$A$777,$A431,СВЦЭМ!$B$34:$B$777,G$402)+'СЕТ СН'!$F$16</f>
        <v>0</v>
      </c>
      <c r="H431" s="36">
        <f>SUMIFS(СВЦЭМ!$K$34:$K$777,СВЦЭМ!$A$34:$A$777,$A431,СВЦЭМ!$B$34:$B$777,H$402)+'СЕТ СН'!$F$16</f>
        <v>0</v>
      </c>
      <c r="I431" s="36">
        <f>SUMIFS(СВЦЭМ!$K$34:$K$777,СВЦЭМ!$A$34:$A$777,$A431,СВЦЭМ!$B$34:$B$777,I$402)+'СЕТ СН'!$F$16</f>
        <v>0</v>
      </c>
      <c r="J431" s="36">
        <f>SUMIFS(СВЦЭМ!$K$34:$K$777,СВЦЭМ!$A$34:$A$777,$A431,СВЦЭМ!$B$34:$B$777,J$402)+'СЕТ СН'!$F$16</f>
        <v>0</v>
      </c>
      <c r="K431" s="36">
        <f>SUMIFS(СВЦЭМ!$K$34:$K$777,СВЦЭМ!$A$34:$A$777,$A431,СВЦЭМ!$B$34:$B$777,K$402)+'СЕТ СН'!$F$16</f>
        <v>0</v>
      </c>
      <c r="L431" s="36">
        <f>SUMIFS(СВЦЭМ!$K$34:$K$777,СВЦЭМ!$A$34:$A$777,$A431,СВЦЭМ!$B$34:$B$777,L$402)+'СЕТ СН'!$F$16</f>
        <v>0</v>
      </c>
      <c r="M431" s="36">
        <f>SUMIFS(СВЦЭМ!$K$34:$K$777,СВЦЭМ!$A$34:$A$777,$A431,СВЦЭМ!$B$34:$B$777,M$402)+'СЕТ СН'!$F$16</f>
        <v>0</v>
      </c>
      <c r="N431" s="36">
        <f>SUMIFS(СВЦЭМ!$K$34:$K$777,СВЦЭМ!$A$34:$A$777,$A431,СВЦЭМ!$B$34:$B$777,N$402)+'СЕТ СН'!$F$16</f>
        <v>0</v>
      </c>
      <c r="O431" s="36">
        <f>SUMIFS(СВЦЭМ!$K$34:$K$777,СВЦЭМ!$A$34:$A$777,$A431,СВЦЭМ!$B$34:$B$777,O$402)+'СЕТ СН'!$F$16</f>
        <v>0</v>
      </c>
      <c r="P431" s="36">
        <f>SUMIFS(СВЦЭМ!$K$34:$K$777,СВЦЭМ!$A$34:$A$777,$A431,СВЦЭМ!$B$34:$B$777,P$402)+'СЕТ СН'!$F$16</f>
        <v>0</v>
      </c>
      <c r="Q431" s="36">
        <f>SUMIFS(СВЦЭМ!$K$34:$K$777,СВЦЭМ!$A$34:$A$777,$A431,СВЦЭМ!$B$34:$B$777,Q$402)+'СЕТ СН'!$F$16</f>
        <v>0</v>
      </c>
      <c r="R431" s="36">
        <f>SUMIFS(СВЦЭМ!$K$34:$K$777,СВЦЭМ!$A$34:$A$777,$A431,СВЦЭМ!$B$34:$B$777,R$402)+'СЕТ СН'!$F$16</f>
        <v>0</v>
      </c>
      <c r="S431" s="36">
        <f>SUMIFS(СВЦЭМ!$K$34:$K$777,СВЦЭМ!$A$34:$A$777,$A431,СВЦЭМ!$B$34:$B$777,S$402)+'СЕТ СН'!$F$16</f>
        <v>0</v>
      </c>
      <c r="T431" s="36">
        <f>SUMIFS(СВЦЭМ!$K$34:$K$777,СВЦЭМ!$A$34:$A$777,$A431,СВЦЭМ!$B$34:$B$777,T$402)+'СЕТ СН'!$F$16</f>
        <v>0</v>
      </c>
      <c r="U431" s="36">
        <f>SUMIFS(СВЦЭМ!$K$34:$K$777,СВЦЭМ!$A$34:$A$777,$A431,СВЦЭМ!$B$34:$B$777,U$402)+'СЕТ СН'!$F$16</f>
        <v>0</v>
      </c>
      <c r="V431" s="36">
        <f>SUMIFS(СВЦЭМ!$K$34:$K$777,СВЦЭМ!$A$34:$A$777,$A431,СВЦЭМ!$B$34:$B$777,V$402)+'СЕТ СН'!$F$16</f>
        <v>0</v>
      </c>
      <c r="W431" s="36">
        <f>SUMIFS(СВЦЭМ!$K$34:$K$777,СВЦЭМ!$A$34:$A$777,$A431,СВЦЭМ!$B$34:$B$777,W$402)+'СЕТ СН'!$F$16</f>
        <v>0</v>
      </c>
      <c r="X431" s="36">
        <f>SUMIFS(СВЦЭМ!$K$34:$K$777,СВЦЭМ!$A$34:$A$777,$A431,СВЦЭМ!$B$34:$B$777,X$402)+'СЕТ СН'!$F$16</f>
        <v>0</v>
      </c>
      <c r="Y431" s="36">
        <f>SUMIFS(СВЦЭМ!$K$34:$K$777,СВЦЭМ!$A$34:$A$777,$A431,СВЦЭМ!$B$34:$B$777,Y$402)+'СЕТ СН'!$F$16</f>
        <v>0</v>
      </c>
    </row>
    <row r="432" spans="1:25" ht="15.75" hidden="1" x14ac:dyDescent="0.2">
      <c r="A432" s="35">
        <f t="shared" si="11"/>
        <v>43829</v>
      </c>
      <c r="B432" s="36">
        <f>SUMIFS(СВЦЭМ!$K$34:$K$777,СВЦЭМ!$A$34:$A$777,$A432,СВЦЭМ!$B$34:$B$777,B$402)+'СЕТ СН'!$F$16</f>
        <v>0</v>
      </c>
      <c r="C432" s="36">
        <f>SUMIFS(СВЦЭМ!$K$34:$K$777,СВЦЭМ!$A$34:$A$777,$A432,СВЦЭМ!$B$34:$B$777,C$402)+'СЕТ СН'!$F$16</f>
        <v>0</v>
      </c>
      <c r="D432" s="36">
        <f>SUMIFS(СВЦЭМ!$K$34:$K$777,СВЦЭМ!$A$34:$A$777,$A432,СВЦЭМ!$B$34:$B$777,D$402)+'СЕТ СН'!$F$16</f>
        <v>0</v>
      </c>
      <c r="E432" s="36">
        <f>SUMIFS(СВЦЭМ!$K$34:$K$777,СВЦЭМ!$A$34:$A$777,$A432,СВЦЭМ!$B$34:$B$777,E$402)+'СЕТ СН'!$F$16</f>
        <v>0</v>
      </c>
      <c r="F432" s="36">
        <f>SUMIFS(СВЦЭМ!$K$34:$K$777,СВЦЭМ!$A$34:$A$777,$A432,СВЦЭМ!$B$34:$B$777,F$402)+'СЕТ СН'!$F$16</f>
        <v>0</v>
      </c>
      <c r="G432" s="36">
        <f>SUMIFS(СВЦЭМ!$K$34:$K$777,СВЦЭМ!$A$34:$A$777,$A432,СВЦЭМ!$B$34:$B$777,G$402)+'СЕТ СН'!$F$16</f>
        <v>0</v>
      </c>
      <c r="H432" s="36">
        <f>SUMIFS(СВЦЭМ!$K$34:$K$777,СВЦЭМ!$A$34:$A$777,$A432,СВЦЭМ!$B$34:$B$777,H$402)+'СЕТ СН'!$F$16</f>
        <v>0</v>
      </c>
      <c r="I432" s="36">
        <f>SUMIFS(СВЦЭМ!$K$34:$K$777,СВЦЭМ!$A$34:$A$777,$A432,СВЦЭМ!$B$34:$B$777,I$402)+'СЕТ СН'!$F$16</f>
        <v>0</v>
      </c>
      <c r="J432" s="36">
        <f>SUMIFS(СВЦЭМ!$K$34:$K$777,СВЦЭМ!$A$34:$A$777,$A432,СВЦЭМ!$B$34:$B$777,J$402)+'СЕТ СН'!$F$16</f>
        <v>0</v>
      </c>
      <c r="K432" s="36">
        <f>SUMIFS(СВЦЭМ!$K$34:$K$777,СВЦЭМ!$A$34:$A$777,$A432,СВЦЭМ!$B$34:$B$777,K$402)+'СЕТ СН'!$F$16</f>
        <v>0</v>
      </c>
      <c r="L432" s="36">
        <f>SUMIFS(СВЦЭМ!$K$34:$K$777,СВЦЭМ!$A$34:$A$777,$A432,СВЦЭМ!$B$34:$B$777,L$402)+'СЕТ СН'!$F$16</f>
        <v>0</v>
      </c>
      <c r="M432" s="36">
        <f>SUMIFS(СВЦЭМ!$K$34:$K$777,СВЦЭМ!$A$34:$A$777,$A432,СВЦЭМ!$B$34:$B$777,M$402)+'СЕТ СН'!$F$16</f>
        <v>0</v>
      </c>
      <c r="N432" s="36">
        <f>SUMIFS(СВЦЭМ!$K$34:$K$777,СВЦЭМ!$A$34:$A$777,$A432,СВЦЭМ!$B$34:$B$777,N$402)+'СЕТ СН'!$F$16</f>
        <v>0</v>
      </c>
      <c r="O432" s="36">
        <f>SUMIFS(СВЦЭМ!$K$34:$K$777,СВЦЭМ!$A$34:$A$777,$A432,СВЦЭМ!$B$34:$B$777,O$402)+'СЕТ СН'!$F$16</f>
        <v>0</v>
      </c>
      <c r="P432" s="36">
        <f>SUMIFS(СВЦЭМ!$K$34:$K$777,СВЦЭМ!$A$34:$A$777,$A432,СВЦЭМ!$B$34:$B$777,P$402)+'СЕТ СН'!$F$16</f>
        <v>0</v>
      </c>
      <c r="Q432" s="36">
        <f>SUMIFS(СВЦЭМ!$K$34:$K$777,СВЦЭМ!$A$34:$A$777,$A432,СВЦЭМ!$B$34:$B$777,Q$402)+'СЕТ СН'!$F$16</f>
        <v>0</v>
      </c>
      <c r="R432" s="36">
        <f>SUMIFS(СВЦЭМ!$K$34:$K$777,СВЦЭМ!$A$34:$A$777,$A432,СВЦЭМ!$B$34:$B$777,R$402)+'СЕТ СН'!$F$16</f>
        <v>0</v>
      </c>
      <c r="S432" s="36">
        <f>SUMIFS(СВЦЭМ!$K$34:$K$777,СВЦЭМ!$A$34:$A$777,$A432,СВЦЭМ!$B$34:$B$777,S$402)+'СЕТ СН'!$F$16</f>
        <v>0</v>
      </c>
      <c r="T432" s="36">
        <f>SUMIFS(СВЦЭМ!$K$34:$K$777,СВЦЭМ!$A$34:$A$777,$A432,СВЦЭМ!$B$34:$B$777,T$402)+'СЕТ СН'!$F$16</f>
        <v>0</v>
      </c>
      <c r="U432" s="36">
        <f>SUMIFS(СВЦЭМ!$K$34:$K$777,СВЦЭМ!$A$34:$A$777,$A432,СВЦЭМ!$B$34:$B$777,U$402)+'СЕТ СН'!$F$16</f>
        <v>0</v>
      </c>
      <c r="V432" s="36">
        <f>SUMIFS(СВЦЭМ!$K$34:$K$777,СВЦЭМ!$A$34:$A$777,$A432,СВЦЭМ!$B$34:$B$777,V$402)+'СЕТ СН'!$F$16</f>
        <v>0</v>
      </c>
      <c r="W432" s="36">
        <f>SUMIFS(СВЦЭМ!$K$34:$K$777,СВЦЭМ!$A$34:$A$777,$A432,СВЦЭМ!$B$34:$B$777,W$402)+'СЕТ СН'!$F$16</f>
        <v>0</v>
      </c>
      <c r="X432" s="36">
        <f>SUMIFS(СВЦЭМ!$K$34:$K$777,СВЦЭМ!$A$34:$A$777,$A432,СВЦЭМ!$B$34:$B$777,X$402)+'СЕТ СН'!$F$16</f>
        <v>0</v>
      </c>
      <c r="Y432" s="36">
        <f>SUMIFS(СВЦЭМ!$K$34:$K$777,СВЦЭМ!$A$34:$A$777,$A432,СВЦЭМ!$B$34:$B$777,Y$402)+'СЕТ СН'!$F$16</f>
        <v>0</v>
      </c>
    </row>
    <row r="433" spans="1:27" ht="15.75" hidden="1" x14ac:dyDescent="0.2">
      <c r="A433" s="35">
        <f t="shared" si="11"/>
        <v>43830</v>
      </c>
      <c r="B433" s="36">
        <f>SUMIFS(СВЦЭМ!$K$34:$K$777,СВЦЭМ!$A$34:$A$777,$A433,СВЦЭМ!$B$34:$B$777,B$402)+'СЕТ СН'!$F$16</f>
        <v>0</v>
      </c>
      <c r="C433" s="36">
        <f>SUMIFS(СВЦЭМ!$K$34:$K$777,СВЦЭМ!$A$34:$A$777,$A433,СВЦЭМ!$B$34:$B$777,C$402)+'СЕТ СН'!$F$16</f>
        <v>0</v>
      </c>
      <c r="D433" s="36">
        <f>SUMIFS(СВЦЭМ!$K$34:$K$777,СВЦЭМ!$A$34:$A$777,$A433,СВЦЭМ!$B$34:$B$777,D$402)+'СЕТ СН'!$F$16</f>
        <v>0</v>
      </c>
      <c r="E433" s="36">
        <f>SUMIFS(СВЦЭМ!$K$34:$K$777,СВЦЭМ!$A$34:$A$777,$A433,СВЦЭМ!$B$34:$B$777,E$402)+'СЕТ СН'!$F$16</f>
        <v>0</v>
      </c>
      <c r="F433" s="36">
        <f>SUMIFS(СВЦЭМ!$K$34:$K$777,СВЦЭМ!$A$34:$A$777,$A433,СВЦЭМ!$B$34:$B$777,F$402)+'СЕТ СН'!$F$16</f>
        <v>0</v>
      </c>
      <c r="G433" s="36">
        <f>SUMIFS(СВЦЭМ!$K$34:$K$777,СВЦЭМ!$A$34:$A$777,$A433,СВЦЭМ!$B$34:$B$777,G$402)+'СЕТ СН'!$F$16</f>
        <v>0</v>
      </c>
      <c r="H433" s="36">
        <f>SUMIFS(СВЦЭМ!$K$34:$K$777,СВЦЭМ!$A$34:$A$777,$A433,СВЦЭМ!$B$34:$B$777,H$402)+'СЕТ СН'!$F$16</f>
        <v>0</v>
      </c>
      <c r="I433" s="36">
        <f>SUMIFS(СВЦЭМ!$K$34:$K$777,СВЦЭМ!$A$34:$A$777,$A433,СВЦЭМ!$B$34:$B$777,I$402)+'СЕТ СН'!$F$16</f>
        <v>0</v>
      </c>
      <c r="J433" s="36">
        <f>SUMIFS(СВЦЭМ!$K$34:$K$777,СВЦЭМ!$A$34:$A$777,$A433,СВЦЭМ!$B$34:$B$777,J$402)+'СЕТ СН'!$F$16</f>
        <v>0</v>
      </c>
      <c r="K433" s="36">
        <f>SUMIFS(СВЦЭМ!$K$34:$K$777,СВЦЭМ!$A$34:$A$777,$A433,СВЦЭМ!$B$34:$B$777,K$402)+'СЕТ СН'!$F$16</f>
        <v>0</v>
      </c>
      <c r="L433" s="36">
        <f>SUMIFS(СВЦЭМ!$K$34:$K$777,СВЦЭМ!$A$34:$A$777,$A433,СВЦЭМ!$B$34:$B$777,L$402)+'СЕТ СН'!$F$16</f>
        <v>0</v>
      </c>
      <c r="M433" s="36">
        <f>SUMIFS(СВЦЭМ!$K$34:$K$777,СВЦЭМ!$A$34:$A$777,$A433,СВЦЭМ!$B$34:$B$777,M$402)+'СЕТ СН'!$F$16</f>
        <v>0</v>
      </c>
      <c r="N433" s="36">
        <f>SUMIFS(СВЦЭМ!$K$34:$K$777,СВЦЭМ!$A$34:$A$777,$A433,СВЦЭМ!$B$34:$B$777,N$402)+'СЕТ СН'!$F$16</f>
        <v>0</v>
      </c>
      <c r="O433" s="36">
        <f>SUMIFS(СВЦЭМ!$K$34:$K$777,СВЦЭМ!$A$34:$A$777,$A433,СВЦЭМ!$B$34:$B$777,O$402)+'СЕТ СН'!$F$16</f>
        <v>0</v>
      </c>
      <c r="P433" s="36">
        <f>SUMIFS(СВЦЭМ!$K$34:$K$777,СВЦЭМ!$A$34:$A$777,$A433,СВЦЭМ!$B$34:$B$777,P$402)+'СЕТ СН'!$F$16</f>
        <v>0</v>
      </c>
      <c r="Q433" s="36">
        <f>SUMIFS(СВЦЭМ!$K$34:$K$777,СВЦЭМ!$A$34:$A$777,$A433,СВЦЭМ!$B$34:$B$777,Q$402)+'СЕТ СН'!$F$16</f>
        <v>0</v>
      </c>
      <c r="R433" s="36">
        <f>SUMIFS(СВЦЭМ!$K$34:$K$777,СВЦЭМ!$A$34:$A$777,$A433,СВЦЭМ!$B$34:$B$777,R$402)+'СЕТ СН'!$F$16</f>
        <v>0</v>
      </c>
      <c r="S433" s="36">
        <f>SUMIFS(СВЦЭМ!$K$34:$K$777,СВЦЭМ!$A$34:$A$777,$A433,СВЦЭМ!$B$34:$B$777,S$402)+'СЕТ СН'!$F$16</f>
        <v>0</v>
      </c>
      <c r="T433" s="36">
        <f>SUMIFS(СВЦЭМ!$K$34:$K$777,СВЦЭМ!$A$34:$A$777,$A433,СВЦЭМ!$B$34:$B$777,T$402)+'СЕТ СН'!$F$16</f>
        <v>0</v>
      </c>
      <c r="U433" s="36">
        <f>SUMIFS(СВЦЭМ!$K$34:$K$777,СВЦЭМ!$A$34:$A$777,$A433,СВЦЭМ!$B$34:$B$777,U$402)+'СЕТ СН'!$F$16</f>
        <v>0</v>
      </c>
      <c r="V433" s="36">
        <f>SUMIFS(СВЦЭМ!$K$34:$K$777,СВЦЭМ!$A$34:$A$777,$A433,СВЦЭМ!$B$34:$B$777,V$402)+'СЕТ СН'!$F$16</f>
        <v>0</v>
      </c>
      <c r="W433" s="36">
        <f>SUMIFS(СВЦЭМ!$K$34:$K$777,СВЦЭМ!$A$34:$A$777,$A433,СВЦЭМ!$B$34:$B$777,W$402)+'СЕТ СН'!$F$16</f>
        <v>0</v>
      </c>
      <c r="X433" s="36">
        <f>SUMIFS(СВЦЭМ!$K$34:$K$777,СВЦЭМ!$A$34:$A$777,$A433,СВЦЭМ!$B$34:$B$777,X$402)+'СЕТ СН'!$F$16</f>
        <v>0</v>
      </c>
      <c r="Y433" s="36">
        <f>SUMIFS(СВЦЭМ!$K$34:$K$777,СВЦЭМ!$A$34:$A$777,$A433,СВЦЭМ!$B$34:$B$777,Y$402)+'СЕТ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6" t="s">
        <v>7</v>
      </c>
      <c r="B435" s="129" t="s">
        <v>121</v>
      </c>
      <c r="C435" s="130"/>
      <c r="D435" s="130"/>
      <c r="E435" s="130"/>
      <c r="F435" s="130"/>
      <c r="G435" s="130"/>
      <c r="H435" s="130"/>
      <c r="I435" s="130"/>
      <c r="J435" s="130"/>
      <c r="K435" s="130"/>
      <c r="L435" s="130"/>
      <c r="M435" s="130"/>
      <c r="N435" s="130"/>
      <c r="O435" s="130"/>
      <c r="P435" s="130"/>
      <c r="Q435" s="130"/>
      <c r="R435" s="130"/>
      <c r="S435" s="130"/>
      <c r="T435" s="130"/>
      <c r="U435" s="130"/>
      <c r="V435" s="130"/>
      <c r="W435" s="130"/>
      <c r="X435" s="130"/>
      <c r="Y435" s="131"/>
    </row>
    <row r="436" spans="1:27" ht="12.75" hidden="1" customHeight="1" x14ac:dyDescent="0.2">
      <c r="A436" s="127"/>
      <c r="B436" s="132"/>
      <c r="C436" s="133"/>
      <c r="D436" s="133"/>
      <c r="E436" s="133"/>
      <c r="F436" s="133"/>
      <c r="G436" s="133"/>
      <c r="H436" s="133"/>
      <c r="I436" s="133"/>
      <c r="J436" s="133"/>
      <c r="K436" s="133"/>
      <c r="L436" s="133"/>
      <c r="M436" s="133"/>
      <c r="N436" s="133"/>
      <c r="O436" s="133"/>
      <c r="P436" s="133"/>
      <c r="Q436" s="133"/>
      <c r="R436" s="133"/>
      <c r="S436" s="133"/>
      <c r="T436" s="133"/>
      <c r="U436" s="133"/>
      <c r="V436" s="133"/>
      <c r="W436" s="133"/>
      <c r="X436" s="133"/>
      <c r="Y436" s="134"/>
    </row>
    <row r="437" spans="1:27" s="46" customFormat="1" ht="12.75" hidden="1" customHeight="1" x14ac:dyDescent="0.2">
      <c r="A437" s="128"/>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01.12.2019</v>
      </c>
      <c r="B438" s="36">
        <f>SUMIFS(СВЦЭМ!$L$34:$L$777,СВЦЭМ!$A$34:$A$777,$A438,СВЦЭМ!$B$34:$B$777,B$437)+'СЕТ СН'!$F$16</f>
        <v>0</v>
      </c>
      <c r="C438" s="36">
        <f>SUMIFS(СВЦЭМ!$L$34:$L$777,СВЦЭМ!$A$34:$A$777,$A438,СВЦЭМ!$B$34:$B$777,C$437)+'СЕТ СН'!$F$16</f>
        <v>0</v>
      </c>
      <c r="D438" s="36">
        <f>SUMIFS(СВЦЭМ!$L$34:$L$777,СВЦЭМ!$A$34:$A$777,$A438,СВЦЭМ!$B$34:$B$777,D$437)+'СЕТ СН'!$F$16</f>
        <v>0</v>
      </c>
      <c r="E438" s="36">
        <f>SUMIFS(СВЦЭМ!$L$34:$L$777,СВЦЭМ!$A$34:$A$777,$A438,СВЦЭМ!$B$34:$B$777,E$437)+'СЕТ СН'!$F$16</f>
        <v>0</v>
      </c>
      <c r="F438" s="36">
        <f>SUMIFS(СВЦЭМ!$L$34:$L$777,СВЦЭМ!$A$34:$A$777,$A438,СВЦЭМ!$B$34:$B$777,F$437)+'СЕТ СН'!$F$16</f>
        <v>0</v>
      </c>
      <c r="G438" s="36">
        <f>SUMIFS(СВЦЭМ!$L$34:$L$777,СВЦЭМ!$A$34:$A$777,$A438,СВЦЭМ!$B$34:$B$777,G$437)+'СЕТ СН'!$F$16</f>
        <v>0</v>
      </c>
      <c r="H438" s="36">
        <f>SUMIFS(СВЦЭМ!$L$34:$L$777,СВЦЭМ!$A$34:$A$777,$A438,СВЦЭМ!$B$34:$B$777,H$437)+'СЕТ СН'!$F$16</f>
        <v>0</v>
      </c>
      <c r="I438" s="36">
        <f>SUMIFS(СВЦЭМ!$L$34:$L$777,СВЦЭМ!$A$34:$A$777,$A438,СВЦЭМ!$B$34:$B$777,I$437)+'СЕТ СН'!$F$16</f>
        <v>0</v>
      </c>
      <c r="J438" s="36">
        <f>SUMIFS(СВЦЭМ!$L$34:$L$777,СВЦЭМ!$A$34:$A$777,$A438,СВЦЭМ!$B$34:$B$777,J$437)+'СЕТ СН'!$F$16</f>
        <v>0</v>
      </c>
      <c r="K438" s="36">
        <f>SUMIFS(СВЦЭМ!$L$34:$L$777,СВЦЭМ!$A$34:$A$777,$A438,СВЦЭМ!$B$34:$B$777,K$437)+'СЕТ СН'!$F$16</f>
        <v>0</v>
      </c>
      <c r="L438" s="36">
        <f>SUMIFS(СВЦЭМ!$L$34:$L$777,СВЦЭМ!$A$34:$A$777,$A438,СВЦЭМ!$B$34:$B$777,L$437)+'СЕТ СН'!$F$16</f>
        <v>0</v>
      </c>
      <c r="M438" s="36">
        <f>SUMIFS(СВЦЭМ!$L$34:$L$777,СВЦЭМ!$A$34:$A$777,$A438,СВЦЭМ!$B$34:$B$777,M$437)+'СЕТ СН'!$F$16</f>
        <v>0</v>
      </c>
      <c r="N438" s="36">
        <f>SUMIFS(СВЦЭМ!$L$34:$L$777,СВЦЭМ!$A$34:$A$777,$A438,СВЦЭМ!$B$34:$B$777,N$437)+'СЕТ СН'!$F$16</f>
        <v>0</v>
      </c>
      <c r="O438" s="36">
        <f>SUMIFS(СВЦЭМ!$L$34:$L$777,СВЦЭМ!$A$34:$A$777,$A438,СВЦЭМ!$B$34:$B$777,O$437)+'СЕТ СН'!$F$16</f>
        <v>0</v>
      </c>
      <c r="P438" s="36">
        <f>SUMIFS(СВЦЭМ!$L$34:$L$777,СВЦЭМ!$A$34:$A$777,$A438,СВЦЭМ!$B$34:$B$777,P$437)+'СЕТ СН'!$F$16</f>
        <v>0</v>
      </c>
      <c r="Q438" s="36">
        <f>SUMIFS(СВЦЭМ!$L$34:$L$777,СВЦЭМ!$A$34:$A$777,$A438,СВЦЭМ!$B$34:$B$777,Q$437)+'СЕТ СН'!$F$16</f>
        <v>0</v>
      </c>
      <c r="R438" s="36">
        <f>SUMIFS(СВЦЭМ!$L$34:$L$777,СВЦЭМ!$A$34:$A$777,$A438,СВЦЭМ!$B$34:$B$777,R$437)+'СЕТ СН'!$F$16</f>
        <v>0</v>
      </c>
      <c r="S438" s="36">
        <f>SUMIFS(СВЦЭМ!$L$34:$L$777,СВЦЭМ!$A$34:$A$777,$A438,СВЦЭМ!$B$34:$B$777,S$437)+'СЕТ СН'!$F$16</f>
        <v>0</v>
      </c>
      <c r="T438" s="36">
        <f>SUMIFS(СВЦЭМ!$L$34:$L$777,СВЦЭМ!$A$34:$A$777,$A438,СВЦЭМ!$B$34:$B$777,T$437)+'СЕТ СН'!$F$16</f>
        <v>0</v>
      </c>
      <c r="U438" s="36">
        <f>SUMIFS(СВЦЭМ!$L$34:$L$777,СВЦЭМ!$A$34:$A$777,$A438,СВЦЭМ!$B$34:$B$777,U$437)+'СЕТ СН'!$F$16</f>
        <v>0</v>
      </c>
      <c r="V438" s="36">
        <f>SUMIFS(СВЦЭМ!$L$34:$L$777,СВЦЭМ!$A$34:$A$777,$A438,СВЦЭМ!$B$34:$B$777,V$437)+'СЕТ СН'!$F$16</f>
        <v>0</v>
      </c>
      <c r="W438" s="36">
        <f>SUMIFS(СВЦЭМ!$L$34:$L$777,СВЦЭМ!$A$34:$A$777,$A438,СВЦЭМ!$B$34:$B$777,W$437)+'СЕТ СН'!$F$16</f>
        <v>0</v>
      </c>
      <c r="X438" s="36">
        <f>SUMIFS(СВЦЭМ!$L$34:$L$777,СВЦЭМ!$A$34:$A$777,$A438,СВЦЭМ!$B$34:$B$777,X$437)+'СЕТ СН'!$F$16</f>
        <v>0</v>
      </c>
      <c r="Y438" s="36">
        <f>SUMIFS(СВЦЭМ!$L$34:$L$777,СВЦЭМ!$A$34:$A$777,$A438,СВЦЭМ!$B$34:$B$777,Y$437)+'СЕТ СН'!$F$16</f>
        <v>0</v>
      </c>
      <c r="AA438" s="45"/>
    </row>
    <row r="439" spans="1:27" ht="15.75" hidden="1" x14ac:dyDescent="0.2">
      <c r="A439" s="35">
        <f>A438+1</f>
        <v>43801</v>
      </c>
      <c r="B439" s="36">
        <f>SUMIFS(СВЦЭМ!$L$34:$L$777,СВЦЭМ!$A$34:$A$777,$A439,СВЦЭМ!$B$34:$B$777,B$437)+'СЕТ СН'!$F$16</f>
        <v>0</v>
      </c>
      <c r="C439" s="36">
        <f>SUMIFS(СВЦЭМ!$L$34:$L$777,СВЦЭМ!$A$34:$A$777,$A439,СВЦЭМ!$B$34:$B$777,C$437)+'СЕТ СН'!$F$16</f>
        <v>0</v>
      </c>
      <c r="D439" s="36">
        <f>SUMIFS(СВЦЭМ!$L$34:$L$777,СВЦЭМ!$A$34:$A$777,$A439,СВЦЭМ!$B$34:$B$777,D$437)+'СЕТ СН'!$F$16</f>
        <v>0</v>
      </c>
      <c r="E439" s="36">
        <f>SUMIFS(СВЦЭМ!$L$34:$L$777,СВЦЭМ!$A$34:$A$777,$A439,СВЦЭМ!$B$34:$B$777,E$437)+'СЕТ СН'!$F$16</f>
        <v>0</v>
      </c>
      <c r="F439" s="36">
        <f>SUMIFS(СВЦЭМ!$L$34:$L$777,СВЦЭМ!$A$34:$A$777,$A439,СВЦЭМ!$B$34:$B$777,F$437)+'СЕТ СН'!$F$16</f>
        <v>0</v>
      </c>
      <c r="G439" s="36">
        <f>SUMIFS(СВЦЭМ!$L$34:$L$777,СВЦЭМ!$A$34:$A$777,$A439,СВЦЭМ!$B$34:$B$777,G$437)+'СЕТ СН'!$F$16</f>
        <v>0</v>
      </c>
      <c r="H439" s="36">
        <f>SUMIFS(СВЦЭМ!$L$34:$L$777,СВЦЭМ!$A$34:$A$777,$A439,СВЦЭМ!$B$34:$B$777,H$437)+'СЕТ СН'!$F$16</f>
        <v>0</v>
      </c>
      <c r="I439" s="36">
        <f>SUMIFS(СВЦЭМ!$L$34:$L$777,СВЦЭМ!$A$34:$A$777,$A439,СВЦЭМ!$B$34:$B$777,I$437)+'СЕТ СН'!$F$16</f>
        <v>0</v>
      </c>
      <c r="J439" s="36">
        <f>SUMIFS(СВЦЭМ!$L$34:$L$777,СВЦЭМ!$A$34:$A$777,$A439,СВЦЭМ!$B$34:$B$777,J$437)+'СЕТ СН'!$F$16</f>
        <v>0</v>
      </c>
      <c r="K439" s="36">
        <f>SUMIFS(СВЦЭМ!$L$34:$L$777,СВЦЭМ!$A$34:$A$777,$A439,СВЦЭМ!$B$34:$B$777,K$437)+'СЕТ СН'!$F$16</f>
        <v>0</v>
      </c>
      <c r="L439" s="36">
        <f>SUMIFS(СВЦЭМ!$L$34:$L$777,СВЦЭМ!$A$34:$A$777,$A439,СВЦЭМ!$B$34:$B$777,L$437)+'СЕТ СН'!$F$16</f>
        <v>0</v>
      </c>
      <c r="M439" s="36">
        <f>SUMIFS(СВЦЭМ!$L$34:$L$777,СВЦЭМ!$A$34:$A$777,$A439,СВЦЭМ!$B$34:$B$777,M$437)+'СЕТ СН'!$F$16</f>
        <v>0</v>
      </c>
      <c r="N439" s="36">
        <f>SUMIFS(СВЦЭМ!$L$34:$L$777,СВЦЭМ!$A$34:$A$777,$A439,СВЦЭМ!$B$34:$B$777,N$437)+'СЕТ СН'!$F$16</f>
        <v>0</v>
      </c>
      <c r="O439" s="36">
        <f>SUMIFS(СВЦЭМ!$L$34:$L$777,СВЦЭМ!$A$34:$A$777,$A439,СВЦЭМ!$B$34:$B$777,O$437)+'СЕТ СН'!$F$16</f>
        <v>0</v>
      </c>
      <c r="P439" s="36">
        <f>SUMIFS(СВЦЭМ!$L$34:$L$777,СВЦЭМ!$A$34:$A$777,$A439,СВЦЭМ!$B$34:$B$777,P$437)+'СЕТ СН'!$F$16</f>
        <v>0</v>
      </c>
      <c r="Q439" s="36">
        <f>SUMIFS(СВЦЭМ!$L$34:$L$777,СВЦЭМ!$A$34:$A$777,$A439,СВЦЭМ!$B$34:$B$777,Q$437)+'СЕТ СН'!$F$16</f>
        <v>0</v>
      </c>
      <c r="R439" s="36">
        <f>SUMIFS(СВЦЭМ!$L$34:$L$777,СВЦЭМ!$A$34:$A$777,$A439,СВЦЭМ!$B$34:$B$777,R$437)+'СЕТ СН'!$F$16</f>
        <v>0</v>
      </c>
      <c r="S439" s="36">
        <f>SUMIFS(СВЦЭМ!$L$34:$L$777,СВЦЭМ!$A$34:$A$777,$A439,СВЦЭМ!$B$34:$B$777,S$437)+'СЕТ СН'!$F$16</f>
        <v>0</v>
      </c>
      <c r="T439" s="36">
        <f>SUMIFS(СВЦЭМ!$L$34:$L$777,СВЦЭМ!$A$34:$A$777,$A439,СВЦЭМ!$B$34:$B$777,T$437)+'СЕТ СН'!$F$16</f>
        <v>0</v>
      </c>
      <c r="U439" s="36">
        <f>SUMIFS(СВЦЭМ!$L$34:$L$777,СВЦЭМ!$A$34:$A$777,$A439,СВЦЭМ!$B$34:$B$777,U$437)+'СЕТ СН'!$F$16</f>
        <v>0</v>
      </c>
      <c r="V439" s="36">
        <f>SUMIFS(СВЦЭМ!$L$34:$L$777,СВЦЭМ!$A$34:$A$777,$A439,СВЦЭМ!$B$34:$B$777,V$437)+'СЕТ СН'!$F$16</f>
        <v>0</v>
      </c>
      <c r="W439" s="36">
        <f>SUMIFS(СВЦЭМ!$L$34:$L$777,СВЦЭМ!$A$34:$A$777,$A439,СВЦЭМ!$B$34:$B$777,W$437)+'СЕТ СН'!$F$16</f>
        <v>0</v>
      </c>
      <c r="X439" s="36">
        <f>SUMIFS(СВЦЭМ!$L$34:$L$777,СВЦЭМ!$A$34:$A$777,$A439,СВЦЭМ!$B$34:$B$777,X$437)+'СЕТ СН'!$F$16</f>
        <v>0</v>
      </c>
      <c r="Y439" s="36">
        <f>SUMIFS(СВЦЭМ!$L$34:$L$777,СВЦЭМ!$A$34:$A$777,$A439,СВЦЭМ!$B$34:$B$777,Y$437)+'СЕТ СН'!$F$16</f>
        <v>0</v>
      </c>
    </row>
    <row r="440" spans="1:27" ht="15.75" hidden="1" x14ac:dyDescent="0.2">
      <c r="A440" s="35">
        <f t="shared" ref="A440:A468" si="12">A439+1</f>
        <v>43802</v>
      </c>
      <c r="B440" s="36">
        <f>SUMIFS(СВЦЭМ!$L$34:$L$777,СВЦЭМ!$A$34:$A$777,$A440,СВЦЭМ!$B$34:$B$777,B$437)+'СЕТ СН'!$F$16</f>
        <v>0</v>
      </c>
      <c r="C440" s="36">
        <f>SUMIFS(СВЦЭМ!$L$34:$L$777,СВЦЭМ!$A$34:$A$777,$A440,СВЦЭМ!$B$34:$B$777,C$437)+'СЕТ СН'!$F$16</f>
        <v>0</v>
      </c>
      <c r="D440" s="36">
        <f>SUMIFS(СВЦЭМ!$L$34:$L$777,СВЦЭМ!$A$34:$A$777,$A440,СВЦЭМ!$B$34:$B$777,D$437)+'СЕТ СН'!$F$16</f>
        <v>0</v>
      </c>
      <c r="E440" s="36">
        <f>SUMIFS(СВЦЭМ!$L$34:$L$777,СВЦЭМ!$A$34:$A$777,$A440,СВЦЭМ!$B$34:$B$777,E$437)+'СЕТ СН'!$F$16</f>
        <v>0</v>
      </c>
      <c r="F440" s="36">
        <f>SUMIFS(СВЦЭМ!$L$34:$L$777,СВЦЭМ!$A$34:$A$777,$A440,СВЦЭМ!$B$34:$B$777,F$437)+'СЕТ СН'!$F$16</f>
        <v>0</v>
      </c>
      <c r="G440" s="36">
        <f>SUMIFS(СВЦЭМ!$L$34:$L$777,СВЦЭМ!$A$34:$A$777,$A440,СВЦЭМ!$B$34:$B$777,G$437)+'СЕТ СН'!$F$16</f>
        <v>0</v>
      </c>
      <c r="H440" s="36">
        <f>SUMIFS(СВЦЭМ!$L$34:$L$777,СВЦЭМ!$A$34:$A$777,$A440,СВЦЭМ!$B$34:$B$777,H$437)+'СЕТ СН'!$F$16</f>
        <v>0</v>
      </c>
      <c r="I440" s="36">
        <f>SUMIFS(СВЦЭМ!$L$34:$L$777,СВЦЭМ!$A$34:$A$777,$A440,СВЦЭМ!$B$34:$B$777,I$437)+'СЕТ СН'!$F$16</f>
        <v>0</v>
      </c>
      <c r="J440" s="36">
        <f>SUMIFS(СВЦЭМ!$L$34:$L$777,СВЦЭМ!$A$34:$A$777,$A440,СВЦЭМ!$B$34:$B$777,J$437)+'СЕТ СН'!$F$16</f>
        <v>0</v>
      </c>
      <c r="K440" s="36">
        <f>SUMIFS(СВЦЭМ!$L$34:$L$777,СВЦЭМ!$A$34:$A$777,$A440,СВЦЭМ!$B$34:$B$777,K$437)+'СЕТ СН'!$F$16</f>
        <v>0</v>
      </c>
      <c r="L440" s="36">
        <f>SUMIFS(СВЦЭМ!$L$34:$L$777,СВЦЭМ!$A$34:$A$777,$A440,СВЦЭМ!$B$34:$B$777,L$437)+'СЕТ СН'!$F$16</f>
        <v>0</v>
      </c>
      <c r="M440" s="36">
        <f>SUMIFS(СВЦЭМ!$L$34:$L$777,СВЦЭМ!$A$34:$A$777,$A440,СВЦЭМ!$B$34:$B$777,M$437)+'СЕТ СН'!$F$16</f>
        <v>0</v>
      </c>
      <c r="N440" s="36">
        <f>SUMIFS(СВЦЭМ!$L$34:$L$777,СВЦЭМ!$A$34:$A$777,$A440,СВЦЭМ!$B$34:$B$777,N$437)+'СЕТ СН'!$F$16</f>
        <v>0</v>
      </c>
      <c r="O440" s="36">
        <f>SUMIFS(СВЦЭМ!$L$34:$L$777,СВЦЭМ!$A$34:$A$777,$A440,СВЦЭМ!$B$34:$B$777,O$437)+'СЕТ СН'!$F$16</f>
        <v>0</v>
      </c>
      <c r="P440" s="36">
        <f>SUMIFS(СВЦЭМ!$L$34:$L$777,СВЦЭМ!$A$34:$A$777,$A440,СВЦЭМ!$B$34:$B$777,P$437)+'СЕТ СН'!$F$16</f>
        <v>0</v>
      </c>
      <c r="Q440" s="36">
        <f>SUMIFS(СВЦЭМ!$L$34:$L$777,СВЦЭМ!$A$34:$A$777,$A440,СВЦЭМ!$B$34:$B$777,Q$437)+'СЕТ СН'!$F$16</f>
        <v>0</v>
      </c>
      <c r="R440" s="36">
        <f>SUMIFS(СВЦЭМ!$L$34:$L$777,СВЦЭМ!$A$34:$A$777,$A440,СВЦЭМ!$B$34:$B$777,R$437)+'СЕТ СН'!$F$16</f>
        <v>0</v>
      </c>
      <c r="S440" s="36">
        <f>SUMIFS(СВЦЭМ!$L$34:$L$777,СВЦЭМ!$A$34:$A$777,$A440,СВЦЭМ!$B$34:$B$777,S$437)+'СЕТ СН'!$F$16</f>
        <v>0</v>
      </c>
      <c r="T440" s="36">
        <f>SUMIFS(СВЦЭМ!$L$34:$L$777,СВЦЭМ!$A$34:$A$777,$A440,СВЦЭМ!$B$34:$B$777,T$437)+'СЕТ СН'!$F$16</f>
        <v>0</v>
      </c>
      <c r="U440" s="36">
        <f>SUMIFS(СВЦЭМ!$L$34:$L$777,СВЦЭМ!$A$34:$A$777,$A440,СВЦЭМ!$B$34:$B$777,U$437)+'СЕТ СН'!$F$16</f>
        <v>0</v>
      </c>
      <c r="V440" s="36">
        <f>SUMIFS(СВЦЭМ!$L$34:$L$777,СВЦЭМ!$A$34:$A$777,$A440,СВЦЭМ!$B$34:$B$777,V$437)+'СЕТ СН'!$F$16</f>
        <v>0</v>
      </c>
      <c r="W440" s="36">
        <f>SUMIFS(СВЦЭМ!$L$34:$L$777,СВЦЭМ!$A$34:$A$777,$A440,СВЦЭМ!$B$34:$B$777,W$437)+'СЕТ СН'!$F$16</f>
        <v>0</v>
      </c>
      <c r="X440" s="36">
        <f>SUMIFS(СВЦЭМ!$L$34:$L$777,СВЦЭМ!$A$34:$A$777,$A440,СВЦЭМ!$B$34:$B$777,X$437)+'СЕТ СН'!$F$16</f>
        <v>0</v>
      </c>
      <c r="Y440" s="36">
        <f>SUMIFS(СВЦЭМ!$L$34:$L$777,СВЦЭМ!$A$34:$A$777,$A440,СВЦЭМ!$B$34:$B$777,Y$437)+'СЕТ СН'!$F$16</f>
        <v>0</v>
      </c>
    </row>
    <row r="441" spans="1:27" ht="15.75" hidden="1" x14ac:dyDescent="0.2">
      <c r="A441" s="35">
        <f t="shared" si="12"/>
        <v>43803</v>
      </c>
      <c r="B441" s="36">
        <f>SUMIFS(СВЦЭМ!$L$34:$L$777,СВЦЭМ!$A$34:$A$777,$A441,СВЦЭМ!$B$34:$B$777,B$437)+'СЕТ СН'!$F$16</f>
        <v>0</v>
      </c>
      <c r="C441" s="36">
        <f>SUMIFS(СВЦЭМ!$L$34:$L$777,СВЦЭМ!$A$34:$A$777,$A441,СВЦЭМ!$B$34:$B$777,C$437)+'СЕТ СН'!$F$16</f>
        <v>0</v>
      </c>
      <c r="D441" s="36">
        <f>SUMIFS(СВЦЭМ!$L$34:$L$777,СВЦЭМ!$A$34:$A$777,$A441,СВЦЭМ!$B$34:$B$777,D$437)+'СЕТ СН'!$F$16</f>
        <v>0</v>
      </c>
      <c r="E441" s="36">
        <f>SUMIFS(СВЦЭМ!$L$34:$L$777,СВЦЭМ!$A$34:$A$777,$A441,СВЦЭМ!$B$34:$B$777,E$437)+'СЕТ СН'!$F$16</f>
        <v>0</v>
      </c>
      <c r="F441" s="36">
        <f>SUMIFS(СВЦЭМ!$L$34:$L$777,СВЦЭМ!$A$34:$A$777,$A441,СВЦЭМ!$B$34:$B$777,F$437)+'СЕТ СН'!$F$16</f>
        <v>0</v>
      </c>
      <c r="G441" s="36">
        <f>SUMIFS(СВЦЭМ!$L$34:$L$777,СВЦЭМ!$A$34:$A$777,$A441,СВЦЭМ!$B$34:$B$777,G$437)+'СЕТ СН'!$F$16</f>
        <v>0</v>
      </c>
      <c r="H441" s="36">
        <f>SUMIFS(СВЦЭМ!$L$34:$L$777,СВЦЭМ!$A$34:$A$777,$A441,СВЦЭМ!$B$34:$B$777,H$437)+'СЕТ СН'!$F$16</f>
        <v>0</v>
      </c>
      <c r="I441" s="36">
        <f>SUMIFS(СВЦЭМ!$L$34:$L$777,СВЦЭМ!$A$34:$A$777,$A441,СВЦЭМ!$B$34:$B$777,I$437)+'СЕТ СН'!$F$16</f>
        <v>0</v>
      </c>
      <c r="J441" s="36">
        <f>SUMIFS(СВЦЭМ!$L$34:$L$777,СВЦЭМ!$A$34:$A$777,$A441,СВЦЭМ!$B$34:$B$777,J$437)+'СЕТ СН'!$F$16</f>
        <v>0</v>
      </c>
      <c r="K441" s="36">
        <f>SUMIFS(СВЦЭМ!$L$34:$L$777,СВЦЭМ!$A$34:$A$777,$A441,СВЦЭМ!$B$34:$B$777,K$437)+'СЕТ СН'!$F$16</f>
        <v>0</v>
      </c>
      <c r="L441" s="36">
        <f>SUMIFS(СВЦЭМ!$L$34:$L$777,СВЦЭМ!$A$34:$A$777,$A441,СВЦЭМ!$B$34:$B$777,L$437)+'СЕТ СН'!$F$16</f>
        <v>0</v>
      </c>
      <c r="M441" s="36">
        <f>SUMIFS(СВЦЭМ!$L$34:$L$777,СВЦЭМ!$A$34:$A$777,$A441,СВЦЭМ!$B$34:$B$777,M$437)+'СЕТ СН'!$F$16</f>
        <v>0</v>
      </c>
      <c r="N441" s="36">
        <f>SUMIFS(СВЦЭМ!$L$34:$L$777,СВЦЭМ!$A$34:$A$777,$A441,СВЦЭМ!$B$34:$B$777,N$437)+'СЕТ СН'!$F$16</f>
        <v>0</v>
      </c>
      <c r="O441" s="36">
        <f>SUMIFS(СВЦЭМ!$L$34:$L$777,СВЦЭМ!$A$34:$A$777,$A441,СВЦЭМ!$B$34:$B$777,O$437)+'СЕТ СН'!$F$16</f>
        <v>0</v>
      </c>
      <c r="P441" s="36">
        <f>SUMIFS(СВЦЭМ!$L$34:$L$777,СВЦЭМ!$A$34:$A$777,$A441,СВЦЭМ!$B$34:$B$777,P$437)+'СЕТ СН'!$F$16</f>
        <v>0</v>
      </c>
      <c r="Q441" s="36">
        <f>SUMIFS(СВЦЭМ!$L$34:$L$777,СВЦЭМ!$A$34:$A$777,$A441,СВЦЭМ!$B$34:$B$777,Q$437)+'СЕТ СН'!$F$16</f>
        <v>0</v>
      </c>
      <c r="R441" s="36">
        <f>SUMIFS(СВЦЭМ!$L$34:$L$777,СВЦЭМ!$A$34:$A$777,$A441,СВЦЭМ!$B$34:$B$777,R$437)+'СЕТ СН'!$F$16</f>
        <v>0</v>
      </c>
      <c r="S441" s="36">
        <f>SUMIFS(СВЦЭМ!$L$34:$L$777,СВЦЭМ!$A$34:$A$777,$A441,СВЦЭМ!$B$34:$B$777,S$437)+'СЕТ СН'!$F$16</f>
        <v>0</v>
      </c>
      <c r="T441" s="36">
        <f>SUMIFS(СВЦЭМ!$L$34:$L$777,СВЦЭМ!$A$34:$A$777,$A441,СВЦЭМ!$B$34:$B$777,T$437)+'СЕТ СН'!$F$16</f>
        <v>0</v>
      </c>
      <c r="U441" s="36">
        <f>SUMIFS(СВЦЭМ!$L$34:$L$777,СВЦЭМ!$A$34:$A$777,$A441,СВЦЭМ!$B$34:$B$777,U$437)+'СЕТ СН'!$F$16</f>
        <v>0</v>
      </c>
      <c r="V441" s="36">
        <f>SUMIFS(СВЦЭМ!$L$34:$L$777,СВЦЭМ!$A$34:$A$777,$A441,СВЦЭМ!$B$34:$B$777,V$437)+'СЕТ СН'!$F$16</f>
        <v>0</v>
      </c>
      <c r="W441" s="36">
        <f>SUMIFS(СВЦЭМ!$L$34:$L$777,СВЦЭМ!$A$34:$A$777,$A441,СВЦЭМ!$B$34:$B$777,W$437)+'СЕТ СН'!$F$16</f>
        <v>0</v>
      </c>
      <c r="X441" s="36">
        <f>SUMIFS(СВЦЭМ!$L$34:$L$777,СВЦЭМ!$A$34:$A$777,$A441,СВЦЭМ!$B$34:$B$777,X$437)+'СЕТ СН'!$F$16</f>
        <v>0</v>
      </c>
      <c r="Y441" s="36">
        <f>SUMIFS(СВЦЭМ!$L$34:$L$777,СВЦЭМ!$A$34:$A$777,$A441,СВЦЭМ!$B$34:$B$777,Y$437)+'СЕТ СН'!$F$16</f>
        <v>0</v>
      </c>
    </row>
    <row r="442" spans="1:27" ht="15.75" hidden="1" x14ac:dyDescent="0.2">
      <c r="A442" s="35">
        <f t="shared" si="12"/>
        <v>43804</v>
      </c>
      <c r="B442" s="36">
        <f>SUMIFS(СВЦЭМ!$L$34:$L$777,СВЦЭМ!$A$34:$A$777,$A442,СВЦЭМ!$B$34:$B$777,B$437)+'СЕТ СН'!$F$16</f>
        <v>0</v>
      </c>
      <c r="C442" s="36">
        <f>SUMIFS(СВЦЭМ!$L$34:$L$777,СВЦЭМ!$A$34:$A$777,$A442,СВЦЭМ!$B$34:$B$777,C$437)+'СЕТ СН'!$F$16</f>
        <v>0</v>
      </c>
      <c r="D442" s="36">
        <f>SUMIFS(СВЦЭМ!$L$34:$L$777,СВЦЭМ!$A$34:$A$777,$A442,СВЦЭМ!$B$34:$B$777,D$437)+'СЕТ СН'!$F$16</f>
        <v>0</v>
      </c>
      <c r="E442" s="36">
        <f>SUMIFS(СВЦЭМ!$L$34:$L$777,СВЦЭМ!$A$34:$A$777,$A442,СВЦЭМ!$B$34:$B$777,E$437)+'СЕТ СН'!$F$16</f>
        <v>0</v>
      </c>
      <c r="F442" s="36">
        <f>SUMIFS(СВЦЭМ!$L$34:$L$777,СВЦЭМ!$A$34:$A$777,$A442,СВЦЭМ!$B$34:$B$777,F$437)+'СЕТ СН'!$F$16</f>
        <v>0</v>
      </c>
      <c r="G442" s="36">
        <f>SUMIFS(СВЦЭМ!$L$34:$L$777,СВЦЭМ!$A$34:$A$777,$A442,СВЦЭМ!$B$34:$B$777,G$437)+'СЕТ СН'!$F$16</f>
        <v>0</v>
      </c>
      <c r="H442" s="36">
        <f>SUMIFS(СВЦЭМ!$L$34:$L$777,СВЦЭМ!$A$34:$A$777,$A442,СВЦЭМ!$B$34:$B$777,H$437)+'СЕТ СН'!$F$16</f>
        <v>0</v>
      </c>
      <c r="I442" s="36">
        <f>SUMIFS(СВЦЭМ!$L$34:$L$777,СВЦЭМ!$A$34:$A$777,$A442,СВЦЭМ!$B$34:$B$777,I$437)+'СЕТ СН'!$F$16</f>
        <v>0</v>
      </c>
      <c r="J442" s="36">
        <f>SUMIFS(СВЦЭМ!$L$34:$L$777,СВЦЭМ!$A$34:$A$777,$A442,СВЦЭМ!$B$34:$B$777,J$437)+'СЕТ СН'!$F$16</f>
        <v>0</v>
      </c>
      <c r="K442" s="36">
        <f>SUMIFS(СВЦЭМ!$L$34:$L$777,СВЦЭМ!$A$34:$A$777,$A442,СВЦЭМ!$B$34:$B$777,K$437)+'СЕТ СН'!$F$16</f>
        <v>0</v>
      </c>
      <c r="L442" s="36">
        <f>SUMIFS(СВЦЭМ!$L$34:$L$777,СВЦЭМ!$A$34:$A$777,$A442,СВЦЭМ!$B$34:$B$777,L$437)+'СЕТ СН'!$F$16</f>
        <v>0</v>
      </c>
      <c r="M442" s="36">
        <f>SUMIFS(СВЦЭМ!$L$34:$L$777,СВЦЭМ!$A$34:$A$777,$A442,СВЦЭМ!$B$34:$B$777,M$437)+'СЕТ СН'!$F$16</f>
        <v>0</v>
      </c>
      <c r="N442" s="36">
        <f>SUMIFS(СВЦЭМ!$L$34:$L$777,СВЦЭМ!$A$34:$A$777,$A442,СВЦЭМ!$B$34:$B$777,N$437)+'СЕТ СН'!$F$16</f>
        <v>0</v>
      </c>
      <c r="O442" s="36">
        <f>SUMIFS(СВЦЭМ!$L$34:$L$777,СВЦЭМ!$A$34:$A$777,$A442,СВЦЭМ!$B$34:$B$777,O$437)+'СЕТ СН'!$F$16</f>
        <v>0</v>
      </c>
      <c r="P442" s="36">
        <f>SUMIFS(СВЦЭМ!$L$34:$L$777,СВЦЭМ!$A$34:$A$777,$A442,СВЦЭМ!$B$34:$B$777,P$437)+'СЕТ СН'!$F$16</f>
        <v>0</v>
      </c>
      <c r="Q442" s="36">
        <f>SUMIFS(СВЦЭМ!$L$34:$L$777,СВЦЭМ!$A$34:$A$777,$A442,СВЦЭМ!$B$34:$B$777,Q$437)+'СЕТ СН'!$F$16</f>
        <v>0</v>
      </c>
      <c r="R442" s="36">
        <f>SUMIFS(СВЦЭМ!$L$34:$L$777,СВЦЭМ!$A$34:$A$777,$A442,СВЦЭМ!$B$34:$B$777,R$437)+'СЕТ СН'!$F$16</f>
        <v>0</v>
      </c>
      <c r="S442" s="36">
        <f>SUMIFS(СВЦЭМ!$L$34:$L$777,СВЦЭМ!$A$34:$A$777,$A442,СВЦЭМ!$B$34:$B$777,S$437)+'СЕТ СН'!$F$16</f>
        <v>0</v>
      </c>
      <c r="T442" s="36">
        <f>SUMIFS(СВЦЭМ!$L$34:$L$777,СВЦЭМ!$A$34:$A$777,$A442,СВЦЭМ!$B$34:$B$777,T$437)+'СЕТ СН'!$F$16</f>
        <v>0</v>
      </c>
      <c r="U442" s="36">
        <f>SUMIFS(СВЦЭМ!$L$34:$L$777,СВЦЭМ!$A$34:$A$777,$A442,СВЦЭМ!$B$34:$B$777,U$437)+'СЕТ СН'!$F$16</f>
        <v>0</v>
      </c>
      <c r="V442" s="36">
        <f>SUMIFS(СВЦЭМ!$L$34:$L$777,СВЦЭМ!$A$34:$A$777,$A442,СВЦЭМ!$B$34:$B$777,V$437)+'СЕТ СН'!$F$16</f>
        <v>0</v>
      </c>
      <c r="W442" s="36">
        <f>SUMIFS(СВЦЭМ!$L$34:$L$777,СВЦЭМ!$A$34:$A$777,$A442,СВЦЭМ!$B$34:$B$777,W$437)+'СЕТ СН'!$F$16</f>
        <v>0</v>
      </c>
      <c r="X442" s="36">
        <f>SUMIFS(СВЦЭМ!$L$34:$L$777,СВЦЭМ!$A$34:$A$777,$A442,СВЦЭМ!$B$34:$B$777,X$437)+'СЕТ СН'!$F$16</f>
        <v>0</v>
      </c>
      <c r="Y442" s="36">
        <f>SUMIFS(СВЦЭМ!$L$34:$L$777,СВЦЭМ!$A$34:$A$777,$A442,СВЦЭМ!$B$34:$B$777,Y$437)+'СЕТ СН'!$F$16</f>
        <v>0</v>
      </c>
    </row>
    <row r="443" spans="1:27" ht="15.75" hidden="1" x14ac:dyDescent="0.2">
      <c r="A443" s="35">
        <f t="shared" si="12"/>
        <v>43805</v>
      </c>
      <c r="B443" s="36">
        <f>SUMIFS(СВЦЭМ!$L$34:$L$777,СВЦЭМ!$A$34:$A$777,$A443,СВЦЭМ!$B$34:$B$777,B$437)+'СЕТ СН'!$F$16</f>
        <v>0</v>
      </c>
      <c r="C443" s="36">
        <f>SUMIFS(СВЦЭМ!$L$34:$L$777,СВЦЭМ!$A$34:$A$777,$A443,СВЦЭМ!$B$34:$B$777,C$437)+'СЕТ СН'!$F$16</f>
        <v>0</v>
      </c>
      <c r="D443" s="36">
        <f>SUMIFS(СВЦЭМ!$L$34:$L$777,СВЦЭМ!$A$34:$A$777,$A443,СВЦЭМ!$B$34:$B$777,D$437)+'СЕТ СН'!$F$16</f>
        <v>0</v>
      </c>
      <c r="E443" s="36">
        <f>SUMIFS(СВЦЭМ!$L$34:$L$777,СВЦЭМ!$A$34:$A$777,$A443,СВЦЭМ!$B$34:$B$777,E$437)+'СЕТ СН'!$F$16</f>
        <v>0</v>
      </c>
      <c r="F443" s="36">
        <f>SUMIFS(СВЦЭМ!$L$34:$L$777,СВЦЭМ!$A$34:$A$777,$A443,СВЦЭМ!$B$34:$B$777,F$437)+'СЕТ СН'!$F$16</f>
        <v>0</v>
      </c>
      <c r="G443" s="36">
        <f>SUMIFS(СВЦЭМ!$L$34:$L$777,СВЦЭМ!$A$34:$A$777,$A443,СВЦЭМ!$B$34:$B$777,G$437)+'СЕТ СН'!$F$16</f>
        <v>0</v>
      </c>
      <c r="H443" s="36">
        <f>SUMIFS(СВЦЭМ!$L$34:$L$777,СВЦЭМ!$A$34:$A$777,$A443,СВЦЭМ!$B$34:$B$777,H$437)+'СЕТ СН'!$F$16</f>
        <v>0</v>
      </c>
      <c r="I443" s="36">
        <f>SUMIFS(СВЦЭМ!$L$34:$L$777,СВЦЭМ!$A$34:$A$777,$A443,СВЦЭМ!$B$34:$B$777,I$437)+'СЕТ СН'!$F$16</f>
        <v>0</v>
      </c>
      <c r="J443" s="36">
        <f>SUMIFS(СВЦЭМ!$L$34:$L$777,СВЦЭМ!$A$34:$A$777,$A443,СВЦЭМ!$B$34:$B$777,J$437)+'СЕТ СН'!$F$16</f>
        <v>0</v>
      </c>
      <c r="K443" s="36">
        <f>SUMIFS(СВЦЭМ!$L$34:$L$777,СВЦЭМ!$A$34:$A$777,$A443,СВЦЭМ!$B$34:$B$777,K$437)+'СЕТ СН'!$F$16</f>
        <v>0</v>
      </c>
      <c r="L443" s="36">
        <f>SUMIFS(СВЦЭМ!$L$34:$L$777,СВЦЭМ!$A$34:$A$777,$A443,СВЦЭМ!$B$34:$B$777,L$437)+'СЕТ СН'!$F$16</f>
        <v>0</v>
      </c>
      <c r="M443" s="36">
        <f>SUMIFS(СВЦЭМ!$L$34:$L$777,СВЦЭМ!$A$34:$A$777,$A443,СВЦЭМ!$B$34:$B$777,M$437)+'СЕТ СН'!$F$16</f>
        <v>0</v>
      </c>
      <c r="N443" s="36">
        <f>SUMIFS(СВЦЭМ!$L$34:$L$777,СВЦЭМ!$A$34:$A$777,$A443,СВЦЭМ!$B$34:$B$777,N$437)+'СЕТ СН'!$F$16</f>
        <v>0</v>
      </c>
      <c r="O443" s="36">
        <f>SUMIFS(СВЦЭМ!$L$34:$L$777,СВЦЭМ!$A$34:$A$777,$A443,СВЦЭМ!$B$34:$B$777,O$437)+'СЕТ СН'!$F$16</f>
        <v>0</v>
      </c>
      <c r="P443" s="36">
        <f>SUMIFS(СВЦЭМ!$L$34:$L$777,СВЦЭМ!$A$34:$A$777,$A443,СВЦЭМ!$B$34:$B$777,P$437)+'СЕТ СН'!$F$16</f>
        <v>0</v>
      </c>
      <c r="Q443" s="36">
        <f>SUMIFS(СВЦЭМ!$L$34:$L$777,СВЦЭМ!$A$34:$A$777,$A443,СВЦЭМ!$B$34:$B$777,Q$437)+'СЕТ СН'!$F$16</f>
        <v>0</v>
      </c>
      <c r="R443" s="36">
        <f>SUMIFS(СВЦЭМ!$L$34:$L$777,СВЦЭМ!$A$34:$A$777,$A443,СВЦЭМ!$B$34:$B$777,R$437)+'СЕТ СН'!$F$16</f>
        <v>0</v>
      </c>
      <c r="S443" s="36">
        <f>SUMIFS(СВЦЭМ!$L$34:$L$777,СВЦЭМ!$A$34:$A$777,$A443,СВЦЭМ!$B$34:$B$777,S$437)+'СЕТ СН'!$F$16</f>
        <v>0</v>
      </c>
      <c r="T443" s="36">
        <f>SUMIFS(СВЦЭМ!$L$34:$L$777,СВЦЭМ!$A$34:$A$777,$A443,СВЦЭМ!$B$34:$B$777,T$437)+'СЕТ СН'!$F$16</f>
        <v>0</v>
      </c>
      <c r="U443" s="36">
        <f>SUMIFS(СВЦЭМ!$L$34:$L$777,СВЦЭМ!$A$34:$A$777,$A443,СВЦЭМ!$B$34:$B$777,U$437)+'СЕТ СН'!$F$16</f>
        <v>0</v>
      </c>
      <c r="V443" s="36">
        <f>SUMIFS(СВЦЭМ!$L$34:$L$777,СВЦЭМ!$A$34:$A$777,$A443,СВЦЭМ!$B$34:$B$777,V$437)+'СЕТ СН'!$F$16</f>
        <v>0</v>
      </c>
      <c r="W443" s="36">
        <f>SUMIFS(СВЦЭМ!$L$34:$L$777,СВЦЭМ!$A$34:$A$777,$A443,СВЦЭМ!$B$34:$B$777,W$437)+'СЕТ СН'!$F$16</f>
        <v>0</v>
      </c>
      <c r="X443" s="36">
        <f>SUMIFS(СВЦЭМ!$L$34:$L$777,СВЦЭМ!$A$34:$A$777,$A443,СВЦЭМ!$B$34:$B$777,X$437)+'СЕТ СН'!$F$16</f>
        <v>0</v>
      </c>
      <c r="Y443" s="36">
        <f>SUMIFS(СВЦЭМ!$L$34:$L$777,СВЦЭМ!$A$34:$A$777,$A443,СВЦЭМ!$B$34:$B$777,Y$437)+'СЕТ СН'!$F$16</f>
        <v>0</v>
      </c>
    </row>
    <row r="444" spans="1:27" ht="15.75" hidden="1" x14ac:dyDescent="0.2">
      <c r="A444" s="35">
        <f t="shared" si="12"/>
        <v>43806</v>
      </c>
      <c r="B444" s="36">
        <f>SUMIFS(СВЦЭМ!$L$34:$L$777,СВЦЭМ!$A$34:$A$777,$A444,СВЦЭМ!$B$34:$B$777,B$437)+'СЕТ СН'!$F$16</f>
        <v>0</v>
      </c>
      <c r="C444" s="36">
        <f>SUMIFS(СВЦЭМ!$L$34:$L$777,СВЦЭМ!$A$34:$A$777,$A444,СВЦЭМ!$B$34:$B$777,C$437)+'СЕТ СН'!$F$16</f>
        <v>0</v>
      </c>
      <c r="D444" s="36">
        <f>SUMIFS(СВЦЭМ!$L$34:$L$777,СВЦЭМ!$A$34:$A$777,$A444,СВЦЭМ!$B$34:$B$777,D$437)+'СЕТ СН'!$F$16</f>
        <v>0</v>
      </c>
      <c r="E444" s="36">
        <f>SUMIFS(СВЦЭМ!$L$34:$L$777,СВЦЭМ!$A$34:$A$777,$A444,СВЦЭМ!$B$34:$B$777,E$437)+'СЕТ СН'!$F$16</f>
        <v>0</v>
      </c>
      <c r="F444" s="36">
        <f>SUMIFS(СВЦЭМ!$L$34:$L$777,СВЦЭМ!$A$34:$A$777,$A444,СВЦЭМ!$B$34:$B$777,F$437)+'СЕТ СН'!$F$16</f>
        <v>0</v>
      </c>
      <c r="G444" s="36">
        <f>SUMIFS(СВЦЭМ!$L$34:$L$777,СВЦЭМ!$A$34:$A$777,$A444,СВЦЭМ!$B$34:$B$777,G$437)+'СЕТ СН'!$F$16</f>
        <v>0</v>
      </c>
      <c r="H444" s="36">
        <f>SUMIFS(СВЦЭМ!$L$34:$L$777,СВЦЭМ!$A$34:$A$777,$A444,СВЦЭМ!$B$34:$B$777,H$437)+'СЕТ СН'!$F$16</f>
        <v>0</v>
      </c>
      <c r="I444" s="36">
        <f>SUMIFS(СВЦЭМ!$L$34:$L$777,СВЦЭМ!$A$34:$A$777,$A444,СВЦЭМ!$B$34:$B$777,I$437)+'СЕТ СН'!$F$16</f>
        <v>0</v>
      </c>
      <c r="J444" s="36">
        <f>SUMIFS(СВЦЭМ!$L$34:$L$777,СВЦЭМ!$A$34:$A$777,$A444,СВЦЭМ!$B$34:$B$777,J$437)+'СЕТ СН'!$F$16</f>
        <v>0</v>
      </c>
      <c r="K444" s="36">
        <f>SUMIFS(СВЦЭМ!$L$34:$L$777,СВЦЭМ!$A$34:$A$777,$A444,СВЦЭМ!$B$34:$B$777,K$437)+'СЕТ СН'!$F$16</f>
        <v>0</v>
      </c>
      <c r="L444" s="36">
        <f>SUMIFS(СВЦЭМ!$L$34:$L$777,СВЦЭМ!$A$34:$A$777,$A444,СВЦЭМ!$B$34:$B$777,L$437)+'СЕТ СН'!$F$16</f>
        <v>0</v>
      </c>
      <c r="M444" s="36">
        <f>SUMIFS(СВЦЭМ!$L$34:$L$777,СВЦЭМ!$A$34:$A$777,$A444,СВЦЭМ!$B$34:$B$777,M$437)+'СЕТ СН'!$F$16</f>
        <v>0</v>
      </c>
      <c r="N444" s="36">
        <f>SUMIFS(СВЦЭМ!$L$34:$L$777,СВЦЭМ!$A$34:$A$777,$A444,СВЦЭМ!$B$34:$B$777,N$437)+'СЕТ СН'!$F$16</f>
        <v>0</v>
      </c>
      <c r="O444" s="36">
        <f>SUMIFS(СВЦЭМ!$L$34:$L$777,СВЦЭМ!$A$34:$A$777,$A444,СВЦЭМ!$B$34:$B$777,O$437)+'СЕТ СН'!$F$16</f>
        <v>0</v>
      </c>
      <c r="P444" s="36">
        <f>SUMIFS(СВЦЭМ!$L$34:$L$777,СВЦЭМ!$A$34:$A$777,$A444,СВЦЭМ!$B$34:$B$777,P$437)+'СЕТ СН'!$F$16</f>
        <v>0</v>
      </c>
      <c r="Q444" s="36">
        <f>SUMIFS(СВЦЭМ!$L$34:$L$777,СВЦЭМ!$A$34:$A$777,$A444,СВЦЭМ!$B$34:$B$777,Q$437)+'СЕТ СН'!$F$16</f>
        <v>0</v>
      </c>
      <c r="R444" s="36">
        <f>SUMIFS(СВЦЭМ!$L$34:$L$777,СВЦЭМ!$A$34:$A$777,$A444,СВЦЭМ!$B$34:$B$777,R$437)+'СЕТ СН'!$F$16</f>
        <v>0</v>
      </c>
      <c r="S444" s="36">
        <f>SUMIFS(СВЦЭМ!$L$34:$L$777,СВЦЭМ!$A$34:$A$777,$A444,СВЦЭМ!$B$34:$B$777,S$437)+'СЕТ СН'!$F$16</f>
        <v>0</v>
      </c>
      <c r="T444" s="36">
        <f>SUMIFS(СВЦЭМ!$L$34:$L$777,СВЦЭМ!$A$34:$A$777,$A444,СВЦЭМ!$B$34:$B$777,T$437)+'СЕТ СН'!$F$16</f>
        <v>0</v>
      </c>
      <c r="U444" s="36">
        <f>SUMIFS(СВЦЭМ!$L$34:$L$777,СВЦЭМ!$A$34:$A$777,$A444,СВЦЭМ!$B$34:$B$777,U$437)+'СЕТ СН'!$F$16</f>
        <v>0</v>
      </c>
      <c r="V444" s="36">
        <f>SUMIFS(СВЦЭМ!$L$34:$L$777,СВЦЭМ!$A$34:$A$777,$A444,СВЦЭМ!$B$34:$B$777,V$437)+'СЕТ СН'!$F$16</f>
        <v>0</v>
      </c>
      <c r="W444" s="36">
        <f>SUMIFS(СВЦЭМ!$L$34:$L$777,СВЦЭМ!$A$34:$A$777,$A444,СВЦЭМ!$B$34:$B$777,W$437)+'СЕТ СН'!$F$16</f>
        <v>0</v>
      </c>
      <c r="X444" s="36">
        <f>SUMIFS(СВЦЭМ!$L$34:$L$777,СВЦЭМ!$A$34:$A$777,$A444,СВЦЭМ!$B$34:$B$777,X$437)+'СЕТ СН'!$F$16</f>
        <v>0</v>
      </c>
      <c r="Y444" s="36">
        <f>SUMIFS(СВЦЭМ!$L$34:$L$777,СВЦЭМ!$A$34:$A$777,$A444,СВЦЭМ!$B$34:$B$777,Y$437)+'СЕТ СН'!$F$16</f>
        <v>0</v>
      </c>
    </row>
    <row r="445" spans="1:27" ht="15.75" hidden="1" x14ac:dyDescent="0.2">
      <c r="A445" s="35">
        <f t="shared" si="12"/>
        <v>43807</v>
      </c>
      <c r="B445" s="36">
        <f>SUMIFS(СВЦЭМ!$L$34:$L$777,СВЦЭМ!$A$34:$A$777,$A445,СВЦЭМ!$B$34:$B$777,B$437)+'СЕТ СН'!$F$16</f>
        <v>0</v>
      </c>
      <c r="C445" s="36">
        <f>SUMIFS(СВЦЭМ!$L$34:$L$777,СВЦЭМ!$A$34:$A$777,$A445,СВЦЭМ!$B$34:$B$777,C$437)+'СЕТ СН'!$F$16</f>
        <v>0</v>
      </c>
      <c r="D445" s="36">
        <f>SUMIFS(СВЦЭМ!$L$34:$L$777,СВЦЭМ!$A$34:$A$777,$A445,СВЦЭМ!$B$34:$B$777,D$437)+'СЕТ СН'!$F$16</f>
        <v>0</v>
      </c>
      <c r="E445" s="36">
        <f>SUMIFS(СВЦЭМ!$L$34:$L$777,СВЦЭМ!$A$34:$A$777,$A445,СВЦЭМ!$B$34:$B$777,E$437)+'СЕТ СН'!$F$16</f>
        <v>0</v>
      </c>
      <c r="F445" s="36">
        <f>SUMIFS(СВЦЭМ!$L$34:$L$777,СВЦЭМ!$A$34:$A$777,$A445,СВЦЭМ!$B$34:$B$777,F$437)+'СЕТ СН'!$F$16</f>
        <v>0</v>
      </c>
      <c r="G445" s="36">
        <f>SUMIFS(СВЦЭМ!$L$34:$L$777,СВЦЭМ!$A$34:$A$777,$A445,СВЦЭМ!$B$34:$B$777,G$437)+'СЕТ СН'!$F$16</f>
        <v>0</v>
      </c>
      <c r="H445" s="36">
        <f>SUMIFS(СВЦЭМ!$L$34:$L$777,СВЦЭМ!$A$34:$A$777,$A445,СВЦЭМ!$B$34:$B$777,H$437)+'СЕТ СН'!$F$16</f>
        <v>0</v>
      </c>
      <c r="I445" s="36">
        <f>SUMIFS(СВЦЭМ!$L$34:$L$777,СВЦЭМ!$A$34:$A$777,$A445,СВЦЭМ!$B$34:$B$777,I$437)+'СЕТ СН'!$F$16</f>
        <v>0</v>
      </c>
      <c r="J445" s="36">
        <f>SUMIFS(СВЦЭМ!$L$34:$L$777,СВЦЭМ!$A$34:$A$777,$A445,СВЦЭМ!$B$34:$B$777,J$437)+'СЕТ СН'!$F$16</f>
        <v>0</v>
      </c>
      <c r="K445" s="36">
        <f>SUMIFS(СВЦЭМ!$L$34:$L$777,СВЦЭМ!$A$34:$A$777,$A445,СВЦЭМ!$B$34:$B$777,K$437)+'СЕТ СН'!$F$16</f>
        <v>0</v>
      </c>
      <c r="L445" s="36">
        <f>SUMIFS(СВЦЭМ!$L$34:$L$777,СВЦЭМ!$A$34:$A$777,$A445,СВЦЭМ!$B$34:$B$777,L$437)+'СЕТ СН'!$F$16</f>
        <v>0</v>
      </c>
      <c r="M445" s="36">
        <f>SUMIFS(СВЦЭМ!$L$34:$L$777,СВЦЭМ!$A$34:$A$777,$A445,СВЦЭМ!$B$34:$B$777,M$437)+'СЕТ СН'!$F$16</f>
        <v>0</v>
      </c>
      <c r="N445" s="36">
        <f>SUMIFS(СВЦЭМ!$L$34:$L$777,СВЦЭМ!$A$34:$A$777,$A445,СВЦЭМ!$B$34:$B$777,N$437)+'СЕТ СН'!$F$16</f>
        <v>0</v>
      </c>
      <c r="O445" s="36">
        <f>SUMIFS(СВЦЭМ!$L$34:$L$777,СВЦЭМ!$A$34:$A$777,$A445,СВЦЭМ!$B$34:$B$777,O$437)+'СЕТ СН'!$F$16</f>
        <v>0</v>
      </c>
      <c r="P445" s="36">
        <f>SUMIFS(СВЦЭМ!$L$34:$L$777,СВЦЭМ!$A$34:$A$777,$A445,СВЦЭМ!$B$34:$B$777,P$437)+'СЕТ СН'!$F$16</f>
        <v>0</v>
      </c>
      <c r="Q445" s="36">
        <f>SUMIFS(СВЦЭМ!$L$34:$L$777,СВЦЭМ!$A$34:$A$777,$A445,СВЦЭМ!$B$34:$B$777,Q$437)+'СЕТ СН'!$F$16</f>
        <v>0</v>
      </c>
      <c r="R445" s="36">
        <f>SUMIFS(СВЦЭМ!$L$34:$L$777,СВЦЭМ!$A$34:$A$777,$A445,СВЦЭМ!$B$34:$B$777,R$437)+'СЕТ СН'!$F$16</f>
        <v>0</v>
      </c>
      <c r="S445" s="36">
        <f>SUMIFS(СВЦЭМ!$L$34:$L$777,СВЦЭМ!$A$34:$A$777,$A445,СВЦЭМ!$B$34:$B$777,S$437)+'СЕТ СН'!$F$16</f>
        <v>0</v>
      </c>
      <c r="T445" s="36">
        <f>SUMIFS(СВЦЭМ!$L$34:$L$777,СВЦЭМ!$A$34:$A$777,$A445,СВЦЭМ!$B$34:$B$777,T$437)+'СЕТ СН'!$F$16</f>
        <v>0</v>
      </c>
      <c r="U445" s="36">
        <f>SUMIFS(СВЦЭМ!$L$34:$L$777,СВЦЭМ!$A$34:$A$777,$A445,СВЦЭМ!$B$34:$B$777,U$437)+'СЕТ СН'!$F$16</f>
        <v>0</v>
      </c>
      <c r="V445" s="36">
        <f>SUMIFS(СВЦЭМ!$L$34:$L$777,СВЦЭМ!$A$34:$A$777,$A445,СВЦЭМ!$B$34:$B$777,V$437)+'СЕТ СН'!$F$16</f>
        <v>0</v>
      </c>
      <c r="W445" s="36">
        <f>SUMIFS(СВЦЭМ!$L$34:$L$777,СВЦЭМ!$A$34:$A$777,$A445,СВЦЭМ!$B$34:$B$777,W$437)+'СЕТ СН'!$F$16</f>
        <v>0</v>
      </c>
      <c r="X445" s="36">
        <f>SUMIFS(СВЦЭМ!$L$34:$L$777,СВЦЭМ!$A$34:$A$777,$A445,СВЦЭМ!$B$34:$B$777,X$437)+'СЕТ СН'!$F$16</f>
        <v>0</v>
      </c>
      <c r="Y445" s="36">
        <f>SUMIFS(СВЦЭМ!$L$34:$L$777,СВЦЭМ!$A$34:$A$777,$A445,СВЦЭМ!$B$34:$B$777,Y$437)+'СЕТ СН'!$F$16</f>
        <v>0</v>
      </c>
    </row>
    <row r="446" spans="1:27" ht="15.75" hidden="1" x14ac:dyDescent="0.2">
      <c r="A446" s="35">
        <f t="shared" si="12"/>
        <v>43808</v>
      </c>
      <c r="B446" s="36">
        <f>SUMIFS(СВЦЭМ!$L$34:$L$777,СВЦЭМ!$A$34:$A$777,$A446,СВЦЭМ!$B$34:$B$777,B$437)+'СЕТ СН'!$F$16</f>
        <v>0</v>
      </c>
      <c r="C446" s="36">
        <f>SUMIFS(СВЦЭМ!$L$34:$L$777,СВЦЭМ!$A$34:$A$777,$A446,СВЦЭМ!$B$34:$B$777,C$437)+'СЕТ СН'!$F$16</f>
        <v>0</v>
      </c>
      <c r="D446" s="36">
        <f>SUMIFS(СВЦЭМ!$L$34:$L$777,СВЦЭМ!$A$34:$A$777,$A446,СВЦЭМ!$B$34:$B$777,D$437)+'СЕТ СН'!$F$16</f>
        <v>0</v>
      </c>
      <c r="E446" s="36">
        <f>SUMIFS(СВЦЭМ!$L$34:$L$777,СВЦЭМ!$A$34:$A$777,$A446,СВЦЭМ!$B$34:$B$777,E$437)+'СЕТ СН'!$F$16</f>
        <v>0</v>
      </c>
      <c r="F446" s="36">
        <f>SUMIFS(СВЦЭМ!$L$34:$L$777,СВЦЭМ!$A$34:$A$777,$A446,СВЦЭМ!$B$34:$B$777,F$437)+'СЕТ СН'!$F$16</f>
        <v>0</v>
      </c>
      <c r="G446" s="36">
        <f>SUMIFS(СВЦЭМ!$L$34:$L$777,СВЦЭМ!$A$34:$A$777,$A446,СВЦЭМ!$B$34:$B$777,G$437)+'СЕТ СН'!$F$16</f>
        <v>0</v>
      </c>
      <c r="H446" s="36">
        <f>SUMIFS(СВЦЭМ!$L$34:$L$777,СВЦЭМ!$A$34:$A$777,$A446,СВЦЭМ!$B$34:$B$777,H$437)+'СЕТ СН'!$F$16</f>
        <v>0</v>
      </c>
      <c r="I446" s="36">
        <f>SUMIFS(СВЦЭМ!$L$34:$L$777,СВЦЭМ!$A$34:$A$777,$A446,СВЦЭМ!$B$34:$B$777,I$437)+'СЕТ СН'!$F$16</f>
        <v>0</v>
      </c>
      <c r="J446" s="36">
        <f>SUMIFS(СВЦЭМ!$L$34:$L$777,СВЦЭМ!$A$34:$A$777,$A446,СВЦЭМ!$B$34:$B$777,J$437)+'СЕТ СН'!$F$16</f>
        <v>0</v>
      </c>
      <c r="K446" s="36">
        <f>SUMIFS(СВЦЭМ!$L$34:$L$777,СВЦЭМ!$A$34:$A$777,$A446,СВЦЭМ!$B$34:$B$777,K$437)+'СЕТ СН'!$F$16</f>
        <v>0</v>
      </c>
      <c r="L446" s="36">
        <f>SUMIFS(СВЦЭМ!$L$34:$L$777,СВЦЭМ!$A$34:$A$777,$A446,СВЦЭМ!$B$34:$B$777,L$437)+'СЕТ СН'!$F$16</f>
        <v>0</v>
      </c>
      <c r="M446" s="36">
        <f>SUMIFS(СВЦЭМ!$L$34:$L$777,СВЦЭМ!$A$34:$A$777,$A446,СВЦЭМ!$B$34:$B$777,M$437)+'СЕТ СН'!$F$16</f>
        <v>0</v>
      </c>
      <c r="N446" s="36">
        <f>SUMIFS(СВЦЭМ!$L$34:$L$777,СВЦЭМ!$A$34:$A$777,$A446,СВЦЭМ!$B$34:$B$777,N$437)+'СЕТ СН'!$F$16</f>
        <v>0</v>
      </c>
      <c r="O446" s="36">
        <f>SUMIFS(СВЦЭМ!$L$34:$L$777,СВЦЭМ!$A$34:$A$777,$A446,СВЦЭМ!$B$34:$B$777,O$437)+'СЕТ СН'!$F$16</f>
        <v>0</v>
      </c>
      <c r="P446" s="36">
        <f>SUMIFS(СВЦЭМ!$L$34:$L$777,СВЦЭМ!$A$34:$A$777,$A446,СВЦЭМ!$B$34:$B$777,P$437)+'СЕТ СН'!$F$16</f>
        <v>0</v>
      </c>
      <c r="Q446" s="36">
        <f>SUMIFS(СВЦЭМ!$L$34:$L$777,СВЦЭМ!$A$34:$A$777,$A446,СВЦЭМ!$B$34:$B$777,Q$437)+'СЕТ СН'!$F$16</f>
        <v>0</v>
      </c>
      <c r="R446" s="36">
        <f>SUMIFS(СВЦЭМ!$L$34:$L$777,СВЦЭМ!$A$34:$A$777,$A446,СВЦЭМ!$B$34:$B$777,R$437)+'СЕТ СН'!$F$16</f>
        <v>0</v>
      </c>
      <c r="S446" s="36">
        <f>SUMIFS(СВЦЭМ!$L$34:$L$777,СВЦЭМ!$A$34:$A$777,$A446,СВЦЭМ!$B$34:$B$777,S$437)+'СЕТ СН'!$F$16</f>
        <v>0</v>
      </c>
      <c r="T446" s="36">
        <f>SUMIFS(СВЦЭМ!$L$34:$L$777,СВЦЭМ!$A$34:$A$777,$A446,СВЦЭМ!$B$34:$B$777,T$437)+'СЕТ СН'!$F$16</f>
        <v>0</v>
      </c>
      <c r="U446" s="36">
        <f>SUMIFS(СВЦЭМ!$L$34:$L$777,СВЦЭМ!$A$34:$A$777,$A446,СВЦЭМ!$B$34:$B$777,U$437)+'СЕТ СН'!$F$16</f>
        <v>0</v>
      </c>
      <c r="V446" s="36">
        <f>SUMIFS(СВЦЭМ!$L$34:$L$777,СВЦЭМ!$A$34:$A$777,$A446,СВЦЭМ!$B$34:$B$777,V$437)+'СЕТ СН'!$F$16</f>
        <v>0</v>
      </c>
      <c r="W446" s="36">
        <f>SUMIFS(СВЦЭМ!$L$34:$L$777,СВЦЭМ!$A$34:$A$777,$A446,СВЦЭМ!$B$34:$B$777,W$437)+'СЕТ СН'!$F$16</f>
        <v>0</v>
      </c>
      <c r="X446" s="36">
        <f>SUMIFS(СВЦЭМ!$L$34:$L$777,СВЦЭМ!$A$34:$A$777,$A446,СВЦЭМ!$B$34:$B$777,X$437)+'СЕТ СН'!$F$16</f>
        <v>0</v>
      </c>
      <c r="Y446" s="36">
        <f>SUMIFS(СВЦЭМ!$L$34:$L$777,СВЦЭМ!$A$34:$A$777,$A446,СВЦЭМ!$B$34:$B$777,Y$437)+'СЕТ СН'!$F$16</f>
        <v>0</v>
      </c>
    </row>
    <row r="447" spans="1:27" ht="15.75" hidden="1" x14ac:dyDescent="0.2">
      <c r="A447" s="35">
        <f t="shared" si="12"/>
        <v>43809</v>
      </c>
      <c r="B447" s="36">
        <f>SUMIFS(СВЦЭМ!$L$34:$L$777,СВЦЭМ!$A$34:$A$777,$A447,СВЦЭМ!$B$34:$B$777,B$437)+'СЕТ СН'!$F$16</f>
        <v>0</v>
      </c>
      <c r="C447" s="36">
        <f>SUMIFS(СВЦЭМ!$L$34:$L$777,СВЦЭМ!$A$34:$A$777,$A447,СВЦЭМ!$B$34:$B$777,C$437)+'СЕТ СН'!$F$16</f>
        <v>0</v>
      </c>
      <c r="D447" s="36">
        <f>SUMIFS(СВЦЭМ!$L$34:$L$777,СВЦЭМ!$A$34:$A$777,$A447,СВЦЭМ!$B$34:$B$777,D$437)+'СЕТ СН'!$F$16</f>
        <v>0</v>
      </c>
      <c r="E447" s="36">
        <f>SUMIFS(СВЦЭМ!$L$34:$L$777,СВЦЭМ!$A$34:$A$777,$A447,СВЦЭМ!$B$34:$B$777,E$437)+'СЕТ СН'!$F$16</f>
        <v>0</v>
      </c>
      <c r="F447" s="36">
        <f>SUMIFS(СВЦЭМ!$L$34:$L$777,СВЦЭМ!$A$34:$A$777,$A447,СВЦЭМ!$B$34:$B$777,F$437)+'СЕТ СН'!$F$16</f>
        <v>0</v>
      </c>
      <c r="G447" s="36">
        <f>SUMIFS(СВЦЭМ!$L$34:$L$777,СВЦЭМ!$A$34:$A$777,$A447,СВЦЭМ!$B$34:$B$777,G$437)+'СЕТ СН'!$F$16</f>
        <v>0</v>
      </c>
      <c r="H447" s="36">
        <f>SUMIFS(СВЦЭМ!$L$34:$L$777,СВЦЭМ!$A$34:$A$777,$A447,СВЦЭМ!$B$34:$B$777,H$437)+'СЕТ СН'!$F$16</f>
        <v>0</v>
      </c>
      <c r="I447" s="36">
        <f>SUMIFS(СВЦЭМ!$L$34:$L$777,СВЦЭМ!$A$34:$A$777,$A447,СВЦЭМ!$B$34:$B$777,I$437)+'СЕТ СН'!$F$16</f>
        <v>0</v>
      </c>
      <c r="J447" s="36">
        <f>SUMIFS(СВЦЭМ!$L$34:$L$777,СВЦЭМ!$A$34:$A$777,$A447,СВЦЭМ!$B$34:$B$777,J$437)+'СЕТ СН'!$F$16</f>
        <v>0</v>
      </c>
      <c r="K447" s="36">
        <f>SUMIFS(СВЦЭМ!$L$34:$L$777,СВЦЭМ!$A$34:$A$777,$A447,СВЦЭМ!$B$34:$B$777,K$437)+'СЕТ СН'!$F$16</f>
        <v>0</v>
      </c>
      <c r="L447" s="36">
        <f>SUMIFS(СВЦЭМ!$L$34:$L$777,СВЦЭМ!$A$34:$A$777,$A447,СВЦЭМ!$B$34:$B$777,L$437)+'СЕТ СН'!$F$16</f>
        <v>0</v>
      </c>
      <c r="M447" s="36">
        <f>SUMIFS(СВЦЭМ!$L$34:$L$777,СВЦЭМ!$A$34:$A$777,$A447,СВЦЭМ!$B$34:$B$777,M$437)+'СЕТ СН'!$F$16</f>
        <v>0</v>
      </c>
      <c r="N447" s="36">
        <f>SUMIFS(СВЦЭМ!$L$34:$L$777,СВЦЭМ!$A$34:$A$777,$A447,СВЦЭМ!$B$34:$B$777,N$437)+'СЕТ СН'!$F$16</f>
        <v>0</v>
      </c>
      <c r="O447" s="36">
        <f>SUMIFS(СВЦЭМ!$L$34:$L$777,СВЦЭМ!$A$34:$A$777,$A447,СВЦЭМ!$B$34:$B$777,O$437)+'СЕТ СН'!$F$16</f>
        <v>0</v>
      </c>
      <c r="P447" s="36">
        <f>SUMIFS(СВЦЭМ!$L$34:$L$777,СВЦЭМ!$A$34:$A$777,$A447,СВЦЭМ!$B$34:$B$777,P$437)+'СЕТ СН'!$F$16</f>
        <v>0</v>
      </c>
      <c r="Q447" s="36">
        <f>SUMIFS(СВЦЭМ!$L$34:$L$777,СВЦЭМ!$A$34:$A$777,$A447,СВЦЭМ!$B$34:$B$777,Q$437)+'СЕТ СН'!$F$16</f>
        <v>0</v>
      </c>
      <c r="R447" s="36">
        <f>SUMIFS(СВЦЭМ!$L$34:$L$777,СВЦЭМ!$A$34:$A$777,$A447,СВЦЭМ!$B$34:$B$777,R$437)+'СЕТ СН'!$F$16</f>
        <v>0</v>
      </c>
      <c r="S447" s="36">
        <f>SUMIFS(СВЦЭМ!$L$34:$L$777,СВЦЭМ!$A$34:$A$777,$A447,СВЦЭМ!$B$34:$B$777,S$437)+'СЕТ СН'!$F$16</f>
        <v>0</v>
      </c>
      <c r="T447" s="36">
        <f>SUMIFS(СВЦЭМ!$L$34:$L$777,СВЦЭМ!$A$34:$A$777,$A447,СВЦЭМ!$B$34:$B$777,T$437)+'СЕТ СН'!$F$16</f>
        <v>0</v>
      </c>
      <c r="U447" s="36">
        <f>SUMIFS(СВЦЭМ!$L$34:$L$777,СВЦЭМ!$A$34:$A$777,$A447,СВЦЭМ!$B$34:$B$777,U$437)+'СЕТ СН'!$F$16</f>
        <v>0</v>
      </c>
      <c r="V447" s="36">
        <f>SUMIFS(СВЦЭМ!$L$34:$L$777,СВЦЭМ!$A$34:$A$777,$A447,СВЦЭМ!$B$34:$B$777,V$437)+'СЕТ СН'!$F$16</f>
        <v>0</v>
      </c>
      <c r="W447" s="36">
        <f>SUMIFS(СВЦЭМ!$L$34:$L$777,СВЦЭМ!$A$34:$A$777,$A447,СВЦЭМ!$B$34:$B$777,W$437)+'СЕТ СН'!$F$16</f>
        <v>0</v>
      </c>
      <c r="X447" s="36">
        <f>SUMIFS(СВЦЭМ!$L$34:$L$777,СВЦЭМ!$A$34:$A$777,$A447,СВЦЭМ!$B$34:$B$777,X$437)+'СЕТ СН'!$F$16</f>
        <v>0</v>
      </c>
      <c r="Y447" s="36">
        <f>SUMIFS(СВЦЭМ!$L$34:$L$777,СВЦЭМ!$A$34:$A$777,$A447,СВЦЭМ!$B$34:$B$777,Y$437)+'СЕТ СН'!$F$16</f>
        <v>0</v>
      </c>
    </row>
    <row r="448" spans="1:27" ht="15.75" hidden="1" x14ac:dyDescent="0.2">
      <c r="A448" s="35">
        <f t="shared" si="12"/>
        <v>43810</v>
      </c>
      <c r="B448" s="36">
        <f>SUMIFS(СВЦЭМ!$L$34:$L$777,СВЦЭМ!$A$34:$A$777,$A448,СВЦЭМ!$B$34:$B$777,B$437)+'СЕТ СН'!$F$16</f>
        <v>0</v>
      </c>
      <c r="C448" s="36">
        <f>SUMIFS(СВЦЭМ!$L$34:$L$777,СВЦЭМ!$A$34:$A$777,$A448,СВЦЭМ!$B$34:$B$777,C$437)+'СЕТ СН'!$F$16</f>
        <v>0</v>
      </c>
      <c r="D448" s="36">
        <f>SUMIFS(СВЦЭМ!$L$34:$L$777,СВЦЭМ!$A$34:$A$777,$A448,СВЦЭМ!$B$34:$B$777,D$437)+'СЕТ СН'!$F$16</f>
        <v>0</v>
      </c>
      <c r="E448" s="36">
        <f>SUMIFS(СВЦЭМ!$L$34:$L$777,СВЦЭМ!$A$34:$A$777,$A448,СВЦЭМ!$B$34:$B$777,E$437)+'СЕТ СН'!$F$16</f>
        <v>0</v>
      </c>
      <c r="F448" s="36">
        <f>SUMIFS(СВЦЭМ!$L$34:$L$777,СВЦЭМ!$A$34:$A$777,$A448,СВЦЭМ!$B$34:$B$777,F$437)+'СЕТ СН'!$F$16</f>
        <v>0</v>
      </c>
      <c r="G448" s="36">
        <f>SUMIFS(СВЦЭМ!$L$34:$L$777,СВЦЭМ!$A$34:$A$777,$A448,СВЦЭМ!$B$34:$B$777,G$437)+'СЕТ СН'!$F$16</f>
        <v>0</v>
      </c>
      <c r="H448" s="36">
        <f>SUMIFS(СВЦЭМ!$L$34:$L$777,СВЦЭМ!$A$34:$A$777,$A448,СВЦЭМ!$B$34:$B$777,H$437)+'СЕТ СН'!$F$16</f>
        <v>0</v>
      </c>
      <c r="I448" s="36">
        <f>SUMIFS(СВЦЭМ!$L$34:$L$777,СВЦЭМ!$A$34:$A$777,$A448,СВЦЭМ!$B$34:$B$777,I$437)+'СЕТ СН'!$F$16</f>
        <v>0</v>
      </c>
      <c r="J448" s="36">
        <f>SUMIFS(СВЦЭМ!$L$34:$L$777,СВЦЭМ!$A$34:$A$777,$A448,СВЦЭМ!$B$34:$B$777,J$437)+'СЕТ СН'!$F$16</f>
        <v>0</v>
      </c>
      <c r="K448" s="36">
        <f>SUMIFS(СВЦЭМ!$L$34:$L$777,СВЦЭМ!$A$34:$A$777,$A448,СВЦЭМ!$B$34:$B$777,K$437)+'СЕТ СН'!$F$16</f>
        <v>0</v>
      </c>
      <c r="L448" s="36">
        <f>SUMIFS(СВЦЭМ!$L$34:$L$777,СВЦЭМ!$A$34:$A$777,$A448,СВЦЭМ!$B$34:$B$777,L$437)+'СЕТ СН'!$F$16</f>
        <v>0</v>
      </c>
      <c r="M448" s="36">
        <f>SUMIFS(СВЦЭМ!$L$34:$L$777,СВЦЭМ!$A$34:$A$777,$A448,СВЦЭМ!$B$34:$B$777,M$437)+'СЕТ СН'!$F$16</f>
        <v>0</v>
      </c>
      <c r="N448" s="36">
        <f>SUMIFS(СВЦЭМ!$L$34:$L$777,СВЦЭМ!$A$34:$A$777,$A448,СВЦЭМ!$B$34:$B$777,N$437)+'СЕТ СН'!$F$16</f>
        <v>0</v>
      </c>
      <c r="O448" s="36">
        <f>SUMIFS(СВЦЭМ!$L$34:$L$777,СВЦЭМ!$A$34:$A$777,$A448,СВЦЭМ!$B$34:$B$777,O$437)+'СЕТ СН'!$F$16</f>
        <v>0</v>
      </c>
      <c r="P448" s="36">
        <f>SUMIFS(СВЦЭМ!$L$34:$L$777,СВЦЭМ!$A$34:$A$777,$A448,СВЦЭМ!$B$34:$B$777,P$437)+'СЕТ СН'!$F$16</f>
        <v>0</v>
      </c>
      <c r="Q448" s="36">
        <f>SUMIFS(СВЦЭМ!$L$34:$L$777,СВЦЭМ!$A$34:$A$777,$A448,СВЦЭМ!$B$34:$B$777,Q$437)+'СЕТ СН'!$F$16</f>
        <v>0</v>
      </c>
      <c r="R448" s="36">
        <f>SUMIFS(СВЦЭМ!$L$34:$L$777,СВЦЭМ!$A$34:$A$777,$A448,СВЦЭМ!$B$34:$B$777,R$437)+'СЕТ СН'!$F$16</f>
        <v>0</v>
      </c>
      <c r="S448" s="36">
        <f>SUMIFS(СВЦЭМ!$L$34:$L$777,СВЦЭМ!$A$34:$A$777,$A448,СВЦЭМ!$B$34:$B$777,S$437)+'СЕТ СН'!$F$16</f>
        <v>0</v>
      </c>
      <c r="T448" s="36">
        <f>SUMIFS(СВЦЭМ!$L$34:$L$777,СВЦЭМ!$A$34:$A$777,$A448,СВЦЭМ!$B$34:$B$777,T$437)+'СЕТ СН'!$F$16</f>
        <v>0</v>
      </c>
      <c r="U448" s="36">
        <f>SUMIFS(СВЦЭМ!$L$34:$L$777,СВЦЭМ!$A$34:$A$777,$A448,СВЦЭМ!$B$34:$B$777,U$437)+'СЕТ СН'!$F$16</f>
        <v>0</v>
      </c>
      <c r="V448" s="36">
        <f>SUMIFS(СВЦЭМ!$L$34:$L$777,СВЦЭМ!$A$34:$A$777,$A448,СВЦЭМ!$B$34:$B$777,V$437)+'СЕТ СН'!$F$16</f>
        <v>0</v>
      </c>
      <c r="W448" s="36">
        <f>SUMIFS(СВЦЭМ!$L$34:$L$777,СВЦЭМ!$A$34:$A$777,$A448,СВЦЭМ!$B$34:$B$777,W$437)+'СЕТ СН'!$F$16</f>
        <v>0</v>
      </c>
      <c r="X448" s="36">
        <f>SUMIFS(СВЦЭМ!$L$34:$L$777,СВЦЭМ!$A$34:$A$777,$A448,СВЦЭМ!$B$34:$B$777,X$437)+'СЕТ СН'!$F$16</f>
        <v>0</v>
      </c>
      <c r="Y448" s="36">
        <f>SUMIFS(СВЦЭМ!$L$34:$L$777,СВЦЭМ!$A$34:$A$777,$A448,СВЦЭМ!$B$34:$B$777,Y$437)+'СЕТ СН'!$F$16</f>
        <v>0</v>
      </c>
    </row>
    <row r="449" spans="1:25" ht="15.75" hidden="1" x14ac:dyDescent="0.2">
      <c r="A449" s="35">
        <f t="shared" si="12"/>
        <v>43811</v>
      </c>
      <c r="B449" s="36">
        <f>SUMIFS(СВЦЭМ!$L$34:$L$777,СВЦЭМ!$A$34:$A$777,$A449,СВЦЭМ!$B$34:$B$777,B$437)+'СЕТ СН'!$F$16</f>
        <v>0</v>
      </c>
      <c r="C449" s="36">
        <f>SUMIFS(СВЦЭМ!$L$34:$L$777,СВЦЭМ!$A$34:$A$777,$A449,СВЦЭМ!$B$34:$B$777,C$437)+'СЕТ СН'!$F$16</f>
        <v>0</v>
      </c>
      <c r="D449" s="36">
        <f>SUMIFS(СВЦЭМ!$L$34:$L$777,СВЦЭМ!$A$34:$A$777,$A449,СВЦЭМ!$B$34:$B$777,D$437)+'СЕТ СН'!$F$16</f>
        <v>0</v>
      </c>
      <c r="E449" s="36">
        <f>SUMIFS(СВЦЭМ!$L$34:$L$777,СВЦЭМ!$A$34:$A$777,$A449,СВЦЭМ!$B$34:$B$777,E$437)+'СЕТ СН'!$F$16</f>
        <v>0</v>
      </c>
      <c r="F449" s="36">
        <f>SUMIFS(СВЦЭМ!$L$34:$L$777,СВЦЭМ!$A$34:$A$777,$A449,СВЦЭМ!$B$34:$B$777,F$437)+'СЕТ СН'!$F$16</f>
        <v>0</v>
      </c>
      <c r="G449" s="36">
        <f>SUMIFS(СВЦЭМ!$L$34:$L$777,СВЦЭМ!$A$34:$A$777,$A449,СВЦЭМ!$B$34:$B$777,G$437)+'СЕТ СН'!$F$16</f>
        <v>0</v>
      </c>
      <c r="H449" s="36">
        <f>SUMIFS(СВЦЭМ!$L$34:$L$777,СВЦЭМ!$A$34:$A$777,$A449,СВЦЭМ!$B$34:$B$777,H$437)+'СЕТ СН'!$F$16</f>
        <v>0</v>
      </c>
      <c r="I449" s="36">
        <f>SUMIFS(СВЦЭМ!$L$34:$L$777,СВЦЭМ!$A$34:$A$777,$A449,СВЦЭМ!$B$34:$B$777,I$437)+'СЕТ СН'!$F$16</f>
        <v>0</v>
      </c>
      <c r="J449" s="36">
        <f>SUMIFS(СВЦЭМ!$L$34:$L$777,СВЦЭМ!$A$34:$A$777,$A449,СВЦЭМ!$B$34:$B$777,J$437)+'СЕТ СН'!$F$16</f>
        <v>0</v>
      </c>
      <c r="K449" s="36">
        <f>SUMIFS(СВЦЭМ!$L$34:$L$777,СВЦЭМ!$A$34:$A$777,$A449,СВЦЭМ!$B$34:$B$777,K$437)+'СЕТ СН'!$F$16</f>
        <v>0</v>
      </c>
      <c r="L449" s="36">
        <f>SUMIFS(СВЦЭМ!$L$34:$L$777,СВЦЭМ!$A$34:$A$777,$A449,СВЦЭМ!$B$34:$B$777,L$437)+'СЕТ СН'!$F$16</f>
        <v>0</v>
      </c>
      <c r="M449" s="36">
        <f>SUMIFS(СВЦЭМ!$L$34:$L$777,СВЦЭМ!$A$34:$A$777,$A449,СВЦЭМ!$B$34:$B$777,M$437)+'СЕТ СН'!$F$16</f>
        <v>0</v>
      </c>
      <c r="N449" s="36">
        <f>SUMIFS(СВЦЭМ!$L$34:$L$777,СВЦЭМ!$A$34:$A$777,$A449,СВЦЭМ!$B$34:$B$777,N$437)+'СЕТ СН'!$F$16</f>
        <v>0</v>
      </c>
      <c r="O449" s="36">
        <f>SUMIFS(СВЦЭМ!$L$34:$L$777,СВЦЭМ!$A$34:$A$777,$A449,СВЦЭМ!$B$34:$B$777,O$437)+'СЕТ СН'!$F$16</f>
        <v>0</v>
      </c>
      <c r="P449" s="36">
        <f>SUMIFS(СВЦЭМ!$L$34:$L$777,СВЦЭМ!$A$34:$A$777,$A449,СВЦЭМ!$B$34:$B$777,P$437)+'СЕТ СН'!$F$16</f>
        <v>0</v>
      </c>
      <c r="Q449" s="36">
        <f>SUMIFS(СВЦЭМ!$L$34:$L$777,СВЦЭМ!$A$34:$A$777,$A449,СВЦЭМ!$B$34:$B$777,Q$437)+'СЕТ СН'!$F$16</f>
        <v>0</v>
      </c>
      <c r="R449" s="36">
        <f>SUMIFS(СВЦЭМ!$L$34:$L$777,СВЦЭМ!$A$34:$A$777,$A449,СВЦЭМ!$B$34:$B$777,R$437)+'СЕТ СН'!$F$16</f>
        <v>0</v>
      </c>
      <c r="S449" s="36">
        <f>SUMIFS(СВЦЭМ!$L$34:$L$777,СВЦЭМ!$A$34:$A$777,$A449,СВЦЭМ!$B$34:$B$777,S$437)+'СЕТ СН'!$F$16</f>
        <v>0</v>
      </c>
      <c r="T449" s="36">
        <f>SUMIFS(СВЦЭМ!$L$34:$L$777,СВЦЭМ!$A$34:$A$777,$A449,СВЦЭМ!$B$34:$B$777,T$437)+'СЕТ СН'!$F$16</f>
        <v>0</v>
      </c>
      <c r="U449" s="36">
        <f>SUMIFS(СВЦЭМ!$L$34:$L$777,СВЦЭМ!$A$34:$A$777,$A449,СВЦЭМ!$B$34:$B$777,U$437)+'СЕТ СН'!$F$16</f>
        <v>0</v>
      </c>
      <c r="V449" s="36">
        <f>SUMIFS(СВЦЭМ!$L$34:$L$777,СВЦЭМ!$A$34:$A$777,$A449,СВЦЭМ!$B$34:$B$777,V$437)+'СЕТ СН'!$F$16</f>
        <v>0</v>
      </c>
      <c r="W449" s="36">
        <f>SUMIFS(СВЦЭМ!$L$34:$L$777,СВЦЭМ!$A$34:$A$777,$A449,СВЦЭМ!$B$34:$B$777,W$437)+'СЕТ СН'!$F$16</f>
        <v>0</v>
      </c>
      <c r="X449" s="36">
        <f>SUMIFS(СВЦЭМ!$L$34:$L$777,СВЦЭМ!$A$34:$A$777,$A449,СВЦЭМ!$B$34:$B$777,X$437)+'СЕТ СН'!$F$16</f>
        <v>0</v>
      </c>
      <c r="Y449" s="36">
        <f>SUMIFS(СВЦЭМ!$L$34:$L$777,СВЦЭМ!$A$34:$A$777,$A449,СВЦЭМ!$B$34:$B$777,Y$437)+'СЕТ СН'!$F$16</f>
        <v>0</v>
      </c>
    </row>
    <row r="450" spans="1:25" ht="15.75" hidden="1" x14ac:dyDescent="0.2">
      <c r="A450" s="35">
        <f t="shared" si="12"/>
        <v>43812</v>
      </c>
      <c r="B450" s="36">
        <f>SUMIFS(СВЦЭМ!$L$34:$L$777,СВЦЭМ!$A$34:$A$777,$A450,СВЦЭМ!$B$34:$B$777,B$437)+'СЕТ СН'!$F$16</f>
        <v>0</v>
      </c>
      <c r="C450" s="36">
        <f>SUMIFS(СВЦЭМ!$L$34:$L$777,СВЦЭМ!$A$34:$A$777,$A450,СВЦЭМ!$B$34:$B$777,C$437)+'СЕТ СН'!$F$16</f>
        <v>0</v>
      </c>
      <c r="D450" s="36">
        <f>SUMIFS(СВЦЭМ!$L$34:$L$777,СВЦЭМ!$A$34:$A$777,$A450,СВЦЭМ!$B$34:$B$777,D$437)+'СЕТ СН'!$F$16</f>
        <v>0</v>
      </c>
      <c r="E450" s="36">
        <f>SUMIFS(СВЦЭМ!$L$34:$L$777,СВЦЭМ!$A$34:$A$777,$A450,СВЦЭМ!$B$34:$B$777,E$437)+'СЕТ СН'!$F$16</f>
        <v>0</v>
      </c>
      <c r="F450" s="36">
        <f>SUMIFS(СВЦЭМ!$L$34:$L$777,СВЦЭМ!$A$34:$A$777,$A450,СВЦЭМ!$B$34:$B$777,F$437)+'СЕТ СН'!$F$16</f>
        <v>0</v>
      </c>
      <c r="G450" s="36">
        <f>SUMIFS(СВЦЭМ!$L$34:$L$777,СВЦЭМ!$A$34:$A$777,$A450,СВЦЭМ!$B$34:$B$777,G$437)+'СЕТ СН'!$F$16</f>
        <v>0</v>
      </c>
      <c r="H450" s="36">
        <f>SUMIFS(СВЦЭМ!$L$34:$L$777,СВЦЭМ!$A$34:$A$777,$A450,СВЦЭМ!$B$34:$B$777,H$437)+'СЕТ СН'!$F$16</f>
        <v>0</v>
      </c>
      <c r="I450" s="36">
        <f>SUMIFS(СВЦЭМ!$L$34:$L$777,СВЦЭМ!$A$34:$A$777,$A450,СВЦЭМ!$B$34:$B$777,I$437)+'СЕТ СН'!$F$16</f>
        <v>0</v>
      </c>
      <c r="J450" s="36">
        <f>SUMIFS(СВЦЭМ!$L$34:$L$777,СВЦЭМ!$A$34:$A$777,$A450,СВЦЭМ!$B$34:$B$777,J$437)+'СЕТ СН'!$F$16</f>
        <v>0</v>
      </c>
      <c r="K450" s="36">
        <f>SUMIFS(СВЦЭМ!$L$34:$L$777,СВЦЭМ!$A$34:$A$777,$A450,СВЦЭМ!$B$34:$B$777,K$437)+'СЕТ СН'!$F$16</f>
        <v>0</v>
      </c>
      <c r="L450" s="36">
        <f>SUMIFS(СВЦЭМ!$L$34:$L$777,СВЦЭМ!$A$34:$A$777,$A450,СВЦЭМ!$B$34:$B$777,L$437)+'СЕТ СН'!$F$16</f>
        <v>0</v>
      </c>
      <c r="M450" s="36">
        <f>SUMIFS(СВЦЭМ!$L$34:$L$777,СВЦЭМ!$A$34:$A$777,$A450,СВЦЭМ!$B$34:$B$777,M$437)+'СЕТ СН'!$F$16</f>
        <v>0</v>
      </c>
      <c r="N450" s="36">
        <f>SUMIFS(СВЦЭМ!$L$34:$L$777,СВЦЭМ!$A$34:$A$777,$A450,СВЦЭМ!$B$34:$B$777,N$437)+'СЕТ СН'!$F$16</f>
        <v>0</v>
      </c>
      <c r="O450" s="36">
        <f>SUMIFS(СВЦЭМ!$L$34:$L$777,СВЦЭМ!$A$34:$A$777,$A450,СВЦЭМ!$B$34:$B$777,O$437)+'СЕТ СН'!$F$16</f>
        <v>0</v>
      </c>
      <c r="P450" s="36">
        <f>SUMIFS(СВЦЭМ!$L$34:$L$777,СВЦЭМ!$A$34:$A$777,$A450,СВЦЭМ!$B$34:$B$777,P$437)+'СЕТ СН'!$F$16</f>
        <v>0</v>
      </c>
      <c r="Q450" s="36">
        <f>SUMIFS(СВЦЭМ!$L$34:$L$777,СВЦЭМ!$A$34:$A$777,$A450,СВЦЭМ!$B$34:$B$777,Q$437)+'СЕТ СН'!$F$16</f>
        <v>0</v>
      </c>
      <c r="R450" s="36">
        <f>SUMIFS(СВЦЭМ!$L$34:$L$777,СВЦЭМ!$A$34:$A$777,$A450,СВЦЭМ!$B$34:$B$777,R$437)+'СЕТ СН'!$F$16</f>
        <v>0</v>
      </c>
      <c r="S450" s="36">
        <f>SUMIFS(СВЦЭМ!$L$34:$L$777,СВЦЭМ!$A$34:$A$777,$A450,СВЦЭМ!$B$34:$B$777,S$437)+'СЕТ СН'!$F$16</f>
        <v>0</v>
      </c>
      <c r="T450" s="36">
        <f>SUMIFS(СВЦЭМ!$L$34:$L$777,СВЦЭМ!$A$34:$A$777,$A450,СВЦЭМ!$B$34:$B$777,T$437)+'СЕТ СН'!$F$16</f>
        <v>0</v>
      </c>
      <c r="U450" s="36">
        <f>SUMIFS(СВЦЭМ!$L$34:$L$777,СВЦЭМ!$A$34:$A$777,$A450,СВЦЭМ!$B$34:$B$777,U$437)+'СЕТ СН'!$F$16</f>
        <v>0</v>
      </c>
      <c r="V450" s="36">
        <f>SUMIFS(СВЦЭМ!$L$34:$L$777,СВЦЭМ!$A$34:$A$777,$A450,СВЦЭМ!$B$34:$B$777,V$437)+'СЕТ СН'!$F$16</f>
        <v>0</v>
      </c>
      <c r="W450" s="36">
        <f>SUMIFS(СВЦЭМ!$L$34:$L$777,СВЦЭМ!$A$34:$A$777,$A450,СВЦЭМ!$B$34:$B$777,W$437)+'СЕТ СН'!$F$16</f>
        <v>0</v>
      </c>
      <c r="X450" s="36">
        <f>SUMIFS(СВЦЭМ!$L$34:$L$777,СВЦЭМ!$A$34:$A$777,$A450,СВЦЭМ!$B$34:$B$777,X$437)+'СЕТ СН'!$F$16</f>
        <v>0</v>
      </c>
      <c r="Y450" s="36">
        <f>SUMIFS(СВЦЭМ!$L$34:$L$777,СВЦЭМ!$A$34:$A$777,$A450,СВЦЭМ!$B$34:$B$777,Y$437)+'СЕТ СН'!$F$16</f>
        <v>0</v>
      </c>
    </row>
    <row r="451" spans="1:25" ht="15.75" hidden="1" x14ac:dyDescent="0.2">
      <c r="A451" s="35">
        <f t="shared" si="12"/>
        <v>43813</v>
      </c>
      <c r="B451" s="36">
        <f>SUMIFS(СВЦЭМ!$L$34:$L$777,СВЦЭМ!$A$34:$A$777,$A451,СВЦЭМ!$B$34:$B$777,B$437)+'СЕТ СН'!$F$16</f>
        <v>0</v>
      </c>
      <c r="C451" s="36">
        <f>SUMIFS(СВЦЭМ!$L$34:$L$777,СВЦЭМ!$A$34:$A$777,$A451,СВЦЭМ!$B$34:$B$777,C$437)+'СЕТ СН'!$F$16</f>
        <v>0</v>
      </c>
      <c r="D451" s="36">
        <f>SUMIFS(СВЦЭМ!$L$34:$L$777,СВЦЭМ!$A$34:$A$777,$A451,СВЦЭМ!$B$34:$B$777,D$437)+'СЕТ СН'!$F$16</f>
        <v>0</v>
      </c>
      <c r="E451" s="36">
        <f>SUMIFS(СВЦЭМ!$L$34:$L$777,СВЦЭМ!$A$34:$A$777,$A451,СВЦЭМ!$B$34:$B$777,E$437)+'СЕТ СН'!$F$16</f>
        <v>0</v>
      </c>
      <c r="F451" s="36">
        <f>SUMIFS(СВЦЭМ!$L$34:$L$777,СВЦЭМ!$A$34:$A$777,$A451,СВЦЭМ!$B$34:$B$777,F$437)+'СЕТ СН'!$F$16</f>
        <v>0</v>
      </c>
      <c r="G451" s="36">
        <f>SUMIFS(СВЦЭМ!$L$34:$L$777,СВЦЭМ!$A$34:$A$777,$A451,СВЦЭМ!$B$34:$B$777,G$437)+'СЕТ СН'!$F$16</f>
        <v>0</v>
      </c>
      <c r="H451" s="36">
        <f>SUMIFS(СВЦЭМ!$L$34:$L$777,СВЦЭМ!$A$34:$A$777,$A451,СВЦЭМ!$B$34:$B$777,H$437)+'СЕТ СН'!$F$16</f>
        <v>0</v>
      </c>
      <c r="I451" s="36">
        <f>SUMIFS(СВЦЭМ!$L$34:$L$777,СВЦЭМ!$A$34:$A$777,$A451,СВЦЭМ!$B$34:$B$777,I$437)+'СЕТ СН'!$F$16</f>
        <v>0</v>
      </c>
      <c r="J451" s="36">
        <f>SUMIFS(СВЦЭМ!$L$34:$L$777,СВЦЭМ!$A$34:$A$777,$A451,СВЦЭМ!$B$34:$B$777,J$437)+'СЕТ СН'!$F$16</f>
        <v>0</v>
      </c>
      <c r="K451" s="36">
        <f>SUMIFS(СВЦЭМ!$L$34:$L$777,СВЦЭМ!$A$34:$A$777,$A451,СВЦЭМ!$B$34:$B$777,K$437)+'СЕТ СН'!$F$16</f>
        <v>0</v>
      </c>
      <c r="L451" s="36">
        <f>SUMIFS(СВЦЭМ!$L$34:$L$777,СВЦЭМ!$A$34:$A$777,$A451,СВЦЭМ!$B$34:$B$777,L$437)+'СЕТ СН'!$F$16</f>
        <v>0</v>
      </c>
      <c r="M451" s="36">
        <f>SUMIFS(СВЦЭМ!$L$34:$L$777,СВЦЭМ!$A$34:$A$777,$A451,СВЦЭМ!$B$34:$B$777,M$437)+'СЕТ СН'!$F$16</f>
        <v>0</v>
      </c>
      <c r="N451" s="36">
        <f>SUMIFS(СВЦЭМ!$L$34:$L$777,СВЦЭМ!$A$34:$A$777,$A451,СВЦЭМ!$B$34:$B$777,N$437)+'СЕТ СН'!$F$16</f>
        <v>0</v>
      </c>
      <c r="O451" s="36">
        <f>SUMIFS(СВЦЭМ!$L$34:$L$777,СВЦЭМ!$A$34:$A$777,$A451,СВЦЭМ!$B$34:$B$777,O$437)+'СЕТ СН'!$F$16</f>
        <v>0</v>
      </c>
      <c r="P451" s="36">
        <f>SUMIFS(СВЦЭМ!$L$34:$L$777,СВЦЭМ!$A$34:$A$777,$A451,СВЦЭМ!$B$34:$B$777,P$437)+'СЕТ СН'!$F$16</f>
        <v>0</v>
      </c>
      <c r="Q451" s="36">
        <f>SUMIFS(СВЦЭМ!$L$34:$L$777,СВЦЭМ!$A$34:$A$777,$A451,СВЦЭМ!$B$34:$B$777,Q$437)+'СЕТ СН'!$F$16</f>
        <v>0</v>
      </c>
      <c r="R451" s="36">
        <f>SUMIFS(СВЦЭМ!$L$34:$L$777,СВЦЭМ!$A$34:$A$777,$A451,СВЦЭМ!$B$34:$B$777,R$437)+'СЕТ СН'!$F$16</f>
        <v>0</v>
      </c>
      <c r="S451" s="36">
        <f>SUMIFS(СВЦЭМ!$L$34:$L$777,СВЦЭМ!$A$34:$A$777,$A451,СВЦЭМ!$B$34:$B$777,S$437)+'СЕТ СН'!$F$16</f>
        <v>0</v>
      </c>
      <c r="T451" s="36">
        <f>SUMIFS(СВЦЭМ!$L$34:$L$777,СВЦЭМ!$A$34:$A$777,$A451,СВЦЭМ!$B$34:$B$777,T$437)+'СЕТ СН'!$F$16</f>
        <v>0</v>
      </c>
      <c r="U451" s="36">
        <f>SUMIFS(СВЦЭМ!$L$34:$L$777,СВЦЭМ!$A$34:$A$777,$A451,СВЦЭМ!$B$34:$B$777,U$437)+'СЕТ СН'!$F$16</f>
        <v>0</v>
      </c>
      <c r="V451" s="36">
        <f>SUMIFS(СВЦЭМ!$L$34:$L$777,СВЦЭМ!$A$34:$A$777,$A451,СВЦЭМ!$B$34:$B$777,V$437)+'СЕТ СН'!$F$16</f>
        <v>0</v>
      </c>
      <c r="W451" s="36">
        <f>SUMIFS(СВЦЭМ!$L$34:$L$777,СВЦЭМ!$A$34:$A$777,$A451,СВЦЭМ!$B$34:$B$777,W$437)+'СЕТ СН'!$F$16</f>
        <v>0</v>
      </c>
      <c r="X451" s="36">
        <f>SUMIFS(СВЦЭМ!$L$34:$L$777,СВЦЭМ!$A$34:$A$777,$A451,СВЦЭМ!$B$34:$B$777,X$437)+'СЕТ СН'!$F$16</f>
        <v>0</v>
      </c>
      <c r="Y451" s="36">
        <f>SUMIFS(СВЦЭМ!$L$34:$L$777,СВЦЭМ!$A$34:$A$777,$A451,СВЦЭМ!$B$34:$B$777,Y$437)+'СЕТ СН'!$F$16</f>
        <v>0</v>
      </c>
    </row>
    <row r="452" spans="1:25" ht="15.75" hidden="1" x14ac:dyDescent="0.2">
      <c r="A452" s="35">
        <f t="shared" si="12"/>
        <v>43814</v>
      </c>
      <c r="B452" s="36">
        <f>SUMIFS(СВЦЭМ!$L$34:$L$777,СВЦЭМ!$A$34:$A$777,$A452,СВЦЭМ!$B$34:$B$777,B$437)+'СЕТ СН'!$F$16</f>
        <v>0</v>
      </c>
      <c r="C452" s="36">
        <f>SUMIFS(СВЦЭМ!$L$34:$L$777,СВЦЭМ!$A$34:$A$777,$A452,СВЦЭМ!$B$34:$B$777,C$437)+'СЕТ СН'!$F$16</f>
        <v>0</v>
      </c>
      <c r="D452" s="36">
        <f>SUMIFS(СВЦЭМ!$L$34:$L$777,СВЦЭМ!$A$34:$A$777,$A452,СВЦЭМ!$B$34:$B$777,D$437)+'СЕТ СН'!$F$16</f>
        <v>0</v>
      </c>
      <c r="E452" s="36">
        <f>SUMIFS(СВЦЭМ!$L$34:$L$777,СВЦЭМ!$A$34:$A$777,$A452,СВЦЭМ!$B$34:$B$777,E$437)+'СЕТ СН'!$F$16</f>
        <v>0</v>
      </c>
      <c r="F452" s="36">
        <f>SUMIFS(СВЦЭМ!$L$34:$L$777,СВЦЭМ!$A$34:$A$777,$A452,СВЦЭМ!$B$34:$B$777,F$437)+'СЕТ СН'!$F$16</f>
        <v>0</v>
      </c>
      <c r="G452" s="36">
        <f>SUMIFS(СВЦЭМ!$L$34:$L$777,СВЦЭМ!$A$34:$A$777,$A452,СВЦЭМ!$B$34:$B$777,G$437)+'СЕТ СН'!$F$16</f>
        <v>0</v>
      </c>
      <c r="H452" s="36">
        <f>SUMIFS(СВЦЭМ!$L$34:$L$777,СВЦЭМ!$A$34:$A$777,$A452,СВЦЭМ!$B$34:$B$777,H$437)+'СЕТ СН'!$F$16</f>
        <v>0</v>
      </c>
      <c r="I452" s="36">
        <f>SUMIFS(СВЦЭМ!$L$34:$L$777,СВЦЭМ!$A$34:$A$777,$A452,СВЦЭМ!$B$34:$B$777,I$437)+'СЕТ СН'!$F$16</f>
        <v>0</v>
      </c>
      <c r="J452" s="36">
        <f>SUMIFS(СВЦЭМ!$L$34:$L$777,СВЦЭМ!$A$34:$A$777,$A452,СВЦЭМ!$B$34:$B$777,J$437)+'СЕТ СН'!$F$16</f>
        <v>0</v>
      </c>
      <c r="K452" s="36">
        <f>SUMIFS(СВЦЭМ!$L$34:$L$777,СВЦЭМ!$A$34:$A$777,$A452,СВЦЭМ!$B$34:$B$777,K$437)+'СЕТ СН'!$F$16</f>
        <v>0</v>
      </c>
      <c r="L452" s="36">
        <f>SUMIFS(СВЦЭМ!$L$34:$L$777,СВЦЭМ!$A$34:$A$777,$A452,СВЦЭМ!$B$34:$B$777,L$437)+'СЕТ СН'!$F$16</f>
        <v>0</v>
      </c>
      <c r="M452" s="36">
        <f>SUMIFS(СВЦЭМ!$L$34:$L$777,СВЦЭМ!$A$34:$A$777,$A452,СВЦЭМ!$B$34:$B$777,M$437)+'СЕТ СН'!$F$16</f>
        <v>0</v>
      </c>
      <c r="N452" s="36">
        <f>SUMIFS(СВЦЭМ!$L$34:$L$777,СВЦЭМ!$A$34:$A$777,$A452,СВЦЭМ!$B$34:$B$777,N$437)+'СЕТ СН'!$F$16</f>
        <v>0</v>
      </c>
      <c r="O452" s="36">
        <f>SUMIFS(СВЦЭМ!$L$34:$L$777,СВЦЭМ!$A$34:$A$777,$A452,СВЦЭМ!$B$34:$B$777,O$437)+'СЕТ СН'!$F$16</f>
        <v>0</v>
      </c>
      <c r="P452" s="36">
        <f>SUMIFS(СВЦЭМ!$L$34:$L$777,СВЦЭМ!$A$34:$A$777,$A452,СВЦЭМ!$B$34:$B$777,P$437)+'СЕТ СН'!$F$16</f>
        <v>0</v>
      </c>
      <c r="Q452" s="36">
        <f>SUMIFS(СВЦЭМ!$L$34:$L$777,СВЦЭМ!$A$34:$A$777,$A452,СВЦЭМ!$B$34:$B$777,Q$437)+'СЕТ СН'!$F$16</f>
        <v>0</v>
      </c>
      <c r="R452" s="36">
        <f>SUMIFS(СВЦЭМ!$L$34:$L$777,СВЦЭМ!$A$34:$A$777,$A452,СВЦЭМ!$B$34:$B$777,R$437)+'СЕТ СН'!$F$16</f>
        <v>0</v>
      </c>
      <c r="S452" s="36">
        <f>SUMIFS(СВЦЭМ!$L$34:$L$777,СВЦЭМ!$A$34:$A$777,$A452,СВЦЭМ!$B$34:$B$777,S$437)+'СЕТ СН'!$F$16</f>
        <v>0</v>
      </c>
      <c r="T452" s="36">
        <f>SUMIFS(СВЦЭМ!$L$34:$L$777,СВЦЭМ!$A$34:$A$777,$A452,СВЦЭМ!$B$34:$B$777,T$437)+'СЕТ СН'!$F$16</f>
        <v>0</v>
      </c>
      <c r="U452" s="36">
        <f>SUMIFS(СВЦЭМ!$L$34:$L$777,СВЦЭМ!$A$34:$A$777,$A452,СВЦЭМ!$B$34:$B$777,U$437)+'СЕТ СН'!$F$16</f>
        <v>0</v>
      </c>
      <c r="V452" s="36">
        <f>SUMIFS(СВЦЭМ!$L$34:$L$777,СВЦЭМ!$A$34:$A$777,$A452,СВЦЭМ!$B$34:$B$777,V$437)+'СЕТ СН'!$F$16</f>
        <v>0</v>
      </c>
      <c r="W452" s="36">
        <f>SUMIFS(СВЦЭМ!$L$34:$L$777,СВЦЭМ!$A$34:$A$777,$A452,СВЦЭМ!$B$34:$B$777,W$437)+'СЕТ СН'!$F$16</f>
        <v>0</v>
      </c>
      <c r="X452" s="36">
        <f>SUMIFS(СВЦЭМ!$L$34:$L$777,СВЦЭМ!$A$34:$A$777,$A452,СВЦЭМ!$B$34:$B$777,X$437)+'СЕТ СН'!$F$16</f>
        <v>0</v>
      </c>
      <c r="Y452" s="36">
        <f>SUMIFS(СВЦЭМ!$L$34:$L$777,СВЦЭМ!$A$34:$A$777,$A452,СВЦЭМ!$B$34:$B$777,Y$437)+'СЕТ СН'!$F$16</f>
        <v>0</v>
      </c>
    </row>
    <row r="453" spans="1:25" ht="15.75" hidden="1" x14ac:dyDescent="0.2">
      <c r="A453" s="35">
        <f t="shared" si="12"/>
        <v>43815</v>
      </c>
      <c r="B453" s="36">
        <f>SUMIFS(СВЦЭМ!$L$34:$L$777,СВЦЭМ!$A$34:$A$777,$A453,СВЦЭМ!$B$34:$B$777,B$437)+'СЕТ СН'!$F$16</f>
        <v>0</v>
      </c>
      <c r="C453" s="36">
        <f>SUMIFS(СВЦЭМ!$L$34:$L$777,СВЦЭМ!$A$34:$A$777,$A453,СВЦЭМ!$B$34:$B$777,C$437)+'СЕТ СН'!$F$16</f>
        <v>0</v>
      </c>
      <c r="D453" s="36">
        <f>SUMIFS(СВЦЭМ!$L$34:$L$777,СВЦЭМ!$A$34:$A$777,$A453,СВЦЭМ!$B$34:$B$777,D$437)+'СЕТ СН'!$F$16</f>
        <v>0</v>
      </c>
      <c r="E453" s="36">
        <f>SUMIFS(СВЦЭМ!$L$34:$L$777,СВЦЭМ!$A$34:$A$777,$A453,СВЦЭМ!$B$34:$B$777,E$437)+'СЕТ СН'!$F$16</f>
        <v>0</v>
      </c>
      <c r="F453" s="36">
        <f>SUMIFS(СВЦЭМ!$L$34:$L$777,СВЦЭМ!$A$34:$A$777,$A453,СВЦЭМ!$B$34:$B$777,F$437)+'СЕТ СН'!$F$16</f>
        <v>0</v>
      </c>
      <c r="G453" s="36">
        <f>SUMIFS(СВЦЭМ!$L$34:$L$777,СВЦЭМ!$A$34:$A$777,$A453,СВЦЭМ!$B$34:$B$777,G$437)+'СЕТ СН'!$F$16</f>
        <v>0</v>
      </c>
      <c r="H453" s="36">
        <f>SUMIFS(СВЦЭМ!$L$34:$L$777,СВЦЭМ!$A$34:$A$777,$A453,СВЦЭМ!$B$34:$B$777,H$437)+'СЕТ СН'!$F$16</f>
        <v>0</v>
      </c>
      <c r="I453" s="36">
        <f>SUMIFS(СВЦЭМ!$L$34:$L$777,СВЦЭМ!$A$34:$A$777,$A453,СВЦЭМ!$B$34:$B$777,I$437)+'СЕТ СН'!$F$16</f>
        <v>0</v>
      </c>
      <c r="J453" s="36">
        <f>SUMIFS(СВЦЭМ!$L$34:$L$777,СВЦЭМ!$A$34:$A$777,$A453,СВЦЭМ!$B$34:$B$777,J$437)+'СЕТ СН'!$F$16</f>
        <v>0</v>
      </c>
      <c r="K453" s="36">
        <f>SUMIFS(СВЦЭМ!$L$34:$L$777,СВЦЭМ!$A$34:$A$777,$A453,СВЦЭМ!$B$34:$B$777,K$437)+'СЕТ СН'!$F$16</f>
        <v>0</v>
      </c>
      <c r="L453" s="36">
        <f>SUMIFS(СВЦЭМ!$L$34:$L$777,СВЦЭМ!$A$34:$A$777,$A453,СВЦЭМ!$B$34:$B$777,L$437)+'СЕТ СН'!$F$16</f>
        <v>0</v>
      </c>
      <c r="M453" s="36">
        <f>SUMIFS(СВЦЭМ!$L$34:$L$777,СВЦЭМ!$A$34:$A$777,$A453,СВЦЭМ!$B$34:$B$777,M$437)+'СЕТ СН'!$F$16</f>
        <v>0</v>
      </c>
      <c r="N453" s="36">
        <f>SUMIFS(СВЦЭМ!$L$34:$L$777,СВЦЭМ!$A$34:$A$777,$A453,СВЦЭМ!$B$34:$B$777,N$437)+'СЕТ СН'!$F$16</f>
        <v>0</v>
      </c>
      <c r="O453" s="36">
        <f>SUMIFS(СВЦЭМ!$L$34:$L$777,СВЦЭМ!$A$34:$A$777,$A453,СВЦЭМ!$B$34:$B$777,O$437)+'СЕТ СН'!$F$16</f>
        <v>0</v>
      </c>
      <c r="P453" s="36">
        <f>SUMIFS(СВЦЭМ!$L$34:$L$777,СВЦЭМ!$A$34:$A$777,$A453,СВЦЭМ!$B$34:$B$777,P$437)+'СЕТ СН'!$F$16</f>
        <v>0</v>
      </c>
      <c r="Q453" s="36">
        <f>SUMIFS(СВЦЭМ!$L$34:$L$777,СВЦЭМ!$A$34:$A$777,$A453,СВЦЭМ!$B$34:$B$777,Q$437)+'СЕТ СН'!$F$16</f>
        <v>0</v>
      </c>
      <c r="R453" s="36">
        <f>SUMIFS(СВЦЭМ!$L$34:$L$777,СВЦЭМ!$A$34:$A$777,$A453,СВЦЭМ!$B$34:$B$777,R$437)+'СЕТ СН'!$F$16</f>
        <v>0</v>
      </c>
      <c r="S453" s="36">
        <f>SUMIFS(СВЦЭМ!$L$34:$L$777,СВЦЭМ!$A$34:$A$777,$A453,СВЦЭМ!$B$34:$B$777,S$437)+'СЕТ СН'!$F$16</f>
        <v>0</v>
      </c>
      <c r="T453" s="36">
        <f>SUMIFS(СВЦЭМ!$L$34:$L$777,СВЦЭМ!$A$34:$A$777,$A453,СВЦЭМ!$B$34:$B$777,T$437)+'СЕТ СН'!$F$16</f>
        <v>0</v>
      </c>
      <c r="U453" s="36">
        <f>SUMIFS(СВЦЭМ!$L$34:$L$777,СВЦЭМ!$A$34:$A$777,$A453,СВЦЭМ!$B$34:$B$777,U$437)+'СЕТ СН'!$F$16</f>
        <v>0</v>
      </c>
      <c r="V453" s="36">
        <f>SUMIFS(СВЦЭМ!$L$34:$L$777,СВЦЭМ!$A$34:$A$777,$A453,СВЦЭМ!$B$34:$B$777,V$437)+'СЕТ СН'!$F$16</f>
        <v>0</v>
      </c>
      <c r="W453" s="36">
        <f>SUMIFS(СВЦЭМ!$L$34:$L$777,СВЦЭМ!$A$34:$A$777,$A453,СВЦЭМ!$B$34:$B$777,W$437)+'СЕТ СН'!$F$16</f>
        <v>0</v>
      </c>
      <c r="X453" s="36">
        <f>SUMIFS(СВЦЭМ!$L$34:$L$777,СВЦЭМ!$A$34:$A$777,$A453,СВЦЭМ!$B$34:$B$777,X$437)+'СЕТ СН'!$F$16</f>
        <v>0</v>
      </c>
      <c r="Y453" s="36">
        <f>SUMIFS(СВЦЭМ!$L$34:$L$777,СВЦЭМ!$A$34:$A$777,$A453,СВЦЭМ!$B$34:$B$777,Y$437)+'СЕТ СН'!$F$16</f>
        <v>0</v>
      </c>
    </row>
    <row r="454" spans="1:25" ht="15.75" hidden="1" x14ac:dyDescent="0.2">
      <c r="A454" s="35">
        <f t="shared" si="12"/>
        <v>43816</v>
      </c>
      <c r="B454" s="36">
        <f>SUMIFS(СВЦЭМ!$L$34:$L$777,СВЦЭМ!$A$34:$A$777,$A454,СВЦЭМ!$B$34:$B$777,B$437)+'СЕТ СН'!$F$16</f>
        <v>0</v>
      </c>
      <c r="C454" s="36">
        <f>SUMIFS(СВЦЭМ!$L$34:$L$777,СВЦЭМ!$A$34:$A$777,$A454,СВЦЭМ!$B$34:$B$777,C$437)+'СЕТ СН'!$F$16</f>
        <v>0</v>
      </c>
      <c r="D454" s="36">
        <f>SUMIFS(СВЦЭМ!$L$34:$L$777,СВЦЭМ!$A$34:$A$777,$A454,СВЦЭМ!$B$34:$B$777,D$437)+'СЕТ СН'!$F$16</f>
        <v>0</v>
      </c>
      <c r="E454" s="36">
        <f>SUMIFS(СВЦЭМ!$L$34:$L$777,СВЦЭМ!$A$34:$A$777,$A454,СВЦЭМ!$B$34:$B$777,E$437)+'СЕТ СН'!$F$16</f>
        <v>0</v>
      </c>
      <c r="F454" s="36">
        <f>SUMIFS(СВЦЭМ!$L$34:$L$777,СВЦЭМ!$A$34:$A$777,$A454,СВЦЭМ!$B$34:$B$777,F$437)+'СЕТ СН'!$F$16</f>
        <v>0</v>
      </c>
      <c r="G454" s="36">
        <f>SUMIFS(СВЦЭМ!$L$34:$L$777,СВЦЭМ!$A$34:$A$777,$A454,СВЦЭМ!$B$34:$B$777,G$437)+'СЕТ СН'!$F$16</f>
        <v>0</v>
      </c>
      <c r="H454" s="36">
        <f>SUMIFS(СВЦЭМ!$L$34:$L$777,СВЦЭМ!$A$34:$A$777,$A454,СВЦЭМ!$B$34:$B$777,H$437)+'СЕТ СН'!$F$16</f>
        <v>0</v>
      </c>
      <c r="I454" s="36">
        <f>SUMIFS(СВЦЭМ!$L$34:$L$777,СВЦЭМ!$A$34:$A$777,$A454,СВЦЭМ!$B$34:$B$777,I$437)+'СЕТ СН'!$F$16</f>
        <v>0</v>
      </c>
      <c r="J454" s="36">
        <f>SUMIFS(СВЦЭМ!$L$34:$L$777,СВЦЭМ!$A$34:$A$777,$A454,СВЦЭМ!$B$34:$B$777,J$437)+'СЕТ СН'!$F$16</f>
        <v>0</v>
      </c>
      <c r="K454" s="36">
        <f>SUMIFS(СВЦЭМ!$L$34:$L$777,СВЦЭМ!$A$34:$A$777,$A454,СВЦЭМ!$B$34:$B$777,K$437)+'СЕТ СН'!$F$16</f>
        <v>0</v>
      </c>
      <c r="L454" s="36">
        <f>SUMIFS(СВЦЭМ!$L$34:$L$777,СВЦЭМ!$A$34:$A$777,$A454,СВЦЭМ!$B$34:$B$777,L$437)+'СЕТ СН'!$F$16</f>
        <v>0</v>
      </c>
      <c r="M454" s="36">
        <f>SUMIFS(СВЦЭМ!$L$34:$L$777,СВЦЭМ!$A$34:$A$777,$A454,СВЦЭМ!$B$34:$B$777,M$437)+'СЕТ СН'!$F$16</f>
        <v>0</v>
      </c>
      <c r="N454" s="36">
        <f>SUMIFS(СВЦЭМ!$L$34:$L$777,СВЦЭМ!$A$34:$A$777,$A454,СВЦЭМ!$B$34:$B$777,N$437)+'СЕТ СН'!$F$16</f>
        <v>0</v>
      </c>
      <c r="O454" s="36">
        <f>SUMIFS(СВЦЭМ!$L$34:$L$777,СВЦЭМ!$A$34:$A$777,$A454,СВЦЭМ!$B$34:$B$777,O$437)+'СЕТ СН'!$F$16</f>
        <v>0</v>
      </c>
      <c r="P454" s="36">
        <f>SUMIFS(СВЦЭМ!$L$34:$L$777,СВЦЭМ!$A$34:$A$777,$A454,СВЦЭМ!$B$34:$B$777,P$437)+'СЕТ СН'!$F$16</f>
        <v>0</v>
      </c>
      <c r="Q454" s="36">
        <f>SUMIFS(СВЦЭМ!$L$34:$L$777,СВЦЭМ!$A$34:$A$777,$A454,СВЦЭМ!$B$34:$B$777,Q$437)+'СЕТ СН'!$F$16</f>
        <v>0</v>
      </c>
      <c r="R454" s="36">
        <f>SUMIFS(СВЦЭМ!$L$34:$L$777,СВЦЭМ!$A$34:$A$777,$A454,СВЦЭМ!$B$34:$B$777,R$437)+'СЕТ СН'!$F$16</f>
        <v>0</v>
      </c>
      <c r="S454" s="36">
        <f>SUMIFS(СВЦЭМ!$L$34:$L$777,СВЦЭМ!$A$34:$A$777,$A454,СВЦЭМ!$B$34:$B$777,S$437)+'СЕТ СН'!$F$16</f>
        <v>0</v>
      </c>
      <c r="T454" s="36">
        <f>SUMIFS(СВЦЭМ!$L$34:$L$777,СВЦЭМ!$A$34:$A$777,$A454,СВЦЭМ!$B$34:$B$777,T$437)+'СЕТ СН'!$F$16</f>
        <v>0</v>
      </c>
      <c r="U454" s="36">
        <f>SUMIFS(СВЦЭМ!$L$34:$L$777,СВЦЭМ!$A$34:$A$777,$A454,СВЦЭМ!$B$34:$B$777,U$437)+'СЕТ СН'!$F$16</f>
        <v>0</v>
      </c>
      <c r="V454" s="36">
        <f>SUMIFS(СВЦЭМ!$L$34:$L$777,СВЦЭМ!$A$34:$A$777,$A454,СВЦЭМ!$B$34:$B$777,V$437)+'СЕТ СН'!$F$16</f>
        <v>0</v>
      </c>
      <c r="W454" s="36">
        <f>SUMIFS(СВЦЭМ!$L$34:$L$777,СВЦЭМ!$A$34:$A$777,$A454,СВЦЭМ!$B$34:$B$777,W$437)+'СЕТ СН'!$F$16</f>
        <v>0</v>
      </c>
      <c r="X454" s="36">
        <f>SUMIFS(СВЦЭМ!$L$34:$L$777,СВЦЭМ!$A$34:$A$777,$A454,СВЦЭМ!$B$34:$B$777,X$437)+'СЕТ СН'!$F$16</f>
        <v>0</v>
      </c>
      <c r="Y454" s="36">
        <f>SUMIFS(СВЦЭМ!$L$34:$L$777,СВЦЭМ!$A$34:$A$777,$A454,СВЦЭМ!$B$34:$B$777,Y$437)+'СЕТ СН'!$F$16</f>
        <v>0</v>
      </c>
    </row>
    <row r="455" spans="1:25" ht="15.75" hidden="1" x14ac:dyDescent="0.2">
      <c r="A455" s="35">
        <f t="shared" si="12"/>
        <v>43817</v>
      </c>
      <c r="B455" s="36">
        <f>SUMIFS(СВЦЭМ!$L$34:$L$777,СВЦЭМ!$A$34:$A$777,$A455,СВЦЭМ!$B$34:$B$777,B$437)+'СЕТ СН'!$F$16</f>
        <v>0</v>
      </c>
      <c r="C455" s="36">
        <f>SUMIFS(СВЦЭМ!$L$34:$L$777,СВЦЭМ!$A$34:$A$777,$A455,СВЦЭМ!$B$34:$B$777,C$437)+'СЕТ СН'!$F$16</f>
        <v>0</v>
      </c>
      <c r="D455" s="36">
        <f>SUMIFS(СВЦЭМ!$L$34:$L$777,СВЦЭМ!$A$34:$A$777,$A455,СВЦЭМ!$B$34:$B$777,D$437)+'СЕТ СН'!$F$16</f>
        <v>0</v>
      </c>
      <c r="E455" s="36">
        <f>SUMIFS(СВЦЭМ!$L$34:$L$777,СВЦЭМ!$A$34:$A$777,$A455,СВЦЭМ!$B$34:$B$777,E$437)+'СЕТ СН'!$F$16</f>
        <v>0</v>
      </c>
      <c r="F455" s="36">
        <f>SUMIFS(СВЦЭМ!$L$34:$L$777,СВЦЭМ!$A$34:$A$777,$A455,СВЦЭМ!$B$34:$B$777,F$437)+'СЕТ СН'!$F$16</f>
        <v>0</v>
      </c>
      <c r="G455" s="36">
        <f>SUMIFS(СВЦЭМ!$L$34:$L$777,СВЦЭМ!$A$34:$A$777,$A455,СВЦЭМ!$B$34:$B$777,G$437)+'СЕТ СН'!$F$16</f>
        <v>0</v>
      </c>
      <c r="H455" s="36">
        <f>SUMIFS(СВЦЭМ!$L$34:$L$777,СВЦЭМ!$A$34:$A$777,$A455,СВЦЭМ!$B$34:$B$777,H$437)+'СЕТ СН'!$F$16</f>
        <v>0</v>
      </c>
      <c r="I455" s="36">
        <f>SUMIFS(СВЦЭМ!$L$34:$L$777,СВЦЭМ!$A$34:$A$777,$A455,СВЦЭМ!$B$34:$B$777,I$437)+'СЕТ СН'!$F$16</f>
        <v>0</v>
      </c>
      <c r="J455" s="36">
        <f>SUMIFS(СВЦЭМ!$L$34:$L$777,СВЦЭМ!$A$34:$A$777,$A455,СВЦЭМ!$B$34:$B$777,J$437)+'СЕТ СН'!$F$16</f>
        <v>0</v>
      </c>
      <c r="K455" s="36">
        <f>SUMIFS(СВЦЭМ!$L$34:$L$777,СВЦЭМ!$A$34:$A$777,$A455,СВЦЭМ!$B$34:$B$777,K$437)+'СЕТ СН'!$F$16</f>
        <v>0</v>
      </c>
      <c r="L455" s="36">
        <f>SUMIFS(СВЦЭМ!$L$34:$L$777,СВЦЭМ!$A$34:$A$777,$A455,СВЦЭМ!$B$34:$B$777,L$437)+'СЕТ СН'!$F$16</f>
        <v>0</v>
      </c>
      <c r="M455" s="36">
        <f>SUMIFS(СВЦЭМ!$L$34:$L$777,СВЦЭМ!$A$34:$A$777,$A455,СВЦЭМ!$B$34:$B$777,M$437)+'СЕТ СН'!$F$16</f>
        <v>0</v>
      </c>
      <c r="N455" s="36">
        <f>SUMIFS(СВЦЭМ!$L$34:$L$777,СВЦЭМ!$A$34:$A$777,$A455,СВЦЭМ!$B$34:$B$777,N$437)+'СЕТ СН'!$F$16</f>
        <v>0</v>
      </c>
      <c r="O455" s="36">
        <f>SUMIFS(СВЦЭМ!$L$34:$L$777,СВЦЭМ!$A$34:$A$777,$A455,СВЦЭМ!$B$34:$B$777,O$437)+'СЕТ СН'!$F$16</f>
        <v>0</v>
      </c>
      <c r="P455" s="36">
        <f>SUMIFS(СВЦЭМ!$L$34:$L$777,СВЦЭМ!$A$34:$A$777,$A455,СВЦЭМ!$B$34:$B$777,P$437)+'СЕТ СН'!$F$16</f>
        <v>0</v>
      </c>
      <c r="Q455" s="36">
        <f>SUMIFS(СВЦЭМ!$L$34:$L$777,СВЦЭМ!$A$34:$A$777,$A455,СВЦЭМ!$B$34:$B$777,Q$437)+'СЕТ СН'!$F$16</f>
        <v>0</v>
      </c>
      <c r="R455" s="36">
        <f>SUMIFS(СВЦЭМ!$L$34:$L$777,СВЦЭМ!$A$34:$A$777,$A455,СВЦЭМ!$B$34:$B$777,R$437)+'СЕТ СН'!$F$16</f>
        <v>0</v>
      </c>
      <c r="S455" s="36">
        <f>SUMIFS(СВЦЭМ!$L$34:$L$777,СВЦЭМ!$A$34:$A$777,$A455,СВЦЭМ!$B$34:$B$777,S$437)+'СЕТ СН'!$F$16</f>
        <v>0</v>
      </c>
      <c r="T455" s="36">
        <f>SUMIFS(СВЦЭМ!$L$34:$L$777,СВЦЭМ!$A$34:$A$777,$A455,СВЦЭМ!$B$34:$B$777,T$437)+'СЕТ СН'!$F$16</f>
        <v>0</v>
      </c>
      <c r="U455" s="36">
        <f>SUMIFS(СВЦЭМ!$L$34:$L$777,СВЦЭМ!$A$34:$A$777,$A455,СВЦЭМ!$B$34:$B$777,U$437)+'СЕТ СН'!$F$16</f>
        <v>0</v>
      </c>
      <c r="V455" s="36">
        <f>SUMIFS(СВЦЭМ!$L$34:$L$777,СВЦЭМ!$A$34:$A$777,$A455,СВЦЭМ!$B$34:$B$777,V$437)+'СЕТ СН'!$F$16</f>
        <v>0</v>
      </c>
      <c r="W455" s="36">
        <f>SUMIFS(СВЦЭМ!$L$34:$L$777,СВЦЭМ!$A$34:$A$777,$A455,СВЦЭМ!$B$34:$B$777,W$437)+'СЕТ СН'!$F$16</f>
        <v>0</v>
      </c>
      <c r="X455" s="36">
        <f>SUMIFS(СВЦЭМ!$L$34:$L$777,СВЦЭМ!$A$34:$A$777,$A455,СВЦЭМ!$B$34:$B$777,X$437)+'СЕТ СН'!$F$16</f>
        <v>0</v>
      </c>
      <c r="Y455" s="36">
        <f>SUMIFS(СВЦЭМ!$L$34:$L$777,СВЦЭМ!$A$34:$A$777,$A455,СВЦЭМ!$B$34:$B$777,Y$437)+'СЕТ СН'!$F$16</f>
        <v>0</v>
      </c>
    </row>
    <row r="456" spans="1:25" ht="15.75" hidden="1" x14ac:dyDescent="0.2">
      <c r="A456" s="35">
        <f t="shared" si="12"/>
        <v>43818</v>
      </c>
      <c r="B456" s="36">
        <f>SUMIFS(СВЦЭМ!$L$34:$L$777,СВЦЭМ!$A$34:$A$777,$A456,СВЦЭМ!$B$34:$B$777,B$437)+'СЕТ СН'!$F$16</f>
        <v>0</v>
      </c>
      <c r="C456" s="36">
        <f>SUMIFS(СВЦЭМ!$L$34:$L$777,СВЦЭМ!$A$34:$A$777,$A456,СВЦЭМ!$B$34:$B$777,C$437)+'СЕТ СН'!$F$16</f>
        <v>0</v>
      </c>
      <c r="D456" s="36">
        <f>SUMIFS(СВЦЭМ!$L$34:$L$777,СВЦЭМ!$A$34:$A$777,$A456,СВЦЭМ!$B$34:$B$777,D$437)+'СЕТ СН'!$F$16</f>
        <v>0</v>
      </c>
      <c r="E456" s="36">
        <f>SUMIFS(СВЦЭМ!$L$34:$L$777,СВЦЭМ!$A$34:$A$777,$A456,СВЦЭМ!$B$34:$B$777,E$437)+'СЕТ СН'!$F$16</f>
        <v>0</v>
      </c>
      <c r="F456" s="36">
        <f>SUMIFS(СВЦЭМ!$L$34:$L$777,СВЦЭМ!$A$34:$A$777,$A456,СВЦЭМ!$B$34:$B$777,F$437)+'СЕТ СН'!$F$16</f>
        <v>0</v>
      </c>
      <c r="G456" s="36">
        <f>SUMIFS(СВЦЭМ!$L$34:$L$777,СВЦЭМ!$A$34:$A$777,$A456,СВЦЭМ!$B$34:$B$777,G$437)+'СЕТ СН'!$F$16</f>
        <v>0</v>
      </c>
      <c r="H456" s="36">
        <f>SUMIFS(СВЦЭМ!$L$34:$L$777,СВЦЭМ!$A$34:$A$777,$A456,СВЦЭМ!$B$34:$B$777,H$437)+'СЕТ СН'!$F$16</f>
        <v>0</v>
      </c>
      <c r="I456" s="36">
        <f>SUMIFS(СВЦЭМ!$L$34:$L$777,СВЦЭМ!$A$34:$A$777,$A456,СВЦЭМ!$B$34:$B$777,I$437)+'СЕТ СН'!$F$16</f>
        <v>0</v>
      </c>
      <c r="J456" s="36">
        <f>SUMIFS(СВЦЭМ!$L$34:$L$777,СВЦЭМ!$A$34:$A$777,$A456,СВЦЭМ!$B$34:$B$777,J$437)+'СЕТ СН'!$F$16</f>
        <v>0</v>
      </c>
      <c r="K456" s="36">
        <f>SUMIFS(СВЦЭМ!$L$34:$L$777,СВЦЭМ!$A$34:$A$777,$A456,СВЦЭМ!$B$34:$B$777,K$437)+'СЕТ СН'!$F$16</f>
        <v>0</v>
      </c>
      <c r="L456" s="36">
        <f>SUMIFS(СВЦЭМ!$L$34:$L$777,СВЦЭМ!$A$34:$A$777,$A456,СВЦЭМ!$B$34:$B$777,L$437)+'СЕТ СН'!$F$16</f>
        <v>0</v>
      </c>
      <c r="M456" s="36">
        <f>SUMIFS(СВЦЭМ!$L$34:$L$777,СВЦЭМ!$A$34:$A$777,$A456,СВЦЭМ!$B$34:$B$777,M$437)+'СЕТ СН'!$F$16</f>
        <v>0</v>
      </c>
      <c r="N456" s="36">
        <f>SUMIFS(СВЦЭМ!$L$34:$L$777,СВЦЭМ!$A$34:$A$777,$A456,СВЦЭМ!$B$34:$B$777,N$437)+'СЕТ СН'!$F$16</f>
        <v>0</v>
      </c>
      <c r="O456" s="36">
        <f>SUMIFS(СВЦЭМ!$L$34:$L$777,СВЦЭМ!$A$34:$A$777,$A456,СВЦЭМ!$B$34:$B$777,O$437)+'СЕТ СН'!$F$16</f>
        <v>0</v>
      </c>
      <c r="P456" s="36">
        <f>SUMIFS(СВЦЭМ!$L$34:$L$777,СВЦЭМ!$A$34:$A$777,$A456,СВЦЭМ!$B$34:$B$777,P$437)+'СЕТ СН'!$F$16</f>
        <v>0</v>
      </c>
      <c r="Q456" s="36">
        <f>SUMIFS(СВЦЭМ!$L$34:$L$777,СВЦЭМ!$A$34:$A$777,$A456,СВЦЭМ!$B$34:$B$777,Q$437)+'СЕТ СН'!$F$16</f>
        <v>0</v>
      </c>
      <c r="R456" s="36">
        <f>SUMIFS(СВЦЭМ!$L$34:$L$777,СВЦЭМ!$A$34:$A$777,$A456,СВЦЭМ!$B$34:$B$777,R$437)+'СЕТ СН'!$F$16</f>
        <v>0</v>
      </c>
      <c r="S456" s="36">
        <f>SUMIFS(СВЦЭМ!$L$34:$L$777,СВЦЭМ!$A$34:$A$777,$A456,СВЦЭМ!$B$34:$B$777,S$437)+'СЕТ СН'!$F$16</f>
        <v>0</v>
      </c>
      <c r="T456" s="36">
        <f>SUMIFS(СВЦЭМ!$L$34:$L$777,СВЦЭМ!$A$34:$A$777,$A456,СВЦЭМ!$B$34:$B$777,T$437)+'СЕТ СН'!$F$16</f>
        <v>0</v>
      </c>
      <c r="U456" s="36">
        <f>SUMIFS(СВЦЭМ!$L$34:$L$777,СВЦЭМ!$A$34:$A$777,$A456,СВЦЭМ!$B$34:$B$777,U$437)+'СЕТ СН'!$F$16</f>
        <v>0</v>
      </c>
      <c r="V456" s="36">
        <f>SUMIFS(СВЦЭМ!$L$34:$L$777,СВЦЭМ!$A$34:$A$777,$A456,СВЦЭМ!$B$34:$B$777,V$437)+'СЕТ СН'!$F$16</f>
        <v>0</v>
      </c>
      <c r="W456" s="36">
        <f>SUMIFS(СВЦЭМ!$L$34:$L$777,СВЦЭМ!$A$34:$A$777,$A456,СВЦЭМ!$B$34:$B$777,W$437)+'СЕТ СН'!$F$16</f>
        <v>0</v>
      </c>
      <c r="X456" s="36">
        <f>SUMIFS(СВЦЭМ!$L$34:$L$777,СВЦЭМ!$A$34:$A$777,$A456,СВЦЭМ!$B$34:$B$777,X$437)+'СЕТ СН'!$F$16</f>
        <v>0</v>
      </c>
      <c r="Y456" s="36">
        <f>SUMIFS(СВЦЭМ!$L$34:$L$777,СВЦЭМ!$A$34:$A$777,$A456,СВЦЭМ!$B$34:$B$777,Y$437)+'СЕТ СН'!$F$16</f>
        <v>0</v>
      </c>
    </row>
    <row r="457" spans="1:25" ht="15.75" hidden="1" x14ac:dyDescent="0.2">
      <c r="A457" s="35">
        <f t="shared" si="12"/>
        <v>43819</v>
      </c>
      <c r="B457" s="36">
        <f>SUMIFS(СВЦЭМ!$L$34:$L$777,СВЦЭМ!$A$34:$A$777,$A457,СВЦЭМ!$B$34:$B$777,B$437)+'СЕТ СН'!$F$16</f>
        <v>0</v>
      </c>
      <c r="C457" s="36">
        <f>SUMIFS(СВЦЭМ!$L$34:$L$777,СВЦЭМ!$A$34:$A$777,$A457,СВЦЭМ!$B$34:$B$777,C$437)+'СЕТ СН'!$F$16</f>
        <v>0</v>
      </c>
      <c r="D457" s="36">
        <f>SUMIFS(СВЦЭМ!$L$34:$L$777,СВЦЭМ!$A$34:$A$777,$A457,СВЦЭМ!$B$34:$B$777,D$437)+'СЕТ СН'!$F$16</f>
        <v>0</v>
      </c>
      <c r="E457" s="36">
        <f>SUMIFS(СВЦЭМ!$L$34:$L$777,СВЦЭМ!$A$34:$A$777,$A457,СВЦЭМ!$B$34:$B$777,E$437)+'СЕТ СН'!$F$16</f>
        <v>0</v>
      </c>
      <c r="F457" s="36">
        <f>SUMIFS(СВЦЭМ!$L$34:$L$777,СВЦЭМ!$A$34:$A$777,$A457,СВЦЭМ!$B$34:$B$777,F$437)+'СЕТ СН'!$F$16</f>
        <v>0</v>
      </c>
      <c r="G457" s="36">
        <f>SUMIFS(СВЦЭМ!$L$34:$L$777,СВЦЭМ!$A$34:$A$777,$A457,СВЦЭМ!$B$34:$B$777,G$437)+'СЕТ СН'!$F$16</f>
        <v>0</v>
      </c>
      <c r="H457" s="36">
        <f>SUMIFS(СВЦЭМ!$L$34:$L$777,СВЦЭМ!$A$34:$A$777,$A457,СВЦЭМ!$B$34:$B$777,H$437)+'СЕТ СН'!$F$16</f>
        <v>0</v>
      </c>
      <c r="I457" s="36">
        <f>SUMIFS(СВЦЭМ!$L$34:$L$777,СВЦЭМ!$A$34:$A$777,$A457,СВЦЭМ!$B$34:$B$777,I$437)+'СЕТ СН'!$F$16</f>
        <v>0</v>
      </c>
      <c r="J457" s="36">
        <f>SUMIFS(СВЦЭМ!$L$34:$L$777,СВЦЭМ!$A$34:$A$777,$A457,СВЦЭМ!$B$34:$B$777,J$437)+'СЕТ СН'!$F$16</f>
        <v>0</v>
      </c>
      <c r="K457" s="36">
        <f>SUMIFS(СВЦЭМ!$L$34:$L$777,СВЦЭМ!$A$34:$A$777,$A457,СВЦЭМ!$B$34:$B$777,K$437)+'СЕТ СН'!$F$16</f>
        <v>0</v>
      </c>
      <c r="L457" s="36">
        <f>SUMIFS(СВЦЭМ!$L$34:$L$777,СВЦЭМ!$A$34:$A$777,$A457,СВЦЭМ!$B$34:$B$777,L$437)+'СЕТ СН'!$F$16</f>
        <v>0</v>
      </c>
      <c r="M457" s="36">
        <f>SUMIFS(СВЦЭМ!$L$34:$L$777,СВЦЭМ!$A$34:$A$777,$A457,СВЦЭМ!$B$34:$B$777,M$437)+'СЕТ СН'!$F$16</f>
        <v>0</v>
      </c>
      <c r="N457" s="36">
        <f>SUMIFS(СВЦЭМ!$L$34:$L$777,СВЦЭМ!$A$34:$A$777,$A457,СВЦЭМ!$B$34:$B$777,N$437)+'СЕТ СН'!$F$16</f>
        <v>0</v>
      </c>
      <c r="O457" s="36">
        <f>SUMIFS(СВЦЭМ!$L$34:$L$777,СВЦЭМ!$A$34:$A$777,$A457,СВЦЭМ!$B$34:$B$777,O$437)+'СЕТ СН'!$F$16</f>
        <v>0</v>
      </c>
      <c r="P457" s="36">
        <f>SUMIFS(СВЦЭМ!$L$34:$L$777,СВЦЭМ!$A$34:$A$777,$A457,СВЦЭМ!$B$34:$B$777,P$437)+'СЕТ СН'!$F$16</f>
        <v>0</v>
      </c>
      <c r="Q457" s="36">
        <f>SUMIFS(СВЦЭМ!$L$34:$L$777,СВЦЭМ!$A$34:$A$777,$A457,СВЦЭМ!$B$34:$B$777,Q$437)+'СЕТ СН'!$F$16</f>
        <v>0</v>
      </c>
      <c r="R457" s="36">
        <f>SUMIFS(СВЦЭМ!$L$34:$L$777,СВЦЭМ!$A$34:$A$777,$A457,СВЦЭМ!$B$34:$B$777,R$437)+'СЕТ СН'!$F$16</f>
        <v>0</v>
      </c>
      <c r="S457" s="36">
        <f>SUMIFS(СВЦЭМ!$L$34:$L$777,СВЦЭМ!$A$34:$A$777,$A457,СВЦЭМ!$B$34:$B$777,S$437)+'СЕТ СН'!$F$16</f>
        <v>0</v>
      </c>
      <c r="T457" s="36">
        <f>SUMIFS(СВЦЭМ!$L$34:$L$777,СВЦЭМ!$A$34:$A$777,$A457,СВЦЭМ!$B$34:$B$777,T$437)+'СЕТ СН'!$F$16</f>
        <v>0</v>
      </c>
      <c r="U457" s="36">
        <f>SUMIFS(СВЦЭМ!$L$34:$L$777,СВЦЭМ!$A$34:$A$777,$A457,СВЦЭМ!$B$34:$B$777,U$437)+'СЕТ СН'!$F$16</f>
        <v>0</v>
      </c>
      <c r="V457" s="36">
        <f>SUMIFS(СВЦЭМ!$L$34:$L$777,СВЦЭМ!$A$34:$A$777,$A457,СВЦЭМ!$B$34:$B$777,V$437)+'СЕТ СН'!$F$16</f>
        <v>0</v>
      </c>
      <c r="W457" s="36">
        <f>SUMIFS(СВЦЭМ!$L$34:$L$777,СВЦЭМ!$A$34:$A$777,$A457,СВЦЭМ!$B$34:$B$777,W$437)+'СЕТ СН'!$F$16</f>
        <v>0</v>
      </c>
      <c r="X457" s="36">
        <f>SUMIFS(СВЦЭМ!$L$34:$L$777,СВЦЭМ!$A$34:$A$777,$A457,СВЦЭМ!$B$34:$B$777,X$437)+'СЕТ СН'!$F$16</f>
        <v>0</v>
      </c>
      <c r="Y457" s="36">
        <f>SUMIFS(СВЦЭМ!$L$34:$L$777,СВЦЭМ!$A$34:$A$777,$A457,СВЦЭМ!$B$34:$B$777,Y$437)+'СЕТ СН'!$F$16</f>
        <v>0</v>
      </c>
    </row>
    <row r="458" spans="1:25" ht="15.75" hidden="1" x14ac:dyDescent="0.2">
      <c r="A458" s="35">
        <f t="shared" si="12"/>
        <v>43820</v>
      </c>
      <c r="B458" s="36">
        <f>SUMIFS(СВЦЭМ!$L$34:$L$777,СВЦЭМ!$A$34:$A$777,$A458,СВЦЭМ!$B$34:$B$777,B$437)+'СЕТ СН'!$F$16</f>
        <v>0</v>
      </c>
      <c r="C458" s="36">
        <f>SUMIFS(СВЦЭМ!$L$34:$L$777,СВЦЭМ!$A$34:$A$777,$A458,СВЦЭМ!$B$34:$B$777,C$437)+'СЕТ СН'!$F$16</f>
        <v>0</v>
      </c>
      <c r="D458" s="36">
        <f>SUMIFS(СВЦЭМ!$L$34:$L$777,СВЦЭМ!$A$34:$A$777,$A458,СВЦЭМ!$B$34:$B$777,D$437)+'СЕТ СН'!$F$16</f>
        <v>0</v>
      </c>
      <c r="E458" s="36">
        <f>SUMIFS(СВЦЭМ!$L$34:$L$777,СВЦЭМ!$A$34:$A$777,$A458,СВЦЭМ!$B$34:$B$777,E$437)+'СЕТ СН'!$F$16</f>
        <v>0</v>
      </c>
      <c r="F458" s="36">
        <f>SUMIFS(СВЦЭМ!$L$34:$L$777,СВЦЭМ!$A$34:$A$777,$A458,СВЦЭМ!$B$34:$B$777,F$437)+'СЕТ СН'!$F$16</f>
        <v>0</v>
      </c>
      <c r="G458" s="36">
        <f>SUMIFS(СВЦЭМ!$L$34:$L$777,СВЦЭМ!$A$34:$A$777,$A458,СВЦЭМ!$B$34:$B$777,G$437)+'СЕТ СН'!$F$16</f>
        <v>0</v>
      </c>
      <c r="H458" s="36">
        <f>SUMIFS(СВЦЭМ!$L$34:$L$777,СВЦЭМ!$A$34:$A$777,$A458,СВЦЭМ!$B$34:$B$777,H$437)+'СЕТ СН'!$F$16</f>
        <v>0</v>
      </c>
      <c r="I458" s="36">
        <f>SUMIFS(СВЦЭМ!$L$34:$L$777,СВЦЭМ!$A$34:$A$777,$A458,СВЦЭМ!$B$34:$B$777,I$437)+'СЕТ СН'!$F$16</f>
        <v>0</v>
      </c>
      <c r="J458" s="36">
        <f>SUMIFS(СВЦЭМ!$L$34:$L$777,СВЦЭМ!$A$34:$A$777,$A458,СВЦЭМ!$B$34:$B$777,J$437)+'СЕТ СН'!$F$16</f>
        <v>0</v>
      </c>
      <c r="K458" s="36">
        <f>SUMIFS(СВЦЭМ!$L$34:$L$777,СВЦЭМ!$A$34:$A$777,$A458,СВЦЭМ!$B$34:$B$777,K$437)+'СЕТ СН'!$F$16</f>
        <v>0</v>
      </c>
      <c r="L458" s="36">
        <f>SUMIFS(СВЦЭМ!$L$34:$L$777,СВЦЭМ!$A$34:$A$777,$A458,СВЦЭМ!$B$34:$B$777,L$437)+'СЕТ СН'!$F$16</f>
        <v>0</v>
      </c>
      <c r="M458" s="36">
        <f>SUMIFS(СВЦЭМ!$L$34:$L$777,СВЦЭМ!$A$34:$A$777,$A458,СВЦЭМ!$B$34:$B$777,M$437)+'СЕТ СН'!$F$16</f>
        <v>0</v>
      </c>
      <c r="N458" s="36">
        <f>SUMIFS(СВЦЭМ!$L$34:$L$777,СВЦЭМ!$A$34:$A$777,$A458,СВЦЭМ!$B$34:$B$777,N$437)+'СЕТ СН'!$F$16</f>
        <v>0</v>
      </c>
      <c r="O458" s="36">
        <f>SUMIFS(СВЦЭМ!$L$34:$L$777,СВЦЭМ!$A$34:$A$777,$A458,СВЦЭМ!$B$34:$B$777,O$437)+'СЕТ СН'!$F$16</f>
        <v>0</v>
      </c>
      <c r="P458" s="36">
        <f>SUMIFS(СВЦЭМ!$L$34:$L$777,СВЦЭМ!$A$34:$A$777,$A458,СВЦЭМ!$B$34:$B$777,P$437)+'СЕТ СН'!$F$16</f>
        <v>0</v>
      </c>
      <c r="Q458" s="36">
        <f>SUMIFS(СВЦЭМ!$L$34:$L$777,СВЦЭМ!$A$34:$A$777,$A458,СВЦЭМ!$B$34:$B$777,Q$437)+'СЕТ СН'!$F$16</f>
        <v>0</v>
      </c>
      <c r="R458" s="36">
        <f>SUMIFS(СВЦЭМ!$L$34:$L$777,СВЦЭМ!$A$34:$A$777,$A458,СВЦЭМ!$B$34:$B$777,R$437)+'СЕТ СН'!$F$16</f>
        <v>0</v>
      </c>
      <c r="S458" s="36">
        <f>SUMIFS(СВЦЭМ!$L$34:$L$777,СВЦЭМ!$A$34:$A$777,$A458,СВЦЭМ!$B$34:$B$777,S$437)+'СЕТ СН'!$F$16</f>
        <v>0</v>
      </c>
      <c r="T458" s="36">
        <f>SUMIFS(СВЦЭМ!$L$34:$L$777,СВЦЭМ!$A$34:$A$777,$A458,СВЦЭМ!$B$34:$B$777,T$437)+'СЕТ СН'!$F$16</f>
        <v>0</v>
      </c>
      <c r="U458" s="36">
        <f>SUMIFS(СВЦЭМ!$L$34:$L$777,СВЦЭМ!$A$34:$A$777,$A458,СВЦЭМ!$B$34:$B$777,U$437)+'СЕТ СН'!$F$16</f>
        <v>0</v>
      </c>
      <c r="V458" s="36">
        <f>SUMIFS(СВЦЭМ!$L$34:$L$777,СВЦЭМ!$A$34:$A$777,$A458,СВЦЭМ!$B$34:$B$777,V$437)+'СЕТ СН'!$F$16</f>
        <v>0</v>
      </c>
      <c r="W458" s="36">
        <f>SUMIFS(СВЦЭМ!$L$34:$L$777,СВЦЭМ!$A$34:$A$777,$A458,СВЦЭМ!$B$34:$B$777,W$437)+'СЕТ СН'!$F$16</f>
        <v>0</v>
      </c>
      <c r="X458" s="36">
        <f>SUMIFS(СВЦЭМ!$L$34:$L$777,СВЦЭМ!$A$34:$A$777,$A458,СВЦЭМ!$B$34:$B$777,X$437)+'СЕТ СН'!$F$16</f>
        <v>0</v>
      </c>
      <c r="Y458" s="36">
        <f>SUMIFS(СВЦЭМ!$L$34:$L$777,СВЦЭМ!$A$34:$A$777,$A458,СВЦЭМ!$B$34:$B$777,Y$437)+'СЕТ СН'!$F$16</f>
        <v>0</v>
      </c>
    </row>
    <row r="459" spans="1:25" ht="15.75" hidden="1" x14ac:dyDescent="0.2">
      <c r="A459" s="35">
        <f t="shared" si="12"/>
        <v>43821</v>
      </c>
      <c r="B459" s="36">
        <f>SUMIFS(СВЦЭМ!$L$34:$L$777,СВЦЭМ!$A$34:$A$777,$A459,СВЦЭМ!$B$34:$B$777,B$437)+'СЕТ СН'!$F$16</f>
        <v>0</v>
      </c>
      <c r="C459" s="36">
        <f>SUMIFS(СВЦЭМ!$L$34:$L$777,СВЦЭМ!$A$34:$A$777,$A459,СВЦЭМ!$B$34:$B$777,C$437)+'СЕТ СН'!$F$16</f>
        <v>0</v>
      </c>
      <c r="D459" s="36">
        <f>SUMIFS(СВЦЭМ!$L$34:$L$777,СВЦЭМ!$A$34:$A$777,$A459,СВЦЭМ!$B$34:$B$777,D$437)+'СЕТ СН'!$F$16</f>
        <v>0</v>
      </c>
      <c r="E459" s="36">
        <f>SUMIFS(СВЦЭМ!$L$34:$L$777,СВЦЭМ!$A$34:$A$777,$A459,СВЦЭМ!$B$34:$B$777,E$437)+'СЕТ СН'!$F$16</f>
        <v>0</v>
      </c>
      <c r="F459" s="36">
        <f>SUMIFS(СВЦЭМ!$L$34:$L$777,СВЦЭМ!$A$34:$A$777,$A459,СВЦЭМ!$B$34:$B$777,F$437)+'СЕТ СН'!$F$16</f>
        <v>0</v>
      </c>
      <c r="G459" s="36">
        <f>SUMIFS(СВЦЭМ!$L$34:$L$777,СВЦЭМ!$A$34:$A$777,$A459,СВЦЭМ!$B$34:$B$777,G$437)+'СЕТ СН'!$F$16</f>
        <v>0</v>
      </c>
      <c r="H459" s="36">
        <f>SUMIFS(СВЦЭМ!$L$34:$L$777,СВЦЭМ!$A$34:$A$777,$A459,СВЦЭМ!$B$34:$B$777,H$437)+'СЕТ СН'!$F$16</f>
        <v>0</v>
      </c>
      <c r="I459" s="36">
        <f>SUMIFS(СВЦЭМ!$L$34:$L$777,СВЦЭМ!$A$34:$A$777,$A459,СВЦЭМ!$B$34:$B$777,I$437)+'СЕТ СН'!$F$16</f>
        <v>0</v>
      </c>
      <c r="J459" s="36">
        <f>SUMIFS(СВЦЭМ!$L$34:$L$777,СВЦЭМ!$A$34:$A$777,$A459,СВЦЭМ!$B$34:$B$777,J$437)+'СЕТ СН'!$F$16</f>
        <v>0</v>
      </c>
      <c r="K459" s="36">
        <f>SUMIFS(СВЦЭМ!$L$34:$L$777,СВЦЭМ!$A$34:$A$777,$A459,СВЦЭМ!$B$34:$B$777,K$437)+'СЕТ СН'!$F$16</f>
        <v>0</v>
      </c>
      <c r="L459" s="36">
        <f>SUMIFS(СВЦЭМ!$L$34:$L$777,СВЦЭМ!$A$34:$A$777,$A459,СВЦЭМ!$B$34:$B$777,L$437)+'СЕТ СН'!$F$16</f>
        <v>0</v>
      </c>
      <c r="M459" s="36">
        <f>SUMIFS(СВЦЭМ!$L$34:$L$777,СВЦЭМ!$A$34:$A$777,$A459,СВЦЭМ!$B$34:$B$777,M$437)+'СЕТ СН'!$F$16</f>
        <v>0</v>
      </c>
      <c r="N459" s="36">
        <f>SUMIFS(СВЦЭМ!$L$34:$L$777,СВЦЭМ!$A$34:$A$777,$A459,СВЦЭМ!$B$34:$B$777,N$437)+'СЕТ СН'!$F$16</f>
        <v>0</v>
      </c>
      <c r="O459" s="36">
        <f>SUMIFS(СВЦЭМ!$L$34:$L$777,СВЦЭМ!$A$34:$A$777,$A459,СВЦЭМ!$B$34:$B$777,O$437)+'СЕТ СН'!$F$16</f>
        <v>0</v>
      </c>
      <c r="P459" s="36">
        <f>SUMIFS(СВЦЭМ!$L$34:$L$777,СВЦЭМ!$A$34:$A$777,$A459,СВЦЭМ!$B$34:$B$777,P$437)+'СЕТ СН'!$F$16</f>
        <v>0</v>
      </c>
      <c r="Q459" s="36">
        <f>SUMIFS(СВЦЭМ!$L$34:$L$777,СВЦЭМ!$A$34:$A$777,$A459,СВЦЭМ!$B$34:$B$777,Q$437)+'СЕТ СН'!$F$16</f>
        <v>0</v>
      </c>
      <c r="R459" s="36">
        <f>SUMIFS(СВЦЭМ!$L$34:$L$777,СВЦЭМ!$A$34:$A$777,$A459,СВЦЭМ!$B$34:$B$777,R$437)+'СЕТ СН'!$F$16</f>
        <v>0</v>
      </c>
      <c r="S459" s="36">
        <f>SUMIFS(СВЦЭМ!$L$34:$L$777,СВЦЭМ!$A$34:$A$777,$A459,СВЦЭМ!$B$34:$B$777,S$437)+'СЕТ СН'!$F$16</f>
        <v>0</v>
      </c>
      <c r="T459" s="36">
        <f>SUMIFS(СВЦЭМ!$L$34:$L$777,СВЦЭМ!$A$34:$A$777,$A459,СВЦЭМ!$B$34:$B$777,T$437)+'СЕТ СН'!$F$16</f>
        <v>0</v>
      </c>
      <c r="U459" s="36">
        <f>SUMIFS(СВЦЭМ!$L$34:$L$777,СВЦЭМ!$A$34:$A$777,$A459,СВЦЭМ!$B$34:$B$777,U$437)+'СЕТ СН'!$F$16</f>
        <v>0</v>
      </c>
      <c r="V459" s="36">
        <f>SUMIFS(СВЦЭМ!$L$34:$L$777,СВЦЭМ!$A$34:$A$777,$A459,СВЦЭМ!$B$34:$B$777,V$437)+'СЕТ СН'!$F$16</f>
        <v>0</v>
      </c>
      <c r="W459" s="36">
        <f>SUMIFS(СВЦЭМ!$L$34:$L$777,СВЦЭМ!$A$34:$A$777,$A459,СВЦЭМ!$B$34:$B$777,W$437)+'СЕТ СН'!$F$16</f>
        <v>0</v>
      </c>
      <c r="X459" s="36">
        <f>SUMIFS(СВЦЭМ!$L$34:$L$777,СВЦЭМ!$A$34:$A$777,$A459,СВЦЭМ!$B$34:$B$777,X$437)+'СЕТ СН'!$F$16</f>
        <v>0</v>
      </c>
      <c r="Y459" s="36">
        <f>SUMIFS(СВЦЭМ!$L$34:$L$777,СВЦЭМ!$A$34:$A$777,$A459,СВЦЭМ!$B$34:$B$777,Y$437)+'СЕТ СН'!$F$16</f>
        <v>0</v>
      </c>
    </row>
    <row r="460" spans="1:25" ht="15.75" hidden="1" x14ac:dyDescent="0.2">
      <c r="A460" s="35">
        <f t="shared" si="12"/>
        <v>43822</v>
      </c>
      <c r="B460" s="36">
        <f>SUMIFS(СВЦЭМ!$L$34:$L$777,СВЦЭМ!$A$34:$A$777,$A460,СВЦЭМ!$B$34:$B$777,B$437)+'СЕТ СН'!$F$16</f>
        <v>0</v>
      </c>
      <c r="C460" s="36">
        <f>SUMIFS(СВЦЭМ!$L$34:$L$777,СВЦЭМ!$A$34:$A$777,$A460,СВЦЭМ!$B$34:$B$777,C$437)+'СЕТ СН'!$F$16</f>
        <v>0</v>
      </c>
      <c r="D460" s="36">
        <f>SUMIFS(СВЦЭМ!$L$34:$L$777,СВЦЭМ!$A$34:$A$777,$A460,СВЦЭМ!$B$34:$B$777,D$437)+'СЕТ СН'!$F$16</f>
        <v>0</v>
      </c>
      <c r="E460" s="36">
        <f>SUMIFS(СВЦЭМ!$L$34:$L$777,СВЦЭМ!$A$34:$A$777,$A460,СВЦЭМ!$B$34:$B$777,E$437)+'СЕТ СН'!$F$16</f>
        <v>0</v>
      </c>
      <c r="F460" s="36">
        <f>SUMIFS(СВЦЭМ!$L$34:$L$777,СВЦЭМ!$A$34:$A$777,$A460,СВЦЭМ!$B$34:$B$777,F$437)+'СЕТ СН'!$F$16</f>
        <v>0</v>
      </c>
      <c r="G460" s="36">
        <f>SUMIFS(СВЦЭМ!$L$34:$L$777,СВЦЭМ!$A$34:$A$777,$A460,СВЦЭМ!$B$34:$B$777,G$437)+'СЕТ СН'!$F$16</f>
        <v>0</v>
      </c>
      <c r="H460" s="36">
        <f>SUMIFS(СВЦЭМ!$L$34:$L$777,СВЦЭМ!$A$34:$A$777,$A460,СВЦЭМ!$B$34:$B$777,H$437)+'СЕТ СН'!$F$16</f>
        <v>0</v>
      </c>
      <c r="I460" s="36">
        <f>SUMIFS(СВЦЭМ!$L$34:$L$777,СВЦЭМ!$A$34:$A$777,$A460,СВЦЭМ!$B$34:$B$777,I$437)+'СЕТ СН'!$F$16</f>
        <v>0</v>
      </c>
      <c r="J460" s="36">
        <f>SUMIFS(СВЦЭМ!$L$34:$L$777,СВЦЭМ!$A$34:$A$777,$A460,СВЦЭМ!$B$34:$B$777,J$437)+'СЕТ СН'!$F$16</f>
        <v>0</v>
      </c>
      <c r="K460" s="36">
        <f>SUMIFS(СВЦЭМ!$L$34:$L$777,СВЦЭМ!$A$34:$A$777,$A460,СВЦЭМ!$B$34:$B$777,K$437)+'СЕТ СН'!$F$16</f>
        <v>0</v>
      </c>
      <c r="L460" s="36">
        <f>SUMIFS(СВЦЭМ!$L$34:$L$777,СВЦЭМ!$A$34:$A$777,$A460,СВЦЭМ!$B$34:$B$777,L$437)+'СЕТ СН'!$F$16</f>
        <v>0</v>
      </c>
      <c r="M460" s="36">
        <f>SUMIFS(СВЦЭМ!$L$34:$L$777,СВЦЭМ!$A$34:$A$777,$A460,СВЦЭМ!$B$34:$B$777,M$437)+'СЕТ СН'!$F$16</f>
        <v>0</v>
      </c>
      <c r="N460" s="36">
        <f>SUMIFS(СВЦЭМ!$L$34:$L$777,СВЦЭМ!$A$34:$A$777,$A460,СВЦЭМ!$B$34:$B$777,N$437)+'СЕТ СН'!$F$16</f>
        <v>0</v>
      </c>
      <c r="O460" s="36">
        <f>SUMIFS(СВЦЭМ!$L$34:$L$777,СВЦЭМ!$A$34:$A$777,$A460,СВЦЭМ!$B$34:$B$777,O$437)+'СЕТ СН'!$F$16</f>
        <v>0</v>
      </c>
      <c r="P460" s="36">
        <f>SUMIFS(СВЦЭМ!$L$34:$L$777,СВЦЭМ!$A$34:$A$777,$A460,СВЦЭМ!$B$34:$B$777,P$437)+'СЕТ СН'!$F$16</f>
        <v>0</v>
      </c>
      <c r="Q460" s="36">
        <f>SUMIFS(СВЦЭМ!$L$34:$L$777,СВЦЭМ!$A$34:$A$777,$A460,СВЦЭМ!$B$34:$B$777,Q$437)+'СЕТ СН'!$F$16</f>
        <v>0</v>
      </c>
      <c r="R460" s="36">
        <f>SUMIFS(СВЦЭМ!$L$34:$L$777,СВЦЭМ!$A$34:$A$777,$A460,СВЦЭМ!$B$34:$B$777,R$437)+'СЕТ СН'!$F$16</f>
        <v>0</v>
      </c>
      <c r="S460" s="36">
        <f>SUMIFS(СВЦЭМ!$L$34:$L$777,СВЦЭМ!$A$34:$A$777,$A460,СВЦЭМ!$B$34:$B$777,S$437)+'СЕТ СН'!$F$16</f>
        <v>0</v>
      </c>
      <c r="T460" s="36">
        <f>SUMIFS(СВЦЭМ!$L$34:$L$777,СВЦЭМ!$A$34:$A$777,$A460,СВЦЭМ!$B$34:$B$777,T$437)+'СЕТ СН'!$F$16</f>
        <v>0</v>
      </c>
      <c r="U460" s="36">
        <f>SUMIFS(СВЦЭМ!$L$34:$L$777,СВЦЭМ!$A$34:$A$777,$A460,СВЦЭМ!$B$34:$B$777,U$437)+'СЕТ СН'!$F$16</f>
        <v>0</v>
      </c>
      <c r="V460" s="36">
        <f>SUMIFS(СВЦЭМ!$L$34:$L$777,СВЦЭМ!$A$34:$A$777,$A460,СВЦЭМ!$B$34:$B$777,V$437)+'СЕТ СН'!$F$16</f>
        <v>0</v>
      </c>
      <c r="W460" s="36">
        <f>SUMIFS(СВЦЭМ!$L$34:$L$777,СВЦЭМ!$A$34:$A$777,$A460,СВЦЭМ!$B$34:$B$777,W$437)+'СЕТ СН'!$F$16</f>
        <v>0</v>
      </c>
      <c r="X460" s="36">
        <f>SUMIFS(СВЦЭМ!$L$34:$L$777,СВЦЭМ!$A$34:$A$777,$A460,СВЦЭМ!$B$34:$B$777,X$437)+'СЕТ СН'!$F$16</f>
        <v>0</v>
      </c>
      <c r="Y460" s="36">
        <f>SUMIFS(СВЦЭМ!$L$34:$L$777,СВЦЭМ!$A$34:$A$777,$A460,СВЦЭМ!$B$34:$B$777,Y$437)+'СЕТ СН'!$F$16</f>
        <v>0</v>
      </c>
    </row>
    <row r="461" spans="1:25" ht="15.75" hidden="1" x14ac:dyDescent="0.2">
      <c r="A461" s="35">
        <f t="shared" si="12"/>
        <v>43823</v>
      </c>
      <c r="B461" s="36">
        <f>SUMIFS(СВЦЭМ!$L$34:$L$777,СВЦЭМ!$A$34:$A$777,$A461,СВЦЭМ!$B$34:$B$777,B$437)+'СЕТ СН'!$F$16</f>
        <v>0</v>
      </c>
      <c r="C461" s="36">
        <f>SUMIFS(СВЦЭМ!$L$34:$L$777,СВЦЭМ!$A$34:$A$777,$A461,СВЦЭМ!$B$34:$B$777,C$437)+'СЕТ СН'!$F$16</f>
        <v>0</v>
      </c>
      <c r="D461" s="36">
        <f>SUMIFS(СВЦЭМ!$L$34:$L$777,СВЦЭМ!$A$34:$A$777,$A461,СВЦЭМ!$B$34:$B$777,D$437)+'СЕТ СН'!$F$16</f>
        <v>0</v>
      </c>
      <c r="E461" s="36">
        <f>SUMIFS(СВЦЭМ!$L$34:$L$777,СВЦЭМ!$A$34:$A$777,$A461,СВЦЭМ!$B$34:$B$777,E$437)+'СЕТ СН'!$F$16</f>
        <v>0</v>
      </c>
      <c r="F461" s="36">
        <f>SUMIFS(СВЦЭМ!$L$34:$L$777,СВЦЭМ!$A$34:$A$777,$A461,СВЦЭМ!$B$34:$B$777,F$437)+'СЕТ СН'!$F$16</f>
        <v>0</v>
      </c>
      <c r="G461" s="36">
        <f>SUMIFS(СВЦЭМ!$L$34:$L$777,СВЦЭМ!$A$34:$A$777,$A461,СВЦЭМ!$B$34:$B$777,G$437)+'СЕТ СН'!$F$16</f>
        <v>0</v>
      </c>
      <c r="H461" s="36">
        <f>SUMIFS(СВЦЭМ!$L$34:$L$777,СВЦЭМ!$A$34:$A$777,$A461,СВЦЭМ!$B$34:$B$777,H$437)+'СЕТ СН'!$F$16</f>
        <v>0</v>
      </c>
      <c r="I461" s="36">
        <f>SUMIFS(СВЦЭМ!$L$34:$L$777,СВЦЭМ!$A$34:$A$777,$A461,СВЦЭМ!$B$34:$B$777,I$437)+'СЕТ СН'!$F$16</f>
        <v>0</v>
      </c>
      <c r="J461" s="36">
        <f>SUMIFS(СВЦЭМ!$L$34:$L$777,СВЦЭМ!$A$34:$A$777,$A461,СВЦЭМ!$B$34:$B$777,J$437)+'СЕТ СН'!$F$16</f>
        <v>0</v>
      </c>
      <c r="K461" s="36">
        <f>SUMIFS(СВЦЭМ!$L$34:$L$777,СВЦЭМ!$A$34:$A$777,$A461,СВЦЭМ!$B$34:$B$777,K$437)+'СЕТ СН'!$F$16</f>
        <v>0</v>
      </c>
      <c r="L461" s="36">
        <f>SUMIFS(СВЦЭМ!$L$34:$L$777,СВЦЭМ!$A$34:$A$777,$A461,СВЦЭМ!$B$34:$B$777,L$437)+'СЕТ СН'!$F$16</f>
        <v>0</v>
      </c>
      <c r="M461" s="36">
        <f>SUMIFS(СВЦЭМ!$L$34:$L$777,СВЦЭМ!$A$34:$A$777,$A461,СВЦЭМ!$B$34:$B$777,M$437)+'СЕТ СН'!$F$16</f>
        <v>0</v>
      </c>
      <c r="N461" s="36">
        <f>SUMIFS(СВЦЭМ!$L$34:$L$777,СВЦЭМ!$A$34:$A$777,$A461,СВЦЭМ!$B$34:$B$777,N$437)+'СЕТ СН'!$F$16</f>
        <v>0</v>
      </c>
      <c r="O461" s="36">
        <f>SUMIFS(СВЦЭМ!$L$34:$L$777,СВЦЭМ!$A$34:$A$777,$A461,СВЦЭМ!$B$34:$B$777,O$437)+'СЕТ СН'!$F$16</f>
        <v>0</v>
      </c>
      <c r="P461" s="36">
        <f>SUMIFS(СВЦЭМ!$L$34:$L$777,СВЦЭМ!$A$34:$A$777,$A461,СВЦЭМ!$B$34:$B$777,P$437)+'СЕТ СН'!$F$16</f>
        <v>0</v>
      </c>
      <c r="Q461" s="36">
        <f>SUMIFS(СВЦЭМ!$L$34:$L$777,СВЦЭМ!$A$34:$A$777,$A461,СВЦЭМ!$B$34:$B$777,Q$437)+'СЕТ СН'!$F$16</f>
        <v>0</v>
      </c>
      <c r="R461" s="36">
        <f>SUMIFS(СВЦЭМ!$L$34:$L$777,СВЦЭМ!$A$34:$A$777,$A461,СВЦЭМ!$B$34:$B$777,R$437)+'СЕТ СН'!$F$16</f>
        <v>0</v>
      </c>
      <c r="S461" s="36">
        <f>SUMIFS(СВЦЭМ!$L$34:$L$777,СВЦЭМ!$A$34:$A$777,$A461,СВЦЭМ!$B$34:$B$777,S$437)+'СЕТ СН'!$F$16</f>
        <v>0</v>
      </c>
      <c r="T461" s="36">
        <f>SUMIFS(СВЦЭМ!$L$34:$L$777,СВЦЭМ!$A$34:$A$777,$A461,СВЦЭМ!$B$34:$B$777,T$437)+'СЕТ СН'!$F$16</f>
        <v>0</v>
      </c>
      <c r="U461" s="36">
        <f>SUMIFS(СВЦЭМ!$L$34:$L$777,СВЦЭМ!$A$34:$A$777,$A461,СВЦЭМ!$B$34:$B$777,U$437)+'СЕТ СН'!$F$16</f>
        <v>0</v>
      </c>
      <c r="V461" s="36">
        <f>SUMIFS(СВЦЭМ!$L$34:$L$777,СВЦЭМ!$A$34:$A$777,$A461,СВЦЭМ!$B$34:$B$777,V$437)+'СЕТ СН'!$F$16</f>
        <v>0</v>
      </c>
      <c r="W461" s="36">
        <f>SUMIFS(СВЦЭМ!$L$34:$L$777,СВЦЭМ!$A$34:$A$777,$A461,СВЦЭМ!$B$34:$B$777,W$437)+'СЕТ СН'!$F$16</f>
        <v>0</v>
      </c>
      <c r="X461" s="36">
        <f>SUMIFS(СВЦЭМ!$L$34:$L$777,СВЦЭМ!$A$34:$A$777,$A461,СВЦЭМ!$B$34:$B$777,X$437)+'СЕТ СН'!$F$16</f>
        <v>0</v>
      </c>
      <c r="Y461" s="36">
        <f>SUMIFS(СВЦЭМ!$L$34:$L$777,СВЦЭМ!$A$34:$A$777,$A461,СВЦЭМ!$B$34:$B$777,Y$437)+'СЕТ СН'!$F$16</f>
        <v>0</v>
      </c>
    </row>
    <row r="462" spans="1:25" ht="15.75" hidden="1" x14ac:dyDescent="0.2">
      <c r="A462" s="35">
        <f t="shared" si="12"/>
        <v>43824</v>
      </c>
      <c r="B462" s="36">
        <f>SUMIFS(СВЦЭМ!$L$34:$L$777,СВЦЭМ!$A$34:$A$777,$A462,СВЦЭМ!$B$34:$B$777,B$437)+'СЕТ СН'!$F$16</f>
        <v>0</v>
      </c>
      <c r="C462" s="36">
        <f>SUMIFS(СВЦЭМ!$L$34:$L$777,СВЦЭМ!$A$34:$A$777,$A462,СВЦЭМ!$B$34:$B$777,C$437)+'СЕТ СН'!$F$16</f>
        <v>0</v>
      </c>
      <c r="D462" s="36">
        <f>SUMIFS(СВЦЭМ!$L$34:$L$777,СВЦЭМ!$A$34:$A$777,$A462,СВЦЭМ!$B$34:$B$777,D$437)+'СЕТ СН'!$F$16</f>
        <v>0</v>
      </c>
      <c r="E462" s="36">
        <f>SUMIFS(СВЦЭМ!$L$34:$L$777,СВЦЭМ!$A$34:$A$777,$A462,СВЦЭМ!$B$34:$B$777,E$437)+'СЕТ СН'!$F$16</f>
        <v>0</v>
      </c>
      <c r="F462" s="36">
        <f>SUMIFS(СВЦЭМ!$L$34:$L$777,СВЦЭМ!$A$34:$A$777,$A462,СВЦЭМ!$B$34:$B$777,F$437)+'СЕТ СН'!$F$16</f>
        <v>0</v>
      </c>
      <c r="G462" s="36">
        <f>SUMIFS(СВЦЭМ!$L$34:$L$777,СВЦЭМ!$A$34:$A$777,$A462,СВЦЭМ!$B$34:$B$777,G$437)+'СЕТ СН'!$F$16</f>
        <v>0</v>
      </c>
      <c r="H462" s="36">
        <f>SUMIFS(СВЦЭМ!$L$34:$L$777,СВЦЭМ!$A$34:$A$777,$A462,СВЦЭМ!$B$34:$B$777,H$437)+'СЕТ СН'!$F$16</f>
        <v>0</v>
      </c>
      <c r="I462" s="36">
        <f>SUMIFS(СВЦЭМ!$L$34:$L$777,СВЦЭМ!$A$34:$A$777,$A462,СВЦЭМ!$B$34:$B$777,I$437)+'СЕТ СН'!$F$16</f>
        <v>0</v>
      </c>
      <c r="J462" s="36">
        <f>SUMIFS(СВЦЭМ!$L$34:$L$777,СВЦЭМ!$A$34:$A$777,$A462,СВЦЭМ!$B$34:$B$777,J$437)+'СЕТ СН'!$F$16</f>
        <v>0</v>
      </c>
      <c r="K462" s="36">
        <f>SUMIFS(СВЦЭМ!$L$34:$L$777,СВЦЭМ!$A$34:$A$777,$A462,СВЦЭМ!$B$34:$B$777,K$437)+'СЕТ СН'!$F$16</f>
        <v>0</v>
      </c>
      <c r="L462" s="36">
        <f>SUMIFS(СВЦЭМ!$L$34:$L$777,СВЦЭМ!$A$34:$A$777,$A462,СВЦЭМ!$B$34:$B$777,L$437)+'СЕТ СН'!$F$16</f>
        <v>0</v>
      </c>
      <c r="M462" s="36">
        <f>SUMIFS(СВЦЭМ!$L$34:$L$777,СВЦЭМ!$A$34:$A$777,$A462,СВЦЭМ!$B$34:$B$777,M$437)+'СЕТ СН'!$F$16</f>
        <v>0</v>
      </c>
      <c r="N462" s="36">
        <f>SUMIFS(СВЦЭМ!$L$34:$L$777,СВЦЭМ!$A$34:$A$777,$A462,СВЦЭМ!$B$34:$B$777,N$437)+'СЕТ СН'!$F$16</f>
        <v>0</v>
      </c>
      <c r="O462" s="36">
        <f>SUMIFS(СВЦЭМ!$L$34:$L$777,СВЦЭМ!$A$34:$A$777,$A462,СВЦЭМ!$B$34:$B$777,O$437)+'СЕТ СН'!$F$16</f>
        <v>0</v>
      </c>
      <c r="P462" s="36">
        <f>SUMIFS(СВЦЭМ!$L$34:$L$777,СВЦЭМ!$A$34:$A$777,$A462,СВЦЭМ!$B$34:$B$777,P$437)+'СЕТ СН'!$F$16</f>
        <v>0</v>
      </c>
      <c r="Q462" s="36">
        <f>SUMIFS(СВЦЭМ!$L$34:$L$777,СВЦЭМ!$A$34:$A$777,$A462,СВЦЭМ!$B$34:$B$777,Q$437)+'СЕТ СН'!$F$16</f>
        <v>0</v>
      </c>
      <c r="R462" s="36">
        <f>SUMIFS(СВЦЭМ!$L$34:$L$777,СВЦЭМ!$A$34:$A$777,$A462,СВЦЭМ!$B$34:$B$777,R$437)+'СЕТ СН'!$F$16</f>
        <v>0</v>
      </c>
      <c r="S462" s="36">
        <f>SUMIFS(СВЦЭМ!$L$34:$L$777,СВЦЭМ!$A$34:$A$777,$A462,СВЦЭМ!$B$34:$B$777,S$437)+'СЕТ СН'!$F$16</f>
        <v>0</v>
      </c>
      <c r="T462" s="36">
        <f>SUMIFS(СВЦЭМ!$L$34:$L$777,СВЦЭМ!$A$34:$A$777,$A462,СВЦЭМ!$B$34:$B$777,T$437)+'СЕТ СН'!$F$16</f>
        <v>0</v>
      </c>
      <c r="U462" s="36">
        <f>SUMIFS(СВЦЭМ!$L$34:$L$777,СВЦЭМ!$A$34:$A$777,$A462,СВЦЭМ!$B$34:$B$777,U$437)+'СЕТ СН'!$F$16</f>
        <v>0</v>
      </c>
      <c r="V462" s="36">
        <f>SUMIFS(СВЦЭМ!$L$34:$L$777,СВЦЭМ!$A$34:$A$777,$A462,СВЦЭМ!$B$34:$B$777,V$437)+'СЕТ СН'!$F$16</f>
        <v>0</v>
      </c>
      <c r="W462" s="36">
        <f>SUMIFS(СВЦЭМ!$L$34:$L$777,СВЦЭМ!$A$34:$A$777,$A462,СВЦЭМ!$B$34:$B$777,W$437)+'СЕТ СН'!$F$16</f>
        <v>0</v>
      </c>
      <c r="X462" s="36">
        <f>SUMIFS(СВЦЭМ!$L$34:$L$777,СВЦЭМ!$A$34:$A$777,$A462,СВЦЭМ!$B$34:$B$777,X$437)+'СЕТ СН'!$F$16</f>
        <v>0</v>
      </c>
      <c r="Y462" s="36">
        <f>SUMIFS(СВЦЭМ!$L$34:$L$777,СВЦЭМ!$A$34:$A$777,$A462,СВЦЭМ!$B$34:$B$777,Y$437)+'СЕТ СН'!$F$16</f>
        <v>0</v>
      </c>
    </row>
    <row r="463" spans="1:25" ht="15.75" hidden="1" x14ac:dyDescent="0.2">
      <c r="A463" s="35">
        <f t="shared" si="12"/>
        <v>43825</v>
      </c>
      <c r="B463" s="36">
        <f>SUMIFS(СВЦЭМ!$L$34:$L$777,СВЦЭМ!$A$34:$A$777,$A463,СВЦЭМ!$B$34:$B$777,B$437)+'СЕТ СН'!$F$16</f>
        <v>0</v>
      </c>
      <c r="C463" s="36">
        <f>SUMIFS(СВЦЭМ!$L$34:$L$777,СВЦЭМ!$A$34:$A$777,$A463,СВЦЭМ!$B$34:$B$777,C$437)+'СЕТ СН'!$F$16</f>
        <v>0</v>
      </c>
      <c r="D463" s="36">
        <f>SUMIFS(СВЦЭМ!$L$34:$L$777,СВЦЭМ!$A$34:$A$777,$A463,СВЦЭМ!$B$34:$B$777,D$437)+'СЕТ СН'!$F$16</f>
        <v>0</v>
      </c>
      <c r="E463" s="36">
        <f>SUMIFS(СВЦЭМ!$L$34:$L$777,СВЦЭМ!$A$34:$A$777,$A463,СВЦЭМ!$B$34:$B$777,E$437)+'СЕТ СН'!$F$16</f>
        <v>0</v>
      </c>
      <c r="F463" s="36">
        <f>SUMIFS(СВЦЭМ!$L$34:$L$777,СВЦЭМ!$A$34:$A$777,$A463,СВЦЭМ!$B$34:$B$777,F$437)+'СЕТ СН'!$F$16</f>
        <v>0</v>
      </c>
      <c r="G463" s="36">
        <f>SUMIFS(СВЦЭМ!$L$34:$L$777,СВЦЭМ!$A$34:$A$777,$A463,СВЦЭМ!$B$34:$B$777,G$437)+'СЕТ СН'!$F$16</f>
        <v>0</v>
      </c>
      <c r="H463" s="36">
        <f>SUMIFS(СВЦЭМ!$L$34:$L$777,СВЦЭМ!$A$34:$A$777,$A463,СВЦЭМ!$B$34:$B$777,H$437)+'СЕТ СН'!$F$16</f>
        <v>0</v>
      </c>
      <c r="I463" s="36">
        <f>SUMIFS(СВЦЭМ!$L$34:$L$777,СВЦЭМ!$A$34:$A$777,$A463,СВЦЭМ!$B$34:$B$777,I$437)+'СЕТ СН'!$F$16</f>
        <v>0</v>
      </c>
      <c r="J463" s="36">
        <f>SUMIFS(СВЦЭМ!$L$34:$L$777,СВЦЭМ!$A$34:$A$777,$A463,СВЦЭМ!$B$34:$B$777,J$437)+'СЕТ СН'!$F$16</f>
        <v>0</v>
      </c>
      <c r="K463" s="36">
        <f>SUMIFS(СВЦЭМ!$L$34:$L$777,СВЦЭМ!$A$34:$A$777,$A463,СВЦЭМ!$B$34:$B$777,K$437)+'СЕТ СН'!$F$16</f>
        <v>0</v>
      </c>
      <c r="L463" s="36">
        <f>SUMIFS(СВЦЭМ!$L$34:$L$777,СВЦЭМ!$A$34:$A$777,$A463,СВЦЭМ!$B$34:$B$777,L$437)+'СЕТ СН'!$F$16</f>
        <v>0</v>
      </c>
      <c r="M463" s="36">
        <f>SUMIFS(СВЦЭМ!$L$34:$L$777,СВЦЭМ!$A$34:$A$777,$A463,СВЦЭМ!$B$34:$B$777,M$437)+'СЕТ СН'!$F$16</f>
        <v>0</v>
      </c>
      <c r="N463" s="36">
        <f>SUMIFS(СВЦЭМ!$L$34:$L$777,СВЦЭМ!$A$34:$A$777,$A463,СВЦЭМ!$B$34:$B$777,N$437)+'СЕТ СН'!$F$16</f>
        <v>0</v>
      </c>
      <c r="O463" s="36">
        <f>SUMIFS(СВЦЭМ!$L$34:$L$777,СВЦЭМ!$A$34:$A$777,$A463,СВЦЭМ!$B$34:$B$777,O$437)+'СЕТ СН'!$F$16</f>
        <v>0</v>
      </c>
      <c r="P463" s="36">
        <f>SUMIFS(СВЦЭМ!$L$34:$L$777,СВЦЭМ!$A$34:$A$777,$A463,СВЦЭМ!$B$34:$B$777,P$437)+'СЕТ СН'!$F$16</f>
        <v>0</v>
      </c>
      <c r="Q463" s="36">
        <f>SUMIFS(СВЦЭМ!$L$34:$L$777,СВЦЭМ!$A$34:$A$777,$A463,СВЦЭМ!$B$34:$B$777,Q$437)+'СЕТ СН'!$F$16</f>
        <v>0</v>
      </c>
      <c r="R463" s="36">
        <f>SUMIFS(СВЦЭМ!$L$34:$L$777,СВЦЭМ!$A$34:$A$777,$A463,СВЦЭМ!$B$34:$B$777,R$437)+'СЕТ СН'!$F$16</f>
        <v>0</v>
      </c>
      <c r="S463" s="36">
        <f>SUMIFS(СВЦЭМ!$L$34:$L$777,СВЦЭМ!$A$34:$A$777,$A463,СВЦЭМ!$B$34:$B$777,S$437)+'СЕТ СН'!$F$16</f>
        <v>0</v>
      </c>
      <c r="T463" s="36">
        <f>SUMIFS(СВЦЭМ!$L$34:$L$777,СВЦЭМ!$A$34:$A$777,$A463,СВЦЭМ!$B$34:$B$777,T$437)+'СЕТ СН'!$F$16</f>
        <v>0</v>
      </c>
      <c r="U463" s="36">
        <f>SUMIFS(СВЦЭМ!$L$34:$L$777,СВЦЭМ!$A$34:$A$777,$A463,СВЦЭМ!$B$34:$B$777,U$437)+'СЕТ СН'!$F$16</f>
        <v>0</v>
      </c>
      <c r="V463" s="36">
        <f>SUMIFS(СВЦЭМ!$L$34:$L$777,СВЦЭМ!$A$34:$A$777,$A463,СВЦЭМ!$B$34:$B$777,V$437)+'СЕТ СН'!$F$16</f>
        <v>0</v>
      </c>
      <c r="W463" s="36">
        <f>SUMIFS(СВЦЭМ!$L$34:$L$777,СВЦЭМ!$A$34:$A$777,$A463,СВЦЭМ!$B$34:$B$777,W$437)+'СЕТ СН'!$F$16</f>
        <v>0</v>
      </c>
      <c r="X463" s="36">
        <f>SUMIFS(СВЦЭМ!$L$34:$L$777,СВЦЭМ!$A$34:$A$777,$A463,СВЦЭМ!$B$34:$B$777,X$437)+'СЕТ СН'!$F$16</f>
        <v>0</v>
      </c>
      <c r="Y463" s="36">
        <f>SUMIFS(СВЦЭМ!$L$34:$L$777,СВЦЭМ!$A$34:$A$777,$A463,СВЦЭМ!$B$34:$B$777,Y$437)+'СЕТ СН'!$F$16</f>
        <v>0</v>
      </c>
    </row>
    <row r="464" spans="1:25" ht="15.75" hidden="1" x14ac:dyDescent="0.2">
      <c r="A464" s="35">
        <f t="shared" si="12"/>
        <v>43826</v>
      </c>
      <c r="B464" s="36">
        <f>SUMIFS(СВЦЭМ!$L$34:$L$777,СВЦЭМ!$A$34:$A$777,$A464,СВЦЭМ!$B$34:$B$777,B$437)+'СЕТ СН'!$F$16</f>
        <v>0</v>
      </c>
      <c r="C464" s="36">
        <f>SUMIFS(СВЦЭМ!$L$34:$L$777,СВЦЭМ!$A$34:$A$777,$A464,СВЦЭМ!$B$34:$B$777,C$437)+'СЕТ СН'!$F$16</f>
        <v>0</v>
      </c>
      <c r="D464" s="36">
        <f>SUMIFS(СВЦЭМ!$L$34:$L$777,СВЦЭМ!$A$34:$A$777,$A464,СВЦЭМ!$B$34:$B$777,D$437)+'СЕТ СН'!$F$16</f>
        <v>0</v>
      </c>
      <c r="E464" s="36">
        <f>SUMIFS(СВЦЭМ!$L$34:$L$777,СВЦЭМ!$A$34:$A$777,$A464,СВЦЭМ!$B$34:$B$777,E$437)+'СЕТ СН'!$F$16</f>
        <v>0</v>
      </c>
      <c r="F464" s="36">
        <f>SUMIFS(СВЦЭМ!$L$34:$L$777,СВЦЭМ!$A$34:$A$777,$A464,СВЦЭМ!$B$34:$B$777,F$437)+'СЕТ СН'!$F$16</f>
        <v>0</v>
      </c>
      <c r="G464" s="36">
        <f>SUMIFS(СВЦЭМ!$L$34:$L$777,СВЦЭМ!$A$34:$A$777,$A464,СВЦЭМ!$B$34:$B$777,G$437)+'СЕТ СН'!$F$16</f>
        <v>0</v>
      </c>
      <c r="H464" s="36">
        <f>SUMIFS(СВЦЭМ!$L$34:$L$777,СВЦЭМ!$A$34:$A$777,$A464,СВЦЭМ!$B$34:$B$777,H$437)+'СЕТ СН'!$F$16</f>
        <v>0</v>
      </c>
      <c r="I464" s="36">
        <f>SUMIFS(СВЦЭМ!$L$34:$L$777,СВЦЭМ!$A$34:$A$777,$A464,СВЦЭМ!$B$34:$B$777,I$437)+'СЕТ СН'!$F$16</f>
        <v>0</v>
      </c>
      <c r="J464" s="36">
        <f>SUMIFS(СВЦЭМ!$L$34:$L$777,СВЦЭМ!$A$34:$A$777,$A464,СВЦЭМ!$B$34:$B$777,J$437)+'СЕТ СН'!$F$16</f>
        <v>0</v>
      </c>
      <c r="K464" s="36">
        <f>SUMIFS(СВЦЭМ!$L$34:$L$777,СВЦЭМ!$A$34:$A$777,$A464,СВЦЭМ!$B$34:$B$777,K$437)+'СЕТ СН'!$F$16</f>
        <v>0</v>
      </c>
      <c r="L464" s="36">
        <f>SUMIFS(СВЦЭМ!$L$34:$L$777,СВЦЭМ!$A$34:$A$777,$A464,СВЦЭМ!$B$34:$B$777,L$437)+'СЕТ СН'!$F$16</f>
        <v>0</v>
      </c>
      <c r="M464" s="36">
        <f>SUMIFS(СВЦЭМ!$L$34:$L$777,СВЦЭМ!$A$34:$A$777,$A464,СВЦЭМ!$B$34:$B$777,M$437)+'СЕТ СН'!$F$16</f>
        <v>0</v>
      </c>
      <c r="N464" s="36">
        <f>SUMIFS(СВЦЭМ!$L$34:$L$777,СВЦЭМ!$A$34:$A$777,$A464,СВЦЭМ!$B$34:$B$777,N$437)+'СЕТ СН'!$F$16</f>
        <v>0</v>
      </c>
      <c r="O464" s="36">
        <f>SUMIFS(СВЦЭМ!$L$34:$L$777,СВЦЭМ!$A$34:$A$777,$A464,СВЦЭМ!$B$34:$B$777,O$437)+'СЕТ СН'!$F$16</f>
        <v>0</v>
      </c>
      <c r="P464" s="36">
        <f>SUMIFS(СВЦЭМ!$L$34:$L$777,СВЦЭМ!$A$34:$A$777,$A464,СВЦЭМ!$B$34:$B$777,P$437)+'СЕТ СН'!$F$16</f>
        <v>0</v>
      </c>
      <c r="Q464" s="36">
        <f>SUMIFS(СВЦЭМ!$L$34:$L$777,СВЦЭМ!$A$34:$A$777,$A464,СВЦЭМ!$B$34:$B$777,Q$437)+'СЕТ СН'!$F$16</f>
        <v>0</v>
      </c>
      <c r="R464" s="36">
        <f>SUMIFS(СВЦЭМ!$L$34:$L$777,СВЦЭМ!$A$34:$A$777,$A464,СВЦЭМ!$B$34:$B$777,R$437)+'СЕТ СН'!$F$16</f>
        <v>0</v>
      </c>
      <c r="S464" s="36">
        <f>SUMIFS(СВЦЭМ!$L$34:$L$777,СВЦЭМ!$A$34:$A$777,$A464,СВЦЭМ!$B$34:$B$777,S$437)+'СЕТ СН'!$F$16</f>
        <v>0</v>
      </c>
      <c r="T464" s="36">
        <f>SUMIFS(СВЦЭМ!$L$34:$L$777,СВЦЭМ!$A$34:$A$777,$A464,СВЦЭМ!$B$34:$B$777,T$437)+'СЕТ СН'!$F$16</f>
        <v>0</v>
      </c>
      <c r="U464" s="36">
        <f>SUMIFS(СВЦЭМ!$L$34:$L$777,СВЦЭМ!$A$34:$A$777,$A464,СВЦЭМ!$B$34:$B$777,U$437)+'СЕТ СН'!$F$16</f>
        <v>0</v>
      </c>
      <c r="V464" s="36">
        <f>SUMIFS(СВЦЭМ!$L$34:$L$777,СВЦЭМ!$A$34:$A$777,$A464,СВЦЭМ!$B$34:$B$777,V$437)+'СЕТ СН'!$F$16</f>
        <v>0</v>
      </c>
      <c r="W464" s="36">
        <f>SUMIFS(СВЦЭМ!$L$34:$L$777,СВЦЭМ!$A$34:$A$777,$A464,СВЦЭМ!$B$34:$B$777,W$437)+'СЕТ СН'!$F$16</f>
        <v>0</v>
      </c>
      <c r="X464" s="36">
        <f>SUMIFS(СВЦЭМ!$L$34:$L$777,СВЦЭМ!$A$34:$A$777,$A464,СВЦЭМ!$B$34:$B$777,X$437)+'СЕТ СН'!$F$16</f>
        <v>0</v>
      </c>
      <c r="Y464" s="36">
        <f>SUMIFS(СВЦЭМ!$L$34:$L$777,СВЦЭМ!$A$34:$A$777,$A464,СВЦЭМ!$B$34:$B$777,Y$437)+'СЕТ СН'!$F$16</f>
        <v>0</v>
      </c>
    </row>
    <row r="465" spans="1:26" ht="15.75" hidden="1" x14ac:dyDescent="0.2">
      <c r="A465" s="35">
        <f t="shared" si="12"/>
        <v>43827</v>
      </c>
      <c r="B465" s="36">
        <f>SUMIFS(СВЦЭМ!$L$34:$L$777,СВЦЭМ!$A$34:$A$777,$A465,СВЦЭМ!$B$34:$B$777,B$437)+'СЕТ СН'!$F$16</f>
        <v>0</v>
      </c>
      <c r="C465" s="36">
        <f>SUMIFS(СВЦЭМ!$L$34:$L$777,СВЦЭМ!$A$34:$A$777,$A465,СВЦЭМ!$B$34:$B$777,C$437)+'СЕТ СН'!$F$16</f>
        <v>0</v>
      </c>
      <c r="D465" s="36">
        <f>SUMIFS(СВЦЭМ!$L$34:$L$777,СВЦЭМ!$A$34:$A$777,$A465,СВЦЭМ!$B$34:$B$777,D$437)+'СЕТ СН'!$F$16</f>
        <v>0</v>
      </c>
      <c r="E465" s="36">
        <f>SUMIFS(СВЦЭМ!$L$34:$L$777,СВЦЭМ!$A$34:$A$777,$A465,СВЦЭМ!$B$34:$B$777,E$437)+'СЕТ СН'!$F$16</f>
        <v>0</v>
      </c>
      <c r="F465" s="36">
        <f>SUMIFS(СВЦЭМ!$L$34:$L$777,СВЦЭМ!$A$34:$A$777,$A465,СВЦЭМ!$B$34:$B$777,F$437)+'СЕТ СН'!$F$16</f>
        <v>0</v>
      </c>
      <c r="G465" s="36">
        <f>SUMIFS(СВЦЭМ!$L$34:$L$777,СВЦЭМ!$A$34:$A$777,$A465,СВЦЭМ!$B$34:$B$777,G$437)+'СЕТ СН'!$F$16</f>
        <v>0</v>
      </c>
      <c r="H465" s="36">
        <f>SUMIFS(СВЦЭМ!$L$34:$L$777,СВЦЭМ!$A$34:$A$777,$A465,СВЦЭМ!$B$34:$B$777,H$437)+'СЕТ СН'!$F$16</f>
        <v>0</v>
      </c>
      <c r="I465" s="36">
        <f>SUMIFS(СВЦЭМ!$L$34:$L$777,СВЦЭМ!$A$34:$A$777,$A465,СВЦЭМ!$B$34:$B$777,I$437)+'СЕТ СН'!$F$16</f>
        <v>0</v>
      </c>
      <c r="J465" s="36">
        <f>SUMIFS(СВЦЭМ!$L$34:$L$777,СВЦЭМ!$A$34:$A$777,$A465,СВЦЭМ!$B$34:$B$777,J$437)+'СЕТ СН'!$F$16</f>
        <v>0</v>
      </c>
      <c r="K465" s="36">
        <f>SUMIFS(СВЦЭМ!$L$34:$L$777,СВЦЭМ!$A$34:$A$777,$A465,СВЦЭМ!$B$34:$B$777,K$437)+'СЕТ СН'!$F$16</f>
        <v>0</v>
      </c>
      <c r="L465" s="36">
        <f>SUMIFS(СВЦЭМ!$L$34:$L$777,СВЦЭМ!$A$34:$A$777,$A465,СВЦЭМ!$B$34:$B$777,L$437)+'СЕТ СН'!$F$16</f>
        <v>0</v>
      </c>
      <c r="M465" s="36">
        <f>SUMIFS(СВЦЭМ!$L$34:$L$777,СВЦЭМ!$A$34:$A$777,$A465,СВЦЭМ!$B$34:$B$777,M$437)+'СЕТ СН'!$F$16</f>
        <v>0</v>
      </c>
      <c r="N465" s="36">
        <f>SUMIFS(СВЦЭМ!$L$34:$L$777,СВЦЭМ!$A$34:$A$777,$A465,СВЦЭМ!$B$34:$B$777,N$437)+'СЕТ СН'!$F$16</f>
        <v>0</v>
      </c>
      <c r="O465" s="36">
        <f>SUMIFS(СВЦЭМ!$L$34:$L$777,СВЦЭМ!$A$34:$A$777,$A465,СВЦЭМ!$B$34:$B$777,O$437)+'СЕТ СН'!$F$16</f>
        <v>0</v>
      </c>
      <c r="P465" s="36">
        <f>SUMIFS(СВЦЭМ!$L$34:$L$777,СВЦЭМ!$A$34:$A$777,$A465,СВЦЭМ!$B$34:$B$777,P$437)+'СЕТ СН'!$F$16</f>
        <v>0</v>
      </c>
      <c r="Q465" s="36">
        <f>SUMIFS(СВЦЭМ!$L$34:$L$777,СВЦЭМ!$A$34:$A$777,$A465,СВЦЭМ!$B$34:$B$777,Q$437)+'СЕТ СН'!$F$16</f>
        <v>0</v>
      </c>
      <c r="R465" s="36">
        <f>SUMIFS(СВЦЭМ!$L$34:$L$777,СВЦЭМ!$A$34:$A$777,$A465,СВЦЭМ!$B$34:$B$777,R$437)+'СЕТ СН'!$F$16</f>
        <v>0</v>
      </c>
      <c r="S465" s="36">
        <f>SUMIFS(СВЦЭМ!$L$34:$L$777,СВЦЭМ!$A$34:$A$777,$A465,СВЦЭМ!$B$34:$B$777,S$437)+'СЕТ СН'!$F$16</f>
        <v>0</v>
      </c>
      <c r="T465" s="36">
        <f>SUMIFS(СВЦЭМ!$L$34:$L$777,СВЦЭМ!$A$34:$A$777,$A465,СВЦЭМ!$B$34:$B$777,T$437)+'СЕТ СН'!$F$16</f>
        <v>0</v>
      </c>
      <c r="U465" s="36">
        <f>SUMIFS(СВЦЭМ!$L$34:$L$777,СВЦЭМ!$A$34:$A$777,$A465,СВЦЭМ!$B$34:$B$777,U$437)+'СЕТ СН'!$F$16</f>
        <v>0</v>
      </c>
      <c r="V465" s="36">
        <f>SUMIFS(СВЦЭМ!$L$34:$L$777,СВЦЭМ!$A$34:$A$777,$A465,СВЦЭМ!$B$34:$B$777,V$437)+'СЕТ СН'!$F$16</f>
        <v>0</v>
      </c>
      <c r="W465" s="36">
        <f>SUMIFS(СВЦЭМ!$L$34:$L$777,СВЦЭМ!$A$34:$A$777,$A465,СВЦЭМ!$B$34:$B$777,W$437)+'СЕТ СН'!$F$16</f>
        <v>0</v>
      </c>
      <c r="X465" s="36">
        <f>SUMIFS(СВЦЭМ!$L$34:$L$777,СВЦЭМ!$A$34:$A$777,$A465,СВЦЭМ!$B$34:$B$777,X$437)+'СЕТ СН'!$F$16</f>
        <v>0</v>
      </c>
      <c r="Y465" s="36">
        <f>SUMIFS(СВЦЭМ!$L$34:$L$777,СВЦЭМ!$A$34:$A$777,$A465,СВЦЭМ!$B$34:$B$777,Y$437)+'СЕТ СН'!$F$16</f>
        <v>0</v>
      </c>
    </row>
    <row r="466" spans="1:26" ht="15.75" hidden="1" x14ac:dyDescent="0.2">
      <c r="A466" s="35">
        <f t="shared" si="12"/>
        <v>43828</v>
      </c>
      <c r="B466" s="36">
        <f>SUMIFS(СВЦЭМ!$L$34:$L$777,СВЦЭМ!$A$34:$A$777,$A466,СВЦЭМ!$B$34:$B$777,B$437)+'СЕТ СН'!$F$16</f>
        <v>0</v>
      </c>
      <c r="C466" s="36">
        <f>SUMIFS(СВЦЭМ!$L$34:$L$777,СВЦЭМ!$A$34:$A$777,$A466,СВЦЭМ!$B$34:$B$777,C$437)+'СЕТ СН'!$F$16</f>
        <v>0</v>
      </c>
      <c r="D466" s="36">
        <f>SUMIFS(СВЦЭМ!$L$34:$L$777,СВЦЭМ!$A$34:$A$777,$A466,СВЦЭМ!$B$34:$B$777,D$437)+'СЕТ СН'!$F$16</f>
        <v>0</v>
      </c>
      <c r="E466" s="36">
        <f>SUMIFS(СВЦЭМ!$L$34:$L$777,СВЦЭМ!$A$34:$A$777,$A466,СВЦЭМ!$B$34:$B$777,E$437)+'СЕТ СН'!$F$16</f>
        <v>0</v>
      </c>
      <c r="F466" s="36">
        <f>SUMIFS(СВЦЭМ!$L$34:$L$777,СВЦЭМ!$A$34:$A$777,$A466,СВЦЭМ!$B$34:$B$777,F$437)+'СЕТ СН'!$F$16</f>
        <v>0</v>
      </c>
      <c r="G466" s="36">
        <f>SUMIFS(СВЦЭМ!$L$34:$L$777,СВЦЭМ!$A$34:$A$777,$A466,СВЦЭМ!$B$34:$B$777,G$437)+'СЕТ СН'!$F$16</f>
        <v>0</v>
      </c>
      <c r="H466" s="36">
        <f>SUMIFS(СВЦЭМ!$L$34:$L$777,СВЦЭМ!$A$34:$A$777,$A466,СВЦЭМ!$B$34:$B$777,H$437)+'СЕТ СН'!$F$16</f>
        <v>0</v>
      </c>
      <c r="I466" s="36">
        <f>SUMIFS(СВЦЭМ!$L$34:$L$777,СВЦЭМ!$A$34:$A$777,$A466,СВЦЭМ!$B$34:$B$777,I$437)+'СЕТ СН'!$F$16</f>
        <v>0</v>
      </c>
      <c r="J466" s="36">
        <f>SUMIFS(СВЦЭМ!$L$34:$L$777,СВЦЭМ!$A$34:$A$777,$A466,СВЦЭМ!$B$34:$B$777,J$437)+'СЕТ СН'!$F$16</f>
        <v>0</v>
      </c>
      <c r="K466" s="36">
        <f>SUMIFS(СВЦЭМ!$L$34:$L$777,СВЦЭМ!$A$34:$A$777,$A466,СВЦЭМ!$B$34:$B$777,K$437)+'СЕТ СН'!$F$16</f>
        <v>0</v>
      </c>
      <c r="L466" s="36">
        <f>SUMIFS(СВЦЭМ!$L$34:$L$777,СВЦЭМ!$A$34:$A$777,$A466,СВЦЭМ!$B$34:$B$777,L$437)+'СЕТ СН'!$F$16</f>
        <v>0</v>
      </c>
      <c r="M466" s="36">
        <f>SUMIFS(СВЦЭМ!$L$34:$L$777,СВЦЭМ!$A$34:$A$777,$A466,СВЦЭМ!$B$34:$B$777,M$437)+'СЕТ СН'!$F$16</f>
        <v>0</v>
      </c>
      <c r="N466" s="36">
        <f>SUMIFS(СВЦЭМ!$L$34:$L$777,СВЦЭМ!$A$34:$A$777,$A466,СВЦЭМ!$B$34:$B$777,N$437)+'СЕТ СН'!$F$16</f>
        <v>0</v>
      </c>
      <c r="O466" s="36">
        <f>SUMIFS(СВЦЭМ!$L$34:$L$777,СВЦЭМ!$A$34:$A$777,$A466,СВЦЭМ!$B$34:$B$777,O$437)+'СЕТ СН'!$F$16</f>
        <v>0</v>
      </c>
      <c r="P466" s="36">
        <f>SUMIFS(СВЦЭМ!$L$34:$L$777,СВЦЭМ!$A$34:$A$777,$A466,СВЦЭМ!$B$34:$B$777,P$437)+'СЕТ СН'!$F$16</f>
        <v>0</v>
      </c>
      <c r="Q466" s="36">
        <f>SUMIFS(СВЦЭМ!$L$34:$L$777,СВЦЭМ!$A$34:$A$777,$A466,СВЦЭМ!$B$34:$B$777,Q$437)+'СЕТ СН'!$F$16</f>
        <v>0</v>
      </c>
      <c r="R466" s="36">
        <f>SUMIFS(СВЦЭМ!$L$34:$L$777,СВЦЭМ!$A$34:$A$777,$A466,СВЦЭМ!$B$34:$B$777,R$437)+'СЕТ СН'!$F$16</f>
        <v>0</v>
      </c>
      <c r="S466" s="36">
        <f>SUMIFS(СВЦЭМ!$L$34:$L$777,СВЦЭМ!$A$34:$A$777,$A466,СВЦЭМ!$B$34:$B$777,S$437)+'СЕТ СН'!$F$16</f>
        <v>0</v>
      </c>
      <c r="T466" s="36">
        <f>SUMIFS(СВЦЭМ!$L$34:$L$777,СВЦЭМ!$A$34:$A$777,$A466,СВЦЭМ!$B$34:$B$777,T$437)+'СЕТ СН'!$F$16</f>
        <v>0</v>
      </c>
      <c r="U466" s="36">
        <f>SUMIFS(СВЦЭМ!$L$34:$L$777,СВЦЭМ!$A$34:$A$777,$A466,СВЦЭМ!$B$34:$B$777,U$437)+'СЕТ СН'!$F$16</f>
        <v>0</v>
      </c>
      <c r="V466" s="36">
        <f>SUMIFS(СВЦЭМ!$L$34:$L$777,СВЦЭМ!$A$34:$A$777,$A466,СВЦЭМ!$B$34:$B$777,V$437)+'СЕТ СН'!$F$16</f>
        <v>0</v>
      </c>
      <c r="W466" s="36">
        <f>SUMIFS(СВЦЭМ!$L$34:$L$777,СВЦЭМ!$A$34:$A$777,$A466,СВЦЭМ!$B$34:$B$777,W$437)+'СЕТ СН'!$F$16</f>
        <v>0</v>
      </c>
      <c r="X466" s="36">
        <f>SUMIFS(СВЦЭМ!$L$34:$L$777,СВЦЭМ!$A$34:$A$777,$A466,СВЦЭМ!$B$34:$B$777,X$437)+'СЕТ СН'!$F$16</f>
        <v>0</v>
      </c>
      <c r="Y466" s="36">
        <f>SUMIFS(СВЦЭМ!$L$34:$L$777,СВЦЭМ!$A$34:$A$777,$A466,СВЦЭМ!$B$34:$B$777,Y$437)+'СЕТ СН'!$F$16</f>
        <v>0</v>
      </c>
    </row>
    <row r="467" spans="1:26" ht="15.75" hidden="1" x14ac:dyDescent="0.2">
      <c r="A467" s="35">
        <f t="shared" si="12"/>
        <v>43829</v>
      </c>
      <c r="B467" s="36">
        <f>SUMIFS(СВЦЭМ!$L$34:$L$777,СВЦЭМ!$A$34:$A$777,$A467,СВЦЭМ!$B$34:$B$777,B$437)+'СЕТ СН'!$F$16</f>
        <v>0</v>
      </c>
      <c r="C467" s="36">
        <f>SUMIFS(СВЦЭМ!$L$34:$L$777,СВЦЭМ!$A$34:$A$777,$A467,СВЦЭМ!$B$34:$B$777,C$437)+'СЕТ СН'!$F$16</f>
        <v>0</v>
      </c>
      <c r="D467" s="36">
        <f>SUMIFS(СВЦЭМ!$L$34:$L$777,СВЦЭМ!$A$34:$A$777,$A467,СВЦЭМ!$B$34:$B$777,D$437)+'СЕТ СН'!$F$16</f>
        <v>0</v>
      </c>
      <c r="E467" s="36">
        <f>SUMIFS(СВЦЭМ!$L$34:$L$777,СВЦЭМ!$A$34:$A$777,$A467,СВЦЭМ!$B$34:$B$777,E$437)+'СЕТ СН'!$F$16</f>
        <v>0</v>
      </c>
      <c r="F467" s="36">
        <f>SUMIFS(СВЦЭМ!$L$34:$L$777,СВЦЭМ!$A$34:$A$777,$A467,СВЦЭМ!$B$34:$B$777,F$437)+'СЕТ СН'!$F$16</f>
        <v>0</v>
      </c>
      <c r="G467" s="36">
        <f>SUMIFS(СВЦЭМ!$L$34:$L$777,СВЦЭМ!$A$34:$A$777,$A467,СВЦЭМ!$B$34:$B$777,G$437)+'СЕТ СН'!$F$16</f>
        <v>0</v>
      </c>
      <c r="H467" s="36">
        <f>SUMIFS(СВЦЭМ!$L$34:$L$777,СВЦЭМ!$A$34:$A$777,$A467,СВЦЭМ!$B$34:$B$777,H$437)+'СЕТ СН'!$F$16</f>
        <v>0</v>
      </c>
      <c r="I467" s="36">
        <f>SUMIFS(СВЦЭМ!$L$34:$L$777,СВЦЭМ!$A$34:$A$777,$A467,СВЦЭМ!$B$34:$B$777,I$437)+'СЕТ СН'!$F$16</f>
        <v>0</v>
      </c>
      <c r="J467" s="36">
        <f>SUMIFS(СВЦЭМ!$L$34:$L$777,СВЦЭМ!$A$34:$A$777,$A467,СВЦЭМ!$B$34:$B$777,J$437)+'СЕТ СН'!$F$16</f>
        <v>0</v>
      </c>
      <c r="K467" s="36">
        <f>SUMIFS(СВЦЭМ!$L$34:$L$777,СВЦЭМ!$A$34:$A$777,$A467,СВЦЭМ!$B$34:$B$777,K$437)+'СЕТ СН'!$F$16</f>
        <v>0</v>
      </c>
      <c r="L467" s="36">
        <f>SUMIFS(СВЦЭМ!$L$34:$L$777,СВЦЭМ!$A$34:$A$777,$A467,СВЦЭМ!$B$34:$B$777,L$437)+'СЕТ СН'!$F$16</f>
        <v>0</v>
      </c>
      <c r="M467" s="36">
        <f>SUMIFS(СВЦЭМ!$L$34:$L$777,СВЦЭМ!$A$34:$A$777,$A467,СВЦЭМ!$B$34:$B$777,M$437)+'СЕТ СН'!$F$16</f>
        <v>0</v>
      </c>
      <c r="N467" s="36">
        <f>SUMIFS(СВЦЭМ!$L$34:$L$777,СВЦЭМ!$A$34:$A$777,$A467,СВЦЭМ!$B$34:$B$777,N$437)+'СЕТ СН'!$F$16</f>
        <v>0</v>
      </c>
      <c r="O467" s="36">
        <f>SUMIFS(СВЦЭМ!$L$34:$L$777,СВЦЭМ!$A$34:$A$777,$A467,СВЦЭМ!$B$34:$B$777,O$437)+'СЕТ СН'!$F$16</f>
        <v>0</v>
      </c>
      <c r="P467" s="36">
        <f>SUMIFS(СВЦЭМ!$L$34:$L$777,СВЦЭМ!$A$34:$A$777,$A467,СВЦЭМ!$B$34:$B$777,P$437)+'СЕТ СН'!$F$16</f>
        <v>0</v>
      </c>
      <c r="Q467" s="36">
        <f>SUMIFS(СВЦЭМ!$L$34:$L$777,СВЦЭМ!$A$34:$A$777,$A467,СВЦЭМ!$B$34:$B$777,Q$437)+'СЕТ СН'!$F$16</f>
        <v>0</v>
      </c>
      <c r="R467" s="36">
        <f>SUMIFS(СВЦЭМ!$L$34:$L$777,СВЦЭМ!$A$34:$A$777,$A467,СВЦЭМ!$B$34:$B$777,R$437)+'СЕТ СН'!$F$16</f>
        <v>0</v>
      </c>
      <c r="S467" s="36">
        <f>SUMIFS(СВЦЭМ!$L$34:$L$777,СВЦЭМ!$A$34:$A$777,$A467,СВЦЭМ!$B$34:$B$777,S$437)+'СЕТ СН'!$F$16</f>
        <v>0</v>
      </c>
      <c r="T467" s="36">
        <f>SUMIFS(СВЦЭМ!$L$34:$L$777,СВЦЭМ!$A$34:$A$777,$A467,СВЦЭМ!$B$34:$B$777,T$437)+'СЕТ СН'!$F$16</f>
        <v>0</v>
      </c>
      <c r="U467" s="36">
        <f>SUMIFS(СВЦЭМ!$L$34:$L$777,СВЦЭМ!$A$34:$A$777,$A467,СВЦЭМ!$B$34:$B$777,U$437)+'СЕТ СН'!$F$16</f>
        <v>0</v>
      </c>
      <c r="V467" s="36">
        <f>SUMIFS(СВЦЭМ!$L$34:$L$777,СВЦЭМ!$A$34:$A$777,$A467,СВЦЭМ!$B$34:$B$777,V$437)+'СЕТ СН'!$F$16</f>
        <v>0</v>
      </c>
      <c r="W467" s="36">
        <f>SUMIFS(СВЦЭМ!$L$34:$L$777,СВЦЭМ!$A$34:$A$777,$A467,СВЦЭМ!$B$34:$B$777,W$437)+'СЕТ СН'!$F$16</f>
        <v>0</v>
      </c>
      <c r="X467" s="36">
        <f>SUMIFS(СВЦЭМ!$L$34:$L$777,СВЦЭМ!$A$34:$A$777,$A467,СВЦЭМ!$B$34:$B$777,X$437)+'СЕТ СН'!$F$16</f>
        <v>0</v>
      </c>
      <c r="Y467" s="36">
        <f>SUMIFS(СВЦЭМ!$L$34:$L$777,СВЦЭМ!$A$34:$A$777,$A467,СВЦЭМ!$B$34:$B$777,Y$437)+'СЕТ СН'!$F$16</f>
        <v>0</v>
      </c>
    </row>
    <row r="468" spans="1:26" ht="15.75" hidden="1" x14ac:dyDescent="0.2">
      <c r="A468" s="35">
        <f t="shared" si="12"/>
        <v>43830</v>
      </c>
      <c r="B468" s="36">
        <f>SUMIFS(СВЦЭМ!$L$34:$L$777,СВЦЭМ!$A$34:$A$777,$A468,СВЦЭМ!$B$34:$B$777,B$437)+'СЕТ СН'!$F$16</f>
        <v>0</v>
      </c>
      <c r="C468" s="36">
        <f>SUMIFS(СВЦЭМ!$L$34:$L$777,СВЦЭМ!$A$34:$A$777,$A468,СВЦЭМ!$B$34:$B$777,C$437)+'СЕТ СН'!$F$16</f>
        <v>0</v>
      </c>
      <c r="D468" s="36">
        <f>SUMIFS(СВЦЭМ!$L$34:$L$777,СВЦЭМ!$A$34:$A$777,$A468,СВЦЭМ!$B$34:$B$777,D$437)+'СЕТ СН'!$F$16</f>
        <v>0</v>
      </c>
      <c r="E468" s="36">
        <f>SUMIFS(СВЦЭМ!$L$34:$L$777,СВЦЭМ!$A$34:$A$777,$A468,СВЦЭМ!$B$34:$B$777,E$437)+'СЕТ СН'!$F$16</f>
        <v>0</v>
      </c>
      <c r="F468" s="36">
        <f>SUMIFS(СВЦЭМ!$L$34:$L$777,СВЦЭМ!$A$34:$A$777,$A468,СВЦЭМ!$B$34:$B$777,F$437)+'СЕТ СН'!$F$16</f>
        <v>0</v>
      </c>
      <c r="G468" s="36">
        <f>SUMIFS(СВЦЭМ!$L$34:$L$777,СВЦЭМ!$A$34:$A$777,$A468,СВЦЭМ!$B$34:$B$777,G$437)+'СЕТ СН'!$F$16</f>
        <v>0</v>
      </c>
      <c r="H468" s="36">
        <f>SUMIFS(СВЦЭМ!$L$34:$L$777,СВЦЭМ!$A$34:$A$777,$A468,СВЦЭМ!$B$34:$B$777,H$437)+'СЕТ СН'!$F$16</f>
        <v>0</v>
      </c>
      <c r="I468" s="36">
        <f>SUMIFS(СВЦЭМ!$L$34:$L$777,СВЦЭМ!$A$34:$A$777,$A468,СВЦЭМ!$B$34:$B$777,I$437)+'СЕТ СН'!$F$16</f>
        <v>0</v>
      </c>
      <c r="J468" s="36">
        <f>SUMIFS(СВЦЭМ!$L$34:$L$777,СВЦЭМ!$A$34:$A$777,$A468,СВЦЭМ!$B$34:$B$777,J$437)+'СЕТ СН'!$F$16</f>
        <v>0</v>
      </c>
      <c r="K468" s="36">
        <f>SUMIFS(СВЦЭМ!$L$34:$L$777,СВЦЭМ!$A$34:$A$777,$A468,СВЦЭМ!$B$34:$B$777,K$437)+'СЕТ СН'!$F$16</f>
        <v>0</v>
      </c>
      <c r="L468" s="36">
        <f>SUMIFS(СВЦЭМ!$L$34:$L$777,СВЦЭМ!$A$34:$A$777,$A468,СВЦЭМ!$B$34:$B$777,L$437)+'СЕТ СН'!$F$16</f>
        <v>0</v>
      </c>
      <c r="M468" s="36">
        <f>SUMIFS(СВЦЭМ!$L$34:$L$777,СВЦЭМ!$A$34:$A$777,$A468,СВЦЭМ!$B$34:$B$777,M$437)+'СЕТ СН'!$F$16</f>
        <v>0</v>
      </c>
      <c r="N468" s="36">
        <f>SUMIFS(СВЦЭМ!$L$34:$L$777,СВЦЭМ!$A$34:$A$777,$A468,СВЦЭМ!$B$34:$B$777,N$437)+'СЕТ СН'!$F$16</f>
        <v>0</v>
      </c>
      <c r="O468" s="36">
        <f>SUMIFS(СВЦЭМ!$L$34:$L$777,СВЦЭМ!$A$34:$A$777,$A468,СВЦЭМ!$B$34:$B$777,O$437)+'СЕТ СН'!$F$16</f>
        <v>0</v>
      </c>
      <c r="P468" s="36">
        <f>SUMIFS(СВЦЭМ!$L$34:$L$777,СВЦЭМ!$A$34:$A$777,$A468,СВЦЭМ!$B$34:$B$777,P$437)+'СЕТ СН'!$F$16</f>
        <v>0</v>
      </c>
      <c r="Q468" s="36">
        <f>SUMIFS(СВЦЭМ!$L$34:$L$777,СВЦЭМ!$A$34:$A$777,$A468,СВЦЭМ!$B$34:$B$777,Q$437)+'СЕТ СН'!$F$16</f>
        <v>0</v>
      </c>
      <c r="R468" s="36">
        <f>SUMIFS(СВЦЭМ!$L$34:$L$777,СВЦЭМ!$A$34:$A$777,$A468,СВЦЭМ!$B$34:$B$777,R$437)+'СЕТ СН'!$F$16</f>
        <v>0</v>
      </c>
      <c r="S468" s="36">
        <f>SUMIFS(СВЦЭМ!$L$34:$L$777,СВЦЭМ!$A$34:$A$777,$A468,СВЦЭМ!$B$34:$B$777,S$437)+'СЕТ СН'!$F$16</f>
        <v>0</v>
      </c>
      <c r="T468" s="36">
        <f>SUMIFS(СВЦЭМ!$L$34:$L$777,СВЦЭМ!$A$34:$A$777,$A468,СВЦЭМ!$B$34:$B$777,T$437)+'СЕТ СН'!$F$16</f>
        <v>0</v>
      </c>
      <c r="U468" s="36">
        <f>SUMIFS(СВЦЭМ!$L$34:$L$777,СВЦЭМ!$A$34:$A$777,$A468,СВЦЭМ!$B$34:$B$777,U$437)+'СЕТ СН'!$F$16</f>
        <v>0</v>
      </c>
      <c r="V468" s="36">
        <f>SUMIFS(СВЦЭМ!$L$34:$L$777,СВЦЭМ!$A$34:$A$777,$A468,СВЦЭМ!$B$34:$B$777,V$437)+'СЕТ СН'!$F$16</f>
        <v>0</v>
      </c>
      <c r="W468" s="36">
        <f>SUMIFS(СВЦЭМ!$L$34:$L$777,СВЦЭМ!$A$34:$A$777,$A468,СВЦЭМ!$B$34:$B$777,W$437)+'СЕТ СН'!$F$16</f>
        <v>0</v>
      </c>
      <c r="X468" s="36">
        <f>SUMIFS(СВЦЭМ!$L$34:$L$777,СВЦЭМ!$A$34:$A$777,$A468,СВЦЭМ!$B$34:$B$777,X$437)+'СЕТ СН'!$F$16</f>
        <v>0</v>
      </c>
      <c r="Y468" s="36">
        <f>SUMIFS(СВЦЭМ!$L$34:$L$777,СВЦЭМ!$A$34:$A$777,$A468,СВЦЭМ!$B$34:$B$777,Y$437)+'СЕТ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5" t="s">
        <v>122</v>
      </c>
      <c r="B471" s="155"/>
      <c r="C471" s="155"/>
      <c r="D471" s="155"/>
      <c r="E471" s="155"/>
      <c r="F471" s="155"/>
      <c r="G471" s="155"/>
      <c r="H471" s="155"/>
      <c r="I471" s="155"/>
      <c r="J471" s="155"/>
      <c r="K471" s="155"/>
      <c r="L471" s="156">
        <f>СВЦЭМ!$D$18+'СЕТ СН'!$F$17</f>
        <v>0</v>
      </c>
      <c r="M471" s="157"/>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7" t="s">
        <v>74</v>
      </c>
      <c r="B473" s="137"/>
      <c r="C473" s="137"/>
      <c r="D473" s="137"/>
      <c r="E473" s="137"/>
      <c r="F473" s="137"/>
      <c r="G473" s="137"/>
      <c r="H473" s="137"/>
      <c r="I473" s="137"/>
      <c r="J473" s="137"/>
      <c r="K473" s="137"/>
      <c r="L473" s="137"/>
      <c r="M473" s="137"/>
      <c r="N473" s="158">
        <f>СВЦЭМ!$D$12+'СЕТ СН'!$F$13</f>
        <v>654562.67257366574</v>
      </c>
      <c r="O473" s="159"/>
      <c r="P473" s="47"/>
      <c r="Q473" s="47"/>
      <c r="R473" s="47"/>
      <c r="S473" s="47"/>
      <c r="T473" s="47"/>
      <c r="U473" s="47"/>
      <c r="V473" s="47"/>
      <c r="W473" s="47"/>
      <c r="X473" s="47"/>
      <c r="Y473" s="47"/>
    </row>
    <row r="474" spans="1:26" ht="15.75" x14ac:dyDescent="0.2">
      <c r="A474" s="137"/>
      <c r="B474" s="137"/>
      <c r="C474" s="137"/>
      <c r="D474" s="137"/>
      <c r="E474" s="137"/>
      <c r="F474" s="137"/>
      <c r="G474" s="137"/>
      <c r="H474" s="137"/>
      <c r="I474" s="137"/>
      <c r="J474" s="137"/>
      <c r="K474" s="137"/>
      <c r="L474" s="137"/>
      <c r="M474" s="137"/>
      <c r="N474" s="160"/>
      <c r="O474" s="161"/>
      <c r="P474" s="47"/>
      <c r="Q474" s="47"/>
      <c r="R474" s="47"/>
      <c r="S474" s="47"/>
      <c r="T474" s="47"/>
      <c r="U474" s="47"/>
      <c r="V474" s="47"/>
      <c r="W474" s="47"/>
      <c r="X474" s="47"/>
      <c r="Y474" s="47"/>
    </row>
    <row r="475" spans="1:26" ht="15.75" x14ac:dyDescent="0.2">
      <c r="A475" s="137"/>
      <c r="B475" s="137"/>
      <c r="C475" s="137"/>
      <c r="D475" s="137"/>
      <c r="E475" s="137"/>
      <c r="F475" s="137"/>
      <c r="G475" s="137"/>
      <c r="H475" s="137"/>
      <c r="I475" s="137"/>
      <c r="J475" s="137"/>
      <c r="K475" s="137"/>
      <c r="L475" s="137"/>
      <c r="M475" s="137"/>
      <c r="N475" s="162"/>
      <c r="O475" s="163"/>
      <c r="P475" s="47"/>
      <c r="Q475" s="47"/>
      <c r="R475" s="47"/>
      <c r="S475" s="47"/>
      <c r="T475" s="47"/>
      <c r="U475" s="47"/>
      <c r="V475" s="47"/>
      <c r="W475" s="47"/>
      <c r="X475" s="47"/>
      <c r="Y475" s="47"/>
    </row>
    <row r="476" spans="1:26" ht="30" customHeight="1" x14ac:dyDescent="0.25"/>
    <row r="477" spans="1:26" ht="15.75" x14ac:dyDescent="0.25">
      <c r="A477" s="146" t="s">
        <v>135</v>
      </c>
      <c r="B477" s="147"/>
      <c r="C477" s="147"/>
      <c r="D477" s="147"/>
      <c r="E477" s="147"/>
      <c r="F477" s="147"/>
      <c r="G477" s="147"/>
      <c r="H477" s="147"/>
      <c r="I477" s="147"/>
      <c r="J477" s="147"/>
      <c r="K477" s="147"/>
      <c r="L477" s="147"/>
      <c r="M477" s="148"/>
      <c r="N477" s="138" t="s">
        <v>29</v>
      </c>
      <c r="O477" s="138"/>
      <c r="P477" s="138"/>
      <c r="Q477" s="138"/>
      <c r="R477" s="138"/>
      <c r="S477" s="138"/>
      <c r="T477" s="138"/>
      <c r="U477" s="138"/>
    </row>
    <row r="478" spans="1:26" ht="15.75" x14ac:dyDescent="0.25">
      <c r="A478" s="149"/>
      <c r="B478" s="150"/>
      <c r="C478" s="150"/>
      <c r="D478" s="150"/>
      <c r="E478" s="150"/>
      <c r="F478" s="150"/>
      <c r="G478" s="150"/>
      <c r="H478" s="150"/>
      <c r="I478" s="150"/>
      <c r="J478" s="150"/>
      <c r="K478" s="150"/>
      <c r="L478" s="150"/>
      <c r="M478" s="151"/>
      <c r="N478" s="139" t="s">
        <v>0</v>
      </c>
      <c r="O478" s="139"/>
      <c r="P478" s="139" t="s">
        <v>1</v>
      </c>
      <c r="Q478" s="139"/>
      <c r="R478" s="139" t="s">
        <v>2</v>
      </c>
      <c r="S478" s="139"/>
      <c r="T478" s="139" t="s">
        <v>3</v>
      </c>
      <c r="U478" s="139"/>
    </row>
    <row r="479" spans="1:26" ht="15.75" x14ac:dyDescent="0.25">
      <c r="A479" s="152"/>
      <c r="B479" s="153"/>
      <c r="C479" s="153"/>
      <c r="D479" s="153"/>
      <c r="E479" s="153"/>
      <c r="F479" s="153"/>
      <c r="G479" s="153"/>
      <c r="H479" s="153"/>
      <c r="I479" s="153"/>
      <c r="J479" s="153"/>
      <c r="K479" s="153"/>
      <c r="L479" s="153"/>
      <c r="M479" s="154"/>
      <c r="N479" s="145">
        <f>'СЕТ СН'!$F$7</f>
        <v>1433491.35</v>
      </c>
      <c r="O479" s="145"/>
      <c r="P479" s="145">
        <f>'СЕТ СН'!$G$7</f>
        <v>980880.36</v>
      </c>
      <c r="Q479" s="145"/>
      <c r="R479" s="145">
        <f>'СЕТ СН'!$H$7</f>
        <v>1301035.3799999999</v>
      </c>
      <c r="S479" s="145"/>
      <c r="T479" s="145">
        <f>'СЕТ СН'!$I$7</f>
        <v>1236276.94</v>
      </c>
      <c r="U479" s="145"/>
    </row>
    <row r="482" spans="1:25" ht="15.75" x14ac:dyDescent="0.25">
      <c r="A482" s="146" t="s">
        <v>136</v>
      </c>
      <c r="B482" s="147"/>
      <c r="C482" s="147"/>
      <c r="D482" s="147"/>
      <c r="E482" s="147"/>
      <c r="F482" s="147"/>
      <c r="G482" s="147"/>
      <c r="H482" s="147"/>
      <c r="I482" s="147"/>
      <c r="J482" s="147"/>
      <c r="K482" s="147"/>
      <c r="L482" s="147"/>
      <c r="M482" s="148"/>
      <c r="N482" s="92" t="s">
        <v>137</v>
      </c>
      <c r="O482" s="93"/>
      <c r="T482" s="42"/>
      <c r="U482" s="42"/>
      <c r="V482" s="42"/>
      <c r="W482" s="42"/>
      <c r="X482" s="42"/>
      <c r="Y482" s="42"/>
    </row>
    <row r="483" spans="1:25" ht="15.75" x14ac:dyDescent="0.25">
      <c r="A483" s="149"/>
      <c r="B483" s="150"/>
      <c r="C483" s="150"/>
      <c r="D483" s="150"/>
      <c r="E483" s="150"/>
      <c r="F483" s="150"/>
      <c r="G483" s="150"/>
      <c r="H483" s="150"/>
      <c r="I483" s="150"/>
      <c r="J483" s="150"/>
      <c r="K483" s="150"/>
      <c r="L483" s="150"/>
      <c r="M483" s="151"/>
      <c r="N483" s="139" t="s">
        <v>144</v>
      </c>
      <c r="O483" s="139"/>
      <c r="T483" s="42"/>
      <c r="U483" s="42"/>
      <c r="V483" s="42"/>
      <c r="W483" s="42"/>
      <c r="X483" s="42"/>
      <c r="Y483" s="42"/>
    </row>
    <row r="484" spans="1:25" ht="15.75" x14ac:dyDescent="0.25">
      <c r="A484" s="152"/>
      <c r="B484" s="153"/>
      <c r="C484" s="153"/>
      <c r="D484" s="153"/>
      <c r="E484" s="153"/>
      <c r="F484" s="153"/>
      <c r="G484" s="153"/>
      <c r="H484" s="153"/>
      <c r="I484" s="153"/>
      <c r="J484" s="153"/>
      <c r="K484" s="153"/>
      <c r="L484" s="153"/>
      <c r="M484" s="154"/>
      <c r="N484" s="145">
        <f>'СЕТ СН'!$F$10</f>
        <v>182697.68</v>
      </c>
      <c r="O484" s="145"/>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4" t="s">
        <v>43</v>
      </c>
      <c r="B1" s="164"/>
      <c r="C1" s="164"/>
      <c r="D1" s="164"/>
      <c r="E1" s="164"/>
      <c r="F1" s="164"/>
      <c r="G1" s="164"/>
      <c r="H1" s="164"/>
      <c r="I1" s="164"/>
    </row>
    <row r="2" spans="1:9" x14ac:dyDescent="0.25">
      <c r="A2" s="51"/>
      <c r="B2" s="51"/>
      <c r="C2" s="51"/>
      <c r="D2" s="51"/>
      <c r="E2" s="51"/>
      <c r="F2" s="51"/>
      <c r="G2" s="51"/>
      <c r="H2" s="51"/>
      <c r="I2" s="51"/>
    </row>
    <row r="3" spans="1:9" ht="39" customHeight="1" x14ac:dyDescent="0.2">
      <c r="A3" s="165" t="s">
        <v>15</v>
      </c>
      <c r="B3" s="166" t="s">
        <v>16</v>
      </c>
      <c r="C3" s="166" t="s">
        <v>17</v>
      </c>
      <c r="D3" s="166" t="s">
        <v>18</v>
      </c>
      <c r="E3" s="166" t="s">
        <v>11</v>
      </c>
      <c r="F3" s="166" t="s">
        <v>19</v>
      </c>
      <c r="G3" s="166"/>
      <c r="H3" s="166"/>
      <c r="I3" s="166"/>
    </row>
    <row r="4" spans="1:9" x14ac:dyDescent="0.2">
      <c r="A4" s="165"/>
      <c r="B4" s="166"/>
      <c r="C4" s="166"/>
      <c r="D4" s="166"/>
      <c r="E4" s="166"/>
      <c r="F4" s="52" t="s">
        <v>0</v>
      </c>
      <c r="G4" s="52" t="s">
        <v>1</v>
      </c>
      <c r="H4" s="52" t="s">
        <v>2</v>
      </c>
      <c r="I4" s="52" t="s">
        <v>3</v>
      </c>
    </row>
    <row r="5" spans="1:9" ht="45" x14ac:dyDescent="0.2">
      <c r="A5" s="53" t="s">
        <v>146</v>
      </c>
      <c r="B5" s="100" t="s">
        <v>151</v>
      </c>
      <c r="C5" s="54">
        <v>43647</v>
      </c>
      <c r="D5" s="54">
        <v>43830</v>
      </c>
      <c r="E5" s="52" t="s">
        <v>20</v>
      </c>
      <c r="F5" s="52">
        <v>2473.96</v>
      </c>
      <c r="G5" s="52">
        <v>2536.65</v>
      </c>
      <c r="H5" s="52">
        <v>2600</v>
      </c>
      <c r="I5" s="52">
        <v>2668.56</v>
      </c>
    </row>
    <row r="6" spans="1:9" ht="60" x14ac:dyDescent="0.2">
      <c r="A6" s="53" t="s">
        <v>147</v>
      </c>
      <c r="B6" s="100" t="s">
        <v>151</v>
      </c>
      <c r="C6" s="54">
        <v>43647</v>
      </c>
      <c r="D6" s="54">
        <v>43830</v>
      </c>
      <c r="E6" s="52" t="s">
        <v>20</v>
      </c>
      <c r="F6" s="52">
        <v>71.17</v>
      </c>
      <c r="G6" s="52">
        <v>578.35</v>
      </c>
      <c r="H6" s="52">
        <v>397.86</v>
      </c>
      <c r="I6" s="52">
        <v>634.76</v>
      </c>
    </row>
    <row r="7" spans="1:9" ht="60" x14ac:dyDescent="0.2">
      <c r="A7" s="53" t="s">
        <v>148</v>
      </c>
      <c r="B7" s="100" t="s">
        <v>151</v>
      </c>
      <c r="C7" s="54">
        <v>43647</v>
      </c>
      <c r="D7" s="54">
        <v>43830</v>
      </c>
      <c r="E7" s="52" t="s">
        <v>21</v>
      </c>
      <c r="F7" s="52">
        <v>1433491.35</v>
      </c>
      <c r="G7" s="52">
        <v>980880.36</v>
      </c>
      <c r="H7" s="52">
        <v>1301035.3799999999</v>
      </c>
      <c r="I7" s="52">
        <v>1236276.94</v>
      </c>
    </row>
    <row r="8" spans="1:9" ht="90" x14ac:dyDescent="0.2">
      <c r="A8" s="53" t="s">
        <v>143</v>
      </c>
      <c r="B8" s="91" t="s">
        <v>141</v>
      </c>
      <c r="C8" s="54">
        <v>43466</v>
      </c>
      <c r="D8" s="54">
        <v>43830</v>
      </c>
      <c r="E8" s="91" t="s">
        <v>142</v>
      </c>
      <c r="F8" s="95">
        <v>7.7100000000000002E-2</v>
      </c>
      <c r="G8" s="91"/>
      <c r="H8" s="91"/>
      <c r="I8" s="91"/>
    </row>
    <row r="9" spans="1:9" ht="75" x14ac:dyDescent="0.2">
      <c r="A9" s="53" t="s">
        <v>133</v>
      </c>
      <c r="B9" s="91" t="s">
        <v>138</v>
      </c>
      <c r="C9" s="54">
        <v>43800</v>
      </c>
      <c r="D9" s="54">
        <v>43830</v>
      </c>
      <c r="E9" s="91" t="s">
        <v>20</v>
      </c>
      <c r="F9" s="94" t="s">
        <v>184</v>
      </c>
      <c r="G9" s="91"/>
      <c r="H9" s="91"/>
      <c r="I9" s="91"/>
    </row>
    <row r="10" spans="1:9" ht="45" x14ac:dyDescent="0.2">
      <c r="A10" s="53" t="s">
        <v>139</v>
      </c>
      <c r="B10" s="91" t="s">
        <v>140</v>
      </c>
      <c r="C10" s="54">
        <v>43647</v>
      </c>
      <c r="D10" s="54">
        <v>43830</v>
      </c>
      <c r="E10" s="91" t="s">
        <v>21</v>
      </c>
      <c r="F10" s="91">
        <v>182697.68</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Rhdn//RM1SvU+a+AmOpclEWldxLxI/jil13BvT2YnvJwha3Hduokbx2PY6SDSZk5cW6fG1X9Z3TV1QC9uOST3A==" saltValue="eCntJ30UxPpFcbGjKCCIA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5" sqref="D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7" t="s">
        <v>84</v>
      </c>
      <c r="B4" s="168"/>
      <c r="C4" s="63"/>
      <c r="D4" s="64" t="s">
        <v>85</v>
      </c>
    </row>
    <row r="5" spans="1:4" ht="15" customHeight="1" x14ac:dyDescent="0.2">
      <c r="A5" s="170" t="s">
        <v>86</v>
      </c>
      <c r="B5" s="171"/>
      <c r="C5" s="65"/>
      <c r="D5" s="66" t="s">
        <v>87</v>
      </c>
    </row>
    <row r="6" spans="1:4" ht="15" customHeight="1" x14ac:dyDescent="0.2">
      <c r="A6" s="167" t="s">
        <v>88</v>
      </c>
      <c r="B6" s="168"/>
      <c r="C6" s="67"/>
      <c r="D6" s="64" t="s">
        <v>145</v>
      </c>
    </row>
    <row r="7" spans="1:4" ht="15" customHeight="1" x14ac:dyDescent="0.2">
      <c r="A7" s="167" t="s">
        <v>89</v>
      </c>
      <c r="B7" s="168"/>
      <c r="C7" s="67"/>
      <c r="D7" s="64" t="s">
        <v>152</v>
      </c>
    </row>
    <row r="8" spans="1:4" ht="15" customHeight="1" x14ac:dyDescent="0.2">
      <c r="A8" s="169" t="s">
        <v>90</v>
      </c>
      <c r="B8" s="169"/>
      <c r="C8" s="101"/>
      <c r="D8" s="68"/>
    </row>
    <row r="9" spans="1:4" ht="15" customHeight="1" x14ac:dyDescent="0.2">
      <c r="A9" s="69" t="s">
        <v>91</v>
      </c>
      <c r="B9" s="70"/>
      <c r="C9" s="71"/>
      <c r="D9" s="72"/>
    </row>
    <row r="10" spans="1:4" ht="30" customHeight="1" x14ac:dyDescent="0.2">
      <c r="A10" s="172" t="s">
        <v>92</v>
      </c>
      <c r="B10" s="173"/>
      <c r="C10" s="73"/>
      <c r="D10" s="74">
        <v>2.8381976799999999</v>
      </c>
    </row>
    <row r="11" spans="1:4" ht="66" customHeight="1" x14ac:dyDescent="0.2">
      <c r="A11" s="172" t="s">
        <v>93</v>
      </c>
      <c r="B11" s="173"/>
      <c r="C11" s="73"/>
      <c r="D11" s="74">
        <v>917.79799224999999</v>
      </c>
    </row>
    <row r="12" spans="1:4" ht="30" customHeight="1" x14ac:dyDescent="0.2">
      <c r="A12" s="172" t="s">
        <v>94</v>
      </c>
      <c r="B12" s="173"/>
      <c r="C12" s="73"/>
      <c r="D12" s="75">
        <v>654562.67257366574</v>
      </c>
    </row>
    <row r="13" spans="1:4" ht="30" customHeight="1" x14ac:dyDescent="0.2">
      <c r="A13" s="172" t="s">
        <v>95</v>
      </c>
      <c r="B13" s="173"/>
      <c r="C13" s="73"/>
      <c r="D13" s="76"/>
    </row>
    <row r="14" spans="1:4" ht="15" customHeight="1" x14ac:dyDescent="0.2">
      <c r="A14" s="174" t="s">
        <v>96</v>
      </c>
      <c r="B14" s="175"/>
      <c r="C14" s="73"/>
      <c r="D14" s="74">
        <v>968.31117506999999</v>
      </c>
    </row>
    <row r="15" spans="1:4" ht="15" customHeight="1" x14ac:dyDescent="0.2">
      <c r="A15" s="174" t="s">
        <v>97</v>
      </c>
      <c r="B15" s="175"/>
      <c r="C15" s="73"/>
      <c r="D15" s="74">
        <v>1875.4689618299999</v>
      </c>
    </row>
    <row r="16" spans="1:4" ht="15" customHeight="1" x14ac:dyDescent="0.2">
      <c r="A16" s="174" t="s">
        <v>98</v>
      </c>
      <c r="B16" s="175"/>
      <c r="C16" s="73"/>
      <c r="D16" s="74">
        <v>2948.45110144</v>
      </c>
    </row>
    <row r="17" spans="1:6" ht="15" customHeight="1" x14ac:dyDescent="0.2">
      <c r="A17" s="174" t="s">
        <v>99</v>
      </c>
      <c r="B17" s="175"/>
      <c r="C17" s="73"/>
      <c r="D17" s="74">
        <v>2351.7735295799998</v>
      </c>
    </row>
    <row r="18" spans="1:6" ht="52.5" customHeight="1" x14ac:dyDescent="0.2">
      <c r="A18" s="172" t="s">
        <v>100</v>
      </c>
      <c r="B18" s="173"/>
      <c r="C18" s="73"/>
      <c r="D18" s="74">
        <v>0</v>
      </c>
    </row>
    <row r="19" spans="1:6" ht="15" customHeight="1" x14ac:dyDescent="0.2">
      <c r="A19" s="69" t="s">
        <v>101</v>
      </c>
      <c r="B19" s="70"/>
      <c r="C19" s="77"/>
      <c r="D19" s="78"/>
    </row>
    <row r="20" spans="1:6" ht="30" customHeight="1" x14ac:dyDescent="0.2">
      <c r="A20" s="172" t="s">
        <v>102</v>
      </c>
      <c r="B20" s="173"/>
      <c r="C20" s="73"/>
      <c r="D20" s="79">
        <v>3343.5450000000001</v>
      </c>
    </row>
    <row r="21" spans="1:6" ht="30" customHeight="1" x14ac:dyDescent="0.2">
      <c r="A21" s="172" t="s">
        <v>103</v>
      </c>
      <c r="B21" s="173"/>
      <c r="C21" s="80"/>
      <c r="D21" s="79">
        <v>4.8529999999999998</v>
      </c>
    </row>
    <row r="22" spans="1:6" ht="15" customHeight="1" x14ac:dyDescent="0.2">
      <c r="A22" s="69" t="s">
        <v>104</v>
      </c>
      <c r="B22" s="70"/>
      <c r="C22" s="77"/>
      <c r="D22" s="78"/>
    </row>
    <row r="23" spans="1:6" ht="15" customHeight="1" x14ac:dyDescent="0.25">
      <c r="A23" s="172" t="s">
        <v>105</v>
      </c>
      <c r="B23" s="173"/>
      <c r="C23" s="81"/>
      <c r="D23" s="76"/>
    </row>
    <row r="24" spans="1:6" ht="15" customHeight="1" x14ac:dyDescent="0.25">
      <c r="A24" s="174" t="s">
        <v>96</v>
      </c>
      <c r="B24" s="175"/>
      <c r="C24" s="81"/>
      <c r="D24" s="82">
        <v>0</v>
      </c>
    </row>
    <row r="25" spans="1:6" ht="15" customHeight="1" x14ac:dyDescent="0.25">
      <c r="A25" s="174" t="s">
        <v>97</v>
      </c>
      <c r="B25" s="175"/>
      <c r="C25" s="81"/>
      <c r="D25" s="82">
        <v>1.490124096531E-3</v>
      </c>
    </row>
    <row r="26" spans="1:6" ht="15" customHeight="1" x14ac:dyDescent="0.25">
      <c r="A26" s="174" t="s">
        <v>98</v>
      </c>
      <c r="B26" s="175"/>
      <c r="C26" s="81"/>
      <c r="D26" s="82">
        <v>3.1545836268230001E-3</v>
      </c>
    </row>
    <row r="27" spans="1:6" ht="15" customHeight="1" x14ac:dyDescent="0.25">
      <c r="A27" s="174" t="s">
        <v>99</v>
      </c>
      <c r="B27" s="175"/>
      <c r="C27" s="81"/>
      <c r="D27" s="82">
        <v>2.228990285314E-3</v>
      </c>
    </row>
    <row r="29" spans="1:6" x14ac:dyDescent="0.2">
      <c r="A29" s="58" t="s">
        <v>106</v>
      </c>
      <c r="B29" s="59"/>
      <c r="C29" s="59"/>
      <c r="D29" s="56"/>
      <c r="E29" s="56"/>
      <c r="F29" s="60"/>
    </row>
    <row r="30" spans="1:6" ht="280.5" customHeight="1" x14ac:dyDescent="0.2">
      <c r="A30" s="176" t="s">
        <v>7</v>
      </c>
      <c r="B30" s="176" t="s">
        <v>107</v>
      </c>
      <c r="C30" s="57" t="s">
        <v>108</v>
      </c>
      <c r="D30" s="57" t="s">
        <v>109</v>
      </c>
      <c r="E30" s="57" t="s">
        <v>110</v>
      </c>
      <c r="F30" s="57" t="s">
        <v>111</v>
      </c>
    </row>
    <row r="31" spans="1:6" x14ac:dyDescent="0.2">
      <c r="A31" s="177"/>
      <c r="B31" s="177"/>
      <c r="C31" s="57" t="s">
        <v>112</v>
      </c>
      <c r="D31" s="57" t="s">
        <v>112</v>
      </c>
      <c r="E31" s="96" t="s">
        <v>112</v>
      </c>
      <c r="F31" s="96" t="s">
        <v>112</v>
      </c>
    </row>
    <row r="32" spans="1:6" ht="30.75" customHeight="1" x14ac:dyDescent="0.2">
      <c r="A32" s="97"/>
      <c r="B32" s="97"/>
      <c r="C32" s="97"/>
      <c r="D32" s="97"/>
      <c r="E32" s="98"/>
      <c r="F32" s="99"/>
    </row>
    <row r="33" spans="1:6" ht="12.75" customHeight="1" x14ac:dyDescent="0.2">
      <c r="A33" s="83" t="s">
        <v>153</v>
      </c>
      <c r="B33" s="83">
        <v>1</v>
      </c>
      <c r="C33" s="84">
        <v>937.38334871999996</v>
      </c>
      <c r="D33" s="84">
        <v>929.28996284000004</v>
      </c>
      <c r="E33" s="84">
        <v>134.49042001000001</v>
      </c>
      <c r="F33" s="84">
        <v>134.49042001000001</v>
      </c>
    </row>
    <row r="34" spans="1:6" ht="12.75" customHeight="1" x14ac:dyDescent="0.2">
      <c r="A34" s="83" t="s">
        <v>153</v>
      </c>
      <c r="B34" s="83">
        <v>2</v>
      </c>
      <c r="C34" s="84">
        <v>943.41455824000002</v>
      </c>
      <c r="D34" s="84">
        <v>938.03265765000003</v>
      </c>
      <c r="E34" s="84">
        <v>135.75569644999999</v>
      </c>
      <c r="F34" s="84">
        <v>135.75569644999999</v>
      </c>
    </row>
    <row r="35" spans="1:6" ht="12.75" customHeight="1" x14ac:dyDescent="0.2">
      <c r="A35" s="83" t="s">
        <v>153</v>
      </c>
      <c r="B35" s="83">
        <v>3</v>
      </c>
      <c r="C35" s="84">
        <v>978.69567567000001</v>
      </c>
      <c r="D35" s="84">
        <v>973.15474270000004</v>
      </c>
      <c r="E35" s="84">
        <v>140.83869978000001</v>
      </c>
      <c r="F35" s="84">
        <v>140.83869978000001</v>
      </c>
    </row>
    <row r="36" spans="1:6" ht="12.75" customHeight="1" x14ac:dyDescent="0.2">
      <c r="A36" s="83" t="s">
        <v>153</v>
      </c>
      <c r="B36" s="83">
        <v>4</v>
      </c>
      <c r="C36" s="84">
        <v>976.71584834999999</v>
      </c>
      <c r="D36" s="84">
        <v>971.11861964000002</v>
      </c>
      <c r="E36" s="84">
        <v>140.54402421</v>
      </c>
      <c r="F36" s="84">
        <v>140.54402421</v>
      </c>
    </row>
    <row r="37" spans="1:6" ht="12.75" customHeight="1" x14ac:dyDescent="0.2">
      <c r="A37" s="83" t="s">
        <v>153</v>
      </c>
      <c r="B37" s="83">
        <v>5</v>
      </c>
      <c r="C37" s="84">
        <v>969.08535406999999</v>
      </c>
      <c r="D37" s="84">
        <v>963.54071626999996</v>
      </c>
      <c r="E37" s="84">
        <v>139.44732087</v>
      </c>
      <c r="F37" s="84">
        <v>139.44732087</v>
      </c>
    </row>
    <row r="38" spans="1:6" ht="12.75" customHeight="1" x14ac:dyDescent="0.2">
      <c r="A38" s="83" t="s">
        <v>153</v>
      </c>
      <c r="B38" s="83">
        <v>6</v>
      </c>
      <c r="C38" s="84">
        <v>967.21766184000001</v>
      </c>
      <c r="D38" s="84">
        <v>961.77264134999996</v>
      </c>
      <c r="E38" s="84">
        <v>139.19143826000001</v>
      </c>
      <c r="F38" s="84">
        <v>139.19143826000001</v>
      </c>
    </row>
    <row r="39" spans="1:6" ht="12.75" customHeight="1" x14ac:dyDescent="0.2">
      <c r="A39" s="83" t="s">
        <v>153</v>
      </c>
      <c r="B39" s="83">
        <v>7</v>
      </c>
      <c r="C39" s="84">
        <v>968.41906040000003</v>
      </c>
      <c r="D39" s="84">
        <v>959.47614538000005</v>
      </c>
      <c r="E39" s="84">
        <v>138.85908053</v>
      </c>
      <c r="F39" s="84">
        <v>138.85908053</v>
      </c>
    </row>
    <row r="40" spans="1:6" ht="12.75" customHeight="1" x14ac:dyDescent="0.2">
      <c r="A40" s="83" t="s">
        <v>153</v>
      </c>
      <c r="B40" s="83">
        <v>8</v>
      </c>
      <c r="C40" s="84">
        <v>968.32008913000004</v>
      </c>
      <c r="D40" s="84">
        <v>953.27973351000003</v>
      </c>
      <c r="E40" s="84">
        <v>137.96231194999999</v>
      </c>
      <c r="F40" s="84">
        <v>137.96231194999999</v>
      </c>
    </row>
    <row r="41" spans="1:6" ht="12.75" customHeight="1" x14ac:dyDescent="0.2">
      <c r="A41" s="83" t="s">
        <v>153</v>
      </c>
      <c r="B41" s="83">
        <v>9</v>
      </c>
      <c r="C41" s="84">
        <v>1229.1082767299999</v>
      </c>
      <c r="D41" s="84">
        <v>914.15366529999994</v>
      </c>
      <c r="E41" s="84">
        <v>132.29983677999999</v>
      </c>
      <c r="F41" s="84">
        <v>132.29983677999999</v>
      </c>
    </row>
    <row r="42" spans="1:6" ht="12.75" customHeight="1" x14ac:dyDescent="0.2">
      <c r="A42" s="83" t="s">
        <v>153</v>
      </c>
      <c r="B42" s="83">
        <v>10</v>
      </c>
      <c r="C42" s="84">
        <v>872.42674295999996</v>
      </c>
      <c r="D42" s="84">
        <v>872.42674295999996</v>
      </c>
      <c r="E42" s="84">
        <v>126.26095598000001</v>
      </c>
      <c r="F42" s="84">
        <v>126.26095598000001</v>
      </c>
    </row>
    <row r="43" spans="1:6" ht="12.75" customHeight="1" x14ac:dyDescent="0.2">
      <c r="A43" s="83" t="s">
        <v>153</v>
      </c>
      <c r="B43" s="83">
        <v>11</v>
      </c>
      <c r="C43" s="84">
        <v>851.86497785999995</v>
      </c>
      <c r="D43" s="84">
        <v>851.86497785999995</v>
      </c>
      <c r="E43" s="84">
        <v>123.2851782</v>
      </c>
      <c r="F43" s="84">
        <v>123.2851782</v>
      </c>
    </row>
    <row r="44" spans="1:6" ht="12.75" customHeight="1" x14ac:dyDescent="0.2">
      <c r="A44" s="83" t="s">
        <v>153</v>
      </c>
      <c r="B44" s="83">
        <v>12</v>
      </c>
      <c r="C44" s="84">
        <v>850.21904548999998</v>
      </c>
      <c r="D44" s="84">
        <v>850.21904548999998</v>
      </c>
      <c r="E44" s="84">
        <v>123.04697253000001</v>
      </c>
      <c r="F44" s="84">
        <v>123.04697253000001</v>
      </c>
    </row>
    <row r="45" spans="1:6" ht="12.75" customHeight="1" x14ac:dyDescent="0.2">
      <c r="A45" s="83" t="s">
        <v>153</v>
      </c>
      <c r="B45" s="83">
        <v>13</v>
      </c>
      <c r="C45" s="84">
        <v>877.27538121999999</v>
      </c>
      <c r="D45" s="84">
        <v>877.27538121999999</v>
      </c>
      <c r="E45" s="84">
        <v>126.96266957</v>
      </c>
      <c r="F45" s="84">
        <v>126.96266957</v>
      </c>
    </row>
    <row r="46" spans="1:6" ht="12.75" customHeight="1" x14ac:dyDescent="0.2">
      <c r="A46" s="83" t="s">
        <v>153</v>
      </c>
      <c r="B46" s="83">
        <v>14</v>
      </c>
      <c r="C46" s="84">
        <v>887.98077780000006</v>
      </c>
      <c r="D46" s="84">
        <v>887.98077780000006</v>
      </c>
      <c r="E46" s="84">
        <v>128.51199575999999</v>
      </c>
      <c r="F46" s="84">
        <v>128.51199575999999</v>
      </c>
    </row>
    <row r="47" spans="1:6" ht="12.75" customHeight="1" x14ac:dyDescent="0.2">
      <c r="A47" s="83" t="s">
        <v>153</v>
      </c>
      <c r="B47" s="83">
        <v>15</v>
      </c>
      <c r="C47" s="84">
        <v>895.50296200000003</v>
      </c>
      <c r="D47" s="84">
        <v>895.50296200000003</v>
      </c>
      <c r="E47" s="84">
        <v>129.60063521000001</v>
      </c>
      <c r="F47" s="84">
        <v>129.60063521000001</v>
      </c>
    </row>
    <row r="48" spans="1:6" ht="12.75" customHeight="1" x14ac:dyDescent="0.2">
      <c r="A48" s="83" t="s">
        <v>153</v>
      </c>
      <c r="B48" s="83">
        <v>16</v>
      </c>
      <c r="C48" s="84">
        <v>901.65304235999997</v>
      </c>
      <c r="D48" s="84">
        <v>901.65304235999997</v>
      </c>
      <c r="E48" s="84">
        <v>130.49069850999999</v>
      </c>
      <c r="F48" s="84">
        <v>130.49069850999999</v>
      </c>
    </row>
    <row r="49" spans="1:6" ht="12.75" customHeight="1" x14ac:dyDescent="0.2">
      <c r="A49" s="83" t="s">
        <v>153</v>
      </c>
      <c r="B49" s="83">
        <v>17</v>
      </c>
      <c r="C49" s="84">
        <v>890.86961585999995</v>
      </c>
      <c r="D49" s="84">
        <v>890.86961585999995</v>
      </c>
      <c r="E49" s="84">
        <v>128.93007953</v>
      </c>
      <c r="F49" s="84">
        <v>128.93007953</v>
      </c>
    </row>
    <row r="50" spans="1:6" ht="12.75" customHeight="1" x14ac:dyDescent="0.2">
      <c r="A50" s="83" t="s">
        <v>153</v>
      </c>
      <c r="B50" s="83">
        <v>18</v>
      </c>
      <c r="C50" s="84">
        <v>873.80377092000003</v>
      </c>
      <c r="D50" s="84">
        <v>873.80377092000003</v>
      </c>
      <c r="E50" s="84">
        <v>126.46024477</v>
      </c>
      <c r="F50" s="84">
        <v>126.46024477</v>
      </c>
    </row>
    <row r="51" spans="1:6" ht="12.75" customHeight="1" x14ac:dyDescent="0.2">
      <c r="A51" s="83" t="s">
        <v>153</v>
      </c>
      <c r="B51" s="83">
        <v>19</v>
      </c>
      <c r="C51" s="84">
        <v>853.12631784999996</v>
      </c>
      <c r="D51" s="84">
        <v>853.12631784999996</v>
      </c>
      <c r="E51" s="84">
        <v>123.46772418</v>
      </c>
      <c r="F51" s="84">
        <v>123.46772418</v>
      </c>
    </row>
    <row r="52" spans="1:6" ht="12.75" customHeight="1" x14ac:dyDescent="0.2">
      <c r="A52" s="83" t="s">
        <v>153</v>
      </c>
      <c r="B52" s="83">
        <v>20</v>
      </c>
      <c r="C52" s="84">
        <v>852.63541885999996</v>
      </c>
      <c r="D52" s="84">
        <v>852.63541885999996</v>
      </c>
      <c r="E52" s="84">
        <v>123.39667937999999</v>
      </c>
      <c r="F52" s="84">
        <v>123.39667937999999</v>
      </c>
    </row>
    <row r="53" spans="1:6" ht="12.75" customHeight="1" x14ac:dyDescent="0.2">
      <c r="A53" s="83" t="s">
        <v>153</v>
      </c>
      <c r="B53" s="83">
        <v>21</v>
      </c>
      <c r="C53" s="84">
        <v>1505.36283207</v>
      </c>
      <c r="D53" s="84">
        <v>869.57348833000003</v>
      </c>
      <c r="E53" s="84">
        <v>125.84802199000001</v>
      </c>
      <c r="F53" s="84">
        <v>125.84802199000001</v>
      </c>
    </row>
    <row r="54" spans="1:6" ht="12.75" customHeight="1" x14ac:dyDescent="0.2">
      <c r="A54" s="83" t="s">
        <v>153</v>
      </c>
      <c r="B54" s="83">
        <v>22</v>
      </c>
      <c r="C54" s="84">
        <v>907.63453683</v>
      </c>
      <c r="D54" s="84">
        <v>893.38963851999995</v>
      </c>
      <c r="E54" s="84">
        <v>129.29478691</v>
      </c>
      <c r="F54" s="84">
        <v>129.29478691</v>
      </c>
    </row>
    <row r="55" spans="1:6" ht="12.75" customHeight="1" x14ac:dyDescent="0.2">
      <c r="A55" s="83" t="s">
        <v>153</v>
      </c>
      <c r="B55" s="83">
        <v>23</v>
      </c>
      <c r="C55" s="84">
        <v>898.94751854000003</v>
      </c>
      <c r="D55" s="84">
        <v>886.71140723999997</v>
      </c>
      <c r="E55" s="84">
        <v>128.32828756999999</v>
      </c>
      <c r="F55" s="84">
        <v>128.32828756999999</v>
      </c>
    </row>
    <row r="56" spans="1:6" ht="12.75" customHeight="1" x14ac:dyDescent="0.2">
      <c r="A56" s="83" t="s">
        <v>153</v>
      </c>
      <c r="B56" s="83">
        <v>24</v>
      </c>
      <c r="C56" s="84">
        <v>922.88558810999996</v>
      </c>
      <c r="D56" s="84">
        <v>915.27405369999997</v>
      </c>
      <c r="E56" s="84">
        <v>132.46198369999999</v>
      </c>
      <c r="F56" s="84">
        <v>132.46198369999999</v>
      </c>
    </row>
    <row r="57" spans="1:6" ht="12.75" customHeight="1" x14ac:dyDescent="0.2">
      <c r="A57" s="83" t="s">
        <v>154</v>
      </c>
      <c r="B57" s="83">
        <v>1</v>
      </c>
      <c r="C57" s="84">
        <v>919.36931255000002</v>
      </c>
      <c r="D57" s="84">
        <v>913.67255552999995</v>
      </c>
      <c r="E57" s="84">
        <v>132.23020872000001</v>
      </c>
      <c r="F57" s="84">
        <v>132.23020872000001</v>
      </c>
    </row>
    <row r="58" spans="1:6" ht="12.75" customHeight="1" x14ac:dyDescent="0.2">
      <c r="A58" s="83" t="s">
        <v>154</v>
      </c>
      <c r="B58" s="83">
        <v>2</v>
      </c>
      <c r="C58" s="84">
        <v>952.57874117999995</v>
      </c>
      <c r="D58" s="84">
        <v>946.74226653000005</v>
      </c>
      <c r="E58" s="84">
        <v>137.01618457000001</v>
      </c>
      <c r="F58" s="84">
        <v>137.01618457000001</v>
      </c>
    </row>
    <row r="59" spans="1:6" ht="12.75" customHeight="1" x14ac:dyDescent="0.2">
      <c r="A59" s="83" t="s">
        <v>154</v>
      </c>
      <c r="B59" s="83">
        <v>3</v>
      </c>
      <c r="C59" s="84">
        <v>971.84087829999999</v>
      </c>
      <c r="D59" s="84">
        <v>965.8118657</v>
      </c>
      <c r="E59" s="84">
        <v>139.77601035999999</v>
      </c>
      <c r="F59" s="84">
        <v>139.77601035999999</v>
      </c>
    </row>
    <row r="60" spans="1:6" ht="12.75" customHeight="1" x14ac:dyDescent="0.2">
      <c r="A60" s="83" t="s">
        <v>154</v>
      </c>
      <c r="B60" s="83">
        <v>4</v>
      </c>
      <c r="C60" s="84">
        <v>986.2428476</v>
      </c>
      <c r="D60" s="84">
        <v>980.18492843000001</v>
      </c>
      <c r="E60" s="84">
        <v>141.85613531000001</v>
      </c>
      <c r="F60" s="84">
        <v>141.85613531000001</v>
      </c>
    </row>
    <row r="61" spans="1:6" ht="12.75" customHeight="1" x14ac:dyDescent="0.2">
      <c r="A61" s="83" t="s">
        <v>154</v>
      </c>
      <c r="B61" s="83">
        <v>5</v>
      </c>
      <c r="C61" s="84">
        <v>987.15108937000002</v>
      </c>
      <c r="D61" s="84">
        <v>980.98699648000002</v>
      </c>
      <c r="E61" s="84">
        <v>141.97221368999999</v>
      </c>
      <c r="F61" s="84">
        <v>141.97221368999999</v>
      </c>
    </row>
    <row r="62" spans="1:6" ht="12.75" customHeight="1" x14ac:dyDescent="0.2">
      <c r="A62" s="83" t="s">
        <v>154</v>
      </c>
      <c r="B62" s="83">
        <v>6</v>
      </c>
      <c r="C62" s="84">
        <v>964.76721165000004</v>
      </c>
      <c r="D62" s="84">
        <v>959.02936865000004</v>
      </c>
      <c r="E62" s="84">
        <v>138.79442127999999</v>
      </c>
      <c r="F62" s="84">
        <v>138.79442127999999</v>
      </c>
    </row>
    <row r="63" spans="1:6" ht="12.75" customHeight="1" x14ac:dyDescent="0.2">
      <c r="A63" s="83" t="s">
        <v>154</v>
      </c>
      <c r="B63" s="83">
        <v>7</v>
      </c>
      <c r="C63" s="84">
        <v>917.26713014999996</v>
      </c>
      <c r="D63" s="84">
        <v>911.24257063000005</v>
      </c>
      <c r="E63" s="84">
        <v>131.87853195</v>
      </c>
      <c r="F63" s="84">
        <v>131.87853195</v>
      </c>
    </row>
    <row r="64" spans="1:6" ht="12.75" customHeight="1" x14ac:dyDescent="0.2">
      <c r="A64" s="83" t="s">
        <v>154</v>
      </c>
      <c r="B64" s="83">
        <v>8</v>
      </c>
      <c r="C64" s="84">
        <v>868.99972954999998</v>
      </c>
      <c r="D64" s="84">
        <v>861.90093510999998</v>
      </c>
      <c r="E64" s="84">
        <v>124.73762056</v>
      </c>
      <c r="F64" s="84">
        <v>124.73762056</v>
      </c>
    </row>
    <row r="65" spans="1:6" ht="12.75" customHeight="1" x14ac:dyDescent="0.2">
      <c r="A65" s="83" t="s">
        <v>154</v>
      </c>
      <c r="B65" s="83">
        <v>9</v>
      </c>
      <c r="C65" s="84">
        <v>866.17936718999999</v>
      </c>
      <c r="D65" s="84">
        <v>858.33107049</v>
      </c>
      <c r="E65" s="84">
        <v>124.22097601</v>
      </c>
      <c r="F65" s="84">
        <v>124.22097601</v>
      </c>
    </row>
    <row r="66" spans="1:6" ht="12.75" customHeight="1" x14ac:dyDescent="0.2">
      <c r="A66" s="83" t="s">
        <v>154</v>
      </c>
      <c r="B66" s="83">
        <v>10</v>
      </c>
      <c r="C66" s="84">
        <v>851.42546462999996</v>
      </c>
      <c r="D66" s="84">
        <v>844.28317016000005</v>
      </c>
      <c r="E66" s="84">
        <v>122.18790980999999</v>
      </c>
      <c r="F66" s="84">
        <v>122.18790980999999</v>
      </c>
    </row>
    <row r="67" spans="1:6" ht="12.75" customHeight="1" x14ac:dyDescent="0.2">
      <c r="A67" s="83" t="s">
        <v>154</v>
      </c>
      <c r="B67" s="83">
        <v>11</v>
      </c>
      <c r="C67" s="84">
        <v>870.73313485000006</v>
      </c>
      <c r="D67" s="84">
        <v>863.41536313999995</v>
      </c>
      <c r="E67" s="84">
        <v>124.95679441</v>
      </c>
      <c r="F67" s="84">
        <v>124.95679441</v>
      </c>
    </row>
    <row r="68" spans="1:6" ht="12.75" customHeight="1" x14ac:dyDescent="0.2">
      <c r="A68" s="83" t="s">
        <v>154</v>
      </c>
      <c r="B68" s="83">
        <v>12</v>
      </c>
      <c r="C68" s="84">
        <v>893.39571441999999</v>
      </c>
      <c r="D68" s="84">
        <v>884.54239878999999</v>
      </c>
      <c r="E68" s="84">
        <v>128.01438031999999</v>
      </c>
      <c r="F68" s="84">
        <v>128.01438031999999</v>
      </c>
    </row>
    <row r="69" spans="1:6" ht="12.75" customHeight="1" x14ac:dyDescent="0.2">
      <c r="A69" s="83" t="s">
        <v>154</v>
      </c>
      <c r="B69" s="83">
        <v>13</v>
      </c>
      <c r="C69" s="84">
        <v>905.28861760999996</v>
      </c>
      <c r="D69" s="84">
        <v>894.96748952999997</v>
      </c>
      <c r="E69" s="84">
        <v>129.52313957999999</v>
      </c>
      <c r="F69" s="84">
        <v>129.52313957999999</v>
      </c>
    </row>
    <row r="70" spans="1:6" ht="12.75" customHeight="1" x14ac:dyDescent="0.2">
      <c r="A70" s="83" t="s">
        <v>154</v>
      </c>
      <c r="B70" s="83">
        <v>14</v>
      </c>
      <c r="C70" s="84">
        <v>904.32903078000004</v>
      </c>
      <c r="D70" s="84">
        <v>896.06290963000004</v>
      </c>
      <c r="E70" s="84">
        <v>129.68167299000001</v>
      </c>
      <c r="F70" s="84">
        <v>129.68167299000001</v>
      </c>
    </row>
    <row r="71" spans="1:6" ht="12.75" customHeight="1" x14ac:dyDescent="0.2">
      <c r="A71" s="83" t="s">
        <v>154</v>
      </c>
      <c r="B71" s="83">
        <v>15</v>
      </c>
      <c r="C71" s="84">
        <v>914.42817702000002</v>
      </c>
      <c r="D71" s="84">
        <v>906.52713634999998</v>
      </c>
      <c r="E71" s="84">
        <v>131.19609614999999</v>
      </c>
      <c r="F71" s="84">
        <v>131.19609614999999</v>
      </c>
    </row>
    <row r="72" spans="1:6" ht="12.75" customHeight="1" x14ac:dyDescent="0.2">
      <c r="A72" s="83" t="s">
        <v>154</v>
      </c>
      <c r="B72" s="83">
        <v>16</v>
      </c>
      <c r="C72" s="84">
        <v>921.77893676999997</v>
      </c>
      <c r="D72" s="84">
        <v>914.40501605999998</v>
      </c>
      <c r="E72" s="84">
        <v>132.33621323</v>
      </c>
      <c r="F72" s="84">
        <v>132.33621323</v>
      </c>
    </row>
    <row r="73" spans="1:6" ht="12.75" customHeight="1" x14ac:dyDescent="0.2">
      <c r="A73" s="83" t="s">
        <v>154</v>
      </c>
      <c r="B73" s="83">
        <v>17</v>
      </c>
      <c r="C73" s="84">
        <v>919.39789355000005</v>
      </c>
      <c r="D73" s="84">
        <v>912.30250510999997</v>
      </c>
      <c r="E73" s="84">
        <v>132.03192974999999</v>
      </c>
      <c r="F73" s="84">
        <v>132.03192974999999</v>
      </c>
    </row>
    <row r="74" spans="1:6" ht="12.75" customHeight="1" x14ac:dyDescent="0.2">
      <c r="A74" s="83" t="s">
        <v>154</v>
      </c>
      <c r="B74" s="83">
        <v>18</v>
      </c>
      <c r="C74" s="84">
        <v>887.56831678000003</v>
      </c>
      <c r="D74" s="84">
        <v>880.60688514000003</v>
      </c>
      <c r="E74" s="84">
        <v>127.44481764</v>
      </c>
      <c r="F74" s="84">
        <v>127.44481764</v>
      </c>
    </row>
    <row r="75" spans="1:6" ht="12.75" customHeight="1" x14ac:dyDescent="0.2">
      <c r="A75" s="83" t="s">
        <v>154</v>
      </c>
      <c r="B75" s="83">
        <v>19</v>
      </c>
      <c r="C75" s="84">
        <v>878.55822837999995</v>
      </c>
      <c r="D75" s="84">
        <v>872.23619542999995</v>
      </c>
      <c r="E75" s="84">
        <v>126.23337921</v>
      </c>
      <c r="F75" s="84">
        <v>126.23337921</v>
      </c>
    </row>
    <row r="76" spans="1:6" ht="12.75" customHeight="1" x14ac:dyDescent="0.2">
      <c r="A76" s="83" t="s">
        <v>154</v>
      </c>
      <c r="B76" s="83">
        <v>20</v>
      </c>
      <c r="C76" s="84">
        <v>875.56574951000005</v>
      </c>
      <c r="D76" s="84">
        <v>868.86755691999997</v>
      </c>
      <c r="E76" s="84">
        <v>125.74585688000001</v>
      </c>
      <c r="F76" s="84">
        <v>125.74585688000001</v>
      </c>
    </row>
    <row r="77" spans="1:6" ht="12.75" customHeight="1" x14ac:dyDescent="0.2">
      <c r="A77" s="83" t="s">
        <v>154</v>
      </c>
      <c r="B77" s="83">
        <v>21</v>
      </c>
      <c r="C77" s="84">
        <v>886.01181657999996</v>
      </c>
      <c r="D77" s="84">
        <v>878.74611157000004</v>
      </c>
      <c r="E77" s="84">
        <v>127.17551933</v>
      </c>
      <c r="F77" s="84">
        <v>127.17551933</v>
      </c>
    </row>
    <row r="78" spans="1:6" ht="12.75" customHeight="1" x14ac:dyDescent="0.2">
      <c r="A78" s="83" t="s">
        <v>154</v>
      </c>
      <c r="B78" s="83">
        <v>22</v>
      </c>
      <c r="C78" s="84">
        <v>885.48427439</v>
      </c>
      <c r="D78" s="84">
        <v>878.56219652000004</v>
      </c>
      <c r="E78" s="84">
        <v>127.14890243000001</v>
      </c>
      <c r="F78" s="84">
        <v>127.14890243000001</v>
      </c>
    </row>
    <row r="79" spans="1:6" ht="12.75" customHeight="1" x14ac:dyDescent="0.2">
      <c r="A79" s="83" t="s">
        <v>154</v>
      </c>
      <c r="B79" s="83">
        <v>23</v>
      </c>
      <c r="C79" s="84">
        <v>889.61774620999995</v>
      </c>
      <c r="D79" s="84">
        <v>882.75397162000002</v>
      </c>
      <c r="E79" s="84">
        <v>127.75555226</v>
      </c>
      <c r="F79" s="84">
        <v>127.75555226</v>
      </c>
    </row>
    <row r="80" spans="1:6" ht="12.75" customHeight="1" x14ac:dyDescent="0.2">
      <c r="A80" s="83" t="s">
        <v>154</v>
      </c>
      <c r="B80" s="83">
        <v>24</v>
      </c>
      <c r="C80" s="84">
        <v>925.41384933999996</v>
      </c>
      <c r="D80" s="84">
        <v>918.17944537999995</v>
      </c>
      <c r="E80" s="84">
        <v>132.88246315999999</v>
      </c>
      <c r="F80" s="84">
        <v>132.88246315999999</v>
      </c>
    </row>
    <row r="81" spans="1:6" ht="12.75" customHeight="1" x14ac:dyDescent="0.2">
      <c r="A81" s="83" t="s">
        <v>155</v>
      </c>
      <c r="B81" s="83">
        <v>1</v>
      </c>
      <c r="C81" s="84">
        <v>941.59774228000003</v>
      </c>
      <c r="D81" s="84">
        <v>936.16301262000002</v>
      </c>
      <c r="E81" s="84">
        <v>135.48511422999999</v>
      </c>
      <c r="F81" s="84">
        <v>135.48511422999999</v>
      </c>
    </row>
    <row r="82" spans="1:6" ht="12.75" customHeight="1" x14ac:dyDescent="0.2">
      <c r="A82" s="83" t="s">
        <v>155</v>
      </c>
      <c r="B82" s="83">
        <v>2</v>
      </c>
      <c r="C82" s="84">
        <v>982.23390385000005</v>
      </c>
      <c r="D82" s="84">
        <v>976.06342989999996</v>
      </c>
      <c r="E82" s="84">
        <v>141.25965618000001</v>
      </c>
      <c r="F82" s="84">
        <v>141.25965618000001</v>
      </c>
    </row>
    <row r="83" spans="1:6" ht="12.75" customHeight="1" x14ac:dyDescent="0.2">
      <c r="A83" s="83" t="s">
        <v>155</v>
      </c>
      <c r="B83" s="83">
        <v>3</v>
      </c>
      <c r="C83" s="84">
        <v>997.60247923999998</v>
      </c>
      <c r="D83" s="84">
        <v>991.43622023</v>
      </c>
      <c r="E83" s="84">
        <v>143.48446557</v>
      </c>
      <c r="F83" s="84">
        <v>143.48446557</v>
      </c>
    </row>
    <row r="84" spans="1:6" ht="12.75" customHeight="1" x14ac:dyDescent="0.2">
      <c r="A84" s="83" t="s">
        <v>155</v>
      </c>
      <c r="B84" s="83">
        <v>4</v>
      </c>
      <c r="C84" s="84">
        <v>1004.83652654</v>
      </c>
      <c r="D84" s="84">
        <v>998.96161174999997</v>
      </c>
      <c r="E84" s="84">
        <v>144.57356919</v>
      </c>
      <c r="F84" s="84">
        <v>144.57356919</v>
      </c>
    </row>
    <row r="85" spans="1:6" ht="12.75" customHeight="1" x14ac:dyDescent="0.2">
      <c r="A85" s="83" t="s">
        <v>155</v>
      </c>
      <c r="B85" s="83">
        <v>5</v>
      </c>
      <c r="C85" s="84">
        <v>1017.34651698</v>
      </c>
      <c r="D85" s="84">
        <v>1011.28548082</v>
      </c>
      <c r="E85" s="84">
        <v>146.35712695000001</v>
      </c>
      <c r="F85" s="84">
        <v>146.35712695000001</v>
      </c>
    </row>
    <row r="86" spans="1:6" ht="12.75" customHeight="1" x14ac:dyDescent="0.2">
      <c r="A86" s="83" t="s">
        <v>155</v>
      </c>
      <c r="B86" s="83">
        <v>6</v>
      </c>
      <c r="C86" s="84">
        <v>1007.03077747</v>
      </c>
      <c r="D86" s="84">
        <v>1000.99293873</v>
      </c>
      <c r="E86" s="84">
        <v>144.86755065</v>
      </c>
      <c r="F86" s="84">
        <v>144.86755065</v>
      </c>
    </row>
    <row r="87" spans="1:6" ht="12.75" customHeight="1" x14ac:dyDescent="0.2">
      <c r="A87" s="83" t="s">
        <v>155</v>
      </c>
      <c r="B87" s="83">
        <v>7</v>
      </c>
      <c r="C87" s="84">
        <v>958.60802455999999</v>
      </c>
      <c r="D87" s="84">
        <v>952.30202803999998</v>
      </c>
      <c r="E87" s="84">
        <v>137.82081464999999</v>
      </c>
      <c r="F87" s="84">
        <v>137.82081464999999</v>
      </c>
    </row>
    <row r="88" spans="1:6" ht="12.75" customHeight="1" x14ac:dyDescent="0.2">
      <c r="A88" s="83" t="s">
        <v>155</v>
      </c>
      <c r="B88" s="83">
        <v>8</v>
      </c>
      <c r="C88" s="84">
        <v>907.92228632000001</v>
      </c>
      <c r="D88" s="84">
        <v>900.78277700000001</v>
      </c>
      <c r="E88" s="84">
        <v>130.36475035999999</v>
      </c>
      <c r="F88" s="84">
        <v>130.36475035999999</v>
      </c>
    </row>
    <row r="89" spans="1:6" ht="12.75" customHeight="1" x14ac:dyDescent="0.2">
      <c r="A89" s="83" t="s">
        <v>155</v>
      </c>
      <c r="B89" s="83">
        <v>9</v>
      </c>
      <c r="C89" s="84">
        <v>890.92736795999997</v>
      </c>
      <c r="D89" s="84">
        <v>883.12380302999998</v>
      </c>
      <c r="E89" s="84">
        <v>127.80907568000001</v>
      </c>
      <c r="F89" s="84">
        <v>127.80907568000001</v>
      </c>
    </row>
    <row r="90" spans="1:6" ht="12.75" customHeight="1" x14ac:dyDescent="0.2">
      <c r="A90" s="83" t="s">
        <v>155</v>
      </c>
      <c r="B90" s="83">
        <v>10</v>
      </c>
      <c r="C90" s="84">
        <v>858.69612242000005</v>
      </c>
      <c r="D90" s="84">
        <v>852.01821044999997</v>
      </c>
      <c r="E90" s="84">
        <v>123.30735461</v>
      </c>
      <c r="F90" s="84">
        <v>123.30735461</v>
      </c>
    </row>
    <row r="91" spans="1:6" ht="12.75" customHeight="1" x14ac:dyDescent="0.2">
      <c r="A91" s="83" t="s">
        <v>155</v>
      </c>
      <c r="B91" s="83">
        <v>11</v>
      </c>
      <c r="C91" s="84">
        <v>858.35136571999999</v>
      </c>
      <c r="D91" s="84">
        <v>851.27054769999995</v>
      </c>
      <c r="E91" s="84">
        <v>123.19914998</v>
      </c>
      <c r="F91" s="84">
        <v>123.19914998</v>
      </c>
    </row>
    <row r="92" spans="1:6" ht="12.75" customHeight="1" x14ac:dyDescent="0.2">
      <c r="A92" s="83" t="s">
        <v>155</v>
      </c>
      <c r="B92" s="83">
        <v>12</v>
      </c>
      <c r="C92" s="84">
        <v>903.68345073</v>
      </c>
      <c r="D92" s="84">
        <v>893.83541693999996</v>
      </c>
      <c r="E92" s="84">
        <v>129.35930167000001</v>
      </c>
      <c r="F92" s="84">
        <v>129.35930167000001</v>
      </c>
    </row>
    <row r="93" spans="1:6" ht="12.75" customHeight="1" x14ac:dyDescent="0.2">
      <c r="A93" s="83" t="s">
        <v>155</v>
      </c>
      <c r="B93" s="83">
        <v>13</v>
      </c>
      <c r="C93" s="84">
        <v>918.19152901999996</v>
      </c>
      <c r="D93" s="84">
        <v>908.48216489000004</v>
      </c>
      <c r="E93" s="84">
        <v>131.47903540999999</v>
      </c>
      <c r="F93" s="84">
        <v>131.47903540999999</v>
      </c>
    </row>
    <row r="94" spans="1:6" ht="12.75" customHeight="1" x14ac:dyDescent="0.2">
      <c r="A94" s="83" t="s">
        <v>155</v>
      </c>
      <c r="B94" s="83">
        <v>14</v>
      </c>
      <c r="C94" s="84">
        <v>924.72519906000002</v>
      </c>
      <c r="D94" s="84">
        <v>916.43311876999996</v>
      </c>
      <c r="E94" s="84">
        <v>132.62972805999999</v>
      </c>
      <c r="F94" s="84">
        <v>132.62972805999999</v>
      </c>
    </row>
    <row r="95" spans="1:6" ht="12.75" customHeight="1" x14ac:dyDescent="0.2">
      <c r="A95" s="83" t="s">
        <v>155</v>
      </c>
      <c r="B95" s="83">
        <v>15</v>
      </c>
      <c r="C95" s="84">
        <v>932.52555231999997</v>
      </c>
      <c r="D95" s="84">
        <v>924.60151411000004</v>
      </c>
      <c r="E95" s="84">
        <v>133.81188967</v>
      </c>
      <c r="F95" s="84">
        <v>133.81188967</v>
      </c>
    </row>
    <row r="96" spans="1:6" ht="12.75" customHeight="1" x14ac:dyDescent="0.2">
      <c r="A96" s="83" t="s">
        <v>155</v>
      </c>
      <c r="B96" s="83">
        <v>16</v>
      </c>
      <c r="C96" s="84">
        <v>939.05746423999994</v>
      </c>
      <c r="D96" s="84">
        <v>931.66213904999995</v>
      </c>
      <c r="E96" s="84">
        <v>134.83373048000001</v>
      </c>
      <c r="F96" s="84">
        <v>134.83373048000001</v>
      </c>
    </row>
    <row r="97" spans="1:6" ht="12.75" customHeight="1" x14ac:dyDescent="0.2">
      <c r="A97" s="83" t="s">
        <v>155</v>
      </c>
      <c r="B97" s="83">
        <v>17</v>
      </c>
      <c r="C97" s="84">
        <v>941.74009177000005</v>
      </c>
      <c r="D97" s="84">
        <v>934.33812664000004</v>
      </c>
      <c r="E97" s="84">
        <v>135.22100971</v>
      </c>
      <c r="F97" s="84">
        <v>135.22100971</v>
      </c>
    </row>
    <row r="98" spans="1:6" ht="12.75" customHeight="1" x14ac:dyDescent="0.2">
      <c r="A98" s="83" t="s">
        <v>155</v>
      </c>
      <c r="B98" s="83">
        <v>18</v>
      </c>
      <c r="C98" s="84">
        <v>904.72159147000002</v>
      </c>
      <c r="D98" s="84">
        <v>897.55118396</v>
      </c>
      <c r="E98" s="84">
        <v>129.89706178</v>
      </c>
      <c r="F98" s="84">
        <v>129.89706178</v>
      </c>
    </row>
    <row r="99" spans="1:6" ht="12.75" customHeight="1" x14ac:dyDescent="0.2">
      <c r="A99" s="83" t="s">
        <v>155</v>
      </c>
      <c r="B99" s="83">
        <v>19</v>
      </c>
      <c r="C99" s="84">
        <v>876.34834776000002</v>
      </c>
      <c r="D99" s="84">
        <v>869.56545131999997</v>
      </c>
      <c r="E99" s="84">
        <v>125.84685884</v>
      </c>
      <c r="F99" s="84">
        <v>125.84685884</v>
      </c>
    </row>
    <row r="100" spans="1:6" ht="12.75" customHeight="1" x14ac:dyDescent="0.2">
      <c r="A100" s="83" t="s">
        <v>155</v>
      </c>
      <c r="B100" s="83">
        <v>20</v>
      </c>
      <c r="C100" s="84">
        <v>874.11958906999996</v>
      </c>
      <c r="D100" s="84">
        <v>867.27306635000002</v>
      </c>
      <c r="E100" s="84">
        <v>125.51509607</v>
      </c>
      <c r="F100" s="84">
        <v>125.51509607</v>
      </c>
    </row>
    <row r="101" spans="1:6" ht="12.75" customHeight="1" x14ac:dyDescent="0.2">
      <c r="A101" s="83" t="s">
        <v>155</v>
      </c>
      <c r="B101" s="83">
        <v>21</v>
      </c>
      <c r="C101" s="84">
        <v>877.54548876000001</v>
      </c>
      <c r="D101" s="84">
        <v>870.33766272000003</v>
      </c>
      <c r="E101" s="84">
        <v>125.95861625000001</v>
      </c>
      <c r="F101" s="84">
        <v>125.95861625000001</v>
      </c>
    </row>
    <row r="102" spans="1:6" ht="12.75" customHeight="1" x14ac:dyDescent="0.2">
      <c r="A102" s="83" t="s">
        <v>155</v>
      </c>
      <c r="B102" s="83">
        <v>22</v>
      </c>
      <c r="C102" s="84">
        <v>894.99679428000002</v>
      </c>
      <c r="D102" s="84">
        <v>887.79068345999997</v>
      </c>
      <c r="E102" s="84">
        <v>128.48448457999999</v>
      </c>
      <c r="F102" s="84">
        <v>128.48448457999999</v>
      </c>
    </row>
    <row r="103" spans="1:6" ht="12.75" customHeight="1" x14ac:dyDescent="0.2">
      <c r="A103" s="83" t="s">
        <v>155</v>
      </c>
      <c r="B103" s="83">
        <v>23</v>
      </c>
      <c r="C103" s="84">
        <v>899.38476785</v>
      </c>
      <c r="D103" s="84">
        <v>892.07113654</v>
      </c>
      <c r="E103" s="84">
        <v>129.10396822000001</v>
      </c>
      <c r="F103" s="84">
        <v>129.10396822000001</v>
      </c>
    </row>
    <row r="104" spans="1:6" ht="12.75" customHeight="1" x14ac:dyDescent="0.2">
      <c r="A104" s="83" t="s">
        <v>155</v>
      </c>
      <c r="B104" s="83">
        <v>24</v>
      </c>
      <c r="C104" s="84">
        <v>915.19040996000001</v>
      </c>
      <c r="D104" s="84">
        <v>907.97320533000004</v>
      </c>
      <c r="E104" s="84">
        <v>131.40537681999999</v>
      </c>
      <c r="F104" s="84">
        <v>131.40537681999999</v>
      </c>
    </row>
    <row r="105" spans="1:6" ht="12.75" customHeight="1" x14ac:dyDescent="0.2">
      <c r="A105" s="83" t="s">
        <v>156</v>
      </c>
      <c r="B105" s="83">
        <v>1</v>
      </c>
      <c r="C105" s="84">
        <v>968.46572571000002</v>
      </c>
      <c r="D105" s="84">
        <v>966.02262370999995</v>
      </c>
      <c r="E105" s="84">
        <v>139.80651207</v>
      </c>
      <c r="F105" s="84">
        <v>139.80651207</v>
      </c>
    </row>
    <row r="106" spans="1:6" ht="12.75" customHeight="1" x14ac:dyDescent="0.2">
      <c r="A106" s="83" t="s">
        <v>156</v>
      </c>
      <c r="B106" s="83">
        <v>2</v>
      </c>
      <c r="C106" s="84">
        <v>998.43905127999994</v>
      </c>
      <c r="D106" s="84">
        <v>990.69652384000005</v>
      </c>
      <c r="E106" s="84">
        <v>143.37741385999999</v>
      </c>
      <c r="F106" s="84">
        <v>143.37741385999999</v>
      </c>
    </row>
    <row r="107" spans="1:6" ht="12.75" customHeight="1" x14ac:dyDescent="0.2">
      <c r="A107" s="83" t="s">
        <v>156</v>
      </c>
      <c r="B107" s="83">
        <v>3</v>
      </c>
      <c r="C107" s="84">
        <v>1020.30041827</v>
      </c>
      <c r="D107" s="84">
        <v>1013.58441036</v>
      </c>
      <c r="E107" s="84">
        <v>146.68983688</v>
      </c>
      <c r="F107" s="84">
        <v>146.68983688</v>
      </c>
    </row>
    <row r="108" spans="1:6" ht="12.75" customHeight="1" x14ac:dyDescent="0.2">
      <c r="A108" s="83" t="s">
        <v>156</v>
      </c>
      <c r="B108" s="83">
        <v>4</v>
      </c>
      <c r="C108" s="84">
        <v>1029.2791158699999</v>
      </c>
      <c r="D108" s="84">
        <v>1022.66568091</v>
      </c>
      <c r="E108" s="84">
        <v>148.00411331000001</v>
      </c>
      <c r="F108" s="84">
        <v>148.00411331000001</v>
      </c>
    </row>
    <row r="109" spans="1:6" ht="12.75" customHeight="1" x14ac:dyDescent="0.2">
      <c r="A109" s="83" t="s">
        <v>156</v>
      </c>
      <c r="B109" s="83">
        <v>5</v>
      </c>
      <c r="C109" s="84">
        <v>1026.5928802599999</v>
      </c>
      <c r="D109" s="84">
        <v>1019.6618919</v>
      </c>
      <c r="E109" s="84">
        <v>147.5693934</v>
      </c>
      <c r="F109" s="84">
        <v>147.5693934</v>
      </c>
    </row>
    <row r="110" spans="1:6" ht="12.75" customHeight="1" x14ac:dyDescent="0.2">
      <c r="A110" s="83" t="s">
        <v>156</v>
      </c>
      <c r="B110" s="83">
        <v>6</v>
      </c>
      <c r="C110" s="84">
        <v>1005.5843635700001</v>
      </c>
      <c r="D110" s="84">
        <v>1000.34200671</v>
      </c>
      <c r="E110" s="84">
        <v>144.77334526000001</v>
      </c>
      <c r="F110" s="84">
        <v>144.77334526000001</v>
      </c>
    </row>
    <row r="111" spans="1:6" ht="12.75" customHeight="1" x14ac:dyDescent="0.2">
      <c r="A111" s="83" t="s">
        <v>156</v>
      </c>
      <c r="B111" s="83">
        <v>7</v>
      </c>
      <c r="C111" s="84">
        <v>969.29097099000001</v>
      </c>
      <c r="D111" s="84">
        <v>963.49644702000001</v>
      </c>
      <c r="E111" s="84">
        <v>139.44091405</v>
      </c>
      <c r="F111" s="84">
        <v>139.44091405</v>
      </c>
    </row>
    <row r="112" spans="1:6" ht="12.75" customHeight="1" x14ac:dyDescent="0.2">
      <c r="A112" s="83" t="s">
        <v>156</v>
      </c>
      <c r="B112" s="83">
        <v>8</v>
      </c>
      <c r="C112" s="84">
        <v>935.08704024999997</v>
      </c>
      <c r="D112" s="84">
        <v>928.24156617999995</v>
      </c>
      <c r="E112" s="84">
        <v>134.33869200999999</v>
      </c>
      <c r="F112" s="84">
        <v>134.33869200999999</v>
      </c>
    </row>
    <row r="113" spans="1:6" ht="12.75" customHeight="1" x14ac:dyDescent="0.2">
      <c r="A113" s="83" t="s">
        <v>156</v>
      </c>
      <c r="B113" s="83">
        <v>9</v>
      </c>
      <c r="C113" s="84">
        <v>913.98672798999996</v>
      </c>
      <c r="D113" s="84">
        <v>908.19644760999995</v>
      </c>
      <c r="E113" s="84">
        <v>131.4376853</v>
      </c>
      <c r="F113" s="84">
        <v>131.4376853</v>
      </c>
    </row>
    <row r="114" spans="1:6" ht="12.75" customHeight="1" x14ac:dyDescent="0.2">
      <c r="A114" s="83" t="s">
        <v>156</v>
      </c>
      <c r="B114" s="83">
        <v>10</v>
      </c>
      <c r="C114" s="84">
        <v>890.08854811000003</v>
      </c>
      <c r="D114" s="84">
        <v>884.32497713999999</v>
      </c>
      <c r="E114" s="84">
        <v>127.98291422</v>
      </c>
      <c r="F114" s="84">
        <v>127.98291422</v>
      </c>
    </row>
    <row r="115" spans="1:6" ht="12.75" customHeight="1" x14ac:dyDescent="0.2">
      <c r="A115" s="83" t="s">
        <v>156</v>
      </c>
      <c r="B115" s="83">
        <v>11</v>
      </c>
      <c r="C115" s="84">
        <v>886.27149137000004</v>
      </c>
      <c r="D115" s="84">
        <v>884.49013970999999</v>
      </c>
      <c r="E115" s="84">
        <v>128.00681718999999</v>
      </c>
      <c r="F115" s="84">
        <v>128.00681718999999</v>
      </c>
    </row>
    <row r="116" spans="1:6" ht="12.75" customHeight="1" x14ac:dyDescent="0.2">
      <c r="A116" s="83" t="s">
        <v>156</v>
      </c>
      <c r="B116" s="83">
        <v>12</v>
      </c>
      <c r="C116" s="84">
        <v>909.79487742000003</v>
      </c>
      <c r="D116" s="84">
        <v>903.66494439999997</v>
      </c>
      <c r="E116" s="84">
        <v>130.78186872000001</v>
      </c>
      <c r="F116" s="84">
        <v>130.78186872000001</v>
      </c>
    </row>
    <row r="117" spans="1:6" ht="12.75" customHeight="1" x14ac:dyDescent="0.2">
      <c r="A117" s="83" t="s">
        <v>156</v>
      </c>
      <c r="B117" s="83">
        <v>13</v>
      </c>
      <c r="C117" s="84">
        <v>911.688491</v>
      </c>
      <c r="D117" s="84">
        <v>906.39105585000004</v>
      </c>
      <c r="E117" s="84">
        <v>131.17640205999999</v>
      </c>
      <c r="F117" s="84">
        <v>131.17640205999999</v>
      </c>
    </row>
    <row r="118" spans="1:6" ht="12.75" customHeight="1" x14ac:dyDescent="0.2">
      <c r="A118" s="83" t="s">
        <v>156</v>
      </c>
      <c r="B118" s="83">
        <v>14</v>
      </c>
      <c r="C118" s="84">
        <v>914.40612847</v>
      </c>
      <c r="D118" s="84">
        <v>908.60827715999994</v>
      </c>
      <c r="E118" s="84">
        <v>131.49728686</v>
      </c>
      <c r="F118" s="84">
        <v>131.49728686</v>
      </c>
    </row>
    <row r="119" spans="1:6" ht="12.75" customHeight="1" x14ac:dyDescent="0.2">
      <c r="A119" s="83" t="s">
        <v>156</v>
      </c>
      <c r="B119" s="83">
        <v>15</v>
      </c>
      <c r="C119" s="84">
        <v>921.97825568999997</v>
      </c>
      <c r="D119" s="84">
        <v>915.79630867000003</v>
      </c>
      <c r="E119" s="84">
        <v>132.53756645000001</v>
      </c>
      <c r="F119" s="84">
        <v>132.53756645000001</v>
      </c>
    </row>
    <row r="120" spans="1:6" ht="12.75" customHeight="1" x14ac:dyDescent="0.2">
      <c r="A120" s="83" t="s">
        <v>156</v>
      </c>
      <c r="B120" s="83">
        <v>16</v>
      </c>
      <c r="C120" s="84">
        <v>931.13278295999999</v>
      </c>
      <c r="D120" s="84">
        <v>923.61240006000003</v>
      </c>
      <c r="E120" s="84">
        <v>133.66874127</v>
      </c>
      <c r="F120" s="84">
        <v>133.66874127</v>
      </c>
    </row>
    <row r="121" spans="1:6" ht="12.75" customHeight="1" x14ac:dyDescent="0.2">
      <c r="A121" s="83" t="s">
        <v>156</v>
      </c>
      <c r="B121" s="83">
        <v>17</v>
      </c>
      <c r="C121" s="84">
        <v>916.98640804000001</v>
      </c>
      <c r="D121" s="84">
        <v>911.02930087000004</v>
      </c>
      <c r="E121" s="84">
        <v>131.84766672999999</v>
      </c>
      <c r="F121" s="84">
        <v>131.84766672999999</v>
      </c>
    </row>
    <row r="122" spans="1:6" ht="12.75" customHeight="1" x14ac:dyDescent="0.2">
      <c r="A122" s="83" t="s">
        <v>156</v>
      </c>
      <c r="B122" s="83">
        <v>18</v>
      </c>
      <c r="C122" s="84">
        <v>893.03622073999998</v>
      </c>
      <c r="D122" s="84">
        <v>887.02177871000004</v>
      </c>
      <c r="E122" s="84">
        <v>128.37320573</v>
      </c>
      <c r="F122" s="84">
        <v>128.37320573</v>
      </c>
    </row>
    <row r="123" spans="1:6" ht="12.75" customHeight="1" x14ac:dyDescent="0.2">
      <c r="A123" s="83" t="s">
        <v>156</v>
      </c>
      <c r="B123" s="83">
        <v>19</v>
      </c>
      <c r="C123" s="84">
        <v>867.07890843999996</v>
      </c>
      <c r="D123" s="84">
        <v>863.86250073999997</v>
      </c>
      <c r="E123" s="84">
        <v>125.02150588000001</v>
      </c>
      <c r="F123" s="84">
        <v>125.02150588000001</v>
      </c>
    </row>
    <row r="124" spans="1:6" ht="12.75" customHeight="1" x14ac:dyDescent="0.2">
      <c r="A124" s="83" t="s">
        <v>156</v>
      </c>
      <c r="B124" s="83">
        <v>20</v>
      </c>
      <c r="C124" s="84">
        <v>873.42709145000003</v>
      </c>
      <c r="D124" s="84">
        <v>867.50940475000004</v>
      </c>
      <c r="E124" s="84">
        <v>125.54929987</v>
      </c>
      <c r="F124" s="84">
        <v>125.54929987</v>
      </c>
    </row>
    <row r="125" spans="1:6" ht="12.75" customHeight="1" x14ac:dyDescent="0.2">
      <c r="A125" s="83" t="s">
        <v>156</v>
      </c>
      <c r="B125" s="83">
        <v>21</v>
      </c>
      <c r="C125" s="84">
        <v>884.51999249000005</v>
      </c>
      <c r="D125" s="84">
        <v>878.60483078000004</v>
      </c>
      <c r="E125" s="84">
        <v>127.15507263000001</v>
      </c>
      <c r="F125" s="84">
        <v>127.15507263000001</v>
      </c>
    </row>
    <row r="126" spans="1:6" ht="12.75" customHeight="1" x14ac:dyDescent="0.2">
      <c r="A126" s="83" t="s">
        <v>156</v>
      </c>
      <c r="B126" s="83">
        <v>22</v>
      </c>
      <c r="C126" s="84">
        <v>892.84029119000002</v>
      </c>
      <c r="D126" s="84">
        <v>886.87508706999995</v>
      </c>
      <c r="E126" s="84">
        <v>128.35197595</v>
      </c>
      <c r="F126" s="84">
        <v>128.35197595</v>
      </c>
    </row>
    <row r="127" spans="1:6" ht="12.75" customHeight="1" x14ac:dyDescent="0.2">
      <c r="A127" s="83" t="s">
        <v>156</v>
      </c>
      <c r="B127" s="83">
        <v>23</v>
      </c>
      <c r="C127" s="84">
        <v>892.96554796999999</v>
      </c>
      <c r="D127" s="84">
        <v>887.03073812000002</v>
      </c>
      <c r="E127" s="84">
        <v>128.37450236999999</v>
      </c>
      <c r="F127" s="84">
        <v>128.37450236999999</v>
      </c>
    </row>
    <row r="128" spans="1:6" ht="12.75" customHeight="1" x14ac:dyDescent="0.2">
      <c r="A128" s="83" t="s">
        <v>156</v>
      </c>
      <c r="B128" s="83">
        <v>24</v>
      </c>
      <c r="C128" s="84">
        <v>924.57857990000002</v>
      </c>
      <c r="D128" s="84">
        <v>918.31830490000004</v>
      </c>
      <c r="E128" s="84">
        <v>132.90255945000001</v>
      </c>
      <c r="F128" s="84">
        <v>132.90255945000001</v>
      </c>
    </row>
    <row r="129" spans="1:6" ht="12.75" customHeight="1" x14ac:dyDescent="0.2">
      <c r="A129" s="83" t="s">
        <v>157</v>
      </c>
      <c r="B129" s="83">
        <v>1</v>
      </c>
      <c r="C129" s="84">
        <v>977.38160603999995</v>
      </c>
      <c r="D129" s="84">
        <v>974.96987091000005</v>
      </c>
      <c r="E129" s="84">
        <v>141.10139212000001</v>
      </c>
      <c r="F129" s="84">
        <v>141.10139212000001</v>
      </c>
    </row>
    <row r="130" spans="1:6" ht="12.75" customHeight="1" x14ac:dyDescent="0.2">
      <c r="A130" s="83" t="s">
        <v>157</v>
      </c>
      <c r="B130" s="83">
        <v>2</v>
      </c>
      <c r="C130" s="84">
        <v>988.14071945000001</v>
      </c>
      <c r="D130" s="84">
        <v>980.42305851000003</v>
      </c>
      <c r="E130" s="84">
        <v>141.89059841</v>
      </c>
      <c r="F130" s="84">
        <v>141.89059841</v>
      </c>
    </row>
    <row r="131" spans="1:6" ht="12.75" customHeight="1" x14ac:dyDescent="0.2">
      <c r="A131" s="83" t="s">
        <v>157</v>
      </c>
      <c r="B131" s="83">
        <v>3</v>
      </c>
      <c r="C131" s="84">
        <v>990.64195273999997</v>
      </c>
      <c r="D131" s="84">
        <v>984.19895313999996</v>
      </c>
      <c r="E131" s="84">
        <v>142.43706041999999</v>
      </c>
      <c r="F131" s="84">
        <v>142.43706041999999</v>
      </c>
    </row>
    <row r="132" spans="1:6" ht="12.75" customHeight="1" x14ac:dyDescent="0.2">
      <c r="A132" s="83" t="s">
        <v>157</v>
      </c>
      <c r="B132" s="83">
        <v>4</v>
      </c>
      <c r="C132" s="84">
        <v>1011.96322731</v>
      </c>
      <c r="D132" s="84">
        <v>1005.8881851800001</v>
      </c>
      <c r="E132" s="84">
        <v>145.57600955999999</v>
      </c>
      <c r="F132" s="84">
        <v>145.57600955999999</v>
      </c>
    </row>
    <row r="133" spans="1:6" ht="12.75" customHeight="1" x14ac:dyDescent="0.2">
      <c r="A133" s="83" t="s">
        <v>157</v>
      </c>
      <c r="B133" s="83">
        <v>5</v>
      </c>
      <c r="C133" s="84">
        <v>1004.75331586</v>
      </c>
      <c r="D133" s="84">
        <v>997.95916567999996</v>
      </c>
      <c r="E133" s="84">
        <v>144.42849133999999</v>
      </c>
      <c r="F133" s="84">
        <v>144.42849133999999</v>
      </c>
    </row>
    <row r="134" spans="1:6" ht="12.75" customHeight="1" x14ac:dyDescent="0.2">
      <c r="A134" s="83" t="s">
        <v>157</v>
      </c>
      <c r="B134" s="83">
        <v>6</v>
      </c>
      <c r="C134" s="84">
        <v>988.69591586000001</v>
      </c>
      <c r="D134" s="84">
        <v>983.53348962999996</v>
      </c>
      <c r="E134" s="84">
        <v>142.34075197999999</v>
      </c>
      <c r="F134" s="84">
        <v>142.34075197999999</v>
      </c>
    </row>
    <row r="135" spans="1:6" ht="12.75" customHeight="1" x14ac:dyDescent="0.2">
      <c r="A135" s="83" t="s">
        <v>157</v>
      </c>
      <c r="B135" s="83">
        <v>7</v>
      </c>
      <c r="C135" s="84">
        <v>973.57462631999999</v>
      </c>
      <c r="D135" s="84">
        <v>967.78140351000002</v>
      </c>
      <c r="E135" s="84">
        <v>140.06104945000001</v>
      </c>
      <c r="F135" s="84">
        <v>140.06104945000001</v>
      </c>
    </row>
    <row r="136" spans="1:6" ht="12.75" customHeight="1" x14ac:dyDescent="0.2">
      <c r="A136" s="83" t="s">
        <v>157</v>
      </c>
      <c r="B136" s="83">
        <v>8</v>
      </c>
      <c r="C136" s="84">
        <v>935.01229863000003</v>
      </c>
      <c r="D136" s="84">
        <v>927.90029622999998</v>
      </c>
      <c r="E136" s="84">
        <v>134.28930210999999</v>
      </c>
      <c r="F136" s="84">
        <v>134.28930210999999</v>
      </c>
    </row>
    <row r="137" spans="1:6" ht="12.75" customHeight="1" x14ac:dyDescent="0.2">
      <c r="A137" s="83" t="s">
        <v>157</v>
      </c>
      <c r="B137" s="83">
        <v>9</v>
      </c>
      <c r="C137" s="84">
        <v>905.34274946999994</v>
      </c>
      <c r="D137" s="84">
        <v>899.74294566000003</v>
      </c>
      <c r="E137" s="84">
        <v>130.21426197</v>
      </c>
      <c r="F137" s="84">
        <v>130.21426197</v>
      </c>
    </row>
    <row r="138" spans="1:6" ht="12.75" customHeight="1" x14ac:dyDescent="0.2">
      <c r="A138" s="83" t="s">
        <v>157</v>
      </c>
      <c r="B138" s="83">
        <v>10</v>
      </c>
      <c r="C138" s="84">
        <v>902.87020243999996</v>
      </c>
      <c r="D138" s="84">
        <v>896.94269965000001</v>
      </c>
      <c r="E138" s="84">
        <v>129.80899959000001</v>
      </c>
      <c r="F138" s="84">
        <v>129.80899959000001</v>
      </c>
    </row>
    <row r="139" spans="1:6" ht="12.75" customHeight="1" x14ac:dyDescent="0.2">
      <c r="A139" s="83" t="s">
        <v>157</v>
      </c>
      <c r="B139" s="83">
        <v>11</v>
      </c>
      <c r="C139" s="84">
        <v>913.55275716000006</v>
      </c>
      <c r="D139" s="84">
        <v>905.61714901000005</v>
      </c>
      <c r="E139" s="84">
        <v>131.06439928</v>
      </c>
      <c r="F139" s="84">
        <v>131.06439928</v>
      </c>
    </row>
    <row r="140" spans="1:6" ht="12.75" customHeight="1" x14ac:dyDescent="0.2">
      <c r="A140" s="83" t="s">
        <v>157</v>
      </c>
      <c r="B140" s="83">
        <v>12</v>
      </c>
      <c r="C140" s="84">
        <v>917.56187755999997</v>
      </c>
      <c r="D140" s="84">
        <v>911.48820230000001</v>
      </c>
      <c r="E140" s="84">
        <v>131.91408071000001</v>
      </c>
      <c r="F140" s="84">
        <v>131.91408071000001</v>
      </c>
    </row>
    <row r="141" spans="1:6" ht="12.75" customHeight="1" x14ac:dyDescent="0.2">
      <c r="A141" s="83" t="s">
        <v>157</v>
      </c>
      <c r="B141" s="83">
        <v>13</v>
      </c>
      <c r="C141" s="84">
        <v>920.45647967000002</v>
      </c>
      <c r="D141" s="84">
        <v>915.25553163999996</v>
      </c>
      <c r="E141" s="84">
        <v>132.45930311000001</v>
      </c>
      <c r="F141" s="84">
        <v>132.45930311000001</v>
      </c>
    </row>
    <row r="142" spans="1:6" ht="12.75" customHeight="1" x14ac:dyDescent="0.2">
      <c r="A142" s="83" t="s">
        <v>157</v>
      </c>
      <c r="B142" s="83">
        <v>14</v>
      </c>
      <c r="C142" s="84">
        <v>922.86067111</v>
      </c>
      <c r="D142" s="84">
        <v>917.70056635000003</v>
      </c>
      <c r="E142" s="84">
        <v>132.81315795</v>
      </c>
      <c r="F142" s="84">
        <v>132.81315795</v>
      </c>
    </row>
    <row r="143" spans="1:6" ht="12.75" customHeight="1" x14ac:dyDescent="0.2">
      <c r="A143" s="83" t="s">
        <v>157</v>
      </c>
      <c r="B143" s="83">
        <v>15</v>
      </c>
      <c r="C143" s="84">
        <v>927.28953177999995</v>
      </c>
      <c r="D143" s="84">
        <v>920.27076408999994</v>
      </c>
      <c r="E143" s="84">
        <v>133.18512686</v>
      </c>
      <c r="F143" s="84">
        <v>133.18512686</v>
      </c>
    </row>
    <row r="144" spans="1:6" ht="12.75" customHeight="1" x14ac:dyDescent="0.2">
      <c r="A144" s="83" t="s">
        <v>157</v>
      </c>
      <c r="B144" s="83">
        <v>16</v>
      </c>
      <c r="C144" s="84">
        <v>936.66921324999998</v>
      </c>
      <c r="D144" s="84">
        <v>930.37349046999998</v>
      </c>
      <c r="E144" s="84">
        <v>134.64723230000001</v>
      </c>
      <c r="F144" s="84">
        <v>134.64723230000001</v>
      </c>
    </row>
    <row r="145" spans="1:6" ht="12.75" customHeight="1" x14ac:dyDescent="0.2">
      <c r="A145" s="83" t="s">
        <v>157</v>
      </c>
      <c r="B145" s="83">
        <v>17</v>
      </c>
      <c r="C145" s="84">
        <v>954.23416493000002</v>
      </c>
      <c r="D145" s="84">
        <v>947.81820519999997</v>
      </c>
      <c r="E145" s="84">
        <v>137.17189855999999</v>
      </c>
      <c r="F145" s="84">
        <v>137.17189855999999</v>
      </c>
    </row>
    <row r="146" spans="1:6" ht="12.75" customHeight="1" x14ac:dyDescent="0.2">
      <c r="A146" s="83" t="s">
        <v>157</v>
      </c>
      <c r="B146" s="83">
        <v>18</v>
      </c>
      <c r="C146" s="84">
        <v>968.01012596999999</v>
      </c>
      <c r="D146" s="84">
        <v>961.44249788000002</v>
      </c>
      <c r="E146" s="84">
        <v>139.14365863</v>
      </c>
      <c r="F146" s="84">
        <v>139.14365863</v>
      </c>
    </row>
    <row r="147" spans="1:6" ht="12.75" customHeight="1" x14ac:dyDescent="0.2">
      <c r="A147" s="83" t="s">
        <v>157</v>
      </c>
      <c r="B147" s="83">
        <v>19</v>
      </c>
      <c r="C147" s="84">
        <v>951.07523222999998</v>
      </c>
      <c r="D147" s="84">
        <v>947.15876189999994</v>
      </c>
      <c r="E147" s="84">
        <v>137.07646138000001</v>
      </c>
      <c r="F147" s="84">
        <v>137.07646138000001</v>
      </c>
    </row>
    <row r="148" spans="1:6" ht="12.75" customHeight="1" x14ac:dyDescent="0.2">
      <c r="A148" s="83" t="s">
        <v>157</v>
      </c>
      <c r="B148" s="83">
        <v>20</v>
      </c>
      <c r="C148" s="84">
        <v>927.56622102999995</v>
      </c>
      <c r="D148" s="84">
        <v>921.43567421</v>
      </c>
      <c r="E148" s="84">
        <v>133.35371713000001</v>
      </c>
      <c r="F148" s="84">
        <v>133.35371713000001</v>
      </c>
    </row>
    <row r="149" spans="1:6" ht="12.75" customHeight="1" x14ac:dyDescent="0.2">
      <c r="A149" s="83" t="s">
        <v>157</v>
      </c>
      <c r="B149" s="83">
        <v>21</v>
      </c>
      <c r="C149" s="84">
        <v>924.14294237000001</v>
      </c>
      <c r="D149" s="84">
        <v>918.21515425999996</v>
      </c>
      <c r="E149" s="84">
        <v>132.88763109000001</v>
      </c>
      <c r="F149" s="84">
        <v>132.88763109000001</v>
      </c>
    </row>
    <row r="150" spans="1:6" ht="12.75" customHeight="1" x14ac:dyDescent="0.2">
      <c r="A150" s="83" t="s">
        <v>157</v>
      </c>
      <c r="B150" s="83">
        <v>22</v>
      </c>
      <c r="C150" s="84">
        <v>930.91949877000002</v>
      </c>
      <c r="D150" s="84">
        <v>924.76220052999997</v>
      </c>
      <c r="E150" s="84">
        <v>133.83514482000001</v>
      </c>
      <c r="F150" s="84">
        <v>133.83514482000001</v>
      </c>
    </row>
    <row r="151" spans="1:6" ht="12.75" customHeight="1" x14ac:dyDescent="0.2">
      <c r="A151" s="83" t="s">
        <v>157</v>
      </c>
      <c r="B151" s="83">
        <v>23</v>
      </c>
      <c r="C151" s="84">
        <v>953.43831657999999</v>
      </c>
      <c r="D151" s="84">
        <v>947.08363522000002</v>
      </c>
      <c r="E151" s="84">
        <v>137.06558876</v>
      </c>
      <c r="F151" s="84">
        <v>137.06558876</v>
      </c>
    </row>
    <row r="152" spans="1:6" ht="12.75" customHeight="1" x14ac:dyDescent="0.2">
      <c r="A152" s="83" t="s">
        <v>157</v>
      </c>
      <c r="B152" s="83">
        <v>24</v>
      </c>
      <c r="C152" s="84">
        <v>976.39808653</v>
      </c>
      <c r="D152" s="84">
        <v>969.73042206000002</v>
      </c>
      <c r="E152" s="84">
        <v>140.34311890999999</v>
      </c>
      <c r="F152" s="84">
        <v>140.34311890999999</v>
      </c>
    </row>
    <row r="153" spans="1:6" ht="12.75" customHeight="1" x14ac:dyDescent="0.2">
      <c r="A153" s="83" t="s">
        <v>158</v>
      </c>
      <c r="B153" s="83">
        <v>1</v>
      </c>
      <c r="C153" s="84">
        <v>982.26360688</v>
      </c>
      <c r="D153" s="84">
        <v>974.18978818999994</v>
      </c>
      <c r="E153" s="84">
        <v>140.98849554</v>
      </c>
      <c r="F153" s="84">
        <v>140.98849554</v>
      </c>
    </row>
    <row r="154" spans="1:6" ht="12.75" customHeight="1" x14ac:dyDescent="0.2">
      <c r="A154" s="83" t="s">
        <v>158</v>
      </c>
      <c r="B154" s="83">
        <v>2</v>
      </c>
      <c r="C154" s="84">
        <v>1023.07183408</v>
      </c>
      <c r="D154" s="84">
        <v>1014.56224385</v>
      </c>
      <c r="E154" s="84">
        <v>146.83135271</v>
      </c>
      <c r="F154" s="84">
        <v>146.83135271</v>
      </c>
    </row>
    <row r="155" spans="1:6" ht="12.75" customHeight="1" x14ac:dyDescent="0.2">
      <c r="A155" s="83" t="s">
        <v>158</v>
      </c>
      <c r="B155" s="83">
        <v>3</v>
      </c>
      <c r="C155" s="84">
        <v>1038.14730723</v>
      </c>
      <c r="D155" s="84">
        <v>1031.50847236</v>
      </c>
      <c r="E155" s="84">
        <v>149.28387612</v>
      </c>
      <c r="F155" s="84">
        <v>149.28387612</v>
      </c>
    </row>
    <row r="156" spans="1:6" ht="12.75" customHeight="1" x14ac:dyDescent="0.2">
      <c r="A156" s="83" t="s">
        <v>158</v>
      </c>
      <c r="B156" s="83">
        <v>4</v>
      </c>
      <c r="C156" s="84">
        <v>1044.93524273</v>
      </c>
      <c r="D156" s="84">
        <v>1037.83738535</v>
      </c>
      <c r="E156" s="84">
        <v>150.19982077</v>
      </c>
      <c r="F156" s="84">
        <v>150.19982077</v>
      </c>
    </row>
    <row r="157" spans="1:6" ht="12.75" customHeight="1" x14ac:dyDescent="0.2">
      <c r="A157" s="83" t="s">
        <v>158</v>
      </c>
      <c r="B157" s="83">
        <v>5</v>
      </c>
      <c r="C157" s="84">
        <v>1041.6065960999999</v>
      </c>
      <c r="D157" s="84">
        <v>1034.72470875</v>
      </c>
      <c r="E157" s="84">
        <v>149.74934223</v>
      </c>
      <c r="F157" s="84">
        <v>149.74934223</v>
      </c>
    </row>
    <row r="158" spans="1:6" ht="12.75" customHeight="1" x14ac:dyDescent="0.2">
      <c r="A158" s="83" t="s">
        <v>158</v>
      </c>
      <c r="B158" s="83">
        <v>6</v>
      </c>
      <c r="C158" s="84">
        <v>1026.9339657</v>
      </c>
      <c r="D158" s="84">
        <v>1021.04338465</v>
      </c>
      <c r="E158" s="84">
        <v>147.76932834999999</v>
      </c>
      <c r="F158" s="84">
        <v>147.76932834999999</v>
      </c>
    </row>
    <row r="159" spans="1:6" ht="12.75" customHeight="1" x14ac:dyDescent="0.2">
      <c r="A159" s="83" t="s">
        <v>158</v>
      </c>
      <c r="B159" s="83">
        <v>7</v>
      </c>
      <c r="C159" s="84">
        <v>980.12532757999998</v>
      </c>
      <c r="D159" s="84">
        <v>974.45054861999995</v>
      </c>
      <c r="E159" s="84">
        <v>141.0262338</v>
      </c>
      <c r="F159" s="84">
        <v>141.0262338</v>
      </c>
    </row>
    <row r="160" spans="1:6" ht="12.75" customHeight="1" x14ac:dyDescent="0.2">
      <c r="A160" s="83" t="s">
        <v>158</v>
      </c>
      <c r="B160" s="83">
        <v>8</v>
      </c>
      <c r="C160" s="84">
        <v>938.98309879999999</v>
      </c>
      <c r="D160" s="84">
        <v>935.54382959999998</v>
      </c>
      <c r="E160" s="84">
        <v>135.39550367999999</v>
      </c>
      <c r="F160" s="84">
        <v>135.39550367999999</v>
      </c>
    </row>
    <row r="161" spans="1:6" ht="12.75" customHeight="1" x14ac:dyDescent="0.2">
      <c r="A161" s="83" t="s">
        <v>158</v>
      </c>
      <c r="B161" s="83">
        <v>9</v>
      </c>
      <c r="C161" s="84">
        <v>923.47079659999997</v>
      </c>
      <c r="D161" s="84">
        <v>917.62987010999996</v>
      </c>
      <c r="E161" s="84">
        <v>132.80292652</v>
      </c>
      <c r="F161" s="84">
        <v>132.80292652</v>
      </c>
    </row>
    <row r="162" spans="1:6" ht="12.75" customHeight="1" x14ac:dyDescent="0.2">
      <c r="A162" s="83" t="s">
        <v>158</v>
      </c>
      <c r="B162" s="83">
        <v>10</v>
      </c>
      <c r="C162" s="84">
        <v>911.95746100999997</v>
      </c>
      <c r="D162" s="84">
        <v>905.82615312999997</v>
      </c>
      <c r="E162" s="84">
        <v>131.09464715999999</v>
      </c>
      <c r="F162" s="84">
        <v>131.09464715999999</v>
      </c>
    </row>
    <row r="163" spans="1:6" ht="12.75" customHeight="1" x14ac:dyDescent="0.2">
      <c r="A163" s="83" t="s">
        <v>158</v>
      </c>
      <c r="B163" s="83">
        <v>11</v>
      </c>
      <c r="C163" s="84">
        <v>910.38894727000002</v>
      </c>
      <c r="D163" s="84">
        <v>901.91560566999999</v>
      </c>
      <c r="E163" s="84">
        <v>130.52869769</v>
      </c>
      <c r="F163" s="84">
        <v>130.52869769</v>
      </c>
    </row>
    <row r="164" spans="1:6" ht="12.75" customHeight="1" x14ac:dyDescent="0.2">
      <c r="A164" s="83" t="s">
        <v>158</v>
      </c>
      <c r="B164" s="83">
        <v>12</v>
      </c>
      <c r="C164" s="84">
        <v>910.98322502999997</v>
      </c>
      <c r="D164" s="84">
        <v>904.75872948000006</v>
      </c>
      <c r="E164" s="84">
        <v>130.94016551000001</v>
      </c>
      <c r="F164" s="84">
        <v>130.94016551000001</v>
      </c>
    </row>
    <row r="165" spans="1:6" ht="12.75" customHeight="1" x14ac:dyDescent="0.2">
      <c r="A165" s="83" t="s">
        <v>158</v>
      </c>
      <c r="B165" s="83">
        <v>13</v>
      </c>
      <c r="C165" s="84">
        <v>909.63814701000001</v>
      </c>
      <c r="D165" s="84">
        <v>904.33113399000001</v>
      </c>
      <c r="E165" s="84">
        <v>130.87828224</v>
      </c>
      <c r="F165" s="84">
        <v>130.87828224</v>
      </c>
    </row>
    <row r="166" spans="1:6" ht="12.75" customHeight="1" x14ac:dyDescent="0.2">
      <c r="A166" s="83" t="s">
        <v>158</v>
      </c>
      <c r="B166" s="83">
        <v>14</v>
      </c>
      <c r="C166" s="84">
        <v>916.91123646000005</v>
      </c>
      <c r="D166" s="84">
        <v>910.76952120999999</v>
      </c>
      <c r="E166" s="84">
        <v>131.81007041999999</v>
      </c>
      <c r="F166" s="84">
        <v>131.81007041999999</v>
      </c>
    </row>
    <row r="167" spans="1:6" ht="12.75" customHeight="1" x14ac:dyDescent="0.2">
      <c r="A167" s="83" t="s">
        <v>158</v>
      </c>
      <c r="B167" s="83">
        <v>15</v>
      </c>
      <c r="C167" s="84">
        <v>918.64300102000004</v>
      </c>
      <c r="D167" s="84">
        <v>912.45177199</v>
      </c>
      <c r="E167" s="84">
        <v>132.05353223</v>
      </c>
      <c r="F167" s="84">
        <v>132.05353223</v>
      </c>
    </row>
    <row r="168" spans="1:6" ht="12.75" customHeight="1" x14ac:dyDescent="0.2">
      <c r="A168" s="83" t="s">
        <v>158</v>
      </c>
      <c r="B168" s="83">
        <v>16</v>
      </c>
      <c r="C168" s="84">
        <v>913.55455357999995</v>
      </c>
      <c r="D168" s="84">
        <v>910.03967828999998</v>
      </c>
      <c r="E168" s="84">
        <v>131.70444474000001</v>
      </c>
      <c r="F168" s="84">
        <v>131.70444474000001</v>
      </c>
    </row>
    <row r="169" spans="1:6" ht="12.75" customHeight="1" x14ac:dyDescent="0.2">
      <c r="A169" s="83" t="s">
        <v>158</v>
      </c>
      <c r="B169" s="83">
        <v>17</v>
      </c>
      <c r="C169" s="84">
        <v>915.89143014000001</v>
      </c>
      <c r="D169" s="84">
        <v>909.75195196000004</v>
      </c>
      <c r="E169" s="84">
        <v>131.66280388000001</v>
      </c>
      <c r="F169" s="84">
        <v>131.66280388000001</v>
      </c>
    </row>
    <row r="170" spans="1:6" ht="12.75" customHeight="1" x14ac:dyDescent="0.2">
      <c r="A170" s="83" t="s">
        <v>158</v>
      </c>
      <c r="B170" s="83">
        <v>18</v>
      </c>
      <c r="C170" s="84">
        <v>913.37865046000002</v>
      </c>
      <c r="D170" s="84">
        <v>909.43389047999995</v>
      </c>
      <c r="E170" s="84">
        <v>131.61677280000001</v>
      </c>
      <c r="F170" s="84">
        <v>131.61677280000001</v>
      </c>
    </row>
    <row r="171" spans="1:6" ht="12.75" customHeight="1" x14ac:dyDescent="0.2">
      <c r="A171" s="83" t="s">
        <v>158</v>
      </c>
      <c r="B171" s="83">
        <v>19</v>
      </c>
      <c r="C171" s="84">
        <v>903.47603821999996</v>
      </c>
      <c r="D171" s="84">
        <v>901.19688257999996</v>
      </c>
      <c r="E171" s="84">
        <v>130.42468131000001</v>
      </c>
      <c r="F171" s="84">
        <v>130.42468131000001</v>
      </c>
    </row>
    <row r="172" spans="1:6" ht="12.75" customHeight="1" x14ac:dyDescent="0.2">
      <c r="A172" s="83" t="s">
        <v>158</v>
      </c>
      <c r="B172" s="83">
        <v>20</v>
      </c>
      <c r="C172" s="84">
        <v>903.76715286000001</v>
      </c>
      <c r="D172" s="84">
        <v>901.03608277000001</v>
      </c>
      <c r="E172" s="84">
        <v>130.40140975</v>
      </c>
      <c r="F172" s="84">
        <v>130.40140975</v>
      </c>
    </row>
    <row r="173" spans="1:6" ht="12.75" customHeight="1" x14ac:dyDescent="0.2">
      <c r="A173" s="83" t="s">
        <v>158</v>
      </c>
      <c r="B173" s="83">
        <v>21</v>
      </c>
      <c r="C173" s="84">
        <v>899.14022145000001</v>
      </c>
      <c r="D173" s="84">
        <v>894.28264597999998</v>
      </c>
      <c r="E173" s="84">
        <v>129.42402637999999</v>
      </c>
      <c r="F173" s="84">
        <v>129.42402637999999</v>
      </c>
    </row>
    <row r="174" spans="1:6" ht="12.75" customHeight="1" x14ac:dyDescent="0.2">
      <c r="A174" s="83" t="s">
        <v>158</v>
      </c>
      <c r="B174" s="83">
        <v>22</v>
      </c>
      <c r="C174" s="84">
        <v>903.42106190000004</v>
      </c>
      <c r="D174" s="84">
        <v>898.44158374999995</v>
      </c>
      <c r="E174" s="84">
        <v>130.02592386000001</v>
      </c>
      <c r="F174" s="84">
        <v>130.02592386000001</v>
      </c>
    </row>
    <row r="175" spans="1:6" ht="12.75" customHeight="1" x14ac:dyDescent="0.2">
      <c r="A175" s="83" t="s">
        <v>158</v>
      </c>
      <c r="B175" s="83">
        <v>23</v>
      </c>
      <c r="C175" s="84">
        <v>899.16077659999996</v>
      </c>
      <c r="D175" s="84">
        <v>895.48013490000005</v>
      </c>
      <c r="E175" s="84">
        <v>129.59733159000001</v>
      </c>
      <c r="F175" s="84">
        <v>129.59733159000001</v>
      </c>
    </row>
    <row r="176" spans="1:6" ht="12.75" customHeight="1" x14ac:dyDescent="0.2">
      <c r="A176" s="83" t="s">
        <v>158</v>
      </c>
      <c r="B176" s="83">
        <v>24</v>
      </c>
      <c r="C176" s="84">
        <v>914.26939520999997</v>
      </c>
      <c r="D176" s="84">
        <v>910.52777791000005</v>
      </c>
      <c r="E176" s="84">
        <v>131.7750844</v>
      </c>
      <c r="F176" s="84">
        <v>131.7750844</v>
      </c>
    </row>
    <row r="177" spans="1:6" ht="12.75" customHeight="1" x14ac:dyDescent="0.2">
      <c r="A177" s="83" t="s">
        <v>159</v>
      </c>
      <c r="B177" s="83">
        <v>1</v>
      </c>
      <c r="C177" s="84">
        <v>941.65509625000004</v>
      </c>
      <c r="D177" s="84">
        <v>933.95185068000001</v>
      </c>
      <c r="E177" s="84">
        <v>135.16510636000001</v>
      </c>
      <c r="F177" s="84">
        <v>135.16510636000001</v>
      </c>
    </row>
    <row r="178" spans="1:6" ht="12.75" customHeight="1" x14ac:dyDescent="0.2">
      <c r="A178" s="83" t="s">
        <v>159</v>
      </c>
      <c r="B178" s="83">
        <v>2</v>
      </c>
      <c r="C178" s="84">
        <v>952.89377242</v>
      </c>
      <c r="D178" s="84">
        <v>945.63042108000002</v>
      </c>
      <c r="E178" s="84">
        <v>136.85527402</v>
      </c>
      <c r="F178" s="84">
        <v>136.85527402</v>
      </c>
    </row>
    <row r="179" spans="1:6" ht="12.75" customHeight="1" x14ac:dyDescent="0.2">
      <c r="A179" s="83" t="s">
        <v>159</v>
      </c>
      <c r="B179" s="83">
        <v>3</v>
      </c>
      <c r="C179" s="84">
        <v>955.46388921000005</v>
      </c>
      <c r="D179" s="84">
        <v>948.96424149999996</v>
      </c>
      <c r="E179" s="84">
        <v>137.33775734</v>
      </c>
      <c r="F179" s="84">
        <v>137.33775734</v>
      </c>
    </row>
    <row r="180" spans="1:6" ht="12.75" customHeight="1" x14ac:dyDescent="0.2">
      <c r="A180" s="83" t="s">
        <v>159</v>
      </c>
      <c r="B180" s="83">
        <v>4</v>
      </c>
      <c r="C180" s="84">
        <v>962.12362141000006</v>
      </c>
      <c r="D180" s="84">
        <v>954.82177491000004</v>
      </c>
      <c r="E180" s="84">
        <v>138.18548211999999</v>
      </c>
      <c r="F180" s="84">
        <v>138.18548211999999</v>
      </c>
    </row>
    <row r="181" spans="1:6" ht="12.75" customHeight="1" x14ac:dyDescent="0.2">
      <c r="A181" s="83" t="s">
        <v>159</v>
      </c>
      <c r="B181" s="83">
        <v>5</v>
      </c>
      <c r="C181" s="84">
        <v>936.13907926000002</v>
      </c>
      <c r="D181" s="84">
        <v>935.20800679000001</v>
      </c>
      <c r="E181" s="84">
        <v>135.34690211</v>
      </c>
      <c r="F181" s="84">
        <v>135.34690211</v>
      </c>
    </row>
    <row r="182" spans="1:6" ht="12.75" customHeight="1" x14ac:dyDescent="0.2">
      <c r="A182" s="83" t="s">
        <v>159</v>
      </c>
      <c r="B182" s="83">
        <v>6</v>
      </c>
      <c r="C182" s="84">
        <v>954.20515532000002</v>
      </c>
      <c r="D182" s="84">
        <v>948.93429290999995</v>
      </c>
      <c r="E182" s="84">
        <v>137.33342307000001</v>
      </c>
      <c r="F182" s="84">
        <v>137.33342307000001</v>
      </c>
    </row>
    <row r="183" spans="1:6" ht="12.75" customHeight="1" x14ac:dyDescent="0.2">
      <c r="A183" s="83" t="s">
        <v>159</v>
      </c>
      <c r="B183" s="83">
        <v>7</v>
      </c>
      <c r="C183" s="84">
        <v>936.95837571000004</v>
      </c>
      <c r="D183" s="84">
        <v>931.06934720000004</v>
      </c>
      <c r="E183" s="84">
        <v>134.74793936</v>
      </c>
      <c r="F183" s="84">
        <v>134.74793936</v>
      </c>
    </row>
    <row r="184" spans="1:6" ht="12.75" customHeight="1" x14ac:dyDescent="0.2">
      <c r="A184" s="83" t="s">
        <v>159</v>
      </c>
      <c r="B184" s="83">
        <v>8</v>
      </c>
      <c r="C184" s="84">
        <v>908.84191756999996</v>
      </c>
      <c r="D184" s="84">
        <v>901.60883410999998</v>
      </c>
      <c r="E184" s="84">
        <v>130.48430052000001</v>
      </c>
      <c r="F184" s="84">
        <v>130.48430052000001</v>
      </c>
    </row>
    <row r="185" spans="1:6" ht="12.75" customHeight="1" x14ac:dyDescent="0.2">
      <c r="A185" s="83" t="s">
        <v>159</v>
      </c>
      <c r="B185" s="83">
        <v>9</v>
      </c>
      <c r="C185" s="84">
        <v>857.34369059000005</v>
      </c>
      <c r="D185" s="84">
        <v>855.80778041999997</v>
      </c>
      <c r="E185" s="84">
        <v>123.85579576000001</v>
      </c>
      <c r="F185" s="84">
        <v>123.85579576000001</v>
      </c>
    </row>
    <row r="186" spans="1:6" ht="12.75" customHeight="1" x14ac:dyDescent="0.2">
      <c r="A186" s="83" t="s">
        <v>159</v>
      </c>
      <c r="B186" s="83">
        <v>10</v>
      </c>
      <c r="C186" s="84">
        <v>846.53524264999999</v>
      </c>
      <c r="D186" s="84">
        <v>840.90962561000003</v>
      </c>
      <c r="E186" s="84">
        <v>121.69967746</v>
      </c>
      <c r="F186" s="84">
        <v>121.69967746</v>
      </c>
    </row>
    <row r="187" spans="1:6" ht="12.75" customHeight="1" x14ac:dyDescent="0.2">
      <c r="A187" s="83" t="s">
        <v>159</v>
      </c>
      <c r="B187" s="83">
        <v>11</v>
      </c>
      <c r="C187" s="84">
        <v>842.86682697000003</v>
      </c>
      <c r="D187" s="84">
        <v>842.20495026000003</v>
      </c>
      <c r="E187" s="84">
        <v>121.88714182</v>
      </c>
      <c r="F187" s="84">
        <v>121.88714182</v>
      </c>
    </row>
    <row r="188" spans="1:6" ht="12.75" customHeight="1" x14ac:dyDescent="0.2">
      <c r="A188" s="83" t="s">
        <v>159</v>
      </c>
      <c r="B188" s="83">
        <v>12</v>
      </c>
      <c r="C188" s="84">
        <v>839.01636417999998</v>
      </c>
      <c r="D188" s="84">
        <v>834.73908852</v>
      </c>
      <c r="E188" s="84">
        <v>120.80665358</v>
      </c>
      <c r="F188" s="84">
        <v>120.80665358</v>
      </c>
    </row>
    <row r="189" spans="1:6" ht="12.75" customHeight="1" x14ac:dyDescent="0.2">
      <c r="A189" s="83" t="s">
        <v>159</v>
      </c>
      <c r="B189" s="83">
        <v>13</v>
      </c>
      <c r="C189" s="84">
        <v>845.57078320000005</v>
      </c>
      <c r="D189" s="84">
        <v>840.88706204000005</v>
      </c>
      <c r="E189" s="84">
        <v>121.69641197</v>
      </c>
      <c r="F189" s="84">
        <v>121.69641197</v>
      </c>
    </row>
    <row r="190" spans="1:6" ht="12.75" customHeight="1" x14ac:dyDescent="0.2">
      <c r="A190" s="83" t="s">
        <v>159</v>
      </c>
      <c r="B190" s="83">
        <v>14</v>
      </c>
      <c r="C190" s="84">
        <v>855.65655337999999</v>
      </c>
      <c r="D190" s="84">
        <v>849.82805859999996</v>
      </c>
      <c r="E190" s="84">
        <v>122.9903874</v>
      </c>
      <c r="F190" s="84">
        <v>122.9903874</v>
      </c>
    </row>
    <row r="191" spans="1:6" ht="12.75" customHeight="1" x14ac:dyDescent="0.2">
      <c r="A191" s="83" t="s">
        <v>159</v>
      </c>
      <c r="B191" s="83">
        <v>15</v>
      </c>
      <c r="C191" s="84">
        <v>864.87568489</v>
      </c>
      <c r="D191" s="84">
        <v>856.93678829999999</v>
      </c>
      <c r="E191" s="84">
        <v>124.01919012</v>
      </c>
      <c r="F191" s="84">
        <v>124.01919012</v>
      </c>
    </row>
    <row r="192" spans="1:6" ht="12.75" customHeight="1" x14ac:dyDescent="0.2">
      <c r="A192" s="83" t="s">
        <v>159</v>
      </c>
      <c r="B192" s="83">
        <v>16</v>
      </c>
      <c r="C192" s="84">
        <v>866.39803087999996</v>
      </c>
      <c r="D192" s="84">
        <v>858.1646121</v>
      </c>
      <c r="E192" s="84">
        <v>124.19688551</v>
      </c>
      <c r="F192" s="84">
        <v>124.19688551</v>
      </c>
    </row>
    <row r="193" spans="1:6" ht="12.75" customHeight="1" x14ac:dyDescent="0.2">
      <c r="A193" s="83" t="s">
        <v>159</v>
      </c>
      <c r="B193" s="83">
        <v>17</v>
      </c>
      <c r="C193" s="84">
        <v>857.31918612000004</v>
      </c>
      <c r="D193" s="84">
        <v>849.73616212000002</v>
      </c>
      <c r="E193" s="84">
        <v>122.97708779</v>
      </c>
      <c r="F193" s="84">
        <v>122.97708779</v>
      </c>
    </row>
    <row r="194" spans="1:6" ht="12.75" customHeight="1" x14ac:dyDescent="0.2">
      <c r="A194" s="83" t="s">
        <v>159</v>
      </c>
      <c r="B194" s="83">
        <v>18</v>
      </c>
      <c r="C194" s="84">
        <v>845.75352952000003</v>
      </c>
      <c r="D194" s="84">
        <v>839.04520738999997</v>
      </c>
      <c r="E194" s="84">
        <v>121.42985168</v>
      </c>
      <c r="F194" s="84">
        <v>121.42985168</v>
      </c>
    </row>
    <row r="195" spans="1:6" ht="12.75" customHeight="1" x14ac:dyDescent="0.2">
      <c r="A195" s="83" t="s">
        <v>159</v>
      </c>
      <c r="B195" s="83">
        <v>19</v>
      </c>
      <c r="C195" s="84">
        <v>832.48146096999994</v>
      </c>
      <c r="D195" s="84">
        <v>831.40865751000001</v>
      </c>
      <c r="E195" s="84">
        <v>120.32466079</v>
      </c>
      <c r="F195" s="84">
        <v>120.32466079</v>
      </c>
    </row>
    <row r="196" spans="1:6" ht="12.75" customHeight="1" x14ac:dyDescent="0.2">
      <c r="A196" s="83" t="s">
        <v>159</v>
      </c>
      <c r="B196" s="83">
        <v>20</v>
      </c>
      <c r="C196" s="84">
        <v>835.73718426999994</v>
      </c>
      <c r="D196" s="84">
        <v>830.76972882999996</v>
      </c>
      <c r="E196" s="84">
        <v>120.23219257</v>
      </c>
      <c r="F196" s="84">
        <v>120.23219257</v>
      </c>
    </row>
    <row r="197" spans="1:6" ht="12.75" customHeight="1" x14ac:dyDescent="0.2">
      <c r="A197" s="83" t="s">
        <v>159</v>
      </c>
      <c r="B197" s="83">
        <v>21</v>
      </c>
      <c r="C197" s="84">
        <v>841.38218715000005</v>
      </c>
      <c r="D197" s="84">
        <v>836.01434272999995</v>
      </c>
      <c r="E197" s="84">
        <v>120.99121328</v>
      </c>
      <c r="F197" s="84">
        <v>120.99121328</v>
      </c>
    </row>
    <row r="198" spans="1:6" ht="12.75" customHeight="1" x14ac:dyDescent="0.2">
      <c r="A198" s="83" t="s">
        <v>159</v>
      </c>
      <c r="B198" s="83">
        <v>22</v>
      </c>
      <c r="C198" s="84">
        <v>852.84837241000002</v>
      </c>
      <c r="D198" s="84">
        <v>849.55980681000005</v>
      </c>
      <c r="E198" s="84">
        <v>122.95156497000001</v>
      </c>
      <c r="F198" s="84">
        <v>122.95156497000001</v>
      </c>
    </row>
    <row r="199" spans="1:6" ht="12.75" customHeight="1" x14ac:dyDescent="0.2">
      <c r="A199" s="83" t="s">
        <v>159</v>
      </c>
      <c r="B199" s="83">
        <v>23</v>
      </c>
      <c r="C199" s="84">
        <v>850.19290219000004</v>
      </c>
      <c r="D199" s="84">
        <v>847.80041261999997</v>
      </c>
      <c r="E199" s="84">
        <v>122.69693866999999</v>
      </c>
      <c r="F199" s="84">
        <v>122.69693866999999</v>
      </c>
    </row>
    <row r="200" spans="1:6" ht="12.75" customHeight="1" x14ac:dyDescent="0.2">
      <c r="A200" s="83" t="s">
        <v>159</v>
      </c>
      <c r="B200" s="83">
        <v>24</v>
      </c>
      <c r="C200" s="84">
        <v>885.42691895999997</v>
      </c>
      <c r="D200" s="84">
        <v>880.39348362999999</v>
      </c>
      <c r="E200" s="84">
        <v>127.41393334999999</v>
      </c>
      <c r="F200" s="84">
        <v>127.41393334999999</v>
      </c>
    </row>
    <row r="201" spans="1:6" ht="12.75" customHeight="1" x14ac:dyDescent="0.2">
      <c r="A201" s="83" t="s">
        <v>160</v>
      </c>
      <c r="B201" s="83">
        <v>1</v>
      </c>
      <c r="C201" s="84">
        <v>952.51361066000004</v>
      </c>
      <c r="D201" s="84">
        <v>945.20628298999998</v>
      </c>
      <c r="E201" s="84">
        <v>136.79389112000001</v>
      </c>
      <c r="F201" s="84">
        <v>136.79389112000001</v>
      </c>
    </row>
    <row r="202" spans="1:6" ht="12.75" customHeight="1" x14ac:dyDescent="0.2">
      <c r="A202" s="83" t="s">
        <v>160</v>
      </c>
      <c r="B202" s="83">
        <v>2</v>
      </c>
      <c r="C202" s="84">
        <v>974.54615056</v>
      </c>
      <c r="D202" s="84">
        <v>973.12708173999999</v>
      </c>
      <c r="E202" s="84">
        <v>140.83469658000001</v>
      </c>
      <c r="F202" s="84">
        <v>140.83469658000001</v>
      </c>
    </row>
    <row r="203" spans="1:6" ht="12.75" customHeight="1" x14ac:dyDescent="0.2">
      <c r="A203" s="83" t="s">
        <v>160</v>
      </c>
      <c r="B203" s="83">
        <v>3</v>
      </c>
      <c r="C203" s="84">
        <v>998.23982010999998</v>
      </c>
      <c r="D203" s="84">
        <v>991.42604797000001</v>
      </c>
      <c r="E203" s="84">
        <v>143.4829934</v>
      </c>
      <c r="F203" s="84">
        <v>143.4829934</v>
      </c>
    </row>
    <row r="204" spans="1:6" ht="12.75" customHeight="1" x14ac:dyDescent="0.2">
      <c r="A204" s="83" t="s">
        <v>160</v>
      </c>
      <c r="B204" s="83">
        <v>4</v>
      </c>
      <c r="C204" s="84">
        <v>1021.6272747100001</v>
      </c>
      <c r="D204" s="84">
        <v>1014.28769377</v>
      </c>
      <c r="E204" s="84">
        <v>146.79161877000001</v>
      </c>
      <c r="F204" s="84">
        <v>146.79161877000001</v>
      </c>
    </row>
    <row r="205" spans="1:6" ht="12.75" customHeight="1" x14ac:dyDescent="0.2">
      <c r="A205" s="83" t="s">
        <v>160</v>
      </c>
      <c r="B205" s="83">
        <v>5</v>
      </c>
      <c r="C205" s="84">
        <v>1028.7564170400001</v>
      </c>
      <c r="D205" s="84">
        <v>1025.54489197</v>
      </c>
      <c r="E205" s="84">
        <v>148.42080382</v>
      </c>
      <c r="F205" s="84">
        <v>148.42080382</v>
      </c>
    </row>
    <row r="206" spans="1:6" ht="12.75" customHeight="1" x14ac:dyDescent="0.2">
      <c r="A206" s="83" t="s">
        <v>160</v>
      </c>
      <c r="B206" s="83">
        <v>6</v>
      </c>
      <c r="C206" s="84">
        <v>1031.01210672</v>
      </c>
      <c r="D206" s="84">
        <v>1024.8687575399999</v>
      </c>
      <c r="E206" s="84">
        <v>148.32295103999999</v>
      </c>
      <c r="F206" s="84">
        <v>148.32295103999999</v>
      </c>
    </row>
    <row r="207" spans="1:6" ht="12.75" customHeight="1" x14ac:dyDescent="0.2">
      <c r="A207" s="83" t="s">
        <v>160</v>
      </c>
      <c r="B207" s="83">
        <v>7</v>
      </c>
      <c r="C207" s="84">
        <v>1019.74188681</v>
      </c>
      <c r="D207" s="84">
        <v>1014.50721962</v>
      </c>
      <c r="E207" s="84">
        <v>146.82338938999999</v>
      </c>
      <c r="F207" s="84">
        <v>146.82338938999999</v>
      </c>
    </row>
    <row r="208" spans="1:6" ht="12.75" customHeight="1" x14ac:dyDescent="0.2">
      <c r="A208" s="83" t="s">
        <v>160</v>
      </c>
      <c r="B208" s="83">
        <v>8</v>
      </c>
      <c r="C208" s="84">
        <v>1016.47370234</v>
      </c>
      <c r="D208" s="84">
        <v>1006.98449232</v>
      </c>
      <c r="E208" s="84">
        <v>145.73467134000001</v>
      </c>
      <c r="F208" s="84">
        <v>145.73467134000001</v>
      </c>
    </row>
    <row r="209" spans="1:6" ht="12.75" customHeight="1" x14ac:dyDescent="0.2">
      <c r="A209" s="83" t="s">
        <v>160</v>
      </c>
      <c r="B209" s="83">
        <v>9</v>
      </c>
      <c r="C209" s="84">
        <v>972.28765909000003</v>
      </c>
      <c r="D209" s="84">
        <v>964.80837778</v>
      </c>
      <c r="E209" s="84">
        <v>139.63078171999999</v>
      </c>
      <c r="F209" s="84">
        <v>139.63078171999999</v>
      </c>
    </row>
    <row r="210" spans="1:6" ht="12.75" customHeight="1" x14ac:dyDescent="0.2">
      <c r="A210" s="83" t="s">
        <v>160</v>
      </c>
      <c r="B210" s="83">
        <v>10</v>
      </c>
      <c r="C210" s="84">
        <v>919.53083198000002</v>
      </c>
      <c r="D210" s="84">
        <v>911.96966325000005</v>
      </c>
      <c r="E210" s="84">
        <v>131.98375959000001</v>
      </c>
      <c r="F210" s="84">
        <v>131.98375959000001</v>
      </c>
    </row>
    <row r="211" spans="1:6" ht="12.75" customHeight="1" x14ac:dyDescent="0.2">
      <c r="A211" s="83" t="s">
        <v>160</v>
      </c>
      <c r="B211" s="83">
        <v>11</v>
      </c>
      <c r="C211" s="84">
        <v>906.96591451999996</v>
      </c>
      <c r="D211" s="84">
        <v>897.83420175000003</v>
      </c>
      <c r="E211" s="84">
        <v>129.93802120000001</v>
      </c>
      <c r="F211" s="84">
        <v>129.93802120000001</v>
      </c>
    </row>
    <row r="212" spans="1:6" ht="12.75" customHeight="1" x14ac:dyDescent="0.2">
      <c r="A212" s="83" t="s">
        <v>160</v>
      </c>
      <c r="B212" s="83">
        <v>12</v>
      </c>
      <c r="C212" s="84">
        <v>937.63566596999999</v>
      </c>
      <c r="D212" s="84">
        <v>896.69531224000002</v>
      </c>
      <c r="E212" s="84">
        <v>129.77319673</v>
      </c>
      <c r="F212" s="84">
        <v>129.77319673</v>
      </c>
    </row>
    <row r="213" spans="1:6" ht="12.75" customHeight="1" x14ac:dyDescent="0.2">
      <c r="A213" s="83" t="s">
        <v>160</v>
      </c>
      <c r="B213" s="83">
        <v>13</v>
      </c>
      <c r="C213" s="84">
        <v>903.28748032999999</v>
      </c>
      <c r="D213" s="84">
        <v>903.28748032999999</v>
      </c>
      <c r="E213" s="84">
        <v>130.72724066999999</v>
      </c>
      <c r="F213" s="84">
        <v>130.72724066999999</v>
      </c>
    </row>
    <row r="214" spans="1:6" ht="12.75" customHeight="1" x14ac:dyDescent="0.2">
      <c r="A214" s="83" t="s">
        <v>160</v>
      </c>
      <c r="B214" s="83">
        <v>14</v>
      </c>
      <c r="C214" s="84">
        <v>911.06372399999998</v>
      </c>
      <c r="D214" s="84">
        <v>911.06372399999998</v>
      </c>
      <c r="E214" s="84">
        <v>131.85264857999999</v>
      </c>
      <c r="F214" s="84">
        <v>131.85264857999999</v>
      </c>
    </row>
    <row r="215" spans="1:6" ht="12.75" customHeight="1" x14ac:dyDescent="0.2">
      <c r="A215" s="83" t="s">
        <v>160</v>
      </c>
      <c r="B215" s="83">
        <v>15</v>
      </c>
      <c r="C215" s="84">
        <v>921.66167636</v>
      </c>
      <c r="D215" s="84">
        <v>921.66167636</v>
      </c>
      <c r="E215" s="84">
        <v>133.38642503</v>
      </c>
      <c r="F215" s="84">
        <v>133.38642503</v>
      </c>
    </row>
    <row r="216" spans="1:6" ht="12.75" customHeight="1" x14ac:dyDescent="0.2">
      <c r="A216" s="83" t="s">
        <v>160</v>
      </c>
      <c r="B216" s="83">
        <v>16</v>
      </c>
      <c r="C216" s="84">
        <v>923.71370861000003</v>
      </c>
      <c r="D216" s="84">
        <v>923.71370861000003</v>
      </c>
      <c r="E216" s="84">
        <v>133.68340304</v>
      </c>
      <c r="F216" s="84">
        <v>133.68340304</v>
      </c>
    </row>
    <row r="217" spans="1:6" ht="12.75" customHeight="1" x14ac:dyDescent="0.2">
      <c r="A217" s="83" t="s">
        <v>160</v>
      </c>
      <c r="B217" s="83">
        <v>17</v>
      </c>
      <c r="C217" s="84">
        <v>918.18660836000004</v>
      </c>
      <c r="D217" s="84">
        <v>918.18660836000004</v>
      </c>
      <c r="E217" s="84">
        <v>132.88349982</v>
      </c>
      <c r="F217" s="84">
        <v>132.88349982</v>
      </c>
    </row>
    <row r="218" spans="1:6" ht="12.75" customHeight="1" x14ac:dyDescent="0.2">
      <c r="A218" s="83" t="s">
        <v>160</v>
      </c>
      <c r="B218" s="83">
        <v>18</v>
      </c>
      <c r="C218" s="84">
        <v>892.13339939000002</v>
      </c>
      <c r="D218" s="84">
        <v>892.13339939000002</v>
      </c>
      <c r="E218" s="84">
        <v>129.11297913999999</v>
      </c>
      <c r="F218" s="84">
        <v>129.11297913999999</v>
      </c>
    </row>
    <row r="219" spans="1:6" ht="12.75" customHeight="1" x14ac:dyDescent="0.2">
      <c r="A219" s="83" t="s">
        <v>160</v>
      </c>
      <c r="B219" s="83">
        <v>19</v>
      </c>
      <c r="C219" s="84">
        <v>1016.52883376</v>
      </c>
      <c r="D219" s="84">
        <v>873.98398955000005</v>
      </c>
      <c r="E219" s="84">
        <v>126.48632670000001</v>
      </c>
      <c r="F219" s="84">
        <v>126.48632670000001</v>
      </c>
    </row>
    <row r="220" spans="1:6" ht="12.75" customHeight="1" x14ac:dyDescent="0.2">
      <c r="A220" s="83" t="s">
        <v>160</v>
      </c>
      <c r="B220" s="83">
        <v>20</v>
      </c>
      <c r="C220" s="84">
        <v>886.24450812999999</v>
      </c>
      <c r="D220" s="84">
        <v>878.74581756999999</v>
      </c>
      <c r="E220" s="84">
        <v>127.17547678</v>
      </c>
      <c r="F220" s="84">
        <v>127.17547678</v>
      </c>
    </row>
    <row r="221" spans="1:6" ht="12.75" customHeight="1" x14ac:dyDescent="0.2">
      <c r="A221" s="83" t="s">
        <v>160</v>
      </c>
      <c r="B221" s="83">
        <v>21</v>
      </c>
      <c r="C221" s="84">
        <v>896.52587340000002</v>
      </c>
      <c r="D221" s="84">
        <v>890.51404275000004</v>
      </c>
      <c r="E221" s="84">
        <v>128.87861961999999</v>
      </c>
      <c r="F221" s="84">
        <v>128.87861961999999</v>
      </c>
    </row>
    <row r="222" spans="1:6" ht="12.75" customHeight="1" x14ac:dyDescent="0.2">
      <c r="A222" s="83" t="s">
        <v>160</v>
      </c>
      <c r="B222" s="83">
        <v>22</v>
      </c>
      <c r="C222" s="84">
        <v>909.59958928000003</v>
      </c>
      <c r="D222" s="84">
        <v>902.42107535000002</v>
      </c>
      <c r="E222" s="84">
        <v>130.6018512</v>
      </c>
      <c r="F222" s="84">
        <v>130.6018512</v>
      </c>
    </row>
    <row r="223" spans="1:6" ht="12.75" customHeight="1" x14ac:dyDescent="0.2">
      <c r="A223" s="83" t="s">
        <v>160</v>
      </c>
      <c r="B223" s="83">
        <v>23</v>
      </c>
      <c r="C223" s="84">
        <v>929.30708434999997</v>
      </c>
      <c r="D223" s="84">
        <v>921.86859225000001</v>
      </c>
      <c r="E223" s="84">
        <v>133.41637069999999</v>
      </c>
      <c r="F223" s="84">
        <v>133.41637069999999</v>
      </c>
    </row>
    <row r="224" spans="1:6" ht="12.75" customHeight="1" x14ac:dyDescent="0.2">
      <c r="A224" s="83" t="s">
        <v>160</v>
      </c>
      <c r="B224" s="83">
        <v>24</v>
      </c>
      <c r="C224" s="84">
        <v>948.16743780000002</v>
      </c>
      <c r="D224" s="84">
        <v>940.21549812000001</v>
      </c>
      <c r="E224" s="84">
        <v>136.07160553</v>
      </c>
      <c r="F224" s="84">
        <v>136.07160553</v>
      </c>
    </row>
    <row r="225" spans="1:6" ht="12.75" customHeight="1" x14ac:dyDescent="0.2">
      <c r="A225" s="83" t="s">
        <v>161</v>
      </c>
      <c r="B225" s="83">
        <v>1</v>
      </c>
      <c r="C225" s="84">
        <v>970.58165407000001</v>
      </c>
      <c r="D225" s="84">
        <v>962.23671634000004</v>
      </c>
      <c r="E225" s="84">
        <v>139.25860098000001</v>
      </c>
      <c r="F225" s="84">
        <v>139.25860098000001</v>
      </c>
    </row>
    <row r="226" spans="1:6" ht="12.75" customHeight="1" x14ac:dyDescent="0.2">
      <c r="A226" s="83" t="s">
        <v>161</v>
      </c>
      <c r="B226" s="83">
        <v>2</v>
      </c>
      <c r="C226" s="84">
        <v>1004.37249894</v>
      </c>
      <c r="D226" s="84">
        <v>996.45256846999996</v>
      </c>
      <c r="E226" s="84">
        <v>144.21045079000001</v>
      </c>
      <c r="F226" s="84">
        <v>144.21045079000001</v>
      </c>
    </row>
    <row r="227" spans="1:6" ht="12.75" customHeight="1" x14ac:dyDescent="0.2">
      <c r="A227" s="83" t="s">
        <v>161</v>
      </c>
      <c r="B227" s="83">
        <v>3</v>
      </c>
      <c r="C227" s="84">
        <v>1012.71662754</v>
      </c>
      <c r="D227" s="84">
        <v>1007.5632633</v>
      </c>
      <c r="E227" s="84">
        <v>145.81843330999999</v>
      </c>
      <c r="F227" s="84">
        <v>145.81843330999999</v>
      </c>
    </row>
    <row r="228" spans="1:6" ht="12.75" customHeight="1" x14ac:dyDescent="0.2">
      <c r="A228" s="83" t="s">
        <v>161</v>
      </c>
      <c r="B228" s="83">
        <v>4</v>
      </c>
      <c r="C228" s="84">
        <v>1015.1471285699999</v>
      </c>
      <c r="D228" s="84">
        <v>1006.91219286</v>
      </c>
      <c r="E228" s="84">
        <v>145.72420789</v>
      </c>
      <c r="F228" s="84">
        <v>145.72420789</v>
      </c>
    </row>
    <row r="229" spans="1:6" ht="12.75" customHeight="1" x14ac:dyDescent="0.2">
      <c r="A229" s="83" t="s">
        <v>161</v>
      </c>
      <c r="B229" s="83">
        <v>5</v>
      </c>
      <c r="C229" s="84">
        <v>1015.8921550600001</v>
      </c>
      <c r="D229" s="84">
        <v>1007.69486409</v>
      </c>
      <c r="E229" s="84">
        <v>145.83747908000001</v>
      </c>
      <c r="F229" s="84">
        <v>145.83747908000001</v>
      </c>
    </row>
    <row r="230" spans="1:6" ht="12.75" customHeight="1" x14ac:dyDescent="0.2">
      <c r="A230" s="83" t="s">
        <v>161</v>
      </c>
      <c r="B230" s="83">
        <v>6</v>
      </c>
      <c r="C230" s="84">
        <v>1030.24142235</v>
      </c>
      <c r="D230" s="84">
        <v>1023.81687728</v>
      </c>
      <c r="E230" s="84">
        <v>148.17071888000001</v>
      </c>
      <c r="F230" s="84">
        <v>148.17071888000001</v>
      </c>
    </row>
    <row r="231" spans="1:6" ht="12.75" customHeight="1" x14ac:dyDescent="0.2">
      <c r="A231" s="83" t="s">
        <v>161</v>
      </c>
      <c r="B231" s="83">
        <v>7</v>
      </c>
      <c r="C231" s="84">
        <v>999.64621828999998</v>
      </c>
      <c r="D231" s="84">
        <v>995.71481827000002</v>
      </c>
      <c r="E231" s="84">
        <v>144.10368073999999</v>
      </c>
      <c r="F231" s="84">
        <v>144.10368073999999</v>
      </c>
    </row>
    <row r="232" spans="1:6" ht="12.75" customHeight="1" x14ac:dyDescent="0.2">
      <c r="A232" s="83" t="s">
        <v>161</v>
      </c>
      <c r="B232" s="83">
        <v>8</v>
      </c>
      <c r="C232" s="84">
        <v>973.79905137000003</v>
      </c>
      <c r="D232" s="84">
        <v>965.08891075999998</v>
      </c>
      <c r="E232" s="84">
        <v>139.67138154</v>
      </c>
      <c r="F232" s="84">
        <v>139.67138154</v>
      </c>
    </row>
    <row r="233" spans="1:6" ht="12.75" customHeight="1" x14ac:dyDescent="0.2">
      <c r="A233" s="83" t="s">
        <v>161</v>
      </c>
      <c r="B233" s="83">
        <v>9</v>
      </c>
      <c r="C233" s="84">
        <v>943.49926806999997</v>
      </c>
      <c r="D233" s="84">
        <v>934.51145187999998</v>
      </c>
      <c r="E233" s="84">
        <v>135.246094</v>
      </c>
      <c r="F233" s="84">
        <v>135.246094</v>
      </c>
    </row>
    <row r="234" spans="1:6" ht="12.75" customHeight="1" x14ac:dyDescent="0.2">
      <c r="A234" s="83" t="s">
        <v>161</v>
      </c>
      <c r="B234" s="83">
        <v>10</v>
      </c>
      <c r="C234" s="84">
        <v>918.29939781999997</v>
      </c>
      <c r="D234" s="84">
        <v>905.12390217999996</v>
      </c>
      <c r="E234" s="84">
        <v>130.9930147</v>
      </c>
      <c r="F234" s="84">
        <v>130.9930147</v>
      </c>
    </row>
    <row r="235" spans="1:6" ht="12.75" customHeight="1" x14ac:dyDescent="0.2">
      <c r="A235" s="83" t="s">
        <v>161</v>
      </c>
      <c r="B235" s="83">
        <v>11</v>
      </c>
      <c r="C235" s="84">
        <v>914.39039453999999</v>
      </c>
      <c r="D235" s="84">
        <v>902.99259431999997</v>
      </c>
      <c r="E235" s="84">
        <v>130.68456363000001</v>
      </c>
      <c r="F235" s="84">
        <v>130.68456363000001</v>
      </c>
    </row>
    <row r="236" spans="1:6" ht="12.75" customHeight="1" x14ac:dyDescent="0.2">
      <c r="A236" s="83" t="s">
        <v>161</v>
      </c>
      <c r="B236" s="83">
        <v>12</v>
      </c>
      <c r="C236" s="84">
        <v>915.49899436999999</v>
      </c>
      <c r="D236" s="84">
        <v>909.87942519000001</v>
      </c>
      <c r="E236" s="84">
        <v>131.68125230000001</v>
      </c>
      <c r="F236" s="84">
        <v>131.68125230000001</v>
      </c>
    </row>
    <row r="237" spans="1:6" ht="12.75" customHeight="1" x14ac:dyDescent="0.2">
      <c r="A237" s="83" t="s">
        <v>161</v>
      </c>
      <c r="B237" s="83">
        <v>13</v>
      </c>
      <c r="C237" s="84">
        <v>924.9766406</v>
      </c>
      <c r="D237" s="84">
        <v>919.12116395999999</v>
      </c>
      <c r="E237" s="84">
        <v>133.01875229999999</v>
      </c>
      <c r="F237" s="84">
        <v>133.01875229999999</v>
      </c>
    </row>
    <row r="238" spans="1:6" ht="12.75" customHeight="1" x14ac:dyDescent="0.2">
      <c r="A238" s="83" t="s">
        <v>161</v>
      </c>
      <c r="B238" s="83">
        <v>14</v>
      </c>
      <c r="C238" s="84">
        <v>932.64212882000004</v>
      </c>
      <c r="D238" s="84">
        <v>927.25610390999998</v>
      </c>
      <c r="E238" s="84">
        <v>134.19607212</v>
      </c>
      <c r="F238" s="84">
        <v>134.19607212</v>
      </c>
    </row>
    <row r="239" spans="1:6" ht="12.75" customHeight="1" x14ac:dyDescent="0.2">
      <c r="A239" s="83" t="s">
        <v>161</v>
      </c>
      <c r="B239" s="83">
        <v>15</v>
      </c>
      <c r="C239" s="84">
        <v>939.81303814</v>
      </c>
      <c r="D239" s="84">
        <v>933.84929771999998</v>
      </c>
      <c r="E239" s="84">
        <v>135.15026449999999</v>
      </c>
      <c r="F239" s="84">
        <v>135.15026449999999</v>
      </c>
    </row>
    <row r="240" spans="1:6" ht="12.75" customHeight="1" x14ac:dyDescent="0.2">
      <c r="A240" s="83" t="s">
        <v>161</v>
      </c>
      <c r="B240" s="83">
        <v>16</v>
      </c>
      <c r="C240" s="84">
        <v>937.34498451000002</v>
      </c>
      <c r="D240" s="84">
        <v>931.21909309</v>
      </c>
      <c r="E240" s="84">
        <v>134.76961116999999</v>
      </c>
      <c r="F240" s="84">
        <v>134.76961116999999</v>
      </c>
    </row>
    <row r="241" spans="1:6" ht="12.75" customHeight="1" x14ac:dyDescent="0.2">
      <c r="A241" s="83" t="s">
        <v>161</v>
      </c>
      <c r="B241" s="83">
        <v>17</v>
      </c>
      <c r="C241" s="84">
        <v>934.17680341000005</v>
      </c>
      <c r="D241" s="84">
        <v>928.20711104999998</v>
      </c>
      <c r="E241" s="84">
        <v>134.33370553</v>
      </c>
      <c r="F241" s="84">
        <v>134.33370553</v>
      </c>
    </row>
    <row r="242" spans="1:6" ht="12.75" customHeight="1" x14ac:dyDescent="0.2">
      <c r="A242" s="83" t="s">
        <v>161</v>
      </c>
      <c r="B242" s="83">
        <v>18</v>
      </c>
      <c r="C242" s="84">
        <v>919.12933885999996</v>
      </c>
      <c r="D242" s="84">
        <v>911.12688201000003</v>
      </c>
      <c r="E242" s="84">
        <v>131.86178905</v>
      </c>
      <c r="F242" s="84">
        <v>131.86178905</v>
      </c>
    </row>
    <row r="243" spans="1:6" ht="12.75" customHeight="1" x14ac:dyDescent="0.2">
      <c r="A243" s="83" t="s">
        <v>161</v>
      </c>
      <c r="B243" s="83">
        <v>19</v>
      </c>
      <c r="C243" s="84">
        <v>895.11420174</v>
      </c>
      <c r="D243" s="84">
        <v>887.49585440999999</v>
      </c>
      <c r="E243" s="84">
        <v>128.44181578999999</v>
      </c>
      <c r="F243" s="84">
        <v>128.44181578999999</v>
      </c>
    </row>
    <row r="244" spans="1:6" ht="12.75" customHeight="1" x14ac:dyDescent="0.2">
      <c r="A244" s="83" t="s">
        <v>161</v>
      </c>
      <c r="B244" s="83">
        <v>20</v>
      </c>
      <c r="C244" s="84">
        <v>891.99791656000002</v>
      </c>
      <c r="D244" s="84">
        <v>887.58312607000005</v>
      </c>
      <c r="E244" s="84">
        <v>128.45444608</v>
      </c>
      <c r="F244" s="84">
        <v>128.45444608</v>
      </c>
    </row>
    <row r="245" spans="1:6" ht="12.75" customHeight="1" x14ac:dyDescent="0.2">
      <c r="A245" s="83" t="s">
        <v>161</v>
      </c>
      <c r="B245" s="83">
        <v>21</v>
      </c>
      <c r="C245" s="84">
        <v>913.51635216</v>
      </c>
      <c r="D245" s="84">
        <v>907.30963014999998</v>
      </c>
      <c r="E245" s="84">
        <v>131.30934167000001</v>
      </c>
      <c r="F245" s="84">
        <v>131.30934167000001</v>
      </c>
    </row>
    <row r="246" spans="1:6" ht="12.75" customHeight="1" x14ac:dyDescent="0.2">
      <c r="A246" s="83" t="s">
        <v>161</v>
      </c>
      <c r="B246" s="83">
        <v>22</v>
      </c>
      <c r="C246" s="84">
        <v>933.29232274000003</v>
      </c>
      <c r="D246" s="84">
        <v>926.93940487999998</v>
      </c>
      <c r="E246" s="84">
        <v>134.15023822000001</v>
      </c>
      <c r="F246" s="84">
        <v>134.15023822000001</v>
      </c>
    </row>
    <row r="247" spans="1:6" ht="12.75" customHeight="1" x14ac:dyDescent="0.2">
      <c r="A247" s="83" t="s">
        <v>161</v>
      </c>
      <c r="B247" s="83">
        <v>23</v>
      </c>
      <c r="C247" s="84">
        <v>939.12491780000005</v>
      </c>
      <c r="D247" s="84">
        <v>933.13274404000003</v>
      </c>
      <c r="E247" s="84">
        <v>135.04656209999999</v>
      </c>
      <c r="F247" s="84">
        <v>135.04656209999999</v>
      </c>
    </row>
    <row r="248" spans="1:6" ht="12.75" customHeight="1" x14ac:dyDescent="0.2">
      <c r="A248" s="83" t="s">
        <v>161</v>
      </c>
      <c r="B248" s="83">
        <v>24</v>
      </c>
      <c r="C248" s="84">
        <v>957.05270422000001</v>
      </c>
      <c r="D248" s="84">
        <v>954.98320713999999</v>
      </c>
      <c r="E248" s="84">
        <v>138.20884520999999</v>
      </c>
      <c r="F248" s="84">
        <v>138.20884520999999</v>
      </c>
    </row>
    <row r="249" spans="1:6" ht="12.75" customHeight="1" x14ac:dyDescent="0.2">
      <c r="A249" s="83" t="s">
        <v>162</v>
      </c>
      <c r="B249" s="83">
        <v>1</v>
      </c>
      <c r="C249" s="84">
        <v>970.22840870000005</v>
      </c>
      <c r="D249" s="84">
        <v>968.45828455000003</v>
      </c>
      <c r="E249" s="84">
        <v>140.15901027999999</v>
      </c>
      <c r="F249" s="84">
        <v>140.15901027999999</v>
      </c>
    </row>
    <row r="250" spans="1:6" ht="12.75" customHeight="1" x14ac:dyDescent="0.2">
      <c r="A250" s="83" t="s">
        <v>162</v>
      </c>
      <c r="B250" s="83">
        <v>2</v>
      </c>
      <c r="C250" s="84">
        <v>1034.8782587999999</v>
      </c>
      <c r="D250" s="84">
        <v>1028.2034477</v>
      </c>
      <c r="E250" s="84">
        <v>148.80556023</v>
      </c>
      <c r="F250" s="84">
        <v>148.80556023</v>
      </c>
    </row>
    <row r="251" spans="1:6" ht="12.75" customHeight="1" x14ac:dyDescent="0.2">
      <c r="A251" s="83" t="s">
        <v>162</v>
      </c>
      <c r="B251" s="83">
        <v>3</v>
      </c>
      <c r="C251" s="84">
        <v>1060.9639440599999</v>
      </c>
      <c r="D251" s="84">
        <v>1054.40374664</v>
      </c>
      <c r="E251" s="84">
        <v>152.59736832999999</v>
      </c>
      <c r="F251" s="84">
        <v>152.59736832999999</v>
      </c>
    </row>
    <row r="252" spans="1:6" ht="12.75" customHeight="1" x14ac:dyDescent="0.2">
      <c r="A252" s="83" t="s">
        <v>162</v>
      </c>
      <c r="B252" s="83">
        <v>4</v>
      </c>
      <c r="C252" s="84">
        <v>1056.7811118300001</v>
      </c>
      <c r="D252" s="84">
        <v>1049.82544788</v>
      </c>
      <c r="E252" s="84">
        <v>151.93477931999999</v>
      </c>
      <c r="F252" s="84">
        <v>151.93477931999999</v>
      </c>
    </row>
    <row r="253" spans="1:6" ht="12.75" customHeight="1" x14ac:dyDescent="0.2">
      <c r="A253" s="83" t="s">
        <v>162</v>
      </c>
      <c r="B253" s="83">
        <v>5</v>
      </c>
      <c r="C253" s="84">
        <v>1006.23254733</v>
      </c>
      <c r="D253" s="84">
        <v>999.90239794000001</v>
      </c>
      <c r="E253" s="84">
        <v>144.70972338999999</v>
      </c>
      <c r="F253" s="84">
        <v>144.70972338999999</v>
      </c>
    </row>
    <row r="254" spans="1:6" ht="12.75" customHeight="1" x14ac:dyDescent="0.2">
      <c r="A254" s="83" t="s">
        <v>162</v>
      </c>
      <c r="B254" s="83">
        <v>6</v>
      </c>
      <c r="C254" s="84">
        <v>989.81210225999996</v>
      </c>
      <c r="D254" s="84">
        <v>984.98059756999999</v>
      </c>
      <c r="E254" s="84">
        <v>142.55018301000001</v>
      </c>
      <c r="F254" s="84">
        <v>142.55018301000001</v>
      </c>
    </row>
    <row r="255" spans="1:6" ht="12.75" customHeight="1" x14ac:dyDescent="0.2">
      <c r="A255" s="83" t="s">
        <v>162</v>
      </c>
      <c r="B255" s="83">
        <v>7</v>
      </c>
      <c r="C255" s="84">
        <v>952.34669617999998</v>
      </c>
      <c r="D255" s="84">
        <v>947.04333818999999</v>
      </c>
      <c r="E255" s="84">
        <v>137.05975681999999</v>
      </c>
      <c r="F255" s="84">
        <v>137.05975681999999</v>
      </c>
    </row>
    <row r="256" spans="1:6" ht="12.75" customHeight="1" x14ac:dyDescent="0.2">
      <c r="A256" s="83" t="s">
        <v>162</v>
      </c>
      <c r="B256" s="83">
        <v>8</v>
      </c>
      <c r="C256" s="84">
        <v>915.41712503999997</v>
      </c>
      <c r="D256" s="84">
        <v>914.58448953000004</v>
      </c>
      <c r="E256" s="84">
        <v>132.36218732</v>
      </c>
      <c r="F256" s="84">
        <v>132.36218732</v>
      </c>
    </row>
    <row r="257" spans="1:6" ht="12.75" customHeight="1" x14ac:dyDescent="0.2">
      <c r="A257" s="83" t="s">
        <v>162</v>
      </c>
      <c r="B257" s="83">
        <v>9</v>
      </c>
      <c r="C257" s="84">
        <v>898.21693631999995</v>
      </c>
      <c r="D257" s="84">
        <v>892.18645941</v>
      </c>
      <c r="E257" s="84">
        <v>129.12065819</v>
      </c>
      <c r="F257" s="84">
        <v>129.12065819</v>
      </c>
    </row>
    <row r="258" spans="1:6" ht="12.75" customHeight="1" x14ac:dyDescent="0.2">
      <c r="A258" s="83" t="s">
        <v>162</v>
      </c>
      <c r="B258" s="83">
        <v>10</v>
      </c>
      <c r="C258" s="84">
        <v>882.95968693999998</v>
      </c>
      <c r="D258" s="84">
        <v>877.25324307999995</v>
      </c>
      <c r="E258" s="84">
        <v>126.95946565</v>
      </c>
      <c r="F258" s="84">
        <v>126.95946565</v>
      </c>
    </row>
    <row r="259" spans="1:6" ht="12.75" customHeight="1" x14ac:dyDescent="0.2">
      <c r="A259" s="83" t="s">
        <v>162</v>
      </c>
      <c r="B259" s="83">
        <v>11</v>
      </c>
      <c r="C259" s="84">
        <v>885.30146895999997</v>
      </c>
      <c r="D259" s="84">
        <v>879.24796558000003</v>
      </c>
      <c r="E259" s="84">
        <v>127.24814957</v>
      </c>
      <c r="F259" s="84">
        <v>127.24814957</v>
      </c>
    </row>
    <row r="260" spans="1:6" ht="12.75" customHeight="1" x14ac:dyDescent="0.2">
      <c r="A260" s="83" t="s">
        <v>162</v>
      </c>
      <c r="B260" s="83">
        <v>12</v>
      </c>
      <c r="C260" s="84">
        <v>943.80641090999995</v>
      </c>
      <c r="D260" s="84">
        <v>937.91550683000003</v>
      </c>
      <c r="E260" s="84">
        <v>135.73874194000001</v>
      </c>
      <c r="F260" s="84">
        <v>135.73874194000001</v>
      </c>
    </row>
    <row r="261" spans="1:6" ht="12.75" customHeight="1" x14ac:dyDescent="0.2">
      <c r="A261" s="83" t="s">
        <v>162</v>
      </c>
      <c r="B261" s="83">
        <v>13</v>
      </c>
      <c r="C261" s="84">
        <v>957.58962082999994</v>
      </c>
      <c r="D261" s="84">
        <v>952.17594852000002</v>
      </c>
      <c r="E261" s="84">
        <v>137.80256793999999</v>
      </c>
      <c r="F261" s="84">
        <v>137.80256793999999</v>
      </c>
    </row>
    <row r="262" spans="1:6" ht="12.75" customHeight="1" x14ac:dyDescent="0.2">
      <c r="A262" s="83" t="s">
        <v>162</v>
      </c>
      <c r="B262" s="83">
        <v>14</v>
      </c>
      <c r="C262" s="84">
        <v>963.14991480000003</v>
      </c>
      <c r="D262" s="84">
        <v>957.26652444000001</v>
      </c>
      <c r="E262" s="84">
        <v>138.53929568000001</v>
      </c>
      <c r="F262" s="84">
        <v>138.53929568000001</v>
      </c>
    </row>
    <row r="263" spans="1:6" ht="12.75" customHeight="1" x14ac:dyDescent="0.2">
      <c r="A263" s="83" t="s">
        <v>162</v>
      </c>
      <c r="B263" s="83">
        <v>15</v>
      </c>
      <c r="C263" s="84">
        <v>961.47591250999994</v>
      </c>
      <c r="D263" s="84">
        <v>955.03856946999997</v>
      </c>
      <c r="E263" s="84">
        <v>138.21685746</v>
      </c>
      <c r="F263" s="84">
        <v>138.21685746</v>
      </c>
    </row>
    <row r="264" spans="1:6" ht="12.75" customHeight="1" x14ac:dyDescent="0.2">
      <c r="A264" s="83" t="s">
        <v>162</v>
      </c>
      <c r="B264" s="83">
        <v>16</v>
      </c>
      <c r="C264" s="84">
        <v>959.04333526999994</v>
      </c>
      <c r="D264" s="84">
        <v>952.73097496000003</v>
      </c>
      <c r="E264" s="84">
        <v>137.88289349999999</v>
      </c>
      <c r="F264" s="84">
        <v>137.88289349999999</v>
      </c>
    </row>
    <row r="265" spans="1:6" ht="12.75" customHeight="1" x14ac:dyDescent="0.2">
      <c r="A265" s="83" t="s">
        <v>162</v>
      </c>
      <c r="B265" s="83">
        <v>17</v>
      </c>
      <c r="C265" s="84">
        <v>956.02032972999996</v>
      </c>
      <c r="D265" s="84">
        <v>949.76874058999999</v>
      </c>
      <c r="E265" s="84">
        <v>137.45418755</v>
      </c>
      <c r="F265" s="84">
        <v>137.45418755</v>
      </c>
    </row>
    <row r="266" spans="1:6" ht="12.75" customHeight="1" x14ac:dyDescent="0.2">
      <c r="A266" s="83" t="s">
        <v>162</v>
      </c>
      <c r="B266" s="83">
        <v>18</v>
      </c>
      <c r="C266" s="84">
        <v>944.45492216000002</v>
      </c>
      <c r="D266" s="84">
        <v>938.04172579999999</v>
      </c>
      <c r="E266" s="84">
        <v>135.75700882999999</v>
      </c>
      <c r="F266" s="84">
        <v>135.75700882999999</v>
      </c>
    </row>
    <row r="267" spans="1:6" ht="12.75" customHeight="1" x14ac:dyDescent="0.2">
      <c r="A267" s="83" t="s">
        <v>162</v>
      </c>
      <c r="B267" s="83">
        <v>19</v>
      </c>
      <c r="C267" s="84">
        <v>924.42104497000003</v>
      </c>
      <c r="D267" s="84">
        <v>920.48272066000004</v>
      </c>
      <c r="E267" s="84">
        <v>133.21580202999999</v>
      </c>
      <c r="F267" s="84">
        <v>133.21580202999999</v>
      </c>
    </row>
    <row r="268" spans="1:6" ht="12.75" customHeight="1" x14ac:dyDescent="0.2">
      <c r="A268" s="83" t="s">
        <v>162</v>
      </c>
      <c r="B268" s="83">
        <v>20</v>
      </c>
      <c r="C268" s="84">
        <v>918.44753367999999</v>
      </c>
      <c r="D268" s="84">
        <v>917.99020124000003</v>
      </c>
      <c r="E268" s="84">
        <v>132.85507501999999</v>
      </c>
      <c r="F268" s="84">
        <v>132.85507501999999</v>
      </c>
    </row>
    <row r="269" spans="1:6" ht="12.75" customHeight="1" x14ac:dyDescent="0.2">
      <c r="A269" s="83" t="s">
        <v>162</v>
      </c>
      <c r="B269" s="83">
        <v>21</v>
      </c>
      <c r="C269" s="84">
        <v>913.99280948000001</v>
      </c>
      <c r="D269" s="84">
        <v>905.26666666999995</v>
      </c>
      <c r="E269" s="84">
        <v>131.01367612999999</v>
      </c>
      <c r="F269" s="84">
        <v>131.01367612999999</v>
      </c>
    </row>
    <row r="270" spans="1:6" ht="12.75" customHeight="1" x14ac:dyDescent="0.2">
      <c r="A270" s="83" t="s">
        <v>162</v>
      </c>
      <c r="B270" s="83">
        <v>22</v>
      </c>
      <c r="C270" s="84">
        <v>881.79854475000002</v>
      </c>
      <c r="D270" s="84">
        <v>875.91984577999995</v>
      </c>
      <c r="E270" s="84">
        <v>126.76649126</v>
      </c>
      <c r="F270" s="84">
        <v>126.76649126</v>
      </c>
    </row>
    <row r="271" spans="1:6" ht="12.75" customHeight="1" x14ac:dyDescent="0.2">
      <c r="A271" s="83" t="s">
        <v>162</v>
      </c>
      <c r="B271" s="83">
        <v>23</v>
      </c>
      <c r="C271" s="84">
        <v>870.68813024999997</v>
      </c>
      <c r="D271" s="84">
        <v>866.67239570000004</v>
      </c>
      <c r="E271" s="84">
        <v>125.4281647</v>
      </c>
      <c r="F271" s="84">
        <v>125.4281647</v>
      </c>
    </row>
    <row r="272" spans="1:6" ht="12.75" customHeight="1" x14ac:dyDescent="0.2">
      <c r="A272" s="83" t="s">
        <v>162</v>
      </c>
      <c r="B272" s="83">
        <v>24</v>
      </c>
      <c r="C272" s="84">
        <v>881.79893220999998</v>
      </c>
      <c r="D272" s="84">
        <v>879.18758013000001</v>
      </c>
      <c r="E272" s="84">
        <v>127.23941035999999</v>
      </c>
      <c r="F272" s="84">
        <v>127.23941035999999</v>
      </c>
    </row>
    <row r="273" spans="1:6" ht="12.75" customHeight="1" x14ac:dyDescent="0.2">
      <c r="A273" s="83" t="s">
        <v>163</v>
      </c>
      <c r="B273" s="83">
        <v>1</v>
      </c>
      <c r="C273" s="84">
        <v>930.94818377000001</v>
      </c>
      <c r="D273" s="84">
        <v>927.07711500000005</v>
      </c>
      <c r="E273" s="84">
        <v>134.17016816</v>
      </c>
      <c r="F273" s="84">
        <v>134.17016816</v>
      </c>
    </row>
    <row r="274" spans="1:6" ht="12.75" customHeight="1" x14ac:dyDescent="0.2">
      <c r="A274" s="83" t="s">
        <v>163</v>
      </c>
      <c r="B274" s="83">
        <v>2</v>
      </c>
      <c r="C274" s="84">
        <v>971.67623929000001</v>
      </c>
      <c r="D274" s="84">
        <v>965.04174413999999</v>
      </c>
      <c r="E274" s="84">
        <v>139.66455540000001</v>
      </c>
      <c r="F274" s="84">
        <v>139.66455540000001</v>
      </c>
    </row>
    <row r="275" spans="1:6" ht="12.75" customHeight="1" x14ac:dyDescent="0.2">
      <c r="A275" s="83" t="s">
        <v>163</v>
      </c>
      <c r="B275" s="83">
        <v>3</v>
      </c>
      <c r="C275" s="84">
        <v>980.49699953000004</v>
      </c>
      <c r="D275" s="84">
        <v>974.08340113999998</v>
      </c>
      <c r="E275" s="84">
        <v>140.9730988</v>
      </c>
      <c r="F275" s="84">
        <v>140.9730988</v>
      </c>
    </row>
    <row r="276" spans="1:6" ht="12.75" customHeight="1" x14ac:dyDescent="0.2">
      <c r="A276" s="83" t="s">
        <v>163</v>
      </c>
      <c r="B276" s="83">
        <v>4</v>
      </c>
      <c r="C276" s="84">
        <v>983.63215821999995</v>
      </c>
      <c r="D276" s="84">
        <v>983.30426058</v>
      </c>
      <c r="E276" s="84">
        <v>142.30757707000001</v>
      </c>
      <c r="F276" s="84">
        <v>142.30757707000001</v>
      </c>
    </row>
    <row r="277" spans="1:6" ht="12.75" customHeight="1" x14ac:dyDescent="0.2">
      <c r="A277" s="83" t="s">
        <v>163</v>
      </c>
      <c r="B277" s="83">
        <v>5</v>
      </c>
      <c r="C277" s="84">
        <v>983.20613932000003</v>
      </c>
      <c r="D277" s="84">
        <v>976.96189239</v>
      </c>
      <c r="E277" s="84">
        <v>141.38968513</v>
      </c>
      <c r="F277" s="84">
        <v>141.38968513</v>
      </c>
    </row>
    <row r="278" spans="1:6" ht="12.75" customHeight="1" x14ac:dyDescent="0.2">
      <c r="A278" s="83" t="s">
        <v>163</v>
      </c>
      <c r="B278" s="83">
        <v>6</v>
      </c>
      <c r="C278" s="84">
        <v>964.62497528999995</v>
      </c>
      <c r="D278" s="84">
        <v>959.35021583000002</v>
      </c>
      <c r="E278" s="84">
        <v>138.84085551999999</v>
      </c>
      <c r="F278" s="84">
        <v>138.84085551999999</v>
      </c>
    </row>
    <row r="279" spans="1:6" ht="12.75" customHeight="1" x14ac:dyDescent="0.2">
      <c r="A279" s="83" t="s">
        <v>163</v>
      </c>
      <c r="B279" s="83">
        <v>7</v>
      </c>
      <c r="C279" s="84">
        <v>922.14164310000001</v>
      </c>
      <c r="D279" s="84">
        <v>916.40474905999997</v>
      </c>
      <c r="E279" s="84">
        <v>132.62562227999999</v>
      </c>
      <c r="F279" s="84">
        <v>132.62562227999999</v>
      </c>
    </row>
    <row r="280" spans="1:6" ht="12.75" customHeight="1" x14ac:dyDescent="0.2">
      <c r="A280" s="83" t="s">
        <v>163</v>
      </c>
      <c r="B280" s="83">
        <v>8</v>
      </c>
      <c r="C280" s="84">
        <v>909.80078768999999</v>
      </c>
      <c r="D280" s="84">
        <v>902.71762120000005</v>
      </c>
      <c r="E280" s="84">
        <v>130.64476845999999</v>
      </c>
      <c r="F280" s="84">
        <v>130.64476845999999</v>
      </c>
    </row>
    <row r="281" spans="1:6" ht="12.75" customHeight="1" x14ac:dyDescent="0.2">
      <c r="A281" s="83" t="s">
        <v>163</v>
      </c>
      <c r="B281" s="83">
        <v>9</v>
      </c>
      <c r="C281" s="84">
        <v>876.92771014000004</v>
      </c>
      <c r="D281" s="84">
        <v>874.69692702999998</v>
      </c>
      <c r="E281" s="84">
        <v>126.58950575999999</v>
      </c>
      <c r="F281" s="84">
        <v>126.58950575999999</v>
      </c>
    </row>
    <row r="282" spans="1:6" ht="12.75" customHeight="1" x14ac:dyDescent="0.2">
      <c r="A282" s="83" t="s">
        <v>163</v>
      </c>
      <c r="B282" s="83">
        <v>10</v>
      </c>
      <c r="C282" s="84">
        <v>871.46322211999995</v>
      </c>
      <c r="D282" s="84">
        <v>865.64666383999997</v>
      </c>
      <c r="E282" s="84">
        <v>125.27971683</v>
      </c>
      <c r="F282" s="84">
        <v>125.27971683</v>
      </c>
    </row>
    <row r="283" spans="1:6" ht="12.75" customHeight="1" x14ac:dyDescent="0.2">
      <c r="A283" s="83" t="s">
        <v>163</v>
      </c>
      <c r="B283" s="83">
        <v>11</v>
      </c>
      <c r="C283" s="84">
        <v>876.9786537</v>
      </c>
      <c r="D283" s="84">
        <v>868.81384309999999</v>
      </c>
      <c r="E283" s="84">
        <v>125.73808321</v>
      </c>
      <c r="F283" s="84">
        <v>125.73808321</v>
      </c>
    </row>
    <row r="284" spans="1:6" ht="12.75" customHeight="1" x14ac:dyDescent="0.2">
      <c r="A284" s="83" t="s">
        <v>163</v>
      </c>
      <c r="B284" s="83">
        <v>12</v>
      </c>
      <c r="C284" s="84">
        <v>877.35187510000003</v>
      </c>
      <c r="D284" s="84">
        <v>871.35183301999996</v>
      </c>
      <c r="E284" s="84">
        <v>126.10539088</v>
      </c>
      <c r="F284" s="84">
        <v>126.10539088</v>
      </c>
    </row>
    <row r="285" spans="1:6" ht="12.75" customHeight="1" x14ac:dyDescent="0.2">
      <c r="A285" s="83" t="s">
        <v>163</v>
      </c>
      <c r="B285" s="83">
        <v>13</v>
      </c>
      <c r="C285" s="84">
        <v>874.13642042000004</v>
      </c>
      <c r="D285" s="84">
        <v>868.94043611999996</v>
      </c>
      <c r="E285" s="84">
        <v>125.75640423999999</v>
      </c>
      <c r="F285" s="84">
        <v>125.75640423999999</v>
      </c>
    </row>
    <row r="286" spans="1:6" ht="12.75" customHeight="1" x14ac:dyDescent="0.2">
      <c r="A286" s="83" t="s">
        <v>163</v>
      </c>
      <c r="B286" s="83">
        <v>14</v>
      </c>
      <c r="C286" s="84">
        <v>887.44886320000001</v>
      </c>
      <c r="D286" s="84">
        <v>881.47792627000001</v>
      </c>
      <c r="E286" s="84">
        <v>127.57087806</v>
      </c>
      <c r="F286" s="84">
        <v>127.57087806</v>
      </c>
    </row>
    <row r="287" spans="1:6" ht="12.75" customHeight="1" x14ac:dyDescent="0.2">
      <c r="A287" s="83" t="s">
        <v>163</v>
      </c>
      <c r="B287" s="83">
        <v>15</v>
      </c>
      <c r="C287" s="84">
        <v>887.54203888999996</v>
      </c>
      <c r="D287" s="84">
        <v>884.33129475999999</v>
      </c>
      <c r="E287" s="84">
        <v>127.98382853</v>
      </c>
      <c r="F287" s="84">
        <v>127.98382853</v>
      </c>
    </row>
    <row r="288" spans="1:6" ht="12.75" customHeight="1" x14ac:dyDescent="0.2">
      <c r="A288" s="83" t="s">
        <v>163</v>
      </c>
      <c r="B288" s="83">
        <v>16</v>
      </c>
      <c r="C288" s="84">
        <v>892.29274254999996</v>
      </c>
      <c r="D288" s="84">
        <v>889.09588842000005</v>
      </c>
      <c r="E288" s="84">
        <v>128.67337886999999</v>
      </c>
      <c r="F288" s="84">
        <v>128.67337886999999</v>
      </c>
    </row>
    <row r="289" spans="1:6" ht="12.75" customHeight="1" x14ac:dyDescent="0.2">
      <c r="A289" s="83" t="s">
        <v>163</v>
      </c>
      <c r="B289" s="83">
        <v>17</v>
      </c>
      <c r="C289" s="84">
        <v>898.24272284000006</v>
      </c>
      <c r="D289" s="84">
        <v>894.39739168000006</v>
      </c>
      <c r="E289" s="84">
        <v>129.44063281999999</v>
      </c>
      <c r="F289" s="84">
        <v>129.44063281999999</v>
      </c>
    </row>
    <row r="290" spans="1:6" ht="12.75" customHeight="1" x14ac:dyDescent="0.2">
      <c r="A290" s="83" t="s">
        <v>163</v>
      </c>
      <c r="B290" s="83">
        <v>18</v>
      </c>
      <c r="C290" s="84">
        <v>879.13721597000006</v>
      </c>
      <c r="D290" s="84">
        <v>878.87651830000004</v>
      </c>
      <c r="E290" s="84">
        <v>127.19439229</v>
      </c>
      <c r="F290" s="84">
        <v>127.19439229</v>
      </c>
    </row>
    <row r="291" spans="1:6" ht="12.75" customHeight="1" x14ac:dyDescent="0.2">
      <c r="A291" s="83" t="s">
        <v>163</v>
      </c>
      <c r="B291" s="83">
        <v>19</v>
      </c>
      <c r="C291" s="84">
        <v>873.43991688000006</v>
      </c>
      <c r="D291" s="84">
        <v>867.41930034999996</v>
      </c>
      <c r="E291" s="84">
        <v>125.53625961</v>
      </c>
      <c r="F291" s="84">
        <v>125.53625961</v>
      </c>
    </row>
    <row r="292" spans="1:6" ht="12.75" customHeight="1" x14ac:dyDescent="0.2">
      <c r="A292" s="83" t="s">
        <v>163</v>
      </c>
      <c r="B292" s="83">
        <v>20</v>
      </c>
      <c r="C292" s="84">
        <v>873.00903387999995</v>
      </c>
      <c r="D292" s="84">
        <v>870.14219892999995</v>
      </c>
      <c r="E292" s="84">
        <v>125.93032796999999</v>
      </c>
      <c r="F292" s="84">
        <v>125.93032796999999</v>
      </c>
    </row>
    <row r="293" spans="1:6" ht="12.75" customHeight="1" x14ac:dyDescent="0.2">
      <c r="A293" s="83" t="s">
        <v>163</v>
      </c>
      <c r="B293" s="83">
        <v>21</v>
      </c>
      <c r="C293" s="84">
        <v>880.67442370000003</v>
      </c>
      <c r="D293" s="84">
        <v>876.17476151000005</v>
      </c>
      <c r="E293" s="84">
        <v>126.80338365</v>
      </c>
      <c r="F293" s="84">
        <v>126.80338365</v>
      </c>
    </row>
    <row r="294" spans="1:6" ht="12.75" customHeight="1" x14ac:dyDescent="0.2">
      <c r="A294" s="83" t="s">
        <v>163</v>
      </c>
      <c r="B294" s="83">
        <v>22</v>
      </c>
      <c r="C294" s="84">
        <v>890.51509410000006</v>
      </c>
      <c r="D294" s="84">
        <v>889.4273081</v>
      </c>
      <c r="E294" s="84">
        <v>128.72134320000001</v>
      </c>
      <c r="F294" s="84">
        <v>128.72134320000001</v>
      </c>
    </row>
    <row r="295" spans="1:6" ht="12.75" customHeight="1" x14ac:dyDescent="0.2">
      <c r="A295" s="83" t="s">
        <v>163</v>
      </c>
      <c r="B295" s="83">
        <v>23</v>
      </c>
      <c r="C295" s="84">
        <v>901.98862355999995</v>
      </c>
      <c r="D295" s="84">
        <v>898.21414597</v>
      </c>
      <c r="E295" s="84">
        <v>129.99300819000001</v>
      </c>
      <c r="F295" s="84">
        <v>129.99300819000001</v>
      </c>
    </row>
    <row r="296" spans="1:6" ht="12.75" customHeight="1" x14ac:dyDescent="0.2">
      <c r="A296" s="83" t="s">
        <v>163</v>
      </c>
      <c r="B296" s="83">
        <v>24</v>
      </c>
      <c r="C296" s="84">
        <v>916.05027431999997</v>
      </c>
      <c r="D296" s="84">
        <v>914.18645976000005</v>
      </c>
      <c r="E296" s="84">
        <v>132.30458292</v>
      </c>
      <c r="F296" s="84">
        <v>132.30458292</v>
      </c>
    </row>
    <row r="297" spans="1:6" ht="12.75" customHeight="1" x14ac:dyDescent="0.2">
      <c r="A297" s="83" t="s">
        <v>164</v>
      </c>
      <c r="B297" s="83">
        <v>1</v>
      </c>
      <c r="C297" s="84">
        <v>951.77117134000002</v>
      </c>
      <c r="D297" s="84">
        <v>944.27969531999997</v>
      </c>
      <c r="E297" s="84">
        <v>136.65979179000001</v>
      </c>
      <c r="F297" s="84">
        <v>136.65979179000001</v>
      </c>
    </row>
    <row r="298" spans="1:6" ht="12.75" customHeight="1" x14ac:dyDescent="0.2">
      <c r="A298" s="83" t="s">
        <v>164</v>
      </c>
      <c r="B298" s="83">
        <v>2</v>
      </c>
      <c r="C298" s="84">
        <v>988.18858639999996</v>
      </c>
      <c r="D298" s="84">
        <v>984.99012606999997</v>
      </c>
      <c r="E298" s="84">
        <v>142.55156201</v>
      </c>
      <c r="F298" s="84">
        <v>142.55156201</v>
      </c>
    </row>
    <row r="299" spans="1:6" ht="12.75" customHeight="1" x14ac:dyDescent="0.2">
      <c r="A299" s="83" t="s">
        <v>164</v>
      </c>
      <c r="B299" s="83">
        <v>3</v>
      </c>
      <c r="C299" s="84">
        <v>1004.15087671</v>
      </c>
      <c r="D299" s="84">
        <v>1000.33172198</v>
      </c>
      <c r="E299" s="84">
        <v>144.77185682000001</v>
      </c>
      <c r="F299" s="84">
        <v>144.77185682000001</v>
      </c>
    </row>
    <row r="300" spans="1:6" ht="12.75" customHeight="1" x14ac:dyDescent="0.2">
      <c r="A300" s="83" t="s">
        <v>164</v>
      </c>
      <c r="B300" s="83">
        <v>4</v>
      </c>
      <c r="C300" s="84">
        <v>1019.74392391</v>
      </c>
      <c r="D300" s="84">
        <v>1011.73959991</v>
      </c>
      <c r="E300" s="84">
        <v>146.42284882000001</v>
      </c>
      <c r="F300" s="84">
        <v>146.42284882000001</v>
      </c>
    </row>
    <row r="301" spans="1:6" ht="12.75" customHeight="1" x14ac:dyDescent="0.2">
      <c r="A301" s="83" t="s">
        <v>164</v>
      </c>
      <c r="B301" s="83">
        <v>5</v>
      </c>
      <c r="C301" s="84">
        <v>1018.74424695</v>
      </c>
      <c r="D301" s="84">
        <v>1010.8622292699999</v>
      </c>
      <c r="E301" s="84">
        <v>146.29587236</v>
      </c>
      <c r="F301" s="84">
        <v>146.29587236</v>
      </c>
    </row>
    <row r="302" spans="1:6" ht="12.75" customHeight="1" x14ac:dyDescent="0.2">
      <c r="A302" s="83" t="s">
        <v>164</v>
      </c>
      <c r="B302" s="83">
        <v>6</v>
      </c>
      <c r="C302" s="84">
        <v>995.18838992999997</v>
      </c>
      <c r="D302" s="84">
        <v>989.41036243999997</v>
      </c>
      <c r="E302" s="84">
        <v>143.19127563000001</v>
      </c>
      <c r="F302" s="84">
        <v>143.19127563000001</v>
      </c>
    </row>
    <row r="303" spans="1:6" ht="12.75" customHeight="1" x14ac:dyDescent="0.2">
      <c r="A303" s="83" t="s">
        <v>164</v>
      </c>
      <c r="B303" s="83">
        <v>7</v>
      </c>
      <c r="C303" s="84">
        <v>953.01297905000001</v>
      </c>
      <c r="D303" s="84">
        <v>946.93834785000001</v>
      </c>
      <c r="E303" s="84">
        <v>137.04456221000001</v>
      </c>
      <c r="F303" s="84">
        <v>137.04456221000001</v>
      </c>
    </row>
    <row r="304" spans="1:6" ht="12.75" customHeight="1" x14ac:dyDescent="0.2">
      <c r="A304" s="83" t="s">
        <v>164</v>
      </c>
      <c r="B304" s="83">
        <v>8</v>
      </c>
      <c r="C304" s="84">
        <v>932.33357263000005</v>
      </c>
      <c r="D304" s="84">
        <v>924.64954089000003</v>
      </c>
      <c r="E304" s="84">
        <v>133.81884029</v>
      </c>
      <c r="F304" s="84">
        <v>133.81884029</v>
      </c>
    </row>
    <row r="305" spans="1:6" ht="12.75" customHeight="1" x14ac:dyDescent="0.2">
      <c r="A305" s="83" t="s">
        <v>164</v>
      </c>
      <c r="B305" s="83">
        <v>9</v>
      </c>
      <c r="C305" s="84">
        <v>900.77093954999998</v>
      </c>
      <c r="D305" s="84">
        <v>899.38928811000005</v>
      </c>
      <c r="E305" s="84">
        <v>130.16307929000001</v>
      </c>
      <c r="F305" s="84">
        <v>130.16307929000001</v>
      </c>
    </row>
    <row r="306" spans="1:6" ht="12.75" customHeight="1" x14ac:dyDescent="0.2">
      <c r="A306" s="83" t="s">
        <v>164</v>
      </c>
      <c r="B306" s="83">
        <v>10</v>
      </c>
      <c r="C306" s="84">
        <v>890.64027354999996</v>
      </c>
      <c r="D306" s="84">
        <v>887.01871303999997</v>
      </c>
      <c r="E306" s="84">
        <v>128.37276205000001</v>
      </c>
      <c r="F306" s="84">
        <v>128.37276205000001</v>
      </c>
    </row>
    <row r="307" spans="1:6" ht="12.75" customHeight="1" x14ac:dyDescent="0.2">
      <c r="A307" s="83" t="s">
        <v>164</v>
      </c>
      <c r="B307" s="83">
        <v>11</v>
      </c>
      <c r="C307" s="84">
        <v>896.11372419999998</v>
      </c>
      <c r="D307" s="84">
        <v>890.42991925000001</v>
      </c>
      <c r="E307" s="84">
        <v>128.86644494000001</v>
      </c>
      <c r="F307" s="84">
        <v>128.86644494000001</v>
      </c>
    </row>
    <row r="308" spans="1:6" ht="12.75" customHeight="1" x14ac:dyDescent="0.2">
      <c r="A308" s="83" t="s">
        <v>164</v>
      </c>
      <c r="B308" s="83">
        <v>12</v>
      </c>
      <c r="C308" s="84">
        <v>889.84612535999997</v>
      </c>
      <c r="D308" s="84">
        <v>884.93592072000001</v>
      </c>
      <c r="E308" s="84">
        <v>128.07133232999999</v>
      </c>
      <c r="F308" s="84">
        <v>128.07133232999999</v>
      </c>
    </row>
    <row r="309" spans="1:6" ht="12.75" customHeight="1" x14ac:dyDescent="0.2">
      <c r="A309" s="83" t="s">
        <v>164</v>
      </c>
      <c r="B309" s="83">
        <v>13</v>
      </c>
      <c r="C309" s="84">
        <v>890.19007591000002</v>
      </c>
      <c r="D309" s="84">
        <v>885.17039718000001</v>
      </c>
      <c r="E309" s="84">
        <v>128.10526666999999</v>
      </c>
      <c r="F309" s="84">
        <v>128.10526666999999</v>
      </c>
    </row>
    <row r="310" spans="1:6" ht="12.75" customHeight="1" x14ac:dyDescent="0.2">
      <c r="A310" s="83" t="s">
        <v>164</v>
      </c>
      <c r="B310" s="83">
        <v>14</v>
      </c>
      <c r="C310" s="84">
        <v>892.32353852999995</v>
      </c>
      <c r="D310" s="84">
        <v>889.19582968999998</v>
      </c>
      <c r="E310" s="84">
        <v>128.68784274999999</v>
      </c>
      <c r="F310" s="84">
        <v>128.68784274999999</v>
      </c>
    </row>
    <row r="311" spans="1:6" ht="12.75" customHeight="1" x14ac:dyDescent="0.2">
      <c r="A311" s="83" t="s">
        <v>164</v>
      </c>
      <c r="B311" s="83">
        <v>15</v>
      </c>
      <c r="C311" s="84">
        <v>893.11823737999998</v>
      </c>
      <c r="D311" s="84">
        <v>886.06236272000001</v>
      </c>
      <c r="E311" s="84">
        <v>128.23435534999999</v>
      </c>
      <c r="F311" s="84">
        <v>128.23435534999999</v>
      </c>
    </row>
    <row r="312" spans="1:6" ht="12.75" customHeight="1" x14ac:dyDescent="0.2">
      <c r="A312" s="83" t="s">
        <v>164</v>
      </c>
      <c r="B312" s="83">
        <v>16</v>
      </c>
      <c r="C312" s="84">
        <v>891.09546469999998</v>
      </c>
      <c r="D312" s="84">
        <v>886.28708125000003</v>
      </c>
      <c r="E312" s="84">
        <v>128.26687748000001</v>
      </c>
      <c r="F312" s="84">
        <v>128.26687748000001</v>
      </c>
    </row>
    <row r="313" spans="1:6" ht="12.75" customHeight="1" x14ac:dyDescent="0.2">
      <c r="A313" s="83" t="s">
        <v>164</v>
      </c>
      <c r="B313" s="83">
        <v>17</v>
      </c>
      <c r="C313" s="84">
        <v>883.97799811000004</v>
      </c>
      <c r="D313" s="84">
        <v>882.50133332999997</v>
      </c>
      <c r="E313" s="84">
        <v>127.71898947</v>
      </c>
      <c r="F313" s="84">
        <v>127.71898947</v>
      </c>
    </row>
    <row r="314" spans="1:6" ht="12.75" customHeight="1" x14ac:dyDescent="0.2">
      <c r="A314" s="83" t="s">
        <v>164</v>
      </c>
      <c r="B314" s="83">
        <v>18</v>
      </c>
      <c r="C314" s="84">
        <v>895.60594861000004</v>
      </c>
      <c r="D314" s="84">
        <v>894.33162682</v>
      </c>
      <c r="E314" s="84">
        <v>129.43111508000001</v>
      </c>
      <c r="F314" s="84">
        <v>129.43111508000001</v>
      </c>
    </row>
    <row r="315" spans="1:6" ht="12.75" customHeight="1" x14ac:dyDescent="0.2">
      <c r="A315" s="83" t="s">
        <v>164</v>
      </c>
      <c r="B315" s="83">
        <v>19</v>
      </c>
      <c r="C315" s="84">
        <v>884.73172478000004</v>
      </c>
      <c r="D315" s="84">
        <v>882.24441683999999</v>
      </c>
      <c r="E315" s="84">
        <v>127.68180753</v>
      </c>
      <c r="F315" s="84">
        <v>127.68180753</v>
      </c>
    </row>
    <row r="316" spans="1:6" ht="12.75" customHeight="1" x14ac:dyDescent="0.2">
      <c r="A316" s="83" t="s">
        <v>164</v>
      </c>
      <c r="B316" s="83">
        <v>20</v>
      </c>
      <c r="C316" s="84">
        <v>881.13881905000005</v>
      </c>
      <c r="D316" s="84">
        <v>879.16578155000002</v>
      </c>
      <c r="E316" s="84">
        <v>127.23625558000001</v>
      </c>
      <c r="F316" s="84">
        <v>127.23625558000001</v>
      </c>
    </row>
    <row r="317" spans="1:6" ht="12.75" customHeight="1" x14ac:dyDescent="0.2">
      <c r="A317" s="83" t="s">
        <v>164</v>
      </c>
      <c r="B317" s="83">
        <v>21</v>
      </c>
      <c r="C317" s="84">
        <v>883.14326826000001</v>
      </c>
      <c r="D317" s="84">
        <v>879.65724569999998</v>
      </c>
      <c r="E317" s="84">
        <v>127.30738216</v>
      </c>
      <c r="F317" s="84">
        <v>127.30738216</v>
      </c>
    </row>
    <row r="318" spans="1:6" ht="12.75" customHeight="1" x14ac:dyDescent="0.2">
      <c r="A318" s="83" t="s">
        <v>164</v>
      </c>
      <c r="B318" s="83">
        <v>22</v>
      </c>
      <c r="C318" s="84">
        <v>898.72518462000005</v>
      </c>
      <c r="D318" s="84">
        <v>896.21785623000005</v>
      </c>
      <c r="E318" s="84">
        <v>129.70409746000001</v>
      </c>
      <c r="F318" s="84">
        <v>129.70409746000001</v>
      </c>
    </row>
    <row r="319" spans="1:6" ht="12.75" customHeight="1" x14ac:dyDescent="0.2">
      <c r="A319" s="83" t="s">
        <v>164</v>
      </c>
      <c r="B319" s="83">
        <v>23</v>
      </c>
      <c r="C319" s="84">
        <v>905.96276662000002</v>
      </c>
      <c r="D319" s="84">
        <v>904.10837258000004</v>
      </c>
      <c r="E319" s="84">
        <v>130.84604335</v>
      </c>
      <c r="F319" s="84">
        <v>130.84604335</v>
      </c>
    </row>
    <row r="320" spans="1:6" ht="12.75" customHeight="1" x14ac:dyDescent="0.2">
      <c r="A320" s="83" t="s">
        <v>164</v>
      </c>
      <c r="B320" s="83">
        <v>24</v>
      </c>
      <c r="C320" s="84">
        <v>926.84368542000004</v>
      </c>
      <c r="D320" s="84">
        <v>919.83516898000005</v>
      </c>
      <c r="E320" s="84">
        <v>133.12208586</v>
      </c>
      <c r="F320" s="84">
        <v>133.12208586</v>
      </c>
    </row>
    <row r="321" spans="1:6" ht="12.75" customHeight="1" x14ac:dyDescent="0.2">
      <c r="A321" s="83" t="s">
        <v>165</v>
      </c>
      <c r="B321" s="83">
        <v>1</v>
      </c>
      <c r="C321" s="84">
        <v>955.50812439000003</v>
      </c>
      <c r="D321" s="84">
        <v>949.21221621999996</v>
      </c>
      <c r="E321" s="84">
        <v>137.3736452</v>
      </c>
      <c r="F321" s="84">
        <v>137.3736452</v>
      </c>
    </row>
    <row r="322" spans="1:6" ht="12.75" customHeight="1" x14ac:dyDescent="0.2">
      <c r="A322" s="83" t="s">
        <v>165</v>
      </c>
      <c r="B322" s="83">
        <v>2</v>
      </c>
      <c r="C322" s="84">
        <v>1000.01316373</v>
      </c>
      <c r="D322" s="84">
        <v>993.20163060000004</v>
      </c>
      <c r="E322" s="84">
        <v>143.73996255</v>
      </c>
      <c r="F322" s="84">
        <v>143.73996255</v>
      </c>
    </row>
    <row r="323" spans="1:6" ht="12.75" customHeight="1" x14ac:dyDescent="0.2">
      <c r="A323" s="83" t="s">
        <v>165</v>
      </c>
      <c r="B323" s="83">
        <v>3</v>
      </c>
      <c r="C323" s="84">
        <v>1028.5196528700001</v>
      </c>
      <c r="D323" s="84">
        <v>1021.60714244</v>
      </c>
      <c r="E323" s="84">
        <v>147.85091754999999</v>
      </c>
      <c r="F323" s="84">
        <v>147.85091754999999</v>
      </c>
    </row>
    <row r="324" spans="1:6" ht="12.75" customHeight="1" x14ac:dyDescent="0.2">
      <c r="A324" s="83" t="s">
        <v>165</v>
      </c>
      <c r="B324" s="83">
        <v>4</v>
      </c>
      <c r="C324" s="84">
        <v>1021.9469093</v>
      </c>
      <c r="D324" s="84">
        <v>1015.7247045</v>
      </c>
      <c r="E324" s="84">
        <v>146.99958849000001</v>
      </c>
      <c r="F324" s="84">
        <v>146.99958849000001</v>
      </c>
    </row>
    <row r="325" spans="1:6" ht="12.75" customHeight="1" x14ac:dyDescent="0.2">
      <c r="A325" s="83" t="s">
        <v>165</v>
      </c>
      <c r="B325" s="83">
        <v>5</v>
      </c>
      <c r="C325" s="84">
        <v>994.59825728999999</v>
      </c>
      <c r="D325" s="84">
        <v>990.88349662999997</v>
      </c>
      <c r="E325" s="84">
        <v>143.40447327999999</v>
      </c>
      <c r="F325" s="84">
        <v>143.40447327999999</v>
      </c>
    </row>
    <row r="326" spans="1:6" ht="12.75" customHeight="1" x14ac:dyDescent="0.2">
      <c r="A326" s="83" t="s">
        <v>165</v>
      </c>
      <c r="B326" s="83">
        <v>6</v>
      </c>
      <c r="C326" s="84">
        <v>977.49049679999996</v>
      </c>
      <c r="D326" s="84">
        <v>970.40941852000003</v>
      </c>
      <c r="E326" s="84">
        <v>140.4413859</v>
      </c>
      <c r="F326" s="84">
        <v>140.4413859</v>
      </c>
    </row>
    <row r="327" spans="1:6" ht="12.75" customHeight="1" x14ac:dyDescent="0.2">
      <c r="A327" s="83" t="s">
        <v>165</v>
      </c>
      <c r="B327" s="83">
        <v>7</v>
      </c>
      <c r="C327" s="84">
        <v>931.98873467999999</v>
      </c>
      <c r="D327" s="84">
        <v>927.70142394000004</v>
      </c>
      <c r="E327" s="84">
        <v>134.26052055</v>
      </c>
      <c r="F327" s="84">
        <v>134.26052055</v>
      </c>
    </row>
    <row r="328" spans="1:6" ht="12.75" customHeight="1" x14ac:dyDescent="0.2">
      <c r="A328" s="83" t="s">
        <v>165</v>
      </c>
      <c r="B328" s="83">
        <v>8</v>
      </c>
      <c r="C328" s="84">
        <v>918.38284114999999</v>
      </c>
      <c r="D328" s="84">
        <v>911.34713950000003</v>
      </c>
      <c r="E328" s="84">
        <v>131.89366555999999</v>
      </c>
      <c r="F328" s="84">
        <v>131.89366555999999</v>
      </c>
    </row>
    <row r="329" spans="1:6" ht="12.75" customHeight="1" x14ac:dyDescent="0.2">
      <c r="A329" s="83" t="s">
        <v>165</v>
      </c>
      <c r="B329" s="83">
        <v>9</v>
      </c>
      <c r="C329" s="84">
        <v>886.07978811999999</v>
      </c>
      <c r="D329" s="84">
        <v>881.90135437000004</v>
      </c>
      <c r="E329" s="84">
        <v>127.63215821</v>
      </c>
      <c r="F329" s="84">
        <v>127.63215821</v>
      </c>
    </row>
    <row r="330" spans="1:6" ht="12.75" customHeight="1" x14ac:dyDescent="0.2">
      <c r="A330" s="83" t="s">
        <v>165</v>
      </c>
      <c r="B330" s="83">
        <v>10</v>
      </c>
      <c r="C330" s="84">
        <v>857.55574450999995</v>
      </c>
      <c r="D330" s="84">
        <v>852.91524912</v>
      </c>
      <c r="E330" s="84">
        <v>123.4371775</v>
      </c>
      <c r="F330" s="84">
        <v>123.4371775</v>
      </c>
    </row>
    <row r="331" spans="1:6" ht="12.75" customHeight="1" x14ac:dyDescent="0.2">
      <c r="A331" s="83" t="s">
        <v>165</v>
      </c>
      <c r="B331" s="83">
        <v>11</v>
      </c>
      <c r="C331" s="84">
        <v>862.54196408999996</v>
      </c>
      <c r="D331" s="84">
        <v>859.54433886000004</v>
      </c>
      <c r="E331" s="84">
        <v>124.39656488</v>
      </c>
      <c r="F331" s="84">
        <v>124.39656488</v>
      </c>
    </row>
    <row r="332" spans="1:6" ht="12.75" customHeight="1" x14ac:dyDescent="0.2">
      <c r="A332" s="83" t="s">
        <v>165</v>
      </c>
      <c r="B332" s="83">
        <v>12</v>
      </c>
      <c r="C332" s="84">
        <v>877.61715735999996</v>
      </c>
      <c r="D332" s="84">
        <v>874.00054432000002</v>
      </c>
      <c r="E332" s="84">
        <v>126.48872256999999</v>
      </c>
      <c r="F332" s="84">
        <v>126.48872256999999</v>
      </c>
    </row>
    <row r="333" spans="1:6" ht="12.75" customHeight="1" x14ac:dyDescent="0.2">
      <c r="A333" s="83" t="s">
        <v>165</v>
      </c>
      <c r="B333" s="83">
        <v>13</v>
      </c>
      <c r="C333" s="84">
        <v>883.79019860000005</v>
      </c>
      <c r="D333" s="84">
        <v>879.38619792999998</v>
      </c>
      <c r="E333" s="84">
        <v>127.26815508999999</v>
      </c>
      <c r="F333" s="84">
        <v>127.26815508999999</v>
      </c>
    </row>
    <row r="334" spans="1:6" ht="12.75" customHeight="1" x14ac:dyDescent="0.2">
      <c r="A334" s="83" t="s">
        <v>165</v>
      </c>
      <c r="B334" s="83">
        <v>14</v>
      </c>
      <c r="C334" s="84">
        <v>894.95329419999996</v>
      </c>
      <c r="D334" s="84">
        <v>889.63918432000003</v>
      </c>
      <c r="E334" s="84">
        <v>128.75200674000001</v>
      </c>
      <c r="F334" s="84">
        <v>128.75200674000001</v>
      </c>
    </row>
    <row r="335" spans="1:6" ht="12.75" customHeight="1" x14ac:dyDescent="0.2">
      <c r="A335" s="83" t="s">
        <v>165</v>
      </c>
      <c r="B335" s="83">
        <v>15</v>
      </c>
      <c r="C335" s="84">
        <v>900.18385631000001</v>
      </c>
      <c r="D335" s="84">
        <v>894.27560635999998</v>
      </c>
      <c r="E335" s="84">
        <v>129.42300757999999</v>
      </c>
      <c r="F335" s="84">
        <v>129.42300757999999</v>
      </c>
    </row>
    <row r="336" spans="1:6" ht="12.75" customHeight="1" x14ac:dyDescent="0.2">
      <c r="A336" s="83" t="s">
        <v>165</v>
      </c>
      <c r="B336" s="83">
        <v>16</v>
      </c>
      <c r="C336" s="84">
        <v>895.43406952999999</v>
      </c>
      <c r="D336" s="84">
        <v>889.90900939999995</v>
      </c>
      <c r="E336" s="84">
        <v>128.79105686</v>
      </c>
      <c r="F336" s="84">
        <v>128.79105686</v>
      </c>
    </row>
    <row r="337" spans="1:6" ht="12.75" customHeight="1" x14ac:dyDescent="0.2">
      <c r="A337" s="83" t="s">
        <v>165</v>
      </c>
      <c r="B337" s="83">
        <v>17</v>
      </c>
      <c r="C337" s="84">
        <v>885.21715952</v>
      </c>
      <c r="D337" s="84">
        <v>882.64767337000001</v>
      </c>
      <c r="E337" s="84">
        <v>127.74016837000001</v>
      </c>
      <c r="F337" s="84">
        <v>127.74016837000001</v>
      </c>
    </row>
    <row r="338" spans="1:6" ht="12.75" customHeight="1" x14ac:dyDescent="0.2">
      <c r="A338" s="83" t="s">
        <v>165</v>
      </c>
      <c r="B338" s="83">
        <v>18</v>
      </c>
      <c r="C338" s="84">
        <v>880.65069724</v>
      </c>
      <c r="D338" s="84">
        <v>874.79716831999997</v>
      </c>
      <c r="E338" s="84">
        <v>126.60401306</v>
      </c>
      <c r="F338" s="84">
        <v>126.60401306</v>
      </c>
    </row>
    <row r="339" spans="1:6" ht="12.75" customHeight="1" x14ac:dyDescent="0.2">
      <c r="A339" s="83" t="s">
        <v>165</v>
      </c>
      <c r="B339" s="83">
        <v>19</v>
      </c>
      <c r="C339" s="84">
        <v>863.70476160999999</v>
      </c>
      <c r="D339" s="84">
        <v>857.05391659999998</v>
      </c>
      <c r="E339" s="84">
        <v>124.03614138</v>
      </c>
      <c r="F339" s="84">
        <v>124.03614138</v>
      </c>
    </row>
    <row r="340" spans="1:6" ht="12.75" customHeight="1" x14ac:dyDescent="0.2">
      <c r="A340" s="83" t="s">
        <v>165</v>
      </c>
      <c r="B340" s="83">
        <v>20</v>
      </c>
      <c r="C340" s="84">
        <v>868.04326164999998</v>
      </c>
      <c r="D340" s="84">
        <v>860.85376034000001</v>
      </c>
      <c r="E340" s="84">
        <v>124.58606939000001</v>
      </c>
      <c r="F340" s="84">
        <v>124.58606939000001</v>
      </c>
    </row>
    <row r="341" spans="1:6" ht="12.75" customHeight="1" x14ac:dyDescent="0.2">
      <c r="A341" s="83" t="s">
        <v>165</v>
      </c>
      <c r="B341" s="83">
        <v>21</v>
      </c>
      <c r="C341" s="84">
        <v>882.65504486999998</v>
      </c>
      <c r="D341" s="84">
        <v>875.11634217999995</v>
      </c>
      <c r="E341" s="84">
        <v>126.65020513</v>
      </c>
      <c r="F341" s="84">
        <v>126.65020513</v>
      </c>
    </row>
    <row r="342" spans="1:6" ht="12.75" customHeight="1" x14ac:dyDescent="0.2">
      <c r="A342" s="83" t="s">
        <v>165</v>
      </c>
      <c r="B342" s="83">
        <v>22</v>
      </c>
      <c r="C342" s="84">
        <v>909.30814974999998</v>
      </c>
      <c r="D342" s="84">
        <v>900.86875065000004</v>
      </c>
      <c r="E342" s="84">
        <v>130.37719279999999</v>
      </c>
      <c r="F342" s="84">
        <v>130.37719279999999</v>
      </c>
    </row>
    <row r="343" spans="1:6" ht="12.75" customHeight="1" x14ac:dyDescent="0.2">
      <c r="A343" s="83" t="s">
        <v>165</v>
      </c>
      <c r="B343" s="83">
        <v>23</v>
      </c>
      <c r="C343" s="84">
        <v>912.73497751000002</v>
      </c>
      <c r="D343" s="84">
        <v>912.03659947999995</v>
      </c>
      <c r="E343" s="84">
        <v>131.99344686000001</v>
      </c>
      <c r="F343" s="84">
        <v>131.99344686000001</v>
      </c>
    </row>
    <row r="344" spans="1:6" ht="12.75" customHeight="1" x14ac:dyDescent="0.2">
      <c r="A344" s="83" t="s">
        <v>165</v>
      </c>
      <c r="B344" s="83">
        <v>24</v>
      </c>
      <c r="C344" s="84">
        <v>918.17171593</v>
      </c>
      <c r="D344" s="84">
        <v>917.79112492000002</v>
      </c>
      <c r="E344" s="84">
        <v>132.82626393000001</v>
      </c>
      <c r="F344" s="84">
        <v>132.82626393000001</v>
      </c>
    </row>
    <row r="345" spans="1:6" ht="12.75" customHeight="1" x14ac:dyDescent="0.2">
      <c r="A345" s="83" t="s">
        <v>166</v>
      </c>
      <c r="B345" s="83">
        <v>1</v>
      </c>
      <c r="C345" s="84">
        <v>954.70243506999998</v>
      </c>
      <c r="D345" s="84">
        <v>948.66105479999999</v>
      </c>
      <c r="E345" s="84">
        <v>137.29387899</v>
      </c>
      <c r="F345" s="84">
        <v>137.29387899</v>
      </c>
    </row>
    <row r="346" spans="1:6" ht="12.75" customHeight="1" x14ac:dyDescent="0.2">
      <c r="A346" s="83" t="s">
        <v>166</v>
      </c>
      <c r="B346" s="83">
        <v>2</v>
      </c>
      <c r="C346" s="84">
        <v>996.28767326000002</v>
      </c>
      <c r="D346" s="84">
        <v>993.17835734000005</v>
      </c>
      <c r="E346" s="84">
        <v>143.73659434999999</v>
      </c>
      <c r="F346" s="84">
        <v>143.73659434999999</v>
      </c>
    </row>
    <row r="347" spans="1:6" ht="12.75" customHeight="1" x14ac:dyDescent="0.2">
      <c r="A347" s="83" t="s">
        <v>166</v>
      </c>
      <c r="B347" s="83">
        <v>3</v>
      </c>
      <c r="C347" s="84">
        <v>1016.73602142</v>
      </c>
      <c r="D347" s="84">
        <v>1007.78931791</v>
      </c>
      <c r="E347" s="84">
        <v>145.8511488</v>
      </c>
      <c r="F347" s="84">
        <v>145.8511488</v>
      </c>
    </row>
    <row r="348" spans="1:6" ht="12.75" customHeight="1" x14ac:dyDescent="0.2">
      <c r="A348" s="83" t="s">
        <v>166</v>
      </c>
      <c r="B348" s="83">
        <v>4</v>
      </c>
      <c r="C348" s="84">
        <v>1020.98608797</v>
      </c>
      <c r="D348" s="84">
        <v>1016.43652285</v>
      </c>
      <c r="E348" s="84">
        <v>147.10260557999999</v>
      </c>
      <c r="F348" s="84">
        <v>147.10260557999999</v>
      </c>
    </row>
    <row r="349" spans="1:6" ht="12.75" customHeight="1" x14ac:dyDescent="0.2">
      <c r="A349" s="83" t="s">
        <v>166</v>
      </c>
      <c r="B349" s="83">
        <v>5</v>
      </c>
      <c r="C349" s="84">
        <v>1024.95978539</v>
      </c>
      <c r="D349" s="84">
        <v>1018.74754945</v>
      </c>
      <c r="E349" s="84">
        <v>147.43706624000001</v>
      </c>
      <c r="F349" s="84">
        <v>147.43706624000001</v>
      </c>
    </row>
    <row r="350" spans="1:6" ht="12.75" customHeight="1" x14ac:dyDescent="0.2">
      <c r="A350" s="83" t="s">
        <v>166</v>
      </c>
      <c r="B350" s="83">
        <v>6</v>
      </c>
      <c r="C350" s="84">
        <v>1019.39243549</v>
      </c>
      <c r="D350" s="84">
        <v>1013.25617591</v>
      </c>
      <c r="E350" s="84">
        <v>146.64233353</v>
      </c>
      <c r="F350" s="84">
        <v>146.64233353</v>
      </c>
    </row>
    <row r="351" spans="1:6" ht="12.75" customHeight="1" x14ac:dyDescent="0.2">
      <c r="A351" s="83" t="s">
        <v>166</v>
      </c>
      <c r="B351" s="83">
        <v>7</v>
      </c>
      <c r="C351" s="84">
        <v>994.12944215000005</v>
      </c>
      <c r="D351" s="84">
        <v>988.56884665999996</v>
      </c>
      <c r="E351" s="84">
        <v>143.06948822999999</v>
      </c>
      <c r="F351" s="84">
        <v>143.06948822999999</v>
      </c>
    </row>
    <row r="352" spans="1:6" ht="12.75" customHeight="1" x14ac:dyDescent="0.2">
      <c r="A352" s="83" t="s">
        <v>166</v>
      </c>
      <c r="B352" s="83">
        <v>8</v>
      </c>
      <c r="C352" s="84">
        <v>977.63322726000001</v>
      </c>
      <c r="D352" s="84">
        <v>971.93558587999996</v>
      </c>
      <c r="E352" s="84">
        <v>140.66225871</v>
      </c>
      <c r="F352" s="84">
        <v>140.66225871</v>
      </c>
    </row>
    <row r="353" spans="1:6" ht="12.75" customHeight="1" x14ac:dyDescent="0.2">
      <c r="A353" s="83" t="s">
        <v>166</v>
      </c>
      <c r="B353" s="83">
        <v>9</v>
      </c>
      <c r="C353" s="84">
        <v>921.68529828999999</v>
      </c>
      <c r="D353" s="84">
        <v>916.23707569999999</v>
      </c>
      <c r="E353" s="84">
        <v>132.60135595</v>
      </c>
      <c r="F353" s="84">
        <v>132.60135595</v>
      </c>
    </row>
    <row r="354" spans="1:6" ht="12.75" customHeight="1" x14ac:dyDescent="0.2">
      <c r="A354" s="83" t="s">
        <v>166</v>
      </c>
      <c r="B354" s="83">
        <v>10</v>
      </c>
      <c r="C354" s="84">
        <v>881.50945422999996</v>
      </c>
      <c r="D354" s="84">
        <v>877.87462508999999</v>
      </c>
      <c r="E354" s="84">
        <v>127.04939444999999</v>
      </c>
      <c r="F354" s="84">
        <v>127.04939444999999</v>
      </c>
    </row>
    <row r="355" spans="1:6" ht="12.75" customHeight="1" x14ac:dyDescent="0.2">
      <c r="A355" s="83" t="s">
        <v>166</v>
      </c>
      <c r="B355" s="83">
        <v>11</v>
      </c>
      <c r="C355" s="84">
        <v>872.66529383</v>
      </c>
      <c r="D355" s="84">
        <v>869.40281413000002</v>
      </c>
      <c r="E355" s="84">
        <v>125.82332135999999</v>
      </c>
      <c r="F355" s="84">
        <v>125.82332135999999</v>
      </c>
    </row>
    <row r="356" spans="1:6" ht="12.75" customHeight="1" x14ac:dyDescent="0.2">
      <c r="A356" s="83" t="s">
        <v>166</v>
      </c>
      <c r="B356" s="83">
        <v>12</v>
      </c>
      <c r="C356" s="84">
        <v>880.17271416000006</v>
      </c>
      <c r="D356" s="84">
        <v>875.70375080999997</v>
      </c>
      <c r="E356" s="84">
        <v>126.73521717</v>
      </c>
      <c r="F356" s="84">
        <v>126.73521717</v>
      </c>
    </row>
    <row r="357" spans="1:6" ht="12.75" customHeight="1" x14ac:dyDescent="0.2">
      <c r="A357" s="83" t="s">
        <v>166</v>
      </c>
      <c r="B357" s="83">
        <v>13</v>
      </c>
      <c r="C357" s="84">
        <v>889.02561718000004</v>
      </c>
      <c r="D357" s="84">
        <v>883.50896325999997</v>
      </c>
      <c r="E357" s="84">
        <v>127.86481755</v>
      </c>
      <c r="F357" s="84">
        <v>127.86481755</v>
      </c>
    </row>
    <row r="358" spans="1:6" ht="12.75" customHeight="1" x14ac:dyDescent="0.2">
      <c r="A358" s="83" t="s">
        <v>166</v>
      </c>
      <c r="B358" s="83">
        <v>14</v>
      </c>
      <c r="C358" s="84">
        <v>902.53614114000004</v>
      </c>
      <c r="D358" s="84">
        <v>897.36538428999995</v>
      </c>
      <c r="E358" s="84">
        <v>129.87017212999999</v>
      </c>
      <c r="F358" s="84">
        <v>129.87017212999999</v>
      </c>
    </row>
    <row r="359" spans="1:6" ht="12.75" customHeight="1" x14ac:dyDescent="0.2">
      <c r="A359" s="83" t="s">
        <v>166</v>
      </c>
      <c r="B359" s="83">
        <v>15</v>
      </c>
      <c r="C359" s="84">
        <v>915.25445305000005</v>
      </c>
      <c r="D359" s="84">
        <v>909.10344365000003</v>
      </c>
      <c r="E359" s="84">
        <v>131.56894926000001</v>
      </c>
      <c r="F359" s="84">
        <v>131.56894926000001</v>
      </c>
    </row>
    <row r="360" spans="1:6" ht="12.75" customHeight="1" x14ac:dyDescent="0.2">
      <c r="A360" s="83" t="s">
        <v>166</v>
      </c>
      <c r="B360" s="83">
        <v>16</v>
      </c>
      <c r="C360" s="84">
        <v>916.56864189999999</v>
      </c>
      <c r="D360" s="84">
        <v>910.51344745999995</v>
      </c>
      <c r="E360" s="84">
        <v>131.77301044000001</v>
      </c>
      <c r="F360" s="84">
        <v>131.77301044000001</v>
      </c>
    </row>
    <row r="361" spans="1:6" ht="12.75" customHeight="1" x14ac:dyDescent="0.2">
      <c r="A361" s="83" t="s">
        <v>166</v>
      </c>
      <c r="B361" s="83">
        <v>17</v>
      </c>
      <c r="C361" s="84">
        <v>895.88508252999998</v>
      </c>
      <c r="D361" s="84">
        <v>892.02867530000003</v>
      </c>
      <c r="E361" s="84">
        <v>129.09782307</v>
      </c>
      <c r="F361" s="84">
        <v>129.09782307</v>
      </c>
    </row>
    <row r="362" spans="1:6" ht="12.75" customHeight="1" x14ac:dyDescent="0.2">
      <c r="A362" s="83" t="s">
        <v>166</v>
      </c>
      <c r="B362" s="83">
        <v>18</v>
      </c>
      <c r="C362" s="84">
        <v>883.08961456999998</v>
      </c>
      <c r="D362" s="84">
        <v>877.71809810000002</v>
      </c>
      <c r="E362" s="84">
        <v>127.02674125999999</v>
      </c>
      <c r="F362" s="84">
        <v>127.02674125999999</v>
      </c>
    </row>
    <row r="363" spans="1:6" ht="12.75" customHeight="1" x14ac:dyDescent="0.2">
      <c r="A363" s="83" t="s">
        <v>166</v>
      </c>
      <c r="B363" s="83">
        <v>19</v>
      </c>
      <c r="C363" s="84">
        <v>862.36822519999998</v>
      </c>
      <c r="D363" s="84">
        <v>860.43510003999995</v>
      </c>
      <c r="E363" s="84">
        <v>124.52547926</v>
      </c>
      <c r="F363" s="84">
        <v>124.52547926</v>
      </c>
    </row>
    <row r="364" spans="1:6" ht="12.75" customHeight="1" x14ac:dyDescent="0.2">
      <c r="A364" s="83" t="s">
        <v>166</v>
      </c>
      <c r="B364" s="83">
        <v>20</v>
      </c>
      <c r="C364" s="84">
        <v>871.93948559</v>
      </c>
      <c r="D364" s="84">
        <v>866.54320899000004</v>
      </c>
      <c r="E364" s="84">
        <v>125.4094683</v>
      </c>
      <c r="F364" s="84">
        <v>125.4094683</v>
      </c>
    </row>
    <row r="365" spans="1:6" ht="12.75" customHeight="1" x14ac:dyDescent="0.2">
      <c r="A365" s="83" t="s">
        <v>166</v>
      </c>
      <c r="B365" s="83">
        <v>21</v>
      </c>
      <c r="C365" s="84">
        <v>882.17283554999995</v>
      </c>
      <c r="D365" s="84">
        <v>881.01466696</v>
      </c>
      <c r="E365" s="84">
        <v>127.50383339</v>
      </c>
      <c r="F365" s="84">
        <v>127.50383339</v>
      </c>
    </row>
    <row r="366" spans="1:6" ht="12.75" customHeight="1" x14ac:dyDescent="0.2">
      <c r="A366" s="83" t="s">
        <v>166</v>
      </c>
      <c r="B366" s="83">
        <v>22</v>
      </c>
      <c r="C366" s="84">
        <v>906.22355063999998</v>
      </c>
      <c r="D366" s="84">
        <v>900.38099911999996</v>
      </c>
      <c r="E366" s="84">
        <v>130.30660352000001</v>
      </c>
      <c r="F366" s="84">
        <v>130.30660352000001</v>
      </c>
    </row>
    <row r="367" spans="1:6" ht="12.75" customHeight="1" x14ac:dyDescent="0.2">
      <c r="A367" s="83" t="s">
        <v>166</v>
      </c>
      <c r="B367" s="83">
        <v>23</v>
      </c>
      <c r="C367" s="84">
        <v>924.01554741999996</v>
      </c>
      <c r="D367" s="84">
        <v>920.08695737999994</v>
      </c>
      <c r="E367" s="84">
        <v>133.15852563999999</v>
      </c>
      <c r="F367" s="84">
        <v>133.15852563999999</v>
      </c>
    </row>
    <row r="368" spans="1:6" ht="12.75" customHeight="1" x14ac:dyDescent="0.2">
      <c r="A368" s="83" t="s">
        <v>166</v>
      </c>
      <c r="B368" s="83">
        <v>24</v>
      </c>
      <c r="C368" s="84">
        <v>932.19149847000006</v>
      </c>
      <c r="D368" s="84">
        <v>928.87508639999999</v>
      </c>
      <c r="E368" s="84">
        <v>134.43037749999999</v>
      </c>
      <c r="F368" s="84">
        <v>134.43037749999999</v>
      </c>
    </row>
    <row r="369" spans="1:6" ht="12.75" customHeight="1" x14ac:dyDescent="0.2">
      <c r="A369" s="83" t="s">
        <v>167</v>
      </c>
      <c r="B369" s="83">
        <v>1</v>
      </c>
      <c r="C369" s="84">
        <v>948.96241679000002</v>
      </c>
      <c r="D369" s="84">
        <v>948.20004368000002</v>
      </c>
      <c r="E369" s="84">
        <v>137.22715969000001</v>
      </c>
      <c r="F369" s="84">
        <v>137.22715969000001</v>
      </c>
    </row>
    <row r="370" spans="1:6" ht="12.75" customHeight="1" x14ac:dyDescent="0.2">
      <c r="A370" s="83" t="s">
        <v>167</v>
      </c>
      <c r="B370" s="83">
        <v>2</v>
      </c>
      <c r="C370" s="84">
        <v>966.49604075000002</v>
      </c>
      <c r="D370" s="84">
        <v>962.78297554000005</v>
      </c>
      <c r="E370" s="84">
        <v>139.33765772000001</v>
      </c>
      <c r="F370" s="84">
        <v>139.33765772000001</v>
      </c>
    </row>
    <row r="371" spans="1:6" ht="12.75" customHeight="1" x14ac:dyDescent="0.2">
      <c r="A371" s="83" t="s">
        <v>167</v>
      </c>
      <c r="B371" s="83">
        <v>3</v>
      </c>
      <c r="C371" s="84">
        <v>973.36144045000003</v>
      </c>
      <c r="D371" s="84">
        <v>969.51726865000001</v>
      </c>
      <c r="E371" s="84">
        <v>140.31227053000001</v>
      </c>
      <c r="F371" s="84">
        <v>140.31227053000001</v>
      </c>
    </row>
    <row r="372" spans="1:6" ht="12.75" customHeight="1" x14ac:dyDescent="0.2">
      <c r="A372" s="83" t="s">
        <v>167</v>
      </c>
      <c r="B372" s="83">
        <v>4</v>
      </c>
      <c r="C372" s="84">
        <v>997.22298412999999</v>
      </c>
      <c r="D372" s="84">
        <v>993.05119339999999</v>
      </c>
      <c r="E372" s="84">
        <v>143.71819070000001</v>
      </c>
      <c r="F372" s="84">
        <v>143.71819070000001</v>
      </c>
    </row>
    <row r="373" spans="1:6" ht="12.75" customHeight="1" x14ac:dyDescent="0.2">
      <c r="A373" s="83" t="s">
        <v>167</v>
      </c>
      <c r="B373" s="83">
        <v>5</v>
      </c>
      <c r="C373" s="84">
        <v>1004.8022561</v>
      </c>
      <c r="D373" s="84">
        <v>999.27272161999997</v>
      </c>
      <c r="E373" s="84">
        <v>144.61859421</v>
      </c>
      <c r="F373" s="84">
        <v>144.61859421</v>
      </c>
    </row>
    <row r="374" spans="1:6" ht="12.75" customHeight="1" x14ac:dyDescent="0.2">
      <c r="A374" s="83" t="s">
        <v>167</v>
      </c>
      <c r="B374" s="83">
        <v>6</v>
      </c>
      <c r="C374" s="84">
        <v>1007.78717402</v>
      </c>
      <c r="D374" s="84">
        <v>1003.57727357</v>
      </c>
      <c r="E374" s="84">
        <v>145.24156553</v>
      </c>
      <c r="F374" s="84">
        <v>145.24156553</v>
      </c>
    </row>
    <row r="375" spans="1:6" ht="12.75" customHeight="1" x14ac:dyDescent="0.2">
      <c r="A375" s="83" t="s">
        <v>167</v>
      </c>
      <c r="B375" s="83">
        <v>7</v>
      </c>
      <c r="C375" s="84">
        <v>988.52727976000006</v>
      </c>
      <c r="D375" s="84">
        <v>987.13253591</v>
      </c>
      <c r="E375" s="84">
        <v>142.86161981000001</v>
      </c>
      <c r="F375" s="84">
        <v>142.86161981000001</v>
      </c>
    </row>
    <row r="376" spans="1:6" ht="12.75" customHeight="1" x14ac:dyDescent="0.2">
      <c r="A376" s="83" t="s">
        <v>167</v>
      </c>
      <c r="B376" s="83">
        <v>8</v>
      </c>
      <c r="C376" s="84">
        <v>968.50615562999997</v>
      </c>
      <c r="D376" s="84">
        <v>966.71248446000004</v>
      </c>
      <c r="E376" s="84">
        <v>139.90635137000001</v>
      </c>
      <c r="F376" s="84">
        <v>139.90635137000001</v>
      </c>
    </row>
    <row r="377" spans="1:6" ht="12.75" customHeight="1" x14ac:dyDescent="0.2">
      <c r="A377" s="83" t="s">
        <v>167</v>
      </c>
      <c r="B377" s="83">
        <v>9</v>
      </c>
      <c r="C377" s="84">
        <v>933.58568296999999</v>
      </c>
      <c r="D377" s="84">
        <v>931.12811862000001</v>
      </c>
      <c r="E377" s="84">
        <v>134.75644499000001</v>
      </c>
      <c r="F377" s="84">
        <v>134.75644499000001</v>
      </c>
    </row>
    <row r="378" spans="1:6" ht="12.75" customHeight="1" x14ac:dyDescent="0.2">
      <c r="A378" s="83" t="s">
        <v>167</v>
      </c>
      <c r="B378" s="83">
        <v>10</v>
      </c>
      <c r="C378" s="84">
        <v>902.33586314000001</v>
      </c>
      <c r="D378" s="84">
        <v>898.68757353000001</v>
      </c>
      <c r="E378" s="84">
        <v>130.06152445000001</v>
      </c>
      <c r="F378" s="84">
        <v>130.06152445000001</v>
      </c>
    </row>
    <row r="379" spans="1:6" ht="12.75" customHeight="1" x14ac:dyDescent="0.2">
      <c r="A379" s="83" t="s">
        <v>167</v>
      </c>
      <c r="B379" s="83">
        <v>11</v>
      </c>
      <c r="C379" s="84">
        <v>898.32455844000003</v>
      </c>
      <c r="D379" s="84">
        <v>889.67418534000001</v>
      </c>
      <c r="E379" s="84">
        <v>128.75707222</v>
      </c>
      <c r="F379" s="84">
        <v>128.75707222</v>
      </c>
    </row>
    <row r="380" spans="1:6" ht="12.75" customHeight="1" x14ac:dyDescent="0.2">
      <c r="A380" s="83" t="s">
        <v>167</v>
      </c>
      <c r="B380" s="83">
        <v>12</v>
      </c>
      <c r="C380" s="84">
        <v>904.84235584999999</v>
      </c>
      <c r="D380" s="84">
        <v>895.75287877999995</v>
      </c>
      <c r="E380" s="84">
        <v>129.63680413</v>
      </c>
      <c r="F380" s="84">
        <v>129.63680413</v>
      </c>
    </row>
    <row r="381" spans="1:6" ht="12.75" customHeight="1" x14ac:dyDescent="0.2">
      <c r="A381" s="83" t="s">
        <v>167</v>
      </c>
      <c r="B381" s="83">
        <v>13</v>
      </c>
      <c r="C381" s="84">
        <v>906.91720218</v>
      </c>
      <c r="D381" s="84">
        <v>897.99321120000002</v>
      </c>
      <c r="E381" s="84">
        <v>129.96103366</v>
      </c>
      <c r="F381" s="84">
        <v>129.96103366</v>
      </c>
    </row>
    <row r="382" spans="1:6" ht="12.75" customHeight="1" x14ac:dyDescent="0.2">
      <c r="A382" s="83" t="s">
        <v>167</v>
      </c>
      <c r="B382" s="83">
        <v>14</v>
      </c>
      <c r="C382" s="84">
        <v>926.10882243000003</v>
      </c>
      <c r="D382" s="84">
        <v>917.84817568000005</v>
      </c>
      <c r="E382" s="84">
        <v>132.83452054</v>
      </c>
      <c r="F382" s="84">
        <v>132.83452054</v>
      </c>
    </row>
    <row r="383" spans="1:6" ht="12.75" customHeight="1" x14ac:dyDescent="0.2">
      <c r="A383" s="83" t="s">
        <v>167</v>
      </c>
      <c r="B383" s="83">
        <v>15</v>
      </c>
      <c r="C383" s="84">
        <v>936.20351798000002</v>
      </c>
      <c r="D383" s="84">
        <v>930.89714093999999</v>
      </c>
      <c r="E383" s="84">
        <v>134.72301701000001</v>
      </c>
      <c r="F383" s="84">
        <v>134.72301701000001</v>
      </c>
    </row>
    <row r="384" spans="1:6" ht="12.75" customHeight="1" x14ac:dyDescent="0.2">
      <c r="A384" s="83" t="s">
        <v>167</v>
      </c>
      <c r="B384" s="83">
        <v>16</v>
      </c>
      <c r="C384" s="84">
        <v>935.30084103000002</v>
      </c>
      <c r="D384" s="84">
        <v>931.25284380999994</v>
      </c>
      <c r="E384" s="84">
        <v>134.77449569999999</v>
      </c>
      <c r="F384" s="84">
        <v>134.77449569999999</v>
      </c>
    </row>
    <row r="385" spans="1:6" ht="12.75" customHeight="1" x14ac:dyDescent="0.2">
      <c r="A385" s="83" t="s">
        <v>167</v>
      </c>
      <c r="B385" s="83">
        <v>17</v>
      </c>
      <c r="C385" s="84">
        <v>925.37552184000003</v>
      </c>
      <c r="D385" s="84">
        <v>917.18110193999996</v>
      </c>
      <c r="E385" s="84">
        <v>132.73797905999999</v>
      </c>
      <c r="F385" s="84">
        <v>132.73797905999999</v>
      </c>
    </row>
    <row r="386" spans="1:6" ht="12.75" customHeight="1" x14ac:dyDescent="0.2">
      <c r="A386" s="83" t="s">
        <v>167</v>
      </c>
      <c r="B386" s="83">
        <v>18</v>
      </c>
      <c r="C386" s="84">
        <v>903.06504253000003</v>
      </c>
      <c r="D386" s="84">
        <v>896.10729378999997</v>
      </c>
      <c r="E386" s="84">
        <v>129.68809644000001</v>
      </c>
      <c r="F386" s="84">
        <v>129.68809644000001</v>
      </c>
    </row>
    <row r="387" spans="1:6" ht="12.75" customHeight="1" x14ac:dyDescent="0.2">
      <c r="A387" s="83" t="s">
        <v>167</v>
      </c>
      <c r="B387" s="83">
        <v>19</v>
      </c>
      <c r="C387" s="84">
        <v>871.56297646999997</v>
      </c>
      <c r="D387" s="84">
        <v>864.53078440000002</v>
      </c>
      <c r="E387" s="84">
        <v>125.11822247000001</v>
      </c>
      <c r="F387" s="84">
        <v>125.11822247000001</v>
      </c>
    </row>
    <row r="388" spans="1:6" ht="12.75" customHeight="1" x14ac:dyDescent="0.2">
      <c r="A388" s="83" t="s">
        <v>167</v>
      </c>
      <c r="B388" s="83">
        <v>20</v>
      </c>
      <c r="C388" s="84">
        <v>867.15993964999996</v>
      </c>
      <c r="D388" s="84">
        <v>860.51853749999998</v>
      </c>
      <c r="E388" s="84">
        <v>124.53755465</v>
      </c>
      <c r="F388" s="84">
        <v>124.53755465</v>
      </c>
    </row>
    <row r="389" spans="1:6" ht="12.75" customHeight="1" x14ac:dyDescent="0.2">
      <c r="A389" s="83" t="s">
        <v>167</v>
      </c>
      <c r="B389" s="83">
        <v>21</v>
      </c>
      <c r="C389" s="84">
        <v>877.65850410999997</v>
      </c>
      <c r="D389" s="84">
        <v>871.15764399</v>
      </c>
      <c r="E389" s="84">
        <v>126.07728709</v>
      </c>
      <c r="F389" s="84">
        <v>126.07728709</v>
      </c>
    </row>
    <row r="390" spans="1:6" ht="12.75" customHeight="1" x14ac:dyDescent="0.2">
      <c r="A390" s="83" t="s">
        <v>167</v>
      </c>
      <c r="B390" s="83">
        <v>22</v>
      </c>
      <c r="C390" s="84">
        <v>892.21686294000006</v>
      </c>
      <c r="D390" s="84">
        <v>885.36515371999997</v>
      </c>
      <c r="E390" s="84">
        <v>128.13345258000001</v>
      </c>
      <c r="F390" s="84">
        <v>128.13345258000001</v>
      </c>
    </row>
    <row r="391" spans="1:6" ht="12.75" customHeight="1" x14ac:dyDescent="0.2">
      <c r="A391" s="83" t="s">
        <v>167</v>
      </c>
      <c r="B391" s="83">
        <v>23</v>
      </c>
      <c r="C391" s="84">
        <v>902.46944315999997</v>
      </c>
      <c r="D391" s="84">
        <v>894.96033953999995</v>
      </c>
      <c r="E391" s="84">
        <v>129.52210479999999</v>
      </c>
      <c r="F391" s="84">
        <v>129.52210479999999</v>
      </c>
    </row>
    <row r="392" spans="1:6" ht="12.75" customHeight="1" x14ac:dyDescent="0.2">
      <c r="A392" s="83" t="s">
        <v>167</v>
      </c>
      <c r="B392" s="83">
        <v>24</v>
      </c>
      <c r="C392" s="84">
        <v>938.04779908</v>
      </c>
      <c r="D392" s="84">
        <v>928.70982218999995</v>
      </c>
      <c r="E392" s="84">
        <v>134.40645982000001</v>
      </c>
      <c r="F392" s="84">
        <v>134.40645982000001</v>
      </c>
    </row>
    <row r="393" spans="1:6" ht="12.75" customHeight="1" x14ac:dyDescent="0.2">
      <c r="A393" s="83" t="s">
        <v>168</v>
      </c>
      <c r="B393" s="83">
        <v>1</v>
      </c>
      <c r="C393" s="84">
        <v>965.88402678</v>
      </c>
      <c r="D393" s="84">
        <v>957.10724529000004</v>
      </c>
      <c r="E393" s="84">
        <v>138.51624419000001</v>
      </c>
      <c r="F393" s="84">
        <v>138.51624419000001</v>
      </c>
    </row>
    <row r="394" spans="1:6" ht="12.75" customHeight="1" x14ac:dyDescent="0.2">
      <c r="A394" s="83" t="s">
        <v>168</v>
      </c>
      <c r="B394" s="83">
        <v>2</v>
      </c>
      <c r="C394" s="84">
        <v>977.26210846000004</v>
      </c>
      <c r="D394" s="84">
        <v>973.29717962999996</v>
      </c>
      <c r="E394" s="84">
        <v>140.8593138</v>
      </c>
      <c r="F394" s="84">
        <v>140.8593138</v>
      </c>
    </row>
    <row r="395" spans="1:6" ht="12.75" customHeight="1" x14ac:dyDescent="0.2">
      <c r="A395" s="83" t="s">
        <v>168</v>
      </c>
      <c r="B395" s="83">
        <v>3</v>
      </c>
      <c r="C395" s="84">
        <v>998.18799268999999</v>
      </c>
      <c r="D395" s="84">
        <v>990.60441246000005</v>
      </c>
      <c r="E395" s="84">
        <v>143.36408313999999</v>
      </c>
      <c r="F395" s="84">
        <v>143.36408313999999</v>
      </c>
    </row>
    <row r="396" spans="1:6" ht="12.75" customHeight="1" x14ac:dyDescent="0.2">
      <c r="A396" s="83" t="s">
        <v>168</v>
      </c>
      <c r="B396" s="83">
        <v>4</v>
      </c>
      <c r="C396" s="84">
        <v>1011.87543176</v>
      </c>
      <c r="D396" s="84">
        <v>1011.87543176</v>
      </c>
      <c r="E396" s="84">
        <v>146.44250692</v>
      </c>
      <c r="F396" s="84">
        <v>146.44250692</v>
      </c>
    </row>
    <row r="397" spans="1:6" ht="12.75" customHeight="1" x14ac:dyDescent="0.2">
      <c r="A397" s="83" t="s">
        <v>168</v>
      </c>
      <c r="B397" s="83">
        <v>5</v>
      </c>
      <c r="C397" s="84">
        <v>1013.43636372</v>
      </c>
      <c r="D397" s="84">
        <v>1007.45035405</v>
      </c>
      <c r="E397" s="84">
        <v>145.80209264999999</v>
      </c>
      <c r="F397" s="84">
        <v>145.80209264999999</v>
      </c>
    </row>
    <row r="398" spans="1:6" ht="12.75" customHeight="1" x14ac:dyDescent="0.2">
      <c r="A398" s="83" t="s">
        <v>168</v>
      </c>
      <c r="B398" s="83">
        <v>6</v>
      </c>
      <c r="C398" s="84">
        <v>988.94305331999999</v>
      </c>
      <c r="D398" s="84">
        <v>985.61612250999997</v>
      </c>
      <c r="E398" s="84">
        <v>142.64215862</v>
      </c>
      <c r="F398" s="84">
        <v>142.64215862</v>
      </c>
    </row>
    <row r="399" spans="1:6" ht="12.75" customHeight="1" x14ac:dyDescent="0.2">
      <c r="A399" s="83" t="s">
        <v>168</v>
      </c>
      <c r="B399" s="83">
        <v>7</v>
      </c>
      <c r="C399" s="84">
        <v>945.69274465000001</v>
      </c>
      <c r="D399" s="84">
        <v>940.51876383000001</v>
      </c>
      <c r="E399" s="84">
        <v>136.11549531</v>
      </c>
      <c r="F399" s="84">
        <v>136.11549531</v>
      </c>
    </row>
    <row r="400" spans="1:6" ht="12.75" customHeight="1" x14ac:dyDescent="0.2">
      <c r="A400" s="83" t="s">
        <v>168</v>
      </c>
      <c r="B400" s="83">
        <v>8</v>
      </c>
      <c r="C400" s="84">
        <v>920.40179382999997</v>
      </c>
      <c r="D400" s="84">
        <v>918.06055581999999</v>
      </c>
      <c r="E400" s="84">
        <v>132.86525700999999</v>
      </c>
      <c r="F400" s="84">
        <v>132.86525700999999</v>
      </c>
    </row>
    <row r="401" spans="1:6" ht="12.75" customHeight="1" x14ac:dyDescent="0.2">
      <c r="A401" s="83" t="s">
        <v>168</v>
      </c>
      <c r="B401" s="83">
        <v>9</v>
      </c>
      <c r="C401" s="84">
        <v>896.65644824000003</v>
      </c>
      <c r="D401" s="84">
        <v>893.99929304</v>
      </c>
      <c r="E401" s="84">
        <v>129.38301845000001</v>
      </c>
      <c r="F401" s="84">
        <v>129.38301845000001</v>
      </c>
    </row>
    <row r="402" spans="1:6" ht="12.75" customHeight="1" x14ac:dyDescent="0.2">
      <c r="A402" s="83" t="s">
        <v>168</v>
      </c>
      <c r="B402" s="83">
        <v>10</v>
      </c>
      <c r="C402" s="84">
        <v>875.73650483999995</v>
      </c>
      <c r="D402" s="84">
        <v>868.69894681999995</v>
      </c>
      <c r="E402" s="84">
        <v>125.72145497</v>
      </c>
      <c r="F402" s="84">
        <v>125.72145497</v>
      </c>
    </row>
    <row r="403" spans="1:6" ht="12.75" customHeight="1" x14ac:dyDescent="0.2">
      <c r="A403" s="83" t="s">
        <v>168</v>
      </c>
      <c r="B403" s="83">
        <v>11</v>
      </c>
      <c r="C403" s="84">
        <v>873.92059432999997</v>
      </c>
      <c r="D403" s="84">
        <v>873.84371528999998</v>
      </c>
      <c r="E403" s="84">
        <v>126.46602566999999</v>
      </c>
      <c r="F403" s="84">
        <v>126.46602566999999</v>
      </c>
    </row>
    <row r="404" spans="1:6" ht="12.75" customHeight="1" x14ac:dyDescent="0.2">
      <c r="A404" s="83" t="s">
        <v>168</v>
      </c>
      <c r="B404" s="83">
        <v>12</v>
      </c>
      <c r="C404" s="84">
        <v>894.74727149</v>
      </c>
      <c r="D404" s="84">
        <v>887.88155836999999</v>
      </c>
      <c r="E404" s="84">
        <v>128.49763634999999</v>
      </c>
      <c r="F404" s="84">
        <v>128.49763634999999</v>
      </c>
    </row>
    <row r="405" spans="1:6" ht="12.75" customHeight="1" x14ac:dyDescent="0.2">
      <c r="A405" s="83" t="s">
        <v>168</v>
      </c>
      <c r="B405" s="83">
        <v>13</v>
      </c>
      <c r="C405" s="84">
        <v>904.79920233999997</v>
      </c>
      <c r="D405" s="84">
        <v>896.78754999</v>
      </c>
      <c r="E405" s="84">
        <v>129.78654573</v>
      </c>
      <c r="F405" s="84">
        <v>129.78654573</v>
      </c>
    </row>
    <row r="406" spans="1:6" ht="12.75" customHeight="1" x14ac:dyDescent="0.2">
      <c r="A406" s="83" t="s">
        <v>168</v>
      </c>
      <c r="B406" s="83">
        <v>14</v>
      </c>
      <c r="C406" s="84">
        <v>916.56271005999997</v>
      </c>
      <c r="D406" s="84">
        <v>908.60092053999995</v>
      </c>
      <c r="E406" s="84">
        <v>131.49622217999999</v>
      </c>
      <c r="F406" s="84">
        <v>131.49622217999999</v>
      </c>
    </row>
    <row r="407" spans="1:6" ht="12.75" customHeight="1" x14ac:dyDescent="0.2">
      <c r="A407" s="83" t="s">
        <v>168</v>
      </c>
      <c r="B407" s="83">
        <v>15</v>
      </c>
      <c r="C407" s="84">
        <v>933.06870362999996</v>
      </c>
      <c r="D407" s="84">
        <v>927.95979688</v>
      </c>
      <c r="E407" s="84">
        <v>134.29791327000001</v>
      </c>
      <c r="F407" s="84">
        <v>134.29791327000001</v>
      </c>
    </row>
    <row r="408" spans="1:6" ht="12.75" customHeight="1" x14ac:dyDescent="0.2">
      <c r="A408" s="83" t="s">
        <v>168</v>
      </c>
      <c r="B408" s="83">
        <v>16</v>
      </c>
      <c r="C408" s="84">
        <v>899.12678401000005</v>
      </c>
      <c r="D408" s="84">
        <v>893.34647581000002</v>
      </c>
      <c r="E408" s="84">
        <v>129.28854023</v>
      </c>
      <c r="F408" s="84">
        <v>129.28854023</v>
      </c>
    </row>
    <row r="409" spans="1:6" ht="12.75" customHeight="1" x14ac:dyDescent="0.2">
      <c r="A409" s="83" t="s">
        <v>168</v>
      </c>
      <c r="B409" s="83">
        <v>17</v>
      </c>
      <c r="C409" s="84">
        <v>909.59259908000001</v>
      </c>
      <c r="D409" s="84">
        <v>902.63668489999998</v>
      </c>
      <c r="E409" s="84">
        <v>130.63305505</v>
      </c>
      <c r="F409" s="84">
        <v>130.63305505</v>
      </c>
    </row>
    <row r="410" spans="1:6" ht="12.75" customHeight="1" x14ac:dyDescent="0.2">
      <c r="A410" s="83" t="s">
        <v>168</v>
      </c>
      <c r="B410" s="83">
        <v>18</v>
      </c>
      <c r="C410" s="84">
        <v>897.22368778999999</v>
      </c>
      <c r="D410" s="84">
        <v>890.43908528999998</v>
      </c>
      <c r="E410" s="84">
        <v>128.86777149</v>
      </c>
      <c r="F410" s="84">
        <v>128.86777149</v>
      </c>
    </row>
    <row r="411" spans="1:6" ht="12.75" customHeight="1" x14ac:dyDescent="0.2">
      <c r="A411" s="83" t="s">
        <v>168</v>
      </c>
      <c r="B411" s="83">
        <v>19</v>
      </c>
      <c r="C411" s="84">
        <v>892.44326496999997</v>
      </c>
      <c r="D411" s="84">
        <v>885.42552062000004</v>
      </c>
      <c r="E411" s="84">
        <v>128.14218911</v>
      </c>
      <c r="F411" s="84">
        <v>128.14218911</v>
      </c>
    </row>
    <row r="412" spans="1:6" ht="12.75" customHeight="1" x14ac:dyDescent="0.2">
      <c r="A412" s="83" t="s">
        <v>168</v>
      </c>
      <c r="B412" s="83">
        <v>20</v>
      </c>
      <c r="C412" s="84">
        <v>894.90515931000004</v>
      </c>
      <c r="D412" s="84">
        <v>888.87509253999997</v>
      </c>
      <c r="E412" s="84">
        <v>128.64142444000001</v>
      </c>
      <c r="F412" s="84">
        <v>128.64142444000001</v>
      </c>
    </row>
    <row r="413" spans="1:6" ht="12.75" customHeight="1" x14ac:dyDescent="0.2">
      <c r="A413" s="83" t="s">
        <v>168</v>
      </c>
      <c r="B413" s="83">
        <v>21</v>
      </c>
      <c r="C413" s="84">
        <v>909.26923313999998</v>
      </c>
      <c r="D413" s="84">
        <v>907.48908582000001</v>
      </c>
      <c r="E413" s="84">
        <v>131.33531318000001</v>
      </c>
      <c r="F413" s="84">
        <v>131.33531318000001</v>
      </c>
    </row>
    <row r="414" spans="1:6" ht="12.75" customHeight="1" x14ac:dyDescent="0.2">
      <c r="A414" s="83" t="s">
        <v>168</v>
      </c>
      <c r="B414" s="83">
        <v>22</v>
      </c>
      <c r="C414" s="84">
        <v>928.95852749999995</v>
      </c>
      <c r="D414" s="84">
        <v>926.18144442000005</v>
      </c>
      <c r="E414" s="84">
        <v>134.04054325999999</v>
      </c>
      <c r="F414" s="84">
        <v>134.04054325999999</v>
      </c>
    </row>
    <row r="415" spans="1:6" ht="12.75" customHeight="1" x14ac:dyDescent="0.2">
      <c r="A415" s="83" t="s">
        <v>168</v>
      </c>
      <c r="B415" s="83">
        <v>23</v>
      </c>
      <c r="C415" s="84">
        <v>938.86640104000003</v>
      </c>
      <c r="D415" s="84">
        <v>935.18857251999998</v>
      </c>
      <c r="E415" s="84">
        <v>135.34408951</v>
      </c>
      <c r="F415" s="84">
        <v>135.34408951</v>
      </c>
    </row>
    <row r="416" spans="1:6" ht="12.75" customHeight="1" x14ac:dyDescent="0.2">
      <c r="A416" s="83" t="s">
        <v>168</v>
      </c>
      <c r="B416" s="83">
        <v>24</v>
      </c>
      <c r="C416" s="84">
        <v>955.70137715999999</v>
      </c>
      <c r="D416" s="84">
        <v>951.29729601999998</v>
      </c>
      <c r="E416" s="84">
        <v>137.67540597000001</v>
      </c>
      <c r="F416" s="84">
        <v>137.67540597000001</v>
      </c>
    </row>
    <row r="417" spans="1:6" ht="12.75" customHeight="1" x14ac:dyDescent="0.2">
      <c r="A417" s="83" t="s">
        <v>169</v>
      </c>
      <c r="B417" s="83">
        <v>1</v>
      </c>
      <c r="C417" s="84">
        <v>994.22401683999999</v>
      </c>
      <c r="D417" s="84">
        <v>992.39571422999995</v>
      </c>
      <c r="E417" s="84">
        <v>143.62332723</v>
      </c>
      <c r="F417" s="84">
        <v>143.62332723</v>
      </c>
    </row>
    <row r="418" spans="1:6" ht="12.75" customHeight="1" x14ac:dyDescent="0.2">
      <c r="A418" s="83" t="s">
        <v>169</v>
      </c>
      <c r="B418" s="83">
        <v>2</v>
      </c>
      <c r="C418" s="84">
        <v>1020.2868081</v>
      </c>
      <c r="D418" s="84">
        <v>1016.59238011</v>
      </c>
      <c r="E418" s="84">
        <v>147.12516184</v>
      </c>
      <c r="F418" s="84">
        <v>147.12516184</v>
      </c>
    </row>
    <row r="419" spans="1:6" ht="12.75" customHeight="1" x14ac:dyDescent="0.2">
      <c r="A419" s="83" t="s">
        <v>169</v>
      </c>
      <c r="B419" s="83">
        <v>3</v>
      </c>
      <c r="C419" s="84">
        <v>1028.08996374</v>
      </c>
      <c r="D419" s="84">
        <v>1027.1535630000001</v>
      </c>
      <c r="E419" s="84">
        <v>148.65361687999999</v>
      </c>
      <c r="F419" s="84">
        <v>148.65361687999999</v>
      </c>
    </row>
    <row r="420" spans="1:6" ht="12.75" customHeight="1" x14ac:dyDescent="0.2">
      <c r="A420" s="83" t="s">
        <v>169</v>
      </c>
      <c r="B420" s="83">
        <v>4</v>
      </c>
      <c r="C420" s="84">
        <v>1031.95726515</v>
      </c>
      <c r="D420" s="84">
        <v>1031.5096368300001</v>
      </c>
      <c r="E420" s="84">
        <v>149.28404465</v>
      </c>
      <c r="F420" s="84">
        <v>149.28404465</v>
      </c>
    </row>
    <row r="421" spans="1:6" ht="12.75" customHeight="1" x14ac:dyDescent="0.2">
      <c r="A421" s="83" t="s">
        <v>169</v>
      </c>
      <c r="B421" s="83">
        <v>5</v>
      </c>
      <c r="C421" s="84">
        <v>1028.2351411699999</v>
      </c>
      <c r="D421" s="84">
        <v>1022.99437363</v>
      </c>
      <c r="E421" s="84">
        <v>148.05168298000001</v>
      </c>
      <c r="F421" s="84">
        <v>148.05168298000001</v>
      </c>
    </row>
    <row r="422" spans="1:6" ht="12.75" customHeight="1" x14ac:dyDescent="0.2">
      <c r="A422" s="83" t="s">
        <v>169</v>
      </c>
      <c r="B422" s="83">
        <v>6</v>
      </c>
      <c r="C422" s="84">
        <v>996.18702082000004</v>
      </c>
      <c r="D422" s="84">
        <v>993.86368227000003</v>
      </c>
      <c r="E422" s="84">
        <v>143.83577721</v>
      </c>
      <c r="F422" s="84">
        <v>143.83577721</v>
      </c>
    </row>
    <row r="423" spans="1:6" ht="12.75" customHeight="1" x14ac:dyDescent="0.2">
      <c r="A423" s="83" t="s">
        <v>169</v>
      </c>
      <c r="B423" s="83">
        <v>7</v>
      </c>
      <c r="C423" s="84">
        <v>957.49354201999995</v>
      </c>
      <c r="D423" s="84">
        <v>953.69841150000002</v>
      </c>
      <c r="E423" s="84">
        <v>138.02290464000001</v>
      </c>
      <c r="F423" s="84">
        <v>138.02290464000001</v>
      </c>
    </row>
    <row r="424" spans="1:6" ht="12.75" customHeight="1" x14ac:dyDescent="0.2">
      <c r="A424" s="83" t="s">
        <v>169</v>
      </c>
      <c r="B424" s="83">
        <v>8</v>
      </c>
      <c r="C424" s="84">
        <v>925.61008185000003</v>
      </c>
      <c r="D424" s="84">
        <v>924.24518063000005</v>
      </c>
      <c r="E424" s="84">
        <v>133.76031971</v>
      </c>
      <c r="F424" s="84">
        <v>133.76031971</v>
      </c>
    </row>
    <row r="425" spans="1:6" ht="12.75" customHeight="1" x14ac:dyDescent="0.2">
      <c r="A425" s="83" t="s">
        <v>169</v>
      </c>
      <c r="B425" s="83">
        <v>9</v>
      </c>
      <c r="C425" s="84">
        <v>891.34822062000001</v>
      </c>
      <c r="D425" s="84">
        <v>888.62024549</v>
      </c>
      <c r="E425" s="84">
        <v>128.60454199</v>
      </c>
      <c r="F425" s="84">
        <v>128.60454199</v>
      </c>
    </row>
    <row r="426" spans="1:6" ht="12.75" customHeight="1" x14ac:dyDescent="0.2">
      <c r="A426" s="83" t="s">
        <v>169</v>
      </c>
      <c r="B426" s="83">
        <v>10</v>
      </c>
      <c r="C426" s="84">
        <v>874.44389951000005</v>
      </c>
      <c r="D426" s="84">
        <v>872.21956519000003</v>
      </c>
      <c r="E426" s="84">
        <v>126.23097242</v>
      </c>
      <c r="F426" s="84">
        <v>126.23097242</v>
      </c>
    </row>
    <row r="427" spans="1:6" ht="12.75" customHeight="1" x14ac:dyDescent="0.2">
      <c r="A427" s="83" t="s">
        <v>169</v>
      </c>
      <c r="B427" s="83">
        <v>11</v>
      </c>
      <c r="C427" s="84">
        <v>885.01956856000004</v>
      </c>
      <c r="D427" s="84">
        <v>878.04895653000005</v>
      </c>
      <c r="E427" s="84">
        <v>127.07462437</v>
      </c>
      <c r="F427" s="84">
        <v>127.07462437</v>
      </c>
    </row>
    <row r="428" spans="1:6" ht="12.75" customHeight="1" x14ac:dyDescent="0.2">
      <c r="A428" s="83" t="s">
        <v>169</v>
      </c>
      <c r="B428" s="83">
        <v>12</v>
      </c>
      <c r="C428" s="84">
        <v>897.20614732000001</v>
      </c>
      <c r="D428" s="84">
        <v>888.26123365000001</v>
      </c>
      <c r="E428" s="84">
        <v>128.55258441000001</v>
      </c>
      <c r="F428" s="84">
        <v>128.55258441000001</v>
      </c>
    </row>
    <row r="429" spans="1:6" ht="12.75" customHeight="1" x14ac:dyDescent="0.2">
      <c r="A429" s="83" t="s">
        <v>169</v>
      </c>
      <c r="B429" s="83">
        <v>13</v>
      </c>
      <c r="C429" s="84">
        <v>906.60545216000003</v>
      </c>
      <c r="D429" s="84">
        <v>897.68452878000005</v>
      </c>
      <c r="E429" s="84">
        <v>129.91635994999999</v>
      </c>
      <c r="F429" s="84">
        <v>129.91635994999999</v>
      </c>
    </row>
    <row r="430" spans="1:6" ht="12.75" customHeight="1" x14ac:dyDescent="0.2">
      <c r="A430" s="83" t="s">
        <v>169</v>
      </c>
      <c r="B430" s="83">
        <v>14</v>
      </c>
      <c r="C430" s="84">
        <v>915.34228404999999</v>
      </c>
      <c r="D430" s="84">
        <v>907.94169093000005</v>
      </c>
      <c r="E430" s="84">
        <v>131.40081594</v>
      </c>
      <c r="F430" s="84">
        <v>131.40081594</v>
      </c>
    </row>
    <row r="431" spans="1:6" ht="12.75" customHeight="1" x14ac:dyDescent="0.2">
      <c r="A431" s="83" t="s">
        <v>169</v>
      </c>
      <c r="B431" s="83">
        <v>15</v>
      </c>
      <c r="C431" s="84">
        <v>921.19156840999995</v>
      </c>
      <c r="D431" s="84">
        <v>915.90150702000005</v>
      </c>
      <c r="E431" s="84">
        <v>132.55279116</v>
      </c>
      <c r="F431" s="84">
        <v>132.55279116</v>
      </c>
    </row>
    <row r="432" spans="1:6" ht="12.75" customHeight="1" x14ac:dyDescent="0.2">
      <c r="A432" s="83" t="s">
        <v>169</v>
      </c>
      <c r="B432" s="83">
        <v>16</v>
      </c>
      <c r="C432" s="84">
        <v>925.02811894000001</v>
      </c>
      <c r="D432" s="84">
        <v>917.33436415000006</v>
      </c>
      <c r="E432" s="84">
        <v>132.76015975999999</v>
      </c>
      <c r="F432" s="84">
        <v>132.76015975999999</v>
      </c>
    </row>
    <row r="433" spans="1:6" ht="12.75" customHeight="1" x14ac:dyDescent="0.2">
      <c r="A433" s="83" t="s">
        <v>169</v>
      </c>
      <c r="B433" s="83">
        <v>17</v>
      </c>
      <c r="C433" s="84">
        <v>915.13849998000001</v>
      </c>
      <c r="D433" s="84">
        <v>905.95019163999996</v>
      </c>
      <c r="E433" s="84">
        <v>131.11259849999999</v>
      </c>
      <c r="F433" s="84">
        <v>131.11259849999999</v>
      </c>
    </row>
    <row r="434" spans="1:6" ht="12.75" customHeight="1" x14ac:dyDescent="0.2">
      <c r="A434" s="83" t="s">
        <v>169</v>
      </c>
      <c r="B434" s="83">
        <v>18</v>
      </c>
      <c r="C434" s="84">
        <v>908.94922909000002</v>
      </c>
      <c r="D434" s="84">
        <v>900.10965997999995</v>
      </c>
      <c r="E434" s="84">
        <v>130.26733426999999</v>
      </c>
      <c r="F434" s="84">
        <v>130.26733426999999</v>
      </c>
    </row>
    <row r="435" spans="1:6" ht="12.75" customHeight="1" x14ac:dyDescent="0.2">
      <c r="A435" s="83" t="s">
        <v>169</v>
      </c>
      <c r="B435" s="83">
        <v>19</v>
      </c>
      <c r="C435" s="84">
        <v>887.71998503999998</v>
      </c>
      <c r="D435" s="84">
        <v>878.71978138999998</v>
      </c>
      <c r="E435" s="84">
        <v>127.17170872</v>
      </c>
      <c r="F435" s="84">
        <v>127.17170872</v>
      </c>
    </row>
    <row r="436" spans="1:6" ht="12.75" customHeight="1" x14ac:dyDescent="0.2">
      <c r="A436" s="83" t="s">
        <v>169</v>
      </c>
      <c r="B436" s="83">
        <v>20</v>
      </c>
      <c r="C436" s="84">
        <v>879.48479185999997</v>
      </c>
      <c r="D436" s="84">
        <v>871.02352995000001</v>
      </c>
      <c r="E436" s="84">
        <v>126.05787759</v>
      </c>
      <c r="F436" s="84">
        <v>126.05787759</v>
      </c>
    </row>
    <row r="437" spans="1:6" ht="12.75" customHeight="1" x14ac:dyDescent="0.2">
      <c r="A437" s="83" t="s">
        <v>169</v>
      </c>
      <c r="B437" s="83">
        <v>21</v>
      </c>
      <c r="C437" s="84">
        <v>877.88115374999995</v>
      </c>
      <c r="D437" s="84">
        <v>869.99135683999998</v>
      </c>
      <c r="E437" s="84">
        <v>125.90849753000001</v>
      </c>
      <c r="F437" s="84">
        <v>125.90849753000001</v>
      </c>
    </row>
    <row r="438" spans="1:6" ht="12.75" customHeight="1" x14ac:dyDescent="0.2">
      <c r="A438" s="83" t="s">
        <v>169</v>
      </c>
      <c r="B438" s="83">
        <v>22</v>
      </c>
      <c r="C438" s="84">
        <v>897.37551672999996</v>
      </c>
      <c r="D438" s="84">
        <v>889.00579914000002</v>
      </c>
      <c r="E438" s="84">
        <v>128.6603408</v>
      </c>
      <c r="F438" s="84">
        <v>128.6603408</v>
      </c>
    </row>
    <row r="439" spans="1:6" ht="12.75" customHeight="1" x14ac:dyDescent="0.2">
      <c r="A439" s="83" t="s">
        <v>169</v>
      </c>
      <c r="B439" s="83">
        <v>23</v>
      </c>
      <c r="C439" s="84">
        <v>912.59550228000001</v>
      </c>
      <c r="D439" s="84">
        <v>903.82874568</v>
      </c>
      <c r="E439" s="84">
        <v>130.80557467</v>
      </c>
      <c r="F439" s="84">
        <v>130.80557467</v>
      </c>
    </row>
    <row r="440" spans="1:6" ht="12.75" customHeight="1" x14ac:dyDescent="0.2">
      <c r="A440" s="83" t="s">
        <v>169</v>
      </c>
      <c r="B440" s="83">
        <v>24</v>
      </c>
      <c r="C440" s="84">
        <v>936.11460192000004</v>
      </c>
      <c r="D440" s="84">
        <v>927.25575423999999</v>
      </c>
      <c r="E440" s="84">
        <v>134.19602151000001</v>
      </c>
      <c r="F440" s="84">
        <v>134.19602151000001</v>
      </c>
    </row>
    <row r="441" spans="1:6" ht="12.75" customHeight="1" x14ac:dyDescent="0.2">
      <c r="A441" s="83" t="s">
        <v>170</v>
      </c>
      <c r="B441" s="83">
        <v>1</v>
      </c>
      <c r="C441" s="84">
        <v>945.68332694000003</v>
      </c>
      <c r="D441" s="84">
        <v>937.07273815999997</v>
      </c>
      <c r="E441" s="84">
        <v>135.61677320999999</v>
      </c>
      <c r="F441" s="84">
        <v>135.61677320999999</v>
      </c>
    </row>
    <row r="442" spans="1:6" ht="12.75" customHeight="1" x14ac:dyDescent="0.2">
      <c r="A442" s="83" t="s">
        <v>170</v>
      </c>
      <c r="B442" s="83">
        <v>2</v>
      </c>
      <c r="C442" s="84">
        <v>1004.92175562</v>
      </c>
      <c r="D442" s="84">
        <v>995.41114553</v>
      </c>
      <c r="E442" s="84">
        <v>144.05973205000001</v>
      </c>
      <c r="F442" s="84">
        <v>144.05973205000001</v>
      </c>
    </row>
    <row r="443" spans="1:6" ht="12.75" customHeight="1" x14ac:dyDescent="0.2">
      <c r="A443" s="83" t="s">
        <v>170</v>
      </c>
      <c r="B443" s="83">
        <v>3</v>
      </c>
      <c r="C443" s="84">
        <v>1030.5366252900001</v>
      </c>
      <c r="D443" s="84">
        <v>1020.68586741</v>
      </c>
      <c r="E443" s="84">
        <v>147.71758707999999</v>
      </c>
      <c r="F443" s="84">
        <v>147.71758707999999</v>
      </c>
    </row>
    <row r="444" spans="1:6" ht="12.75" customHeight="1" x14ac:dyDescent="0.2">
      <c r="A444" s="83" t="s">
        <v>170</v>
      </c>
      <c r="B444" s="83">
        <v>4</v>
      </c>
      <c r="C444" s="84">
        <v>1028.3885307400001</v>
      </c>
      <c r="D444" s="84">
        <v>1019.9952041400001</v>
      </c>
      <c r="E444" s="84">
        <v>147.61763163000001</v>
      </c>
      <c r="F444" s="84">
        <v>147.61763163000001</v>
      </c>
    </row>
    <row r="445" spans="1:6" ht="12.75" customHeight="1" x14ac:dyDescent="0.2">
      <c r="A445" s="83" t="s">
        <v>170</v>
      </c>
      <c r="B445" s="83">
        <v>5</v>
      </c>
      <c r="C445" s="84">
        <v>1020.33919882</v>
      </c>
      <c r="D445" s="84">
        <v>1011.94227781</v>
      </c>
      <c r="E445" s="84">
        <v>146.45218113999999</v>
      </c>
      <c r="F445" s="84">
        <v>146.45218113999999</v>
      </c>
    </row>
    <row r="446" spans="1:6" ht="12.75" customHeight="1" x14ac:dyDescent="0.2">
      <c r="A446" s="83" t="s">
        <v>170</v>
      </c>
      <c r="B446" s="83">
        <v>6</v>
      </c>
      <c r="C446" s="84">
        <v>1000.35801264</v>
      </c>
      <c r="D446" s="84">
        <v>990.88016267</v>
      </c>
      <c r="E446" s="84">
        <v>143.40399077999999</v>
      </c>
      <c r="F446" s="84">
        <v>143.40399077999999</v>
      </c>
    </row>
    <row r="447" spans="1:6" ht="12.75" customHeight="1" x14ac:dyDescent="0.2">
      <c r="A447" s="83" t="s">
        <v>170</v>
      </c>
      <c r="B447" s="83">
        <v>7</v>
      </c>
      <c r="C447" s="84">
        <v>968.42199586000004</v>
      </c>
      <c r="D447" s="84">
        <v>959.28141192999999</v>
      </c>
      <c r="E447" s="84">
        <v>138.83089795000001</v>
      </c>
      <c r="F447" s="84">
        <v>138.83089795000001</v>
      </c>
    </row>
    <row r="448" spans="1:6" ht="12.75" customHeight="1" x14ac:dyDescent="0.2">
      <c r="A448" s="83" t="s">
        <v>170</v>
      </c>
      <c r="B448" s="83">
        <v>8</v>
      </c>
      <c r="C448" s="84">
        <v>951.38405464000004</v>
      </c>
      <c r="D448" s="84">
        <v>942.34667139999999</v>
      </c>
      <c r="E448" s="84">
        <v>136.38003713000001</v>
      </c>
      <c r="F448" s="84">
        <v>136.38003713000001</v>
      </c>
    </row>
    <row r="449" spans="1:6" ht="12.75" customHeight="1" x14ac:dyDescent="0.2">
      <c r="A449" s="83" t="s">
        <v>170</v>
      </c>
      <c r="B449" s="83">
        <v>9</v>
      </c>
      <c r="C449" s="84">
        <v>921.6255572</v>
      </c>
      <c r="D449" s="84">
        <v>912.38400254999999</v>
      </c>
      <c r="E449" s="84">
        <v>132.04372437000001</v>
      </c>
      <c r="F449" s="84">
        <v>132.04372437000001</v>
      </c>
    </row>
    <row r="450" spans="1:6" ht="12.75" customHeight="1" x14ac:dyDescent="0.2">
      <c r="A450" s="83" t="s">
        <v>170</v>
      </c>
      <c r="B450" s="83">
        <v>10</v>
      </c>
      <c r="C450" s="84">
        <v>884.82290140999999</v>
      </c>
      <c r="D450" s="84">
        <v>881.24357751000002</v>
      </c>
      <c r="E450" s="84">
        <v>127.53696221</v>
      </c>
      <c r="F450" s="84">
        <v>127.53696221</v>
      </c>
    </row>
    <row r="451" spans="1:6" ht="12.75" customHeight="1" x14ac:dyDescent="0.2">
      <c r="A451" s="83" t="s">
        <v>170</v>
      </c>
      <c r="B451" s="83">
        <v>11</v>
      </c>
      <c r="C451" s="84">
        <v>879.88515652000001</v>
      </c>
      <c r="D451" s="84">
        <v>873.99068321000004</v>
      </c>
      <c r="E451" s="84">
        <v>126.48729543</v>
      </c>
      <c r="F451" s="84">
        <v>126.48729543</v>
      </c>
    </row>
    <row r="452" spans="1:6" ht="12.75" customHeight="1" x14ac:dyDescent="0.2">
      <c r="A452" s="83" t="s">
        <v>170</v>
      </c>
      <c r="B452" s="83">
        <v>12</v>
      </c>
      <c r="C452" s="84">
        <v>885.93975007999995</v>
      </c>
      <c r="D452" s="84">
        <v>881.53900424000005</v>
      </c>
      <c r="E452" s="84">
        <v>127.5797175</v>
      </c>
      <c r="F452" s="84">
        <v>127.5797175</v>
      </c>
    </row>
    <row r="453" spans="1:6" ht="12.75" customHeight="1" x14ac:dyDescent="0.2">
      <c r="A453" s="83" t="s">
        <v>170</v>
      </c>
      <c r="B453" s="83">
        <v>13</v>
      </c>
      <c r="C453" s="84">
        <v>889.88713626000003</v>
      </c>
      <c r="D453" s="84">
        <v>885.74645353999995</v>
      </c>
      <c r="E453" s="84">
        <v>128.18863576000001</v>
      </c>
      <c r="F453" s="84">
        <v>128.18863576000001</v>
      </c>
    </row>
    <row r="454" spans="1:6" ht="12.75" customHeight="1" x14ac:dyDescent="0.2">
      <c r="A454" s="83" t="s">
        <v>170</v>
      </c>
      <c r="B454" s="83">
        <v>14</v>
      </c>
      <c r="C454" s="84">
        <v>901.07193907999999</v>
      </c>
      <c r="D454" s="84">
        <v>895.89427780000005</v>
      </c>
      <c r="E454" s="84">
        <v>129.65726794</v>
      </c>
      <c r="F454" s="84">
        <v>129.65726794</v>
      </c>
    </row>
    <row r="455" spans="1:6" ht="12.75" customHeight="1" x14ac:dyDescent="0.2">
      <c r="A455" s="83" t="s">
        <v>170</v>
      </c>
      <c r="B455" s="83">
        <v>15</v>
      </c>
      <c r="C455" s="84">
        <v>910.69254507000005</v>
      </c>
      <c r="D455" s="84">
        <v>905.06485572999998</v>
      </c>
      <c r="E455" s="84">
        <v>130.98446927000001</v>
      </c>
      <c r="F455" s="84">
        <v>130.98446927000001</v>
      </c>
    </row>
    <row r="456" spans="1:6" ht="12.75" customHeight="1" x14ac:dyDescent="0.2">
      <c r="A456" s="83" t="s">
        <v>170</v>
      </c>
      <c r="B456" s="83">
        <v>16</v>
      </c>
      <c r="C456" s="84">
        <v>911.20021410000004</v>
      </c>
      <c r="D456" s="84">
        <v>905.95359183000005</v>
      </c>
      <c r="E456" s="84">
        <v>131.11309058000001</v>
      </c>
      <c r="F456" s="84">
        <v>131.11309058000001</v>
      </c>
    </row>
    <row r="457" spans="1:6" ht="12.75" customHeight="1" x14ac:dyDescent="0.2">
      <c r="A457" s="83" t="s">
        <v>170</v>
      </c>
      <c r="B457" s="83">
        <v>17</v>
      </c>
      <c r="C457" s="84">
        <v>901.12955038999996</v>
      </c>
      <c r="D457" s="84">
        <v>895.70570199999997</v>
      </c>
      <c r="E457" s="84">
        <v>129.62997652999999</v>
      </c>
      <c r="F457" s="84">
        <v>129.62997652999999</v>
      </c>
    </row>
    <row r="458" spans="1:6" ht="12.75" customHeight="1" x14ac:dyDescent="0.2">
      <c r="A458" s="83" t="s">
        <v>170</v>
      </c>
      <c r="B458" s="83">
        <v>18</v>
      </c>
      <c r="C458" s="84">
        <v>888.44451513000001</v>
      </c>
      <c r="D458" s="84">
        <v>882.39105979999999</v>
      </c>
      <c r="E458" s="84">
        <v>127.70303026000001</v>
      </c>
      <c r="F458" s="84">
        <v>127.70303026000001</v>
      </c>
    </row>
    <row r="459" spans="1:6" ht="12.75" customHeight="1" x14ac:dyDescent="0.2">
      <c r="A459" s="83" t="s">
        <v>170</v>
      </c>
      <c r="B459" s="83">
        <v>19</v>
      </c>
      <c r="C459" s="84">
        <v>858.22305277999999</v>
      </c>
      <c r="D459" s="84">
        <v>852.69661062</v>
      </c>
      <c r="E459" s="84">
        <v>123.40553529</v>
      </c>
      <c r="F459" s="84">
        <v>123.40553529</v>
      </c>
    </row>
    <row r="460" spans="1:6" ht="12.75" customHeight="1" x14ac:dyDescent="0.2">
      <c r="A460" s="83" t="s">
        <v>170</v>
      </c>
      <c r="B460" s="83">
        <v>20</v>
      </c>
      <c r="C460" s="84">
        <v>860.48612064999998</v>
      </c>
      <c r="D460" s="84">
        <v>853.96940505999999</v>
      </c>
      <c r="E460" s="84">
        <v>123.58973899999999</v>
      </c>
      <c r="F460" s="84">
        <v>123.58973899999999</v>
      </c>
    </row>
    <row r="461" spans="1:6" ht="12.75" customHeight="1" x14ac:dyDescent="0.2">
      <c r="A461" s="83" t="s">
        <v>170</v>
      </c>
      <c r="B461" s="83">
        <v>21</v>
      </c>
      <c r="C461" s="84">
        <v>867.42832662000001</v>
      </c>
      <c r="D461" s="84">
        <v>861.59021328999995</v>
      </c>
      <c r="E461" s="84">
        <v>124.6926517</v>
      </c>
      <c r="F461" s="84">
        <v>124.6926517</v>
      </c>
    </row>
    <row r="462" spans="1:6" ht="12.75" customHeight="1" x14ac:dyDescent="0.2">
      <c r="A462" s="83" t="s">
        <v>170</v>
      </c>
      <c r="B462" s="83">
        <v>22</v>
      </c>
      <c r="C462" s="84">
        <v>888.86139880999997</v>
      </c>
      <c r="D462" s="84">
        <v>883.27092821999997</v>
      </c>
      <c r="E462" s="84">
        <v>127.83036821</v>
      </c>
      <c r="F462" s="84">
        <v>127.83036821</v>
      </c>
    </row>
    <row r="463" spans="1:6" ht="12.75" customHeight="1" x14ac:dyDescent="0.2">
      <c r="A463" s="83" t="s">
        <v>170</v>
      </c>
      <c r="B463" s="83">
        <v>23</v>
      </c>
      <c r="C463" s="84">
        <v>893.85475459999998</v>
      </c>
      <c r="D463" s="84">
        <v>887.94148228999995</v>
      </c>
      <c r="E463" s="84">
        <v>128.50630877</v>
      </c>
      <c r="F463" s="84">
        <v>128.50630877</v>
      </c>
    </row>
    <row r="464" spans="1:6" ht="12.75" customHeight="1" x14ac:dyDescent="0.2">
      <c r="A464" s="83" t="s">
        <v>170</v>
      </c>
      <c r="B464" s="83">
        <v>24</v>
      </c>
      <c r="C464" s="84">
        <v>907.14851238000006</v>
      </c>
      <c r="D464" s="84">
        <v>900.96049009000001</v>
      </c>
      <c r="E464" s="84">
        <v>130.39046968</v>
      </c>
      <c r="F464" s="84">
        <v>130.39046968</v>
      </c>
    </row>
    <row r="465" spans="1:6" ht="12.75" customHeight="1" x14ac:dyDescent="0.2">
      <c r="A465" s="83" t="s">
        <v>171</v>
      </c>
      <c r="B465" s="83">
        <v>1</v>
      </c>
      <c r="C465" s="84">
        <v>947.04080400999999</v>
      </c>
      <c r="D465" s="84">
        <v>940.90047892999996</v>
      </c>
      <c r="E465" s="84">
        <v>136.17073859000001</v>
      </c>
      <c r="F465" s="84">
        <v>136.17073859000001</v>
      </c>
    </row>
    <row r="466" spans="1:6" ht="12.75" customHeight="1" x14ac:dyDescent="0.2">
      <c r="A466" s="83" t="s">
        <v>171</v>
      </c>
      <c r="B466" s="83">
        <v>2</v>
      </c>
      <c r="C466" s="84">
        <v>970.78390982999997</v>
      </c>
      <c r="D466" s="84">
        <v>969.99191568000003</v>
      </c>
      <c r="E466" s="84">
        <v>140.38096328</v>
      </c>
      <c r="F466" s="84">
        <v>140.38096328</v>
      </c>
    </row>
    <row r="467" spans="1:6" ht="12.75" customHeight="1" x14ac:dyDescent="0.2">
      <c r="A467" s="83" t="s">
        <v>171</v>
      </c>
      <c r="B467" s="83">
        <v>3</v>
      </c>
      <c r="C467" s="84">
        <v>997.78736761000005</v>
      </c>
      <c r="D467" s="84">
        <v>989.96873573000005</v>
      </c>
      <c r="E467" s="84">
        <v>143.27208555999999</v>
      </c>
      <c r="F467" s="84">
        <v>143.27208555999999</v>
      </c>
    </row>
    <row r="468" spans="1:6" ht="12.75" customHeight="1" x14ac:dyDescent="0.2">
      <c r="A468" s="83" t="s">
        <v>171</v>
      </c>
      <c r="B468" s="83">
        <v>4</v>
      </c>
      <c r="C468" s="84">
        <v>1023.47416495</v>
      </c>
      <c r="D468" s="84">
        <v>1016.58311944</v>
      </c>
      <c r="E468" s="84">
        <v>147.12382160000001</v>
      </c>
      <c r="F468" s="84">
        <v>147.12382160000001</v>
      </c>
    </row>
    <row r="469" spans="1:6" ht="12.75" customHeight="1" x14ac:dyDescent="0.2">
      <c r="A469" s="83" t="s">
        <v>171</v>
      </c>
      <c r="B469" s="83">
        <v>5</v>
      </c>
      <c r="C469" s="84">
        <v>1035.3020167699999</v>
      </c>
      <c r="D469" s="84">
        <v>1029.41014453</v>
      </c>
      <c r="E469" s="84">
        <v>148.98019804</v>
      </c>
      <c r="F469" s="84">
        <v>148.98019804</v>
      </c>
    </row>
    <row r="470" spans="1:6" ht="12.75" customHeight="1" x14ac:dyDescent="0.2">
      <c r="A470" s="83" t="s">
        <v>171</v>
      </c>
      <c r="B470" s="83">
        <v>6</v>
      </c>
      <c r="C470" s="84">
        <v>1011.36953393</v>
      </c>
      <c r="D470" s="84">
        <v>1004.53626116</v>
      </c>
      <c r="E470" s="84">
        <v>145.38035391</v>
      </c>
      <c r="F470" s="84">
        <v>145.38035391</v>
      </c>
    </row>
    <row r="471" spans="1:6" ht="12.75" customHeight="1" x14ac:dyDescent="0.2">
      <c r="A471" s="83" t="s">
        <v>171</v>
      </c>
      <c r="B471" s="83">
        <v>7</v>
      </c>
      <c r="C471" s="84">
        <v>976.7229529</v>
      </c>
      <c r="D471" s="84">
        <v>970.26361976999999</v>
      </c>
      <c r="E471" s="84">
        <v>140.42028533999999</v>
      </c>
      <c r="F471" s="84">
        <v>140.42028533999999</v>
      </c>
    </row>
    <row r="472" spans="1:6" ht="12.75" customHeight="1" x14ac:dyDescent="0.2">
      <c r="A472" s="83" t="s">
        <v>171</v>
      </c>
      <c r="B472" s="83">
        <v>8</v>
      </c>
      <c r="C472" s="84">
        <v>936.38877760000003</v>
      </c>
      <c r="D472" s="84">
        <v>934.16333376</v>
      </c>
      <c r="E472" s="84">
        <v>135.19571300999999</v>
      </c>
      <c r="F472" s="84">
        <v>135.19571300999999</v>
      </c>
    </row>
    <row r="473" spans="1:6" ht="12.75" customHeight="1" x14ac:dyDescent="0.2">
      <c r="A473" s="83" t="s">
        <v>171</v>
      </c>
      <c r="B473" s="83">
        <v>9</v>
      </c>
      <c r="C473" s="84">
        <v>907.89600743000005</v>
      </c>
      <c r="D473" s="84">
        <v>905.94437490999996</v>
      </c>
      <c r="E473" s="84">
        <v>131.11175668000001</v>
      </c>
      <c r="F473" s="84">
        <v>131.11175668000001</v>
      </c>
    </row>
    <row r="474" spans="1:6" ht="12.75" customHeight="1" x14ac:dyDescent="0.2">
      <c r="A474" s="83" t="s">
        <v>171</v>
      </c>
      <c r="B474" s="83">
        <v>10</v>
      </c>
      <c r="C474" s="84">
        <v>891.64776987000005</v>
      </c>
      <c r="D474" s="84">
        <v>885.93193078000002</v>
      </c>
      <c r="E474" s="84">
        <v>128.21547874000001</v>
      </c>
      <c r="F474" s="84">
        <v>128.21547874000001</v>
      </c>
    </row>
    <row r="475" spans="1:6" ht="12.75" customHeight="1" x14ac:dyDescent="0.2">
      <c r="A475" s="83" t="s">
        <v>171</v>
      </c>
      <c r="B475" s="83">
        <v>11</v>
      </c>
      <c r="C475" s="84">
        <v>898.71081591999996</v>
      </c>
      <c r="D475" s="84">
        <v>893.48971483000003</v>
      </c>
      <c r="E475" s="84">
        <v>129.30927033</v>
      </c>
      <c r="F475" s="84">
        <v>129.30927033</v>
      </c>
    </row>
    <row r="476" spans="1:6" ht="12.75" customHeight="1" x14ac:dyDescent="0.2">
      <c r="A476" s="83" t="s">
        <v>171</v>
      </c>
      <c r="B476" s="83">
        <v>12</v>
      </c>
      <c r="C476" s="84">
        <v>912.90050582000003</v>
      </c>
      <c r="D476" s="84">
        <v>908.07563829000003</v>
      </c>
      <c r="E476" s="84">
        <v>131.42020131000001</v>
      </c>
      <c r="F476" s="84">
        <v>131.42020131000001</v>
      </c>
    </row>
    <row r="477" spans="1:6" ht="12.75" customHeight="1" x14ac:dyDescent="0.2">
      <c r="A477" s="83" t="s">
        <v>171</v>
      </c>
      <c r="B477" s="83">
        <v>13</v>
      </c>
      <c r="C477" s="84">
        <v>916.65503128</v>
      </c>
      <c r="D477" s="84">
        <v>910.87112888000001</v>
      </c>
      <c r="E477" s="84">
        <v>131.82477546999999</v>
      </c>
      <c r="F477" s="84">
        <v>131.82477546999999</v>
      </c>
    </row>
    <row r="478" spans="1:6" ht="12.75" customHeight="1" x14ac:dyDescent="0.2">
      <c r="A478" s="83" t="s">
        <v>171</v>
      </c>
      <c r="B478" s="83">
        <v>14</v>
      </c>
      <c r="C478" s="84">
        <v>937.14240244999996</v>
      </c>
      <c r="D478" s="84">
        <v>931.20766671000001</v>
      </c>
      <c r="E478" s="84">
        <v>134.76795749999999</v>
      </c>
      <c r="F478" s="84">
        <v>134.76795749999999</v>
      </c>
    </row>
    <row r="479" spans="1:6" ht="12.75" customHeight="1" x14ac:dyDescent="0.2">
      <c r="A479" s="83" t="s">
        <v>171</v>
      </c>
      <c r="B479" s="83">
        <v>15</v>
      </c>
      <c r="C479" s="84">
        <v>930.43146190000004</v>
      </c>
      <c r="D479" s="84">
        <v>924.48632884000006</v>
      </c>
      <c r="E479" s="84">
        <v>133.79521961</v>
      </c>
      <c r="F479" s="84">
        <v>133.79521961</v>
      </c>
    </row>
    <row r="480" spans="1:6" ht="12.75" customHeight="1" x14ac:dyDescent="0.2">
      <c r="A480" s="83" t="s">
        <v>171</v>
      </c>
      <c r="B480" s="83">
        <v>16</v>
      </c>
      <c r="C480" s="84">
        <v>933.68882668000003</v>
      </c>
      <c r="D480" s="84">
        <v>928.24448567000002</v>
      </c>
      <c r="E480" s="84">
        <v>134.33911452999999</v>
      </c>
      <c r="F480" s="84">
        <v>134.33911452999999</v>
      </c>
    </row>
    <row r="481" spans="1:6" ht="12.75" customHeight="1" x14ac:dyDescent="0.2">
      <c r="A481" s="83" t="s">
        <v>171</v>
      </c>
      <c r="B481" s="83">
        <v>17</v>
      </c>
      <c r="C481" s="84">
        <v>921.57219502999999</v>
      </c>
      <c r="D481" s="84">
        <v>915.65624432000004</v>
      </c>
      <c r="E481" s="84">
        <v>132.5172958</v>
      </c>
      <c r="F481" s="84">
        <v>132.5172958</v>
      </c>
    </row>
    <row r="482" spans="1:6" ht="12.75" customHeight="1" x14ac:dyDescent="0.2">
      <c r="A482" s="83" t="s">
        <v>171</v>
      </c>
      <c r="B482" s="83">
        <v>18</v>
      </c>
      <c r="C482" s="84">
        <v>902.70824345000005</v>
      </c>
      <c r="D482" s="84">
        <v>895.12735287999999</v>
      </c>
      <c r="E482" s="84">
        <v>129.54627561999999</v>
      </c>
      <c r="F482" s="84">
        <v>129.54627561999999</v>
      </c>
    </row>
    <row r="483" spans="1:6" ht="12.75" customHeight="1" x14ac:dyDescent="0.2">
      <c r="A483" s="83" t="s">
        <v>171</v>
      </c>
      <c r="B483" s="83">
        <v>19</v>
      </c>
      <c r="C483" s="84">
        <v>884.88511556000003</v>
      </c>
      <c r="D483" s="84">
        <v>879.00864782999997</v>
      </c>
      <c r="E483" s="84">
        <v>127.21351457999999</v>
      </c>
      <c r="F483" s="84">
        <v>127.21351457999999</v>
      </c>
    </row>
    <row r="484" spans="1:6" ht="12.75" customHeight="1" x14ac:dyDescent="0.2">
      <c r="A484" s="83" t="s">
        <v>171</v>
      </c>
      <c r="B484" s="83">
        <v>20</v>
      </c>
      <c r="C484" s="84">
        <v>891.71469251999997</v>
      </c>
      <c r="D484" s="84">
        <v>890.99731526999994</v>
      </c>
      <c r="E484" s="84">
        <v>128.94856068000001</v>
      </c>
      <c r="F484" s="84">
        <v>128.94856068000001</v>
      </c>
    </row>
    <row r="485" spans="1:6" ht="12.75" customHeight="1" x14ac:dyDescent="0.2">
      <c r="A485" s="83" t="s">
        <v>171</v>
      </c>
      <c r="B485" s="83">
        <v>21</v>
      </c>
      <c r="C485" s="84">
        <v>920.89235714999995</v>
      </c>
      <c r="D485" s="84">
        <v>919.74814948000005</v>
      </c>
      <c r="E485" s="84">
        <v>133.10949206000001</v>
      </c>
      <c r="F485" s="84">
        <v>133.10949206000001</v>
      </c>
    </row>
    <row r="486" spans="1:6" ht="12.75" customHeight="1" x14ac:dyDescent="0.2">
      <c r="A486" s="83" t="s">
        <v>171</v>
      </c>
      <c r="B486" s="83">
        <v>22</v>
      </c>
      <c r="C486" s="84">
        <v>956.78070221999997</v>
      </c>
      <c r="D486" s="84">
        <v>950.79444599999999</v>
      </c>
      <c r="E486" s="84">
        <v>137.60263158000001</v>
      </c>
      <c r="F486" s="84">
        <v>137.60263158000001</v>
      </c>
    </row>
    <row r="487" spans="1:6" ht="12.75" customHeight="1" x14ac:dyDescent="0.2">
      <c r="A487" s="83" t="s">
        <v>171</v>
      </c>
      <c r="B487" s="83">
        <v>23</v>
      </c>
      <c r="C487" s="84">
        <v>967.98431553</v>
      </c>
      <c r="D487" s="84">
        <v>961.43855657999995</v>
      </c>
      <c r="E487" s="84">
        <v>139.14308822999999</v>
      </c>
      <c r="F487" s="84">
        <v>139.14308822999999</v>
      </c>
    </row>
    <row r="488" spans="1:6" ht="12.75" customHeight="1" x14ac:dyDescent="0.2">
      <c r="A488" s="83" t="s">
        <v>171</v>
      </c>
      <c r="B488" s="83">
        <v>24</v>
      </c>
      <c r="C488" s="84">
        <v>995.94424760000004</v>
      </c>
      <c r="D488" s="84">
        <v>991.18171001999997</v>
      </c>
      <c r="E488" s="84">
        <v>143.44763187000001</v>
      </c>
      <c r="F488" s="84">
        <v>143.44763187000001</v>
      </c>
    </row>
    <row r="489" spans="1:6" ht="12.75" customHeight="1" x14ac:dyDescent="0.2">
      <c r="A489" s="83" t="s">
        <v>172</v>
      </c>
      <c r="B489" s="83">
        <v>1</v>
      </c>
      <c r="C489" s="84">
        <v>936.43141474000004</v>
      </c>
      <c r="D489" s="84">
        <v>931.73176463000004</v>
      </c>
      <c r="E489" s="84">
        <v>134.84380695999999</v>
      </c>
      <c r="F489" s="84">
        <v>134.84380695999999</v>
      </c>
    </row>
    <row r="490" spans="1:6" ht="12.75" customHeight="1" x14ac:dyDescent="0.2">
      <c r="A490" s="83" t="s">
        <v>172</v>
      </c>
      <c r="B490" s="83">
        <v>2</v>
      </c>
      <c r="C490" s="84">
        <v>956.07301307</v>
      </c>
      <c r="D490" s="84">
        <v>954.54020050999998</v>
      </c>
      <c r="E490" s="84">
        <v>138.14473158999999</v>
      </c>
      <c r="F490" s="84">
        <v>138.14473158999999</v>
      </c>
    </row>
    <row r="491" spans="1:6" ht="12.75" customHeight="1" x14ac:dyDescent="0.2">
      <c r="A491" s="83" t="s">
        <v>172</v>
      </c>
      <c r="B491" s="83">
        <v>3</v>
      </c>
      <c r="C491" s="84">
        <v>971.27588934000005</v>
      </c>
      <c r="D491" s="84">
        <v>968.25938742999995</v>
      </c>
      <c r="E491" s="84">
        <v>140.13022512000001</v>
      </c>
      <c r="F491" s="84">
        <v>140.13022512000001</v>
      </c>
    </row>
    <row r="492" spans="1:6" ht="12.75" customHeight="1" x14ac:dyDescent="0.2">
      <c r="A492" s="83" t="s">
        <v>172</v>
      </c>
      <c r="B492" s="83">
        <v>4</v>
      </c>
      <c r="C492" s="84">
        <v>987.92239982000001</v>
      </c>
      <c r="D492" s="84">
        <v>981.23442389000002</v>
      </c>
      <c r="E492" s="84">
        <v>142.00802234</v>
      </c>
      <c r="F492" s="84">
        <v>142.00802234</v>
      </c>
    </row>
    <row r="493" spans="1:6" ht="12.75" customHeight="1" x14ac:dyDescent="0.2">
      <c r="A493" s="83" t="s">
        <v>172</v>
      </c>
      <c r="B493" s="83">
        <v>5</v>
      </c>
      <c r="C493" s="84">
        <v>980.80814984000006</v>
      </c>
      <c r="D493" s="84">
        <v>975.03633135999996</v>
      </c>
      <c r="E493" s="84">
        <v>141.11101052999999</v>
      </c>
      <c r="F493" s="84">
        <v>141.11101052999999</v>
      </c>
    </row>
    <row r="494" spans="1:6" ht="12.75" customHeight="1" x14ac:dyDescent="0.2">
      <c r="A494" s="83" t="s">
        <v>172</v>
      </c>
      <c r="B494" s="83">
        <v>6</v>
      </c>
      <c r="C494" s="84">
        <v>970.26690933999998</v>
      </c>
      <c r="D494" s="84">
        <v>964.26673708999999</v>
      </c>
      <c r="E494" s="84">
        <v>139.5523934</v>
      </c>
      <c r="F494" s="84">
        <v>139.5523934</v>
      </c>
    </row>
    <row r="495" spans="1:6" ht="12.75" customHeight="1" x14ac:dyDescent="0.2">
      <c r="A495" s="83" t="s">
        <v>172</v>
      </c>
      <c r="B495" s="83">
        <v>7</v>
      </c>
      <c r="C495" s="84">
        <v>920.04317431000004</v>
      </c>
      <c r="D495" s="84">
        <v>913.75030478999997</v>
      </c>
      <c r="E495" s="84">
        <v>132.24146089000001</v>
      </c>
      <c r="F495" s="84">
        <v>132.24146089000001</v>
      </c>
    </row>
    <row r="496" spans="1:6" ht="12.75" customHeight="1" x14ac:dyDescent="0.2">
      <c r="A496" s="83" t="s">
        <v>172</v>
      </c>
      <c r="B496" s="83">
        <v>8</v>
      </c>
      <c r="C496" s="84">
        <v>898.92690993999997</v>
      </c>
      <c r="D496" s="84">
        <v>897.84856886</v>
      </c>
      <c r="E496" s="84">
        <v>129.94010047</v>
      </c>
      <c r="F496" s="84">
        <v>129.94010047</v>
      </c>
    </row>
    <row r="497" spans="1:6" ht="12.75" customHeight="1" x14ac:dyDescent="0.2">
      <c r="A497" s="83" t="s">
        <v>172</v>
      </c>
      <c r="B497" s="83">
        <v>9</v>
      </c>
      <c r="C497" s="84">
        <v>878.96978923999995</v>
      </c>
      <c r="D497" s="84">
        <v>876.14440564999995</v>
      </c>
      <c r="E497" s="84">
        <v>126.79899043</v>
      </c>
      <c r="F497" s="84">
        <v>126.79899043</v>
      </c>
    </row>
    <row r="498" spans="1:6" ht="12.75" customHeight="1" x14ac:dyDescent="0.2">
      <c r="A498" s="83" t="s">
        <v>172</v>
      </c>
      <c r="B498" s="83">
        <v>10</v>
      </c>
      <c r="C498" s="84">
        <v>860.79767723999998</v>
      </c>
      <c r="D498" s="84">
        <v>853.64179252999998</v>
      </c>
      <c r="E498" s="84">
        <v>123.54232565</v>
      </c>
      <c r="F498" s="84">
        <v>123.54232565</v>
      </c>
    </row>
    <row r="499" spans="1:6" ht="12.75" customHeight="1" x14ac:dyDescent="0.2">
      <c r="A499" s="83" t="s">
        <v>172</v>
      </c>
      <c r="B499" s="83">
        <v>11</v>
      </c>
      <c r="C499" s="84">
        <v>864.15756542999998</v>
      </c>
      <c r="D499" s="84">
        <v>853.88820585999997</v>
      </c>
      <c r="E499" s="84">
        <v>123.57798754</v>
      </c>
      <c r="F499" s="84">
        <v>123.57798754</v>
      </c>
    </row>
    <row r="500" spans="1:6" ht="12.75" customHeight="1" x14ac:dyDescent="0.2">
      <c r="A500" s="83" t="s">
        <v>172</v>
      </c>
      <c r="B500" s="83">
        <v>12</v>
      </c>
      <c r="C500" s="84">
        <v>878.16819855999995</v>
      </c>
      <c r="D500" s="84">
        <v>870.91250230000003</v>
      </c>
      <c r="E500" s="84">
        <v>126.04180924000001</v>
      </c>
      <c r="F500" s="84">
        <v>126.04180924000001</v>
      </c>
    </row>
    <row r="501" spans="1:6" ht="12.75" customHeight="1" x14ac:dyDescent="0.2">
      <c r="A501" s="83" t="s">
        <v>172</v>
      </c>
      <c r="B501" s="83">
        <v>13</v>
      </c>
      <c r="C501" s="84">
        <v>882.24982204000003</v>
      </c>
      <c r="D501" s="84">
        <v>871.62706635999996</v>
      </c>
      <c r="E501" s="84">
        <v>126.1452237</v>
      </c>
      <c r="F501" s="84">
        <v>126.1452237</v>
      </c>
    </row>
    <row r="502" spans="1:6" ht="12.75" customHeight="1" x14ac:dyDescent="0.2">
      <c r="A502" s="83" t="s">
        <v>172</v>
      </c>
      <c r="B502" s="83">
        <v>14</v>
      </c>
      <c r="C502" s="84">
        <v>890.58200152999996</v>
      </c>
      <c r="D502" s="84">
        <v>879.66978466</v>
      </c>
      <c r="E502" s="84">
        <v>127.30919685000001</v>
      </c>
      <c r="F502" s="84">
        <v>127.30919685000001</v>
      </c>
    </row>
    <row r="503" spans="1:6" ht="12.75" customHeight="1" x14ac:dyDescent="0.2">
      <c r="A503" s="83" t="s">
        <v>172</v>
      </c>
      <c r="B503" s="83">
        <v>15</v>
      </c>
      <c r="C503" s="84">
        <v>897.17280935999997</v>
      </c>
      <c r="D503" s="84">
        <v>885.28763003999995</v>
      </c>
      <c r="E503" s="84">
        <v>128.12223306000001</v>
      </c>
      <c r="F503" s="84">
        <v>128.12223306000001</v>
      </c>
    </row>
    <row r="504" spans="1:6" ht="12.75" customHeight="1" x14ac:dyDescent="0.2">
      <c r="A504" s="83" t="s">
        <v>172</v>
      </c>
      <c r="B504" s="83">
        <v>16</v>
      </c>
      <c r="C504" s="84">
        <v>896.00908516000004</v>
      </c>
      <c r="D504" s="84">
        <v>890.70972485000004</v>
      </c>
      <c r="E504" s="84">
        <v>128.90693948000001</v>
      </c>
      <c r="F504" s="84">
        <v>128.90693948000001</v>
      </c>
    </row>
    <row r="505" spans="1:6" ht="12.75" customHeight="1" x14ac:dyDescent="0.2">
      <c r="A505" s="83" t="s">
        <v>172</v>
      </c>
      <c r="B505" s="83">
        <v>17</v>
      </c>
      <c r="C505" s="84">
        <v>898.73435327000004</v>
      </c>
      <c r="D505" s="84">
        <v>893.44230379999999</v>
      </c>
      <c r="E505" s="84">
        <v>129.30240882999999</v>
      </c>
      <c r="F505" s="84">
        <v>129.30240882999999</v>
      </c>
    </row>
    <row r="506" spans="1:6" ht="12.75" customHeight="1" x14ac:dyDescent="0.2">
      <c r="A506" s="83" t="s">
        <v>172</v>
      </c>
      <c r="B506" s="83">
        <v>18</v>
      </c>
      <c r="C506" s="84">
        <v>887.11197730000004</v>
      </c>
      <c r="D506" s="84">
        <v>881.11608193999996</v>
      </c>
      <c r="E506" s="84">
        <v>127.51851056</v>
      </c>
      <c r="F506" s="84">
        <v>127.51851056</v>
      </c>
    </row>
    <row r="507" spans="1:6" ht="12.75" customHeight="1" x14ac:dyDescent="0.2">
      <c r="A507" s="83" t="s">
        <v>172</v>
      </c>
      <c r="B507" s="83">
        <v>19</v>
      </c>
      <c r="C507" s="84">
        <v>875.77528835999999</v>
      </c>
      <c r="D507" s="84">
        <v>870.19472737000001</v>
      </c>
      <c r="E507" s="84">
        <v>125.93793008999999</v>
      </c>
      <c r="F507" s="84">
        <v>125.93793008999999</v>
      </c>
    </row>
    <row r="508" spans="1:6" ht="12.75" customHeight="1" x14ac:dyDescent="0.2">
      <c r="A508" s="83" t="s">
        <v>172</v>
      </c>
      <c r="B508" s="83">
        <v>20</v>
      </c>
      <c r="C508" s="84">
        <v>855.25668098000006</v>
      </c>
      <c r="D508" s="84">
        <v>850.30129003000002</v>
      </c>
      <c r="E508" s="84">
        <v>123.05887528</v>
      </c>
      <c r="F508" s="84">
        <v>123.05887528</v>
      </c>
    </row>
    <row r="509" spans="1:6" ht="12.75" customHeight="1" x14ac:dyDescent="0.2">
      <c r="A509" s="83" t="s">
        <v>172</v>
      </c>
      <c r="B509" s="83">
        <v>21</v>
      </c>
      <c r="C509" s="84">
        <v>834.96997888999999</v>
      </c>
      <c r="D509" s="84">
        <v>832.08256386999994</v>
      </c>
      <c r="E509" s="84">
        <v>120.42219111</v>
      </c>
      <c r="F509" s="84">
        <v>120.42219111</v>
      </c>
    </row>
    <row r="510" spans="1:6" ht="12.75" customHeight="1" x14ac:dyDescent="0.2">
      <c r="A510" s="83" t="s">
        <v>172</v>
      </c>
      <c r="B510" s="83">
        <v>22</v>
      </c>
      <c r="C510" s="84">
        <v>853.04258731000004</v>
      </c>
      <c r="D510" s="84">
        <v>847.71927026000003</v>
      </c>
      <c r="E510" s="84">
        <v>122.68519544</v>
      </c>
      <c r="F510" s="84">
        <v>122.68519544</v>
      </c>
    </row>
    <row r="511" spans="1:6" ht="12.75" customHeight="1" x14ac:dyDescent="0.2">
      <c r="A511" s="83" t="s">
        <v>172</v>
      </c>
      <c r="B511" s="83">
        <v>23</v>
      </c>
      <c r="C511" s="84">
        <v>854.77828844999999</v>
      </c>
      <c r="D511" s="84">
        <v>849.10178142999996</v>
      </c>
      <c r="E511" s="84">
        <v>122.88527778</v>
      </c>
      <c r="F511" s="84">
        <v>122.88527778</v>
      </c>
    </row>
    <row r="512" spans="1:6" ht="12.75" customHeight="1" x14ac:dyDescent="0.2">
      <c r="A512" s="83" t="s">
        <v>172</v>
      </c>
      <c r="B512" s="83">
        <v>24</v>
      </c>
      <c r="C512" s="84">
        <v>864.64418061000003</v>
      </c>
      <c r="D512" s="84">
        <v>860.03427431</v>
      </c>
      <c r="E512" s="84">
        <v>124.46747022</v>
      </c>
      <c r="F512" s="84">
        <v>124.46747022</v>
      </c>
    </row>
    <row r="513" spans="1:6" ht="12.75" customHeight="1" x14ac:dyDescent="0.2">
      <c r="A513" s="83" t="s">
        <v>173</v>
      </c>
      <c r="B513" s="83">
        <v>1</v>
      </c>
      <c r="C513" s="84">
        <v>870.11725939999997</v>
      </c>
      <c r="D513" s="84">
        <v>865.42666844999997</v>
      </c>
      <c r="E513" s="84">
        <v>125.24787825</v>
      </c>
      <c r="F513" s="84">
        <v>125.24787825</v>
      </c>
    </row>
    <row r="514" spans="1:6" ht="12.75" customHeight="1" x14ac:dyDescent="0.2">
      <c r="A514" s="83" t="s">
        <v>173</v>
      </c>
      <c r="B514" s="83">
        <v>2</v>
      </c>
      <c r="C514" s="84">
        <v>906.35187576999999</v>
      </c>
      <c r="D514" s="84">
        <v>901.59105597999996</v>
      </c>
      <c r="E514" s="84">
        <v>130.48172761000001</v>
      </c>
      <c r="F514" s="84">
        <v>130.48172761000001</v>
      </c>
    </row>
    <row r="515" spans="1:6" ht="12.75" customHeight="1" x14ac:dyDescent="0.2">
      <c r="A515" s="83" t="s">
        <v>173</v>
      </c>
      <c r="B515" s="83">
        <v>3</v>
      </c>
      <c r="C515" s="84">
        <v>928.66355348000002</v>
      </c>
      <c r="D515" s="84">
        <v>923.97261746000004</v>
      </c>
      <c r="E515" s="84">
        <v>133.72087332000001</v>
      </c>
      <c r="F515" s="84">
        <v>133.72087332000001</v>
      </c>
    </row>
    <row r="516" spans="1:6" ht="12.75" customHeight="1" x14ac:dyDescent="0.2">
      <c r="A516" s="83" t="s">
        <v>173</v>
      </c>
      <c r="B516" s="83">
        <v>4</v>
      </c>
      <c r="C516" s="84">
        <v>964.51596927000003</v>
      </c>
      <c r="D516" s="84">
        <v>958.96639760999994</v>
      </c>
      <c r="E516" s="84">
        <v>138.78530787</v>
      </c>
      <c r="F516" s="84">
        <v>138.78530787</v>
      </c>
    </row>
    <row r="517" spans="1:6" ht="12.75" customHeight="1" x14ac:dyDescent="0.2">
      <c r="A517" s="83" t="s">
        <v>173</v>
      </c>
      <c r="B517" s="83">
        <v>5</v>
      </c>
      <c r="C517" s="84">
        <v>987.61648288000004</v>
      </c>
      <c r="D517" s="84">
        <v>981.98312647</v>
      </c>
      <c r="E517" s="84">
        <v>142.11637744999999</v>
      </c>
      <c r="F517" s="84">
        <v>142.11637744999999</v>
      </c>
    </row>
    <row r="518" spans="1:6" ht="12.75" customHeight="1" x14ac:dyDescent="0.2">
      <c r="A518" s="83" t="s">
        <v>173</v>
      </c>
      <c r="B518" s="83">
        <v>6</v>
      </c>
      <c r="C518" s="84">
        <v>977.50606713000002</v>
      </c>
      <c r="D518" s="84">
        <v>972.59460421999995</v>
      </c>
      <c r="E518" s="84">
        <v>140.75763438000001</v>
      </c>
      <c r="F518" s="84">
        <v>140.75763438000001</v>
      </c>
    </row>
    <row r="519" spans="1:6" ht="12.75" customHeight="1" x14ac:dyDescent="0.2">
      <c r="A519" s="83" t="s">
        <v>173</v>
      </c>
      <c r="B519" s="83">
        <v>7</v>
      </c>
      <c r="C519" s="84">
        <v>957.16347937</v>
      </c>
      <c r="D519" s="84">
        <v>952.35508187999994</v>
      </c>
      <c r="E519" s="84">
        <v>137.82849281</v>
      </c>
      <c r="F519" s="84">
        <v>137.82849281</v>
      </c>
    </row>
    <row r="520" spans="1:6" ht="12.75" customHeight="1" x14ac:dyDescent="0.2">
      <c r="A520" s="83" t="s">
        <v>173</v>
      </c>
      <c r="B520" s="83">
        <v>8</v>
      </c>
      <c r="C520" s="84">
        <v>954.55084049000004</v>
      </c>
      <c r="D520" s="84">
        <v>949.55447360000005</v>
      </c>
      <c r="E520" s="84">
        <v>137.42317800000001</v>
      </c>
      <c r="F520" s="84">
        <v>137.42317800000001</v>
      </c>
    </row>
    <row r="521" spans="1:6" ht="12.75" customHeight="1" x14ac:dyDescent="0.2">
      <c r="A521" s="83" t="s">
        <v>173</v>
      </c>
      <c r="B521" s="83">
        <v>9</v>
      </c>
      <c r="C521" s="84">
        <v>911.10008991999996</v>
      </c>
      <c r="D521" s="84">
        <v>906.35178571999995</v>
      </c>
      <c r="E521" s="84">
        <v>131.17071874000001</v>
      </c>
      <c r="F521" s="84">
        <v>131.17071874000001</v>
      </c>
    </row>
    <row r="522" spans="1:6" ht="12.75" customHeight="1" x14ac:dyDescent="0.2">
      <c r="A522" s="83" t="s">
        <v>173</v>
      </c>
      <c r="B522" s="83">
        <v>10</v>
      </c>
      <c r="C522" s="84">
        <v>869.30626203999998</v>
      </c>
      <c r="D522" s="84">
        <v>863.74785997000004</v>
      </c>
      <c r="E522" s="84">
        <v>125.00491463</v>
      </c>
      <c r="F522" s="84">
        <v>125.00491463</v>
      </c>
    </row>
    <row r="523" spans="1:6" ht="12.75" customHeight="1" x14ac:dyDescent="0.2">
      <c r="A523" s="83" t="s">
        <v>173</v>
      </c>
      <c r="B523" s="83">
        <v>11</v>
      </c>
      <c r="C523" s="84">
        <v>853.59780849000003</v>
      </c>
      <c r="D523" s="84">
        <v>853.39050642999996</v>
      </c>
      <c r="E523" s="84">
        <v>123.50595856</v>
      </c>
      <c r="F523" s="84">
        <v>123.50595856</v>
      </c>
    </row>
    <row r="524" spans="1:6" ht="12.75" customHeight="1" x14ac:dyDescent="0.2">
      <c r="A524" s="83" t="s">
        <v>173</v>
      </c>
      <c r="B524" s="83">
        <v>12</v>
      </c>
      <c r="C524" s="84">
        <v>871.30219353999996</v>
      </c>
      <c r="D524" s="84">
        <v>862.96512915000005</v>
      </c>
      <c r="E524" s="84">
        <v>124.89163481</v>
      </c>
      <c r="F524" s="84">
        <v>124.89163481</v>
      </c>
    </row>
    <row r="525" spans="1:6" ht="12.75" customHeight="1" x14ac:dyDescent="0.2">
      <c r="A525" s="83" t="s">
        <v>173</v>
      </c>
      <c r="B525" s="83">
        <v>13</v>
      </c>
      <c r="C525" s="84">
        <v>868.65207170999997</v>
      </c>
      <c r="D525" s="84">
        <v>860.49258210000005</v>
      </c>
      <c r="E525" s="84">
        <v>124.53379828999999</v>
      </c>
      <c r="F525" s="84">
        <v>124.53379828999999</v>
      </c>
    </row>
    <row r="526" spans="1:6" ht="12.75" customHeight="1" x14ac:dyDescent="0.2">
      <c r="A526" s="83" t="s">
        <v>173</v>
      </c>
      <c r="B526" s="83">
        <v>14</v>
      </c>
      <c r="C526" s="84">
        <v>875.03685118999999</v>
      </c>
      <c r="D526" s="84">
        <v>874.18917265000005</v>
      </c>
      <c r="E526" s="84">
        <v>126.51602158999999</v>
      </c>
      <c r="F526" s="84">
        <v>126.51602158999999</v>
      </c>
    </row>
    <row r="527" spans="1:6" ht="12.75" customHeight="1" x14ac:dyDescent="0.2">
      <c r="A527" s="83" t="s">
        <v>173</v>
      </c>
      <c r="B527" s="83">
        <v>15</v>
      </c>
      <c r="C527" s="84">
        <v>891.61617488000002</v>
      </c>
      <c r="D527" s="84">
        <v>886.11876026000004</v>
      </c>
      <c r="E527" s="84">
        <v>128.24251742000001</v>
      </c>
      <c r="F527" s="84">
        <v>128.24251742000001</v>
      </c>
    </row>
    <row r="528" spans="1:6" ht="12.75" customHeight="1" x14ac:dyDescent="0.2">
      <c r="A528" s="83" t="s">
        <v>173</v>
      </c>
      <c r="B528" s="83">
        <v>16</v>
      </c>
      <c r="C528" s="84">
        <v>898.28118724000001</v>
      </c>
      <c r="D528" s="84">
        <v>892.42252713000005</v>
      </c>
      <c r="E528" s="84">
        <v>129.15482281999999</v>
      </c>
      <c r="F528" s="84">
        <v>129.15482281999999</v>
      </c>
    </row>
    <row r="529" spans="1:6" ht="12.75" customHeight="1" x14ac:dyDescent="0.2">
      <c r="A529" s="83" t="s">
        <v>173</v>
      </c>
      <c r="B529" s="83">
        <v>17</v>
      </c>
      <c r="C529" s="84">
        <v>905.17711979000001</v>
      </c>
      <c r="D529" s="84">
        <v>903.01698600999998</v>
      </c>
      <c r="E529" s="84">
        <v>130.68809368999999</v>
      </c>
      <c r="F529" s="84">
        <v>130.68809368999999</v>
      </c>
    </row>
    <row r="530" spans="1:6" ht="12.75" customHeight="1" x14ac:dyDescent="0.2">
      <c r="A530" s="83" t="s">
        <v>173</v>
      </c>
      <c r="B530" s="83">
        <v>18</v>
      </c>
      <c r="C530" s="84">
        <v>898.85311923999996</v>
      </c>
      <c r="D530" s="84">
        <v>892.7664115</v>
      </c>
      <c r="E530" s="84">
        <v>129.20459109000001</v>
      </c>
      <c r="F530" s="84">
        <v>129.20459109000001</v>
      </c>
    </row>
    <row r="531" spans="1:6" ht="12.75" customHeight="1" x14ac:dyDescent="0.2">
      <c r="A531" s="83" t="s">
        <v>173</v>
      </c>
      <c r="B531" s="83">
        <v>19</v>
      </c>
      <c r="C531" s="84">
        <v>870.17976446</v>
      </c>
      <c r="D531" s="84">
        <v>866.38517009999998</v>
      </c>
      <c r="E531" s="84">
        <v>125.38659629999999</v>
      </c>
      <c r="F531" s="84">
        <v>125.38659629999999</v>
      </c>
    </row>
    <row r="532" spans="1:6" ht="12.75" customHeight="1" x14ac:dyDescent="0.2">
      <c r="A532" s="83" t="s">
        <v>173</v>
      </c>
      <c r="B532" s="83">
        <v>20</v>
      </c>
      <c r="C532" s="84">
        <v>864.13941407000004</v>
      </c>
      <c r="D532" s="84">
        <v>863.13606970000001</v>
      </c>
      <c r="E532" s="84">
        <v>124.91637399</v>
      </c>
      <c r="F532" s="84">
        <v>124.91637399</v>
      </c>
    </row>
    <row r="533" spans="1:6" ht="12.75" customHeight="1" x14ac:dyDescent="0.2">
      <c r="A533" s="83" t="s">
        <v>173</v>
      </c>
      <c r="B533" s="83">
        <v>21</v>
      </c>
      <c r="C533" s="84">
        <v>884.86972582999999</v>
      </c>
      <c r="D533" s="84">
        <v>878.93823655999995</v>
      </c>
      <c r="E533" s="84">
        <v>127.20332439000001</v>
      </c>
      <c r="F533" s="84">
        <v>127.20332439000001</v>
      </c>
    </row>
    <row r="534" spans="1:6" ht="12.75" customHeight="1" x14ac:dyDescent="0.2">
      <c r="A534" s="83" t="s">
        <v>173</v>
      </c>
      <c r="B534" s="83">
        <v>22</v>
      </c>
      <c r="C534" s="84">
        <v>891.03172344999996</v>
      </c>
      <c r="D534" s="84">
        <v>889.02658036000003</v>
      </c>
      <c r="E534" s="84">
        <v>128.66334834</v>
      </c>
      <c r="F534" s="84">
        <v>128.66334834</v>
      </c>
    </row>
    <row r="535" spans="1:6" ht="12.75" customHeight="1" x14ac:dyDescent="0.2">
      <c r="A535" s="83" t="s">
        <v>173</v>
      </c>
      <c r="B535" s="83">
        <v>23</v>
      </c>
      <c r="C535" s="84">
        <v>909.58796289999998</v>
      </c>
      <c r="D535" s="84">
        <v>908.14367665999998</v>
      </c>
      <c r="E535" s="84">
        <v>131.43004809000001</v>
      </c>
      <c r="F535" s="84">
        <v>131.43004809000001</v>
      </c>
    </row>
    <row r="536" spans="1:6" ht="12.75" customHeight="1" x14ac:dyDescent="0.2">
      <c r="A536" s="83" t="s">
        <v>173</v>
      </c>
      <c r="B536" s="83">
        <v>24</v>
      </c>
      <c r="C536" s="84">
        <v>921.380629</v>
      </c>
      <c r="D536" s="84">
        <v>917.83459398000002</v>
      </c>
      <c r="E536" s="84">
        <v>132.83255493999999</v>
      </c>
      <c r="F536" s="84">
        <v>132.83255493999999</v>
      </c>
    </row>
    <row r="537" spans="1:6" ht="12.75" customHeight="1" x14ac:dyDescent="0.2">
      <c r="A537" s="83" t="s">
        <v>174</v>
      </c>
      <c r="B537" s="83">
        <v>1</v>
      </c>
      <c r="C537" s="84">
        <v>940.34528326999998</v>
      </c>
      <c r="D537" s="84">
        <v>934.01721514999997</v>
      </c>
      <c r="E537" s="84">
        <v>135.17456616000001</v>
      </c>
      <c r="F537" s="84">
        <v>135.17456616000001</v>
      </c>
    </row>
    <row r="538" spans="1:6" ht="12.75" customHeight="1" x14ac:dyDescent="0.2">
      <c r="A538" s="83" t="s">
        <v>174</v>
      </c>
      <c r="B538" s="83">
        <v>2</v>
      </c>
      <c r="C538" s="84">
        <v>964.09601731999999</v>
      </c>
      <c r="D538" s="84">
        <v>957.96314368000003</v>
      </c>
      <c r="E538" s="84">
        <v>138.64011310000001</v>
      </c>
      <c r="F538" s="84">
        <v>138.64011310000001</v>
      </c>
    </row>
    <row r="539" spans="1:6" ht="12.75" customHeight="1" x14ac:dyDescent="0.2">
      <c r="A539" s="83" t="s">
        <v>174</v>
      </c>
      <c r="B539" s="83">
        <v>3</v>
      </c>
      <c r="C539" s="84">
        <v>983.46238260999996</v>
      </c>
      <c r="D539" s="84">
        <v>976.93288046999999</v>
      </c>
      <c r="E539" s="84">
        <v>141.38548642000001</v>
      </c>
      <c r="F539" s="84">
        <v>141.38548642000001</v>
      </c>
    </row>
    <row r="540" spans="1:6" ht="12.75" customHeight="1" x14ac:dyDescent="0.2">
      <c r="A540" s="83" t="s">
        <v>174</v>
      </c>
      <c r="B540" s="83">
        <v>4</v>
      </c>
      <c r="C540" s="84">
        <v>997.65676126999995</v>
      </c>
      <c r="D540" s="84">
        <v>991.04716861999998</v>
      </c>
      <c r="E540" s="84">
        <v>143.42816052000001</v>
      </c>
      <c r="F540" s="84">
        <v>143.42816052000001</v>
      </c>
    </row>
    <row r="541" spans="1:6" ht="12.75" customHeight="1" x14ac:dyDescent="0.2">
      <c r="A541" s="83" t="s">
        <v>174</v>
      </c>
      <c r="B541" s="83">
        <v>5</v>
      </c>
      <c r="C541" s="84">
        <v>995.87998759000004</v>
      </c>
      <c r="D541" s="84">
        <v>989.32803835000004</v>
      </c>
      <c r="E541" s="84">
        <v>143.17936137000001</v>
      </c>
      <c r="F541" s="84">
        <v>143.17936137000001</v>
      </c>
    </row>
    <row r="542" spans="1:6" ht="12.75" customHeight="1" x14ac:dyDescent="0.2">
      <c r="A542" s="83" t="s">
        <v>174</v>
      </c>
      <c r="B542" s="83">
        <v>6</v>
      </c>
      <c r="C542" s="84">
        <v>983.83979418000001</v>
      </c>
      <c r="D542" s="84">
        <v>977.33339546000002</v>
      </c>
      <c r="E542" s="84">
        <v>141.44345049</v>
      </c>
      <c r="F542" s="84">
        <v>141.44345049</v>
      </c>
    </row>
    <row r="543" spans="1:6" ht="12.75" customHeight="1" x14ac:dyDescent="0.2">
      <c r="A543" s="83" t="s">
        <v>174</v>
      </c>
      <c r="B543" s="83">
        <v>7</v>
      </c>
      <c r="C543" s="84">
        <v>958.79758059000005</v>
      </c>
      <c r="D543" s="84">
        <v>952.43995124000003</v>
      </c>
      <c r="E543" s="84">
        <v>137.84077543000001</v>
      </c>
      <c r="F543" s="84">
        <v>137.84077543000001</v>
      </c>
    </row>
    <row r="544" spans="1:6" ht="12.75" customHeight="1" x14ac:dyDescent="0.2">
      <c r="A544" s="83" t="s">
        <v>174</v>
      </c>
      <c r="B544" s="83">
        <v>8</v>
      </c>
      <c r="C544" s="84">
        <v>954.63498886000002</v>
      </c>
      <c r="D544" s="84">
        <v>950.36010406000003</v>
      </c>
      <c r="E544" s="84">
        <v>137.53977194000001</v>
      </c>
      <c r="F544" s="84">
        <v>137.53977194000001</v>
      </c>
    </row>
    <row r="545" spans="1:6" ht="12.75" customHeight="1" x14ac:dyDescent="0.2">
      <c r="A545" s="83" t="s">
        <v>174</v>
      </c>
      <c r="B545" s="83">
        <v>9</v>
      </c>
      <c r="C545" s="84">
        <v>913.11770515000001</v>
      </c>
      <c r="D545" s="84">
        <v>910.76737561000004</v>
      </c>
      <c r="E545" s="84">
        <v>131.80975989999999</v>
      </c>
      <c r="F545" s="84">
        <v>131.80975989999999</v>
      </c>
    </row>
    <row r="546" spans="1:6" ht="12.75" customHeight="1" x14ac:dyDescent="0.2">
      <c r="A546" s="83" t="s">
        <v>174</v>
      </c>
      <c r="B546" s="83">
        <v>10</v>
      </c>
      <c r="C546" s="84">
        <v>880.54638141999999</v>
      </c>
      <c r="D546" s="84">
        <v>875.09969840999997</v>
      </c>
      <c r="E546" s="84">
        <v>126.64779638</v>
      </c>
      <c r="F546" s="84">
        <v>126.64779638</v>
      </c>
    </row>
    <row r="547" spans="1:6" ht="12.75" customHeight="1" x14ac:dyDescent="0.2">
      <c r="A547" s="83" t="s">
        <v>174</v>
      </c>
      <c r="B547" s="83">
        <v>11</v>
      </c>
      <c r="C547" s="84">
        <v>864.24963505000005</v>
      </c>
      <c r="D547" s="84">
        <v>858.48982120000005</v>
      </c>
      <c r="E547" s="84">
        <v>124.24395102</v>
      </c>
      <c r="F547" s="84">
        <v>124.24395102</v>
      </c>
    </row>
    <row r="548" spans="1:6" ht="12.75" customHeight="1" x14ac:dyDescent="0.2">
      <c r="A548" s="83" t="s">
        <v>174</v>
      </c>
      <c r="B548" s="83">
        <v>12</v>
      </c>
      <c r="C548" s="84">
        <v>878.12214906999998</v>
      </c>
      <c r="D548" s="84">
        <v>872.40787593000005</v>
      </c>
      <c r="E548" s="84">
        <v>126.25822547</v>
      </c>
      <c r="F548" s="84">
        <v>126.25822547</v>
      </c>
    </row>
    <row r="549" spans="1:6" ht="12.75" customHeight="1" x14ac:dyDescent="0.2">
      <c r="A549" s="83" t="s">
        <v>174</v>
      </c>
      <c r="B549" s="83">
        <v>13</v>
      </c>
      <c r="C549" s="84">
        <v>887.71810073999995</v>
      </c>
      <c r="D549" s="84">
        <v>882.25570751999999</v>
      </c>
      <c r="E549" s="84">
        <v>127.68344156000001</v>
      </c>
      <c r="F549" s="84">
        <v>127.68344156000001</v>
      </c>
    </row>
    <row r="550" spans="1:6" ht="12.75" customHeight="1" x14ac:dyDescent="0.2">
      <c r="A550" s="83" t="s">
        <v>174</v>
      </c>
      <c r="B550" s="83">
        <v>14</v>
      </c>
      <c r="C550" s="84">
        <v>904.44342559999996</v>
      </c>
      <c r="D550" s="84">
        <v>898.98449569000002</v>
      </c>
      <c r="E550" s="84">
        <v>130.10449617</v>
      </c>
      <c r="F550" s="84">
        <v>130.10449617</v>
      </c>
    </row>
    <row r="551" spans="1:6" ht="12.75" customHeight="1" x14ac:dyDescent="0.2">
      <c r="A551" s="83" t="s">
        <v>174</v>
      </c>
      <c r="B551" s="83">
        <v>15</v>
      </c>
      <c r="C551" s="84">
        <v>915.63707857999998</v>
      </c>
      <c r="D551" s="84">
        <v>910.14304709999999</v>
      </c>
      <c r="E551" s="84">
        <v>131.71940466999999</v>
      </c>
      <c r="F551" s="84">
        <v>131.71940466999999</v>
      </c>
    </row>
    <row r="552" spans="1:6" ht="12.75" customHeight="1" x14ac:dyDescent="0.2">
      <c r="A552" s="83" t="s">
        <v>174</v>
      </c>
      <c r="B552" s="83">
        <v>16</v>
      </c>
      <c r="C552" s="84">
        <v>913.27387708000003</v>
      </c>
      <c r="D552" s="84">
        <v>908.15085671999998</v>
      </c>
      <c r="E552" s="84">
        <v>131.43108721999999</v>
      </c>
      <c r="F552" s="84">
        <v>131.43108721999999</v>
      </c>
    </row>
    <row r="553" spans="1:6" ht="12.75" customHeight="1" x14ac:dyDescent="0.2">
      <c r="A553" s="83" t="s">
        <v>174</v>
      </c>
      <c r="B553" s="83">
        <v>17</v>
      </c>
      <c r="C553" s="84">
        <v>925.93500285000005</v>
      </c>
      <c r="D553" s="84">
        <v>920.41541468000003</v>
      </c>
      <c r="E553" s="84">
        <v>133.20606125</v>
      </c>
      <c r="F553" s="84">
        <v>133.20606125</v>
      </c>
    </row>
    <row r="554" spans="1:6" ht="12.75" customHeight="1" x14ac:dyDescent="0.2">
      <c r="A554" s="83" t="s">
        <v>174</v>
      </c>
      <c r="B554" s="83">
        <v>18</v>
      </c>
      <c r="C554" s="84">
        <v>915.20499213999994</v>
      </c>
      <c r="D554" s="84">
        <v>909.05211968000003</v>
      </c>
      <c r="E554" s="84">
        <v>131.56152145999999</v>
      </c>
      <c r="F554" s="84">
        <v>131.56152145999999</v>
      </c>
    </row>
    <row r="555" spans="1:6" ht="12.75" customHeight="1" x14ac:dyDescent="0.2">
      <c r="A555" s="83" t="s">
        <v>174</v>
      </c>
      <c r="B555" s="83">
        <v>19</v>
      </c>
      <c r="C555" s="84">
        <v>884.89275949</v>
      </c>
      <c r="D555" s="84">
        <v>879.24672877</v>
      </c>
      <c r="E555" s="84">
        <v>127.24797057000001</v>
      </c>
      <c r="F555" s="84">
        <v>127.24797057000001</v>
      </c>
    </row>
    <row r="556" spans="1:6" ht="12.75" customHeight="1" x14ac:dyDescent="0.2">
      <c r="A556" s="83" t="s">
        <v>174</v>
      </c>
      <c r="B556" s="83">
        <v>20</v>
      </c>
      <c r="C556" s="84">
        <v>886.99995851999995</v>
      </c>
      <c r="D556" s="84">
        <v>882.02435525999999</v>
      </c>
      <c r="E556" s="84">
        <v>127.64995937</v>
      </c>
      <c r="F556" s="84">
        <v>127.64995937</v>
      </c>
    </row>
    <row r="557" spans="1:6" ht="12.75" customHeight="1" x14ac:dyDescent="0.2">
      <c r="A557" s="83" t="s">
        <v>174</v>
      </c>
      <c r="B557" s="83">
        <v>21</v>
      </c>
      <c r="C557" s="84">
        <v>898.65159595</v>
      </c>
      <c r="D557" s="84">
        <v>897.5350224</v>
      </c>
      <c r="E557" s="84">
        <v>129.89472282</v>
      </c>
      <c r="F557" s="84">
        <v>129.89472282</v>
      </c>
    </row>
    <row r="558" spans="1:6" ht="12.75" customHeight="1" x14ac:dyDescent="0.2">
      <c r="A558" s="83" t="s">
        <v>174</v>
      </c>
      <c r="B558" s="83">
        <v>22</v>
      </c>
      <c r="C558" s="84">
        <v>922.40200489999995</v>
      </c>
      <c r="D558" s="84">
        <v>916.60058154000001</v>
      </c>
      <c r="E558" s="84">
        <v>132.65396390999999</v>
      </c>
      <c r="F558" s="84">
        <v>132.65396390999999</v>
      </c>
    </row>
    <row r="559" spans="1:6" ht="12.75" customHeight="1" x14ac:dyDescent="0.2">
      <c r="A559" s="83" t="s">
        <v>174</v>
      </c>
      <c r="B559" s="83">
        <v>23</v>
      </c>
      <c r="C559" s="84">
        <v>938.64605096000003</v>
      </c>
      <c r="D559" s="84">
        <v>932.28207269999996</v>
      </c>
      <c r="E559" s="84">
        <v>134.92344967</v>
      </c>
      <c r="F559" s="84">
        <v>134.92344967</v>
      </c>
    </row>
    <row r="560" spans="1:6" ht="12.75" customHeight="1" x14ac:dyDescent="0.2">
      <c r="A560" s="83" t="s">
        <v>174</v>
      </c>
      <c r="B560" s="83">
        <v>24</v>
      </c>
      <c r="C560" s="84">
        <v>944.83349478000002</v>
      </c>
      <c r="D560" s="84">
        <v>943.71705039000005</v>
      </c>
      <c r="E560" s="84">
        <v>136.57836365</v>
      </c>
      <c r="F560" s="84">
        <v>136.57836365</v>
      </c>
    </row>
    <row r="561" spans="1:6" ht="12.75" customHeight="1" x14ac:dyDescent="0.2">
      <c r="A561" s="83" t="s">
        <v>175</v>
      </c>
      <c r="B561" s="83">
        <v>1</v>
      </c>
      <c r="C561" s="84">
        <v>931.06287484999996</v>
      </c>
      <c r="D561" s="84">
        <v>928.67920992999996</v>
      </c>
      <c r="E561" s="84">
        <v>134.4020295</v>
      </c>
      <c r="F561" s="84">
        <v>134.4020295</v>
      </c>
    </row>
    <row r="562" spans="1:6" ht="12.75" customHeight="1" x14ac:dyDescent="0.2">
      <c r="A562" s="83" t="s">
        <v>175</v>
      </c>
      <c r="B562" s="83">
        <v>2</v>
      </c>
      <c r="C562" s="84">
        <v>942.51249873999996</v>
      </c>
      <c r="D562" s="84">
        <v>941.37559054999997</v>
      </c>
      <c r="E562" s="84">
        <v>136.23949856999999</v>
      </c>
      <c r="F562" s="84">
        <v>136.23949856999999</v>
      </c>
    </row>
    <row r="563" spans="1:6" ht="12.75" customHeight="1" x14ac:dyDescent="0.2">
      <c r="A563" s="83" t="s">
        <v>175</v>
      </c>
      <c r="B563" s="83">
        <v>3</v>
      </c>
      <c r="C563" s="84">
        <v>972.90198273999999</v>
      </c>
      <c r="D563" s="84">
        <v>972.43442642000002</v>
      </c>
      <c r="E563" s="84">
        <v>140.73445283000001</v>
      </c>
      <c r="F563" s="84">
        <v>140.73445283000001</v>
      </c>
    </row>
    <row r="564" spans="1:6" ht="12.75" customHeight="1" x14ac:dyDescent="0.2">
      <c r="A564" s="83" t="s">
        <v>175</v>
      </c>
      <c r="B564" s="83">
        <v>4</v>
      </c>
      <c r="C564" s="84">
        <v>991.24854375999996</v>
      </c>
      <c r="D564" s="84">
        <v>990.77217046999999</v>
      </c>
      <c r="E564" s="84">
        <v>143.38836173000001</v>
      </c>
      <c r="F564" s="84">
        <v>143.38836173000001</v>
      </c>
    </row>
    <row r="565" spans="1:6" ht="12.75" customHeight="1" x14ac:dyDescent="0.2">
      <c r="A565" s="83" t="s">
        <v>175</v>
      </c>
      <c r="B565" s="83">
        <v>5</v>
      </c>
      <c r="C565" s="84">
        <v>992.93666854000003</v>
      </c>
      <c r="D565" s="84">
        <v>986.22459735999996</v>
      </c>
      <c r="E565" s="84">
        <v>142.73021944999999</v>
      </c>
      <c r="F565" s="84">
        <v>142.73021944999999</v>
      </c>
    </row>
    <row r="566" spans="1:6" ht="12.75" customHeight="1" x14ac:dyDescent="0.2">
      <c r="A566" s="83" t="s">
        <v>175</v>
      </c>
      <c r="B566" s="83">
        <v>6</v>
      </c>
      <c r="C566" s="84">
        <v>990.90886864000004</v>
      </c>
      <c r="D566" s="84">
        <v>984.78104561999999</v>
      </c>
      <c r="E566" s="84">
        <v>142.52130308</v>
      </c>
      <c r="F566" s="84">
        <v>142.52130308</v>
      </c>
    </row>
    <row r="567" spans="1:6" ht="12.75" customHeight="1" x14ac:dyDescent="0.2">
      <c r="A567" s="83" t="s">
        <v>175</v>
      </c>
      <c r="B567" s="83">
        <v>7</v>
      </c>
      <c r="C567" s="84">
        <v>949.24748791000002</v>
      </c>
      <c r="D567" s="84">
        <v>942.84260699000004</v>
      </c>
      <c r="E567" s="84">
        <v>136.45181083</v>
      </c>
      <c r="F567" s="84">
        <v>136.45181083</v>
      </c>
    </row>
    <row r="568" spans="1:6" ht="12.75" customHeight="1" x14ac:dyDescent="0.2">
      <c r="A568" s="83" t="s">
        <v>175</v>
      </c>
      <c r="B568" s="83">
        <v>8</v>
      </c>
      <c r="C568" s="84">
        <v>918.07354071999998</v>
      </c>
      <c r="D568" s="84">
        <v>915.71349611999995</v>
      </c>
      <c r="E568" s="84">
        <v>132.52558149999999</v>
      </c>
      <c r="F568" s="84">
        <v>132.52558149999999</v>
      </c>
    </row>
    <row r="569" spans="1:6" ht="12.75" customHeight="1" x14ac:dyDescent="0.2">
      <c r="A569" s="83" t="s">
        <v>175</v>
      </c>
      <c r="B569" s="83">
        <v>9</v>
      </c>
      <c r="C569" s="84">
        <v>891.54374757999994</v>
      </c>
      <c r="D569" s="84">
        <v>887.32890348000001</v>
      </c>
      <c r="E569" s="84">
        <v>128.417654</v>
      </c>
      <c r="F569" s="84">
        <v>128.417654</v>
      </c>
    </row>
    <row r="570" spans="1:6" ht="12.75" customHeight="1" x14ac:dyDescent="0.2">
      <c r="A570" s="83" t="s">
        <v>175</v>
      </c>
      <c r="B570" s="83">
        <v>10</v>
      </c>
      <c r="C570" s="84">
        <v>865.06684049</v>
      </c>
      <c r="D570" s="84">
        <v>859.49137076</v>
      </c>
      <c r="E570" s="84">
        <v>124.38889913</v>
      </c>
      <c r="F570" s="84">
        <v>124.38889913</v>
      </c>
    </row>
    <row r="571" spans="1:6" ht="12.75" customHeight="1" x14ac:dyDescent="0.2">
      <c r="A571" s="83" t="s">
        <v>175</v>
      </c>
      <c r="B571" s="83">
        <v>11</v>
      </c>
      <c r="C571" s="84">
        <v>866.24062228000003</v>
      </c>
      <c r="D571" s="84">
        <v>861.3684442</v>
      </c>
      <c r="E571" s="84">
        <v>124.66055642000001</v>
      </c>
      <c r="F571" s="84">
        <v>124.66055642000001</v>
      </c>
    </row>
    <row r="572" spans="1:6" ht="12.75" customHeight="1" x14ac:dyDescent="0.2">
      <c r="A572" s="83" t="s">
        <v>175</v>
      </c>
      <c r="B572" s="83">
        <v>12</v>
      </c>
      <c r="C572" s="84">
        <v>876.28887768000004</v>
      </c>
      <c r="D572" s="84">
        <v>875.33098528999994</v>
      </c>
      <c r="E572" s="84">
        <v>126.68126911</v>
      </c>
      <c r="F572" s="84">
        <v>126.68126911</v>
      </c>
    </row>
    <row r="573" spans="1:6" ht="12.75" customHeight="1" x14ac:dyDescent="0.2">
      <c r="A573" s="83" t="s">
        <v>175</v>
      </c>
      <c r="B573" s="83">
        <v>13</v>
      </c>
      <c r="C573" s="84">
        <v>893.09703960000002</v>
      </c>
      <c r="D573" s="84">
        <v>887.07915634000005</v>
      </c>
      <c r="E573" s="84">
        <v>128.38150963999999</v>
      </c>
      <c r="F573" s="84">
        <v>128.38150963999999</v>
      </c>
    </row>
    <row r="574" spans="1:6" ht="12.75" customHeight="1" x14ac:dyDescent="0.2">
      <c r="A574" s="83" t="s">
        <v>175</v>
      </c>
      <c r="B574" s="83">
        <v>14</v>
      </c>
      <c r="C574" s="84">
        <v>902.39554665000003</v>
      </c>
      <c r="D574" s="84">
        <v>896.69125611000004</v>
      </c>
      <c r="E574" s="84">
        <v>129.77260971000001</v>
      </c>
      <c r="F574" s="84">
        <v>129.77260971000001</v>
      </c>
    </row>
    <row r="575" spans="1:6" ht="12.75" customHeight="1" x14ac:dyDescent="0.2">
      <c r="A575" s="83" t="s">
        <v>175</v>
      </c>
      <c r="B575" s="83">
        <v>15</v>
      </c>
      <c r="C575" s="84">
        <v>911.06046649999996</v>
      </c>
      <c r="D575" s="84">
        <v>905.29258504999996</v>
      </c>
      <c r="E575" s="84">
        <v>131.01742714</v>
      </c>
      <c r="F575" s="84">
        <v>131.01742714</v>
      </c>
    </row>
    <row r="576" spans="1:6" ht="12.75" customHeight="1" x14ac:dyDescent="0.2">
      <c r="A576" s="83" t="s">
        <v>175</v>
      </c>
      <c r="B576" s="83">
        <v>16</v>
      </c>
      <c r="C576" s="84">
        <v>911.09675633999996</v>
      </c>
      <c r="D576" s="84">
        <v>905.80653006</v>
      </c>
      <c r="E576" s="84">
        <v>131.09180724000001</v>
      </c>
      <c r="F576" s="84">
        <v>131.09180724000001</v>
      </c>
    </row>
    <row r="577" spans="1:6" ht="12.75" customHeight="1" x14ac:dyDescent="0.2">
      <c r="A577" s="83" t="s">
        <v>175</v>
      </c>
      <c r="B577" s="83">
        <v>17</v>
      </c>
      <c r="C577" s="84">
        <v>899.33440527000005</v>
      </c>
      <c r="D577" s="84">
        <v>893.82978879999996</v>
      </c>
      <c r="E577" s="84">
        <v>129.35848715</v>
      </c>
      <c r="F577" s="84">
        <v>129.35848715</v>
      </c>
    </row>
    <row r="578" spans="1:6" ht="12.75" customHeight="1" x14ac:dyDescent="0.2">
      <c r="A578" s="83" t="s">
        <v>175</v>
      </c>
      <c r="B578" s="83">
        <v>18</v>
      </c>
      <c r="C578" s="84">
        <v>887.74614294000003</v>
      </c>
      <c r="D578" s="84">
        <v>881.84069405000002</v>
      </c>
      <c r="E578" s="84">
        <v>127.62337921</v>
      </c>
      <c r="F578" s="84">
        <v>127.62337921</v>
      </c>
    </row>
    <row r="579" spans="1:6" ht="12.75" customHeight="1" x14ac:dyDescent="0.2">
      <c r="A579" s="83" t="s">
        <v>175</v>
      </c>
      <c r="B579" s="83">
        <v>19</v>
      </c>
      <c r="C579" s="84">
        <v>861.99258497000005</v>
      </c>
      <c r="D579" s="84">
        <v>856.34499559000005</v>
      </c>
      <c r="E579" s="84">
        <v>123.93354361</v>
      </c>
      <c r="F579" s="84">
        <v>123.93354361</v>
      </c>
    </row>
    <row r="580" spans="1:6" ht="12.75" customHeight="1" x14ac:dyDescent="0.2">
      <c r="A580" s="83" t="s">
        <v>175</v>
      </c>
      <c r="B580" s="83">
        <v>20</v>
      </c>
      <c r="C580" s="84">
        <v>858.76829578000002</v>
      </c>
      <c r="D580" s="84">
        <v>857.36426685000004</v>
      </c>
      <c r="E580" s="84">
        <v>124.08105646999999</v>
      </c>
      <c r="F580" s="84">
        <v>124.08105646999999</v>
      </c>
    </row>
    <row r="581" spans="1:6" ht="12.75" customHeight="1" x14ac:dyDescent="0.2">
      <c r="A581" s="83" t="s">
        <v>175</v>
      </c>
      <c r="B581" s="83">
        <v>21</v>
      </c>
      <c r="C581" s="84">
        <v>870.87031102000003</v>
      </c>
      <c r="D581" s="84">
        <v>870.32661167000003</v>
      </c>
      <c r="E581" s="84">
        <v>125.9570169</v>
      </c>
      <c r="F581" s="84">
        <v>125.9570169</v>
      </c>
    </row>
    <row r="582" spans="1:6" ht="12.75" customHeight="1" x14ac:dyDescent="0.2">
      <c r="A582" s="83" t="s">
        <v>175</v>
      </c>
      <c r="B582" s="83">
        <v>22</v>
      </c>
      <c r="C582" s="84">
        <v>896.11581693999995</v>
      </c>
      <c r="D582" s="84">
        <v>890.42751982000004</v>
      </c>
      <c r="E582" s="84">
        <v>128.86609769</v>
      </c>
      <c r="F582" s="84">
        <v>128.86609769</v>
      </c>
    </row>
    <row r="583" spans="1:6" ht="12.75" customHeight="1" x14ac:dyDescent="0.2">
      <c r="A583" s="83" t="s">
        <v>175</v>
      </c>
      <c r="B583" s="83">
        <v>23</v>
      </c>
      <c r="C583" s="84">
        <v>905.32386928999995</v>
      </c>
      <c r="D583" s="84">
        <v>899.41767748999996</v>
      </c>
      <c r="E583" s="84">
        <v>130.16718791</v>
      </c>
      <c r="F583" s="84">
        <v>130.16718791</v>
      </c>
    </row>
    <row r="584" spans="1:6" ht="12.75" customHeight="1" x14ac:dyDescent="0.2">
      <c r="A584" s="83" t="s">
        <v>175</v>
      </c>
      <c r="B584" s="83">
        <v>24</v>
      </c>
      <c r="C584" s="84">
        <v>924.36813413000004</v>
      </c>
      <c r="D584" s="84">
        <v>918.27199388999998</v>
      </c>
      <c r="E584" s="84">
        <v>132.89585714</v>
      </c>
      <c r="F584" s="84">
        <v>132.89585714</v>
      </c>
    </row>
    <row r="585" spans="1:6" ht="12.75" customHeight="1" x14ac:dyDescent="0.2">
      <c r="A585" s="83" t="s">
        <v>176</v>
      </c>
      <c r="B585" s="83">
        <v>1</v>
      </c>
      <c r="C585" s="84">
        <v>940.13980331000005</v>
      </c>
      <c r="D585" s="84">
        <v>933.73870681000005</v>
      </c>
      <c r="E585" s="84">
        <v>135.13425935999999</v>
      </c>
      <c r="F585" s="84">
        <v>135.13425935999999</v>
      </c>
    </row>
    <row r="586" spans="1:6" ht="12.75" customHeight="1" x14ac:dyDescent="0.2">
      <c r="A586" s="83" t="s">
        <v>176</v>
      </c>
      <c r="B586" s="83">
        <v>2</v>
      </c>
      <c r="C586" s="84">
        <v>976.24372326000002</v>
      </c>
      <c r="D586" s="84">
        <v>969.62640117000001</v>
      </c>
      <c r="E586" s="84">
        <v>140.32806461000001</v>
      </c>
      <c r="F586" s="84">
        <v>140.32806461000001</v>
      </c>
    </row>
    <row r="587" spans="1:6" ht="12.75" customHeight="1" x14ac:dyDescent="0.2">
      <c r="A587" s="83" t="s">
        <v>176</v>
      </c>
      <c r="B587" s="83">
        <v>3</v>
      </c>
      <c r="C587" s="84">
        <v>996.21942271</v>
      </c>
      <c r="D587" s="84">
        <v>989.51915660999998</v>
      </c>
      <c r="E587" s="84">
        <v>143.20702073999999</v>
      </c>
      <c r="F587" s="84">
        <v>143.20702073999999</v>
      </c>
    </row>
    <row r="588" spans="1:6" ht="12.75" customHeight="1" x14ac:dyDescent="0.2">
      <c r="A588" s="83" t="s">
        <v>176</v>
      </c>
      <c r="B588" s="83">
        <v>4</v>
      </c>
      <c r="C588" s="84">
        <v>1005.39967236</v>
      </c>
      <c r="D588" s="84">
        <v>998.76535606000004</v>
      </c>
      <c r="E588" s="84">
        <v>144.54516631000001</v>
      </c>
      <c r="F588" s="84">
        <v>144.54516631000001</v>
      </c>
    </row>
    <row r="589" spans="1:6" ht="12.75" customHeight="1" x14ac:dyDescent="0.2">
      <c r="A589" s="83" t="s">
        <v>176</v>
      </c>
      <c r="B589" s="83">
        <v>5</v>
      </c>
      <c r="C589" s="84">
        <v>1001.91831286</v>
      </c>
      <c r="D589" s="84">
        <v>995.30009065000002</v>
      </c>
      <c r="E589" s="84">
        <v>144.04365976</v>
      </c>
      <c r="F589" s="84">
        <v>144.04365976</v>
      </c>
    </row>
    <row r="590" spans="1:6" ht="12.75" customHeight="1" x14ac:dyDescent="0.2">
      <c r="A590" s="83" t="s">
        <v>176</v>
      </c>
      <c r="B590" s="83">
        <v>6</v>
      </c>
      <c r="C590" s="84">
        <v>982.88076308999996</v>
      </c>
      <c r="D590" s="84">
        <v>976.36344211000005</v>
      </c>
      <c r="E590" s="84">
        <v>141.30307511000001</v>
      </c>
      <c r="F590" s="84">
        <v>141.30307511000001</v>
      </c>
    </row>
    <row r="591" spans="1:6" ht="12.75" customHeight="1" x14ac:dyDescent="0.2">
      <c r="A591" s="83" t="s">
        <v>176</v>
      </c>
      <c r="B591" s="83">
        <v>7</v>
      </c>
      <c r="C591" s="84">
        <v>939.06049201999997</v>
      </c>
      <c r="D591" s="84">
        <v>932.82545573000004</v>
      </c>
      <c r="E591" s="84">
        <v>135.00209014999999</v>
      </c>
      <c r="F591" s="84">
        <v>135.00209014999999</v>
      </c>
    </row>
    <row r="592" spans="1:6" ht="12.75" customHeight="1" x14ac:dyDescent="0.2">
      <c r="A592" s="83" t="s">
        <v>176</v>
      </c>
      <c r="B592" s="83">
        <v>8</v>
      </c>
      <c r="C592" s="84">
        <v>901.36508856</v>
      </c>
      <c r="D592" s="84">
        <v>895.33428031000005</v>
      </c>
      <c r="E592" s="84">
        <v>129.57622294999999</v>
      </c>
      <c r="F592" s="84">
        <v>129.57622294999999</v>
      </c>
    </row>
    <row r="593" spans="1:6" ht="12.75" customHeight="1" x14ac:dyDescent="0.2">
      <c r="A593" s="83" t="s">
        <v>176</v>
      </c>
      <c r="B593" s="83">
        <v>9</v>
      </c>
      <c r="C593" s="84">
        <v>869.77577574999998</v>
      </c>
      <c r="D593" s="84">
        <v>869.00246945000004</v>
      </c>
      <c r="E593" s="84">
        <v>125.76538194</v>
      </c>
      <c r="F593" s="84">
        <v>125.76538194</v>
      </c>
    </row>
    <row r="594" spans="1:6" ht="12.75" customHeight="1" x14ac:dyDescent="0.2">
      <c r="A594" s="83" t="s">
        <v>176</v>
      </c>
      <c r="B594" s="83">
        <v>10</v>
      </c>
      <c r="C594" s="84">
        <v>860.16680051000003</v>
      </c>
      <c r="D594" s="84">
        <v>854.65276773999994</v>
      </c>
      <c r="E594" s="84">
        <v>123.68863788</v>
      </c>
      <c r="F594" s="84">
        <v>123.68863788</v>
      </c>
    </row>
    <row r="595" spans="1:6" ht="12.75" customHeight="1" x14ac:dyDescent="0.2">
      <c r="A595" s="83" t="s">
        <v>176</v>
      </c>
      <c r="B595" s="83">
        <v>11</v>
      </c>
      <c r="C595" s="84">
        <v>863.44024654999998</v>
      </c>
      <c r="D595" s="84">
        <v>856.29145272999995</v>
      </c>
      <c r="E595" s="84">
        <v>123.92579468</v>
      </c>
      <c r="F595" s="84">
        <v>123.92579468</v>
      </c>
    </row>
    <row r="596" spans="1:6" ht="12.75" customHeight="1" x14ac:dyDescent="0.2">
      <c r="A596" s="83" t="s">
        <v>176</v>
      </c>
      <c r="B596" s="83">
        <v>12</v>
      </c>
      <c r="C596" s="84">
        <v>871.05380380999998</v>
      </c>
      <c r="D596" s="84">
        <v>865.37580112000001</v>
      </c>
      <c r="E596" s="84">
        <v>125.24051654</v>
      </c>
      <c r="F596" s="84">
        <v>125.24051654</v>
      </c>
    </row>
    <row r="597" spans="1:6" ht="12.75" customHeight="1" x14ac:dyDescent="0.2">
      <c r="A597" s="83" t="s">
        <v>176</v>
      </c>
      <c r="B597" s="83">
        <v>13</v>
      </c>
      <c r="C597" s="84">
        <v>872.96264136000002</v>
      </c>
      <c r="D597" s="84">
        <v>867.61000792000004</v>
      </c>
      <c r="E597" s="84">
        <v>125.56385955</v>
      </c>
      <c r="F597" s="84">
        <v>125.56385955</v>
      </c>
    </row>
    <row r="598" spans="1:6" ht="12.75" customHeight="1" x14ac:dyDescent="0.2">
      <c r="A598" s="83" t="s">
        <v>176</v>
      </c>
      <c r="B598" s="83">
        <v>14</v>
      </c>
      <c r="C598" s="84">
        <v>882.06481640000004</v>
      </c>
      <c r="D598" s="84">
        <v>876.9197676</v>
      </c>
      <c r="E598" s="84">
        <v>126.9112038</v>
      </c>
      <c r="F598" s="84">
        <v>126.9112038</v>
      </c>
    </row>
    <row r="599" spans="1:6" ht="12.75" customHeight="1" x14ac:dyDescent="0.2">
      <c r="A599" s="83" t="s">
        <v>176</v>
      </c>
      <c r="B599" s="83">
        <v>15</v>
      </c>
      <c r="C599" s="84">
        <v>893.85568761000002</v>
      </c>
      <c r="D599" s="84">
        <v>888.65095325000004</v>
      </c>
      <c r="E599" s="84">
        <v>128.60898614000001</v>
      </c>
      <c r="F599" s="84">
        <v>128.60898614000001</v>
      </c>
    </row>
    <row r="600" spans="1:6" ht="12.75" customHeight="1" x14ac:dyDescent="0.2">
      <c r="A600" s="83" t="s">
        <v>176</v>
      </c>
      <c r="B600" s="83">
        <v>16</v>
      </c>
      <c r="C600" s="84">
        <v>895.64031709999995</v>
      </c>
      <c r="D600" s="84">
        <v>890.83149344000003</v>
      </c>
      <c r="E600" s="84">
        <v>128.92456229999999</v>
      </c>
      <c r="F600" s="84">
        <v>128.92456229999999</v>
      </c>
    </row>
    <row r="601" spans="1:6" ht="12.75" customHeight="1" x14ac:dyDescent="0.2">
      <c r="A601" s="83" t="s">
        <v>176</v>
      </c>
      <c r="B601" s="83">
        <v>17</v>
      </c>
      <c r="C601" s="84">
        <v>890.21177792000003</v>
      </c>
      <c r="D601" s="84">
        <v>885.28401982000003</v>
      </c>
      <c r="E601" s="84">
        <v>128.12171057</v>
      </c>
      <c r="F601" s="84">
        <v>128.12171057</v>
      </c>
    </row>
    <row r="602" spans="1:6" ht="12.75" customHeight="1" x14ac:dyDescent="0.2">
      <c r="A602" s="83" t="s">
        <v>176</v>
      </c>
      <c r="B602" s="83">
        <v>18</v>
      </c>
      <c r="C602" s="84">
        <v>888.83736052999996</v>
      </c>
      <c r="D602" s="84">
        <v>883.19204274000003</v>
      </c>
      <c r="E602" s="84">
        <v>127.81895160000001</v>
      </c>
      <c r="F602" s="84">
        <v>127.81895160000001</v>
      </c>
    </row>
    <row r="603" spans="1:6" ht="12.75" customHeight="1" x14ac:dyDescent="0.2">
      <c r="A603" s="83" t="s">
        <v>176</v>
      </c>
      <c r="B603" s="83">
        <v>19</v>
      </c>
      <c r="C603" s="84">
        <v>887.87844577999999</v>
      </c>
      <c r="D603" s="84">
        <v>882.38571296999999</v>
      </c>
      <c r="E603" s="84">
        <v>127.70225644999999</v>
      </c>
      <c r="F603" s="84">
        <v>127.70225644999999</v>
      </c>
    </row>
    <row r="604" spans="1:6" ht="12.75" customHeight="1" x14ac:dyDescent="0.2">
      <c r="A604" s="83" t="s">
        <v>176</v>
      </c>
      <c r="B604" s="83">
        <v>20</v>
      </c>
      <c r="C604" s="84">
        <v>875.86046521000003</v>
      </c>
      <c r="D604" s="84">
        <v>869.92263771</v>
      </c>
      <c r="E604" s="84">
        <v>125.89855223000001</v>
      </c>
      <c r="F604" s="84">
        <v>125.89855223000001</v>
      </c>
    </row>
    <row r="605" spans="1:6" ht="12.75" customHeight="1" x14ac:dyDescent="0.2">
      <c r="A605" s="83" t="s">
        <v>176</v>
      </c>
      <c r="B605" s="83">
        <v>21</v>
      </c>
      <c r="C605" s="84">
        <v>877.34978706000004</v>
      </c>
      <c r="D605" s="84">
        <v>873.96975741999995</v>
      </c>
      <c r="E605" s="84">
        <v>126.48426696999999</v>
      </c>
      <c r="F605" s="84">
        <v>126.48426696999999</v>
      </c>
    </row>
    <row r="606" spans="1:6" ht="12.75" customHeight="1" x14ac:dyDescent="0.2">
      <c r="A606" s="83" t="s">
        <v>176</v>
      </c>
      <c r="B606" s="83">
        <v>22</v>
      </c>
      <c r="C606" s="84">
        <v>895.19103585000005</v>
      </c>
      <c r="D606" s="84">
        <v>889.73249786999997</v>
      </c>
      <c r="E606" s="84">
        <v>128.76551144000001</v>
      </c>
      <c r="F606" s="84">
        <v>128.76551144000001</v>
      </c>
    </row>
    <row r="607" spans="1:6" ht="12.75" customHeight="1" x14ac:dyDescent="0.2">
      <c r="A607" s="83" t="s">
        <v>176</v>
      </c>
      <c r="B607" s="83">
        <v>23</v>
      </c>
      <c r="C607" s="84">
        <v>918.29882827999995</v>
      </c>
      <c r="D607" s="84">
        <v>912.33053496000002</v>
      </c>
      <c r="E607" s="84">
        <v>132.03598633999999</v>
      </c>
      <c r="F607" s="84">
        <v>132.03598633999999</v>
      </c>
    </row>
    <row r="608" spans="1:6" ht="12.75" customHeight="1" x14ac:dyDescent="0.2">
      <c r="A608" s="83" t="s">
        <v>176</v>
      </c>
      <c r="B608" s="83">
        <v>24</v>
      </c>
      <c r="C608" s="84">
        <v>932.63600862999999</v>
      </c>
      <c r="D608" s="84">
        <v>926.65215736000005</v>
      </c>
      <c r="E608" s="84">
        <v>134.10866665</v>
      </c>
      <c r="F608" s="84">
        <v>134.10866665</v>
      </c>
    </row>
    <row r="609" spans="1:6" ht="12.75" customHeight="1" x14ac:dyDescent="0.2">
      <c r="A609" s="83" t="s">
        <v>177</v>
      </c>
      <c r="B609" s="83">
        <v>1</v>
      </c>
      <c r="C609" s="84">
        <v>949.34117721999996</v>
      </c>
      <c r="D609" s="84">
        <v>943.81431548</v>
      </c>
      <c r="E609" s="84">
        <v>136.59244022999999</v>
      </c>
      <c r="F609" s="84">
        <v>136.59244022999999</v>
      </c>
    </row>
    <row r="610" spans="1:6" ht="12.75" customHeight="1" x14ac:dyDescent="0.2">
      <c r="A610" s="83" t="s">
        <v>177</v>
      </c>
      <c r="B610" s="83">
        <v>2</v>
      </c>
      <c r="C610" s="84">
        <v>984.43006715000001</v>
      </c>
      <c r="D610" s="84">
        <v>977.74847696999996</v>
      </c>
      <c r="E610" s="84">
        <v>141.50352268</v>
      </c>
      <c r="F610" s="84">
        <v>141.50352268</v>
      </c>
    </row>
    <row r="611" spans="1:6" ht="12.75" customHeight="1" x14ac:dyDescent="0.2">
      <c r="A611" s="83" t="s">
        <v>177</v>
      </c>
      <c r="B611" s="83">
        <v>3</v>
      </c>
      <c r="C611" s="84">
        <v>1003.7008019</v>
      </c>
      <c r="D611" s="84">
        <v>997.06534204000002</v>
      </c>
      <c r="E611" s="84">
        <v>144.29913374</v>
      </c>
      <c r="F611" s="84">
        <v>144.29913374</v>
      </c>
    </row>
    <row r="612" spans="1:6" ht="12.75" customHeight="1" x14ac:dyDescent="0.2">
      <c r="A612" s="83" t="s">
        <v>177</v>
      </c>
      <c r="B612" s="83">
        <v>4</v>
      </c>
      <c r="C612" s="84">
        <v>1015.24432115</v>
      </c>
      <c r="D612" s="84">
        <v>1008.5716641</v>
      </c>
      <c r="E612" s="84">
        <v>145.96437295000001</v>
      </c>
      <c r="F612" s="84">
        <v>145.96437295000001</v>
      </c>
    </row>
    <row r="613" spans="1:6" ht="12.75" customHeight="1" x14ac:dyDescent="0.2">
      <c r="A613" s="83" t="s">
        <v>177</v>
      </c>
      <c r="B613" s="83">
        <v>5</v>
      </c>
      <c r="C613" s="84">
        <v>1019.47993137</v>
      </c>
      <c r="D613" s="84">
        <v>1012.52151744</v>
      </c>
      <c r="E613" s="84">
        <v>146.53601093</v>
      </c>
      <c r="F613" s="84">
        <v>146.53601093</v>
      </c>
    </row>
    <row r="614" spans="1:6" ht="12.75" customHeight="1" x14ac:dyDescent="0.2">
      <c r="A614" s="83" t="s">
        <v>177</v>
      </c>
      <c r="B614" s="83">
        <v>6</v>
      </c>
      <c r="C614" s="84">
        <v>997.38044886</v>
      </c>
      <c r="D614" s="84">
        <v>990.74052873000005</v>
      </c>
      <c r="E614" s="84">
        <v>143.38378241000001</v>
      </c>
      <c r="F614" s="84">
        <v>143.38378241000001</v>
      </c>
    </row>
    <row r="615" spans="1:6" ht="12.75" customHeight="1" x14ac:dyDescent="0.2">
      <c r="A615" s="83" t="s">
        <v>177</v>
      </c>
      <c r="B615" s="83">
        <v>7</v>
      </c>
      <c r="C615" s="84">
        <v>953.12874189000001</v>
      </c>
      <c r="D615" s="84">
        <v>946.90784048</v>
      </c>
      <c r="E615" s="84">
        <v>137.04014706999999</v>
      </c>
      <c r="F615" s="84">
        <v>137.04014706999999</v>
      </c>
    </row>
    <row r="616" spans="1:6" ht="12.75" customHeight="1" x14ac:dyDescent="0.2">
      <c r="A616" s="83" t="s">
        <v>177</v>
      </c>
      <c r="B616" s="83">
        <v>8</v>
      </c>
      <c r="C616" s="84">
        <v>925.13787685</v>
      </c>
      <c r="D616" s="84">
        <v>919.45278225000004</v>
      </c>
      <c r="E616" s="84">
        <v>133.06674537999999</v>
      </c>
      <c r="F616" s="84">
        <v>133.06674537999999</v>
      </c>
    </row>
    <row r="617" spans="1:6" ht="12.75" customHeight="1" x14ac:dyDescent="0.2">
      <c r="A617" s="83" t="s">
        <v>177</v>
      </c>
      <c r="B617" s="83">
        <v>9</v>
      </c>
      <c r="C617" s="84">
        <v>906.40056522999998</v>
      </c>
      <c r="D617" s="84">
        <v>898.72263195999994</v>
      </c>
      <c r="E617" s="84">
        <v>130.06659823999999</v>
      </c>
      <c r="F617" s="84">
        <v>130.06659823999999</v>
      </c>
    </row>
    <row r="618" spans="1:6" ht="12.75" customHeight="1" x14ac:dyDescent="0.2">
      <c r="A618" s="83" t="s">
        <v>177</v>
      </c>
      <c r="B618" s="83">
        <v>10</v>
      </c>
      <c r="C618" s="84">
        <v>882.39865179000003</v>
      </c>
      <c r="D618" s="84">
        <v>876.77240255000004</v>
      </c>
      <c r="E618" s="84">
        <v>126.88987656</v>
      </c>
      <c r="F618" s="84">
        <v>126.88987656</v>
      </c>
    </row>
    <row r="619" spans="1:6" ht="12.75" customHeight="1" x14ac:dyDescent="0.2">
      <c r="A619" s="83" t="s">
        <v>177</v>
      </c>
      <c r="B619" s="83">
        <v>11</v>
      </c>
      <c r="C619" s="84">
        <v>879.12035131000005</v>
      </c>
      <c r="D619" s="84">
        <v>871.79471258000001</v>
      </c>
      <c r="E619" s="84">
        <v>126.16948610999999</v>
      </c>
      <c r="F619" s="84">
        <v>126.16948610999999</v>
      </c>
    </row>
    <row r="620" spans="1:6" ht="12.75" customHeight="1" x14ac:dyDescent="0.2">
      <c r="A620" s="83" t="s">
        <v>177</v>
      </c>
      <c r="B620" s="83">
        <v>12</v>
      </c>
      <c r="C620" s="84">
        <v>882.82665056999997</v>
      </c>
      <c r="D620" s="84">
        <v>877.16898356000002</v>
      </c>
      <c r="E620" s="84">
        <v>126.94727129</v>
      </c>
      <c r="F620" s="84">
        <v>126.94727129</v>
      </c>
    </row>
    <row r="621" spans="1:6" ht="12.75" customHeight="1" x14ac:dyDescent="0.2">
      <c r="A621" s="83" t="s">
        <v>177</v>
      </c>
      <c r="B621" s="83">
        <v>13</v>
      </c>
      <c r="C621" s="84">
        <v>882.14361219</v>
      </c>
      <c r="D621" s="84">
        <v>876.90126344999999</v>
      </c>
      <c r="E621" s="84">
        <v>126.90852581</v>
      </c>
      <c r="F621" s="84">
        <v>126.90852581</v>
      </c>
    </row>
    <row r="622" spans="1:6" ht="12.75" customHeight="1" x14ac:dyDescent="0.2">
      <c r="A622" s="83" t="s">
        <v>177</v>
      </c>
      <c r="B622" s="83">
        <v>14</v>
      </c>
      <c r="C622" s="84">
        <v>885.71166960000005</v>
      </c>
      <c r="D622" s="84">
        <v>880.27126056999998</v>
      </c>
      <c r="E622" s="84">
        <v>127.39624476</v>
      </c>
      <c r="F622" s="84">
        <v>127.39624476</v>
      </c>
    </row>
    <row r="623" spans="1:6" ht="12.75" customHeight="1" x14ac:dyDescent="0.2">
      <c r="A623" s="83" t="s">
        <v>177</v>
      </c>
      <c r="B623" s="83">
        <v>15</v>
      </c>
      <c r="C623" s="84">
        <v>893.17875989000004</v>
      </c>
      <c r="D623" s="84">
        <v>887.61774447000005</v>
      </c>
      <c r="E623" s="84">
        <v>128.45945617999999</v>
      </c>
      <c r="F623" s="84">
        <v>128.45945617999999</v>
      </c>
    </row>
    <row r="624" spans="1:6" ht="12.75" customHeight="1" x14ac:dyDescent="0.2">
      <c r="A624" s="83" t="s">
        <v>177</v>
      </c>
      <c r="B624" s="83">
        <v>16</v>
      </c>
      <c r="C624" s="84">
        <v>896.20703980999997</v>
      </c>
      <c r="D624" s="84">
        <v>891.06821448999995</v>
      </c>
      <c r="E624" s="84">
        <v>128.95882148999999</v>
      </c>
      <c r="F624" s="84">
        <v>128.95882148999999</v>
      </c>
    </row>
    <row r="625" spans="1:6" ht="12.75" customHeight="1" x14ac:dyDescent="0.2">
      <c r="A625" s="83" t="s">
        <v>177</v>
      </c>
      <c r="B625" s="83">
        <v>17</v>
      </c>
      <c r="C625" s="84">
        <v>894.78356056999996</v>
      </c>
      <c r="D625" s="84">
        <v>889.44966915999998</v>
      </c>
      <c r="E625" s="84">
        <v>128.72457937999999</v>
      </c>
      <c r="F625" s="84">
        <v>128.72457937999999</v>
      </c>
    </row>
    <row r="626" spans="1:6" ht="12.75" customHeight="1" x14ac:dyDescent="0.2">
      <c r="A626" s="83" t="s">
        <v>177</v>
      </c>
      <c r="B626" s="83">
        <v>18</v>
      </c>
      <c r="C626" s="84">
        <v>894.82155932000001</v>
      </c>
      <c r="D626" s="84">
        <v>888.79771372000005</v>
      </c>
      <c r="E626" s="84">
        <v>128.63022588000001</v>
      </c>
      <c r="F626" s="84">
        <v>128.63022588000001</v>
      </c>
    </row>
    <row r="627" spans="1:6" ht="12.75" customHeight="1" x14ac:dyDescent="0.2">
      <c r="A627" s="83" t="s">
        <v>177</v>
      </c>
      <c r="B627" s="83">
        <v>19</v>
      </c>
      <c r="C627" s="84">
        <v>881.97709423000003</v>
      </c>
      <c r="D627" s="84">
        <v>876.22943553000005</v>
      </c>
      <c r="E627" s="84">
        <v>126.81129627999999</v>
      </c>
      <c r="F627" s="84">
        <v>126.81129627999999</v>
      </c>
    </row>
    <row r="628" spans="1:6" ht="12.75" customHeight="1" x14ac:dyDescent="0.2">
      <c r="A628" s="83" t="s">
        <v>177</v>
      </c>
      <c r="B628" s="83">
        <v>20</v>
      </c>
      <c r="C628" s="84">
        <v>881.06658285000003</v>
      </c>
      <c r="D628" s="84">
        <v>876.61510524000005</v>
      </c>
      <c r="E628" s="84">
        <v>126.86711189</v>
      </c>
      <c r="F628" s="84">
        <v>126.86711189</v>
      </c>
    </row>
    <row r="629" spans="1:6" ht="12.75" customHeight="1" x14ac:dyDescent="0.2">
      <c r="A629" s="83" t="s">
        <v>177</v>
      </c>
      <c r="B629" s="83">
        <v>21</v>
      </c>
      <c r="C629" s="84">
        <v>884.94146794999995</v>
      </c>
      <c r="D629" s="84">
        <v>884.75669826000001</v>
      </c>
      <c r="E629" s="84">
        <v>128.04539457000001</v>
      </c>
      <c r="F629" s="84">
        <v>128.04539457000001</v>
      </c>
    </row>
    <row r="630" spans="1:6" ht="12.75" customHeight="1" x14ac:dyDescent="0.2">
      <c r="A630" s="83" t="s">
        <v>177</v>
      </c>
      <c r="B630" s="83">
        <v>22</v>
      </c>
      <c r="C630" s="84">
        <v>900.51900683999997</v>
      </c>
      <c r="D630" s="84">
        <v>894.88476119999996</v>
      </c>
      <c r="E630" s="84">
        <v>129.51116680999999</v>
      </c>
      <c r="F630" s="84">
        <v>129.51116680999999</v>
      </c>
    </row>
    <row r="631" spans="1:6" ht="12.75" customHeight="1" x14ac:dyDescent="0.2">
      <c r="A631" s="83" t="s">
        <v>177</v>
      </c>
      <c r="B631" s="83">
        <v>23</v>
      </c>
      <c r="C631" s="84">
        <v>913.41250467999998</v>
      </c>
      <c r="D631" s="84">
        <v>907.24382556</v>
      </c>
      <c r="E631" s="84">
        <v>131.29981817000001</v>
      </c>
      <c r="F631" s="84">
        <v>131.29981817000001</v>
      </c>
    </row>
    <row r="632" spans="1:6" ht="12.75" customHeight="1" x14ac:dyDescent="0.2">
      <c r="A632" s="83" t="s">
        <v>177</v>
      </c>
      <c r="B632" s="83">
        <v>24</v>
      </c>
      <c r="C632" s="84">
        <v>914.26555519999999</v>
      </c>
      <c r="D632" s="84">
        <v>908.07299826999997</v>
      </c>
      <c r="E632" s="84">
        <v>131.41981924000001</v>
      </c>
      <c r="F632" s="84">
        <v>131.41981924000001</v>
      </c>
    </row>
    <row r="633" spans="1:6" ht="12.75" customHeight="1" x14ac:dyDescent="0.2">
      <c r="A633" s="83" t="s">
        <v>178</v>
      </c>
      <c r="B633" s="83">
        <v>1</v>
      </c>
      <c r="C633" s="84">
        <v>947.18143824000003</v>
      </c>
      <c r="D633" s="84">
        <v>945.16445939000005</v>
      </c>
      <c r="E633" s="84">
        <v>136.78783824999999</v>
      </c>
      <c r="F633" s="84">
        <v>136.78783824999999</v>
      </c>
    </row>
    <row r="634" spans="1:6" ht="12.75" customHeight="1" x14ac:dyDescent="0.2">
      <c r="A634" s="83" t="s">
        <v>178</v>
      </c>
      <c r="B634" s="83">
        <v>2</v>
      </c>
      <c r="C634" s="84">
        <v>981.94219673999999</v>
      </c>
      <c r="D634" s="84">
        <v>981.17875605999996</v>
      </c>
      <c r="E634" s="84">
        <v>141.99996587000001</v>
      </c>
      <c r="F634" s="84">
        <v>141.99996587000001</v>
      </c>
    </row>
    <row r="635" spans="1:6" ht="12.75" customHeight="1" x14ac:dyDescent="0.2">
      <c r="A635" s="83" t="s">
        <v>178</v>
      </c>
      <c r="B635" s="83">
        <v>3</v>
      </c>
      <c r="C635" s="84">
        <v>1001.10998761</v>
      </c>
      <c r="D635" s="84">
        <v>994.74875723000002</v>
      </c>
      <c r="E635" s="84">
        <v>143.96386867000001</v>
      </c>
      <c r="F635" s="84">
        <v>143.96386867000001</v>
      </c>
    </row>
    <row r="636" spans="1:6" ht="12.75" customHeight="1" x14ac:dyDescent="0.2">
      <c r="A636" s="83" t="s">
        <v>178</v>
      </c>
      <c r="B636" s="83">
        <v>4</v>
      </c>
      <c r="C636" s="84">
        <v>1011.02356906</v>
      </c>
      <c r="D636" s="84">
        <v>1004.24963384</v>
      </c>
      <c r="E636" s="84">
        <v>145.3388721</v>
      </c>
      <c r="F636" s="84">
        <v>145.3388721</v>
      </c>
    </row>
    <row r="637" spans="1:6" ht="12.75" customHeight="1" x14ac:dyDescent="0.2">
      <c r="A637" s="83" t="s">
        <v>178</v>
      </c>
      <c r="B637" s="83">
        <v>5</v>
      </c>
      <c r="C637" s="84">
        <v>1005.89792672</v>
      </c>
      <c r="D637" s="84">
        <v>1002.35016649</v>
      </c>
      <c r="E637" s="84">
        <v>145.06397387000001</v>
      </c>
      <c r="F637" s="84">
        <v>145.06397387000001</v>
      </c>
    </row>
    <row r="638" spans="1:6" ht="12.75" customHeight="1" x14ac:dyDescent="0.2">
      <c r="A638" s="83" t="s">
        <v>178</v>
      </c>
      <c r="B638" s="83">
        <v>6</v>
      </c>
      <c r="C638" s="84">
        <v>987.54701577000003</v>
      </c>
      <c r="D638" s="84">
        <v>982.2469049</v>
      </c>
      <c r="E638" s="84">
        <v>142.15455248000001</v>
      </c>
      <c r="F638" s="84">
        <v>142.15455248000001</v>
      </c>
    </row>
    <row r="639" spans="1:6" ht="12.75" customHeight="1" x14ac:dyDescent="0.2">
      <c r="A639" s="83" t="s">
        <v>178</v>
      </c>
      <c r="B639" s="83">
        <v>7</v>
      </c>
      <c r="C639" s="84">
        <v>946.36569143999998</v>
      </c>
      <c r="D639" s="84">
        <v>944.55214667999996</v>
      </c>
      <c r="E639" s="84">
        <v>136.69922199999999</v>
      </c>
      <c r="F639" s="84">
        <v>136.69922199999999</v>
      </c>
    </row>
    <row r="640" spans="1:6" ht="12.75" customHeight="1" x14ac:dyDescent="0.2">
      <c r="A640" s="83" t="s">
        <v>178</v>
      </c>
      <c r="B640" s="83">
        <v>8</v>
      </c>
      <c r="C640" s="84">
        <v>932.13257999999996</v>
      </c>
      <c r="D640" s="84">
        <v>931.95105167999998</v>
      </c>
      <c r="E640" s="84">
        <v>134.87554302999999</v>
      </c>
      <c r="F640" s="84">
        <v>134.87554302999999</v>
      </c>
    </row>
    <row r="641" spans="1:6" ht="12.75" customHeight="1" x14ac:dyDescent="0.2">
      <c r="A641" s="83" t="s">
        <v>178</v>
      </c>
      <c r="B641" s="83">
        <v>9</v>
      </c>
      <c r="C641" s="84">
        <v>907.07000151</v>
      </c>
      <c r="D641" s="84">
        <v>903.37896268999998</v>
      </c>
      <c r="E641" s="84">
        <v>130.74048035000001</v>
      </c>
      <c r="F641" s="84">
        <v>130.74048035000001</v>
      </c>
    </row>
    <row r="642" spans="1:6" ht="12.75" customHeight="1" x14ac:dyDescent="0.2">
      <c r="A642" s="83" t="s">
        <v>178</v>
      </c>
      <c r="B642" s="83">
        <v>10</v>
      </c>
      <c r="C642" s="84">
        <v>889.67243780000001</v>
      </c>
      <c r="D642" s="84">
        <v>883.45715144999997</v>
      </c>
      <c r="E642" s="84">
        <v>127.85731915</v>
      </c>
      <c r="F642" s="84">
        <v>127.85731915</v>
      </c>
    </row>
    <row r="643" spans="1:6" ht="12.75" customHeight="1" x14ac:dyDescent="0.2">
      <c r="A643" s="83" t="s">
        <v>178</v>
      </c>
      <c r="B643" s="83">
        <v>11</v>
      </c>
      <c r="C643" s="84">
        <v>888.79500799000004</v>
      </c>
      <c r="D643" s="84">
        <v>881.77937163000001</v>
      </c>
      <c r="E643" s="84">
        <v>127.6145044</v>
      </c>
      <c r="F643" s="84">
        <v>127.6145044</v>
      </c>
    </row>
    <row r="644" spans="1:6" ht="12.75" customHeight="1" x14ac:dyDescent="0.2">
      <c r="A644" s="83" t="s">
        <v>178</v>
      </c>
      <c r="B644" s="83">
        <v>12</v>
      </c>
      <c r="C644" s="84">
        <v>896.46415553999998</v>
      </c>
      <c r="D644" s="84">
        <v>891.28571289000001</v>
      </c>
      <c r="E644" s="84">
        <v>128.99029869</v>
      </c>
      <c r="F644" s="84">
        <v>128.99029869</v>
      </c>
    </row>
    <row r="645" spans="1:6" ht="12.75" customHeight="1" x14ac:dyDescent="0.2">
      <c r="A645" s="83" t="s">
        <v>178</v>
      </c>
      <c r="B645" s="83">
        <v>13</v>
      </c>
      <c r="C645" s="84">
        <v>905.60569447</v>
      </c>
      <c r="D645" s="84">
        <v>899.84968519999995</v>
      </c>
      <c r="E645" s="84">
        <v>130.22970971999999</v>
      </c>
      <c r="F645" s="84">
        <v>130.22970971999999</v>
      </c>
    </row>
    <row r="646" spans="1:6" ht="12.75" customHeight="1" x14ac:dyDescent="0.2">
      <c r="A646" s="83" t="s">
        <v>178</v>
      </c>
      <c r="B646" s="83">
        <v>14</v>
      </c>
      <c r="C646" s="84">
        <v>907.26842261000002</v>
      </c>
      <c r="D646" s="84">
        <v>905.39318845000003</v>
      </c>
      <c r="E646" s="84">
        <v>131.03198685000001</v>
      </c>
      <c r="F646" s="84">
        <v>131.03198685000001</v>
      </c>
    </row>
    <row r="647" spans="1:6" ht="12.75" customHeight="1" x14ac:dyDescent="0.2">
      <c r="A647" s="83" t="s">
        <v>178</v>
      </c>
      <c r="B647" s="83">
        <v>15</v>
      </c>
      <c r="C647" s="84">
        <v>911.20130714000004</v>
      </c>
      <c r="D647" s="84">
        <v>905.66154281000001</v>
      </c>
      <c r="E647" s="84">
        <v>131.07082413000001</v>
      </c>
      <c r="F647" s="84">
        <v>131.07082413000001</v>
      </c>
    </row>
    <row r="648" spans="1:6" ht="12.75" customHeight="1" x14ac:dyDescent="0.2">
      <c r="A648" s="83" t="s">
        <v>178</v>
      </c>
      <c r="B648" s="83">
        <v>16</v>
      </c>
      <c r="C648" s="84">
        <v>908.31505799000001</v>
      </c>
      <c r="D648" s="84">
        <v>907.19925034000005</v>
      </c>
      <c r="E648" s="84">
        <v>131.29336708</v>
      </c>
      <c r="F648" s="84">
        <v>131.29336708</v>
      </c>
    </row>
    <row r="649" spans="1:6" ht="12.75" customHeight="1" x14ac:dyDescent="0.2">
      <c r="A649" s="83" t="s">
        <v>178</v>
      </c>
      <c r="B649" s="83">
        <v>17</v>
      </c>
      <c r="C649" s="84">
        <v>907.22885613000005</v>
      </c>
      <c r="D649" s="84">
        <v>903.18431209000005</v>
      </c>
      <c r="E649" s="84">
        <v>130.71230976000001</v>
      </c>
      <c r="F649" s="84">
        <v>130.71230976000001</v>
      </c>
    </row>
    <row r="650" spans="1:6" ht="12.75" customHeight="1" x14ac:dyDescent="0.2">
      <c r="A650" s="83" t="s">
        <v>178</v>
      </c>
      <c r="B650" s="83">
        <v>18</v>
      </c>
      <c r="C650" s="84">
        <v>904.88552066</v>
      </c>
      <c r="D650" s="84">
        <v>902.41469229999996</v>
      </c>
      <c r="E650" s="84">
        <v>130.60092742</v>
      </c>
      <c r="F650" s="84">
        <v>130.60092742</v>
      </c>
    </row>
    <row r="651" spans="1:6" ht="12.75" customHeight="1" x14ac:dyDescent="0.2">
      <c r="A651" s="83" t="s">
        <v>178</v>
      </c>
      <c r="B651" s="83">
        <v>19</v>
      </c>
      <c r="C651" s="84">
        <v>874.77264371000001</v>
      </c>
      <c r="D651" s="84">
        <v>873.62025334999998</v>
      </c>
      <c r="E651" s="84">
        <v>126.4336854</v>
      </c>
      <c r="F651" s="84">
        <v>126.4336854</v>
      </c>
    </row>
    <row r="652" spans="1:6" ht="12.75" customHeight="1" x14ac:dyDescent="0.2">
      <c r="A652" s="83" t="s">
        <v>178</v>
      </c>
      <c r="B652" s="83">
        <v>20</v>
      </c>
      <c r="C652" s="84">
        <v>875.30089893000002</v>
      </c>
      <c r="D652" s="84">
        <v>873.44443611999998</v>
      </c>
      <c r="E652" s="84">
        <v>126.40824044999999</v>
      </c>
      <c r="F652" s="84">
        <v>126.40824044999999</v>
      </c>
    </row>
    <row r="653" spans="1:6" ht="12.75" customHeight="1" x14ac:dyDescent="0.2">
      <c r="A653" s="83" t="s">
        <v>178</v>
      </c>
      <c r="B653" s="83">
        <v>21</v>
      </c>
      <c r="C653" s="84">
        <v>897.08333548999997</v>
      </c>
      <c r="D653" s="84">
        <v>889.42769179000004</v>
      </c>
      <c r="E653" s="84">
        <v>128.72139873</v>
      </c>
      <c r="F653" s="84">
        <v>128.72139873</v>
      </c>
    </row>
    <row r="654" spans="1:6" ht="12.75" customHeight="1" x14ac:dyDescent="0.2">
      <c r="A654" s="83" t="s">
        <v>178</v>
      </c>
      <c r="B654" s="83">
        <v>22</v>
      </c>
      <c r="C654" s="84">
        <v>915.88359839999998</v>
      </c>
      <c r="D654" s="84">
        <v>907.93619285</v>
      </c>
      <c r="E654" s="84">
        <v>131.40002023</v>
      </c>
      <c r="F654" s="84">
        <v>131.40002023</v>
      </c>
    </row>
    <row r="655" spans="1:6" ht="12.75" customHeight="1" x14ac:dyDescent="0.2">
      <c r="A655" s="83" t="s">
        <v>178</v>
      </c>
      <c r="B655" s="83">
        <v>23</v>
      </c>
      <c r="C655" s="84">
        <v>913.94619012999999</v>
      </c>
      <c r="D655" s="84">
        <v>910.77204782000001</v>
      </c>
      <c r="E655" s="84">
        <v>131.81043607999999</v>
      </c>
      <c r="F655" s="84">
        <v>131.81043607999999</v>
      </c>
    </row>
    <row r="656" spans="1:6" ht="12.75" customHeight="1" x14ac:dyDescent="0.2">
      <c r="A656" s="83" t="s">
        <v>178</v>
      </c>
      <c r="B656" s="83">
        <v>24</v>
      </c>
      <c r="C656" s="84">
        <v>915.16713702000004</v>
      </c>
      <c r="D656" s="84">
        <v>913.13402516999997</v>
      </c>
      <c r="E656" s="84">
        <v>132.15227053000001</v>
      </c>
      <c r="F656" s="84">
        <v>132.15227053000001</v>
      </c>
    </row>
    <row r="657" spans="1:6" ht="12.75" customHeight="1" x14ac:dyDescent="0.2">
      <c r="A657" s="83" t="s">
        <v>179</v>
      </c>
      <c r="B657" s="83">
        <v>1</v>
      </c>
      <c r="C657" s="84">
        <v>905.45904984000003</v>
      </c>
      <c r="D657" s="84">
        <v>904.42975059000003</v>
      </c>
      <c r="E657" s="84">
        <v>130.89255441</v>
      </c>
      <c r="F657" s="84">
        <v>130.89255441</v>
      </c>
    </row>
    <row r="658" spans="1:6" ht="12.75" customHeight="1" x14ac:dyDescent="0.2">
      <c r="A658" s="83" t="s">
        <v>179</v>
      </c>
      <c r="B658" s="83">
        <v>2</v>
      </c>
      <c r="C658" s="84">
        <v>939.26485371000001</v>
      </c>
      <c r="D658" s="84">
        <v>939.08094653000001</v>
      </c>
      <c r="E658" s="84">
        <v>135.90740885</v>
      </c>
      <c r="F658" s="84">
        <v>135.90740885</v>
      </c>
    </row>
    <row r="659" spans="1:6" ht="12.75" customHeight="1" x14ac:dyDescent="0.2">
      <c r="A659" s="83" t="s">
        <v>179</v>
      </c>
      <c r="B659" s="83">
        <v>3</v>
      </c>
      <c r="C659" s="84">
        <v>953.41085554999995</v>
      </c>
      <c r="D659" s="84">
        <v>947.47758231</v>
      </c>
      <c r="E659" s="84">
        <v>137.12260230000001</v>
      </c>
      <c r="F659" s="84">
        <v>137.12260230000001</v>
      </c>
    </row>
    <row r="660" spans="1:6" ht="12.75" customHeight="1" x14ac:dyDescent="0.2">
      <c r="A660" s="83" t="s">
        <v>179</v>
      </c>
      <c r="B660" s="83">
        <v>4</v>
      </c>
      <c r="C660" s="84">
        <v>970.69002424999996</v>
      </c>
      <c r="D660" s="84">
        <v>964.26427030000002</v>
      </c>
      <c r="E660" s="84">
        <v>139.55203639000001</v>
      </c>
      <c r="F660" s="84">
        <v>139.55203639000001</v>
      </c>
    </row>
    <row r="661" spans="1:6" ht="12.75" customHeight="1" x14ac:dyDescent="0.2">
      <c r="A661" s="83" t="s">
        <v>179</v>
      </c>
      <c r="B661" s="83">
        <v>5</v>
      </c>
      <c r="C661" s="84">
        <v>970.78242580000006</v>
      </c>
      <c r="D661" s="84">
        <v>969.46765253000001</v>
      </c>
      <c r="E661" s="84">
        <v>140.30508990000001</v>
      </c>
      <c r="F661" s="84">
        <v>140.30508990000001</v>
      </c>
    </row>
    <row r="662" spans="1:6" ht="12.75" customHeight="1" x14ac:dyDescent="0.2">
      <c r="A662" s="83" t="s">
        <v>179</v>
      </c>
      <c r="B662" s="83">
        <v>6</v>
      </c>
      <c r="C662" s="84">
        <v>959.85113449999994</v>
      </c>
      <c r="D662" s="84">
        <v>952.71840878</v>
      </c>
      <c r="E662" s="84">
        <v>137.88107488</v>
      </c>
      <c r="F662" s="84">
        <v>137.88107488</v>
      </c>
    </row>
    <row r="663" spans="1:6" ht="12.75" customHeight="1" x14ac:dyDescent="0.2">
      <c r="A663" s="83" t="s">
        <v>179</v>
      </c>
      <c r="B663" s="83">
        <v>7</v>
      </c>
      <c r="C663" s="84">
        <v>916.43987568</v>
      </c>
      <c r="D663" s="84">
        <v>916.23888800999998</v>
      </c>
      <c r="E663" s="84">
        <v>132.60161823000001</v>
      </c>
      <c r="F663" s="84">
        <v>132.60161823000001</v>
      </c>
    </row>
    <row r="664" spans="1:6" ht="12.75" customHeight="1" x14ac:dyDescent="0.2">
      <c r="A664" s="83" t="s">
        <v>179</v>
      </c>
      <c r="B664" s="83">
        <v>8</v>
      </c>
      <c r="C664" s="84">
        <v>893.43940680000003</v>
      </c>
      <c r="D664" s="84">
        <v>891.05760995000003</v>
      </c>
      <c r="E664" s="84">
        <v>128.95728675999999</v>
      </c>
      <c r="F664" s="84">
        <v>128.95728675999999</v>
      </c>
    </row>
    <row r="665" spans="1:6" ht="12.75" customHeight="1" x14ac:dyDescent="0.2">
      <c r="A665" s="83" t="s">
        <v>179</v>
      </c>
      <c r="B665" s="83">
        <v>9</v>
      </c>
      <c r="C665" s="84">
        <v>865.08040659999995</v>
      </c>
      <c r="D665" s="84">
        <v>862.69001830000002</v>
      </c>
      <c r="E665" s="84">
        <v>124.85181971</v>
      </c>
      <c r="F665" s="84">
        <v>124.85181971</v>
      </c>
    </row>
    <row r="666" spans="1:6" ht="12.75" customHeight="1" x14ac:dyDescent="0.2">
      <c r="A666" s="83" t="s">
        <v>179</v>
      </c>
      <c r="B666" s="83">
        <v>10</v>
      </c>
      <c r="C666" s="84">
        <v>834.25921006999999</v>
      </c>
      <c r="D666" s="84">
        <v>833.61663107000004</v>
      </c>
      <c r="E666" s="84">
        <v>120.64420722</v>
      </c>
      <c r="F666" s="84">
        <v>120.64420722</v>
      </c>
    </row>
    <row r="667" spans="1:6" ht="12.75" customHeight="1" x14ac:dyDescent="0.2">
      <c r="A667" s="83" t="s">
        <v>179</v>
      </c>
      <c r="B667" s="83">
        <v>11</v>
      </c>
      <c r="C667" s="84">
        <v>834.19888600000002</v>
      </c>
      <c r="D667" s="84">
        <v>832.77935179999997</v>
      </c>
      <c r="E667" s="84">
        <v>120.52303293999999</v>
      </c>
      <c r="F667" s="84">
        <v>120.52303293999999</v>
      </c>
    </row>
    <row r="668" spans="1:6" ht="12.75" customHeight="1" x14ac:dyDescent="0.2">
      <c r="A668" s="83" t="s">
        <v>179</v>
      </c>
      <c r="B668" s="83">
        <v>12</v>
      </c>
      <c r="C668" s="84">
        <v>847.95554759000004</v>
      </c>
      <c r="D668" s="84">
        <v>844.21540160999996</v>
      </c>
      <c r="E668" s="84">
        <v>122.17810208</v>
      </c>
      <c r="F668" s="84">
        <v>122.17810208</v>
      </c>
    </row>
    <row r="669" spans="1:6" ht="12.75" customHeight="1" x14ac:dyDescent="0.2">
      <c r="A669" s="83" t="s">
        <v>179</v>
      </c>
      <c r="B669" s="83">
        <v>13</v>
      </c>
      <c r="C669" s="84">
        <v>844.62381275999996</v>
      </c>
      <c r="D669" s="84">
        <v>843.97411497999997</v>
      </c>
      <c r="E669" s="84">
        <v>122.14318215</v>
      </c>
      <c r="F669" s="84">
        <v>122.14318215</v>
      </c>
    </row>
    <row r="670" spans="1:6" ht="12.75" customHeight="1" x14ac:dyDescent="0.2">
      <c r="A670" s="83" t="s">
        <v>179</v>
      </c>
      <c r="B670" s="83">
        <v>14</v>
      </c>
      <c r="C670" s="84">
        <v>853.40839176999998</v>
      </c>
      <c r="D670" s="84">
        <v>849.22091241999999</v>
      </c>
      <c r="E670" s="84">
        <v>122.90251886999999</v>
      </c>
      <c r="F670" s="84">
        <v>122.90251886999999</v>
      </c>
    </row>
    <row r="671" spans="1:6" ht="12.75" customHeight="1" x14ac:dyDescent="0.2">
      <c r="A671" s="83" t="s">
        <v>179</v>
      </c>
      <c r="B671" s="83">
        <v>15</v>
      </c>
      <c r="C671" s="84">
        <v>864.07525672999998</v>
      </c>
      <c r="D671" s="84">
        <v>858.67919257000005</v>
      </c>
      <c r="E671" s="84">
        <v>124.27135758</v>
      </c>
      <c r="F671" s="84">
        <v>124.27135758</v>
      </c>
    </row>
    <row r="672" spans="1:6" ht="12.75" customHeight="1" x14ac:dyDescent="0.2">
      <c r="A672" s="83" t="s">
        <v>179</v>
      </c>
      <c r="B672" s="83">
        <v>16</v>
      </c>
      <c r="C672" s="84">
        <v>885.31409429999997</v>
      </c>
      <c r="D672" s="84">
        <v>878.42628754999998</v>
      </c>
      <c r="E672" s="84">
        <v>127.12923316</v>
      </c>
      <c r="F672" s="84">
        <v>127.12923316</v>
      </c>
    </row>
    <row r="673" spans="1:6" ht="12.75" customHeight="1" x14ac:dyDescent="0.2">
      <c r="A673" s="83" t="s">
        <v>179</v>
      </c>
      <c r="B673" s="83">
        <v>17</v>
      </c>
      <c r="C673" s="84">
        <v>888.91646628000001</v>
      </c>
      <c r="D673" s="84">
        <v>882.05643524000004</v>
      </c>
      <c r="E673" s="84">
        <v>127.65460211</v>
      </c>
      <c r="F673" s="84">
        <v>127.65460211</v>
      </c>
    </row>
    <row r="674" spans="1:6" ht="12.75" customHeight="1" x14ac:dyDescent="0.2">
      <c r="A674" s="83" t="s">
        <v>179</v>
      </c>
      <c r="B674" s="83">
        <v>18</v>
      </c>
      <c r="C674" s="84">
        <v>883.62302849000002</v>
      </c>
      <c r="D674" s="84">
        <v>883.44716071000005</v>
      </c>
      <c r="E674" s="84">
        <v>127.85587325</v>
      </c>
      <c r="F674" s="84">
        <v>127.85587325</v>
      </c>
    </row>
    <row r="675" spans="1:6" ht="12.75" customHeight="1" x14ac:dyDescent="0.2">
      <c r="A675" s="83" t="s">
        <v>179</v>
      </c>
      <c r="B675" s="83">
        <v>19</v>
      </c>
      <c r="C675" s="84">
        <v>855.94647634</v>
      </c>
      <c r="D675" s="84">
        <v>854.79797823000001</v>
      </c>
      <c r="E675" s="84">
        <v>123.7096533</v>
      </c>
      <c r="F675" s="84">
        <v>123.7096533</v>
      </c>
    </row>
    <row r="676" spans="1:6" ht="12.75" customHeight="1" x14ac:dyDescent="0.2">
      <c r="A676" s="83" t="s">
        <v>179</v>
      </c>
      <c r="B676" s="83">
        <v>20</v>
      </c>
      <c r="C676" s="84">
        <v>857.92100369000002</v>
      </c>
      <c r="D676" s="84">
        <v>854.40718095</v>
      </c>
      <c r="E676" s="84">
        <v>123.65309560999999</v>
      </c>
      <c r="F676" s="84">
        <v>123.65309560999999</v>
      </c>
    </row>
    <row r="677" spans="1:6" ht="12.75" customHeight="1" x14ac:dyDescent="0.2">
      <c r="A677" s="83" t="s">
        <v>179</v>
      </c>
      <c r="B677" s="83">
        <v>21</v>
      </c>
      <c r="C677" s="84">
        <v>868.30536900000004</v>
      </c>
      <c r="D677" s="84">
        <v>862.89846732000001</v>
      </c>
      <c r="E677" s="84">
        <v>124.88198726</v>
      </c>
      <c r="F677" s="84">
        <v>124.88198726</v>
      </c>
    </row>
    <row r="678" spans="1:6" ht="12.75" customHeight="1" x14ac:dyDescent="0.2">
      <c r="A678" s="83" t="s">
        <v>179</v>
      </c>
      <c r="B678" s="83">
        <v>22</v>
      </c>
      <c r="C678" s="84">
        <v>872.16934027000002</v>
      </c>
      <c r="D678" s="84">
        <v>866.33383105999997</v>
      </c>
      <c r="E678" s="84">
        <v>125.37916632</v>
      </c>
      <c r="F678" s="84">
        <v>125.37916632</v>
      </c>
    </row>
    <row r="679" spans="1:6" ht="12.75" customHeight="1" x14ac:dyDescent="0.2">
      <c r="A679" s="83" t="s">
        <v>179</v>
      </c>
      <c r="B679" s="83">
        <v>23</v>
      </c>
      <c r="C679" s="84">
        <v>880.76566520999995</v>
      </c>
      <c r="D679" s="84">
        <v>878.02081212999997</v>
      </c>
      <c r="E679" s="84">
        <v>127.0705512</v>
      </c>
      <c r="F679" s="84">
        <v>127.0705512</v>
      </c>
    </row>
    <row r="680" spans="1:6" ht="12.75" customHeight="1" x14ac:dyDescent="0.2">
      <c r="A680" s="83" t="s">
        <v>179</v>
      </c>
      <c r="B680" s="83">
        <v>24</v>
      </c>
      <c r="C680" s="84">
        <v>890.15291662000004</v>
      </c>
      <c r="D680" s="84">
        <v>888.84030040000005</v>
      </c>
      <c r="E680" s="84">
        <v>128.63638918000001</v>
      </c>
      <c r="F680" s="84">
        <v>128.63638918000001</v>
      </c>
    </row>
    <row r="681" spans="1:6" ht="12.75" customHeight="1" x14ac:dyDescent="0.2">
      <c r="A681" s="83" t="s">
        <v>180</v>
      </c>
      <c r="B681" s="83">
        <v>1</v>
      </c>
      <c r="C681" s="84">
        <v>910.78385346000005</v>
      </c>
      <c r="D681" s="84">
        <v>908.39665081999999</v>
      </c>
      <c r="E681" s="84">
        <v>131.46665948</v>
      </c>
      <c r="F681" s="84">
        <v>131.46665948</v>
      </c>
    </row>
    <row r="682" spans="1:6" ht="12.75" customHeight="1" x14ac:dyDescent="0.2">
      <c r="A682" s="83" t="s">
        <v>180</v>
      </c>
      <c r="B682" s="83">
        <v>2</v>
      </c>
      <c r="C682" s="84">
        <v>946.06574326999998</v>
      </c>
      <c r="D682" s="84">
        <v>940.42421737999996</v>
      </c>
      <c r="E682" s="84">
        <v>136.10181218</v>
      </c>
      <c r="F682" s="84">
        <v>136.10181218</v>
      </c>
    </row>
    <row r="683" spans="1:6" ht="12.75" customHeight="1" x14ac:dyDescent="0.2">
      <c r="A683" s="83" t="s">
        <v>180</v>
      </c>
      <c r="B683" s="83">
        <v>3</v>
      </c>
      <c r="C683" s="84">
        <v>959.16322803000003</v>
      </c>
      <c r="D683" s="84">
        <v>953.38142773000004</v>
      </c>
      <c r="E683" s="84">
        <v>137.97702953000001</v>
      </c>
      <c r="F683" s="84">
        <v>137.97702953000001</v>
      </c>
    </row>
    <row r="684" spans="1:6" ht="12.75" customHeight="1" x14ac:dyDescent="0.2">
      <c r="A684" s="83" t="s">
        <v>180</v>
      </c>
      <c r="B684" s="83">
        <v>4</v>
      </c>
      <c r="C684" s="84">
        <v>972.49270652999996</v>
      </c>
      <c r="D684" s="84">
        <v>966.02054567000005</v>
      </c>
      <c r="E684" s="84">
        <v>139.80621133</v>
      </c>
      <c r="F684" s="84">
        <v>139.80621133</v>
      </c>
    </row>
    <row r="685" spans="1:6" ht="12.75" customHeight="1" x14ac:dyDescent="0.2">
      <c r="A685" s="83" t="s">
        <v>180</v>
      </c>
      <c r="B685" s="83">
        <v>5</v>
      </c>
      <c r="C685" s="84">
        <v>969.93125267000005</v>
      </c>
      <c r="D685" s="84">
        <v>967.85750744999996</v>
      </c>
      <c r="E685" s="84">
        <v>140.07206350000001</v>
      </c>
      <c r="F685" s="84">
        <v>140.07206350000001</v>
      </c>
    </row>
    <row r="686" spans="1:6" ht="12.75" customHeight="1" x14ac:dyDescent="0.2">
      <c r="A686" s="83" t="s">
        <v>180</v>
      </c>
      <c r="B686" s="83">
        <v>6</v>
      </c>
      <c r="C686" s="84">
        <v>962.44868706</v>
      </c>
      <c r="D686" s="84">
        <v>961.49450750000005</v>
      </c>
      <c r="E686" s="84">
        <v>139.15118566000001</v>
      </c>
      <c r="F686" s="84">
        <v>139.15118566000001</v>
      </c>
    </row>
    <row r="687" spans="1:6" ht="12.75" customHeight="1" x14ac:dyDescent="0.2">
      <c r="A687" s="83" t="s">
        <v>180</v>
      </c>
      <c r="B687" s="83">
        <v>7</v>
      </c>
      <c r="C687" s="84">
        <v>944.82278451000002</v>
      </c>
      <c r="D687" s="84">
        <v>942.30815016999998</v>
      </c>
      <c r="E687" s="84">
        <v>136.37446219</v>
      </c>
      <c r="F687" s="84">
        <v>136.37446219</v>
      </c>
    </row>
    <row r="688" spans="1:6" ht="12.75" customHeight="1" x14ac:dyDescent="0.2">
      <c r="A688" s="83" t="s">
        <v>180</v>
      </c>
      <c r="B688" s="83">
        <v>8</v>
      </c>
      <c r="C688" s="84">
        <v>928.30680606999999</v>
      </c>
      <c r="D688" s="84">
        <v>926.52841405000004</v>
      </c>
      <c r="E688" s="84">
        <v>134.09075804</v>
      </c>
      <c r="F688" s="84">
        <v>134.09075804</v>
      </c>
    </row>
    <row r="689" spans="1:6" ht="12.75" customHeight="1" x14ac:dyDescent="0.2">
      <c r="A689" s="83" t="s">
        <v>180</v>
      </c>
      <c r="B689" s="83">
        <v>9</v>
      </c>
      <c r="C689" s="84">
        <v>887.31694100000004</v>
      </c>
      <c r="D689" s="84">
        <v>885.43799679999995</v>
      </c>
      <c r="E689" s="84">
        <v>128.14399470999999</v>
      </c>
      <c r="F689" s="84">
        <v>128.14399470999999</v>
      </c>
    </row>
    <row r="690" spans="1:6" ht="12.75" customHeight="1" x14ac:dyDescent="0.2">
      <c r="A690" s="83" t="s">
        <v>180</v>
      </c>
      <c r="B690" s="83">
        <v>10</v>
      </c>
      <c r="C690" s="84">
        <v>849.10310397000001</v>
      </c>
      <c r="D690" s="84">
        <v>848.77684035000004</v>
      </c>
      <c r="E690" s="84">
        <v>122.83825105</v>
      </c>
      <c r="F690" s="84">
        <v>122.83825105</v>
      </c>
    </row>
    <row r="691" spans="1:6" ht="12.75" customHeight="1" x14ac:dyDescent="0.2">
      <c r="A691" s="83" t="s">
        <v>180</v>
      </c>
      <c r="B691" s="83">
        <v>11</v>
      </c>
      <c r="C691" s="84">
        <v>846.53237014000001</v>
      </c>
      <c r="D691" s="84">
        <v>845.41965424</v>
      </c>
      <c r="E691" s="84">
        <v>122.35238615999999</v>
      </c>
      <c r="F691" s="84">
        <v>122.35238615999999</v>
      </c>
    </row>
    <row r="692" spans="1:6" ht="12.75" customHeight="1" x14ac:dyDescent="0.2">
      <c r="A692" s="83" t="s">
        <v>180</v>
      </c>
      <c r="B692" s="83">
        <v>12</v>
      </c>
      <c r="C692" s="84">
        <v>848.66928972999995</v>
      </c>
      <c r="D692" s="84">
        <v>848.24005697999996</v>
      </c>
      <c r="E692" s="84">
        <v>122.7605657</v>
      </c>
      <c r="F692" s="84">
        <v>122.7605657</v>
      </c>
    </row>
    <row r="693" spans="1:6" ht="12.75" customHeight="1" x14ac:dyDescent="0.2">
      <c r="A693" s="83" t="s">
        <v>180</v>
      </c>
      <c r="B693" s="83">
        <v>13</v>
      </c>
      <c r="C693" s="84">
        <v>848.19122297000001</v>
      </c>
      <c r="D693" s="84">
        <v>845.54537258000005</v>
      </c>
      <c r="E693" s="84">
        <v>122.3705806</v>
      </c>
      <c r="F693" s="84">
        <v>122.3705806</v>
      </c>
    </row>
    <row r="694" spans="1:6" ht="12.75" customHeight="1" x14ac:dyDescent="0.2">
      <c r="A694" s="83" t="s">
        <v>180</v>
      </c>
      <c r="B694" s="83">
        <v>14</v>
      </c>
      <c r="C694" s="84">
        <v>862.10065340999995</v>
      </c>
      <c r="D694" s="84">
        <v>861.65922813999998</v>
      </c>
      <c r="E694" s="84">
        <v>124.70263979000001</v>
      </c>
      <c r="F694" s="84">
        <v>124.70263979000001</v>
      </c>
    </row>
    <row r="695" spans="1:6" ht="12.75" customHeight="1" x14ac:dyDescent="0.2">
      <c r="A695" s="83" t="s">
        <v>180</v>
      </c>
      <c r="B695" s="83">
        <v>15</v>
      </c>
      <c r="C695" s="84">
        <v>878.16422684999998</v>
      </c>
      <c r="D695" s="84">
        <v>872.67188356999998</v>
      </c>
      <c r="E695" s="84">
        <v>126.29643367</v>
      </c>
      <c r="F695" s="84">
        <v>126.29643367</v>
      </c>
    </row>
    <row r="696" spans="1:6" ht="12.75" customHeight="1" x14ac:dyDescent="0.2">
      <c r="A696" s="83" t="s">
        <v>180</v>
      </c>
      <c r="B696" s="83">
        <v>16</v>
      </c>
      <c r="C696" s="84">
        <v>876.53512518000002</v>
      </c>
      <c r="D696" s="84">
        <v>876.35419886</v>
      </c>
      <c r="E696" s="84">
        <v>126.82935251000001</v>
      </c>
      <c r="F696" s="84">
        <v>126.82935251000001</v>
      </c>
    </row>
    <row r="697" spans="1:6" ht="12.75" customHeight="1" x14ac:dyDescent="0.2">
      <c r="A697" s="83" t="s">
        <v>180</v>
      </c>
      <c r="B697" s="83">
        <v>17</v>
      </c>
      <c r="C697" s="84">
        <v>872.05575061000002</v>
      </c>
      <c r="D697" s="84">
        <v>872.05575061000002</v>
      </c>
      <c r="E697" s="84">
        <v>126.20726454</v>
      </c>
      <c r="F697" s="84">
        <v>126.20726454</v>
      </c>
    </row>
    <row r="698" spans="1:6" ht="12.75" customHeight="1" x14ac:dyDescent="0.2">
      <c r="A698" s="83" t="s">
        <v>180</v>
      </c>
      <c r="B698" s="83">
        <v>18</v>
      </c>
      <c r="C698" s="84">
        <v>868.07109609999998</v>
      </c>
      <c r="D698" s="84">
        <v>864.39174022999998</v>
      </c>
      <c r="E698" s="84">
        <v>125.09809946</v>
      </c>
      <c r="F698" s="84">
        <v>125.09809946</v>
      </c>
    </row>
    <row r="699" spans="1:6" ht="12.75" customHeight="1" x14ac:dyDescent="0.2">
      <c r="A699" s="83" t="s">
        <v>180</v>
      </c>
      <c r="B699" s="83">
        <v>19</v>
      </c>
      <c r="C699" s="84">
        <v>855.10159227999998</v>
      </c>
      <c r="D699" s="84">
        <v>848.30191230000003</v>
      </c>
      <c r="E699" s="84">
        <v>122.76951764</v>
      </c>
      <c r="F699" s="84">
        <v>122.76951764</v>
      </c>
    </row>
    <row r="700" spans="1:6" ht="12.75" customHeight="1" x14ac:dyDescent="0.2">
      <c r="A700" s="83" t="s">
        <v>180</v>
      </c>
      <c r="B700" s="83">
        <v>20</v>
      </c>
      <c r="C700" s="84">
        <v>856.38358011000003</v>
      </c>
      <c r="D700" s="84">
        <v>850.08754438999995</v>
      </c>
      <c r="E700" s="84">
        <v>123.02794118</v>
      </c>
      <c r="F700" s="84">
        <v>123.02794118</v>
      </c>
    </row>
    <row r="701" spans="1:6" ht="12.75" customHeight="1" x14ac:dyDescent="0.2">
      <c r="A701" s="83" t="s">
        <v>180</v>
      </c>
      <c r="B701" s="83">
        <v>21</v>
      </c>
      <c r="C701" s="84">
        <v>865.70714048000002</v>
      </c>
      <c r="D701" s="84">
        <v>859.95497272</v>
      </c>
      <c r="E701" s="84">
        <v>124.45599339</v>
      </c>
      <c r="F701" s="84">
        <v>124.45599339</v>
      </c>
    </row>
    <row r="702" spans="1:6" ht="12.75" customHeight="1" x14ac:dyDescent="0.2">
      <c r="A702" s="83" t="s">
        <v>180</v>
      </c>
      <c r="B702" s="83">
        <v>22</v>
      </c>
      <c r="C702" s="84">
        <v>879.42557767000005</v>
      </c>
      <c r="D702" s="84">
        <v>872.67427189</v>
      </c>
      <c r="E702" s="84">
        <v>126.29677932</v>
      </c>
      <c r="F702" s="84">
        <v>126.29677932</v>
      </c>
    </row>
    <row r="703" spans="1:6" ht="12.75" customHeight="1" x14ac:dyDescent="0.2">
      <c r="A703" s="83" t="s">
        <v>180</v>
      </c>
      <c r="B703" s="83">
        <v>23</v>
      </c>
      <c r="C703" s="84">
        <v>895.78209542000002</v>
      </c>
      <c r="D703" s="84">
        <v>887.97815657000001</v>
      </c>
      <c r="E703" s="84">
        <v>128.51161640999999</v>
      </c>
      <c r="F703" s="84">
        <v>128.51161640999999</v>
      </c>
    </row>
    <row r="704" spans="1:6" ht="12.75" customHeight="1" x14ac:dyDescent="0.2">
      <c r="A704" s="83" t="s">
        <v>180</v>
      </c>
      <c r="B704" s="83">
        <v>24</v>
      </c>
      <c r="C704" s="84">
        <v>896.96785848000002</v>
      </c>
      <c r="D704" s="84">
        <v>895.14323067999999</v>
      </c>
      <c r="E704" s="84">
        <v>129.54857351000001</v>
      </c>
      <c r="F704" s="84">
        <v>129.54857351000001</v>
      </c>
    </row>
    <row r="705" spans="1:6" ht="12.75" customHeight="1" x14ac:dyDescent="0.2">
      <c r="A705" s="83" t="s">
        <v>181</v>
      </c>
      <c r="B705" s="83">
        <v>1</v>
      </c>
      <c r="C705" s="84">
        <v>785.62573938000003</v>
      </c>
      <c r="D705" s="84">
        <v>785.32625206</v>
      </c>
      <c r="E705" s="84">
        <v>113.65543771</v>
      </c>
      <c r="F705" s="84">
        <v>113.65543771</v>
      </c>
    </row>
    <row r="706" spans="1:6" ht="12.75" customHeight="1" x14ac:dyDescent="0.2">
      <c r="A706" s="83" t="s">
        <v>181</v>
      </c>
      <c r="B706" s="83">
        <v>2</v>
      </c>
      <c r="C706" s="84">
        <v>796.62794387999998</v>
      </c>
      <c r="D706" s="84">
        <v>796.00858138000001</v>
      </c>
      <c r="E706" s="84">
        <v>115.20142552</v>
      </c>
      <c r="F706" s="84">
        <v>115.20142552</v>
      </c>
    </row>
    <row r="707" spans="1:6" ht="12.75" customHeight="1" x14ac:dyDescent="0.2">
      <c r="A707" s="83" t="s">
        <v>181</v>
      </c>
      <c r="B707" s="83">
        <v>3</v>
      </c>
      <c r="C707" s="84">
        <v>836.84156252000002</v>
      </c>
      <c r="D707" s="84">
        <v>831.6566249</v>
      </c>
      <c r="E707" s="84">
        <v>120.36054758</v>
      </c>
      <c r="F707" s="84">
        <v>120.36054758</v>
      </c>
    </row>
    <row r="708" spans="1:6" ht="12.75" customHeight="1" x14ac:dyDescent="0.2">
      <c r="A708" s="83" t="s">
        <v>181</v>
      </c>
      <c r="B708" s="83">
        <v>4</v>
      </c>
      <c r="C708" s="84">
        <v>859.17842000999997</v>
      </c>
      <c r="D708" s="84">
        <v>853.42185889999996</v>
      </c>
      <c r="E708" s="84">
        <v>123.51049601</v>
      </c>
      <c r="F708" s="84">
        <v>123.51049601</v>
      </c>
    </row>
    <row r="709" spans="1:6" ht="12.75" customHeight="1" x14ac:dyDescent="0.2">
      <c r="A709" s="83" t="s">
        <v>181</v>
      </c>
      <c r="B709" s="83">
        <v>5</v>
      </c>
      <c r="C709" s="84">
        <v>857.86086208999996</v>
      </c>
      <c r="D709" s="84">
        <v>854.14564977999999</v>
      </c>
      <c r="E709" s="84">
        <v>123.61524582</v>
      </c>
      <c r="F709" s="84">
        <v>123.61524582</v>
      </c>
    </row>
    <row r="710" spans="1:6" ht="12.75" customHeight="1" x14ac:dyDescent="0.2">
      <c r="A710" s="83" t="s">
        <v>181</v>
      </c>
      <c r="B710" s="83">
        <v>6</v>
      </c>
      <c r="C710" s="84">
        <v>857.89044274000003</v>
      </c>
      <c r="D710" s="84">
        <v>853.46099784</v>
      </c>
      <c r="E710" s="84">
        <v>123.51616035000001</v>
      </c>
      <c r="F710" s="84">
        <v>123.51616035000001</v>
      </c>
    </row>
    <row r="711" spans="1:6" ht="12.75" customHeight="1" x14ac:dyDescent="0.2">
      <c r="A711" s="83" t="s">
        <v>181</v>
      </c>
      <c r="B711" s="83">
        <v>7</v>
      </c>
      <c r="C711" s="84">
        <v>846.00353660999997</v>
      </c>
      <c r="D711" s="84">
        <v>840.45279858000004</v>
      </c>
      <c r="E711" s="84">
        <v>121.63356369</v>
      </c>
      <c r="F711" s="84">
        <v>121.63356369</v>
      </c>
    </row>
    <row r="712" spans="1:6" ht="12.75" customHeight="1" x14ac:dyDescent="0.2">
      <c r="A712" s="83" t="s">
        <v>181</v>
      </c>
      <c r="B712" s="83">
        <v>8</v>
      </c>
      <c r="C712" s="84">
        <v>832.74944133999998</v>
      </c>
      <c r="D712" s="84">
        <v>831.77076599999998</v>
      </c>
      <c r="E712" s="84">
        <v>120.37706652</v>
      </c>
      <c r="F712" s="84">
        <v>120.37706652</v>
      </c>
    </row>
    <row r="713" spans="1:6" ht="12.75" customHeight="1" x14ac:dyDescent="0.2">
      <c r="A713" s="83" t="s">
        <v>181</v>
      </c>
      <c r="B713" s="83">
        <v>9</v>
      </c>
      <c r="C713" s="84">
        <v>785.99924981000004</v>
      </c>
      <c r="D713" s="84">
        <v>785.66966969999999</v>
      </c>
      <c r="E713" s="84">
        <v>113.70513843000001</v>
      </c>
      <c r="F713" s="84">
        <v>113.70513843000001</v>
      </c>
    </row>
    <row r="714" spans="1:6" ht="12.75" customHeight="1" x14ac:dyDescent="0.2">
      <c r="A714" s="83" t="s">
        <v>181</v>
      </c>
      <c r="B714" s="83">
        <v>10</v>
      </c>
      <c r="C714" s="84">
        <v>780.89997725000001</v>
      </c>
      <c r="D714" s="84">
        <v>776.25133940000001</v>
      </c>
      <c r="E714" s="84">
        <v>112.34208142</v>
      </c>
      <c r="F714" s="84">
        <v>112.34208142</v>
      </c>
    </row>
    <row r="715" spans="1:6" ht="12.75" customHeight="1" x14ac:dyDescent="0.2">
      <c r="A715" s="83" t="s">
        <v>181</v>
      </c>
      <c r="B715" s="83">
        <v>11</v>
      </c>
      <c r="C715" s="84">
        <v>784.09804994000001</v>
      </c>
      <c r="D715" s="84">
        <v>781.04192312999999</v>
      </c>
      <c r="E715" s="84">
        <v>113.03539314</v>
      </c>
      <c r="F715" s="84">
        <v>113.03539314</v>
      </c>
    </row>
    <row r="716" spans="1:6" ht="12.75" customHeight="1" x14ac:dyDescent="0.2">
      <c r="A716" s="83" t="s">
        <v>181</v>
      </c>
      <c r="B716" s="83">
        <v>12</v>
      </c>
      <c r="C716" s="84">
        <v>786.36708443999999</v>
      </c>
      <c r="D716" s="84">
        <v>782.17722547000005</v>
      </c>
      <c r="E716" s="84">
        <v>113.19969845999999</v>
      </c>
      <c r="F716" s="84">
        <v>113.19969845999999</v>
      </c>
    </row>
    <row r="717" spans="1:6" ht="12.75" customHeight="1" x14ac:dyDescent="0.2">
      <c r="A717" s="83" t="s">
        <v>181</v>
      </c>
      <c r="B717" s="83">
        <v>13</v>
      </c>
      <c r="C717" s="84">
        <v>783.65270122000004</v>
      </c>
      <c r="D717" s="84">
        <v>782.84775103000004</v>
      </c>
      <c r="E717" s="84">
        <v>113.2967395</v>
      </c>
      <c r="F717" s="84">
        <v>113.2967395</v>
      </c>
    </row>
    <row r="718" spans="1:6" ht="12.75" customHeight="1" x14ac:dyDescent="0.2">
      <c r="A718" s="83" t="s">
        <v>181</v>
      </c>
      <c r="B718" s="83">
        <v>14</v>
      </c>
      <c r="C718" s="84">
        <v>790.79267448999997</v>
      </c>
      <c r="D718" s="84">
        <v>785.98336864999999</v>
      </c>
      <c r="E718" s="84">
        <v>113.75053815</v>
      </c>
      <c r="F718" s="84">
        <v>113.75053815</v>
      </c>
    </row>
    <row r="719" spans="1:6" ht="12.75" customHeight="1" x14ac:dyDescent="0.2">
      <c r="A719" s="83" t="s">
        <v>181</v>
      </c>
      <c r="B719" s="83">
        <v>15</v>
      </c>
      <c r="C719" s="84">
        <v>798.64001245999998</v>
      </c>
      <c r="D719" s="84">
        <v>792.24178255000004</v>
      </c>
      <c r="E719" s="84">
        <v>114.6562799</v>
      </c>
      <c r="F719" s="84">
        <v>114.6562799</v>
      </c>
    </row>
    <row r="720" spans="1:6" ht="12.75" customHeight="1" x14ac:dyDescent="0.2">
      <c r="A720" s="83" t="s">
        <v>181</v>
      </c>
      <c r="B720" s="83">
        <v>16</v>
      </c>
      <c r="C720" s="84">
        <v>788.84595467999998</v>
      </c>
      <c r="D720" s="84">
        <v>787.24127036000004</v>
      </c>
      <c r="E720" s="84">
        <v>113.93258652999999</v>
      </c>
      <c r="F720" s="84">
        <v>113.93258652999999</v>
      </c>
    </row>
    <row r="721" spans="1:6" ht="12.75" customHeight="1" x14ac:dyDescent="0.2">
      <c r="A721" s="83" t="s">
        <v>181</v>
      </c>
      <c r="B721" s="83">
        <v>17</v>
      </c>
      <c r="C721" s="84">
        <v>788.30385086000001</v>
      </c>
      <c r="D721" s="84">
        <v>788.14802598000006</v>
      </c>
      <c r="E721" s="84">
        <v>114.06381569</v>
      </c>
      <c r="F721" s="84">
        <v>114.06381569</v>
      </c>
    </row>
    <row r="722" spans="1:6" ht="12.75" customHeight="1" x14ac:dyDescent="0.2">
      <c r="A722" s="83" t="s">
        <v>181</v>
      </c>
      <c r="B722" s="83">
        <v>18</v>
      </c>
      <c r="C722" s="84">
        <v>801.96811179999997</v>
      </c>
      <c r="D722" s="84">
        <v>796.30581262999999</v>
      </c>
      <c r="E722" s="84">
        <v>115.24444197</v>
      </c>
      <c r="F722" s="84">
        <v>115.24444197</v>
      </c>
    </row>
    <row r="723" spans="1:6" ht="12.75" customHeight="1" x14ac:dyDescent="0.2">
      <c r="A723" s="83" t="s">
        <v>181</v>
      </c>
      <c r="B723" s="83">
        <v>19</v>
      </c>
      <c r="C723" s="84">
        <v>800.46297294999999</v>
      </c>
      <c r="D723" s="84">
        <v>795.57353135000005</v>
      </c>
      <c r="E723" s="84">
        <v>115.13846341</v>
      </c>
      <c r="F723" s="84">
        <v>115.13846341</v>
      </c>
    </row>
    <row r="724" spans="1:6" ht="12.75" customHeight="1" x14ac:dyDescent="0.2">
      <c r="A724" s="83" t="s">
        <v>181</v>
      </c>
      <c r="B724" s="83">
        <v>20</v>
      </c>
      <c r="C724" s="84">
        <v>825.57414277999999</v>
      </c>
      <c r="D724" s="84">
        <v>825.41716833999999</v>
      </c>
      <c r="E724" s="84">
        <v>119.45754941</v>
      </c>
      <c r="F724" s="84">
        <v>119.45754941</v>
      </c>
    </row>
    <row r="725" spans="1:6" ht="12.75" customHeight="1" x14ac:dyDescent="0.2">
      <c r="A725" s="83" t="s">
        <v>181</v>
      </c>
      <c r="B725" s="83">
        <v>21</v>
      </c>
      <c r="C725" s="84">
        <v>819.96306938999999</v>
      </c>
      <c r="D725" s="84">
        <v>819.32470694000006</v>
      </c>
      <c r="E725" s="84">
        <v>118.57582495</v>
      </c>
      <c r="F725" s="84">
        <v>118.57582495</v>
      </c>
    </row>
    <row r="726" spans="1:6" ht="12.75" customHeight="1" x14ac:dyDescent="0.2">
      <c r="A726" s="83" t="s">
        <v>181</v>
      </c>
      <c r="B726" s="83">
        <v>22</v>
      </c>
      <c r="C726" s="84">
        <v>819.21916856999997</v>
      </c>
      <c r="D726" s="84">
        <v>813.73793827999998</v>
      </c>
      <c r="E726" s="84">
        <v>117.76728629</v>
      </c>
      <c r="F726" s="84">
        <v>117.76728629</v>
      </c>
    </row>
    <row r="727" spans="1:6" ht="12.75" customHeight="1" x14ac:dyDescent="0.2">
      <c r="A727" s="83" t="s">
        <v>181</v>
      </c>
      <c r="B727" s="83">
        <v>23</v>
      </c>
      <c r="C727" s="84">
        <v>805.20288689999995</v>
      </c>
      <c r="D727" s="84">
        <v>800.85652296000001</v>
      </c>
      <c r="E727" s="84">
        <v>115.90303829</v>
      </c>
      <c r="F727" s="84">
        <v>115.90303829</v>
      </c>
    </row>
    <row r="728" spans="1:6" ht="12.75" customHeight="1" x14ac:dyDescent="0.2">
      <c r="A728" s="83" t="s">
        <v>181</v>
      </c>
      <c r="B728" s="83">
        <v>24</v>
      </c>
      <c r="C728" s="84">
        <v>779.92535143999999</v>
      </c>
      <c r="D728" s="84">
        <v>779.21787710000001</v>
      </c>
      <c r="E728" s="84">
        <v>112.77141018</v>
      </c>
      <c r="F728" s="84">
        <v>112.77141018</v>
      </c>
    </row>
    <row r="729" spans="1:6" ht="12.75" customHeight="1" x14ac:dyDescent="0.2">
      <c r="A729" s="83" t="s">
        <v>182</v>
      </c>
      <c r="B729" s="83">
        <v>1</v>
      </c>
      <c r="C729" s="84">
        <v>942.54329727000004</v>
      </c>
      <c r="D729" s="84">
        <v>940.41948255</v>
      </c>
      <c r="E729" s="84">
        <v>136.10112694</v>
      </c>
      <c r="F729" s="84">
        <v>136.10112694</v>
      </c>
    </row>
    <row r="730" spans="1:6" ht="12.75" customHeight="1" x14ac:dyDescent="0.2">
      <c r="A730" s="83" t="s">
        <v>182</v>
      </c>
      <c r="B730" s="83">
        <v>2</v>
      </c>
      <c r="C730" s="84">
        <v>974.86461765000001</v>
      </c>
      <c r="D730" s="84">
        <v>973.35800676999997</v>
      </c>
      <c r="E730" s="84">
        <v>140.86811693999999</v>
      </c>
      <c r="F730" s="84">
        <v>140.86811693999999</v>
      </c>
    </row>
    <row r="731" spans="1:6" ht="12.75" customHeight="1" x14ac:dyDescent="0.2">
      <c r="A731" s="83" t="s">
        <v>182</v>
      </c>
      <c r="B731" s="83">
        <v>3</v>
      </c>
      <c r="C731" s="84">
        <v>980.38626429999999</v>
      </c>
      <c r="D731" s="84">
        <v>974.32083709999995</v>
      </c>
      <c r="E731" s="84">
        <v>141.00746144999999</v>
      </c>
      <c r="F731" s="84">
        <v>141.00746144999999</v>
      </c>
    </row>
    <row r="732" spans="1:6" ht="12.75" customHeight="1" x14ac:dyDescent="0.2">
      <c r="A732" s="83" t="s">
        <v>182</v>
      </c>
      <c r="B732" s="83">
        <v>4</v>
      </c>
      <c r="C732" s="84">
        <v>1005.3028695199999</v>
      </c>
      <c r="D732" s="84">
        <v>998.77830860999995</v>
      </c>
      <c r="E732" s="84">
        <v>144.54704085</v>
      </c>
      <c r="F732" s="84">
        <v>144.54704085</v>
      </c>
    </row>
    <row r="733" spans="1:6" ht="12.75" customHeight="1" x14ac:dyDescent="0.2">
      <c r="A733" s="83" t="s">
        <v>182</v>
      </c>
      <c r="B733" s="83">
        <v>5</v>
      </c>
      <c r="C733" s="84">
        <v>998.91399097999999</v>
      </c>
      <c r="D733" s="84">
        <v>995.98821464000002</v>
      </c>
      <c r="E733" s="84">
        <v>144.14324772000001</v>
      </c>
      <c r="F733" s="84">
        <v>144.14324772000001</v>
      </c>
    </row>
    <row r="734" spans="1:6" ht="12.75" customHeight="1" x14ac:dyDescent="0.2">
      <c r="A734" s="83" t="s">
        <v>182</v>
      </c>
      <c r="B734" s="83">
        <v>6</v>
      </c>
      <c r="C734" s="84">
        <v>985.98683843000003</v>
      </c>
      <c r="D734" s="84">
        <v>984.62607759000002</v>
      </c>
      <c r="E734" s="84">
        <v>142.49887551</v>
      </c>
      <c r="F734" s="84">
        <v>142.49887551</v>
      </c>
    </row>
    <row r="735" spans="1:6" ht="12.75" customHeight="1" x14ac:dyDescent="0.2">
      <c r="A735" s="83" t="s">
        <v>182</v>
      </c>
      <c r="B735" s="83">
        <v>7</v>
      </c>
      <c r="C735" s="84">
        <v>951.55154045999996</v>
      </c>
      <c r="D735" s="84">
        <v>950.10137210000005</v>
      </c>
      <c r="E735" s="84">
        <v>137.50232725999999</v>
      </c>
      <c r="F735" s="84">
        <v>137.50232725999999</v>
      </c>
    </row>
    <row r="736" spans="1:6" ht="12.75" customHeight="1" x14ac:dyDescent="0.2">
      <c r="A736" s="83" t="s">
        <v>182</v>
      </c>
      <c r="B736" s="83">
        <v>8</v>
      </c>
      <c r="C736" s="84">
        <v>930.32930861</v>
      </c>
      <c r="D736" s="84">
        <v>926.24469180999995</v>
      </c>
      <c r="E736" s="84">
        <v>134.04969667</v>
      </c>
      <c r="F736" s="84">
        <v>134.04969667</v>
      </c>
    </row>
    <row r="737" spans="1:6" ht="12.75" customHeight="1" x14ac:dyDescent="0.2">
      <c r="A737" s="83" t="s">
        <v>182</v>
      </c>
      <c r="B737" s="83">
        <v>9</v>
      </c>
      <c r="C737" s="84">
        <v>903.80059220999999</v>
      </c>
      <c r="D737" s="84">
        <v>901.10772364000002</v>
      </c>
      <c r="E737" s="84">
        <v>130.41177789</v>
      </c>
      <c r="F737" s="84">
        <v>130.41177789</v>
      </c>
    </row>
    <row r="738" spans="1:6" ht="12.75" customHeight="1" x14ac:dyDescent="0.2">
      <c r="A738" s="83" t="s">
        <v>182</v>
      </c>
      <c r="B738" s="83">
        <v>10</v>
      </c>
      <c r="C738" s="84">
        <v>876.67518132999999</v>
      </c>
      <c r="D738" s="84">
        <v>874.11089701000003</v>
      </c>
      <c r="E738" s="84">
        <v>126.50469323999999</v>
      </c>
      <c r="F738" s="84">
        <v>126.50469323999999</v>
      </c>
    </row>
    <row r="739" spans="1:6" ht="12.75" customHeight="1" x14ac:dyDescent="0.2">
      <c r="A739" s="83" t="s">
        <v>182</v>
      </c>
      <c r="B739" s="83">
        <v>11</v>
      </c>
      <c r="C739" s="84">
        <v>878.21708561000003</v>
      </c>
      <c r="D739" s="84">
        <v>872.33758307000005</v>
      </c>
      <c r="E739" s="84">
        <v>126.24805241999999</v>
      </c>
      <c r="F739" s="84">
        <v>126.24805241999999</v>
      </c>
    </row>
    <row r="740" spans="1:6" ht="12.75" customHeight="1" x14ac:dyDescent="0.2">
      <c r="A740" s="83" t="s">
        <v>182</v>
      </c>
      <c r="B740" s="83">
        <v>12</v>
      </c>
      <c r="C740" s="84">
        <v>875.31468080000002</v>
      </c>
      <c r="D740" s="84">
        <v>870.34943994000002</v>
      </c>
      <c r="E740" s="84">
        <v>125.96032069</v>
      </c>
      <c r="F740" s="84">
        <v>125.96032069</v>
      </c>
    </row>
    <row r="741" spans="1:6" ht="12.75" customHeight="1" x14ac:dyDescent="0.2">
      <c r="A741" s="83" t="s">
        <v>182</v>
      </c>
      <c r="B741" s="83">
        <v>13</v>
      </c>
      <c r="C741" s="84">
        <v>883.39585518000001</v>
      </c>
      <c r="D741" s="84">
        <v>877.53789111000003</v>
      </c>
      <c r="E741" s="84">
        <v>127.00066101</v>
      </c>
      <c r="F741" s="84">
        <v>127.00066101</v>
      </c>
    </row>
    <row r="742" spans="1:6" ht="12.75" customHeight="1" x14ac:dyDescent="0.2">
      <c r="A742" s="83" t="s">
        <v>182</v>
      </c>
      <c r="B742" s="83">
        <v>14</v>
      </c>
      <c r="C742" s="84">
        <v>887.52256365000005</v>
      </c>
      <c r="D742" s="84">
        <v>887.07131453</v>
      </c>
      <c r="E742" s="84">
        <v>128.38037474000001</v>
      </c>
      <c r="F742" s="84">
        <v>128.38037474000001</v>
      </c>
    </row>
    <row r="743" spans="1:6" ht="12.75" customHeight="1" x14ac:dyDescent="0.2">
      <c r="A743" s="83" t="s">
        <v>182</v>
      </c>
      <c r="B743" s="83">
        <v>15</v>
      </c>
      <c r="C743" s="84">
        <v>906.33146207000004</v>
      </c>
      <c r="D743" s="84">
        <v>900.46783235999999</v>
      </c>
      <c r="E743" s="84">
        <v>130.31917035999999</v>
      </c>
      <c r="F743" s="84">
        <v>130.31917035999999</v>
      </c>
    </row>
    <row r="744" spans="1:6" ht="12.75" customHeight="1" x14ac:dyDescent="0.2">
      <c r="A744" s="83" t="s">
        <v>182</v>
      </c>
      <c r="B744" s="83">
        <v>16</v>
      </c>
      <c r="C744" s="84">
        <v>908.77601401000004</v>
      </c>
      <c r="D744" s="84">
        <v>902.92490501999998</v>
      </c>
      <c r="E744" s="84">
        <v>130.67476737000001</v>
      </c>
      <c r="F744" s="84">
        <v>130.67476737000001</v>
      </c>
    </row>
    <row r="745" spans="1:6" ht="12.75" customHeight="1" x14ac:dyDescent="0.2">
      <c r="A745" s="83" t="s">
        <v>182</v>
      </c>
      <c r="B745" s="83">
        <v>17</v>
      </c>
      <c r="C745" s="84">
        <v>902.11570328000005</v>
      </c>
      <c r="D745" s="84">
        <v>896.00255050999999</v>
      </c>
      <c r="E745" s="84">
        <v>129.67293759</v>
      </c>
      <c r="F745" s="84">
        <v>129.67293759</v>
      </c>
    </row>
    <row r="746" spans="1:6" ht="12.75" customHeight="1" x14ac:dyDescent="0.2">
      <c r="A746" s="83" t="s">
        <v>182</v>
      </c>
      <c r="B746" s="83">
        <v>18</v>
      </c>
      <c r="C746" s="84">
        <v>887.22163848000002</v>
      </c>
      <c r="D746" s="84">
        <v>886.33208652999997</v>
      </c>
      <c r="E746" s="84">
        <v>128.27339082</v>
      </c>
      <c r="F746" s="84">
        <v>128.27339082</v>
      </c>
    </row>
    <row r="747" spans="1:6" ht="12.75" customHeight="1" x14ac:dyDescent="0.2">
      <c r="A747" s="83" t="s">
        <v>182</v>
      </c>
      <c r="B747" s="83">
        <v>19</v>
      </c>
      <c r="C747" s="84">
        <v>885.94021114999998</v>
      </c>
      <c r="D747" s="84">
        <v>878.34706972000004</v>
      </c>
      <c r="E747" s="84">
        <v>127.11776845</v>
      </c>
      <c r="F747" s="84">
        <v>127.11776845</v>
      </c>
    </row>
    <row r="748" spans="1:6" ht="12.75" customHeight="1" x14ac:dyDescent="0.2">
      <c r="A748" s="83" t="s">
        <v>182</v>
      </c>
      <c r="B748" s="83">
        <v>20</v>
      </c>
      <c r="C748" s="84">
        <v>884.80035853000004</v>
      </c>
      <c r="D748" s="84">
        <v>877.77368910999996</v>
      </c>
      <c r="E748" s="84">
        <v>127.03478661</v>
      </c>
      <c r="F748" s="84">
        <v>127.03478661</v>
      </c>
    </row>
    <row r="749" spans="1:6" ht="12.75" customHeight="1" x14ac:dyDescent="0.2">
      <c r="A749" s="83" t="s">
        <v>182</v>
      </c>
      <c r="B749" s="83">
        <v>21</v>
      </c>
      <c r="C749" s="84">
        <v>881.49520772999995</v>
      </c>
      <c r="D749" s="84">
        <v>874.53315649000001</v>
      </c>
      <c r="E749" s="84">
        <v>126.56580425</v>
      </c>
      <c r="F749" s="84">
        <v>126.56580425</v>
      </c>
    </row>
    <row r="750" spans="1:6" ht="12.75" customHeight="1" x14ac:dyDescent="0.2">
      <c r="A750" s="83" t="s">
        <v>182</v>
      </c>
      <c r="B750" s="83">
        <v>22</v>
      </c>
      <c r="C750" s="84">
        <v>891.77551085000005</v>
      </c>
      <c r="D750" s="84">
        <v>884.29636548999997</v>
      </c>
      <c r="E750" s="84">
        <v>127.97877343</v>
      </c>
      <c r="F750" s="84">
        <v>127.97877343</v>
      </c>
    </row>
    <row r="751" spans="1:6" ht="12.75" customHeight="1" x14ac:dyDescent="0.2">
      <c r="A751" s="83" t="s">
        <v>182</v>
      </c>
      <c r="B751" s="83">
        <v>23</v>
      </c>
      <c r="C751" s="84">
        <v>910.55378761999998</v>
      </c>
      <c r="D751" s="84">
        <v>902.93104104999998</v>
      </c>
      <c r="E751" s="84">
        <v>130.67565540000001</v>
      </c>
      <c r="F751" s="84">
        <v>130.67565540000001</v>
      </c>
    </row>
    <row r="752" spans="1:6" ht="12.75" customHeight="1" x14ac:dyDescent="0.2">
      <c r="A752" s="83" t="s">
        <v>182</v>
      </c>
      <c r="B752" s="83">
        <v>24</v>
      </c>
      <c r="C752" s="84">
        <v>928.62620604999995</v>
      </c>
      <c r="D752" s="84">
        <v>921.22146613999996</v>
      </c>
      <c r="E752" s="84">
        <v>133.32271612</v>
      </c>
      <c r="F752" s="84">
        <v>133.32271612</v>
      </c>
    </row>
    <row r="753" spans="1:6" ht="12.75" customHeight="1" x14ac:dyDescent="0.2">
      <c r="A753" s="83" t="s">
        <v>183</v>
      </c>
      <c r="B753" s="83">
        <v>1</v>
      </c>
      <c r="C753" s="84">
        <v>932.32166283000004</v>
      </c>
      <c r="D753" s="84">
        <v>925.16366932999995</v>
      </c>
      <c r="E753" s="84">
        <v>133.89324693</v>
      </c>
      <c r="F753" s="84">
        <v>133.89324693</v>
      </c>
    </row>
    <row r="754" spans="1:6" ht="12.75" customHeight="1" x14ac:dyDescent="0.2">
      <c r="A754" s="83" t="s">
        <v>183</v>
      </c>
      <c r="B754" s="83">
        <v>2</v>
      </c>
      <c r="C754" s="84">
        <v>950.84787384000003</v>
      </c>
      <c r="D754" s="84">
        <v>943.50447101999998</v>
      </c>
      <c r="E754" s="84">
        <v>136.54759834000001</v>
      </c>
      <c r="F754" s="84">
        <v>136.54759834000001</v>
      </c>
    </row>
    <row r="755" spans="1:6" ht="12.75" customHeight="1" x14ac:dyDescent="0.2">
      <c r="A755" s="83" t="s">
        <v>183</v>
      </c>
      <c r="B755" s="83">
        <v>3</v>
      </c>
      <c r="C755" s="84">
        <v>954.95123780999995</v>
      </c>
      <c r="D755" s="84">
        <v>948.96430680000003</v>
      </c>
      <c r="E755" s="84">
        <v>137.33776678999999</v>
      </c>
      <c r="F755" s="84">
        <v>137.33776678999999</v>
      </c>
    </row>
    <row r="756" spans="1:6" ht="12.75" customHeight="1" x14ac:dyDescent="0.2">
      <c r="A756" s="83" t="s">
        <v>183</v>
      </c>
      <c r="B756" s="83">
        <v>4</v>
      </c>
      <c r="C756" s="84">
        <v>959.32167936999997</v>
      </c>
      <c r="D756" s="84">
        <v>952.77952640000001</v>
      </c>
      <c r="E756" s="84">
        <v>137.88992006000001</v>
      </c>
      <c r="F756" s="84">
        <v>137.88992006000001</v>
      </c>
    </row>
    <row r="757" spans="1:6" ht="12.75" customHeight="1" x14ac:dyDescent="0.2">
      <c r="A757" s="83" t="s">
        <v>183</v>
      </c>
      <c r="B757" s="83">
        <v>5</v>
      </c>
      <c r="C757" s="84">
        <v>959.72776175000001</v>
      </c>
      <c r="D757" s="84">
        <v>954.79271616000005</v>
      </c>
      <c r="E757" s="84">
        <v>138.18127663000001</v>
      </c>
      <c r="F757" s="84">
        <v>138.18127663000001</v>
      </c>
    </row>
    <row r="758" spans="1:6" ht="12.75" customHeight="1" x14ac:dyDescent="0.2">
      <c r="A758" s="83" t="s">
        <v>183</v>
      </c>
      <c r="B758" s="83">
        <v>6</v>
      </c>
      <c r="C758" s="84">
        <v>954.22179062999999</v>
      </c>
      <c r="D758" s="84">
        <v>946.95423733999996</v>
      </c>
      <c r="E758" s="84">
        <v>137.04686179999999</v>
      </c>
      <c r="F758" s="84">
        <v>137.04686179999999</v>
      </c>
    </row>
    <row r="759" spans="1:6" ht="12.75" customHeight="1" x14ac:dyDescent="0.2">
      <c r="A759" s="83" t="s">
        <v>183</v>
      </c>
      <c r="B759" s="83">
        <v>7</v>
      </c>
      <c r="C759" s="84">
        <v>924.76904877000004</v>
      </c>
      <c r="D759" s="84">
        <v>922.26625148000005</v>
      </c>
      <c r="E759" s="84">
        <v>133.47392146999999</v>
      </c>
      <c r="F759" s="84">
        <v>133.47392146999999</v>
      </c>
    </row>
    <row r="760" spans="1:6" ht="12.75" customHeight="1" x14ac:dyDescent="0.2">
      <c r="A760" s="83" t="s">
        <v>183</v>
      </c>
      <c r="B760" s="83">
        <v>8</v>
      </c>
      <c r="C760" s="84">
        <v>907.78525851999996</v>
      </c>
      <c r="D760" s="84">
        <v>905.45484562000001</v>
      </c>
      <c r="E760" s="84">
        <v>131.04091011</v>
      </c>
      <c r="F760" s="84">
        <v>131.04091011</v>
      </c>
    </row>
    <row r="761" spans="1:6" ht="12.75" customHeight="1" x14ac:dyDescent="0.2">
      <c r="A761" s="83" t="s">
        <v>183</v>
      </c>
      <c r="B761" s="83">
        <v>9</v>
      </c>
      <c r="C761" s="84">
        <v>900.17639617999998</v>
      </c>
      <c r="D761" s="84">
        <v>894.31107259999999</v>
      </c>
      <c r="E761" s="84">
        <v>129.42814039000001</v>
      </c>
      <c r="F761" s="84">
        <v>129.42814039000001</v>
      </c>
    </row>
    <row r="762" spans="1:6" ht="12.75" customHeight="1" x14ac:dyDescent="0.2">
      <c r="A762" s="83" t="s">
        <v>183</v>
      </c>
      <c r="B762" s="83">
        <v>10</v>
      </c>
      <c r="C762" s="84">
        <v>878.06435627999997</v>
      </c>
      <c r="D762" s="84">
        <v>872.29430222999997</v>
      </c>
      <c r="E762" s="84">
        <v>126.24178865</v>
      </c>
      <c r="F762" s="84">
        <v>126.24178865</v>
      </c>
    </row>
    <row r="763" spans="1:6" ht="12.75" customHeight="1" x14ac:dyDescent="0.2">
      <c r="A763" s="83" t="s">
        <v>183</v>
      </c>
      <c r="B763" s="83">
        <v>11</v>
      </c>
      <c r="C763" s="84">
        <v>875.37464150000005</v>
      </c>
      <c r="D763" s="84">
        <v>870.40865479000001</v>
      </c>
      <c r="E763" s="84">
        <v>125.96889049000001</v>
      </c>
      <c r="F763" s="84">
        <v>125.96889049000001</v>
      </c>
    </row>
    <row r="764" spans="1:6" ht="12.75" customHeight="1" x14ac:dyDescent="0.2">
      <c r="A764" s="83" t="s">
        <v>183</v>
      </c>
      <c r="B764" s="83">
        <v>12</v>
      </c>
      <c r="C764" s="84">
        <v>897.98950073000003</v>
      </c>
      <c r="D764" s="84">
        <v>892.50329270999998</v>
      </c>
      <c r="E764" s="84">
        <v>129.16651153000001</v>
      </c>
      <c r="F764" s="84">
        <v>129.16651153000001</v>
      </c>
    </row>
    <row r="765" spans="1:6" ht="12.75" customHeight="1" x14ac:dyDescent="0.2">
      <c r="A765" s="83" t="s">
        <v>183</v>
      </c>
      <c r="B765" s="83">
        <v>13</v>
      </c>
      <c r="C765" s="84">
        <v>891.96931194000001</v>
      </c>
      <c r="D765" s="84">
        <v>885.07859532999998</v>
      </c>
      <c r="E765" s="84">
        <v>128.09198075</v>
      </c>
      <c r="F765" s="84">
        <v>128.09198075</v>
      </c>
    </row>
    <row r="766" spans="1:6" ht="12.75" customHeight="1" x14ac:dyDescent="0.2">
      <c r="A766" s="83" t="s">
        <v>183</v>
      </c>
      <c r="B766" s="83">
        <v>14</v>
      </c>
      <c r="C766" s="84">
        <v>893.23509468999998</v>
      </c>
      <c r="D766" s="84">
        <v>892.54800436000005</v>
      </c>
      <c r="E766" s="84">
        <v>129.17298237</v>
      </c>
      <c r="F766" s="84">
        <v>129.17298237</v>
      </c>
    </row>
    <row r="767" spans="1:6" ht="12.75" customHeight="1" x14ac:dyDescent="0.2">
      <c r="A767" s="83" t="s">
        <v>183</v>
      </c>
      <c r="B767" s="83">
        <v>15</v>
      </c>
      <c r="C767" s="84">
        <v>902.49452417999998</v>
      </c>
      <c r="D767" s="84">
        <v>896.98338481999997</v>
      </c>
      <c r="E767" s="84">
        <v>129.81488770000001</v>
      </c>
      <c r="F767" s="84">
        <v>129.81488770000001</v>
      </c>
    </row>
    <row r="768" spans="1:6" ht="12.75" customHeight="1" x14ac:dyDescent="0.2">
      <c r="A768" s="83" t="s">
        <v>183</v>
      </c>
      <c r="B768" s="83">
        <v>16</v>
      </c>
      <c r="C768" s="84">
        <v>901.83652789999996</v>
      </c>
      <c r="D768" s="84">
        <v>899.64215135999996</v>
      </c>
      <c r="E768" s="84">
        <v>130.19967463</v>
      </c>
      <c r="F768" s="84">
        <v>130.19967463</v>
      </c>
    </row>
    <row r="769" spans="1:6" ht="12.75" customHeight="1" x14ac:dyDescent="0.2">
      <c r="A769" s="83" t="s">
        <v>183</v>
      </c>
      <c r="B769" s="83">
        <v>17</v>
      </c>
      <c r="C769" s="84">
        <v>902.56144860999996</v>
      </c>
      <c r="D769" s="84">
        <v>897.02146006999999</v>
      </c>
      <c r="E769" s="84">
        <v>129.82039810000001</v>
      </c>
      <c r="F769" s="84">
        <v>129.82039810000001</v>
      </c>
    </row>
    <row r="770" spans="1:6" ht="12.75" customHeight="1" x14ac:dyDescent="0.2">
      <c r="A770" s="83" t="s">
        <v>183</v>
      </c>
      <c r="B770" s="83">
        <v>18</v>
      </c>
      <c r="C770" s="84">
        <v>905.75124645999995</v>
      </c>
      <c r="D770" s="84">
        <v>905.21212801000001</v>
      </c>
      <c r="E770" s="84">
        <v>131.00578308999999</v>
      </c>
      <c r="F770" s="84">
        <v>131.00578308999999</v>
      </c>
    </row>
    <row r="771" spans="1:6" ht="12.75" customHeight="1" x14ac:dyDescent="0.2">
      <c r="A771" s="83" t="s">
        <v>183</v>
      </c>
      <c r="B771" s="83">
        <v>19</v>
      </c>
      <c r="C771" s="84">
        <v>917.98834586999999</v>
      </c>
      <c r="D771" s="84">
        <v>914.78103580000004</v>
      </c>
      <c r="E771" s="84">
        <v>132.39063225000001</v>
      </c>
      <c r="F771" s="84">
        <v>132.39063225000001</v>
      </c>
    </row>
    <row r="772" spans="1:6" ht="12.75" customHeight="1" x14ac:dyDescent="0.2">
      <c r="A772" s="83" t="s">
        <v>183</v>
      </c>
      <c r="B772" s="83">
        <v>20</v>
      </c>
      <c r="C772" s="84">
        <v>913.03255110999999</v>
      </c>
      <c r="D772" s="84">
        <v>908.00593474000004</v>
      </c>
      <c r="E772" s="84">
        <v>131.41011355000001</v>
      </c>
      <c r="F772" s="84">
        <v>131.41011355000001</v>
      </c>
    </row>
    <row r="773" spans="1:6" ht="12.75" customHeight="1" x14ac:dyDescent="0.2">
      <c r="A773" s="83" t="s">
        <v>183</v>
      </c>
      <c r="B773" s="83">
        <v>21</v>
      </c>
      <c r="C773" s="84">
        <v>927.75143457000001</v>
      </c>
      <c r="D773" s="84">
        <v>920.69222510999998</v>
      </c>
      <c r="E773" s="84">
        <v>133.24612232000001</v>
      </c>
      <c r="F773" s="84">
        <v>133.24612232000001</v>
      </c>
    </row>
    <row r="774" spans="1:6" ht="12.75" customHeight="1" x14ac:dyDescent="0.2">
      <c r="A774" s="83" t="s">
        <v>183</v>
      </c>
      <c r="B774" s="83">
        <v>22</v>
      </c>
      <c r="C774" s="84">
        <v>928.56694520999997</v>
      </c>
      <c r="D774" s="84">
        <v>925.30638816999999</v>
      </c>
      <c r="E774" s="84">
        <v>133.91390175000001</v>
      </c>
      <c r="F774" s="84">
        <v>133.91390175000001</v>
      </c>
    </row>
    <row r="775" spans="1:6" ht="12.75" customHeight="1" x14ac:dyDescent="0.2">
      <c r="A775" s="83" t="s">
        <v>183</v>
      </c>
      <c r="B775" s="83">
        <v>23</v>
      </c>
      <c r="C775" s="84">
        <v>918.83712263999996</v>
      </c>
      <c r="D775" s="84">
        <v>914.42244854</v>
      </c>
      <c r="E775" s="84">
        <v>132.33873611999999</v>
      </c>
      <c r="F775" s="84">
        <v>132.33873611999999</v>
      </c>
    </row>
    <row r="776" spans="1:6" ht="12.75" customHeight="1" x14ac:dyDescent="0.2">
      <c r="A776" s="83" t="s">
        <v>183</v>
      </c>
      <c r="B776" s="83">
        <v>24</v>
      </c>
      <c r="C776" s="84">
        <v>920.87671207999995</v>
      </c>
      <c r="D776" s="84">
        <v>913.81855441000005</v>
      </c>
      <c r="E776" s="84">
        <v>132.25133824</v>
      </c>
      <c r="F776" s="84">
        <v>132.25133824</v>
      </c>
    </row>
  </sheetData>
  <sheetProtection algorithmName="SHA-512" hashValue="E70HmHu/GbKV1bAv7eMiq6mS6KdRdbBJUzOq0RI8fBgFflWYQ5+ZOaRAH9jFo48uKox+fJWeDYik34hV5lUA+w==" saltValue="U5DaOJl9OJl5ADjp8Cdjew=="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0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06" r:id="rId4"/>
      </mc:Fallback>
    </mc:AlternateContent>
    <mc:AlternateContent xmlns:mc="http://schemas.openxmlformats.org/markup-compatibility/2006">
      <mc:Choice Requires="x14">
        <oleObject progId="Equation.3" shapeId="120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07" r:id="rId6"/>
      </mc:Fallback>
    </mc:AlternateContent>
    <mc:AlternateContent xmlns:mc="http://schemas.openxmlformats.org/markup-compatibility/2006">
      <mc:Choice Requires="x14">
        <oleObject progId="Equation.3" shapeId="120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08" r:id="rId8"/>
      </mc:Fallback>
    </mc:AlternateContent>
    <mc:AlternateContent xmlns:mc="http://schemas.openxmlformats.org/markup-compatibility/2006">
      <mc:Choice Requires="x14">
        <oleObject progId="Equation.3" shapeId="120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09" r:id="rId10"/>
      </mc:Fallback>
    </mc:AlternateContent>
    <mc:AlternateContent xmlns:mc="http://schemas.openxmlformats.org/markup-compatibility/2006">
      <mc:Choice Requires="x14">
        <oleObject progId="Equation.3" shapeId="1210"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10" r:id="rId12"/>
      </mc:Fallback>
    </mc:AlternateContent>
    <mc:AlternateContent xmlns:mc="http://schemas.openxmlformats.org/markup-compatibility/2006">
      <mc:Choice Requires="x14">
        <oleObject progId="Equation.3" shapeId="121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11" r:id="rId14"/>
      </mc:Fallback>
    </mc:AlternateContent>
    <mc:AlternateContent xmlns:mc="http://schemas.openxmlformats.org/markup-compatibility/2006">
      <mc:Choice Requires="x14">
        <oleObject progId="Equation.3" shapeId="121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12" r:id="rId16"/>
      </mc:Fallback>
    </mc:AlternateContent>
    <mc:AlternateContent xmlns:mc="http://schemas.openxmlformats.org/markup-compatibility/2006">
      <mc:Choice Requires="x14">
        <oleObject progId="Equation.3" shapeId="1213"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13" r:id="rId18"/>
      </mc:Fallback>
    </mc:AlternateContent>
    <mc:AlternateContent xmlns:mc="http://schemas.openxmlformats.org/markup-compatibility/2006">
      <mc:Choice Requires="x14">
        <oleObject progId="Equation.3" shapeId="1214"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14" r:id="rId20"/>
      </mc:Fallback>
    </mc:AlternateContent>
    <mc:AlternateContent xmlns:mc="http://schemas.openxmlformats.org/markup-compatibility/2006">
      <mc:Choice Requires="x14">
        <oleObject progId="Equation.3" shapeId="121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15" r:id="rId22"/>
      </mc:Fallback>
    </mc:AlternateContent>
    <mc:AlternateContent xmlns:mc="http://schemas.openxmlformats.org/markup-compatibility/2006">
      <mc:Choice Requires="x14">
        <oleObject progId="Equation.3" shapeId="121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16" r:id="rId24"/>
      </mc:Fallback>
    </mc:AlternateContent>
    <mc:AlternateContent xmlns:mc="http://schemas.openxmlformats.org/markup-compatibility/2006">
      <mc:Choice Requires="x14">
        <oleObject progId="Equation.3" shapeId="121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17" r:id="rId26"/>
      </mc:Fallback>
    </mc:AlternateContent>
    <mc:AlternateContent xmlns:mc="http://schemas.openxmlformats.org/markup-compatibility/2006">
      <mc:Choice Requires="x14">
        <oleObject progId="Equation.3" shapeId="121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18" r:id="rId28"/>
      </mc:Fallback>
    </mc:AlternateContent>
    <mc:AlternateContent xmlns:mc="http://schemas.openxmlformats.org/markup-compatibility/2006">
      <mc:Choice Requires="x14">
        <oleObject progId="Equation.3" shapeId="121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1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2020-01-17T12:38:21Z</dcterms:modified>
</cp:coreProperties>
</file>