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<sst xmlns="http://schemas.openxmlformats.org/spreadsheetml/2006/main" count="1052" uniqueCount="174">
  <si>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</si>
  <si>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</si>
  <si>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</si>
  <si>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</si>
  <si>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</si>
  <si>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</si>
  <si>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</si>
  <si>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</si>
  <si>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</si>
  <si>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</si>
  <si>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</si>
  <si>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</si>
  <si>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</si>
  <si>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</si>
  <si>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</si>
  <si>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</si>
  <si>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</si>
  <si>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</si>
  <si>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</si>
  <si>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</si>
  <si>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</si>
  <si>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</si>
  <si>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</si>
  <si>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</si>
  <si>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</si>
  <si>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</si>
  <si>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</si>
  <si>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</si>
  <si>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</si>
  <si>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</si>
  <si>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</si>
  <si>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</si>
  <si>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</si>
  <si>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</si>
  <si>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</si>
  <si>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</si>
  <si>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</si>
  <si>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</si>
  <si>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</si>
  <si>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</si>
  <si>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</si>
  <si>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</si>
  <si>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</si>
  <si>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</si>
  <si>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</si>
  <si>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</si>
  <si>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</si>
  <si>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</si>
  <si>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</si>
  <si>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</si>
  <si>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</si>
  <si>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</si>
  <si>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</si>
  <si>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</si>
  <si>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</si>
  <si>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</si>
  <si>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</si>
  <si>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</si>
  <si>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</si>
  <si>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</si>
  <si>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</si>
  <si>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</si>
  <si>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</si>
  <si>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</si>
  <si>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</si>
  <si>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</si>
  <si>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</si>
  <si>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</si>
  <si>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</si>
  <si>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</si>
  <si>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</si>
  <si>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</si>
  <si>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</si>
  <si>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</si>
  <si>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</si>
  <si>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</si>
  <si>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</si>
  <si>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</si>
  <si>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</si>
  <si>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</si>
  <si>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</si>
  <si>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</si>
  <si>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</si>
  <si>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</si>
  <si>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</si>
  <si>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</si>
  <si>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</si>
  <si>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</si>
  <si>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</si>
  <si>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</si>
  <si>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</si>
  <si>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</si>
  <si>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</si>
  <si>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</si>
  <si>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</si>
  <si>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</si>
  <si>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</si>
  <si>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</si>
  <si>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</si>
  <si>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</si>
  <si>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</si>
  <si>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</si>
  <si>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</si>
  <si>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</si>
  <si>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</si>
  <si>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</si>
  <si>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</si>
  <si>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</si>
  <si>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</si>
  <si>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</si>
  <si>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</si>
  <si>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</si>
  <si>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</si>
  <si>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</si>
  <si>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</si>
  <si>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</si>
  <si>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</si>
  <si>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</si>
  <si>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</si>
  <si>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</si>
  <si>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</si>
  <si>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</si>
  <si>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</si>
  <si>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</si>
  <si>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</si>
  <si>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</si>
  <si>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</si>
  <si>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</si>
  <si>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</si>
  <si>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</si>
  <si>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</si>
  <si>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</si>
  <si>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</si>
  <si>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</si>
  <si>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</si>
  <si>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</si>
  <si>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</si>
  <si>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</si>
  <si>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Государственный комитет по ценовой политике - Региональная энергетическая комиссия Республики Саха (Якутия), №237/ от 28.12.2018</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</si>
  <si>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</si>
  <si>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</si>
  <si>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2019г.</t>
  </si>
  <si>
    <t>август 2019 года</t>
  </si>
  <si>
    <t>01.08.2019</t>
  </si>
  <si>
    <t>02.08.2019</t>
  </si>
  <si>
    <t>03.08.2019</t>
  </si>
  <si>
    <t>04.08.2019</t>
  </si>
  <si>
    <t>05.08.2019</t>
  </si>
  <si>
    <t>06.08.2019</t>
  </si>
  <si>
    <t>07.08.2019</t>
  </si>
  <si>
    <t>08.08.2019</t>
  </si>
  <si>
    <t>09.08.2019</t>
  </si>
  <si>
    <t>10.08.2019</t>
  </si>
  <si>
    <t>11.08.2019</t>
  </si>
  <si>
    <t>12.08.2019</t>
  </si>
  <si>
    <t>13.08.2019</t>
  </si>
  <si>
    <t>14.08.2019</t>
  </si>
  <si>
    <t>15.08.2019</t>
  </si>
  <si>
    <t>16.08.2019</t>
  </si>
  <si>
    <t>17.08.2019</t>
  </si>
  <si>
    <t>18.08.2019</t>
  </si>
  <si>
    <t>19.08.2019</t>
  </si>
  <si>
    <t>20.08.2019</t>
  </si>
  <si>
    <t>21.08.2019</t>
  </si>
  <si>
    <t>22.08.2019</t>
  </si>
  <si>
    <t>23.08.2019</t>
  </si>
  <si>
    <t>24.08.2019</t>
  </si>
  <si>
    <t>25.08.2019</t>
  </si>
  <si>
    <t>26.08.2019</t>
  </si>
  <si>
    <t>27.08.2019</t>
  </si>
  <si>
    <t>28.08.2019</t>
  </si>
  <si>
    <t>29.08.2019</t>
  </si>
  <si>
    <t>30.08.2019</t>
  </si>
  <si>
    <t>31.08.2019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</si>
</sst>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7">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8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78" name="Object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79" name="Object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0" name="Object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1" name="Object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0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0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82" name="Object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83" name="Object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84" name="Object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85" name="Object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86" name="Object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87" name="Object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88" name="Object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89" name="Object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90" name="Object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91" name="Object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7" t="s">
        <v>141</v>
      </c>
      <c r="B1" s="97"/>
      <c r="C1" s="97"/>
      <c r="D1" s="97"/>
      <c r="E1" s="97"/>
      <c r="F1" s="97"/>
    </row>
    <row r="2" spans="1:8" s="1" customFormat="1" ht="21.75" customHeight="1" x14ac:dyDescent="0.25">
      <c r="A2" s="98" t="s">
        <v>30</v>
      </c>
      <c r="B2" s="98"/>
      <c r="C2" s="98"/>
      <c r="D2" s="98"/>
      <c r="E2" s="98"/>
      <c r="F2" s="98"/>
      <c r="G2" s="1" t="s">
        <v>41</v>
      </c>
    </row>
    <row r="3" spans="1:8" ht="18" customHeight="1" x14ac:dyDescent="0.25">
      <c r="A3" s="99" t="s">
        <v>31</v>
      </c>
      <c r="B3" s="99"/>
      <c r="C3" s="99"/>
      <c r="D3" s="99"/>
      <c r="E3" s="99"/>
      <c r="F3" s="99"/>
    </row>
    <row r="4" spans="1:8" ht="34.5" customHeight="1" x14ac:dyDescent="0.25">
      <c r="A4" s="104" t="s">
        <v>48</v>
      </c>
      <c r="B4" s="104"/>
      <c r="C4" s="104"/>
      <c r="D4" s="104"/>
      <c r="E4" s="104"/>
      <c r="F4" s="104"/>
    </row>
    <row r="5" spans="1:8" x14ac:dyDescent="0.25">
      <c r="A5" s="108"/>
      <c r="B5" s="108"/>
      <c r="C5" s="109" t="s">
        <v>29</v>
      </c>
      <c r="D5" s="110"/>
      <c r="E5" s="110"/>
      <c r="F5" s="111"/>
    </row>
    <row r="6" spans="1:8" x14ac:dyDescent="0.25">
      <c r="A6" s="108"/>
      <c r="B6" s="108"/>
      <c r="C6" s="3" t="s">
        <v>0</v>
      </c>
      <c r="D6" s="3" t="s">
        <v>1</v>
      </c>
      <c r="E6" s="3" t="s">
        <v>2</v>
      </c>
      <c r="F6" s="3" t="s">
        <v>3</v>
      </c>
    </row>
    <row r="7" spans="1:8" s="6" customFormat="1" x14ac:dyDescent="0.25">
      <c r="A7" s="105" t="s">
        <v>47</v>
      </c>
      <c r="B7" s="106"/>
      <c r="C7" s="4">
        <f>$F$12+'СЕТ СН'!F5+СВЦЭМ!$D$10+'СЕТ СН'!F8-'СЕТ СН'!F$15</f>
        <v>3925.05004035</v>
      </c>
      <c r="D7" s="4">
        <f>$F$12+'СЕТ СН'!G5+СВЦЭМ!$D$10+'СЕТ СН'!G8-'СЕТ СН'!G$15</f>
        <v>3987.7400403500005</v>
      </c>
      <c r="E7" s="4">
        <f>$F$12+'СЕТ СН'!H5+СВЦЭМ!$D$10+'СЕТ СН'!H8-'СЕТ СН'!H$15</f>
        <v>4051.09004035</v>
      </c>
      <c r="F7" s="4">
        <f>$F$12+'СЕТ СН'!I5+СВЦЭМ!$D$10+'СЕТ СН'!I8-'СЕТ СН'!I$15</f>
        <v>4119.6500403500004</v>
      </c>
      <c r="G7" s="5"/>
    </row>
    <row r="8" spans="1:8" x14ac:dyDescent="0.25">
      <c r="F8" s="8"/>
    </row>
    <row r="9" spans="1:8" ht="45.75" customHeight="1" x14ac:dyDescent="0.25">
      <c r="A9" s="112" t="s">
        <v>49</v>
      </c>
      <c r="B9" s="112"/>
      <c r="C9" s="112"/>
      <c r="D9" s="112"/>
      <c r="E9" s="112"/>
      <c r="F9" s="112"/>
    </row>
    <row r="10" spans="1:8" x14ac:dyDescent="0.25">
      <c r="B10" s="2"/>
      <c r="H10" s="2" t="s">
        <v>41</v>
      </c>
    </row>
    <row r="11" spans="1:8" ht="31.5" x14ac:dyDescent="0.25">
      <c r="A11" s="9"/>
      <c r="B11" s="107" t="s">
        <v>5</v>
      </c>
      <c r="C11" s="107"/>
      <c r="D11" s="107"/>
      <c r="E11" s="10" t="s">
        <v>4</v>
      </c>
      <c r="F11" s="11" t="s">
        <v>12</v>
      </c>
      <c r="G11" s="2" t="s">
        <v>41</v>
      </c>
    </row>
    <row r="12" spans="1:8" ht="31.5" x14ac:dyDescent="0.25">
      <c r="A12" s="12">
        <v>1</v>
      </c>
      <c r="B12" s="100" t="s">
        <v>50</v>
      </c>
      <c r="C12" s="100"/>
      <c r="D12" s="100"/>
      <c r="E12" s="13" t="s">
        <v>22</v>
      </c>
      <c r="F12" s="11">
        <f>ROUND(F13+F14*F15,8)+F34</f>
        <v>1398.0345229500001</v>
      </c>
      <c r="H12" s="2" t="s">
        <v>41</v>
      </c>
    </row>
    <row r="13" spans="1:8" ht="31.5" x14ac:dyDescent="0.25">
      <c r="A13" s="12">
        <v>2</v>
      </c>
      <c r="B13" s="100" t="s">
        <v>51</v>
      </c>
      <c r="C13" s="100"/>
      <c r="D13" s="100"/>
      <c r="E13" s="13" t="s">
        <v>22</v>
      </c>
      <c r="F13" s="11">
        <f>СВЦЭМ!$D$11</f>
        <v>777.97881465</v>
      </c>
    </row>
    <row r="14" spans="1:8" ht="36" customHeight="1" x14ac:dyDescent="0.25">
      <c r="A14" s="12">
        <v>3</v>
      </c>
      <c r="B14" s="100" t="s">
        <v>52</v>
      </c>
      <c r="C14" s="100"/>
      <c r="D14" s="100"/>
      <c r="E14" s="13" t="s">
        <v>23</v>
      </c>
      <c r="F14" s="11">
        <f>СВЦЭМ!$D$12</f>
        <v>460818.98808538803</v>
      </c>
    </row>
    <row r="15" spans="1:8" ht="30.75" customHeight="1" x14ac:dyDescent="0.25">
      <c r="A15" s="12">
        <v>4</v>
      </c>
      <c r="B15" s="100" t="s">
        <v>53</v>
      </c>
      <c r="C15" s="100" t="s">
        <v>24</v>
      </c>
      <c r="D15" s="100" t="s">
        <v>24</v>
      </c>
      <c r="E15" s="14" t="s">
        <v>54</v>
      </c>
      <c r="F15" s="15">
        <f>ROUND(IF(F25-(F26+F33)&lt;=0,0,MAX(0,(F16-(F17+F24))/(F25-(F26+F33)))),11)</f>
        <v>1.3455515600000001E-3</v>
      </c>
    </row>
    <row r="16" spans="1:8" ht="36" customHeight="1" x14ac:dyDescent="0.25">
      <c r="A16" s="12">
        <v>5</v>
      </c>
      <c r="B16" s="100" t="s">
        <v>55</v>
      </c>
      <c r="C16" s="100" t="s">
        <v>25</v>
      </c>
      <c r="D16" s="100" t="s">
        <v>6</v>
      </c>
      <c r="E16" s="13" t="s">
        <v>6</v>
      </c>
      <c r="F16" s="16">
        <f>СВЦЭМ!$D$21</f>
        <v>24.172000000000001</v>
      </c>
    </row>
    <row r="17" spans="1:6" ht="33" customHeight="1" x14ac:dyDescent="0.25">
      <c r="A17" s="12">
        <v>6</v>
      </c>
      <c r="B17" s="100" t="s">
        <v>56</v>
      </c>
      <c r="C17" s="100" t="s">
        <v>25</v>
      </c>
      <c r="D17" s="100" t="s">
        <v>6</v>
      </c>
      <c r="E17" s="13" t="s">
        <v>6</v>
      </c>
      <c r="F17" s="16">
        <f>SUM(F19:F23)</f>
        <v>24.056000000000001</v>
      </c>
    </row>
    <row r="18" spans="1:6" ht="13.5" customHeight="1" x14ac:dyDescent="0.25">
      <c r="A18" s="12"/>
      <c r="B18" s="101" t="s">
        <v>57</v>
      </c>
      <c r="C18" s="102"/>
      <c r="D18" s="102"/>
      <c r="E18" s="102"/>
      <c r="F18" s="103"/>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16">
        <v>24.056000000000001</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СВЦЭМ!$D$20</f>
        <v>17829.816999999999</v>
      </c>
    </row>
    <row r="26" spans="1:6" ht="30.75" customHeight="1" x14ac:dyDescent="0.25">
      <c r="A26" s="12">
        <v>9</v>
      </c>
      <c r="B26" s="100" t="s">
        <v>65</v>
      </c>
      <c r="C26" s="100" t="s">
        <v>27</v>
      </c>
      <c r="D26" s="100" t="s">
        <v>28</v>
      </c>
      <c r="E26" s="13" t="s">
        <v>64</v>
      </c>
      <c r="F26" s="16">
        <f>SUM(F28:F32)</f>
        <v>17743.606999999985</v>
      </c>
    </row>
    <row r="27" spans="1:6" x14ac:dyDescent="0.25">
      <c r="A27" s="12"/>
      <c r="B27" s="101" t="s">
        <v>57</v>
      </c>
      <c r="C27" s="102"/>
      <c r="D27" s="102"/>
      <c r="E27" s="102"/>
      <c r="F27" s="103"/>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86">
        <v>17743.606999999985</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13" t="s">
        <v>68</v>
      </c>
      <c r="B36" s="113"/>
      <c r="C36" s="113"/>
      <c r="D36" s="113"/>
      <c r="E36" s="113"/>
      <c r="F36" s="113"/>
    </row>
    <row r="37" spans="1:6" x14ac:dyDescent="0.25">
      <c r="A37" s="113"/>
      <c r="B37" s="113"/>
      <c r="C37" s="113"/>
      <c r="D37" s="113"/>
      <c r="E37" s="113"/>
      <c r="F37" s="113"/>
    </row>
    <row r="38" spans="1:6" x14ac:dyDescent="0.25">
      <c r="A38" s="113"/>
      <c r="B38" s="113"/>
      <c r="C38" s="113"/>
      <c r="D38" s="113"/>
      <c r="E38" s="113"/>
      <c r="F38" s="113"/>
    </row>
    <row r="39" spans="1:6" x14ac:dyDescent="0.25">
      <c r="A39" s="113"/>
      <c r="B39" s="113"/>
      <c r="C39" s="113"/>
      <c r="D39" s="113"/>
      <c r="E39" s="113"/>
      <c r="F39" s="113"/>
    </row>
    <row r="40" spans="1:6" x14ac:dyDescent="0.25">
      <c r="A40" s="113"/>
      <c r="B40" s="113"/>
      <c r="C40" s="113"/>
      <c r="D40" s="113"/>
      <c r="E40" s="113"/>
      <c r="F40" s="113"/>
    </row>
    <row r="41" spans="1:6" x14ac:dyDescent="0.25">
      <c r="A41" s="113"/>
      <c r="B41" s="113"/>
      <c r="C41" s="113"/>
      <c r="D41" s="113"/>
      <c r="E41" s="113"/>
      <c r="F41" s="113"/>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2019г.</v>
      </c>
      <c r="B1" s="114"/>
      <c r="C1" s="114"/>
      <c r="D1" s="114"/>
      <c r="E1" s="114"/>
      <c r="F1" s="18"/>
    </row>
    <row r="2" spans="1:6" x14ac:dyDescent="0.25">
      <c r="A2" s="19"/>
      <c r="B2" s="19"/>
      <c r="C2" s="19"/>
      <c r="D2" s="19"/>
      <c r="E2" s="19"/>
      <c r="F2" s="19"/>
    </row>
    <row r="3" spans="1:6" x14ac:dyDescent="0.25">
      <c r="A3" s="98" t="s">
        <v>13</v>
      </c>
      <c r="B3" s="98"/>
      <c r="C3" s="98"/>
      <c r="D3" s="98"/>
      <c r="E3" s="98"/>
      <c r="F3" s="20"/>
    </row>
    <row r="4" spans="1:6" x14ac:dyDescent="0.25">
      <c r="A4" s="99" t="s">
        <v>14</v>
      </c>
      <c r="B4" s="99"/>
      <c r="C4" s="99"/>
      <c r="D4" s="99"/>
      <c r="E4" s="99"/>
      <c r="F4" s="21"/>
    </row>
    <row r="5" spans="1:6" x14ac:dyDescent="0.25">
      <c r="A5" s="19"/>
      <c r="B5" s="19"/>
      <c r="C5" s="19"/>
      <c r="D5" s="19"/>
      <c r="E5" s="19"/>
      <c r="F5" s="19"/>
    </row>
    <row r="6" spans="1:6" x14ac:dyDescent="0.25">
      <c r="A6" s="22" t="s">
        <v>69</v>
      </c>
      <c r="B6" s="23"/>
    </row>
    <row r="7" spans="1:6" x14ac:dyDescent="0.25">
      <c r="A7" s="117" t="s">
        <v>70</v>
      </c>
      <c r="B7" s="115" t="s">
        <v>29</v>
      </c>
      <c r="C7" s="115"/>
      <c r="D7" s="115"/>
      <c r="E7" s="115"/>
      <c r="F7" s="24"/>
    </row>
    <row r="8" spans="1:6" x14ac:dyDescent="0.25">
      <c r="A8" s="118"/>
      <c r="B8" s="25" t="s">
        <v>0</v>
      </c>
      <c r="C8" s="25" t="s">
        <v>32</v>
      </c>
      <c r="D8" s="25" t="s">
        <v>33</v>
      </c>
      <c r="E8" s="25" t="s">
        <v>3</v>
      </c>
    </row>
    <row r="9" spans="1:6" x14ac:dyDescent="0.25">
      <c r="A9" s="26" t="s">
        <v>34</v>
      </c>
      <c r="B9" s="4">
        <f>СВЦЭМ!$D$14+'СЕТ СН'!F5+СВЦЭМ!$D$10+'СЕТ СН'!F8-'СЕТ СН'!F$16</f>
        <v>3352.0427505800003</v>
      </c>
      <c r="C9" s="4">
        <f>СВЦЭМ!$D$14+'СЕТ СН'!G5+СВЦЭМ!$D$10+'СЕТ СН'!G8-'СЕТ СН'!G$16</f>
        <v>3414.7327505800004</v>
      </c>
      <c r="D9" s="4">
        <f>СВЦЭМ!$D$14+'СЕТ СН'!H5+СВЦЭМ!$D$10+'СЕТ СН'!H8-'СЕТ СН'!H$16</f>
        <v>3478.0827505800003</v>
      </c>
      <c r="E9" s="4">
        <f>СВЦЭМ!$D$14+'СЕТ СН'!I5+СВЦЭМ!$D$10+'СЕТ СН'!I8-'СЕТ СН'!I$16</f>
        <v>3546.6427505800002</v>
      </c>
    </row>
    <row r="10" spans="1:6" x14ac:dyDescent="0.25">
      <c r="A10" s="26" t="s">
        <v>35</v>
      </c>
      <c r="B10" s="4">
        <f>СВЦЭМ!$D$15+'СЕТ СН'!F5+СВЦЭМ!$D$10+'СЕТ СН'!F8-'СЕТ СН'!F$16</f>
        <v>3919.0842194300003</v>
      </c>
      <c r="C10" s="4">
        <f>СВЦЭМ!$D$15+'СЕТ СН'!G5+СВЦЭМ!$D$10+'СЕТ СН'!G8-'СЕТ СН'!G$16</f>
        <v>3981.7742194299999</v>
      </c>
      <c r="D10" s="4">
        <f>СВЦЭМ!$D$15+'СЕТ СН'!H5+СВЦЭМ!$D$10+'СЕТ СН'!H8-'СЕТ СН'!H$16</f>
        <v>4045.1242194300003</v>
      </c>
      <c r="E10" s="4">
        <f>СВЦЭМ!$D$15+'СЕТ СН'!I5+СВЦЭМ!$D$10+'СЕТ СН'!I8-'СЕТ СН'!I$16</f>
        <v>4113.6842194299998</v>
      </c>
    </row>
    <row r="11" spans="1:6" x14ac:dyDescent="0.25">
      <c r="A11" s="26" t="s">
        <v>36</v>
      </c>
      <c r="B11" s="4">
        <f>СВЦЭМ!$D$16+'СЕТ СН'!F5+СВЦЭМ!$D$10+'СЕТ СН'!F8-'СЕТ СН'!F$16</f>
        <v>4633.0968393399999</v>
      </c>
      <c r="C11" s="4">
        <f>СВЦЭМ!$D$16+'СЕТ СН'!G5+СВЦЭМ!$D$10+'СЕТ СН'!G8-'СЕТ СН'!G$16</f>
        <v>4695.7868393400004</v>
      </c>
      <c r="D11" s="4">
        <f>СВЦЭМ!$D$16+'СЕТ СН'!H5+СВЦЭМ!$D$10+'СЕТ СН'!H8-'СЕТ СН'!H$16</f>
        <v>4759.1368393400007</v>
      </c>
      <c r="E11" s="4">
        <f>СВЦЭМ!$D$16+'СЕТ СН'!I5+СВЦЭМ!$D$10+'СЕТ СН'!I8-'СЕТ СН'!I$16</f>
        <v>4827.6968393400002</v>
      </c>
    </row>
    <row r="12" spans="1:6" x14ac:dyDescent="0.25">
      <c r="A12" s="116"/>
      <c r="B12" s="116"/>
      <c r="C12" s="116"/>
      <c r="D12" s="116"/>
      <c r="E12" s="116"/>
    </row>
    <row r="13" spans="1:6" x14ac:dyDescent="0.25">
      <c r="A13" s="27" t="s">
        <v>71</v>
      </c>
      <c r="B13" s="23"/>
    </row>
    <row r="14" spans="1:6" x14ac:dyDescent="0.25">
      <c r="A14" s="117" t="s">
        <v>70</v>
      </c>
      <c r="B14" s="115" t="s">
        <v>29</v>
      </c>
      <c r="C14" s="115"/>
      <c r="D14" s="115"/>
      <c r="E14" s="115"/>
    </row>
    <row r="15" spans="1:6" x14ac:dyDescent="0.25">
      <c r="A15" s="118"/>
      <c r="B15" s="25" t="s">
        <v>0</v>
      </c>
      <c r="C15" s="25" t="s">
        <v>32</v>
      </c>
      <c r="D15" s="25" t="s">
        <v>33</v>
      </c>
      <c r="E15" s="25" t="s">
        <v>3</v>
      </c>
    </row>
    <row r="16" spans="1:6" x14ac:dyDescent="0.25">
      <c r="A16" s="26" t="s">
        <v>34</v>
      </c>
      <c r="B16" s="28">
        <f>СВЦЭМ!$D$14+'СЕТ СН'!F5+СВЦЭМ!$D$10+'СЕТ СН'!F8-'СЕТ СН'!F$16</f>
        <v>3352.0427505800003</v>
      </c>
      <c r="C16" s="28">
        <f>СВЦЭМ!$D$14+'СЕТ СН'!G5+СВЦЭМ!$D$10+'СЕТ СН'!G8-'СЕТ СН'!G$16</f>
        <v>3414.7327505800004</v>
      </c>
      <c r="D16" s="28">
        <f>СВЦЭМ!$D$14+'СЕТ СН'!H5+СВЦЭМ!$D$10+'СЕТ СН'!H8-'СЕТ СН'!H$16</f>
        <v>3478.0827505800003</v>
      </c>
      <c r="E16" s="28">
        <f>СВЦЭМ!$D$14+'СЕТ СН'!I5+СВЦЭМ!$D$10+'СЕТ СН'!I8-'СЕТ СН'!I$16</f>
        <v>3546.6427505800002</v>
      </c>
    </row>
    <row r="17" spans="1:5" x14ac:dyDescent="0.25">
      <c r="A17" s="26" t="s">
        <v>37</v>
      </c>
      <c r="B17" s="28">
        <f>СВЦЭМ!$D$17+'СЕТ СН'!F5+СВЦЭМ!$D$10+'СЕТ СН'!F8-'СЕТ СН'!F$16</f>
        <v>4229.39231819</v>
      </c>
      <c r="C17" s="28">
        <f>СВЦЭМ!$D$17+'СЕТ СН'!G5+СВЦЭМ!$D$10+'СЕТ СН'!G8-'СЕТ СН'!G$16</f>
        <v>4292.0823181900005</v>
      </c>
      <c r="D17" s="28">
        <f>СВЦЭМ!$D$17+'СЕТ СН'!H5+СВЦЭМ!$D$10+'СЕТ СН'!H8-'СЕТ СН'!H$16</f>
        <v>4355.4323181899999</v>
      </c>
      <c r="E17" s="28">
        <f>СВЦЭМ!$D$17+'СЕТ СН'!I5+СВЦЭМ!$D$10+'СЕТ СН'!I8-'СЕТ СН'!I$16</f>
        <v>4423.9923181900003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38</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15.75" x14ac:dyDescent="0.2">
      <c r="A4" s="120" t="s">
        <v>8</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01.08.2019</v>
      </c>
      <c r="B12" s="36">
        <f>SUMIFS(СВЦЭМ!$C$33:$C$776,СВЦЭМ!$A$33:$A$776,$A12,СВЦЭМ!$B$33:$B$776,B$11)+'СЕТ СН'!$F$9+СВЦЭМ!$D$10+'СЕТ СН'!$F$5-'СЕТ СН'!$F$17</f>
        <v>3276.8729441999999</v>
      </c>
      <c r="C12" s="36">
        <f>SUMIFS(СВЦЭМ!$C$33:$C$776,СВЦЭМ!$A$33:$A$776,$A12,СВЦЭМ!$B$33:$B$776,C$11)+'СЕТ СН'!$F$9+СВЦЭМ!$D$10+'СЕТ СН'!$F$5-'СЕТ СН'!$F$17</f>
        <v>3383.2442479000001</v>
      </c>
      <c r="D12" s="36">
        <f>SUMIFS(СВЦЭМ!$C$33:$C$776,СВЦЭМ!$A$33:$A$776,$A12,СВЦЭМ!$B$33:$B$776,D$11)+'СЕТ СН'!$F$9+СВЦЭМ!$D$10+'СЕТ СН'!$F$5-'СЕТ СН'!$F$17</f>
        <v>3424.7436447099999</v>
      </c>
      <c r="E12" s="36">
        <f>SUMIFS(СВЦЭМ!$C$33:$C$776,СВЦЭМ!$A$33:$A$776,$A12,СВЦЭМ!$B$33:$B$776,E$11)+'СЕТ СН'!$F$9+СВЦЭМ!$D$10+'СЕТ СН'!$F$5-'СЕТ СН'!$F$17</f>
        <v>3474.64821373</v>
      </c>
      <c r="F12" s="36">
        <f>SUMIFS(СВЦЭМ!$C$33:$C$776,СВЦЭМ!$A$33:$A$776,$A12,СВЦЭМ!$B$33:$B$776,F$11)+'СЕТ СН'!$F$9+СВЦЭМ!$D$10+'СЕТ СН'!$F$5-'СЕТ СН'!$F$17</f>
        <v>3494.18704398</v>
      </c>
      <c r="G12" s="36">
        <f>SUMIFS(СВЦЭМ!$C$33:$C$776,СВЦЭМ!$A$33:$A$776,$A12,СВЦЭМ!$B$33:$B$776,G$11)+'СЕТ СН'!$F$9+СВЦЭМ!$D$10+'СЕТ СН'!$F$5-'СЕТ СН'!$F$17</f>
        <v>3459.5446959000001</v>
      </c>
      <c r="H12" s="36">
        <f>SUMIFS(СВЦЭМ!$C$33:$C$776,СВЦЭМ!$A$33:$A$776,$A12,СВЦЭМ!$B$33:$B$776,H$11)+'СЕТ СН'!$F$9+СВЦЭМ!$D$10+'СЕТ СН'!$F$5-'СЕТ СН'!$F$17</f>
        <v>3396.0741480500001</v>
      </c>
      <c r="I12" s="36">
        <f>SUMIFS(СВЦЭМ!$C$33:$C$776,СВЦЭМ!$A$33:$A$776,$A12,СВЦЭМ!$B$33:$B$776,I$11)+'СЕТ СН'!$F$9+СВЦЭМ!$D$10+'СЕТ СН'!$F$5-'СЕТ СН'!$F$17</f>
        <v>3354.7279949100002</v>
      </c>
      <c r="J12" s="36">
        <f>SUMIFS(СВЦЭМ!$C$33:$C$776,СВЦЭМ!$A$33:$A$776,$A12,СВЦЭМ!$B$33:$B$776,J$11)+'СЕТ СН'!$F$9+СВЦЭМ!$D$10+'СЕТ СН'!$F$5-'СЕТ СН'!$F$17</f>
        <v>3390.5865472099999</v>
      </c>
      <c r="K12" s="36">
        <f>SUMIFS(СВЦЭМ!$C$33:$C$776,СВЦЭМ!$A$33:$A$776,$A12,СВЦЭМ!$B$33:$B$776,K$11)+'СЕТ СН'!$F$9+СВЦЭМ!$D$10+'СЕТ СН'!$F$5-'СЕТ СН'!$F$17</f>
        <v>3407.23345522</v>
      </c>
      <c r="L12" s="36">
        <f>SUMIFS(СВЦЭМ!$C$33:$C$776,СВЦЭМ!$A$33:$A$776,$A12,СВЦЭМ!$B$33:$B$776,L$11)+'СЕТ СН'!$F$9+СВЦЭМ!$D$10+'СЕТ СН'!$F$5-'СЕТ СН'!$F$17</f>
        <v>3416.1905647499998</v>
      </c>
      <c r="M12" s="36">
        <f>SUMIFS(СВЦЭМ!$C$33:$C$776,СВЦЭМ!$A$33:$A$776,$A12,СВЦЭМ!$B$33:$B$776,M$11)+'СЕТ СН'!$F$9+СВЦЭМ!$D$10+'СЕТ СН'!$F$5-'СЕТ СН'!$F$17</f>
        <v>3417.5902937299998</v>
      </c>
      <c r="N12" s="36">
        <f>SUMIFS(СВЦЭМ!$C$33:$C$776,СВЦЭМ!$A$33:$A$776,$A12,СВЦЭМ!$B$33:$B$776,N$11)+'СЕТ СН'!$F$9+СВЦЭМ!$D$10+'СЕТ СН'!$F$5-'СЕТ СН'!$F$17</f>
        <v>3418.0657016999999</v>
      </c>
      <c r="O12" s="36">
        <f>SUMIFS(СВЦЭМ!$C$33:$C$776,СВЦЭМ!$A$33:$A$776,$A12,СВЦЭМ!$B$33:$B$776,O$11)+'СЕТ СН'!$F$9+СВЦЭМ!$D$10+'СЕТ СН'!$F$5-'СЕТ СН'!$F$17</f>
        <v>3422.2609587100001</v>
      </c>
      <c r="P12" s="36">
        <f>SUMIFS(СВЦЭМ!$C$33:$C$776,СВЦЭМ!$A$33:$A$776,$A12,СВЦЭМ!$B$33:$B$776,P$11)+'СЕТ СН'!$F$9+СВЦЭМ!$D$10+'СЕТ СН'!$F$5-'СЕТ СН'!$F$17</f>
        <v>3420.0986756800003</v>
      </c>
      <c r="Q12" s="36">
        <f>SUMIFS(СВЦЭМ!$C$33:$C$776,СВЦЭМ!$A$33:$A$776,$A12,СВЦЭМ!$B$33:$B$776,Q$11)+'СЕТ СН'!$F$9+СВЦЭМ!$D$10+'СЕТ СН'!$F$5-'СЕТ СН'!$F$17</f>
        <v>3424.8211150900001</v>
      </c>
      <c r="R12" s="36">
        <f>SUMIFS(СВЦЭМ!$C$33:$C$776,СВЦЭМ!$A$33:$A$776,$A12,СВЦЭМ!$B$33:$B$776,R$11)+'СЕТ СН'!$F$9+СВЦЭМ!$D$10+'СЕТ СН'!$F$5-'СЕТ СН'!$F$17</f>
        <v>3429.2994141999998</v>
      </c>
      <c r="S12" s="36">
        <f>SUMIFS(СВЦЭМ!$C$33:$C$776,СВЦЭМ!$A$33:$A$776,$A12,СВЦЭМ!$B$33:$B$776,S$11)+'СЕТ СН'!$F$9+СВЦЭМ!$D$10+'СЕТ СН'!$F$5-'СЕТ СН'!$F$17</f>
        <v>3428.0081089</v>
      </c>
      <c r="T12" s="36">
        <f>SUMIFS(СВЦЭМ!$C$33:$C$776,СВЦЭМ!$A$33:$A$776,$A12,СВЦЭМ!$B$33:$B$776,T$11)+'СЕТ СН'!$F$9+СВЦЭМ!$D$10+'СЕТ СН'!$F$5-'СЕТ СН'!$F$17</f>
        <v>3418.5503551500001</v>
      </c>
      <c r="U12" s="36">
        <f>SUMIFS(СВЦЭМ!$C$33:$C$776,СВЦЭМ!$A$33:$A$776,$A12,СВЦЭМ!$B$33:$B$776,U$11)+'СЕТ СН'!$F$9+СВЦЭМ!$D$10+'СЕТ СН'!$F$5-'СЕТ СН'!$F$17</f>
        <v>3410.5296923300002</v>
      </c>
      <c r="V12" s="36">
        <f>SUMIFS(СВЦЭМ!$C$33:$C$776,СВЦЭМ!$A$33:$A$776,$A12,СВЦЭМ!$B$33:$B$776,V$11)+'СЕТ СН'!$F$9+СВЦЭМ!$D$10+'СЕТ СН'!$F$5-'СЕТ СН'!$F$17</f>
        <v>3408.2110305599999</v>
      </c>
      <c r="W12" s="36">
        <f>SUMIFS(СВЦЭМ!$C$33:$C$776,СВЦЭМ!$A$33:$A$776,$A12,СВЦЭМ!$B$33:$B$776,W$11)+'СЕТ СН'!$F$9+СВЦЭМ!$D$10+'СЕТ СН'!$F$5-'СЕТ СН'!$F$17</f>
        <v>3411.6589361300003</v>
      </c>
      <c r="X12" s="36">
        <f>SUMIFS(СВЦЭМ!$C$33:$C$776,СВЦЭМ!$A$33:$A$776,$A12,СВЦЭМ!$B$33:$B$776,X$11)+'СЕТ СН'!$F$9+СВЦЭМ!$D$10+'СЕТ СН'!$F$5-'СЕТ СН'!$F$17</f>
        <v>3386.3948429699999</v>
      </c>
      <c r="Y12" s="36">
        <f>SUMIFS(СВЦЭМ!$C$33:$C$776,СВЦЭМ!$A$33:$A$776,$A12,СВЦЭМ!$B$33:$B$776,Y$11)+'СЕТ СН'!$F$9+СВЦЭМ!$D$10+'СЕТ СН'!$F$5-'СЕТ СН'!$F$17</f>
        <v>3350.3592318299998</v>
      </c>
      <c r="AA12" s="37"/>
    </row>
    <row r="13" spans="1:27" ht="15.75" x14ac:dyDescent="0.2">
      <c r="A13" s="35">
        <f>A12+1</f>
        <v>43679</v>
      </c>
      <c r="B13" s="36">
        <f>SUMIFS(СВЦЭМ!$C$33:$C$776,СВЦЭМ!$A$33:$A$776,$A13,СВЦЭМ!$B$33:$B$776,B$11)+'СЕТ СН'!$F$9+СВЦЭМ!$D$10+'СЕТ СН'!$F$5-'СЕТ СН'!$F$17</f>
        <v>3330.7917871300001</v>
      </c>
      <c r="C13" s="36">
        <f>SUMIFS(СВЦЭМ!$C$33:$C$776,СВЦЭМ!$A$33:$A$776,$A13,СВЦЭМ!$B$33:$B$776,C$11)+'СЕТ СН'!$F$9+СВЦЭМ!$D$10+'СЕТ СН'!$F$5-'СЕТ СН'!$F$17</f>
        <v>3350.9031861600001</v>
      </c>
      <c r="D13" s="36">
        <f>SUMIFS(СВЦЭМ!$C$33:$C$776,СВЦЭМ!$A$33:$A$776,$A13,СВЦЭМ!$B$33:$B$776,D$11)+'СЕТ СН'!$F$9+СВЦЭМ!$D$10+'СЕТ СН'!$F$5-'СЕТ СН'!$F$17</f>
        <v>3376.4610060700002</v>
      </c>
      <c r="E13" s="36">
        <f>SUMIFS(СВЦЭМ!$C$33:$C$776,СВЦЭМ!$A$33:$A$776,$A13,СВЦЭМ!$B$33:$B$776,E$11)+'СЕТ СН'!$F$9+СВЦЭМ!$D$10+'СЕТ СН'!$F$5-'СЕТ СН'!$F$17</f>
        <v>3397.0972343200001</v>
      </c>
      <c r="F13" s="36">
        <f>SUMIFS(СВЦЭМ!$C$33:$C$776,СВЦЭМ!$A$33:$A$776,$A13,СВЦЭМ!$B$33:$B$776,F$11)+'СЕТ СН'!$F$9+СВЦЭМ!$D$10+'СЕТ СН'!$F$5-'СЕТ СН'!$F$17</f>
        <v>3398.3096934800001</v>
      </c>
      <c r="G13" s="36">
        <f>SUMIFS(СВЦЭМ!$C$33:$C$776,СВЦЭМ!$A$33:$A$776,$A13,СВЦЭМ!$B$33:$B$776,G$11)+'СЕТ СН'!$F$9+СВЦЭМ!$D$10+'СЕТ СН'!$F$5-'СЕТ СН'!$F$17</f>
        <v>3381.6499609900002</v>
      </c>
      <c r="H13" s="36">
        <f>SUMIFS(СВЦЭМ!$C$33:$C$776,СВЦЭМ!$A$33:$A$776,$A13,СВЦЭМ!$B$33:$B$776,H$11)+'СЕТ СН'!$F$9+СВЦЭМ!$D$10+'СЕТ СН'!$F$5-'СЕТ СН'!$F$17</f>
        <v>3340.7643791800001</v>
      </c>
      <c r="I13" s="36">
        <f>SUMIFS(СВЦЭМ!$C$33:$C$776,СВЦЭМ!$A$33:$A$776,$A13,СВЦЭМ!$B$33:$B$776,I$11)+'СЕТ СН'!$F$9+СВЦЭМ!$D$10+'СЕТ СН'!$F$5-'СЕТ СН'!$F$17</f>
        <v>3348.3485151899999</v>
      </c>
      <c r="J13" s="36">
        <f>SUMIFS(СВЦЭМ!$C$33:$C$776,СВЦЭМ!$A$33:$A$776,$A13,СВЦЭМ!$B$33:$B$776,J$11)+'СЕТ СН'!$F$9+СВЦЭМ!$D$10+'СЕТ СН'!$F$5-'СЕТ СН'!$F$17</f>
        <v>3390.1154130099999</v>
      </c>
      <c r="K13" s="36">
        <f>SUMIFS(СВЦЭМ!$C$33:$C$776,СВЦЭМ!$A$33:$A$776,$A13,СВЦЭМ!$B$33:$B$776,K$11)+'СЕТ СН'!$F$9+СВЦЭМ!$D$10+'СЕТ СН'!$F$5-'СЕТ СН'!$F$17</f>
        <v>3418.1868566100002</v>
      </c>
      <c r="L13" s="36">
        <f>SUMIFS(СВЦЭМ!$C$33:$C$776,СВЦЭМ!$A$33:$A$776,$A13,СВЦЭМ!$B$33:$B$776,L$11)+'СЕТ СН'!$F$9+СВЦЭМ!$D$10+'СЕТ СН'!$F$5-'СЕТ СН'!$F$17</f>
        <v>3407.35620436</v>
      </c>
      <c r="M13" s="36">
        <f>SUMIFS(СВЦЭМ!$C$33:$C$776,СВЦЭМ!$A$33:$A$776,$A13,СВЦЭМ!$B$33:$B$776,M$11)+'СЕТ СН'!$F$9+СВЦЭМ!$D$10+'СЕТ СН'!$F$5-'СЕТ СН'!$F$17</f>
        <v>3408.2410850000001</v>
      </c>
      <c r="N13" s="36">
        <f>SUMIFS(СВЦЭМ!$C$33:$C$776,СВЦЭМ!$A$33:$A$776,$A13,СВЦЭМ!$B$33:$B$776,N$11)+'СЕТ СН'!$F$9+СВЦЭМ!$D$10+'СЕТ СН'!$F$5-'СЕТ СН'!$F$17</f>
        <v>3406.1646038999997</v>
      </c>
      <c r="O13" s="36">
        <f>SUMIFS(СВЦЭМ!$C$33:$C$776,СВЦЭМ!$A$33:$A$776,$A13,СВЦЭМ!$B$33:$B$776,O$11)+'СЕТ СН'!$F$9+СВЦЭМ!$D$10+'СЕТ СН'!$F$5-'СЕТ СН'!$F$17</f>
        <v>3414.19214388</v>
      </c>
      <c r="P13" s="36">
        <f>SUMIFS(СВЦЭМ!$C$33:$C$776,СВЦЭМ!$A$33:$A$776,$A13,СВЦЭМ!$B$33:$B$776,P$11)+'СЕТ СН'!$F$9+СВЦЭМ!$D$10+'СЕТ СН'!$F$5-'СЕТ СН'!$F$17</f>
        <v>3411.1160110000001</v>
      </c>
      <c r="Q13" s="36">
        <f>SUMIFS(СВЦЭМ!$C$33:$C$776,СВЦЭМ!$A$33:$A$776,$A13,СВЦЭМ!$B$33:$B$776,Q$11)+'СЕТ СН'!$F$9+СВЦЭМ!$D$10+'СЕТ СН'!$F$5-'СЕТ СН'!$F$17</f>
        <v>3409.8690932600002</v>
      </c>
      <c r="R13" s="36">
        <f>SUMIFS(СВЦЭМ!$C$33:$C$776,СВЦЭМ!$A$33:$A$776,$A13,СВЦЭМ!$B$33:$B$776,R$11)+'СЕТ СН'!$F$9+СВЦЭМ!$D$10+'СЕТ СН'!$F$5-'СЕТ СН'!$F$17</f>
        <v>3403.2161342300001</v>
      </c>
      <c r="S13" s="36">
        <f>SUMIFS(СВЦЭМ!$C$33:$C$776,СВЦЭМ!$A$33:$A$776,$A13,СВЦЭМ!$B$33:$B$776,S$11)+'СЕТ СН'!$F$9+СВЦЭМ!$D$10+'СЕТ СН'!$F$5-'СЕТ СН'!$F$17</f>
        <v>3400.6399400999999</v>
      </c>
      <c r="T13" s="36">
        <f>SUMIFS(СВЦЭМ!$C$33:$C$776,СВЦЭМ!$A$33:$A$776,$A13,СВЦЭМ!$B$33:$B$776,T$11)+'СЕТ СН'!$F$9+СВЦЭМ!$D$10+'СЕТ СН'!$F$5-'СЕТ СН'!$F$17</f>
        <v>3395.0927719000001</v>
      </c>
      <c r="U13" s="36">
        <f>SUMIFS(СВЦЭМ!$C$33:$C$776,СВЦЭМ!$A$33:$A$776,$A13,СВЦЭМ!$B$33:$B$776,U$11)+'СЕТ СН'!$F$9+СВЦЭМ!$D$10+'СЕТ СН'!$F$5-'СЕТ СН'!$F$17</f>
        <v>3391.9014526700003</v>
      </c>
      <c r="V13" s="36">
        <f>SUMIFS(СВЦЭМ!$C$33:$C$776,СВЦЭМ!$A$33:$A$776,$A13,СВЦЭМ!$B$33:$B$776,V$11)+'СЕТ СН'!$F$9+СВЦЭМ!$D$10+'СЕТ СН'!$F$5-'СЕТ СН'!$F$17</f>
        <v>3395.3729362200002</v>
      </c>
      <c r="W13" s="36">
        <f>SUMIFS(СВЦЭМ!$C$33:$C$776,СВЦЭМ!$A$33:$A$776,$A13,СВЦЭМ!$B$33:$B$776,W$11)+'СЕТ СН'!$F$9+СВЦЭМ!$D$10+'СЕТ СН'!$F$5-'СЕТ СН'!$F$17</f>
        <v>3397.03094397</v>
      </c>
      <c r="X13" s="36">
        <f>SUMIFS(СВЦЭМ!$C$33:$C$776,СВЦЭМ!$A$33:$A$776,$A13,СВЦЭМ!$B$33:$B$776,X$11)+'СЕТ СН'!$F$9+СВЦЭМ!$D$10+'СЕТ СН'!$F$5-'СЕТ СН'!$F$17</f>
        <v>3376.6448459600001</v>
      </c>
      <c r="Y13" s="36">
        <f>SUMIFS(СВЦЭМ!$C$33:$C$776,СВЦЭМ!$A$33:$A$776,$A13,СВЦЭМ!$B$33:$B$776,Y$11)+'СЕТ СН'!$F$9+СВЦЭМ!$D$10+'СЕТ СН'!$F$5-'СЕТ СН'!$F$17</f>
        <v>3342.11277217</v>
      </c>
    </row>
    <row r="14" spans="1:27" ht="15.75" x14ac:dyDescent="0.2">
      <c r="A14" s="35">
        <f t="shared" ref="A14:A42" si="0">A13+1</f>
        <v>43680</v>
      </c>
      <c r="B14" s="36">
        <f>SUMIFS(СВЦЭМ!$C$33:$C$776,СВЦЭМ!$A$33:$A$776,$A14,СВЦЭМ!$B$33:$B$776,B$11)+'СЕТ СН'!$F$9+СВЦЭМ!$D$10+'СЕТ СН'!$F$5-'СЕТ СН'!$F$17</f>
        <v>3323.20477734</v>
      </c>
      <c r="C14" s="36">
        <f>SUMIFS(СВЦЭМ!$C$33:$C$776,СВЦЭМ!$A$33:$A$776,$A14,СВЦЭМ!$B$33:$B$776,C$11)+'СЕТ СН'!$F$9+СВЦЭМ!$D$10+'СЕТ СН'!$F$5-'СЕТ СН'!$F$17</f>
        <v>3343.3356241900001</v>
      </c>
      <c r="D14" s="36">
        <f>SUMIFS(СВЦЭМ!$C$33:$C$776,СВЦЭМ!$A$33:$A$776,$A14,СВЦЭМ!$B$33:$B$776,D$11)+'СЕТ СН'!$F$9+СВЦЭМ!$D$10+'СЕТ СН'!$F$5-'СЕТ СН'!$F$17</f>
        <v>3382.00729718</v>
      </c>
      <c r="E14" s="36">
        <f>SUMIFS(СВЦЭМ!$C$33:$C$776,СВЦЭМ!$A$33:$A$776,$A14,СВЦЭМ!$B$33:$B$776,E$11)+'СЕТ СН'!$F$9+СВЦЭМ!$D$10+'СЕТ СН'!$F$5-'СЕТ СН'!$F$17</f>
        <v>3385.3840868299999</v>
      </c>
      <c r="F14" s="36">
        <f>SUMIFS(СВЦЭМ!$C$33:$C$776,СВЦЭМ!$A$33:$A$776,$A14,СВЦЭМ!$B$33:$B$776,F$11)+'СЕТ СН'!$F$9+СВЦЭМ!$D$10+'СЕТ СН'!$F$5-'СЕТ СН'!$F$17</f>
        <v>3392.5495872000001</v>
      </c>
      <c r="G14" s="36">
        <f>SUMIFS(СВЦЭМ!$C$33:$C$776,СВЦЭМ!$A$33:$A$776,$A14,СВЦЭМ!$B$33:$B$776,G$11)+'СЕТ СН'!$F$9+СВЦЭМ!$D$10+'СЕТ СН'!$F$5-'СЕТ СН'!$F$17</f>
        <v>3378.5594649499999</v>
      </c>
      <c r="H14" s="36">
        <f>SUMIFS(СВЦЭМ!$C$33:$C$776,СВЦЭМ!$A$33:$A$776,$A14,СВЦЭМ!$B$33:$B$776,H$11)+'СЕТ СН'!$F$9+СВЦЭМ!$D$10+'СЕТ СН'!$F$5-'СЕТ СН'!$F$17</f>
        <v>3368.3982328699999</v>
      </c>
      <c r="I14" s="36">
        <f>SUMIFS(СВЦЭМ!$C$33:$C$776,СВЦЭМ!$A$33:$A$776,$A14,СВЦЭМ!$B$33:$B$776,I$11)+'СЕТ СН'!$F$9+СВЦЭМ!$D$10+'СЕТ СН'!$F$5-'СЕТ СН'!$F$17</f>
        <v>3325.4596860199999</v>
      </c>
      <c r="J14" s="36">
        <f>SUMIFS(СВЦЭМ!$C$33:$C$776,СВЦЭМ!$A$33:$A$776,$A14,СВЦЭМ!$B$33:$B$776,J$11)+'СЕТ СН'!$F$9+СВЦЭМ!$D$10+'СЕТ СН'!$F$5-'СЕТ СН'!$F$17</f>
        <v>3252.7374765499999</v>
      </c>
      <c r="K14" s="36">
        <f>SUMIFS(СВЦЭМ!$C$33:$C$776,СВЦЭМ!$A$33:$A$776,$A14,СВЦЭМ!$B$33:$B$776,K$11)+'СЕТ СН'!$F$9+СВЦЭМ!$D$10+'СЕТ СН'!$F$5-'СЕТ СН'!$F$17</f>
        <v>3250.7203847199999</v>
      </c>
      <c r="L14" s="36">
        <f>SUMIFS(СВЦЭМ!$C$33:$C$776,СВЦЭМ!$A$33:$A$776,$A14,СВЦЭМ!$B$33:$B$776,L$11)+'СЕТ СН'!$F$9+СВЦЭМ!$D$10+'СЕТ СН'!$F$5-'СЕТ СН'!$F$17</f>
        <v>3267.3146142400001</v>
      </c>
      <c r="M14" s="36">
        <f>SUMIFS(СВЦЭМ!$C$33:$C$776,СВЦЭМ!$A$33:$A$776,$A14,СВЦЭМ!$B$33:$B$776,M$11)+'СЕТ СН'!$F$9+СВЦЭМ!$D$10+'СЕТ СН'!$F$5-'СЕТ СН'!$F$17</f>
        <v>3268.5769277300001</v>
      </c>
      <c r="N14" s="36">
        <f>SUMIFS(СВЦЭМ!$C$33:$C$776,СВЦЭМ!$A$33:$A$776,$A14,СВЦЭМ!$B$33:$B$776,N$11)+'СЕТ СН'!$F$9+СВЦЭМ!$D$10+'СЕТ СН'!$F$5-'СЕТ СН'!$F$17</f>
        <v>3265.8000862700001</v>
      </c>
      <c r="O14" s="36">
        <f>SUMIFS(СВЦЭМ!$C$33:$C$776,СВЦЭМ!$A$33:$A$776,$A14,СВЦЭМ!$B$33:$B$776,O$11)+'СЕТ СН'!$F$9+СВЦЭМ!$D$10+'СЕТ СН'!$F$5-'СЕТ СН'!$F$17</f>
        <v>3268.9621567899999</v>
      </c>
      <c r="P14" s="36">
        <f>SUMIFS(СВЦЭМ!$C$33:$C$776,СВЦЭМ!$A$33:$A$776,$A14,СВЦЭМ!$B$33:$B$776,P$11)+'СЕТ СН'!$F$9+СВЦЭМ!$D$10+'СЕТ СН'!$F$5-'СЕТ СН'!$F$17</f>
        <v>3269.13227585</v>
      </c>
      <c r="Q14" s="36">
        <f>SUMIFS(СВЦЭМ!$C$33:$C$776,СВЦЭМ!$A$33:$A$776,$A14,СВЦЭМ!$B$33:$B$776,Q$11)+'СЕТ СН'!$F$9+СВЦЭМ!$D$10+'СЕТ СН'!$F$5-'СЕТ СН'!$F$17</f>
        <v>3274.1954548100002</v>
      </c>
      <c r="R14" s="36">
        <f>SUMIFS(СВЦЭМ!$C$33:$C$776,СВЦЭМ!$A$33:$A$776,$A14,СВЦЭМ!$B$33:$B$776,R$11)+'СЕТ СН'!$F$9+СВЦЭМ!$D$10+'СЕТ СН'!$F$5-'СЕТ СН'!$F$17</f>
        <v>3266.3440781700001</v>
      </c>
      <c r="S14" s="36">
        <f>SUMIFS(СВЦЭМ!$C$33:$C$776,СВЦЭМ!$A$33:$A$776,$A14,СВЦЭМ!$B$33:$B$776,S$11)+'СЕТ СН'!$F$9+СВЦЭМ!$D$10+'СЕТ СН'!$F$5-'СЕТ СН'!$F$17</f>
        <v>3271.7007727199998</v>
      </c>
      <c r="T14" s="36">
        <f>SUMIFS(СВЦЭМ!$C$33:$C$776,СВЦЭМ!$A$33:$A$776,$A14,СВЦЭМ!$B$33:$B$776,T$11)+'СЕТ СН'!$F$9+СВЦЭМ!$D$10+'СЕТ СН'!$F$5-'СЕТ СН'!$F$17</f>
        <v>3271.10707723</v>
      </c>
      <c r="U14" s="36">
        <f>SUMIFS(СВЦЭМ!$C$33:$C$776,СВЦЭМ!$A$33:$A$776,$A14,СВЦЭМ!$B$33:$B$776,U$11)+'СЕТ СН'!$F$9+СВЦЭМ!$D$10+'СЕТ СН'!$F$5-'СЕТ СН'!$F$17</f>
        <v>3271.4161080700001</v>
      </c>
      <c r="V14" s="36">
        <f>SUMIFS(СВЦЭМ!$C$33:$C$776,СВЦЭМ!$A$33:$A$776,$A14,СВЦЭМ!$B$33:$B$776,V$11)+'СЕТ СН'!$F$9+СВЦЭМ!$D$10+'СЕТ СН'!$F$5-'СЕТ СН'!$F$17</f>
        <v>3261.83936709</v>
      </c>
      <c r="W14" s="36">
        <f>SUMIFS(СВЦЭМ!$C$33:$C$776,СВЦЭМ!$A$33:$A$776,$A14,СВЦЭМ!$B$33:$B$776,W$11)+'СЕТ СН'!$F$9+СВЦЭМ!$D$10+'СЕТ СН'!$F$5-'СЕТ СН'!$F$17</f>
        <v>3275.1183203700002</v>
      </c>
      <c r="X14" s="36">
        <f>SUMIFS(СВЦЭМ!$C$33:$C$776,СВЦЭМ!$A$33:$A$776,$A14,СВЦЭМ!$B$33:$B$776,X$11)+'СЕТ СН'!$F$9+СВЦЭМ!$D$10+'СЕТ СН'!$F$5-'СЕТ СН'!$F$17</f>
        <v>3253.60258441</v>
      </c>
      <c r="Y14" s="36">
        <f>SUMIFS(СВЦЭМ!$C$33:$C$776,СВЦЭМ!$A$33:$A$776,$A14,СВЦЭМ!$B$33:$B$776,Y$11)+'СЕТ СН'!$F$9+СВЦЭМ!$D$10+'СЕТ СН'!$F$5-'СЕТ СН'!$F$17</f>
        <v>3271.6904444699999</v>
      </c>
    </row>
    <row r="15" spans="1:27" ht="15.75" x14ac:dyDescent="0.2">
      <c r="A15" s="35">
        <f t="shared" si="0"/>
        <v>43681</v>
      </c>
      <c r="B15" s="36">
        <f>SUMIFS(СВЦЭМ!$C$33:$C$776,СВЦЭМ!$A$33:$A$776,$A15,СВЦЭМ!$B$33:$B$776,B$11)+'СЕТ СН'!$F$9+СВЦЭМ!$D$10+'СЕТ СН'!$F$5-'СЕТ СН'!$F$17</f>
        <v>3273.31483321</v>
      </c>
      <c r="C15" s="36">
        <f>SUMIFS(СВЦЭМ!$C$33:$C$776,СВЦЭМ!$A$33:$A$776,$A15,СВЦЭМ!$B$34:$B$777,C$11)+'СЕТ СН'!$F$9+СВЦЭМ!$D$10+'СЕТ СН'!$F$5-'СЕТ СН'!$F$17</f>
        <v>3273.31483321</v>
      </c>
      <c r="D15" s="36">
        <f>SUMIFS(СВЦЭМ!$C$33:$C$776,СВЦЭМ!$A$33:$A$776,$A15,СВЦЭМ!$B$33:$B$776,D$11)+'СЕТ СН'!$F$9+СВЦЭМ!$D$10+'СЕТ СН'!$F$5-'СЕТ СН'!$F$17</f>
        <v>3332.4818469800002</v>
      </c>
      <c r="E15" s="36">
        <f>SUMIFS(СВЦЭМ!$C$33:$C$776,СВЦЭМ!$A$33:$A$776,$A15,СВЦЭМ!$B$33:$B$776,E$11)+'СЕТ СН'!$F$9+СВЦЭМ!$D$10+'СЕТ СН'!$F$5-'СЕТ СН'!$F$17</f>
        <v>3363.03488294</v>
      </c>
      <c r="F15" s="36">
        <f>SUMIFS(СВЦЭМ!$C$33:$C$776,СВЦЭМ!$A$33:$A$776,$A15,СВЦЭМ!$B$33:$B$776,F$11)+'СЕТ СН'!$F$9+СВЦЭМ!$D$10+'СЕТ СН'!$F$5-'СЕТ СН'!$F$17</f>
        <v>3362.9468692400001</v>
      </c>
      <c r="G15" s="36">
        <f>SUMIFS(СВЦЭМ!$C$33:$C$776,СВЦЭМ!$A$33:$A$776,$A15,СВЦЭМ!$B$33:$B$776,G$11)+'СЕТ СН'!$F$9+СВЦЭМ!$D$10+'СЕТ СН'!$F$5-'СЕТ СН'!$F$17</f>
        <v>3374.7926505099999</v>
      </c>
      <c r="H15" s="36">
        <f>SUMIFS(СВЦЭМ!$C$33:$C$776,СВЦЭМ!$A$33:$A$776,$A15,СВЦЭМ!$B$33:$B$776,H$11)+'СЕТ СН'!$F$9+СВЦЭМ!$D$10+'СЕТ СН'!$F$5-'СЕТ СН'!$F$17</f>
        <v>3348.9464234400002</v>
      </c>
      <c r="I15" s="36">
        <f>SUMIFS(СВЦЭМ!$C$33:$C$776,СВЦЭМ!$A$33:$A$776,$A15,СВЦЭМ!$B$33:$B$776,I$11)+'СЕТ СН'!$F$9+СВЦЭМ!$D$10+'СЕТ СН'!$F$5-'СЕТ СН'!$F$17</f>
        <v>3316.7658249800002</v>
      </c>
      <c r="J15" s="36">
        <f>SUMIFS(СВЦЭМ!$C$33:$C$776,СВЦЭМ!$A$33:$A$776,$A15,СВЦЭМ!$B$33:$B$776,J$11)+'СЕТ СН'!$F$9+СВЦЭМ!$D$10+'СЕТ СН'!$F$5-'СЕТ СН'!$F$17</f>
        <v>3265.9677116399998</v>
      </c>
      <c r="K15" s="36">
        <f>SUMIFS(СВЦЭМ!$C$33:$C$776,СВЦЭМ!$A$33:$A$776,$A15,СВЦЭМ!$B$33:$B$776,K$11)+'СЕТ СН'!$F$9+СВЦЭМ!$D$10+'СЕТ СН'!$F$5-'СЕТ СН'!$F$17</f>
        <v>3266.1581827800001</v>
      </c>
      <c r="L15" s="36">
        <f>SUMIFS(СВЦЭМ!$C$33:$C$776,СВЦЭМ!$A$33:$A$776,$A15,СВЦЭМ!$B$33:$B$776,L$11)+'СЕТ СН'!$F$9+СВЦЭМ!$D$10+'СЕТ СН'!$F$5-'СЕТ СН'!$F$17</f>
        <v>3292.4624621799999</v>
      </c>
      <c r="M15" s="36">
        <f>SUMIFS(СВЦЭМ!$C$33:$C$776,СВЦЭМ!$A$33:$A$776,$A15,СВЦЭМ!$B$33:$B$776,M$11)+'СЕТ СН'!$F$9+СВЦЭМ!$D$10+'СЕТ СН'!$F$5-'СЕТ СН'!$F$17</f>
        <v>3295.0248632500002</v>
      </c>
      <c r="N15" s="36">
        <f>SUMIFS(СВЦЭМ!$C$33:$C$776,СВЦЭМ!$A$33:$A$776,$A15,СВЦЭМ!$B$33:$B$776,N$11)+'СЕТ СН'!$F$9+СВЦЭМ!$D$10+'СЕТ СН'!$F$5-'СЕТ СН'!$F$17</f>
        <v>3293.94244686</v>
      </c>
      <c r="O15" s="36">
        <f>SUMIFS(СВЦЭМ!$C$33:$C$776,СВЦЭМ!$A$33:$A$776,$A15,СВЦЭМ!$B$33:$B$776,O$11)+'СЕТ СН'!$F$9+СВЦЭМ!$D$10+'СЕТ СН'!$F$5-'СЕТ СН'!$F$17</f>
        <v>3284.43041447</v>
      </c>
      <c r="P15" s="36">
        <f>SUMIFS(СВЦЭМ!$C$33:$C$776,СВЦЭМ!$A$33:$A$776,$A15,СВЦЭМ!$B$33:$B$776,P$11)+'СЕТ СН'!$F$9+СВЦЭМ!$D$10+'СЕТ СН'!$F$5-'СЕТ СН'!$F$17</f>
        <v>3285.19884886</v>
      </c>
      <c r="Q15" s="36">
        <f>SUMIFS(СВЦЭМ!$C$33:$C$776,СВЦЭМ!$A$33:$A$776,$A15,СВЦЭМ!$B$33:$B$776,Q$11)+'СЕТ СН'!$F$9+СВЦЭМ!$D$10+'СЕТ СН'!$F$5-'СЕТ СН'!$F$17</f>
        <v>3283.6219751399999</v>
      </c>
      <c r="R15" s="36">
        <f>SUMIFS(СВЦЭМ!$C$33:$C$776,СВЦЭМ!$A$33:$A$776,$A15,СВЦЭМ!$B$33:$B$776,R$11)+'СЕТ СН'!$F$9+СВЦЭМ!$D$10+'СЕТ СН'!$F$5-'СЕТ СН'!$F$17</f>
        <v>3239.14682425</v>
      </c>
      <c r="S15" s="36">
        <f>SUMIFS(СВЦЭМ!$C$33:$C$776,СВЦЭМ!$A$33:$A$776,$A15,СВЦЭМ!$B$33:$B$776,S$11)+'СЕТ СН'!$F$9+СВЦЭМ!$D$10+'СЕТ СН'!$F$5-'СЕТ СН'!$F$17</f>
        <v>3203.9869883900001</v>
      </c>
      <c r="T15" s="36">
        <f>SUMIFS(СВЦЭМ!$C$33:$C$776,СВЦЭМ!$A$33:$A$776,$A15,СВЦЭМ!$B$33:$B$776,T$11)+'СЕТ СН'!$F$9+СВЦЭМ!$D$10+'СЕТ СН'!$F$5-'СЕТ СН'!$F$17</f>
        <v>3195.9027664599998</v>
      </c>
      <c r="U15" s="36">
        <f>SUMIFS(СВЦЭМ!$C$33:$C$776,СВЦЭМ!$A$33:$A$776,$A15,СВЦЭМ!$B$33:$B$776,U$11)+'СЕТ СН'!$F$9+СВЦЭМ!$D$10+'СЕТ СН'!$F$5-'СЕТ СН'!$F$17</f>
        <v>3194.74050915</v>
      </c>
      <c r="V15" s="36">
        <f>SUMIFS(СВЦЭМ!$C$33:$C$776,СВЦЭМ!$A$33:$A$776,$A15,СВЦЭМ!$B$33:$B$776,V$11)+'СЕТ СН'!$F$9+СВЦЭМ!$D$10+'СЕТ СН'!$F$5-'СЕТ СН'!$F$17</f>
        <v>3194.2286150800001</v>
      </c>
      <c r="W15" s="36">
        <f>SUMIFS(СВЦЭМ!$C$33:$C$776,СВЦЭМ!$A$33:$A$776,$A15,СВЦЭМ!$B$33:$B$776,W$11)+'СЕТ СН'!$F$9+СВЦЭМ!$D$10+'СЕТ СН'!$F$5-'СЕТ СН'!$F$17</f>
        <v>3205.7792977999998</v>
      </c>
      <c r="X15" s="36">
        <f>SUMIFS(СВЦЭМ!$C$33:$C$776,СВЦЭМ!$A$33:$A$776,$A15,СВЦЭМ!$B$33:$B$776,X$11)+'СЕТ СН'!$F$9+СВЦЭМ!$D$10+'СЕТ СН'!$F$5-'СЕТ СН'!$F$17</f>
        <v>3178.4733157999999</v>
      </c>
      <c r="Y15" s="36">
        <f>SUMIFS(СВЦЭМ!$C$33:$C$776,СВЦЭМ!$A$33:$A$776,$A15,СВЦЭМ!$B$33:$B$776,Y$11)+'СЕТ СН'!$F$9+СВЦЭМ!$D$10+'СЕТ СН'!$F$5-'СЕТ СН'!$F$17</f>
        <v>3171.2713080799999</v>
      </c>
    </row>
    <row r="16" spans="1:27" ht="15.75" x14ac:dyDescent="0.2">
      <c r="A16" s="35">
        <f t="shared" si="0"/>
        <v>43682</v>
      </c>
      <c r="B16" s="36">
        <f>SUMIFS(СВЦЭМ!$C$33:$C$776,СВЦЭМ!$A$33:$A$776,$A16,СВЦЭМ!$B$33:$B$776,B$11)+'СЕТ СН'!$F$9+СВЦЭМ!$D$10+'СЕТ СН'!$F$5-'СЕТ СН'!$F$17</f>
        <v>3269.8854270100001</v>
      </c>
      <c r="C16" s="36">
        <f>SUMIFS(СВЦЭМ!$C$33:$C$776,СВЦЭМ!$A$33:$A$776,$A16,СВЦЭМ!$B$33:$B$776,C$11)+'СЕТ СН'!$F$9+СВЦЭМ!$D$10+'СЕТ СН'!$F$5-'СЕТ СН'!$F$17</f>
        <v>3304.2425198199999</v>
      </c>
      <c r="D16" s="36">
        <f>SUMIFS(СВЦЭМ!$C$33:$C$776,СВЦЭМ!$A$33:$A$776,$A16,СВЦЭМ!$B$33:$B$776,D$11)+'СЕТ СН'!$F$9+СВЦЭМ!$D$10+'СЕТ СН'!$F$5-'СЕТ СН'!$F$17</f>
        <v>3335.6482602900001</v>
      </c>
      <c r="E16" s="36">
        <f>SUMIFS(СВЦЭМ!$C$33:$C$776,СВЦЭМ!$A$33:$A$776,$A16,СВЦЭМ!$B$33:$B$776,E$11)+'СЕТ СН'!$F$9+СВЦЭМ!$D$10+'СЕТ СН'!$F$5-'СЕТ СН'!$F$17</f>
        <v>3345.5708253299999</v>
      </c>
      <c r="F16" s="36">
        <f>SUMIFS(СВЦЭМ!$C$33:$C$776,СВЦЭМ!$A$33:$A$776,$A16,СВЦЭМ!$B$33:$B$776,F$11)+'СЕТ СН'!$F$9+СВЦЭМ!$D$10+'СЕТ СН'!$F$5-'СЕТ СН'!$F$17</f>
        <v>3345.3342649800002</v>
      </c>
      <c r="G16" s="36">
        <f>SUMIFS(СВЦЭМ!$C$33:$C$776,СВЦЭМ!$A$33:$A$776,$A16,СВЦЭМ!$B$33:$B$776,G$11)+'СЕТ СН'!$F$9+СВЦЭМ!$D$10+'СЕТ СН'!$F$5-'СЕТ СН'!$F$17</f>
        <v>3329.6674401600003</v>
      </c>
      <c r="H16" s="36">
        <f>SUMIFS(СВЦЭМ!$C$33:$C$776,СВЦЭМ!$A$33:$A$776,$A16,СВЦЭМ!$B$33:$B$776,H$11)+'СЕТ СН'!$F$9+СВЦЭМ!$D$10+'СЕТ СН'!$F$5-'СЕТ СН'!$F$17</f>
        <v>3289.8867325700003</v>
      </c>
      <c r="I16" s="36">
        <f>SUMIFS(СВЦЭМ!$C$33:$C$776,СВЦЭМ!$A$33:$A$776,$A16,СВЦЭМ!$B$33:$B$776,I$11)+'СЕТ СН'!$F$9+СВЦЭМ!$D$10+'СЕТ СН'!$F$5-'СЕТ СН'!$F$17</f>
        <v>3275.16058819</v>
      </c>
      <c r="J16" s="36">
        <f>SUMIFS(СВЦЭМ!$C$33:$C$776,СВЦЭМ!$A$33:$A$776,$A16,СВЦЭМ!$B$33:$B$776,J$11)+'СЕТ СН'!$F$9+СВЦЭМ!$D$10+'СЕТ СН'!$F$5-'СЕТ СН'!$F$17</f>
        <v>3266.9718420600002</v>
      </c>
      <c r="K16" s="36">
        <f>SUMIFS(СВЦЭМ!$C$33:$C$776,СВЦЭМ!$A$33:$A$776,$A16,СВЦЭМ!$B$33:$B$776,K$11)+'СЕТ СН'!$F$9+СВЦЭМ!$D$10+'СЕТ СН'!$F$5-'СЕТ СН'!$F$17</f>
        <v>3291.3400075600002</v>
      </c>
      <c r="L16" s="36">
        <f>SUMIFS(СВЦЭМ!$C$33:$C$776,СВЦЭМ!$A$33:$A$776,$A16,СВЦЭМ!$B$33:$B$776,L$11)+'СЕТ СН'!$F$9+СВЦЭМ!$D$10+'СЕТ СН'!$F$5-'СЕТ СН'!$F$17</f>
        <v>3293.3634554800001</v>
      </c>
      <c r="M16" s="36">
        <f>SUMIFS(СВЦЭМ!$C$33:$C$776,СВЦЭМ!$A$33:$A$776,$A16,СВЦЭМ!$B$33:$B$776,M$11)+'СЕТ СН'!$F$9+СВЦЭМ!$D$10+'СЕТ СН'!$F$5-'СЕТ СН'!$F$17</f>
        <v>3301.5310164900002</v>
      </c>
      <c r="N16" s="36">
        <f>SUMIFS(СВЦЭМ!$C$33:$C$776,СВЦЭМ!$A$33:$A$776,$A16,СВЦЭМ!$B$33:$B$776,N$11)+'СЕТ СН'!$F$9+СВЦЭМ!$D$10+'СЕТ СН'!$F$5-'СЕТ СН'!$F$17</f>
        <v>3298.6921190499997</v>
      </c>
      <c r="O16" s="36">
        <f>SUMIFS(СВЦЭМ!$C$33:$C$776,СВЦЭМ!$A$33:$A$776,$A16,СВЦЭМ!$B$33:$B$776,O$11)+'СЕТ СН'!$F$9+СВЦЭМ!$D$10+'СЕТ СН'!$F$5-'СЕТ СН'!$F$17</f>
        <v>3306.45356808</v>
      </c>
      <c r="P16" s="36">
        <f>SUMIFS(СВЦЭМ!$C$33:$C$776,СВЦЭМ!$A$33:$A$776,$A16,СВЦЭМ!$B$33:$B$776,P$11)+'СЕТ СН'!$F$9+СВЦЭМ!$D$10+'СЕТ СН'!$F$5-'СЕТ СН'!$F$17</f>
        <v>3310.8657014</v>
      </c>
      <c r="Q16" s="36">
        <f>SUMIFS(СВЦЭМ!$C$33:$C$776,СВЦЭМ!$A$33:$A$776,$A16,СВЦЭМ!$B$33:$B$776,Q$11)+'СЕТ СН'!$F$9+СВЦЭМ!$D$10+'СЕТ СН'!$F$5-'СЕТ СН'!$F$17</f>
        <v>3309.16381202</v>
      </c>
      <c r="R16" s="36">
        <f>SUMIFS(СВЦЭМ!$C$33:$C$776,СВЦЭМ!$A$33:$A$776,$A16,СВЦЭМ!$B$33:$B$776,R$11)+'СЕТ СН'!$F$9+СВЦЭМ!$D$10+'СЕТ СН'!$F$5-'СЕТ СН'!$F$17</f>
        <v>3275.3244159699998</v>
      </c>
      <c r="S16" s="36">
        <f>SUMIFS(СВЦЭМ!$C$33:$C$776,СВЦЭМ!$A$33:$A$776,$A16,СВЦЭМ!$B$33:$B$776,S$11)+'СЕТ СН'!$F$9+СВЦЭМ!$D$10+'СЕТ СН'!$F$5-'СЕТ СН'!$F$17</f>
        <v>3229.2775414600001</v>
      </c>
      <c r="T16" s="36">
        <f>SUMIFS(СВЦЭМ!$C$33:$C$776,СВЦЭМ!$A$33:$A$776,$A16,СВЦЭМ!$B$33:$B$776,T$11)+'СЕТ СН'!$F$9+СВЦЭМ!$D$10+'СЕТ СН'!$F$5-'СЕТ СН'!$F$17</f>
        <v>3219.76338919</v>
      </c>
      <c r="U16" s="36">
        <f>SUMIFS(СВЦЭМ!$C$33:$C$776,СВЦЭМ!$A$33:$A$776,$A16,СВЦЭМ!$B$33:$B$776,U$11)+'СЕТ СН'!$F$9+СВЦЭМ!$D$10+'СЕТ СН'!$F$5-'СЕТ СН'!$F$17</f>
        <v>3217.7840464299998</v>
      </c>
      <c r="V16" s="36">
        <f>SUMIFS(СВЦЭМ!$C$33:$C$776,СВЦЭМ!$A$33:$A$776,$A16,СВЦЭМ!$B$33:$B$776,V$11)+'СЕТ СН'!$F$9+СВЦЭМ!$D$10+'СЕТ СН'!$F$5-'СЕТ СН'!$F$17</f>
        <v>3211.71763237</v>
      </c>
      <c r="W16" s="36">
        <f>SUMIFS(СВЦЭМ!$C$33:$C$776,СВЦЭМ!$A$33:$A$776,$A16,СВЦЭМ!$B$33:$B$776,W$11)+'СЕТ СН'!$F$9+СВЦЭМ!$D$10+'СЕТ СН'!$F$5-'СЕТ СН'!$F$17</f>
        <v>3225.9020727699999</v>
      </c>
      <c r="X16" s="36">
        <f>SUMIFS(СВЦЭМ!$C$33:$C$776,СВЦЭМ!$A$33:$A$776,$A16,СВЦЭМ!$B$33:$B$776,X$11)+'СЕТ СН'!$F$9+СВЦЭМ!$D$10+'СЕТ СН'!$F$5-'СЕТ СН'!$F$17</f>
        <v>3204.4654676199998</v>
      </c>
      <c r="Y16" s="36">
        <f>SUMIFS(СВЦЭМ!$C$33:$C$776,СВЦЭМ!$A$33:$A$776,$A16,СВЦЭМ!$B$33:$B$776,Y$11)+'СЕТ СН'!$F$9+СВЦЭМ!$D$10+'СЕТ СН'!$F$5-'СЕТ СН'!$F$17</f>
        <v>3211.0389371199999</v>
      </c>
    </row>
    <row r="17" spans="1:25" ht="15.75" x14ac:dyDescent="0.2">
      <c r="A17" s="35">
        <f t="shared" si="0"/>
        <v>43683</v>
      </c>
      <c r="B17" s="36">
        <f>SUMIFS(СВЦЭМ!$C$33:$C$776,СВЦЭМ!$A$33:$A$776,$A17,СВЦЭМ!$B$33:$B$776,B$11)+'СЕТ СН'!$F$9+СВЦЭМ!$D$10+'СЕТ СН'!$F$5-'СЕТ СН'!$F$17</f>
        <v>3274.1403506000001</v>
      </c>
      <c r="C17" s="36">
        <f>SUMIFS(СВЦЭМ!$C$33:$C$776,СВЦЭМ!$A$33:$A$776,$A17,СВЦЭМ!$B$33:$B$776,C$11)+'СЕТ СН'!$F$9+СВЦЭМ!$D$10+'СЕТ СН'!$F$5-'СЕТ СН'!$F$17</f>
        <v>3308.8512915000001</v>
      </c>
      <c r="D17" s="36">
        <f>SUMIFS(СВЦЭМ!$C$33:$C$776,СВЦЭМ!$A$33:$A$776,$A17,СВЦЭМ!$B$33:$B$776,D$11)+'СЕТ СН'!$F$9+СВЦЭМ!$D$10+'СЕТ СН'!$F$5-'СЕТ СН'!$F$17</f>
        <v>3332.7191920400001</v>
      </c>
      <c r="E17" s="36">
        <f>SUMIFS(СВЦЭМ!$C$33:$C$776,СВЦЭМ!$A$33:$A$776,$A17,СВЦЭМ!$B$33:$B$776,E$11)+'СЕТ СН'!$F$9+СВЦЭМ!$D$10+'СЕТ СН'!$F$5-'СЕТ СН'!$F$17</f>
        <v>3343.44077083</v>
      </c>
      <c r="F17" s="36">
        <f>SUMIFS(СВЦЭМ!$C$33:$C$776,СВЦЭМ!$A$33:$A$776,$A17,СВЦЭМ!$B$33:$B$776,F$11)+'СЕТ СН'!$F$9+СВЦЭМ!$D$10+'СЕТ СН'!$F$5-'СЕТ СН'!$F$17</f>
        <v>3352.9173623699999</v>
      </c>
      <c r="G17" s="36">
        <f>SUMIFS(СВЦЭМ!$C$33:$C$776,СВЦЭМ!$A$33:$A$776,$A17,СВЦЭМ!$B$33:$B$776,G$11)+'СЕТ СН'!$F$9+СВЦЭМ!$D$10+'СЕТ СН'!$F$5-'СЕТ СН'!$F$17</f>
        <v>3328.3615208599999</v>
      </c>
      <c r="H17" s="36">
        <f>SUMIFS(СВЦЭМ!$C$33:$C$776,СВЦЭМ!$A$33:$A$776,$A17,СВЦЭМ!$B$33:$B$776,H$11)+'СЕТ СН'!$F$9+СВЦЭМ!$D$10+'СЕТ СН'!$F$5-'СЕТ СН'!$F$17</f>
        <v>3291.9107707200001</v>
      </c>
      <c r="I17" s="36">
        <f>SUMIFS(СВЦЭМ!$C$33:$C$776,СВЦЭМ!$A$33:$A$776,$A17,СВЦЭМ!$B$33:$B$776,I$11)+'СЕТ СН'!$F$9+СВЦЭМ!$D$10+'СЕТ СН'!$F$5-'СЕТ СН'!$F$17</f>
        <v>3243.9058310800001</v>
      </c>
      <c r="J17" s="36">
        <f>SUMIFS(СВЦЭМ!$C$33:$C$776,СВЦЭМ!$A$33:$A$776,$A17,СВЦЭМ!$B$33:$B$776,J$11)+'СЕТ СН'!$F$9+СВЦЭМ!$D$10+'СЕТ СН'!$F$5-'СЕТ СН'!$F$17</f>
        <v>3278.6934633999999</v>
      </c>
      <c r="K17" s="36">
        <f>SUMIFS(СВЦЭМ!$C$33:$C$776,СВЦЭМ!$A$33:$A$776,$A17,СВЦЭМ!$B$33:$B$776,K$11)+'СЕТ СН'!$F$9+СВЦЭМ!$D$10+'СЕТ СН'!$F$5-'СЕТ СН'!$F$17</f>
        <v>3315.7535118800001</v>
      </c>
      <c r="L17" s="36">
        <f>SUMIFS(СВЦЭМ!$C$33:$C$776,СВЦЭМ!$A$33:$A$776,$A17,СВЦЭМ!$B$33:$B$776,L$11)+'СЕТ СН'!$F$9+СВЦЭМ!$D$10+'СЕТ СН'!$F$5-'СЕТ СН'!$F$17</f>
        <v>3321.73554074</v>
      </c>
      <c r="M17" s="36">
        <f>SUMIFS(СВЦЭМ!$C$33:$C$776,СВЦЭМ!$A$33:$A$776,$A17,СВЦЭМ!$B$33:$B$776,M$11)+'СЕТ СН'!$F$9+СВЦЭМ!$D$10+'СЕТ СН'!$F$5-'СЕТ СН'!$F$17</f>
        <v>3324.5960872000001</v>
      </c>
      <c r="N17" s="36">
        <f>SUMIFS(СВЦЭМ!$C$33:$C$776,СВЦЭМ!$A$33:$A$776,$A17,СВЦЭМ!$B$33:$B$776,N$11)+'СЕТ СН'!$F$9+СВЦЭМ!$D$10+'СЕТ СН'!$F$5-'СЕТ СН'!$F$17</f>
        <v>3334.2037424300001</v>
      </c>
      <c r="O17" s="36">
        <f>SUMIFS(СВЦЭМ!$C$33:$C$776,СВЦЭМ!$A$33:$A$776,$A17,СВЦЭМ!$B$33:$B$776,O$11)+'СЕТ СН'!$F$9+СВЦЭМ!$D$10+'СЕТ СН'!$F$5-'СЕТ СН'!$F$17</f>
        <v>3335.8381322499999</v>
      </c>
      <c r="P17" s="36">
        <f>SUMIFS(СВЦЭМ!$C$33:$C$776,СВЦЭМ!$A$33:$A$776,$A17,СВЦЭМ!$B$33:$B$776,P$11)+'СЕТ СН'!$F$9+СВЦЭМ!$D$10+'СЕТ СН'!$F$5-'СЕТ СН'!$F$17</f>
        <v>3339.4556023</v>
      </c>
      <c r="Q17" s="36">
        <f>SUMIFS(СВЦЭМ!$C$33:$C$776,СВЦЭМ!$A$33:$A$776,$A17,СВЦЭМ!$B$33:$B$776,Q$11)+'СЕТ СН'!$F$9+СВЦЭМ!$D$10+'СЕТ СН'!$F$5-'СЕТ СН'!$F$17</f>
        <v>3341.9673742099999</v>
      </c>
      <c r="R17" s="36">
        <f>SUMIFS(СВЦЭМ!$C$33:$C$776,СВЦЭМ!$A$33:$A$776,$A17,СВЦЭМ!$B$33:$B$776,R$11)+'СЕТ СН'!$F$9+СВЦЭМ!$D$10+'СЕТ СН'!$F$5-'СЕТ СН'!$F$17</f>
        <v>3284.9303756700001</v>
      </c>
      <c r="S17" s="36">
        <f>SUMIFS(СВЦЭМ!$C$33:$C$776,СВЦЭМ!$A$33:$A$776,$A17,СВЦЭМ!$B$33:$B$776,S$11)+'СЕТ СН'!$F$9+СВЦЭМ!$D$10+'СЕТ СН'!$F$5-'СЕТ СН'!$F$17</f>
        <v>3229.3971043400002</v>
      </c>
      <c r="T17" s="36">
        <f>SUMIFS(СВЦЭМ!$C$33:$C$776,СВЦЭМ!$A$33:$A$776,$A17,СВЦЭМ!$B$33:$B$776,T$11)+'СЕТ СН'!$F$9+СВЦЭМ!$D$10+'СЕТ СН'!$F$5-'СЕТ СН'!$F$17</f>
        <v>3214.0711287200002</v>
      </c>
      <c r="U17" s="36">
        <f>SUMIFS(СВЦЭМ!$C$33:$C$776,СВЦЭМ!$A$33:$A$776,$A17,СВЦЭМ!$B$33:$B$776,U$11)+'СЕТ СН'!$F$9+СВЦЭМ!$D$10+'СЕТ СН'!$F$5-'СЕТ СН'!$F$17</f>
        <v>3218.0607702100001</v>
      </c>
      <c r="V17" s="36">
        <f>SUMIFS(СВЦЭМ!$C$33:$C$776,СВЦЭМ!$A$33:$A$776,$A17,СВЦЭМ!$B$33:$B$776,V$11)+'СЕТ СН'!$F$9+СВЦЭМ!$D$10+'СЕТ СН'!$F$5-'СЕТ СН'!$F$17</f>
        <v>3215.2785546599998</v>
      </c>
      <c r="W17" s="36">
        <f>SUMIFS(СВЦЭМ!$C$33:$C$776,СВЦЭМ!$A$33:$A$776,$A17,СВЦЭМ!$B$33:$B$776,W$11)+'СЕТ СН'!$F$9+СВЦЭМ!$D$10+'СЕТ СН'!$F$5-'СЕТ СН'!$F$17</f>
        <v>3217.1838172600001</v>
      </c>
      <c r="X17" s="36">
        <f>SUMIFS(СВЦЭМ!$C$33:$C$776,СВЦЭМ!$A$33:$A$776,$A17,СВЦЭМ!$B$33:$B$776,X$11)+'СЕТ СН'!$F$9+СВЦЭМ!$D$10+'СЕТ СН'!$F$5-'СЕТ СН'!$F$17</f>
        <v>3197.2980900500002</v>
      </c>
      <c r="Y17" s="36">
        <f>SUMIFS(СВЦЭМ!$C$33:$C$776,СВЦЭМ!$A$33:$A$776,$A17,СВЦЭМ!$B$33:$B$776,Y$11)+'СЕТ СН'!$F$9+СВЦЭМ!$D$10+'СЕТ СН'!$F$5-'СЕТ СН'!$F$17</f>
        <v>3207.8637993100001</v>
      </c>
    </row>
    <row r="18" spans="1:25" ht="15.75" x14ac:dyDescent="0.2">
      <c r="A18" s="35">
        <f t="shared" si="0"/>
        <v>43684</v>
      </c>
      <c r="B18" s="36">
        <f>SUMIFS(СВЦЭМ!$C$33:$C$776,СВЦЭМ!$A$33:$A$776,$A18,СВЦЭМ!$B$33:$B$776,B$11)+'СЕТ СН'!$F$9+СВЦЭМ!$D$10+'СЕТ СН'!$F$5-'СЕТ СН'!$F$17</f>
        <v>3279.4623170499999</v>
      </c>
      <c r="C18" s="36">
        <f>SUMIFS(СВЦЭМ!$C$33:$C$776,СВЦЭМ!$A$33:$A$776,$A18,СВЦЭМ!$B$33:$B$776,C$11)+'СЕТ СН'!$F$9+СВЦЭМ!$D$10+'СЕТ СН'!$F$5-'СЕТ СН'!$F$17</f>
        <v>3282.5519964300001</v>
      </c>
      <c r="D18" s="36">
        <f>SUMIFS(СВЦЭМ!$C$33:$C$776,СВЦЭМ!$A$33:$A$776,$A18,СВЦЭМ!$B$33:$B$776,D$11)+'СЕТ СН'!$F$9+СВЦЭМ!$D$10+'СЕТ СН'!$F$5-'СЕТ СН'!$F$17</f>
        <v>3309.1559711600003</v>
      </c>
      <c r="E18" s="36">
        <f>SUMIFS(СВЦЭМ!$C$33:$C$776,СВЦЭМ!$A$33:$A$776,$A18,СВЦЭМ!$B$33:$B$776,E$11)+'СЕТ СН'!$F$9+СВЦЭМ!$D$10+'СЕТ СН'!$F$5-'СЕТ СН'!$F$17</f>
        <v>3311.85079124</v>
      </c>
      <c r="F18" s="36">
        <f>SUMIFS(СВЦЭМ!$C$33:$C$776,СВЦЭМ!$A$33:$A$776,$A18,СВЦЭМ!$B$33:$B$776,F$11)+'СЕТ СН'!$F$9+СВЦЭМ!$D$10+'СЕТ СН'!$F$5-'СЕТ СН'!$F$17</f>
        <v>3319.6342222399999</v>
      </c>
      <c r="G18" s="36">
        <f>SUMIFS(СВЦЭМ!$C$33:$C$776,СВЦЭМ!$A$33:$A$776,$A18,СВЦЭМ!$B$33:$B$776,G$11)+'СЕТ СН'!$F$9+СВЦЭМ!$D$10+'СЕТ СН'!$F$5-'СЕТ СН'!$F$17</f>
        <v>3312.7213526800001</v>
      </c>
      <c r="H18" s="36">
        <f>SUMIFS(СВЦЭМ!$C$33:$C$776,СВЦЭМ!$A$33:$A$776,$A18,СВЦЭМ!$B$33:$B$776,H$11)+'СЕТ СН'!$F$9+СВЦЭМ!$D$10+'СЕТ СН'!$F$5-'СЕТ СН'!$F$17</f>
        <v>3275.1894623200001</v>
      </c>
      <c r="I18" s="36">
        <f>SUMIFS(СВЦЭМ!$C$33:$C$776,СВЦЭМ!$A$33:$A$776,$A18,СВЦЭМ!$B$33:$B$776,I$11)+'СЕТ СН'!$F$9+СВЦЭМ!$D$10+'СЕТ СН'!$F$5-'СЕТ СН'!$F$17</f>
        <v>3262.0759987599999</v>
      </c>
      <c r="J18" s="36">
        <f>SUMIFS(СВЦЭМ!$C$33:$C$776,СВЦЭМ!$A$33:$A$776,$A18,СВЦЭМ!$B$33:$B$776,J$11)+'СЕТ СН'!$F$9+СВЦЭМ!$D$10+'СЕТ СН'!$F$5-'СЕТ СН'!$F$17</f>
        <v>3285.5250395000003</v>
      </c>
      <c r="K18" s="36">
        <f>SUMIFS(СВЦЭМ!$C$33:$C$776,СВЦЭМ!$A$33:$A$776,$A18,СВЦЭМ!$B$33:$B$776,K$11)+'СЕТ СН'!$F$9+СВЦЭМ!$D$10+'СЕТ СН'!$F$5-'СЕТ СН'!$F$17</f>
        <v>3303.4317401799999</v>
      </c>
      <c r="L18" s="36">
        <f>SUMIFS(СВЦЭМ!$C$33:$C$776,СВЦЭМ!$A$33:$A$776,$A18,СВЦЭМ!$B$33:$B$776,L$11)+'СЕТ СН'!$F$9+СВЦЭМ!$D$10+'СЕТ СН'!$F$5-'СЕТ СН'!$F$17</f>
        <v>3303.2204187100001</v>
      </c>
      <c r="M18" s="36">
        <f>SUMIFS(СВЦЭМ!$C$33:$C$776,СВЦЭМ!$A$33:$A$776,$A18,СВЦЭМ!$B$33:$B$776,M$11)+'СЕТ СН'!$F$9+СВЦЭМ!$D$10+'СЕТ СН'!$F$5-'СЕТ СН'!$F$17</f>
        <v>3307.0313025400001</v>
      </c>
      <c r="N18" s="36">
        <f>SUMIFS(СВЦЭМ!$C$33:$C$776,СВЦЭМ!$A$33:$A$776,$A18,СВЦЭМ!$B$33:$B$776,N$11)+'СЕТ СН'!$F$9+СВЦЭМ!$D$10+'СЕТ СН'!$F$5-'СЕТ СН'!$F$17</f>
        <v>3300.4230249500001</v>
      </c>
      <c r="O18" s="36">
        <f>SUMIFS(СВЦЭМ!$C$33:$C$776,СВЦЭМ!$A$33:$A$776,$A18,СВЦЭМ!$B$33:$B$776,O$11)+'СЕТ СН'!$F$9+СВЦЭМ!$D$10+'СЕТ СН'!$F$5-'СЕТ СН'!$F$17</f>
        <v>3305.3011414500002</v>
      </c>
      <c r="P18" s="36">
        <f>SUMIFS(СВЦЭМ!$C$33:$C$776,СВЦЭМ!$A$33:$A$776,$A18,СВЦЭМ!$B$33:$B$776,P$11)+'СЕТ СН'!$F$9+СВЦЭМ!$D$10+'СЕТ СН'!$F$5-'СЕТ СН'!$F$17</f>
        <v>3308.5785319699999</v>
      </c>
      <c r="Q18" s="36">
        <f>SUMIFS(СВЦЭМ!$C$33:$C$776,СВЦЭМ!$A$33:$A$776,$A18,СВЦЭМ!$B$33:$B$776,Q$11)+'СЕТ СН'!$F$9+СВЦЭМ!$D$10+'СЕТ СН'!$F$5-'СЕТ СН'!$F$17</f>
        <v>3308.3579230599998</v>
      </c>
      <c r="R18" s="36">
        <f>SUMIFS(СВЦЭМ!$C$33:$C$776,СВЦЭМ!$A$33:$A$776,$A18,СВЦЭМ!$B$33:$B$776,R$11)+'СЕТ СН'!$F$9+СВЦЭМ!$D$10+'СЕТ СН'!$F$5-'СЕТ СН'!$F$17</f>
        <v>3267.1297740300001</v>
      </c>
      <c r="S18" s="36">
        <f>SUMIFS(СВЦЭМ!$C$33:$C$776,СВЦЭМ!$A$33:$A$776,$A18,СВЦЭМ!$B$33:$B$776,S$11)+'СЕТ СН'!$F$9+СВЦЭМ!$D$10+'СЕТ СН'!$F$5-'СЕТ СН'!$F$17</f>
        <v>3222.5091490300001</v>
      </c>
      <c r="T18" s="36">
        <f>SUMIFS(СВЦЭМ!$C$33:$C$776,СВЦЭМ!$A$33:$A$776,$A18,СВЦЭМ!$B$33:$B$776,T$11)+'СЕТ СН'!$F$9+СВЦЭМ!$D$10+'СЕТ СН'!$F$5-'СЕТ СН'!$F$17</f>
        <v>3209.1356377800003</v>
      </c>
      <c r="U18" s="36">
        <f>SUMIFS(СВЦЭМ!$C$33:$C$776,СВЦЭМ!$A$33:$A$776,$A18,СВЦЭМ!$B$33:$B$776,U$11)+'СЕТ СН'!$F$9+СВЦЭМ!$D$10+'СЕТ СН'!$F$5-'СЕТ СН'!$F$17</f>
        <v>3210.6095070400002</v>
      </c>
      <c r="V18" s="36">
        <f>SUMIFS(СВЦЭМ!$C$33:$C$776,СВЦЭМ!$A$33:$A$776,$A18,СВЦЭМ!$B$33:$B$776,V$11)+'СЕТ СН'!$F$9+СВЦЭМ!$D$10+'СЕТ СН'!$F$5-'СЕТ СН'!$F$17</f>
        <v>3206.1085368499998</v>
      </c>
      <c r="W18" s="36">
        <f>SUMIFS(СВЦЭМ!$C$33:$C$776,СВЦЭМ!$A$33:$A$776,$A18,СВЦЭМ!$B$33:$B$776,W$11)+'СЕТ СН'!$F$9+СВЦЭМ!$D$10+'СЕТ СН'!$F$5-'СЕТ СН'!$F$17</f>
        <v>3214.9739857</v>
      </c>
      <c r="X18" s="36">
        <f>SUMIFS(СВЦЭМ!$C$33:$C$776,СВЦЭМ!$A$33:$A$776,$A18,СВЦЭМ!$B$33:$B$776,X$11)+'СЕТ СН'!$F$9+СВЦЭМ!$D$10+'СЕТ СН'!$F$5-'СЕТ СН'!$F$17</f>
        <v>3187.7840436699998</v>
      </c>
      <c r="Y18" s="36">
        <f>SUMIFS(СВЦЭМ!$C$33:$C$776,СВЦЭМ!$A$33:$A$776,$A18,СВЦЭМ!$B$33:$B$776,Y$11)+'СЕТ СН'!$F$9+СВЦЭМ!$D$10+'СЕТ СН'!$F$5-'СЕТ СН'!$F$17</f>
        <v>3218.5599006299999</v>
      </c>
    </row>
    <row r="19" spans="1:25" ht="15.75" x14ac:dyDescent="0.2">
      <c r="A19" s="35">
        <f t="shared" si="0"/>
        <v>43685</v>
      </c>
      <c r="B19" s="36">
        <f>SUMIFS(СВЦЭМ!$C$33:$C$776,СВЦЭМ!$A$33:$A$776,$A19,СВЦЭМ!$B$33:$B$776,B$11)+'СЕТ СН'!$F$9+СВЦЭМ!$D$10+'СЕТ СН'!$F$5-'СЕТ СН'!$F$17</f>
        <v>3307.5381197900001</v>
      </c>
      <c r="C19" s="36">
        <f>SUMIFS(СВЦЭМ!$C$33:$C$776,СВЦЭМ!$A$33:$A$776,$A19,СВЦЭМ!$B$33:$B$776,C$11)+'СЕТ СН'!$F$9+СВЦЭМ!$D$10+'СЕТ СН'!$F$5-'СЕТ СН'!$F$17</f>
        <v>3347.0199394400001</v>
      </c>
      <c r="D19" s="36">
        <f>SUMIFS(СВЦЭМ!$C$33:$C$776,СВЦЭМ!$A$33:$A$776,$A19,СВЦЭМ!$B$33:$B$776,D$11)+'СЕТ СН'!$F$9+СВЦЭМ!$D$10+'СЕТ СН'!$F$5-'СЕТ СН'!$F$17</f>
        <v>3379.7415443999998</v>
      </c>
      <c r="E19" s="36">
        <f>SUMIFS(СВЦЭМ!$C$33:$C$776,СВЦЭМ!$A$33:$A$776,$A19,СВЦЭМ!$B$33:$B$776,E$11)+'СЕТ СН'!$F$9+СВЦЭМ!$D$10+'СЕТ СН'!$F$5-'СЕТ СН'!$F$17</f>
        <v>3400.8718425799998</v>
      </c>
      <c r="F19" s="36">
        <f>SUMIFS(СВЦЭМ!$C$33:$C$776,СВЦЭМ!$A$33:$A$776,$A19,СВЦЭМ!$B$33:$B$776,F$11)+'СЕТ СН'!$F$9+СВЦЭМ!$D$10+'СЕТ СН'!$F$5-'СЕТ СН'!$F$17</f>
        <v>3442.0270108099999</v>
      </c>
      <c r="G19" s="36">
        <f>SUMIFS(СВЦЭМ!$C$33:$C$776,СВЦЭМ!$A$33:$A$776,$A19,СВЦЭМ!$B$33:$B$776,G$11)+'СЕТ СН'!$F$9+СВЦЭМ!$D$10+'СЕТ СН'!$F$5-'СЕТ СН'!$F$17</f>
        <v>3422.8039030800001</v>
      </c>
      <c r="H19" s="36">
        <f>SUMIFS(СВЦЭМ!$C$33:$C$776,СВЦЭМ!$A$33:$A$776,$A19,СВЦЭМ!$B$33:$B$776,H$11)+'СЕТ СН'!$F$9+СВЦЭМ!$D$10+'СЕТ СН'!$F$5-'СЕТ СН'!$F$17</f>
        <v>3384.6016544200002</v>
      </c>
      <c r="I19" s="36">
        <f>SUMIFS(СВЦЭМ!$C$33:$C$776,СВЦЭМ!$A$33:$A$776,$A19,СВЦЭМ!$B$33:$B$776,I$11)+'СЕТ СН'!$F$9+СВЦЭМ!$D$10+'СЕТ СН'!$F$5-'СЕТ СН'!$F$17</f>
        <v>3333.4278074600002</v>
      </c>
      <c r="J19" s="36">
        <f>SUMIFS(СВЦЭМ!$C$33:$C$776,СВЦЭМ!$A$33:$A$776,$A19,СВЦЭМ!$B$33:$B$776,J$11)+'СЕТ СН'!$F$9+СВЦЭМ!$D$10+'СЕТ СН'!$F$5-'СЕТ СН'!$F$17</f>
        <v>3283.6390468499999</v>
      </c>
      <c r="K19" s="36">
        <f>SUMIFS(СВЦЭМ!$C$33:$C$776,СВЦЭМ!$A$33:$A$776,$A19,СВЦЭМ!$B$33:$B$776,K$11)+'СЕТ СН'!$F$9+СВЦЭМ!$D$10+'СЕТ СН'!$F$5-'СЕТ СН'!$F$17</f>
        <v>3321.3152194899999</v>
      </c>
      <c r="L19" s="36">
        <f>SUMIFS(СВЦЭМ!$C$33:$C$776,СВЦЭМ!$A$33:$A$776,$A19,СВЦЭМ!$B$33:$B$776,L$11)+'СЕТ СН'!$F$9+СВЦЭМ!$D$10+'СЕТ СН'!$F$5-'СЕТ СН'!$F$17</f>
        <v>3334.8497919299998</v>
      </c>
      <c r="M19" s="36">
        <f>SUMIFS(СВЦЭМ!$C$33:$C$776,СВЦЭМ!$A$33:$A$776,$A19,СВЦЭМ!$B$33:$B$776,M$11)+'СЕТ СН'!$F$9+СВЦЭМ!$D$10+'СЕТ СН'!$F$5-'СЕТ СН'!$F$17</f>
        <v>3333.2372461499999</v>
      </c>
      <c r="N19" s="36">
        <f>SUMIFS(СВЦЭМ!$C$33:$C$776,СВЦЭМ!$A$33:$A$776,$A19,СВЦЭМ!$B$33:$B$776,N$11)+'СЕТ СН'!$F$9+СВЦЭМ!$D$10+'СЕТ СН'!$F$5-'СЕТ СН'!$F$17</f>
        <v>3327.6356356199999</v>
      </c>
      <c r="O19" s="36">
        <f>SUMIFS(СВЦЭМ!$C$33:$C$776,СВЦЭМ!$A$33:$A$776,$A19,СВЦЭМ!$B$33:$B$776,O$11)+'СЕТ СН'!$F$9+СВЦЭМ!$D$10+'СЕТ СН'!$F$5-'СЕТ СН'!$F$17</f>
        <v>3334.2668079200002</v>
      </c>
      <c r="P19" s="36">
        <f>SUMIFS(СВЦЭМ!$C$33:$C$776,СВЦЭМ!$A$33:$A$776,$A19,СВЦЭМ!$B$33:$B$776,P$11)+'СЕТ СН'!$F$9+СВЦЭМ!$D$10+'СЕТ СН'!$F$5-'СЕТ СН'!$F$17</f>
        <v>3336.4810554400001</v>
      </c>
      <c r="Q19" s="36">
        <f>SUMIFS(СВЦЭМ!$C$33:$C$776,СВЦЭМ!$A$33:$A$776,$A19,СВЦЭМ!$B$33:$B$776,Q$11)+'СЕТ СН'!$F$9+СВЦЭМ!$D$10+'СЕТ СН'!$F$5-'СЕТ СН'!$F$17</f>
        <v>3341.81232916</v>
      </c>
      <c r="R19" s="36">
        <f>SUMIFS(СВЦЭМ!$C$33:$C$776,СВЦЭМ!$A$33:$A$776,$A19,СВЦЭМ!$B$33:$B$776,R$11)+'СЕТ СН'!$F$9+СВЦЭМ!$D$10+'СЕТ СН'!$F$5-'СЕТ СН'!$F$17</f>
        <v>3287.1735265699999</v>
      </c>
      <c r="S19" s="36">
        <f>SUMIFS(СВЦЭМ!$C$33:$C$776,СВЦЭМ!$A$33:$A$776,$A19,СВЦЭМ!$B$33:$B$776,S$11)+'СЕТ СН'!$F$9+СВЦЭМ!$D$10+'СЕТ СН'!$F$5-'СЕТ СН'!$F$17</f>
        <v>3269.5824485600001</v>
      </c>
      <c r="T19" s="36">
        <f>SUMIFS(СВЦЭМ!$C$33:$C$776,СВЦЭМ!$A$33:$A$776,$A19,СВЦЭМ!$B$33:$B$776,T$11)+'СЕТ СН'!$F$9+СВЦЭМ!$D$10+'СЕТ СН'!$F$5-'СЕТ СН'!$F$17</f>
        <v>3269.1602026199998</v>
      </c>
      <c r="U19" s="36">
        <f>SUMIFS(СВЦЭМ!$C$33:$C$776,СВЦЭМ!$A$33:$A$776,$A19,СВЦЭМ!$B$33:$B$776,U$11)+'СЕТ СН'!$F$9+СВЦЭМ!$D$10+'СЕТ СН'!$F$5-'СЕТ СН'!$F$17</f>
        <v>3229.8613313699998</v>
      </c>
      <c r="V19" s="36">
        <f>SUMIFS(СВЦЭМ!$C$33:$C$776,СВЦЭМ!$A$33:$A$776,$A19,СВЦЭМ!$B$33:$B$776,V$11)+'СЕТ СН'!$F$9+СВЦЭМ!$D$10+'СЕТ СН'!$F$5-'СЕТ СН'!$F$17</f>
        <v>3230.5196004700001</v>
      </c>
      <c r="W19" s="36">
        <f>SUMIFS(СВЦЭМ!$C$33:$C$776,СВЦЭМ!$A$33:$A$776,$A19,СВЦЭМ!$B$33:$B$776,W$11)+'СЕТ СН'!$F$9+СВЦЭМ!$D$10+'СЕТ СН'!$F$5-'СЕТ СН'!$F$17</f>
        <v>3232.7948851700003</v>
      </c>
      <c r="X19" s="36">
        <f>SUMIFS(СВЦЭМ!$C$33:$C$776,СВЦЭМ!$A$33:$A$776,$A19,СВЦЭМ!$B$33:$B$776,X$11)+'СЕТ СН'!$F$9+СВЦЭМ!$D$10+'СЕТ СН'!$F$5-'СЕТ СН'!$F$17</f>
        <v>3208.1611019000002</v>
      </c>
      <c r="Y19" s="36">
        <f>SUMIFS(СВЦЭМ!$C$33:$C$776,СВЦЭМ!$A$33:$A$776,$A19,СВЦЭМ!$B$33:$B$776,Y$11)+'СЕТ СН'!$F$9+СВЦЭМ!$D$10+'СЕТ СН'!$F$5-'СЕТ СН'!$F$17</f>
        <v>3240.0711742900003</v>
      </c>
    </row>
    <row r="20" spans="1:25" ht="15.75" x14ac:dyDescent="0.2">
      <c r="A20" s="35">
        <f t="shared" si="0"/>
        <v>43686</v>
      </c>
      <c r="B20" s="36">
        <f>SUMIFS(СВЦЭМ!$C$33:$C$776,СВЦЭМ!$A$33:$A$776,$A20,СВЦЭМ!$B$33:$B$776,B$11)+'СЕТ СН'!$F$9+СВЦЭМ!$D$10+'СЕТ СН'!$F$5-'СЕТ СН'!$F$17</f>
        <v>3335.0417750400002</v>
      </c>
      <c r="C20" s="36">
        <f>SUMIFS(СВЦЭМ!$C$33:$C$776,СВЦЭМ!$A$33:$A$776,$A20,СВЦЭМ!$B$33:$B$776,C$11)+'СЕТ СН'!$F$9+СВЦЭМ!$D$10+'СЕТ СН'!$F$5-'СЕТ СН'!$F$17</f>
        <v>3371.5310932699999</v>
      </c>
      <c r="D20" s="36">
        <f>SUMIFS(СВЦЭМ!$C$33:$C$776,СВЦЭМ!$A$33:$A$776,$A20,СВЦЭМ!$B$33:$B$776,D$11)+'СЕТ СН'!$F$9+СВЦЭМ!$D$10+'СЕТ СН'!$F$5-'СЕТ СН'!$F$17</f>
        <v>3394.4430827199999</v>
      </c>
      <c r="E20" s="36">
        <f>SUMIFS(СВЦЭМ!$C$33:$C$776,СВЦЭМ!$A$33:$A$776,$A20,СВЦЭМ!$B$33:$B$776,E$11)+'СЕТ СН'!$F$9+СВЦЭМ!$D$10+'СЕТ СН'!$F$5-'СЕТ СН'!$F$17</f>
        <v>3417.83601198</v>
      </c>
      <c r="F20" s="36">
        <f>SUMIFS(СВЦЭМ!$C$33:$C$776,СВЦЭМ!$A$33:$A$776,$A20,СВЦЭМ!$B$33:$B$776,F$11)+'СЕТ СН'!$F$9+СВЦЭМ!$D$10+'СЕТ СН'!$F$5-'СЕТ СН'!$F$17</f>
        <v>3429.6817155799999</v>
      </c>
      <c r="G20" s="36">
        <f>SUMIFS(СВЦЭМ!$C$33:$C$776,СВЦЭМ!$A$33:$A$776,$A20,СВЦЭМ!$B$33:$B$776,G$11)+'СЕТ СН'!$F$9+СВЦЭМ!$D$10+'СЕТ СН'!$F$5-'СЕТ СН'!$F$17</f>
        <v>3416.5855781400001</v>
      </c>
      <c r="H20" s="36">
        <f>SUMIFS(СВЦЭМ!$C$33:$C$776,СВЦЭМ!$A$33:$A$776,$A20,СВЦЭМ!$B$33:$B$776,H$11)+'СЕТ СН'!$F$9+СВЦЭМ!$D$10+'СЕТ СН'!$F$5-'СЕТ СН'!$F$17</f>
        <v>3387.9375303699999</v>
      </c>
      <c r="I20" s="36">
        <f>SUMIFS(СВЦЭМ!$C$33:$C$776,СВЦЭМ!$A$33:$A$776,$A20,СВЦЭМ!$B$33:$B$776,I$11)+'СЕТ СН'!$F$9+СВЦЭМ!$D$10+'СЕТ СН'!$F$5-'СЕТ СН'!$F$17</f>
        <v>3351.1877268600001</v>
      </c>
      <c r="J20" s="36">
        <f>SUMIFS(СВЦЭМ!$C$33:$C$776,СВЦЭМ!$A$33:$A$776,$A20,СВЦЭМ!$B$33:$B$776,J$11)+'СЕТ СН'!$F$9+СВЦЭМ!$D$10+'СЕТ СН'!$F$5-'СЕТ СН'!$F$17</f>
        <v>3303.4189987499999</v>
      </c>
      <c r="K20" s="36">
        <f>SUMIFS(СВЦЭМ!$C$33:$C$776,СВЦЭМ!$A$33:$A$776,$A20,СВЦЭМ!$B$33:$B$776,K$11)+'СЕТ СН'!$F$9+СВЦЭМ!$D$10+'СЕТ СН'!$F$5-'СЕТ СН'!$F$17</f>
        <v>3320.7288650700002</v>
      </c>
      <c r="L20" s="36">
        <f>SUMIFS(СВЦЭМ!$C$33:$C$776,СВЦЭМ!$A$33:$A$776,$A20,СВЦЭМ!$B$33:$B$776,L$11)+'СЕТ СН'!$F$9+СВЦЭМ!$D$10+'СЕТ СН'!$F$5-'СЕТ СН'!$F$17</f>
        <v>3336.5078751199999</v>
      </c>
      <c r="M20" s="36">
        <f>SUMIFS(СВЦЭМ!$C$33:$C$776,СВЦЭМ!$A$33:$A$776,$A20,СВЦЭМ!$B$33:$B$776,M$11)+'СЕТ СН'!$F$9+СВЦЭМ!$D$10+'СЕТ СН'!$F$5-'СЕТ СН'!$F$17</f>
        <v>3337.1382882500002</v>
      </c>
      <c r="N20" s="36">
        <f>SUMIFS(СВЦЭМ!$C$33:$C$776,СВЦЭМ!$A$33:$A$776,$A20,СВЦЭМ!$B$33:$B$776,N$11)+'СЕТ СН'!$F$9+СВЦЭМ!$D$10+'СЕТ СН'!$F$5-'СЕТ СН'!$F$17</f>
        <v>3331.06665518</v>
      </c>
      <c r="O20" s="36">
        <f>SUMIFS(СВЦЭМ!$C$33:$C$776,СВЦЭМ!$A$33:$A$776,$A20,СВЦЭМ!$B$33:$B$776,O$11)+'СЕТ СН'!$F$9+СВЦЭМ!$D$10+'СЕТ СН'!$F$5-'СЕТ СН'!$F$17</f>
        <v>3337.2502247800003</v>
      </c>
      <c r="P20" s="36">
        <f>SUMIFS(СВЦЭМ!$C$33:$C$776,СВЦЭМ!$A$33:$A$776,$A20,СВЦЭМ!$B$33:$B$776,P$11)+'СЕТ СН'!$F$9+СВЦЭМ!$D$10+'СЕТ СН'!$F$5-'СЕТ СН'!$F$17</f>
        <v>3365.5416387400001</v>
      </c>
      <c r="Q20" s="36">
        <f>SUMIFS(СВЦЭМ!$C$33:$C$776,СВЦЭМ!$A$33:$A$776,$A20,СВЦЭМ!$B$33:$B$776,Q$11)+'СЕТ СН'!$F$9+СВЦЭМ!$D$10+'СЕТ СН'!$F$5-'СЕТ СН'!$F$17</f>
        <v>3363.5240920400001</v>
      </c>
      <c r="R20" s="36">
        <f>SUMIFS(СВЦЭМ!$C$33:$C$776,СВЦЭМ!$A$33:$A$776,$A20,СВЦЭМ!$B$33:$B$776,R$11)+'СЕТ СН'!$F$9+СВЦЭМ!$D$10+'СЕТ СН'!$F$5-'СЕТ СН'!$F$17</f>
        <v>3313.46821864</v>
      </c>
      <c r="S20" s="36">
        <f>SUMIFS(СВЦЭМ!$C$33:$C$776,СВЦЭМ!$A$33:$A$776,$A20,СВЦЭМ!$B$33:$B$776,S$11)+'СЕТ СН'!$F$9+СВЦЭМ!$D$10+'СЕТ СН'!$F$5-'СЕТ СН'!$F$17</f>
        <v>3264.8595311899999</v>
      </c>
      <c r="T20" s="36">
        <f>SUMIFS(СВЦЭМ!$C$33:$C$776,СВЦЭМ!$A$33:$A$776,$A20,СВЦЭМ!$B$33:$B$776,T$11)+'СЕТ СН'!$F$9+СВЦЭМ!$D$10+'СЕТ СН'!$F$5-'СЕТ СН'!$F$17</f>
        <v>3247.2979085299999</v>
      </c>
      <c r="U20" s="36">
        <f>SUMIFS(СВЦЭМ!$C$33:$C$776,СВЦЭМ!$A$33:$A$776,$A20,СВЦЭМ!$B$33:$B$776,U$11)+'СЕТ СН'!$F$9+СВЦЭМ!$D$10+'СЕТ СН'!$F$5-'СЕТ СН'!$F$17</f>
        <v>3250.4802457699998</v>
      </c>
      <c r="V20" s="36">
        <f>SUMIFS(СВЦЭМ!$C$33:$C$776,СВЦЭМ!$A$33:$A$776,$A20,СВЦЭМ!$B$33:$B$776,V$11)+'СЕТ СН'!$F$9+СВЦЭМ!$D$10+'СЕТ СН'!$F$5-'СЕТ СН'!$F$17</f>
        <v>3227.8473719900003</v>
      </c>
      <c r="W20" s="36">
        <f>SUMIFS(СВЦЭМ!$C$33:$C$776,СВЦЭМ!$A$33:$A$776,$A20,СВЦЭМ!$B$33:$B$776,W$11)+'СЕТ СН'!$F$9+СВЦЭМ!$D$10+'СЕТ СН'!$F$5-'СЕТ СН'!$F$17</f>
        <v>3233.69004021</v>
      </c>
      <c r="X20" s="36">
        <f>SUMIFS(СВЦЭМ!$C$33:$C$776,СВЦЭМ!$A$33:$A$776,$A20,СВЦЭМ!$B$33:$B$776,X$11)+'СЕТ СН'!$F$9+СВЦЭМ!$D$10+'СЕТ СН'!$F$5-'СЕТ СН'!$F$17</f>
        <v>3207.46703308</v>
      </c>
      <c r="Y20" s="36">
        <f>SUMIFS(СВЦЭМ!$C$33:$C$776,СВЦЭМ!$A$33:$A$776,$A20,СВЦЭМ!$B$33:$B$776,Y$11)+'СЕТ СН'!$F$9+СВЦЭМ!$D$10+'СЕТ СН'!$F$5-'СЕТ СН'!$F$17</f>
        <v>3266.1334466600001</v>
      </c>
    </row>
    <row r="21" spans="1:25" ht="15.75" x14ac:dyDescent="0.2">
      <c r="A21" s="35">
        <f t="shared" si="0"/>
        <v>43687</v>
      </c>
      <c r="B21" s="36">
        <f>SUMIFS(СВЦЭМ!$C$33:$C$776,СВЦЭМ!$A$33:$A$776,$A21,СВЦЭМ!$B$33:$B$776,B$11)+'СЕТ СН'!$F$9+СВЦЭМ!$D$10+'СЕТ СН'!$F$5-'СЕТ СН'!$F$17</f>
        <v>3399.4073060400001</v>
      </c>
      <c r="C21" s="36">
        <f>SUMIFS(СВЦЭМ!$C$33:$C$776,СВЦЭМ!$A$33:$A$776,$A21,СВЦЭМ!$B$33:$B$776,C$11)+'СЕТ СН'!$F$9+СВЦЭМ!$D$10+'СЕТ СН'!$F$5-'СЕТ СН'!$F$17</f>
        <v>3411.2518399599999</v>
      </c>
      <c r="D21" s="36">
        <f>SUMIFS(СВЦЭМ!$C$33:$C$776,СВЦЭМ!$A$33:$A$776,$A21,СВЦЭМ!$B$33:$B$776,D$11)+'СЕТ СН'!$F$9+СВЦЭМ!$D$10+'СЕТ СН'!$F$5-'СЕТ СН'!$F$17</f>
        <v>3423.6854443500001</v>
      </c>
      <c r="E21" s="36">
        <f>SUMIFS(СВЦЭМ!$C$33:$C$776,СВЦЭМ!$A$33:$A$776,$A21,СВЦЭМ!$B$33:$B$776,E$11)+'СЕТ СН'!$F$9+СВЦЭМ!$D$10+'СЕТ СН'!$F$5-'СЕТ СН'!$F$17</f>
        <v>3443.8487939900001</v>
      </c>
      <c r="F21" s="36">
        <f>SUMIFS(СВЦЭМ!$C$33:$C$776,СВЦЭМ!$A$33:$A$776,$A21,СВЦЭМ!$B$33:$B$776,F$11)+'СЕТ СН'!$F$9+СВЦЭМ!$D$10+'СЕТ СН'!$F$5-'СЕТ СН'!$F$17</f>
        <v>3466.6486661700001</v>
      </c>
      <c r="G21" s="36">
        <f>SUMIFS(СВЦЭМ!$C$33:$C$776,СВЦЭМ!$A$33:$A$776,$A21,СВЦЭМ!$B$33:$B$776,G$11)+'СЕТ СН'!$F$9+СВЦЭМ!$D$10+'СЕТ СН'!$F$5-'СЕТ СН'!$F$17</f>
        <v>3439.8708728900001</v>
      </c>
      <c r="H21" s="36">
        <f>SUMIFS(СВЦЭМ!$C$33:$C$776,СВЦЭМ!$A$33:$A$776,$A21,СВЦЭМ!$B$33:$B$776,H$11)+'СЕТ СН'!$F$9+СВЦЭМ!$D$10+'СЕТ СН'!$F$5-'СЕТ СН'!$F$17</f>
        <v>3396.3483734599999</v>
      </c>
      <c r="I21" s="36">
        <f>SUMIFS(СВЦЭМ!$C$33:$C$776,СВЦЭМ!$A$33:$A$776,$A21,СВЦЭМ!$B$33:$B$776,I$11)+'СЕТ СН'!$F$9+СВЦЭМ!$D$10+'СЕТ СН'!$F$5-'СЕТ СН'!$F$17</f>
        <v>3410.6985087100002</v>
      </c>
      <c r="J21" s="36">
        <f>SUMIFS(СВЦЭМ!$C$33:$C$776,СВЦЭМ!$A$33:$A$776,$A21,СВЦЭМ!$B$33:$B$776,J$11)+'СЕТ СН'!$F$9+СВЦЭМ!$D$10+'СЕТ СН'!$F$5-'СЕТ СН'!$F$17</f>
        <v>3309.5078304799999</v>
      </c>
      <c r="K21" s="36">
        <f>SUMIFS(СВЦЭМ!$C$33:$C$776,СВЦЭМ!$A$33:$A$776,$A21,СВЦЭМ!$B$33:$B$776,K$11)+'СЕТ СН'!$F$9+СВЦЭМ!$D$10+'СЕТ СН'!$F$5-'СЕТ СН'!$F$17</f>
        <v>3324.8632174599998</v>
      </c>
      <c r="L21" s="36">
        <f>SUMIFS(СВЦЭМ!$C$33:$C$776,СВЦЭМ!$A$33:$A$776,$A21,СВЦЭМ!$B$33:$B$776,L$11)+'СЕТ СН'!$F$9+СВЦЭМ!$D$10+'СЕТ СН'!$F$5-'СЕТ СН'!$F$17</f>
        <v>3346.32272934</v>
      </c>
      <c r="M21" s="36">
        <f>SUMIFS(СВЦЭМ!$C$33:$C$776,СВЦЭМ!$A$33:$A$776,$A21,СВЦЭМ!$B$33:$B$776,M$11)+'СЕТ СН'!$F$9+СВЦЭМ!$D$10+'СЕТ СН'!$F$5-'СЕТ СН'!$F$17</f>
        <v>3340.98705346</v>
      </c>
      <c r="N21" s="36">
        <f>SUMIFS(СВЦЭМ!$C$33:$C$776,СВЦЭМ!$A$33:$A$776,$A21,СВЦЭМ!$B$33:$B$776,N$11)+'СЕТ СН'!$F$9+СВЦЭМ!$D$10+'СЕТ СН'!$F$5-'СЕТ СН'!$F$17</f>
        <v>3331.3113499999999</v>
      </c>
      <c r="O21" s="36">
        <f>SUMIFS(СВЦЭМ!$C$33:$C$776,СВЦЭМ!$A$33:$A$776,$A21,СВЦЭМ!$B$33:$B$776,O$11)+'СЕТ СН'!$F$9+СВЦЭМ!$D$10+'СЕТ СН'!$F$5-'СЕТ СН'!$F$17</f>
        <v>3336.9776439400002</v>
      </c>
      <c r="P21" s="36">
        <f>SUMIFS(СВЦЭМ!$C$33:$C$776,СВЦЭМ!$A$33:$A$776,$A21,СВЦЭМ!$B$33:$B$776,P$11)+'СЕТ СН'!$F$9+СВЦЭМ!$D$10+'СЕТ СН'!$F$5-'СЕТ СН'!$F$17</f>
        <v>3339.2578371600002</v>
      </c>
      <c r="Q21" s="36">
        <f>SUMIFS(СВЦЭМ!$C$33:$C$776,СВЦЭМ!$A$33:$A$776,$A21,СВЦЭМ!$B$33:$B$776,Q$11)+'СЕТ СН'!$F$9+СВЦЭМ!$D$10+'СЕТ СН'!$F$5-'СЕТ СН'!$F$17</f>
        <v>3348.3923498899999</v>
      </c>
      <c r="R21" s="36">
        <f>SUMIFS(СВЦЭМ!$C$33:$C$776,СВЦЭМ!$A$33:$A$776,$A21,СВЦЭМ!$B$33:$B$776,R$11)+'СЕТ СН'!$F$9+СВЦЭМ!$D$10+'СЕТ СН'!$F$5-'СЕТ СН'!$F$17</f>
        <v>3293.0018712000001</v>
      </c>
      <c r="S21" s="36">
        <f>SUMIFS(СВЦЭМ!$C$33:$C$776,СВЦЭМ!$A$33:$A$776,$A21,СВЦЭМ!$B$33:$B$776,S$11)+'СЕТ СН'!$F$9+СВЦЭМ!$D$10+'СЕТ СН'!$F$5-'СЕТ СН'!$F$17</f>
        <v>3292.9112262799999</v>
      </c>
      <c r="T21" s="36">
        <f>SUMIFS(СВЦЭМ!$C$33:$C$776,СВЦЭМ!$A$33:$A$776,$A21,СВЦЭМ!$B$33:$B$776,T$11)+'СЕТ СН'!$F$9+СВЦЭМ!$D$10+'СЕТ СН'!$F$5-'СЕТ СН'!$F$17</f>
        <v>3287.94614422</v>
      </c>
      <c r="U21" s="36">
        <f>SUMIFS(СВЦЭМ!$C$33:$C$776,СВЦЭМ!$A$33:$A$776,$A21,СВЦЭМ!$B$33:$B$776,U$11)+'СЕТ СН'!$F$9+СВЦЭМ!$D$10+'СЕТ СН'!$F$5-'СЕТ СН'!$F$17</f>
        <v>3275.5429398599999</v>
      </c>
      <c r="V21" s="36">
        <f>SUMIFS(СВЦЭМ!$C$33:$C$776,СВЦЭМ!$A$33:$A$776,$A21,СВЦЭМ!$B$33:$B$776,V$11)+'СЕТ СН'!$F$9+СВЦЭМ!$D$10+'СЕТ СН'!$F$5-'СЕТ СН'!$F$17</f>
        <v>3282.7200369699999</v>
      </c>
      <c r="W21" s="36">
        <f>SUMIFS(СВЦЭМ!$C$33:$C$776,СВЦЭМ!$A$33:$A$776,$A21,СВЦЭМ!$B$33:$B$776,W$11)+'СЕТ СН'!$F$9+СВЦЭМ!$D$10+'СЕТ СН'!$F$5-'СЕТ СН'!$F$17</f>
        <v>3303.8381619000002</v>
      </c>
      <c r="X21" s="36">
        <f>SUMIFS(СВЦЭМ!$C$33:$C$776,СВЦЭМ!$A$33:$A$776,$A21,СВЦЭМ!$B$33:$B$776,X$11)+'СЕТ СН'!$F$9+СВЦЭМ!$D$10+'СЕТ СН'!$F$5-'СЕТ СН'!$F$17</f>
        <v>3276.3369121000001</v>
      </c>
      <c r="Y21" s="36">
        <f>SUMIFS(СВЦЭМ!$C$33:$C$776,СВЦЭМ!$A$33:$A$776,$A21,СВЦЭМ!$B$33:$B$776,Y$11)+'СЕТ СН'!$F$9+СВЦЭМ!$D$10+'СЕТ СН'!$F$5-'СЕТ СН'!$F$17</f>
        <v>3272.3549222500001</v>
      </c>
    </row>
    <row r="22" spans="1:25" ht="15.75" x14ac:dyDescent="0.2">
      <c r="A22" s="35">
        <f t="shared" si="0"/>
        <v>43688</v>
      </c>
      <c r="B22" s="36">
        <f>SUMIFS(СВЦЭМ!$C$33:$C$776,СВЦЭМ!$A$33:$A$776,$A22,СВЦЭМ!$B$33:$B$776,B$11)+'СЕТ СН'!$F$9+СВЦЭМ!$D$10+'СЕТ СН'!$F$5-'СЕТ СН'!$F$17</f>
        <v>3379.5167461400001</v>
      </c>
      <c r="C22" s="36">
        <f>SUMIFS(СВЦЭМ!$C$33:$C$776,СВЦЭМ!$A$33:$A$776,$A22,СВЦЭМ!$B$33:$B$776,C$11)+'СЕТ СН'!$F$9+СВЦЭМ!$D$10+'СЕТ СН'!$F$5-'СЕТ СН'!$F$17</f>
        <v>3413.4501431099998</v>
      </c>
      <c r="D22" s="36">
        <f>SUMIFS(СВЦЭМ!$C$33:$C$776,СВЦЭМ!$A$33:$A$776,$A22,СВЦЭМ!$B$33:$B$776,D$11)+'СЕТ СН'!$F$9+СВЦЭМ!$D$10+'СЕТ СН'!$F$5-'СЕТ СН'!$F$17</f>
        <v>3441.5414159800002</v>
      </c>
      <c r="E22" s="36">
        <f>SUMIFS(СВЦЭМ!$C$33:$C$776,СВЦЭМ!$A$33:$A$776,$A22,СВЦЭМ!$B$33:$B$776,E$11)+'СЕТ СН'!$F$9+СВЦЭМ!$D$10+'СЕТ СН'!$F$5-'СЕТ СН'!$F$17</f>
        <v>3445.0958384599999</v>
      </c>
      <c r="F22" s="36">
        <f>SUMIFS(СВЦЭМ!$C$33:$C$776,СВЦЭМ!$A$33:$A$776,$A22,СВЦЭМ!$B$33:$B$776,F$11)+'СЕТ СН'!$F$9+СВЦЭМ!$D$10+'СЕТ СН'!$F$5-'СЕТ СН'!$F$17</f>
        <v>3468.3520861900001</v>
      </c>
      <c r="G22" s="36">
        <f>SUMIFS(СВЦЭМ!$C$33:$C$776,СВЦЭМ!$A$33:$A$776,$A22,СВЦЭМ!$B$33:$B$776,G$11)+'СЕТ СН'!$F$9+СВЦЭМ!$D$10+'СЕТ СН'!$F$5-'СЕТ СН'!$F$17</f>
        <v>3457.8016091700001</v>
      </c>
      <c r="H22" s="36">
        <f>SUMIFS(СВЦЭМ!$C$33:$C$776,СВЦЭМ!$A$33:$A$776,$A22,СВЦЭМ!$B$33:$B$776,H$11)+'СЕТ СН'!$F$9+СВЦЭМ!$D$10+'СЕТ СН'!$F$5-'СЕТ СН'!$F$17</f>
        <v>3442.4894142399999</v>
      </c>
      <c r="I22" s="36">
        <f>SUMIFS(СВЦЭМ!$C$33:$C$776,СВЦЭМ!$A$33:$A$776,$A22,СВЦЭМ!$B$33:$B$776,I$11)+'СЕТ СН'!$F$9+СВЦЭМ!$D$10+'СЕТ СН'!$F$5-'СЕТ СН'!$F$17</f>
        <v>3406.7748166299998</v>
      </c>
      <c r="J22" s="36">
        <f>SUMIFS(СВЦЭМ!$C$33:$C$776,СВЦЭМ!$A$33:$A$776,$A22,СВЦЭМ!$B$33:$B$776,J$11)+'СЕТ СН'!$F$9+СВЦЭМ!$D$10+'СЕТ СН'!$F$5-'СЕТ СН'!$F$17</f>
        <v>3336.0037742</v>
      </c>
      <c r="K22" s="36">
        <f>SUMIFS(СВЦЭМ!$C$33:$C$776,СВЦЭМ!$A$33:$A$776,$A22,СВЦЭМ!$B$33:$B$776,K$11)+'СЕТ СН'!$F$9+СВЦЭМ!$D$10+'СЕТ СН'!$F$5-'СЕТ СН'!$F$17</f>
        <v>3307.9626506599998</v>
      </c>
      <c r="L22" s="36">
        <f>SUMIFS(СВЦЭМ!$C$33:$C$776,СВЦЭМ!$A$33:$A$776,$A22,СВЦЭМ!$B$33:$B$776,L$11)+'СЕТ СН'!$F$9+СВЦЭМ!$D$10+'СЕТ СН'!$F$5-'СЕТ СН'!$F$17</f>
        <v>3323.7721763300001</v>
      </c>
      <c r="M22" s="36">
        <f>SUMIFS(СВЦЭМ!$C$33:$C$776,СВЦЭМ!$A$33:$A$776,$A22,СВЦЭМ!$B$33:$B$776,M$11)+'СЕТ СН'!$F$9+СВЦЭМ!$D$10+'СЕТ СН'!$F$5-'СЕТ СН'!$F$17</f>
        <v>3328.5855529300002</v>
      </c>
      <c r="N22" s="36">
        <f>SUMIFS(СВЦЭМ!$C$33:$C$776,СВЦЭМ!$A$33:$A$776,$A22,СВЦЭМ!$B$33:$B$776,N$11)+'СЕТ СН'!$F$9+СВЦЭМ!$D$10+'СЕТ СН'!$F$5-'СЕТ СН'!$F$17</f>
        <v>3325.5252706000001</v>
      </c>
      <c r="O22" s="36">
        <f>SUMIFS(СВЦЭМ!$C$33:$C$776,СВЦЭМ!$A$33:$A$776,$A22,СВЦЭМ!$B$33:$B$776,O$11)+'СЕТ СН'!$F$9+СВЦЭМ!$D$10+'СЕТ СН'!$F$5-'СЕТ СН'!$F$17</f>
        <v>3327.2486951000001</v>
      </c>
      <c r="P22" s="36">
        <f>SUMIFS(СВЦЭМ!$C$33:$C$776,СВЦЭМ!$A$33:$A$776,$A22,СВЦЭМ!$B$33:$B$776,P$11)+'СЕТ СН'!$F$9+СВЦЭМ!$D$10+'СЕТ СН'!$F$5-'СЕТ СН'!$F$17</f>
        <v>3327.8957789800002</v>
      </c>
      <c r="Q22" s="36">
        <f>SUMIFS(СВЦЭМ!$C$33:$C$776,СВЦЭМ!$A$33:$A$776,$A22,СВЦЭМ!$B$33:$B$776,Q$11)+'СЕТ СН'!$F$9+СВЦЭМ!$D$10+'СЕТ СН'!$F$5-'СЕТ СН'!$F$17</f>
        <v>3320.7038884499998</v>
      </c>
      <c r="R22" s="36">
        <f>SUMIFS(СВЦЭМ!$C$33:$C$776,СВЦЭМ!$A$33:$A$776,$A22,СВЦЭМ!$B$33:$B$776,R$11)+'СЕТ СН'!$F$9+СВЦЭМ!$D$10+'СЕТ СН'!$F$5-'СЕТ СН'!$F$17</f>
        <v>3285.9589563300001</v>
      </c>
      <c r="S22" s="36">
        <f>SUMIFS(СВЦЭМ!$C$33:$C$776,СВЦЭМ!$A$33:$A$776,$A22,СВЦЭМ!$B$33:$B$776,S$11)+'СЕТ СН'!$F$9+СВЦЭМ!$D$10+'СЕТ СН'!$F$5-'СЕТ СН'!$F$17</f>
        <v>3278.4471186199999</v>
      </c>
      <c r="T22" s="36">
        <f>SUMIFS(СВЦЭМ!$C$33:$C$776,СВЦЭМ!$A$33:$A$776,$A22,СВЦЭМ!$B$33:$B$776,T$11)+'СЕТ СН'!$F$9+СВЦЭМ!$D$10+'СЕТ СН'!$F$5-'СЕТ СН'!$F$17</f>
        <v>3288.2462052400001</v>
      </c>
      <c r="U22" s="36">
        <f>SUMIFS(СВЦЭМ!$C$33:$C$776,СВЦЭМ!$A$33:$A$776,$A22,СВЦЭМ!$B$33:$B$776,U$11)+'СЕТ СН'!$F$9+СВЦЭМ!$D$10+'СЕТ СН'!$F$5-'СЕТ СН'!$F$17</f>
        <v>3294.0389230299998</v>
      </c>
      <c r="V22" s="36">
        <f>SUMIFS(СВЦЭМ!$C$33:$C$776,СВЦЭМ!$A$33:$A$776,$A22,СВЦЭМ!$B$33:$B$776,V$11)+'СЕТ СН'!$F$9+СВЦЭМ!$D$10+'СЕТ СН'!$F$5-'СЕТ СН'!$F$17</f>
        <v>3300.2134793200003</v>
      </c>
      <c r="W22" s="36">
        <f>SUMIFS(СВЦЭМ!$C$33:$C$776,СВЦЭМ!$A$33:$A$776,$A22,СВЦЭМ!$B$33:$B$776,W$11)+'СЕТ СН'!$F$9+СВЦЭМ!$D$10+'СЕТ СН'!$F$5-'СЕТ СН'!$F$17</f>
        <v>3318.4428002</v>
      </c>
      <c r="X22" s="36">
        <f>SUMIFS(СВЦЭМ!$C$33:$C$776,СВЦЭМ!$A$33:$A$776,$A22,СВЦЭМ!$B$33:$B$776,X$11)+'СЕТ СН'!$F$9+СВЦЭМ!$D$10+'СЕТ СН'!$F$5-'СЕТ СН'!$F$17</f>
        <v>3284.0617020499999</v>
      </c>
      <c r="Y22" s="36">
        <f>SUMIFS(СВЦЭМ!$C$33:$C$776,СВЦЭМ!$A$33:$A$776,$A22,СВЦЭМ!$B$33:$B$776,Y$11)+'СЕТ СН'!$F$9+СВЦЭМ!$D$10+'СЕТ СН'!$F$5-'СЕТ СН'!$F$17</f>
        <v>3264.0232669100001</v>
      </c>
    </row>
    <row r="23" spans="1:25" ht="15.75" x14ac:dyDescent="0.2">
      <c r="A23" s="35">
        <f t="shared" si="0"/>
        <v>43689</v>
      </c>
      <c r="B23" s="36">
        <f>SUMIFS(СВЦЭМ!$C$33:$C$776,СВЦЭМ!$A$33:$A$776,$A23,СВЦЭМ!$B$33:$B$776,B$11)+'СЕТ СН'!$F$9+СВЦЭМ!$D$10+'СЕТ СН'!$F$5-'СЕТ СН'!$F$17</f>
        <v>3352.85787424</v>
      </c>
      <c r="C23" s="36">
        <f>SUMIFS(СВЦЭМ!$C$33:$C$776,СВЦЭМ!$A$33:$A$776,$A23,СВЦЭМ!$B$33:$B$776,C$11)+'СЕТ СН'!$F$9+СВЦЭМ!$D$10+'СЕТ СН'!$F$5-'СЕТ СН'!$F$17</f>
        <v>3393.3845066899999</v>
      </c>
      <c r="D23" s="36">
        <f>SUMIFS(СВЦЭМ!$C$33:$C$776,СВЦЭМ!$A$33:$A$776,$A23,СВЦЭМ!$B$33:$B$776,D$11)+'СЕТ СН'!$F$9+СВЦЭМ!$D$10+'СЕТ СН'!$F$5-'СЕТ СН'!$F$17</f>
        <v>3445.7019300000002</v>
      </c>
      <c r="E23" s="36">
        <f>SUMIFS(СВЦЭМ!$C$33:$C$776,СВЦЭМ!$A$33:$A$776,$A23,СВЦЭМ!$B$33:$B$776,E$11)+'СЕТ СН'!$F$9+СВЦЭМ!$D$10+'СЕТ СН'!$F$5-'СЕТ СН'!$F$17</f>
        <v>3455.1924499199999</v>
      </c>
      <c r="F23" s="36">
        <f>SUMIFS(СВЦЭМ!$C$33:$C$776,СВЦЭМ!$A$33:$A$776,$A23,СВЦЭМ!$B$33:$B$776,F$11)+'СЕТ СН'!$F$9+СВЦЭМ!$D$10+'СЕТ СН'!$F$5-'СЕТ СН'!$F$17</f>
        <v>3470.9042938100001</v>
      </c>
      <c r="G23" s="36">
        <f>SUMIFS(СВЦЭМ!$C$33:$C$776,СВЦЭМ!$A$33:$A$776,$A23,СВЦЭМ!$B$33:$B$776,G$11)+'СЕТ СН'!$F$9+СВЦЭМ!$D$10+'СЕТ СН'!$F$5-'СЕТ СН'!$F$17</f>
        <v>3449.2280518799998</v>
      </c>
      <c r="H23" s="36">
        <f>SUMIFS(СВЦЭМ!$C$33:$C$776,СВЦЭМ!$A$33:$A$776,$A23,СВЦЭМ!$B$33:$B$776,H$11)+'СЕТ СН'!$F$9+СВЦЭМ!$D$10+'СЕТ СН'!$F$5-'СЕТ СН'!$F$17</f>
        <v>3408.99800792</v>
      </c>
      <c r="I23" s="36">
        <f>SUMIFS(СВЦЭМ!$C$33:$C$776,СВЦЭМ!$A$33:$A$776,$A23,СВЦЭМ!$B$33:$B$776,I$11)+'СЕТ СН'!$F$9+СВЦЭМ!$D$10+'СЕТ СН'!$F$5-'СЕТ СН'!$F$17</f>
        <v>3362.76786636</v>
      </c>
      <c r="J23" s="36">
        <f>SUMIFS(СВЦЭМ!$C$33:$C$776,СВЦЭМ!$A$33:$A$776,$A23,СВЦЭМ!$B$33:$B$776,J$11)+'СЕТ СН'!$F$9+СВЦЭМ!$D$10+'СЕТ СН'!$F$5-'СЕТ СН'!$F$17</f>
        <v>3335.9291196899999</v>
      </c>
      <c r="K23" s="36">
        <f>SUMIFS(СВЦЭМ!$C$33:$C$776,СВЦЭМ!$A$33:$A$776,$A23,СВЦЭМ!$B$33:$B$776,K$11)+'СЕТ СН'!$F$9+СВЦЭМ!$D$10+'СЕТ СН'!$F$5-'СЕТ СН'!$F$17</f>
        <v>3355.7367779699998</v>
      </c>
      <c r="L23" s="36">
        <f>SUMIFS(СВЦЭМ!$C$33:$C$776,СВЦЭМ!$A$33:$A$776,$A23,СВЦЭМ!$B$33:$B$776,L$11)+'СЕТ СН'!$F$9+СВЦЭМ!$D$10+'СЕТ СН'!$F$5-'СЕТ СН'!$F$17</f>
        <v>3356.9893606300002</v>
      </c>
      <c r="M23" s="36">
        <f>SUMIFS(СВЦЭМ!$C$33:$C$776,СВЦЭМ!$A$33:$A$776,$A23,СВЦЭМ!$B$33:$B$776,M$11)+'СЕТ СН'!$F$9+СВЦЭМ!$D$10+'СЕТ СН'!$F$5-'СЕТ СН'!$F$17</f>
        <v>3364.9335418800001</v>
      </c>
      <c r="N23" s="36">
        <f>SUMIFS(СВЦЭМ!$C$33:$C$776,СВЦЭМ!$A$33:$A$776,$A23,СВЦЭМ!$B$33:$B$776,N$11)+'СЕТ СН'!$F$9+СВЦЭМ!$D$10+'СЕТ СН'!$F$5-'СЕТ СН'!$F$17</f>
        <v>3360.5642005300001</v>
      </c>
      <c r="O23" s="36">
        <f>SUMIFS(СВЦЭМ!$C$33:$C$776,СВЦЭМ!$A$33:$A$776,$A23,СВЦЭМ!$B$33:$B$776,O$11)+'СЕТ СН'!$F$9+СВЦЭМ!$D$10+'СЕТ СН'!$F$5-'СЕТ СН'!$F$17</f>
        <v>3358.11302075</v>
      </c>
      <c r="P23" s="36">
        <f>SUMIFS(СВЦЭМ!$C$33:$C$776,СВЦЭМ!$A$33:$A$776,$A23,СВЦЭМ!$B$33:$B$776,P$11)+'СЕТ СН'!$F$9+СВЦЭМ!$D$10+'СЕТ СН'!$F$5-'СЕТ СН'!$F$17</f>
        <v>3364.5218011000002</v>
      </c>
      <c r="Q23" s="36">
        <f>SUMIFS(СВЦЭМ!$C$33:$C$776,СВЦЭМ!$A$33:$A$776,$A23,СВЦЭМ!$B$33:$B$776,Q$11)+'СЕТ СН'!$F$9+СВЦЭМ!$D$10+'СЕТ СН'!$F$5-'СЕТ СН'!$F$17</f>
        <v>3359.7028964800002</v>
      </c>
      <c r="R23" s="36">
        <f>SUMIFS(СВЦЭМ!$C$33:$C$776,СВЦЭМ!$A$33:$A$776,$A23,СВЦЭМ!$B$33:$B$776,R$11)+'СЕТ СН'!$F$9+СВЦЭМ!$D$10+'СЕТ СН'!$F$5-'СЕТ СН'!$F$17</f>
        <v>3313.1645617100003</v>
      </c>
      <c r="S23" s="36">
        <f>SUMIFS(СВЦЭМ!$C$33:$C$776,СВЦЭМ!$A$33:$A$776,$A23,СВЦЭМ!$B$33:$B$776,S$11)+'СЕТ СН'!$F$9+СВЦЭМ!$D$10+'СЕТ СН'!$F$5-'СЕТ СН'!$F$17</f>
        <v>3304.3370911399998</v>
      </c>
      <c r="T23" s="36">
        <f>SUMIFS(СВЦЭМ!$C$33:$C$776,СВЦЭМ!$A$33:$A$776,$A23,СВЦЭМ!$B$33:$B$776,T$11)+'СЕТ СН'!$F$9+СВЦЭМ!$D$10+'СЕТ СН'!$F$5-'СЕТ СН'!$F$17</f>
        <v>3300.6893571400001</v>
      </c>
      <c r="U23" s="36">
        <f>SUMIFS(СВЦЭМ!$C$33:$C$776,СВЦЭМ!$A$33:$A$776,$A23,СВЦЭМ!$B$33:$B$776,U$11)+'СЕТ СН'!$F$9+СВЦЭМ!$D$10+'СЕТ СН'!$F$5-'СЕТ СН'!$F$17</f>
        <v>3289.9417249600001</v>
      </c>
      <c r="V23" s="36">
        <f>SUMIFS(СВЦЭМ!$C$33:$C$776,СВЦЭМ!$A$33:$A$776,$A23,СВЦЭМ!$B$33:$B$776,V$11)+'СЕТ СН'!$F$9+СВЦЭМ!$D$10+'СЕТ СН'!$F$5-'СЕТ СН'!$F$17</f>
        <v>3296.93220281</v>
      </c>
      <c r="W23" s="36">
        <f>SUMIFS(СВЦЭМ!$C$33:$C$776,СВЦЭМ!$A$33:$A$776,$A23,СВЦЭМ!$B$33:$B$776,W$11)+'СЕТ СН'!$F$9+СВЦЭМ!$D$10+'СЕТ СН'!$F$5-'СЕТ СН'!$F$17</f>
        <v>3303.8560465400001</v>
      </c>
      <c r="X23" s="36">
        <f>SUMIFS(СВЦЭМ!$C$33:$C$776,СВЦЭМ!$A$33:$A$776,$A23,СВЦЭМ!$B$33:$B$776,X$11)+'СЕТ СН'!$F$9+СВЦЭМ!$D$10+'СЕТ СН'!$F$5-'СЕТ СН'!$F$17</f>
        <v>3269.74170254</v>
      </c>
      <c r="Y23" s="36">
        <f>SUMIFS(СВЦЭМ!$C$33:$C$776,СВЦЭМ!$A$33:$A$776,$A23,СВЦЭМ!$B$33:$B$776,Y$11)+'СЕТ СН'!$F$9+СВЦЭМ!$D$10+'СЕТ СН'!$F$5-'СЕТ СН'!$F$17</f>
        <v>3299.8961358900001</v>
      </c>
    </row>
    <row r="24" spans="1:25" ht="15.75" x14ac:dyDescent="0.2">
      <c r="A24" s="35">
        <f t="shared" si="0"/>
        <v>43690</v>
      </c>
      <c r="B24" s="36">
        <f>SUMIFS(СВЦЭМ!$C$33:$C$776,СВЦЭМ!$A$33:$A$776,$A24,СВЦЭМ!$B$33:$B$776,B$11)+'СЕТ СН'!$F$9+СВЦЭМ!$D$10+'СЕТ СН'!$F$5-'СЕТ СН'!$F$17</f>
        <v>3390.6817680300001</v>
      </c>
      <c r="C24" s="36">
        <f>SUMIFS(СВЦЭМ!$C$33:$C$776,СВЦЭМ!$A$33:$A$776,$A24,СВЦЭМ!$B$33:$B$776,C$11)+'СЕТ СН'!$F$9+СВЦЭМ!$D$10+'СЕТ СН'!$F$5-'СЕТ СН'!$F$17</f>
        <v>3436.1118138000002</v>
      </c>
      <c r="D24" s="36">
        <f>SUMIFS(СВЦЭМ!$C$33:$C$776,СВЦЭМ!$A$33:$A$776,$A24,СВЦЭМ!$B$33:$B$776,D$11)+'СЕТ СН'!$F$9+СВЦЭМ!$D$10+'СЕТ СН'!$F$5-'СЕТ СН'!$F$17</f>
        <v>3461.1886316099999</v>
      </c>
      <c r="E24" s="36">
        <f>SUMIFS(СВЦЭМ!$C$33:$C$776,СВЦЭМ!$A$33:$A$776,$A24,СВЦЭМ!$B$33:$B$776,E$11)+'СЕТ СН'!$F$9+СВЦЭМ!$D$10+'СЕТ СН'!$F$5-'СЕТ СН'!$F$17</f>
        <v>3473.3190708500001</v>
      </c>
      <c r="F24" s="36">
        <f>SUMIFS(СВЦЭМ!$C$33:$C$776,СВЦЭМ!$A$33:$A$776,$A24,СВЦЭМ!$B$33:$B$776,F$11)+'СЕТ СН'!$F$9+СВЦЭМ!$D$10+'СЕТ СН'!$F$5-'СЕТ СН'!$F$17</f>
        <v>3480.2065143899999</v>
      </c>
      <c r="G24" s="36">
        <f>SUMIFS(СВЦЭМ!$C$33:$C$776,СВЦЭМ!$A$33:$A$776,$A24,СВЦЭМ!$B$33:$B$776,G$11)+'СЕТ СН'!$F$9+СВЦЭМ!$D$10+'СЕТ СН'!$F$5-'СЕТ СН'!$F$17</f>
        <v>3470.7196078799998</v>
      </c>
      <c r="H24" s="36">
        <f>SUMIFS(СВЦЭМ!$C$33:$C$776,СВЦЭМ!$A$33:$A$776,$A24,СВЦЭМ!$B$33:$B$776,H$11)+'СЕТ СН'!$F$9+СВЦЭМ!$D$10+'СЕТ СН'!$F$5-'СЕТ СН'!$F$17</f>
        <v>3432.59736871</v>
      </c>
      <c r="I24" s="36">
        <f>SUMIFS(СВЦЭМ!$C$33:$C$776,СВЦЭМ!$A$33:$A$776,$A24,СВЦЭМ!$B$33:$B$776,I$11)+'СЕТ СН'!$F$9+СВЦЭМ!$D$10+'СЕТ СН'!$F$5-'СЕТ СН'!$F$17</f>
        <v>3389.9296699400002</v>
      </c>
      <c r="J24" s="36">
        <f>SUMIFS(СВЦЭМ!$C$33:$C$776,СВЦЭМ!$A$33:$A$776,$A24,СВЦЭМ!$B$33:$B$776,J$11)+'СЕТ СН'!$F$9+СВЦЭМ!$D$10+'СЕТ СН'!$F$5-'СЕТ СН'!$F$17</f>
        <v>3362.2653441900002</v>
      </c>
      <c r="K24" s="36">
        <f>SUMIFS(СВЦЭМ!$C$33:$C$776,СВЦЭМ!$A$33:$A$776,$A24,СВЦЭМ!$B$33:$B$776,K$11)+'СЕТ СН'!$F$9+СВЦЭМ!$D$10+'СЕТ СН'!$F$5-'СЕТ СН'!$F$17</f>
        <v>3321.7533754599999</v>
      </c>
      <c r="L24" s="36">
        <f>SUMIFS(СВЦЭМ!$C$33:$C$776,СВЦЭМ!$A$33:$A$776,$A24,СВЦЭМ!$B$33:$B$776,L$11)+'СЕТ СН'!$F$9+СВЦЭМ!$D$10+'СЕТ СН'!$F$5-'СЕТ СН'!$F$17</f>
        <v>3327.3432084999999</v>
      </c>
      <c r="M24" s="36">
        <f>SUMIFS(СВЦЭМ!$C$33:$C$776,СВЦЭМ!$A$33:$A$776,$A24,СВЦЭМ!$B$33:$B$776,M$11)+'СЕТ СН'!$F$9+СВЦЭМ!$D$10+'СЕТ СН'!$F$5-'СЕТ СН'!$F$17</f>
        <v>3326.6875133900003</v>
      </c>
      <c r="N24" s="36">
        <f>SUMIFS(СВЦЭМ!$C$33:$C$776,СВЦЭМ!$A$33:$A$776,$A24,СВЦЭМ!$B$33:$B$776,N$11)+'СЕТ СН'!$F$9+СВЦЭМ!$D$10+'СЕТ СН'!$F$5-'СЕТ СН'!$F$17</f>
        <v>3317.1551696900001</v>
      </c>
      <c r="O24" s="36">
        <f>SUMIFS(СВЦЭМ!$C$33:$C$776,СВЦЭМ!$A$33:$A$776,$A24,СВЦЭМ!$B$33:$B$776,O$11)+'СЕТ СН'!$F$9+СВЦЭМ!$D$10+'СЕТ СН'!$F$5-'СЕТ СН'!$F$17</f>
        <v>3327.4944476800001</v>
      </c>
      <c r="P24" s="36">
        <f>SUMIFS(СВЦЭМ!$C$33:$C$776,СВЦЭМ!$A$33:$A$776,$A24,СВЦЭМ!$B$33:$B$776,P$11)+'СЕТ СН'!$F$9+СВЦЭМ!$D$10+'СЕТ СН'!$F$5-'СЕТ СН'!$F$17</f>
        <v>3327.2101122100003</v>
      </c>
      <c r="Q24" s="36">
        <f>SUMIFS(СВЦЭМ!$C$33:$C$776,СВЦЭМ!$A$33:$A$776,$A24,СВЦЭМ!$B$33:$B$776,Q$11)+'СЕТ СН'!$F$9+СВЦЭМ!$D$10+'СЕТ СН'!$F$5-'СЕТ СН'!$F$17</f>
        <v>3324.40088122</v>
      </c>
      <c r="R24" s="36">
        <f>SUMIFS(СВЦЭМ!$C$33:$C$776,СВЦЭМ!$A$33:$A$776,$A24,СВЦЭМ!$B$33:$B$776,R$11)+'СЕТ СН'!$F$9+СВЦЭМ!$D$10+'СЕТ СН'!$F$5-'СЕТ СН'!$F$17</f>
        <v>3277.67338599</v>
      </c>
      <c r="S24" s="36">
        <f>SUMIFS(СВЦЭМ!$C$33:$C$776,СВЦЭМ!$A$33:$A$776,$A24,СВЦЭМ!$B$33:$B$776,S$11)+'СЕТ СН'!$F$9+СВЦЭМ!$D$10+'СЕТ СН'!$F$5-'СЕТ СН'!$F$17</f>
        <v>3275.6558114200002</v>
      </c>
      <c r="T24" s="36">
        <f>SUMIFS(СВЦЭМ!$C$33:$C$776,СВЦЭМ!$A$33:$A$776,$A24,СВЦЭМ!$B$33:$B$776,T$11)+'СЕТ СН'!$F$9+СВЦЭМ!$D$10+'СЕТ СН'!$F$5-'СЕТ СН'!$F$17</f>
        <v>3273.6596499500001</v>
      </c>
      <c r="U24" s="36">
        <f>SUMIFS(СВЦЭМ!$C$33:$C$776,СВЦЭМ!$A$33:$A$776,$A24,СВЦЭМ!$B$33:$B$776,U$11)+'СЕТ СН'!$F$9+СВЦЭМ!$D$10+'СЕТ СН'!$F$5-'СЕТ СН'!$F$17</f>
        <v>3275.6852768500003</v>
      </c>
      <c r="V24" s="36">
        <f>SUMIFS(СВЦЭМ!$C$33:$C$776,СВЦЭМ!$A$33:$A$776,$A24,СВЦЭМ!$B$33:$B$776,V$11)+'СЕТ СН'!$F$9+СВЦЭМ!$D$10+'СЕТ СН'!$F$5-'СЕТ СН'!$F$17</f>
        <v>3281.1308464100002</v>
      </c>
      <c r="W24" s="36">
        <f>SUMIFS(СВЦЭМ!$C$33:$C$776,СВЦЭМ!$A$33:$A$776,$A24,СВЦЭМ!$B$33:$B$776,W$11)+'СЕТ СН'!$F$9+СВЦЭМ!$D$10+'СЕТ СН'!$F$5-'СЕТ СН'!$F$17</f>
        <v>3281.2994462500001</v>
      </c>
      <c r="X24" s="36">
        <f>SUMIFS(СВЦЭМ!$C$33:$C$776,СВЦЭМ!$A$33:$A$776,$A24,СВЦЭМ!$B$33:$B$776,X$11)+'СЕТ СН'!$F$9+СВЦЭМ!$D$10+'СЕТ СН'!$F$5-'СЕТ СН'!$F$17</f>
        <v>3244.9538013199999</v>
      </c>
      <c r="Y24" s="36">
        <f>SUMIFS(СВЦЭМ!$C$33:$C$776,СВЦЭМ!$A$33:$A$776,$A24,СВЦЭМ!$B$33:$B$776,Y$11)+'СЕТ СН'!$F$9+СВЦЭМ!$D$10+'СЕТ СН'!$F$5-'СЕТ СН'!$F$17</f>
        <v>3271.42502973</v>
      </c>
    </row>
    <row r="25" spans="1:25" ht="15.75" x14ac:dyDescent="0.2">
      <c r="A25" s="35">
        <f t="shared" si="0"/>
        <v>43691</v>
      </c>
      <c r="B25" s="36">
        <f>SUMIFS(СВЦЭМ!$C$33:$C$776,СВЦЭМ!$A$33:$A$776,$A25,СВЦЭМ!$B$33:$B$776,B$11)+'СЕТ СН'!$F$9+СВЦЭМ!$D$10+'СЕТ СН'!$F$5-'СЕТ СН'!$F$17</f>
        <v>3378.4492463300003</v>
      </c>
      <c r="C25" s="36">
        <f>SUMIFS(СВЦЭМ!$C$33:$C$776,СВЦЭМ!$A$33:$A$776,$A25,СВЦЭМ!$B$33:$B$776,C$11)+'СЕТ СН'!$F$9+СВЦЭМ!$D$10+'СЕТ СН'!$F$5-'СЕТ СН'!$F$17</f>
        <v>3392.7448709199998</v>
      </c>
      <c r="D25" s="36">
        <f>SUMIFS(СВЦЭМ!$C$33:$C$776,СВЦЭМ!$A$33:$A$776,$A25,СВЦЭМ!$B$33:$B$776,D$11)+'СЕТ СН'!$F$9+СВЦЭМ!$D$10+'СЕТ СН'!$F$5-'СЕТ СН'!$F$17</f>
        <v>3390.8160336000001</v>
      </c>
      <c r="E25" s="36">
        <f>SUMIFS(СВЦЭМ!$C$33:$C$776,СВЦЭМ!$A$33:$A$776,$A25,СВЦЭМ!$B$33:$B$776,E$11)+'СЕТ СН'!$F$9+СВЦЭМ!$D$10+'СЕТ СН'!$F$5-'СЕТ СН'!$F$17</f>
        <v>3394.3799752099999</v>
      </c>
      <c r="F25" s="36">
        <f>SUMIFS(СВЦЭМ!$C$33:$C$776,СВЦЭМ!$A$33:$A$776,$A25,СВЦЭМ!$B$33:$B$776,F$11)+'СЕТ СН'!$F$9+СВЦЭМ!$D$10+'СЕТ СН'!$F$5-'СЕТ СН'!$F$17</f>
        <v>3392.1103034400003</v>
      </c>
      <c r="G25" s="36">
        <f>SUMIFS(СВЦЭМ!$C$33:$C$776,СВЦЭМ!$A$33:$A$776,$A25,СВЦЭМ!$B$33:$B$776,G$11)+'СЕТ СН'!$F$9+СВЦЭМ!$D$10+'СЕТ СН'!$F$5-'СЕТ СН'!$F$17</f>
        <v>3375.8134911900001</v>
      </c>
      <c r="H25" s="36">
        <f>SUMIFS(СВЦЭМ!$C$33:$C$776,СВЦЭМ!$A$33:$A$776,$A25,СВЦЭМ!$B$33:$B$776,H$11)+'СЕТ СН'!$F$9+СВЦЭМ!$D$10+'СЕТ СН'!$F$5-'СЕТ СН'!$F$17</f>
        <v>3351.7353582000001</v>
      </c>
      <c r="I25" s="36">
        <f>SUMIFS(СВЦЭМ!$C$33:$C$776,СВЦЭМ!$A$33:$A$776,$A25,СВЦЭМ!$B$33:$B$776,I$11)+'СЕТ СН'!$F$9+СВЦЭМ!$D$10+'СЕТ СН'!$F$5-'СЕТ СН'!$F$17</f>
        <v>3293.3137131600001</v>
      </c>
      <c r="J25" s="36">
        <f>SUMIFS(СВЦЭМ!$C$33:$C$776,СВЦЭМ!$A$33:$A$776,$A25,СВЦЭМ!$B$33:$B$776,J$11)+'СЕТ СН'!$F$9+СВЦЭМ!$D$10+'СЕТ СН'!$F$5-'СЕТ СН'!$F$17</f>
        <v>3287.0369394999998</v>
      </c>
      <c r="K25" s="36">
        <f>SUMIFS(СВЦЭМ!$C$33:$C$776,СВЦЭМ!$A$33:$A$776,$A25,СВЦЭМ!$B$33:$B$776,K$11)+'СЕТ СН'!$F$9+СВЦЭМ!$D$10+'СЕТ СН'!$F$5-'СЕТ СН'!$F$17</f>
        <v>3311.72526294</v>
      </c>
      <c r="L25" s="36">
        <f>SUMIFS(СВЦЭМ!$C$33:$C$776,СВЦЭМ!$A$33:$A$776,$A25,СВЦЭМ!$B$33:$B$776,L$11)+'СЕТ СН'!$F$9+СВЦЭМ!$D$10+'СЕТ СН'!$F$5-'СЕТ СН'!$F$17</f>
        <v>3313.35498818</v>
      </c>
      <c r="M25" s="36">
        <f>SUMIFS(СВЦЭМ!$C$33:$C$776,СВЦЭМ!$A$33:$A$776,$A25,СВЦЭМ!$B$33:$B$776,M$11)+'СЕТ СН'!$F$9+СВЦЭМ!$D$10+'СЕТ СН'!$F$5-'СЕТ СН'!$F$17</f>
        <v>3318.4947673300003</v>
      </c>
      <c r="N25" s="36">
        <f>SUMIFS(СВЦЭМ!$C$33:$C$776,СВЦЭМ!$A$33:$A$776,$A25,СВЦЭМ!$B$33:$B$776,N$11)+'СЕТ СН'!$F$9+СВЦЭМ!$D$10+'СЕТ СН'!$F$5-'СЕТ СН'!$F$17</f>
        <v>3298.3501265</v>
      </c>
      <c r="O25" s="36">
        <f>SUMIFS(СВЦЭМ!$C$33:$C$776,СВЦЭМ!$A$33:$A$776,$A25,СВЦЭМ!$B$33:$B$776,O$11)+'СЕТ СН'!$F$9+СВЦЭМ!$D$10+'СЕТ СН'!$F$5-'СЕТ СН'!$F$17</f>
        <v>3327.8488084800001</v>
      </c>
      <c r="P25" s="36">
        <f>SUMIFS(СВЦЭМ!$C$33:$C$776,СВЦЭМ!$A$33:$A$776,$A25,СВЦЭМ!$B$33:$B$776,P$11)+'СЕТ СН'!$F$9+СВЦЭМ!$D$10+'СЕТ СН'!$F$5-'СЕТ СН'!$F$17</f>
        <v>3296.9365586899999</v>
      </c>
      <c r="Q25" s="36">
        <f>SUMIFS(СВЦЭМ!$C$33:$C$776,СВЦЭМ!$A$33:$A$776,$A25,СВЦЭМ!$B$33:$B$776,Q$11)+'СЕТ СН'!$F$9+СВЦЭМ!$D$10+'СЕТ СН'!$F$5-'СЕТ СН'!$F$17</f>
        <v>3305.8149955899999</v>
      </c>
      <c r="R25" s="36">
        <f>SUMIFS(СВЦЭМ!$C$33:$C$776,СВЦЭМ!$A$33:$A$776,$A25,СВЦЭМ!$B$33:$B$776,R$11)+'СЕТ СН'!$F$9+СВЦЭМ!$D$10+'СЕТ СН'!$F$5-'СЕТ СН'!$F$17</f>
        <v>3269.44097676</v>
      </c>
      <c r="S25" s="36">
        <f>SUMIFS(СВЦЭМ!$C$33:$C$776,СВЦЭМ!$A$33:$A$776,$A25,СВЦЭМ!$B$33:$B$776,S$11)+'СЕТ СН'!$F$9+СВЦЭМ!$D$10+'СЕТ СН'!$F$5-'СЕТ СН'!$F$17</f>
        <v>3277.8065768500001</v>
      </c>
      <c r="T25" s="36">
        <f>SUMIFS(СВЦЭМ!$C$33:$C$776,СВЦЭМ!$A$33:$A$776,$A25,СВЦЭМ!$B$33:$B$776,T$11)+'СЕТ СН'!$F$9+СВЦЭМ!$D$10+'СЕТ СН'!$F$5-'СЕТ СН'!$F$17</f>
        <v>3281.3388845099998</v>
      </c>
      <c r="U25" s="36">
        <f>SUMIFS(СВЦЭМ!$C$33:$C$776,СВЦЭМ!$A$33:$A$776,$A25,СВЦЭМ!$B$33:$B$776,U$11)+'СЕТ СН'!$F$9+СВЦЭМ!$D$10+'СЕТ СН'!$F$5-'СЕТ СН'!$F$17</f>
        <v>3271.5990169500001</v>
      </c>
      <c r="V25" s="36">
        <f>SUMIFS(СВЦЭМ!$C$33:$C$776,СВЦЭМ!$A$33:$A$776,$A25,СВЦЭМ!$B$33:$B$776,V$11)+'СЕТ СН'!$F$9+СВЦЭМ!$D$10+'СЕТ СН'!$F$5-'СЕТ СН'!$F$17</f>
        <v>3284.37998165</v>
      </c>
      <c r="W25" s="36">
        <f>SUMIFS(СВЦЭМ!$C$33:$C$776,СВЦЭМ!$A$33:$A$776,$A25,СВЦЭМ!$B$33:$B$776,W$11)+'СЕТ СН'!$F$9+СВЦЭМ!$D$10+'СЕТ СН'!$F$5-'СЕТ СН'!$F$17</f>
        <v>3298.8546947599998</v>
      </c>
      <c r="X25" s="36">
        <f>SUMIFS(СВЦЭМ!$C$33:$C$776,СВЦЭМ!$A$33:$A$776,$A25,СВЦЭМ!$B$33:$B$776,X$11)+'СЕТ СН'!$F$9+СВЦЭМ!$D$10+'СЕТ СН'!$F$5-'СЕТ СН'!$F$17</f>
        <v>3261.6841248599999</v>
      </c>
      <c r="Y25" s="36">
        <f>SUMIFS(СВЦЭМ!$C$33:$C$776,СВЦЭМ!$A$33:$A$776,$A25,СВЦЭМ!$B$33:$B$776,Y$11)+'СЕТ СН'!$F$9+СВЦЭМ!$D$10+'СЕТ СН'!$F$5-'СЕТ СН'!$F$17</f>
        <v>3236.3193133</v>
      </c>
    </row>
    <row r="26" spans="1:25" ht="15.75" x14ac:dyDescent="0.2">
      <c r="A26" s="35">
        <f t="shared" si="0"/>
        <v>43692</v>
      </c>
      <c r="B26" s="36">
        <f>SUMIFS(СВЦЭМ!$C$33:$C$776,СВЦЭМ!$A$33:$A$776,$A26,СВЦЭМ!$B$33:$B$776,B$11)+'СЕТ СН'!$F$9+СВЦЭМ!$D$10+'СЕТ СН'!$F$5-'СЕТ СН'!$F$17</f>
        <v>3257.7156932500002</v>
      </c>
      <c r="C26" s="36">
        <f>SUMIFS(СВЦЭМ!$C$33:$C$776,СВЦЭМ!$A$33:$A$776,$A26,СВЦЭМ!$B$33:$B$776,C$11)+'СЕТ СН'!$F$9+СВЦЭМ!$D$10+'СЕТ СН'!$F$5-'СЕТ СН'!$F$17</f>
        <v>3313.1376190800001</v>
      </c>
      <c r="D26" s="36">
        <f>SUMIFS(СВЦЭМ!$C$33:$C$776,СВЦЭМ!$A$33:$A$776,$A26,СВЦЭМ!$B$33:$B$776,D$11)+'СЕТ СН'!$F$9+СВЦЭМ!$D$10+'СЕТ СН'!$F$5-'СЕТ СН'!$F$17</f>
        <v>3330.8905210100002</v>
      </c>
      <c r="E26" s="36">
        <f>SUMIFS(СВЦЭМ!$C$33:$C$776,СВЦЭМ!$A$33:$A$776,$A26,СВЦЭМ!$B$33:$B$776,E$11)+'СЕТ СН'!$F$9+СВЦЭМ!$D$10+'СЕТ СН'!$F$5-'СЕТ СН'!$F$17</f>
        <v>3344.04056752</v>
      </c>
      <c r="F26" s="36">
        <f>SUMIFS(СВЦЭМ!$C$33:$C$776,СВЦЭМ!$A$33:$A$776,$A26,СВЦЭМ!$B$33:$B$776,F$11)+'СЕТ СН'!$F$9+СВЦЭМ!$D$10+'СЕТ СН'!$F$5-'СЕТ СН'!$F$17</f>
        <v>3344.2292073799999</v>
      </c>
      <c r="G26" s="36">
        <f>SUMIFS(СВЦЭМ!$C$33:$C$776,СВЦЭМ!$A$33:$A$776,$A26,СВЦЭМ!$B$33:$B$776,G$11)+'СЕТ СН'!$F$9+СВЦЭМ!$D$10+'СЕТ СН'!$F$5-'СЕТ СН'!$F$17</f>
        <v>3328.8920926000001</v>
      </c>
      <c r="H26" s="36">
        <f>SUMIFS(СВЦЭМ!$C$33:$C$776,СВЦЭМ!$A$33:$A$776,$A26,СВЦЭМ!$B$33:$B$776,H$11)+'СЕТ СН'!$F$9+СВЦЭМ!$D$10+'СЕТ СН'!$F$5-'СЕТ СН'!$F$17</f>
        <v>3294.7900371699998</v>
      </c>
      <c r="I26" s="36">
        <f>SUMIFS(СВЦЭМ!$C$33:$C$776,СВЦЭМ!$A$33:$A$776,$A26,СВЦЭМ!$B$33:$B$776,I$11)+'СЕТ СН'!$F$9+СВЦЭМ!$D$10+'СЕТ СН'!$F$5-'СЕТ СН'!$F$17</f>
        <v>3263.5321517100001</v>
      </c>
      <c r="J26" s="36">
        <f>SUMIFS(СВЦЭМ!$C$33:$C$776,СВЦЭМ!$A$33:$A$776,$A26,СВЦЭМ!$B$33:$B$776,J$11)+'СЕТ СН'!$F$9+СВЦЭМ!$D$10+'СЕТ СН'!$F$5-'СЕТ СН'!$F$17</f>
        <v>3271.0029480900002</v>
      </c>
      <c r="K26" s="36">
        <f>SUMIFS(СВЦЭМ!$C$33:$C$776,СВЦЭМ!$A$33:$A$776,$A26,СВЦЭМ!$B$33:$B$776,K$11)+'СЕТ СН'!$F$9+СВЦЭМ!$D$10+'СЕТ СН'!$F$5-'СЕТ СН'!$F$17</f>
        <v>3283.60463712</v>
      </c>
      <c r="L26" s="36">
        <f>SUMIFS(СВЦЭМ!$C$33:$C$776,СВЦЭМ!$A$33:$A$776,$A26,СВЦЭМ!$B$33:$B$776,L$11)+'СЕТ СН'!$F$9+СВЦЭМ!$D$10+'СЕТ СН'!$F$5-'СЕТ СН'!$F$17</f>
        <v>3286.6877338700001</v>
      </c>
      <c r="M26" s="36">
        <f>SUMIFS(СВЦЭМ!$C$33:$C$776,СВЦЭМ!$A$33:$A$776,$A26,СВЦЭМ!$B$33:$B$776,M$11)+'СЕТ СН'!$F$9+СВЦЭМ!$D$10+'СЕТ СН'!$F$5-'СЕТ СН'!$F$17</f>
        <v>3283.3631417300003</v>
      </c>
      <c r="N26" s="36">
        <f>SUMIFS(СВЦЭМ!$C$33:$C$776,СВЦЭМ!$A$33:$A$776,$A26,СВЦЭМ!$B$33:$B$776,N$11)+'СЕТ СН'!$F$9+СВЦЭМ!$D$10+'СЕТ СН'!$F$5-'СЕТ СН'!$F$17</f>
        <v>3276.3145373799998</v>
      </c>
      <c r="O26" s="36">
        <f>SUMIFS(СВЦЭМ!$C$33:$C$776,СВЦЭМ!$A$33:$A$776,$A26,СВЦЭМ!$B$33:$B$776,O$11)+'СЕТ СН'!$F$9+СВЦЭМ!$D$10+'СЕТ СН'!$F$5-'СЕТ СН'!$F$17</f>
        <v>3292.4167648900002</v>
      </c>
      <c r="P26" s="36">
        <f>SUMIFS(СВЦЭМ!$C$33:$C$776,СВЦЭМ!$A$33:$A$776,$A26,СВЦЭМ!$B$33:$B$776,P$11)+'СЕТ СН'!$F$9+СВЦЭМ!$D$10+'СЕТ СН'!$F$5-'СЕТ СН'!$F$17</f>
        <v>3297.7885401900003</v>
      </c>
      <c r="Q26" s="36">
        <f>SUMIFS(СВЦЭМ!$C$33:$C$776,СВЦЭМ!$A$33:$A$776,$A26,СВЦЭМ!$B$33:$B$776,Q$11)+'СЕТ СН'!$F$9+СВЦЭМ!$D$10+'СЕТ СН'!$F$5-'СЕТ СН'!$F$17</f>
        <v>3296.9310225999998</v>
      </c>
      <c r="R26" s="36">
        <f>SUMIFS(СВЦЭМ!$C$33:$C$776,СВЦЭМ!$A$33:$A$776,$A26,СВЦЭМ!$B$33:$B$776,R$11)+'СЕТ СН'!$F$9+СВЦЭМ!$D$10+'СЕТ СН'!$F$5-'СЕТ СН'!$F$17</f>
        <v>3311.17309118</v>
      </c>
      <c r="S26" s="36">
        <f>SUMIFS(СВЦЭМ!$C$33:$C$776,СВЦЭМ!$A$33:$A$776,$A26,СВЦЭМ!$B$33:$B$776,S$11)+'СЕТ СН'!$F$9+СВЦЭМ!$D$10+'СЕТ СН'!$F$5-'СЕТ СН'!$F$17</f>
        <v>3317.7549284500001</v>
      </c>
      <c r="T26" s="36">
        <f>SUMIFS(СВЦЭМ!$C$33:$C$776,СВЦЭМ!$A$33:$A$776,$A26,СВЦЭМ!$B$33:$B$776,T$11)+'СЕТ СН'!$F$9+СВЦЭМ!$D$10+'СЕТ СН'!$F$5-'СЕТ СН'!$F$17</f>
        <v>3323.5447282200003</v>
      </c>
      <c r="U26" s="36">
        <f>SUMIFS(СВЦЭМ!$C$33:$C$776,СВЦЭМ!$A$33:$A$776,$A26,СВЦЭМ!$B$33:$B$776,U$11)+'СЕТ СН'!$F$9+СВЦЭМ!$D$10+'СЕТ СН'!$F$5-'СЕТ СН'!$F$17</f>
        <v>3321.3653667500002</v>
      </c>
      <c r="V26" s="36">
        <f>SUMIFS(СВЦЭМ!$C$33:$C$776,СВЦЭМ!$A$33:$A$776,$A26,СВЦЭМ!$B$33:$B$776,V$11)+'СЕТ СН'!$F$9+СВЦЭМ!$D$10+'СЕТ СН'!$F$5-'СЕТ СН'!$F$17</f>
        <v>3332.9108758100001</v>
      </c>
      <c r="W26" s="36">
        <f>SUMIFS(СВЦЭМ!$C$33:$C$776,СВЦЭМ!$A$33:$A$776,$A26,СВЦЭМ!$B$33:$B$776,W$11)+'СЕТ СН'!$F$9+СВЦЭМ!$D$10+'СЕТ СН'!$F$5-'СЕТ СН'!$F$17</f>
        <v>3342.1006820299999</v>
      </c>
      <c r="X26" s="36">
        <f>SUMIFS(СВЦЭМ!$C$33:$C$776,СВЦЭМ!$A$33:$A$776,$A26,СВЦЭМ!$B$33:$B$776,X$11)+'СЕТ СН'!$F$9+СВЦЭМ!$D$10+'СЕТ СН'!$F$5-'СЕТ СН'!$F$17</f>
        <v>3303.6458856200002</v>
      </c>
      <c r="Y26" s="36">
        <f>SUMIFS(СВЦЭМ!$C$33:$C$776,СВЦЭМ!$A$33:$A$776,$A26,СВЦЭМ!$B$33:$B$776,Y$11)+'СЕТ СН'!$F$9+СВЦЭМ!$D$10+'СЕТ СН'!$F$5-'СЕТ СН'!$F$17</f>
        <v>3241.24117084</v>
      </c>
    </row>
    <row r="27" spans="1:25" ht="15.75" x14ac:dyDescent="0.2">
      <c r="A27" s="35">
        <f t="shared" si="0"/>
        <v>43693</v>
      </c>
      <c r="B27" s="36">
        <f>SUMIFS(СВЦЭМ!$C$33:$C$776,СВЦЭМ!$A$33:$A$776,$A27,СВЦЭМ!$B$33:$B$776,B$11)+'СЕТ СН'!$F$9+СВЦЭМ!$D$10+'СЕТ СН'!$F$5-'СЕТ СН'!$F$17</f>
        <v>3356.9314012200002</v>
      </c>
      <c r="C27" s="36">
        <f>SUMIFS(СВЦЭМ!$C$33:$C$776,СВЦЭМ!$A$33:$A$776,$A27,СВЦЭМ!$B$33:$B$776,C$11)+'СЕТ СН'!$F$9+СВЦЭМ!$D$10+'СЕТ СН'!$F$5-'СЕТ СН'!$F$17</f>
        <v>3405.2631540399998</v>
      </c>
      <c r="D27" s="36">
        <f>SUMIFS(СВЦЭМ!$C$33:$C$776,СВЦЭМ!$A$33:$A$776,$A27,СВЦЭМ!$B$33:$B$776,D$11)+'СЕТ СН'!$F$9+СВЦЭМ!$D$10+'СЕТ СН'!$F$5-'СЕТ СН'!$F$17</f>
        <v>3435.4473828700002</v>
      </c>
      <c r="E27" s="36">
        <f>SUMIFS(СВЦЭМ!$C$33:$C$776,СВЦЭМ!$A$33:$A$776,$A27,СВЦЭМ!$B$33:$B$776,E$11)+'СЕТ СН'!$F$9+СВЦЭМ!$D$10+'СЕТ СН'!$F$5-'СЕТ СН'!$F$17</f>
        <v>3446.8552110400001</v>
      </c>
      <c r="F27" s="36">
        <f>SUMIFS(СВЦЭМ!$C$33:$C$776,СВЦЭМ!$A$33:$A$776,$A27,СВЦЭМ!$B$33:$B$776,F$11)+'СЕТ СН'!$F$9+СВЦЭМ!$D$10+'СЕТ СН'!$F$5-'СЕТ СН'!$F$17</f>
        <v>3440.6692180199998</v>
      </c>
      <c r="G27" s="36">
        <f>SUMIFS(СВЦЭМ!$C$33:$C$776,СВЦЭМ!$A$33:$A$776,$A27,СВЦЭМ!$B$33:$B$776,G$11)+'СЕТ СН'!$F$9+СВЦЭМ!$D$10+'СЕТ СН'!$F$5-'СЕТ СН'!$F$17</f>
        <v>3411.20939856</v>
      </c>
      <c r="H27" s="36">
        <f>SUMIFS(СВЦЭМ!$C$33:$C$776,СВЦЭМ!$A$33:$A$776,$A27,СВЦЭМ!$B$33:$B$776,H$11)+'СЕТ СН'!$F$9+СВЦЭМ!$D$10+'СЕТ СН'!$F$5-'СЕТ СН'!$F$17</f>
        <v>3380.2212098099999</v>
      </c>
      <c r="I27" s="36">
        <f>SUMIFS(СВЦЭМ!$C$33:$C$776,СВЦЭМ!$A$33:$A$776,$A27,СВЦЭМ!$B$33:$B$776,I$11)+'СЕТ СН'!$F$9+СВЦЭМ!$D$10+'СЕТ СН'!$F$5-'СЕТ СН'!$F$17</f>
        <v>3317.5715966500002</v>
      </c>
      <c r="J27" s="36">
        <f>SUMIFS(СВЦЭМ!$C$33:$C$776,СВЦЭМ!$A$33:$A$776,$A27,СВЦЭМ!$B$33:$B$776,J$11)+'СЕТ СН'!$F$9+СВЦЭМ!$D$10+'СЕТ СН'!$F$5-'СЕТ СН'!$F$17</f>
        <v>3299.2132419499999</v>
      </c>
      <c r="K27" s="36">
        <f>SUMIFS(СВЦЭМ!$C$33:$C$776,СВЦЭМ!$A$33:$A$776,$A27,СВЦЭМ!$B$33:$B$776,K$11)+'СЕТ СН'!$F$9+СВЦЭМ!$D$10+'СЕТ СН'!$F$5-'СЕТ СН'!$F$17</f>
        <v>3321.3691394400003</v>
      </c>
      <c r="L27" s="36">
        <f>SUMIFS(СВЦЭМ!$C$33:$C$776,СВЦЭМ!$A$33:$A$776,$A27,СВЦЭМ!$B$33:$B$776,L$11)+'СЕТ СН'!$F$9+СВЦЭМ!$D$10+'СЕТ СН'!$F$5-'СЕТ СН'!$F$17</f>
        <v>3318.5427600200001</v>
      </c>
      <c r="M27" s="36">
        <f>SUMIFS(СВЦЭМ!$C$33:$C$776,СВЦЭМ!$A$33:$A$776,$A27,СВЦЭМ!$B$33:$B$776,M$11)+'СЕТ СН'!$F$9+СВЦЭМ!$D$10+'СЕТ СН'!$F$5-'СЕТ СН'!$F$17</f>
        <v>3306.93000321</v>
      </c>
      <c r="N27" s="36">
        <f>SUMIFS(СВЦЭМ!$C$33:$C$776,СВЦЭМ!$A$33:$A$776,$A27,СВЦЭМ!$B$33:$B$776,N$11)+'СЕТ СН'!$F$9+СВЦЭМ!$D$10+'СЕТ СН'!$F$5-'СЕТ СН'!$F$17</f>
        <v>3296.9593659399998</v>
      </c>
      <c r="O27" s="36">
        <f>SUMIFS(СВЦЭМ!$C$33:$C$776,СВЦЭМ!$A$33:$A$776,$A27,СВЦЭМ!$B$33:$B$776,O$11)+'СЕТ СН'!$F$9+СВЦЭМ!$D$10+'СЕТ СН'!$F$5-'СЕТ СН'!$F$17</f>
        <v>3306.1252356300001</v>
      </c>
      <c r="P27" s="36">
        <f>SUMIFS(СВЦЭМ!$C$33:$C$776,СВЦЭМ!$A$33:$A$776,$A27,СВЦЭМ!$B$33:$B$776,P$11)+'СЕТ СН'!$F$9+СВЦЭМ!$D$10+'СЕТ СН'!$F$5-'СЕТ СН'!$F$17</f>
        <v>3322.36676803</v>
      </c>
      <c r="Q27" s="36">
        <f>SUMIFS(СВЦЭМ!$C$33:$C$776,СВЦЭМ!$A$33:$A$776,$A27,СВЦЭМ!$B$33:$B$776,Q$11)+'СЕТ СН'!$F$9+СВЦЭМ!$D$10+'СЕТ СН'!$F$5-'СЕТ СН'!$F$17</f>
        <v>3322.76024736</v>
      </c>
      <c r="R27" s="36">
        <f>SUMIFS(СВЦЭМ!$C$33:$C$776,СВЦЭМ!$A$33:$A$776,$A27,СВЦЭМ!$B$33:$B$776,R$11)+'СЕТ СН'!$F$9+СВЦЭМ!$D$10+'СЕТ СН'!$F$5-'СЕТ СН'!$F$17</f>
        <v>3289.1126534200002</v>
      </c>
      <c r="S27" s="36">
        <f>SUMIFS(СВЦЭМ!$C$33:$C$776,СВЦЭМ!$A$33:$A$776,$A27,СВЦЭМ!$B$33:$B$776,S$11)+'СЕТ СН'!$F$9+СВЦЭМ!$D$10+'СЕТ СН'!$F$5-'СЕТ СН'!$F$17</f>
        <v>3276.8143909400001</v>
      </c>
      <c r="T27" s="36">
        <f>SUMIFS(СВЦЭМ!$C$33:$C$776,СВЦЭМ!$A$33:$A$776,$A27,СВЦЭМ!$B$33:$B$776,T$11)+'СЕТ СН'!$F$9+СВЦЭМ!$D$10+'СЕТ СН'!$F$5-'СЕТ СН'!$F$17</f>
        <v>3288.1733340800001</v>
      </c>
      <c r="U27" s="36">
        <f>SUMIFS(СВЦЭМ!$C$33:$C$776,СВЦЭМ!$A$33:$A$776,$A27,СВЦЭМ!$B$33:$B$776,U$11)+'СЕТ СН'!$F$9+СВЦЭМ!$D$10+'СЕТ СН'!$F$5-'СЕТ СН'!$F$17</f>
        <v>3288.23439538</v>
      </c>
      <c r="V27" s="36">
        <f>SUMIFS(СВЦЭМ!$C$33:$C$776,СВЦЭМ!$A$33:$A$776,$A27,СВЦЭМ!$B$33:$B$776,V$11)+'СЕТ СН'!$F$9+СВЦЭМ!$D$10+'СЕТ СН'!$F$5-'СЕТ СН'!$F$17</f>
        <v>3293.12159836</v>
      </c>
      <c r="W27" s="36">
        <f>SUMIFS(СВЦЭМ!$C$33:$C$776,СВЦЭМ!$A$33:$A$776,$A27,СВЦЭМ!$B$33:$B$776,W$11)+'СЕТ СН'!$F$9+СВЦЭМ!$D$10+'СЕТ СН'!$F$5-'СЕТ СН'!$F$17</f>
        <v>3290.0812528300003</v>
      </c>
      <c r="X27" s="36">
        <f>SUMIFS(СВЦЭМ!$C$33:$C$776,СВЦЭМ!$A$33:$A$776,$A27,СВЦЭМ!$B$33:$B$776,X$11)+'СЕТ СН'!$F$9+СВЦЭМ!$D$10+'СЕТ СН'!$F$5-'СЕТ СН'!$F$17</f>
        <v>3258.5475360199998</v>
      </c>
      <c r="Y27" s="36">
        <f>SUMIFS(СВЦЭМ!$C$33:$C$776,СВЦЭМ!$A$33:$A$776,$A27,СВЦЭМ!$B$33:$B$776,Y$11)+'СЕТ СН'!$F$9+СВЦЭМ!$D$10+'СЕТ СН'!$F$5-'СЕТ СН'!$F$17</f>
        <v>3233.5378419099998</v>
      </c>
    </row>
    <row r="28" spans="1:25" ht="15.75" x14ac:dyDescent="0.2">
      <c r="A28" s="35">
        <f t="shared" si="0"/>
        <v>43694</v>
      </c>
      <c r="B28" s="36">
        <f>SUMIFS(СВЦЭМ!$C$33:$C$776,СВЦЭМ!$A$33:$A$776,$A28,СВЦЭМ!$B$33:$B$776,B$11)+'СЕТ СН'!$F$9+СВЦЭМ!$D$10+'СЕТ СН'!$F$5-'СЕТ СН'!$F$17</f>
        <v>3411.8622796700001</v>
      </c>
      <c r="C28" s="36">
        <f>SUMIFS(СВЦЭМ!$C$33:$C$776,СВЦЭМ!$A$33:$A$776,$A28,СВЦЭМ!$B$33:$B$776,C$11)+'СЕТ СН'!$F$9+СВЦЭМ!$D$10+'СЕТ СН'!$F$5-'СЕТ СН'!$F$17</f>
        <v>3504.0055286900001</v>
      </c>
      <c r="D28" s="36">
        <f>SUMIFS(СВЦЭМ!$C$33:$C$776,СВЦЭМ!$A$33:$A$776,$A28,СВЦЭМ!$B$33:$B$776,D$11)+'СЕТ СН'!$F$9+СВЦЭМ!$D$10+'СЕТ СН'!$F$5-'СЕТ СН'!$F$17</f>
        <v>3519.0888766300004</v>
      </c>
      <c r="E28" s="36">
        <f>SUMIFS(СВЦЭМ!$C$33:$C$776,СВЦЭМ!$A$33:$A$776,$A28,СВЦЭМ!$B$33:$B$776,E$11)+'СЕТ СН'!$F$9+СВЦЭМ!$D$10+'СЕТ СН'!$F$5-'СЕТ СН'!$F$17</f>
        <v>3553.1536403300001</v>
      </c>
      <c r="F28" s="36">
        <f>SUMIFS(СВЦЭМ!$C$33:$C$776,СВЦЭМ!$A$33:$A$776,$A28,СВЦЭМ!$B$33:$B$776,F$11)+'СЕТ СН'!$F$9+СВЦЭМ!$D$10+'СЕТ СН'!$F$5-'СЕТ СН'!$F$17</f>
        <v>3549.2916056700001</v>
      </c>
      <c r="G28" s="36">
        <f>SUMIFS(СВЦЭМ!$C$33:$C$776,СВЦЭМ!$A$33:$A$776,$A28,СВЦЭМ!$B$33:$B$776,G$11)+'СЕТ СН'!$F$9+СВЦЭМ!$D$10+'СЕТ СН'!$F$5-'СЕТ СН'!$F$17</f>
        <v>3522.6926531899999</v>
      </c>
      <c r="H28" s="36">
        <f>SUMIFS(СВЦЭМ!$C$33:$C$776,СВЦЭМ!$A$33:$A$776,$A28,СВЦЭМ!$B$33:$B$776,H$11)+'СЕТ СН'!$F$9+СВЦЭМ!$D$10+'СЕТ СН'!$F$5-'СЕТ СН'!$F$17</f>
        <v>3483.5546398500001</v>
      </c>
      <c r="I28" s="36">
        <f>SUMIFS(СВЦЭМ!$C$33:$C$776,СВЦЭМ!$A$33:$A$776,$A28,СВЦЭМ!$B$33:$B$776,I$11)+'СЕТ СН'!$F$9+СВЦЭМ!$D$10+'СЕТ СН'!$F$5-'СЕТ СН'!$F$17</f>
        <v>3402.3176684099999</v>
      </c>
      <c r="J28" s="36">
        <f>SUMIFS(СВЦЭМ!$C$33:$C$776,СВЦЭМ!$A$33:$A$776,$A28,СВЦЭМ!$B$33:$B$776,J$11)+'СЕТ СН'!$F$9+СВЦЭМ!$D$10+'СЕТ СН'!$F$5-'СЕТ СН'!$F$17</f>
        <v>3311.4913266499998</v>
      </c>
      <c r="K28" s="36">
        <f>SUMIFS(СВЦЭМ!$C$33:$C$776,СВЦЭМ!$A$33:$A$776,$A28,СВЦЭМ!$B$33:$B$776,K$11)+'СЕТ СН'!$F$9+СВЦЭМ!$D$10+'СЕТ СН'!$F$5-'СЕТ СН'!$F$17</f>
        <v>3266.7323567399999</v>
      </c>
      <c r="L28" s="36">
        <f>SUMIFS(СВЦЭМ!$C$33:$C$776,СВЦЭМ!$A$33:$A$776,$A28,СВЦЭМ!$B$33:$B$776,L$11)+'СЕТ СН'!$F$9+СВЦЭМ!$D$10+'СЕТ СН'!$F$5-'СЕТ СН'!$F$17</f>
        <v>3280.2758592999999</v>
      </c>
      <c r="M28" s="36">
        <f>SUMIFS(СВЦЭМ!$C$33:$C$776,СВЦЭМ!$A$33:$A$776,$A28,СВЦЭМ!$B$33:$B$776,M$11)+'СЕТ СН'!$F$9+СВЦЭМ!$D$10+'СЕТ СН'!$F$5-'СЕТ СН'!$F$17</f>
        <v>3279.343805</v>
      </c>
      <c r="N28" s="36">
        <f>SUMIFS(СВЦЭМ!$C$33:$C$776,СВЦЭМ!$A$33:$A$776,$A28,СВЦЭМ!$B$33:$B$776,N$11)+'СЕТ СН'!$F$9+СВЦЭМ!$D$10+'СЕТ СН'!$F$5-'СЕТ СН'!$F$17</f>
        <v>3271.3662301200002</v>
      </c>
      <c r="O28" s="36">
        <f>SUMIFS(СВЦЭМ!$C$33:$C$776,СВЦЭМ!$A$33:$A$776,$A28,СВЦЭМ!$B$33:$B$776,O$11)+'СЕТ СН'!$F$9+СВЦЭМ!$D$10+'СЕТ СН'!$F$5-'СЕТ СН'!$F$17</f>
        <v>3277.9947449900001</v>
      </c>
      <c r="P28" s="36">
        <f>SUMIFS(СВЦЭМ!$C$33:$C$776,СВЦЭМ!$A$33:$A$776,$A28,СВЦЭМ!$B$33:$B$776,P$11)+'СЕТ СН'!$F$9+СВЦЭМ!$D$10+'СЕТ СН'!$F$5-'СЕТ СН'!$F$17</f>
        <v>3275.1786159000003</v>
      </c>
      <c r="Q28" s="36">
        <f>SUMIFS(СВЦЭМ!$C$33:$C$776,СВЦЭМ!$A$33:$A$776,$A28,СВЦЭМ!$B$33:$B$776,Q$11)+'СЕТ СН'!$F$9+СВЦЭМ!$D$10+'СЕТ СН'!$F$5-'СЕТ СН'!$F$17</f>
        <v>3283.3325489600002</v>
      </c>
      <c r="R28" s="36">
        <f>SUMIFS(СВЦЭМ!$C$33:$C$776,СВЦЭМ!$A$33:$A$776,$A28,СВЦЭМ!$B$33:$B$776,R$11)+'СЕТ СН'!$F$9+СВЦЭМ!$D$10+'СЕТ СН'!$F$5-'СЕТ СН'!$F$17</f>
        <v>3232.2614634199999</v>
      </c>
      <c r="S28" s="36">
        <f>SUMIFS(СВЦЭМ!$C$33:$C$776,СВЦЭМ!$A$33:$A$776,$A28,СВЦЭМ!$B$33:$B$776,S$11)+'СЕТ СН'!$F$9+СВЦЭМ!$D$10+'СЕТ СН'!$F$5-'СЕТ СН'!$F$17</f>
        <v>3230.7409363199999</v>
      </c>
      <c r="T28" s="36">
        <f>SUMIFS(СВЦЭМ!$C$33:$C$776,СВЦЭМ!$A$33:$A$776,$A28,СВЦЭМ!$B$33:$B$776,T$11)+'СЕТ СН'!$F$9+СВЦЭМ!$D$10+'СЕТ СН'!$F$5-'СЕТ СН'!$F$17</f>
        <v>3239.4245687500002</v>
      </c>
      <c r="U28" s="36">
        <f>SUMIFS(СВЦЭМ!$C$33:$C$776,СВЦЭМ!$A$33:$A$776,$A28,СВЦЭМ!$B$33:$B$776,U$11)+'СЕТ СН'!$F$9+СВЦЭМ!$D$10+'СЕТ СН'!$F$5-'СЕТ СН'!$F$17</f>
        <v>3240.1482934999999</v>
      </c>
      <c r="V28" s="36">
        <f>SUMIFS(СВЦЭМ!$C$33:$C$776,СВЦЭМ!$A$33:$A$776,$A28,СВЦЭМ!$B$33:$B$776,V$11)+'СЕТ СН'!$F$9+СВЦЭМ!$D$10+'СЕТ СН'!$F$5-'СЕТ СН'!$F$17</f>
        <v>3252.2784275899999</v>
      </c>
      <c r="W28" s="36">
        <f>SUMIFS(СВЦЭМ!$C$33:$C$776,СВЦЭМ!$A$33:$A$776,$A28,СВЦЭМ!$B$33:$B$776,W$11)+'СЕТ СН'!$F$9+СВЦЭМ!$D$10+'СЕТ СН'!$F$5-'СЕТ СН'!$F$17</f>
        <v>3257.9424005199999</v>
      </c>
      <c r="X28" s="36">
        <f>SUMIFS(СВЦЭМ!$C$33:$C$776,СВЦЭМ!$A$33:$A$776,$A28,СВЦЭМ!$B$33:$B$776,X$11)+'СЕТ СН'!$F$9+СВЦЭМ!$D$10+'СЕТ СН'!$F$5-'СЕТ СН'!$F$17</f>
        <v>3216.5410085499998</v>
      </c>
      <c r="Y28" s="36">
        <f>SUMIFS(СВЦЭМ!$C$33:$C$776,СВЦЭМ!$A$33:$A$776,$A28,СВЦЭМ!$B$33:$B$776,Y$11)+'СЕТ СН'!$F$9+СВЦЭМ!$D$10+'СЕТ СН'!$F$5-'СЕТ СН'!$F$17</f>
        <v>3204.82608949</v>
      </c>
    </row>
    <row r="29" spans="1:25" ht="15.75" x14ac:dyDescent="0.2">
      <c r="A29" s="35">
        <f t="shared" si="0"/>
        <v>43695</v>
      </c>
      <c r="B29" s="36">
        <f>SUMIFS(СВЦЭМ!$C$33:$C$776,СВЦЭМ!$A$33:$A$776,$A29,СВЦЭМ!$B$33:$B$776,B$11)+'СЕТ СН'!$F$9+СВЦЭМ!$D$10+'СЕТ СН'!$F$5-'СЕТ СН'!$F$17</f>
        <v>3277.2766090300001</v>
      </c>
      <c r="C29" s="36">
        <f>SUMIFS(СВЦЭМ!$C$33:$C$776,СВЦЭМ!$A$33:$A$776,$A29,СВЦЭМ!$B$33:$B$776,C$11)+'СЕТ СН'!$F$9+СВЦЭМ!$D$10+'СЕТ СН'!$F$5-'СЕТ СН'!$F$17</f>
        <v>3310.4564527100001</v>
      </c>
      <c r="D29" s="36">
        <f>SUMIFS(СВЦЭМ!$C$33:$C$776,СВЦЭМ!$A$33:$A$776,$A29,СВЦЭМ!$B$33:$B$776,D$11)+'СЕТ СН'!$F$9+СВЦЭМ!$D$10+'СЕТ СН'!$F$5-'СЕТ СН'!$F$17</f>
        <v>3356.40866865</v>
      </c>
      <c r="E29" s="36">
        <f>SUMIFS(СВЦЭМ!$C$33:$C$776,СВЦЭМ!$A$33:$A$776,$A29,СВЦЭМ!$B$33:$B$776,E$11)+'СЕТ СН'!$F$9+СВЦЭМ!$D$10+'СЕТ СН'!$F$5-'СЕТ СН'!$F$17</f>
        <v>3364.6586628300001</v>
      </c>
      <c r="F29" s="36">
        <f>SUMIFS(СВЦЭМ!$C$33:$C$776,СВЦЭМ!$A$33:$A$776,$A29,СВЦЭМ!$B$33:$B$776,F$11)+'СЕТ СН'!$F$9+СВЦЭМ!$D$10+'СЕТ СН'!$F$5-'СЕТ СН'!$F$17</f>
        <v>3365.06699789</v>
      </c>
      <c r="G29" s="36">
        <f>SUMIFS(СВЦЭМ!$C$33:$C$776,СВЦЭМ!$A$33:$A$776,$A29,СВЦЭМ!$B$33:$B$776,G$11)+'СЕТ СН'!$F$9+СВЦЭМ!$D$10+'СЕТ СН'!$F$5-'СЕТ СН'!$F$17</f>
        <v>3360.5168589800001</v>
      </c>
      <c r="H29" s="36">
        <f>SUMIFS(СВЦЭМ!$C$33:$C$776,СВЦЭМ!$A$33:$A$776,$A29,СВЦЭМ!$B$33:$B$776,H$11)+'СЕТ СН'!$F$9+СВЦЭМ!$D$10+'СЕТ СН'!$F$5-'СЕТ СН'!$F$17</f>
        <v>3356.5571189100001</v>
      </c>
      <c r="I29" s="36">
        <f>SUMIFS(СВЦЭМ!$C$33:$C$776,СВЦЭМ!$A$33:$A$776,$A29,СВЦЭМ!$B$33:$B$776,I$11)+'СЕТ СН'!$F$9+СВЦЭМ!$D$10+'СЕТ СН'!$F$5-'СЕТ СН'!$F$17</f>
        <v>3339.7630493199999</v>
      </c>
      <c r="J29" s="36">
        <f>SUMIFS(СВЦЭМ!$C$33:$C$776,СВЦЭМ!$A$33:$A$776,$A29,СВЦЭМ!$B$33:$B$776,J$11)+'СЕТ СН'!$F$9+СВЦЭМ!$D$10+'СЕТ СН'!$F$5-'СЕТ СН'!$F$17</f>
        <v>3324.7819073700002</v>
      </c>
      <c r="K29" s="36">
        <f>SUMIFS(СВЦЭМ!$C$33:$C$776,СВЦЭМ!$A$33:$A$776,$A29,СВЦЭМ!$B$33:$B$776,K$11)+'СЕТ СН'!$F$9+СВЦЭМ!$D$10+'СЕТ СН'!$F$5-'СЕТ СН'!$F$17</f>
        <v>3272.2534815600002</v>
      </c>
      <c r="L29" s="36">
        <f>SUMIFS(СВЦЭМ!$C$33:$C$776,СВЦЭМ!$A$33:$A$776,$A29,СВЦЭМ!$B$33:$B$776,L$11)+'СЕТ СН'!$F$9+СВЦЭМ!$D$10+'СЕТ СН'!$F$5-'СЕТ СН'!$F$17</f>
        <v>3270.28359611</v>
      </c>
      <c r="M29" s="36">
        <f>SUMIFS(СВЦЭМ!$C$33:$C$776,СВЦЭМ!$A$33:$A$776,$A29,СВЦЭМ!$B$33:$B$776,M$11)+'СЕТ СН'!$F$9+СВЦЭМ!$D$10+'СЕТ СН'!$F$5-'СЕТ СН'!$F$17</f>
        <v>3269.44231343</v>
      </c>
      <c r="N29" s="36">
        <f>SUMIFS(СВЦЭМ!$C$33:$C$776,СВЦЭМ!$A$33:$A$776,$A29,СВЦЭМ!$B$33:$B$776,N$11)+'СЕТ СН'!$F$9+СВЦЭМ!$D$10+'СЕТ СН'!$F$5-'СЕТ СН'!$F$17</f>
        <v>3258.7271550699998</v>
      </c>
      <c r="O29" s="36">
        <f>SUMIFS(СВЦЭМ!$C$33:$C$776,СВЦЭМ!$A$33:$A$776,$A29,СВЦЭМ!$B$33:$B$776,O$11)+'СЕТ СН'!$F$9+СВЦЭМ!$D$10+'СЕТ СН'!$F$5-'СЕТ СН'!$F$17</f>
        <v>3257.92752062</v>
      </c>
      <c r="P29" s="36">
        <f>SUMIFS(СВЦЭМ!$C$33:$C$776,СВЦЭМ!$A$33:$A$776,$A29,СВЦЭМ!$B$33:$B$776,P$11)+'СЕТ СН'!$F$9+СВЦЭМ!$D$10+'СЕТ СН'!$F$5-'СЕТ СН'!$F$17</f>
        <v>3247.1638945700001</v>
      </c>
      <c r="Q29" s="36">
        <f>SUMIFS(СВЦЭМ!$C$33:$C$776,СВЦЭМ!$A$33:$A$776,$A29,СВЦЭМ!$B$33:$B$776,Q$11)+'СЕТ СН'!$F$9+СВЦЭМ!$D$10+'СЕТ СН'!$F$5-'СЕТ СН'!$F$17</f>
        <v>3251.6519611100002</v>
      </c>
      <c r="R29" s="36">
        <f>SUMIFS(СВЦЭМ!$C$33:$C$776,СВЦЭМ!$A$33:$A$776,$A29,СВЦЭМ!$B$33:$B$776,R$11)+'СЕТ СН'!$F$9+СВЦЭМ!$D$10+'СЕТ СН'!$F$5-'СЕТ СН'!$F$17</f>
        <v>3217.9249704600002</v>
      </c>
      <c r="S29" s="36">
        <f>SUMIFS(СВЦЭМ!$C$33:$C$776,СВЦЭМ!$A$33:$A$776,$A29,СВЦЭМ!$B$33:$B$776,S$11)+'СЕТ СН'!$F$9+СВЦЭМ!$D$10+'СЕТ СН'!$F$5-'СЕТ СН'!$F$17</f>
        <v>3231.5191718699998</v>
      </c>
      <c r="T29" s="36">
        <f>SUMIFS(СВЦЭМ!$C$33:$C$776,СВЦЭМ!$A$33:$A$776,$A29,СВЦЭМ!$B$33:$B$776,T$11)+'СЕТ СН'!$F$9+СВЦЭМ!$D$10+'СЕТ СН'!$F$5-'СЕТ СН'!$F$17</f>
        <v>3245.6191851499998</v>
      </c>
      <c r="U29" s="36">
        <f>SUMIFS(СВЦЭМ!$C$33:$C$776,СВЦЭМ!$A$33:$A$776,$A29,СВЦЭМ!$B$33:$B$776,U$11)+'СЕТ СН'!$F$9+СВЦЭМ!$D$10+'СЕТ СН'!$F$5-'СЕТ СН'!$F$17</f>
        <v>3249.4817832799999</v>
      </c>
      <c r="V29" s="36">
        <f>SUMIFS(СВЦЭМ!$C$33:$C$776,СВЦЭМ!$A$33:$A$776,$A29,СВЦЭМ!$B$33:$B$776,V$11)+'СЕТ СН'!$F$9+СВЦЭМ!$D$10+'СЕТ СН'!$F$5-'СЕТ СН'!$F$17</f>
        <v>3256.28105783</v>
      </c>
      <c r="W29" s="36">
        <f>SUMIFS(СВЦЭМ!$C$33:$C$776,СВЦЭМ!$A$33:$A$776,$A29,СВЦЭМ!$B$33:$B$776,W$11)+'СЕТ СН'!$F$9+СВЦЭМ!$D$10+'СЕТ СН'!$F$5-'СЕТ СН'!$F$17</f>
        <v>3269.3010019200001</v>
      </c>
      <c r="X29" s="36">
        <f>SUMIFS(СВЦЭМ!$C$33:$C$776,СВЦЭМ!$A$33:$A$776,$A29,СВЦЭМ!$B$33:$B$776,X$11)+'СЕТ СН'!$F$9+СВЦЭМ!$D$10+'СЕТ СН'!$F$5-'СЕТ СН'!$F$17</f>
        <v>3231.1959959400001</v>
      </c>
      <c r="Y29" s="36">
        <f>SUMIFS(СВЦЭМ!$C$33:$C$776,СВЦЭМ!$A$33:$A$776,$A29,СВЦЭМ!$B$33:$B$776,Y$11)+'СЕТ СН'!$F$9+СВЦЭМ!$D$10+'СЕТ СН'!$F$5-'СЕТ СН'!$F$17</f>
        <v>3270.8188148300001</v>
      </c>
    </row>
    <row r="30" spans="1:25" ht="15.75" x14ac:dyDescent="0.2">
      <c r="A30" s="35">
        <f t="shared" si="0"/>
        <v>43696</v>
      </c>
      <c r="B30" s="36">
        <f>SUMIFS(СВЦЭМ!$C$33:$C$776,СВЦЭМ!$A$33:$A$776,$A30,СВЦЭМ!$B$33:$B$776,B$11)+'СЕТ СН'!$F$9+СВЦЭМ!$D$10+'СЕТ СН'!$F$5-'СЕТ СН'!$F$17</f>
        <v>3315.0408010000001</v>
      </c>
      <c r="C30" s="36">
        <f>SUMIFS(СВЦЭМ!$C$33:$C$776,СВЦЭМ!$A$33:$A$776,$A30,СВЦЭМ!$B$33:$B$776,C$11)+'СЕТ СН'!$F$9+СВЦЭМ!$D$10+'СЕТ СН'!$F$5-'СЕТ СН'!$F$17</f>
        <v>3359.6178618100002</v>
      </c>
      <c r="D30" s="36">
        <f>SUMIFS(СВЦЭМ!$C$33:$C$776,СВЦЭМ!$A$33:$A$776,$A30,СВЦЭМ!$B$33:$B$776,D$11)+'СЕТ СН'!$F$9+СВЦЭМ!$D$10+'СЕТ СН'!$F$5-'СЕТ СН'!$F$17</f>
        <v>3384.6855952199999</v>
      </c>
      <c r="E30" s="36">
        <f>SUMIFS(СВЦЭМ!$C$33:$C$776,СВЦЭМ!$A$33:$A$776,$A30,СВЦЭМ!$B$33:$B$776,E$11)+'СЕТ СН'!$F$9+СВЦЭМ!$D$10+'СЕТ СН'!$F$5-'СЕТ СН'!$F$17</f>
        <v>3408.5252908699999</v>
      </c>
      <c r="F30" s="36">
        <f>SUMIFS(СВЦЭМ!$C$33:$C$776,СВЦЭМ!$A$33:$A$776,$A30,СВЦЭМ!$B$33:$B$776,F$11)+'СЕТ СН'!$F$9+СВЦЭМ!$D$10+'СЕТ СН'!$F$5-'СЕТ СН'!$F$17</f>
        <v>3403.7445968500001</v>
      </c>
      <c r="G30" s="36">
        <f>SUMIFS(СВЦЭМ!$C$33:$C$776,СВЦЭМ!$A$33:$A$776,$A30,СВЦЭМ!$B$33:$B$776,G$11)+'СЕТ СН'!$F$9+СВЦЭМ!$D$10+'СЕТ СН'!$F$5-'СЕТ СН'!$F$17</f>
        <v>3378.6019674300001</v>
      </c>
      <c r="H30" s="36">
        <f>SUMIFS(СВЦЭМ!$C$33:$C$776,СВЦЭМ!$A$33:$A$776,$A30,СВЦЭМ!$B$33:$B$776,H$11)+'СЕТ СН'!$F$9+СВЦЭМ!$D$10+'СЕТ СН'!$F$5-'СЕТ СН'!$F$17</f>
        <v>3338.2792819800002</v>
      </c>
      <c r="I30" s="36">
        <f>SUMIFS(СВЦЭМ!$C$33:$C$776,СВЦЭМ!$A$33:$A$776,$A30,СВЦЭМ!$B$33:$B$776,I$11)+'СЕТ СН'!$F$9+СВЦЭМ!$D$10+'СЕТ СН'!$F$5-'СЕТ СН'!$F$17</f>
        <v>3281.70917052</v>
      </c>
      <c r="J30" s="36">
        <f>SUMIFS(СВЦЭМ!$C$33:$C$776,СВЦЭМ!$A$33:$A$776,$A30,СВЦЭМ!$B$33:$B$776,J$11)+'СЕТ СН'!$F$9+СВЦЭМ!$D$10+'СЕТ СН'!$F$5-'СЕТ СН'!$F$17</f>
        <v>3320.8567981300002</v>
      </c>
      <c r="K30" s="36">
        <f>SUMIFS(СВЦЭМ!$C$33:$C$776,СВЦЭМ!$A$33:$A$776,$A30,СВЦЭМ!$B$33:$B$776,K$11)+'СЕТ СН'!$F$9+СВЦЭМ!$D$10+'СЕТ СН'!$F$5-'СЕТ СН'!$F$17</f>
        <v>3364.682452</v>
      </c>
      <c r="L30" s="36">
        <f>SUMIFS(СВЦЭМ!$C$33:$C$776,СВЦЭМ!$A$33:$A$776,$A30,СВЦЭМ!$B$33:$B$776,L$11)+'СЕТ СН'!$F$9+СВЦЭМ!$D$10+'СЕТ СН'!$F$5-'СЕТ СН'!$F$17</f>
        <v>3365.93249019</v>
      </c>
      <c r="M30" s="36">
        <f>SUMIFS(СВЦЭМ!$C$33:$C$776,СВЦЭМ!$A$33:$A$776,$A30,СВЦЭМ!$B$33:$B$776,M$11)+'СЕТ СН'!$F$9+СВЦЭМ!$D$10+'СЕТ СН'!$F$5-'СЕТ СН'!$F$17</f>
        <v>3357.0428818099999</v>
      </c>
      <c r="N30" s="36">
        <f>SUMIFS(СВЦЭМ!$C$33:$C$776,СВЦЭМ!$A$33:$A$776,$A30,СВЦЭМ!$B$33:$B$776,N$11)+'СЕТ СН'!$F$9+СВЦЭМ!$D$10+'СЕТ СН'!$F$5-'СЕТ СН'!$F$17</f>
        <v>3351.06796631</v>
      </c>
      <c r="O30" s="36">
        <f>SUMIFS(СВЦЭМ!$C$33:$C$776,СВЦЭМ!$A$33:$A$776,$A30,СВЦЭМ!$B$33:$B$776,O$11)+'СЕТ СН'!$F$9+СВЦЭМ!$D$10+'СЕТ СН'!$F$5-'СЕТ СН'!$F$17</f>
        <v>3366.5233356099998</v>
      </c>
      <c r="P30" s="36">
        <f>SUMIFS(СВЦЭМ!$C$33:$C$776,СВЦЭМ!$A$33:$A$776,$A30,СВЦЭМ!$B$33:$B$776,P$11)+'СЕТ СН'!$F$9+СВЦЭМ!$D$10+'СЕТ СН'!$F$5-'СЕТ СН'!$F$17</f>
        <v>3370.8953950599998</v>
      </c>
      <c r="Q30" s="36">
        <f>SUMIFS(СВЦЭМ!$C$33:$C$776,СВЦЭМ!$A$33:$A$776,$A30,СВЦЭМ!$B$33:$B$776,Q$11)+'СЕТ СН'!$F$9+СВЦЭМ!$D$10+'СЕТ СН'!$F$5-'СЕТ СН'!$F$17</f>
        <v>3360.2738741000003</v>
      </c>
      <c r="R30" s="36">
        <f>SUMIFS(СВЦЭМ!$C$33:$C$776,СВЦЭМ!$A$33:$A$776,$A30,СВЦЭМ!$B$33:$B$776,R$11)+'СЕТ СН'!$F$9+СВЦЭМ!$D$10+'СЕТ СН'!$F$5-'СЕТ СН'!$F$17</f>
        <v>3390.4273204599999</v>
      </c>
      <c r="S30" s="36">
        <f>SUMIFS(СВЦЭМ!$C$33:$C$776,СВЦЭМ!$A$33:$A$776,$A30,СВЦЭМ!$B$33:$B$776,S$11)+'СЕТ СН'!$F$9+СВЦЭМ!$D$10+'СЕТ СН'!$F$5-'СЕТ СН'!$F$17</f>
        <v>3426.81847702</v>
      </c>
      <c r="T30" s="36">
        <f>SUMIFS(СВЦЭМ!$C$33:$C$776,СВЦЭМ!$A$33:$A$776,$A30,СВЦЭМ!$B$33:$B$776,T$11)+'СЕТ СН'!$F$9+СВЦЭМ!$D$10+'СЕТ СН'!$F$5-'СЕТ СН'!$F$17</f>
        <v>3433.9169399900002</v>
      </c>
      <c r="U30" s="36">
        <f>SUMIFS(СВЦЭМ!$C$33:$C$776,СВЦЭМ!$A$33:$A$776,$A30,СВЦЭМ!$B$33:$B$776,U$11)+'СЕТ СН'!$F$9+СВЦЭМ!$D$10+'СЕТ СН'!$F$5-'СЕТ СН'!$F$17</f>
        <v>3430.6609927300001</v>
      </c>
      <c r="V30" s="36">
        <f>SUMIFS(СВЦЭМ!$C$33:$C$776,СВЦЭМ!$A$33:$A$776,$A30,СВЦЭМ!$B$33:$B$776,V$11)+'СЕТ СН'!$F$9+СВЦЭМ!$D$10+'СЕТ СН'!$F$5-'СЕТ СН'!$F$17</f>
        <v>3420.6878624000001</v>
      </c>
      <c r="W30" s="36">
        <f>SUMIFS(СВЦЭМ!$C$33:$C$776,СВЦЭМ!$A$33:$A$776,$A30,СВЦЭМ!$B$33:$B$776,W$11)+'СЕТ СН'!$F$9+СВЦЭМ!$D$10+'СЕТ СН'!$F$5-'СЕТ СН'!$F$17</f>
        <v>3430.6916789900001</v>
      </c>
      <c r="X30" s="36">
        <f>SUMIFS(СВЦЭМ!$C$33:$C$776,СВЦЭМ!$A$33:$A$776,$A30,СВЦЭМ!$B$33:$B$776,X$11)+'СЕТ СН'!$F$9+СВЦЭМ!$D$10+'СЕТ СН'!$F$5-'СЕТ СН'!$F$17</f>
        <v>3507.3884028299999</v>
      </c>
      <c r="Y30" s="36">
        <f>SUMIFS(СВЦЭМ!$C$33:$C$776,СВЦЭМ!$A$33:$A$776,$A30,СВЦЭМ!$B$33:$B$776,Y$11)+'СЕТ СН'!$F$9+СВЦЭМ!$D$10+'СЕТ СН'!$F$5-'СЕТ СН'!$F$17</f>
        <v>3423.1637380000002</v>
      </c>
    </row>
    <row r="31" spans="1:25" ht="15.75" x14ac:dyDescent="0.2">
      <c r="A31" s="35">
        <f t="shared" si="0"/>
        <v>43697</v>
      </c>
      <c r="B31" s="36">
        <f>SUMIFS(СВЦЭМ!$C$33:$C$776,СВЦЭМ!$A$33:$A$776,$A31,СВЦЭМ!$B$33:$B$776,B$11)+'СЕТ СН'!$F$9+СВЦЭМ!$D$10+'СЕТ СН'!$F$5-'СЕТ СН'!$F$17</f>
        <v>3273.55763888</v>
      </c>
      <c r="C31" s="36">
        <f>SUMIFS(СВЦЭМ!$C$33:$C$776,СВЦЭМ!$A$33:$A$776,$A31,СВЦЭМ!$B$33:$B$776,C$11)+'СЕТ СН'!$F$9+СВЦЭМ!$D$10+'СЕТ СН'!$F$5-'СЕТ СН'!$F$17</f>
        <v>3313.0682867</v>
      </c>
      <c r="D31" s="36">
        <f>SUMIFS(СВЦЭМ!$C$33:$C$776,СВЦЭМ!$A$33:$A$776,$A31,СВЦЭМ!$B$33:$B$776,D$11)+'СЕТ СН'!$F$9+СВЦЭМ!$D$10+'СЕТ СН'!$F$5-'СЕТ СН'!$F$17</f>
        <v>3351.2155600800002</v>
      </c>
      <c r="E31" s="36">
        <f>SUMIFS(СВЦЭМ!$C$33:$C$776,СВЦЭМ!$A$33:$A$776,$A31,СВЦЭМ!$B$33:$B$776,E$11)+'СЕТ СН'!$F$9+СВЦЭМ!$D$10+'СЕТ СН'!$F$5-'СЕТ СН'!$F$17</f>
        <v>3363.3137956700002</v>
      </c>
      <c r="F31" s="36">
        <f>SUMIFS(СВЦЭМ!$C$33:$C$776,СВЦЭМ!$A$33:$A$776,$A31,СВЦЭМ!$B$33:$B$776,F$11)+'СЕТ СН'!$F$9+СВЦЭМ!$D$10+'СЕТ СН'!$F$5-'СЕТ СН'!$F$17</f>
        <v>3372.1518965999999</v>
      </c>
      <c r="G31" s="36">
        <f>SUMIFS(СВЦЭМ!$C$33:$C$776,СВЦЭМ!$A$33:$A$776,$A31,СВЦЭМ!$B$33:$B$776,G$11)+'СЕТ СН'!$F$9+СВЦЭМ!$D$10+'СЕТ СН'!$F$5-'СЕТ СН'!$F$17</f>
        <v>3349.7246050900003</v>
      </c>
      <c r="H31" s="36">
        <f>SUMIFS(СВЦЭМ!$C$33:$C$776,СВЦЭМ!$A$33:$A$776,$A31,СВЦЭМ!$B$33:$B$776,H$11)+'СЕТ СН'!$F$9+СВЦЭМ!$D$10+'СЕТ СН'!$F$5-'СЕТ СН'!$F$17</f>
        <v>3314.36930751</v>
      </c>
      <c r="I31" s="36">
        <f>SUMIFS(СВЦЭМ!$C$33:$C$776,СВЦЭМ!$A$33:$A$776,$A31,СВЦЭМ!$B$33:$B$776,I$11)+'СЕТ СН'!$F$9+СВЦЭМ!$D$10+'СЕТ СН'!$F$5-'СЕТ СН'!$F$17</f>
        <v>3263.8448144899999</v>
      </c>
      <c r="J31" s="36">
        <f>SUMIFS(СВЦЭМ!$C$33:$C$776,СВЦЭМ!$A$33:$A$776,$A31,СВЦЭМ!$B$33:$B$776,J$11)+'СЕТ СН'!$F$9+СВЦЭМ!$D$10+'СЕТ СН'!$F$5-'СЕТ СН'!$F$17</f>
        <v>3250.6767378</v>
      </c>
      <c r="K31" s="36">
        <f>SUMIFS(СВЦЭМ!$C$33:$C$776,СВЦЭМ!$A$33:$A$776,$A31,СВЦЭМ!$B$33:$B$776,K$11)+'СЕТ СН'!$F$9+СВЦЭМ!$D$10+'СЕТ СН'!$F$5-'СЕТ СН'!$F$17</f>
        <v>3274.2228010999997</v>
      </c>
      <c r="L31" s="36">
        <f>SUMIFS(СВЦЭМ!$C$33:$C$776,СВЦЭМ!$A$33:$A$776,$A31,СВЦЭМ!$B$33:$B$776,L$11)+'СЕТ СН'!$F$9+СВЦЭМ!$D$10+'СЕТ СН'!$F$5-'СЕТ СН'!$F$17</f>
        <v>3271.9667068799999</v>
      </c>
      <c r="M31" s="36">
        <f>SUMIFS(СВЦЭМ!$C$33:$C$776,СВЦЭМ!$A$33:$A$776,$A31,СВЦЭМ!$B$33:$B$776,M$11)+'СЕТ СН'!$F$9+СВЦЭМ!$D$10+'СЕТ СН'!$F$5-'СЕТ СН'!$F$17</f>
        <v>3267.6382014000001</v>
      </c>
      <c r="N31" s="36">
        <f>SUMIFS(СВЦЭМ!$C$33:$C$776,СВЦЭМ!$A$33:$A$776,$A31,СВЦЭМ!$B$33:$B$776,N$11)+'СЕТ СН'!$F$9+СВЦЭМ!$D$10+'СЕТ СН'!$F$5-'СЕТ СН'!$F$17</f>
        <v>3261.2012602599998</v>
      </c>
      <c r="O31" s="36">
        <f>SUMIFS(СВЦЭМ!$C$33:$C$776,СВЦЭМ!$A$33:$A$776,$A31,СВЦЭМ!$B$33:$B$776,O$11)+'СЕТ СН'!$F$9+СВЦЭМ!$D$10+'СЕТ СН'!$F$5-'СЕТ СН'!$F$17</f>
        <v>3260.79487969</v>
      </c>
      <c r="P31" s="36">
        <f>SUMIFS(СВЦЭМ!$C$33:$C$776,СВЦЭМ!$A$33:$A$776,$A31,СВЦЭМ!$B$33:$B$776,P$11)+'СЕТ СН'!$F$9+СВЦЭМ!$D$10+'СЕТ СН'!$F$5-'СЕТ СН'!$F$17</f>
        <v>3268.4213216500002</v>
      </c>
      <c r="Q31" s="36">
        <f>SUMIFS(СВЦЭМ!$C$33:$C$776,СВЦЭМ!$A$33:$A$776,$A31,СВЦЭМ!$B$33:$B$776,Q$11)+'СЕТ СН'!$F$9+СВЦЭМ!$D$10+'СЕТ СН'!$F$5-'СЕТ СН'!$F$17</f>
        <v>3277.1653308099999</v>
      </c>
      <c r="R31" s="36">
        <f>SUMIFS(СВЦЭМ!$C$33:$C$776,СВЦЭМ!$A$33:$A$776,$A31,СВЦЭМ!$B$33:$B$776,R$11)+'СЕТ СН'!$F$9+СВЦЭМ!$D$10+'СЕТ СН'!$F$5-'СЕТ СН'!$F$17</f>
        <v>3340.4668050700002</v>
      </c>
      <c r="S31" s="36">
        <f>SUMIFS(СВЦЭМ!$C$33:$C$776,СВЦЭМ!$A$33:$A$776,$A31,СВЦЭМ!$B$33:$B$776,S$11)+'СЕТ СН'!$F$9+СВЦЭМ!$D$10+'СЕТ СН'!$F$5-'СЕТ СН'!$F$17</f>
        <v>3252.5905545300002</v>
      </c>
      <c r="T31" s="36">
        <f>SUMIFS(СВЦЭМ!$C$33:$C$776,СВЦЭМ!$A$33:$A$776,$A31,СВЦЭМ!$B$33:$B$776,T$11)+'СЕТ СН'!$F$9+СВЦЭМ!$D$10+'СЕТ СН'!$F$5-'СЕТ СН'!$F$17</f>
        <v>3259.1195089100001</v>
      </c>
      <c r="U31" s="36">
        <f>SUMIFS(СВЦЭМ!$C$33:$C$776,СВЦЭМ!$A$33:$A$776,$A31,СВЦЭМ!$B$33:$B$776,U$11)+'СЕТ СН'!$F$9+СВЦЭМ!$D$10+'СЕТ СН'!$F$5-'СЕТ СН'!$F$17</f>
        <v>3263.7344513400003</v>
      </c>
      <c r="V31" s="36">
        <f>SUMIFS(СВЦЭМ!$C$33:$C$776,СВЦЭМ!$A$33:$A$776,$A31,СВЦЭМ!$B$33:$B$776,V$11)+'СЕТ СН'!$F$9+СВЦЭМ!$D$10+'СЕТ СН'!$F$5-'СЕТ СН'!$F$17</f>
        <v>3275.9815181399999</v>
      </c>
      <c r="W31" s="36">
        <f>SUMIFS(СВЦЭМ!$C$33:$C$776,СВЦЭМ!$A$33:$A$776,$A31,СВЦЭМ!$B$33:$B$776,W$11)+'СЕТ СН'!$F$9+СВЦЭМ!$D$10+'СЕТ СН'!$F$5-'СЕТ СН'!$F$17</f>
        <v>3284.2923184900001</v>
      </c>
      <c r="X31" s="36">
        <f>SUMIFS(СВЦЭМ!$C$33:$C$776,СВЦЭМ!$A$33:$A$776,$A31,СВЦЭМ!$B$33:$B$776,X$11)+'СЕТ СН'!$F$9+СВЦЭМ!$D$10+'СЕТ СН'!$F$5-'СЕТ СН'!$F$17</f>
        <v>3249.0453065199999</v>
      </c>
      <c r="Y31" s="36">
        <f>SUMIFS(СВЦЭМ!$C$33:$C$776,СВЦЭМ!$A$33:$A$776,$A31,СВЦЭМ!$B$33:$B$776,Y$11)+'СЕТ СН'!$F$9+СВЦЭМ!$D$10+'СЕТ СН'!$F$5-'СЕТ СН'!$F$17</f>
        <v>3195.6058569000002</v>
      </c>
    </row>
    <row r="32" spans="1:25" ht="15.75" x14ac:dyDescent="0.2">
      <c r="A32" s="35">
        <f t="shared" si="0"/>
        <v>43698</v>
      </c>
      <c r="B32" s="36">
        <f>SUMIFS(СВЦЭМ!$C$33:$C$776,СВЦЭМ!$A$33:$A$776,$A32,СВЦЭМ!$B$33:$B$776,B$11)+'СЕТ СН'!$F$9+СВЦЭМ!$D$10+'СЕТ СН'!$F$5-'СЕТ СН'!$F$17</f>
        <v>3263.9677026499999</v>
      </c>
      <c r="C32" s="36">
        <f>SUMIFS(СВЦЭМ!$C$33:$C$776,СВЦЭМ!$A$33:$A$776,$A32,СВЦЭМ!$B$33:$B$776,C$11)+'СЕТ СН'!$F$9+СВЦЭМ!$D$10+'СЕТ СН'!$F$5-'СЕТ СН'!$F$17</f>
        <v>3314.31203856</v>
      </c>
      <c r="D32" s="36">
        <f>SUMIFS(СВЦЭМ!$C$33:$C$776,СВЦЭМ!$A$33:$A$776,$A32,СВЦЭМ!$B$33:$B$776,D$11)+'СЕТ СН'!$F$9+СВЦЭМ!$D$10+'СЕТ СН'!$F$5-'СЕТ СН'!$F$17</f>
        <v>3329.96524284</v>
      </c>
      <c r="E32" s="36">
        <f>SUMIFS(СВЦЭМ!$C$33:$C$776,СВЦЭМ!$A$33:$A$776,$A32,СВЦЭМ!$B$33:$B$776,E$11)+'СЕТ СН'!$F$9+СВЦЭМ!$D$10+'СЕТ СН'!$F$5-'СЕТ СН'!$F$17</f>
        <v>3336.95166333</v>
      </c>
      <c r="F32" s="36">
        <f>SUMIFS(СВЦЭМ!$C$33:$C$776,СВЦЭМ!$A$33:$A$776,$A32,СВЦЭМ!$B$33:$B$776,F$11)+'СЕТ СН'!$F$9+СВЦЭМ!$D$10+'СЕТ СН'!$F$5-'СЕТ СН'!$F$17</f>
        <v>3342.25577767</v>
      </c>
      <c r="G32" s="36">
        <f>SUMIFS(СВЦЭМ!$C$33:$C$776,СВЦЭМ!$A$33:$A$776,$A32,СВЦЭМ!$B$33:$B$776,G$11)+'СЕТ СН'!$F$9+СВЦЭМ!$D$10+'СЕТ СН'!$F$5-'СЕТ СН'!$F$17</f>
        <v>3315.2332728400002</v>
      </c>
      <c r="H32" s="36">
        <f>SUMIFS(СВЦЭМ!$C$33:$C$776,СВЦЭМ!$A$33:$A$776,$A32,СВЦЭМ!$B$33:$B$776,H$11)+'СЕТ СН'!$F$9+СВЦЭМ!$D$10+'СЕТ СН'!$F$5-'СЕТ СН'!$F$17</f>
        <v>3265.3106450700002</v>
      </c>
      <c r="I32" s="36">
        <f>SUMIFS(СВЦЭМ!$C$33:$C$776,СВЦЭМ!$A$33:$A$776,$A32,СВЦЭМ!$B$33:$B$776,I$11)+'СЕТ СН'!$F$9+СВЦЭМ!$D$10+'СЕТ СН'!$F$5-'СЕТ СН'!$F$17</f>
        <v>3206.5658906200001</v>
      </c>
      <c r="J32" s="36">
        <f>SUMIFS(СВЦЭМ!$C$33:$C$776,СВЦЭМ!$A$33:$A$776,$A32,СВЦЭМ!$B$33:$B$776,J$11)+'СЕТ СН'!$F$9+СВЦЭМ!$D$10+'СЕТ СН'!$F$5-'СЕТ СН'!$F$17</f>
        <v>3219.0320250499999</v>
      </c>
      <c r="K32" s="36">
        <f>SUMIFS(СВЦЭМ!$C$33:$C$776,СВЦЭМ!$A$33:$A$776,$A32,СВЦЭМ!$B$33:$B$776,K$11)+'СЕТ СН'!$F$9+СВЦЭМ!$D$10+'СЕТ СН'!$F$5-'СЕТ СН'!$F$17</f>
        <v>3249.2382850200001</v>
      </c>
      <c r="L32" s="36">
        <f>SUMIFS(СВЦЭМ!$C$33:$C$776,СВЦЭМ!$A$33:$A$776,$A32,СВЦЭМ!$B$33:$B$776,L$11)+'СЕТ СН'!$F$9+СВЦЭМ!$D$10+'СЕТ СН'!$F$5-'СЕТ СН'!$F$17</f>
        <v>3260.43129959</v>
      </c>
      <c r="M32" s="36">
        <f>SUMIFS(СВЦЭМ!$C$33:$C$776,СВЦЭМ!$A$33:$A$776,$A32,СВЦЭМ!$B$33:$B$776,M$11)+'СЕТ СН'!$F$9+СВЦЭМ!$D$10+'СЕТ СН'!$F$5-'СЕТ СН'!$F$17</f>
        <v>3256.3678902699999</v>
      </c>
      <c r="N32" s="36">
        <f>SUMIFS(СВЦЭМ!$C$33:$C$776,СВЦЭМ!$A$33:$A$776,$A32,СВЦЭМ!$B$33:$B$776,N$11)+'СЕТ СН'!$F$9+СВЦЭМ!$D$10+'СЕТ СН'!$F$5-'СЕТ СН'!$F$17</f>
        <v>3251.5553991799998</v>
      </c>
      <c r="O32" s="36">
        <f>SUMIFS(СВЦЭМ!$C$33:$C$776,СВЦЭМ!$A$33:$A$776,$A32,СВЦЭМ!$B$33:$B$776,O$11)+'СЕТ СН'!$F$9+СВЦЭМ!$D$10+'СЕТ СН'!$F$5-'СЕТ СН'!$F$17</f>
        <v>3257.4577572100002</v>
      </c>
      <c r="P32" s="36">
        <f>SUMIFS(СВЦЭМ!$C$33:$C$776,СВЦЭМ!$A$33:$A$776,$A32,СВЦЭМ!$B$33:$B$776,P$11)+'СЕТ СН'!$F$9+СВЦЭМ!$D$10+'СЕТ СН'!$F$5-'СЕТ СН'!$F$17</f>
        <v>3259.2851711100002</v>
      </c>
      <c r="Q32" s="36">
        <f>SUMIFS(СВЦЭМ!$C$33:$C$776,СВЦЭМ!$A$33:$A$776,$A32,СВЦЭМ!$B$33:$B$776,Q$11)+'СЕТ СН'!$F$9+СВЦЭМ!$D$10+'СЕТ СН'!$F$5-'СЕТ СН'!$F$17</f>
        <v>3262.9471729699999</v>
      </c>
      <c r="R32" s="36">
        <f>SUMIFS(СВЦЭМ!$C$33:$C$776,СВЦЭМ!$A$33:$A$776,$A32,СВЦЭМ!$B$33:$B$776,R$11)+'СЕТ СН'!$F$9+СВЦЭМ!$D$10+'СЕТ СН'!$F$5-'СЕТ СН'!$F$17</f>
        <v>3268.7614819099999</v>
      </c>
      <c r="S32" s="36">
        <f>SUMIFS(СВЦЭМ!$C$33:$C$776,СВЦЭМ!$A$33:$A$776,$A32,СВЦЭМ!$B$33:$B$776,S$11)+'СЕТ СН'!$F$9+СВЦЭМ!$D$10+'СЕТ СН'!$F$5-'СЕТ СН'!$F$17</f>
        <v>3298.81015217</v>
      </c>
      <c r="T32" s="36">
        <f>SUMIFS(СВЦЭМ!$C$33:$C$776,СВЦЭМ!$A$33:$A$776,$A32,СВЦЭМ!$B$33:$B$776,T$11)+'СЕТ СН'!$F$9+СВЦЭМ!$D$10+'СЕТ СН'!$F$5-'СЕТ СН'!$F$17</f>
        <v>3268.1611761700001</v>
      </c>
      <c r="U32" s="36">
        <f>SUMIFS(СВЦЭМ!$C$33:$C$776,СВЦЭМ!$A$33:$A$776,$A32,СВЦЭМ!$B$33:$B$776,U$11)+'СЕТ СН'!$F$9+СВЦЭМ!$D$10+'СЕТ СН'!$F$5-'СЕТ СН'!$F$17</f>
        <v>3191.1913668900002</v>
      </c>
      <c r="V32" s="36">
        <f>SUMIFS(СВЦЭМ!$C$33:$C$776,СВЦЭМ!$A$33:$A$776,$A32,СВЦЭМ!$B$33:$B$776,V$11)+'СЕТ СН'!$F$9+СВЦЭМ!$D$10+'СЕТ СН'!$F$5-'СЕТ СН'!$F$17</f>
        <v>3206.2975371000002</v>
      </c>
      <c r="W32" s="36">
        <f>SUMIFS(СВЦЭМ!$C$33:$C$776,СВЦЭМ!$A$33:$A$776,$A32,СВЦЭМ!$B$33:$B$776,W$11)+'СЕТ СН'!$F$9+СВЦЭМ!$D$10+'СЕТ СН'!$F$5-'СЕТ СН'!$F$17</f>
        <v>3204.7520230700002</v>
      </c>
      <c r="X32" s="36">
        <f>SUMIFS(СВЦЭМ!$C$33:$C$776,СВЦЭМ!$A$33:$A$776,$A32,СВЦЭМ!$B$33:$B$776,X$11)+'СЕТ СН'!$F$9+СВЦЭМ!$D$10+'СЕТ СН'!$F$5-'СЕТ СН'!$F$17</f>
        <v>3160.4974675900003</v>
      </c>
      <c r="Y32" s="36">
        <f>SUMIFS(СВЦЭМ!$C$33:$C$776,СВЦЭМ!$A$33:$A$776,$A32,СВЦЭМ!$B$33:$B$776,Y$11)+'СЕТ СН'!$F$9+СВЦЭМ!$D$10+'СЕТ СН'!$F$5-'СЕТ СН'!$F$17</f>
        <v>3164.9251721999999</v>
      </c>
    </row>
    <row r="33" spans="1:25" ht="15.75" x14ac:dyDescent="0.2">
      <c r="A33" s="35">
        <f t="shared" si="0"/>
        <v>43699</v>
      </c>
      <c r="B33" s="36">
        <f>SUMIFS(СВЦЭМ!$C$33:$C$776,СВЦЭМ!$A$33:$A$776,$A33,СВЦЭМ!$B$33:$B$776,B$11)+'СЕТ СН'!$F$9+СВЦЭМ!$D$10+'СЕТ СН'!$F$5-'СЕТ СН'!$F$17</f>
        <v>3292.2732163299997</v>
      </c>
      <c r="C33" s="36">
        <f>SUMIFS(СВЦЭМ!$C$33:$C$776,СВЦЭМ!$A$33:$A$776,$A33,СВЦЭМ!$B$33:$B$776,C$11)+'СЕТ СН'!$F$9+СВЦЭМ!$D$10+'СЕТ СН'!$F$5-'СЕТ СН'!$F$17</f>
        <v>3326.5950364400001</v>
      </c>
      <c r="D33" s="36">
        <f>SUMIFS(СВЦЭМ!$C$33:$C$776,СВЦЭМ!$A$33:$A$776,$A33,СВЦЭМ!$B$33:$B$776,D$11)+'СЕТ СН'!$F$9+СВЦЭМ!$D$10+'СЕТ СН'!$F$5-'СЕТ СН'!$F$17</f>
        <v>3351.1117941900002</v>
      </c>
      <c r="E33" s="36">
        <f>SUMIFS(СВЦЭМ!$C$33:$C$776,СВЦЭМ!$A$33:$A$776,$A33,СВЦЭМ!$B$33:$B$776,E$11)+'СЕТ СН'!$F$9+СВЦЭМ!$D$10+'СЕТ СН'!$F$5-'СЕТ СН'!$F$17</f>
        <v>3359.1676860500002</v>
      </c>
      <c r="F33" s="36">
        <f>SUMIFS(СВЦЭМ!$C$33:$C$776,СВЦЭМ!$A$33:$A$776,$A33,СВЦЭМ!$B$33:$B$776,F$11)+'СЕТ СН'!$F$9+СВЦЭМ!$D$10+'СЕТ СН'!$F$5-'СЕТ СН'!$F$17</f>
        <v>3365.6003928300001</v>
      </c>
      <c r="G33" s="36">
        <f>SUMIFS(СВЦЭМ!$C$33:$C$776,СВЦЭМ!$A$33:$A$776,$A33,СВЦЭМ!$B$33:$B$776,G$11)+'СЕТ СН'!$F$9+СВЦЭМ!$D$10+'СЕТ СН'!$F$5-'СЕТ СН'!$F$17</f>
        <v>3341.6490640100001</v>
      </c>
      <c r="H33" s="36">
        <f>SUMIFS(СВЦЭМ!$C$33:$C$776,СВЦЭМ!$A$33:$A$776,$A33,СВЦЭМ!$B$33:$B$776,H$11)+'СЕТ СН'!$F$9+СВЦЭМ!$D$10+'СЕТ СН'!$F$5-'СЕТ СН'!$F$17</f>
        <v>3311.3009639399997</v>
      </c>
      <c r="I33" s="36">
        <f>SUMIFS(СВЦЭМ!$C$33:$C$776,СВЦЭМ!$A$33:$A$776,$A33,СВЦЭМ!$B$33:$B$776,I$11)+'СЕТ СН'!$F$9+СВЦЭМ!$D$10+'СЕТ СН'!$F$5-'СЕТ СН'!$F$17</f>
        <v>3259.3416277800002</v>
      </c>
      <c r="J33" s="36">
        <f>SUMIFS(СВЦЭМ!$C$33:$C$776,СВЦЭМ!$A$33:$A$776,$A33,СВЦЭМ!$B$33:$B$776,J$11)+'СЕТ СН'!$F$9+СВЦЭМ!$D$10+'СЕТ СН'!$F$5-'СЕТ СН'!$F$17</f>
        <v>3234.81564432</v>
      </c>
      <c r="K33" s="36">
        <f>SUMIFS(СВЦЭМ!$C$33:$C$776,СВЦЭМ!$A$33:$A$776,$A33,СВЦЭМ!$B$33:$B$776,K$11)+'СЕТ СН'!$F$9+СВЦЭМ!$D$10+'СЕТ СН'!$F$5-'СЕТ СН'!$F$17</f>
        <v>3244.3757273400001</v>
      </c>
      <c r="L33" s="36">
        <f>SUMIFS(СВЦЭМ!$C$33:$C$776,СВЦЭМ!$A$33:$A$776,$A33,СВЦЭМ!$B$33:$B$776,L$11)+'СЕТ СН'!$F$9+СВЦЭМ!$D$10+'СЕТ СН'!$F$5-'СЕТ СН'!$F$17</f>
        <v>3252.0245825800002</v>
      </c>
      <c r="M33" s="36">
        <f>SUMIFS(СВЦЭМ!$C$33:$C$776,СВЦЭМ!$A$33:$A$776,$A33,СВЦЭМ!$B$33:$B$776,M$11)+'СЕТ СН'!$F$9+СВЦЭМ!$D$10+'СЕТ СН'!$F$5-'СЕТ СН'!$F$17</f>
        <v>3253.9458168800002</v>
      </c>
      <c r="N33" s="36">
        <f>SUMIFS(СВЦЭМ!$C$33:$C$776,СВЦЭМ!$A$33:$A$776,$A33,СВЦЭМ!$B$33:$B$776,N$11)+'СЕТ СН'!$F$9+СВЦЭМ!$D$10+'СЕТ СН'!$F$5-'СЕТ СН'!$F$17</f>
        <v>3244.5255147100002</v>
      </c>
      <c r="O33" s="36">
        <f>SUMIFS(СВЦЭМ!$C$33:$C$776,СВЦЭМ!$A$33:$A$776,$A33,СВЦЭМ!$B$33:$B$776,O$11)+'СЕТ СН'!$F$9+СВЦЭМ!$D$10+'СЕТ СН'!$F$5-'СЕТ СН'!$F$17</f>
        <v>3251.2573115800001</v>
      </c>
      <c r="P33" s="36">
        <f>SUMIFS(СВЦЭМ!$C$33:$C$776,СВЦЭМ!$A$33:$A$776,$A33,СВЦЭМ!$B$33:$B$776,P$11)+'СЕТ СН'!$F$9+СВЦЭМ!$D$10+'СЕТ СН'!$F$5-'СЕТ СН'!$F$17</f>
        <v>3247.31812519</v>
      </c>
      <c r="Q33" s="36">
        <f>SUMIFS(СВЦЭМ!$C$33:$C$776,СВЦЭМ!$A$33:$A$776,$A33,СВЦЭМ!$B$33:$B$776,Q$11)+'СЕТ СН'!$F$9+СВЦЭМ!$D$10+'СЕТ СН'!$F$5-'СЕТ СН'!$F$17</f>
        <v>3240.1619490900002</v>
      </c>
      <c r="R33" s="36">
        <f>SUMIFS(СВЦЭМ!$C$33:$C$776,СВЦЭМ!$A$33:$A$776,$A33,СВЦЭМ!$B$33:$B$776,R$11)+'СЕТ СН'!$F$9+СВЦЭМ!$D$10+'СЕТ СН'!$F$5-'СЕТ СН'!$F$17</f>
        <v>3194.0806859599998</v>
      </c>
      <c r="S33" s="36">
        <f>SUMIFS(СВЦЭМ!$C$33:$C$776,СВЦЭМ!$A$33:$A$776,$A33,СВЦЭМ!$B$33:$B$776,S$11)+'СЕТ СН'!$F$9+СВЦЭМ!$D$10+'СЕТ СН'!$F$5-'СЕТ СН'!$F$17</f>
        <v>3164.1559928300003</v>
      </c>
      <c r="T33" s="36">
        <f>SUMIFS(СВЦЭМ!$C$33:$C$776,СВЦЭМ!$A$33:$A$776,$A33,СВЦЭМ!$B$33:$B$776,T$11)+'СЕТ СН'!$F$9+СВЦЭМ!$D$10+'СЕТ СН'!$F$5-'СЕТ СН'!$F$17</f>
        <v>3157.2056465999999</v>
      </c>
      <c r="U33" s="36">
        <f>SUMIFS(СВЦЭМ!$C$33:$C$776,СВЦЭМ!$A$33:$A$776,$A33,СВЦЭМ!$B$33:$B$776,U$11)+'СЕТ СН'!$F$9+СВЦЭМ!$D$10+'СЕТ СН'!$F$5-'СЕТ СН'!$F$17</f>
        <v>3158.2523156900002</v>
      </c>
      <c r="V33" s="36">
        <f>SUMIFS(СВЦЭМ!$C$33:$C$776,СВЦЭМ!$A$33:$A$776,$A33,СВЦЭМ!$B$33:$B$776,V$11)+'СЕТ СН'!$F$9+СВЦЭМ!$D$10+'СЕТ СН'!$F$5-'СЕТ СН'!$F$17</f>
        <v>3177.8783614899999</v>
      </c>
      <c r="W33" s="36">
        <f>SUMIFS(СВЦЭМ!$C$33:$C$776,СВЦЭМ!$A$33:$A$776,$A33,СВЦЭМ!$B$33:$B$776,W$11)+'СЕТ СН'!$F$9+СВЦЭМ!$D$10+'СЕТ СН'!$F$5-'СЕТ СН'!$F$17</f>
        <v>3183.7283358200002</v>
      </c>
      <c r="X33" s="36">
        <f>SUMIFS(СВЦЭМ!$C$33:$C$776,СВЦЭМ!$A$33:$A$776,$A33,СВЦЭМ!$B$33:$B$776,X$11)+'СЕТ СН'!$F$9+СВЦЭМ!$D$10+'СЕТ СН'!$F$5-'СЕТ СН'!$F$17</f>
        <v>3135.6160943</v>
      </c>
      <c r="Y33" s="36">
        <f>SUMIFS(СВЦЭМ!$C$33:$C$776,СВЦЭМ!$A$33:$A$776,$A33,СВЦЭМ!$B$33:$B$776,Y$11)+'СЕТ СН'!$F$9+СВЦЭМ!$D$10+'СЕТ СН'!$F$5-'СЕТ СН'!$F$17</f>
        <v>3162.4985326800002</v>
      </c>
    </row>
    <row r="34" spans="1:25" ht="15.75" x14ac:dyDescent="0.2">
      <c r="A34" s="35">
        <f t="shared" si="0"/>
        <v>43700</v>
      </c>
      <c r="B34" s="36">
        <f>SUMIFS(СВЦЭМ!$C$33:$C$776,СВЦЭМ!$A$33:$A$776,$A34,СВЦЭМ!$B$33:$B$776,B$11)+'СЕТ СН'!$F$9+СВЦЭМ!$D$10+'СЕТ СН'!$F$5-'СЕТ СН'!$F$17</f>
        <v>3249.0081108700001</v>
      </c>
      <c r="C34" s="36">
        <f>SUMIFS(СВЦЭМ!$C$33:$C$776,СВЦЭМ!$A$33:$A$776,$A34,СВЦЭМ!$B$33:$B$776,C$11)+'СЕТ СН'!$F$9+СВЦЭМ!$D$10+'СЕТ СН'!$F$5-'СЕТ СН'!$F$17</f>
        <v>3283.70992991</v>
      </c>
      <c r="D34" s="36">
        <f>SUMIFS(СВЦЭМ!$C$33:$C$776,СВЦЭМ!$A$33:$A$776,$A34,СВЦЭМ!$B$33:$B$776,D$11)+'СЕТ СН'!$F$9+СВЦЭМ!$D$10+'СЕТ СН'!$F$5-'СЕТ СН'!$F$17</f>
        <v>3263.8394997699997</v>
      </c>
      <c r="E34" s="36">
        <f>SUMIFS(СВЦЭМ!$C$33:$C$776,СВЦЭМ!$A$33:$A$776,$A34,СВЦЭМ!$B$33:$B$776,E$11)+'СЕТ СН'!$F$9+СВЦЭМ!$D$10+'СЕТ СН'!$F$5-'СЕТ СН'!$F$17</f>
        <v>3253.1044891900001</v>
      </c>
      <c r="F34" s="36">
        <f>SUMIFS(СВЦЭМ!$C$33:$C$776,СВЦЭМ!$A$33:$A$776,$A34,СВЦЭМ!$B$33:$B$776,F$11)+'СЕТ СН'!$F$9+СВЦЭМ!$D$10+'СЕТ СН'!$F$5-'СЕТ СН'!$F$17</f>
        <v>3254.2946749399998</v>
      </c>
      <c r="G34" s="36">
        <f>SUMIFS(СВЦЭМ!$C$33:$C$776,СВЦЭМ!$A$33:$A$776,$A34,СВЦЭМ!$B$33:$B$776,G$11)+'СЕТ СН'!$F$9+СВЦЭМ!$D$10+'СЕТ СН'!$F$5-'СЕТ СН'!$F$17</f>
        <v>3262.8524678399999</v>
      </c>
      <c r="H34" s="36">
        <f>SUMIFS(СВЦЭМ!$C$33:$C$776,СВЦЭМ!$A$33:$A$776,$A34,СВЦЭМ!$B$33:$B$776,H$11)+'СЕТ СН'!$F$9+СВЦЭМ!$D$10+'СЕТ СН'!$F$5-'СЕТ СН'!$F$17</f>
        <v>3230.62769291</v>
      </c>
      <c r="I34" s="36">
        <f>SUMIFS(СВЦЭМ!$C$33:$C$776,СВЦЭМ!$A$33:$A$776,$A34,СВЦЭМ!$B$33:$B$776,I$11)+'СЕТ СН'!$F$9+СВЦЭМ!$D$10+'СЕТ СН'!$F$5-'СЕТ СН'!$F$17</f>
        <v>3225.0589739699999</v>
      </c>
      <c r="J34" s="36">
        <f>SUMIFS(СВЦЭМ!$C$33:$C$776,СВЦЭМ!$A$33:$A$776,$A34,СВЦЭМ!$B$33:$B$776,J$11)+'СЕТ СН'!$F$9+СВЦЭМ!$D$10+'СЕТ СН'!$F$5-'СЕТ СН'!$F$17</f>
        <v>3265.3366312799999</v>
      </c>
      <c r="K34" s="36">
        <f>SUMIFS(СВЦЭМ!$C$33:$C$776,СВЦЭМ!$A$33:$A$776,$A34,СВЦЭМ!$B$33:$B$776,K$11)+'СЕТ СН'!$F$9+СВЦЭМ!$D$10+'СЕТ СН'!$F$5-'СЕТ СН'!$F$17</f>
        <v>3288.0621117400001</v>
      </c>
      <c r="L34" s="36">
        <f>SUMIFS(СВЦЭМ!$C$33:$C$776,СВЦЭМ!$A$33:$A$776,$A34,СВЦЭМ!$B$33:$B$776,L$11)+'СЕТ СН'!$F$9+СВЦЭМ!$D$10+'СЕТ СН'!$F$5-'СЕТ СН'!$F$17</f>
        <v>3275.9034081</v>
      </c>
      <c r="M34" s="36">
        <f>SUMIFS(СВЦЭМ!$C$33:$C$776,СВЦЭМ!$A$33:$A$776,$A34,СВЦЭМ!$B$33:$B$776,M$11)+'СЕТ СН'!$F$9+СВЦЭМ!$D$10+'СЕТ СН'!$F$5-'СЕТ СН'!$F$17</f>
        <v>3275.7036457599997</v>
      </c>
      <c r="N34" s="36">
        <f>SUMIFS(СВЦЭМ!$C$33:$C$776,СВЦЭМ!$A$33:$A$776,$A34,СВЦЭМ!$B$33:$B$776,N$11)+'СЕТ СН'!$F$9+СВЦЭМ!$D$10+'СЕТ СН'!$F$5-'СЕТ СН'!$F$17</f>
        <v>3275.68299346</v>
      </c>
      <c r="O34" s="36">
        <f>SUMIFS(СВЦЭМ!$C$33:$C$776,СВЦЭМ!$A$33:$A$776,$A34,СВЦЭМ!$B$33:$B$776,O$11)+'СЕТ СН'!$F$9+СВЦЭМ!$D$10+'СЕТ СН'!$F$5-'СЕТ СН'!$F$17</f>
        <v>3290.7774023000002</v>
      </c>
      <c r="P34" s="36">
        <f>SUMIFS(СВЦЭМ!$C$33:$C$776,СВЦЭМ!$A$33:$A$776,$A34,СВЦЭМ!$B$33:$B$776,P$11)+'СЕТ СН'!$F$9+СВЦЭМ!$D$10+'СЕТ СН'!$F$5-'СЕТ СН'!$F$17</f>
        <v>3298.2070744299999</v>
      </c>
      <c r="Q34" s="36">
        <f>SUMIFS(СВЦЭМ!$C$33:$C$776,СВЦЭМ!$A$33:$A$776,$A34,СВЦЭМ!$B$33:$B$776,Q$11)+'СЕТ СН'!$F$9+СВЦЭМ!$D$10+'СЕТ СН'!$F$5-'СЕТ СН'!$F$17</f>
        <v>3288.7671569200002</v>
      </c>
      <c r="R34" s="36">
        <f>SUMIFS(СВЦЭМ!$C$33:$C$776,СВЦЭМ!$A$33:$A$776,$A34,СВЦЭМ!$B$33:$B$776,R$11)+'СЕТ СН'!$F$9+СВЦЭМ!$D$10+'СЕТ СН'!$F$5-'СЕТ СН'!$F$17</f>
        <v>3273.2245329100001</v>
      </c>
      <c r="S34" s="36">
        <f>SUMIFS(СВЦЭМ!$C$33:$C$776,СВЦЭМ!$A$33:$A$776,$A34,СВЦЭМ!$B$33:$B$776,S$11)+'СЕТ СН'!$F$9+СВЦЭМ!$D$10+'СЕТ СН'!$F$5-'СЕТ СН'!$F$17</f>
        <v>3252.19223891</v>
      </c>
      <c r="T34" s="36">
        <f>SUMIFS(СВЦЭМ!$C$33:$C$776,СВЦЭМ!$A$33:$A$776,$A34,СВЦЭМ!$B$33:$B$776,T$11)+'СЕТ СН'!$F$9+СВЦЭМ!$D$10+'СЕТ СН'!$F$5-'СЕТ СН'!$F$17</f>
        <v>3246.3559522800001</v>
      </c>
      <c r="U34" s="36">
        <f>SUMIFS(СВЦЭМ!$C$33:$C$776,СВЦЭМ!$A$33:$A$776,$A34,СВЦЭМ!$B$33:$B$776,U$11)+'СЕТ СН'!$F$9+СВЦЭМ!$D$10+'СЕТ СН'!$F$5-'СЕТ СН'!$F$17</f>
        <v>3232.4161953600001</v>
      </c>
      <c r="V34" s="36">
        <f>SUMIFS(СВЦЭМ!$C$33:$C$776,СВЦЭМ!$A$33:$A$776,$A34,СВЦЭМ!$B$33:$B$776,V$11)+'СЕТ СН'!$F$9+СВЦЭМ!$D$10+'СЕТ СН'!$F$5-'СЕТ СН'!$F$17</f>
        <v>3214.95750533</v>
      </c>
      <c r="W34" s="36">
        <f>SUMIFS(СВЦЭМ!$C$33:$C$776,СВЦЭМ!$A$33:$A$776,$A34,СВЦЭМ!$B$33:$B$776,W$11)+'СЕТ СН'!$F$9+СВЦЭМ!$D$10+'СЕТ СН'!$F$5-'СЕТ СН'!$F$17</f>
        <v>3216.2243693599999</v>
      </c>
      <c r="X34" s="36">
        <f>SUMIFS(СВЦЭМ!$C$33:$C$776,СВЦЭМ!$A$33:$A$776,$A34,СВЦЭМ!$B$33:$B$776,X$11)+'СЕТ СН'!$F$9+СВЦЭМ!$D$10+'СЕТ СН'!$F$5-'СЕТ СН'!$F$17</f>
        <v>3226.5046445600001</v>
      </c>
      <c r="Y34" s="36">
        <f>SUMIFS(СВЦЭМ!$C$33:$C$776,СВЦЭМ!$A$33:$A$776,$A34,СВЦЭМ!$B$33:$B$776,Y$11)+'СЕТ СН'!$F$9+СВЦЭМ!$D$10+'СЕТ СН'!$F$5-'СЕТ СН'!$F$17</f>
        <v>3272.6183474499999</v>
      </c>
    </row>
    <row r="35" spans="1:25" ht="15.75" x14ac:dyDescent="0.2">
      <c r="A35" s="35">
        <f t="shared" si="0"/>
        <v>43701</v>
      </c>
      <c r="B35" s="36">
        <f>SUMIFS(СВЦЭМ!$C$33:$C$776,СВЦЭМ!$A$33:$A$776,$A35,СВЦЭМ!$B$33:$B$776,B$11)+'СЕТ СН'!$F$9+СВЦЭМ!$D$10+'СЕТ СН'!$F$5-'СЕТ СН'!$F$17</f>
        <v>3276.1550875100002</v>
      </c>
      <c r="C35" s="36">
        <f>SUMIFS(СВЦЭМ!$C$33:$C$776,СВЦЭМ!$A$33:$A$776,$A35,СВЦЭМ!$B$33:$B$776,C$11)+'СЕТ СН'!$F$9+СВЦЭМ!$D$10+'СЕТ СН'!$F$5-'СЕТ СН'!$F$17</f>
        <v>3323.3747908599998</v>
      </c>
      <c r="D35" s="36">
        <f>SUMIFS(СВЦЭМ!$C$33:$C$776,СВЦЭМ!$A$33:$A$776,$A35,СВЦЭМ!$B$33:$B$776,D$11)+'СЕТ СН'!$F$9+СВЦЭМ!$D$10+'СЕТ СН'!$F$5-'СЕТ СН'!$F$17</f>
        <v>3346.0619498900001</v>
      </c>
      <c r="E35" s="36">
        <f>SUMIFS(СВЦЭМ!$C$33:$C$776,СВЦЭМ!$A$33:$A$776,$A35,СВЦЭМ!$B$33:$B$776,E$11)+'СЕТ СН'!$F$9+СВЦЭМ!$D$10+'СЕТ СН'!$F$5-'СЕТ СН'!$F$17</f>
        <v>3369.65039381</v>
      </c>
      <c r="F35" s="36">
        <f>SUMIFS(СВЦЭМ!$C$33:$C$776,СВЦЭМ!$A$33:$A$776,$A35,СВЦЭМ!$B$33:$B$776,F$11)+'СЕТ СН'!$F$9+СВЦЭМ!$D$10+'СЕТ СН'!$F$5-'СЕТ СН'!$F$17</f>
        <v>3371.5542749800002</v>
      </c>
      <c r="G35" s="36">
        <f>SUMIFS(СВЦЭМ!$C$33:$C$776,СВЦЭМ!$A$33:$A$776,$A35,СВЦЭМ!$B$33:$B$776,G$11)+'СЕТ СН'!$F$9+СВЦЭМ!$D$10+'СЕТ СН'!$F$5-'СЕТ СН'!$F$17</f>
        <v>3366.1260666399999</v>
      </c>
      <c r="H35" s="36">
        <f>SUMIFS(СВЦЭМ!$C$33:$C$776,СВЦЭМ!$A$33:$A$776,$A35,СВЦЭМ!$B$33:$B$776,H$11)+'СЕТ СН'!$F$9+СВЦЭМ!$D$10+'СЕТ СН'!$F$5-'СЕТ СН'!$F$17</f>
        <v>3334.2764931500001</v>
      </c>
      <c r="I35" s="36">
        <f>SUMIFS(СВЦЭМ!$C$33:$C$776,СВЦЭМ!$A$33:$A$776,$A35,СВЦЭМ!$B$33:$B$776,I$11)+'СЕТ СН'!$F$9+СВЦЭМ!$D$10+'СЕТ СН'!$F$5-'СЕТ СН'!$F$17</f>
        <v>3290.4774981</v>
      </c>
      <c r="J35" s="36">
        <f>SUMIFS(СВЦЭМ!$C$33:$C$776,СВЦЭМ!$A$33:$A$776,$A35,СВЦЭМ!$B$33:$B$776,J$11)+'СЕТ СН'!$F$9+СВЦЭМ!$D$10+'СЕТ СН'!$F$5-'СЕТ СН'!$F$17</f>
        <v>3236.8661485900002</v>
      </c>
      <c r="K35" s="36">
        <f>SUMIFS(СВЦЭМ!$C$33:$C$776,СВЦЭМ!$A$33:$A$776,$A35,СВЦЭМ!$B$33:$B$776,K$11)+'СЕТ СН'!$F$9+СВЦЭМ!$D$10+'СЕТ СН'!$F$5-'СЕТ СН'!$F$17</f>
        <v>3180.99374579</v>
      </c>
      <c r="L35" s="36">
        <f>SUMIFS(СВЦЭМ!$C$33:$C$776,СВЦЭМ!$A$33:$A$776,$A35,СВЦЭМ!$B$33:$B$776,L$11)+'СЕТ СН'!$F$9+СВЦЭМ!$D$10+'СЕТ СН'!$F$5-'СЕТ СН'!$F$17</f>
        <v>3178.3983505199999</v>
      </c>
      <c r="M35" s="36">
        <f>SUMIFS(СВЦЭМ!$C$33:$C$776,СВЦЭМ!$A$33:$A$776,$A35,СВЦЭМ!$B$33:$B$776,M$11)+'СЕТ СН'!$F$9+СВЦЭМ!$D$10+'СЕТ СН'!$F$5-'СЕТ СН'!$F$17</f>
        <v>3174.8695937900002</v>
      </c>
      <c r="N35" s="36">
        <f>SUMIFS(СВЦЭМ!$C$33:$C$776,СВЦЭМ!$A$33:$A$776,$A35,СВЦЭМ!$B$33:$B$776,N$11)+'СЕТ СН'!$F$9+СВЦЭМ!$D$10+'СЕТ СН'!$F$5-'СЕТ СН'!$F$17</f>
        <v>3188.0459104500001</v>
      </c>
      <c r="O35" s="36">
        <f>SUMIFS(СВЦЭМ!$C$33:$C$776,СВЦЭМ!$A$33:$A$776,$A35,СВЦЭМ!$B$33:$B$776,O$11)+'СЕТ СН'!$F$9+СВЦЭМ!$D$10+'СЕТ СН'!$F$5-'СЕТ СН'!$F$17</f>
        <v>3200.0045422200001</v>
      </c>
      <c r="P35" s="36">
        <f>SUMIFS(СВЦЭМ!$C$33:$C$776,СВЦЭМ!$A$33:$A$776,$A35,СВЦЭМ!$B$33:$B$776,P$11)+'СЕТ СН'!$F$9+СВЦЭМ!$D$10+'СЕТ СН'!$F$5-'СЕТ СН'!$F$17</f>
        <v>3211.9177399099999</v>
      </c>
      <c r="Q35" s="36">
        <f>SUMIFS(СВЦЭМ!$C$33:$C$776,СВЦЭМ!$A$33:$A$776,$A35,СВЦЭМ!$B$33:$B$776,Q$11)+'СЕТ СН'!$F$9+СВЦЭМ!$D$10+'СЕТ СН'!$F$5-'СЕТ СН'!$F$17</f>
        <v>3220.42817178</v>
      </c>
      <c r="R35" s="36">
        <f>SUMIFS(СВЦЭМ!$C$33:$C$776,СВЦЭМ!$A$33:$A$776,$A35,СВЦЭМ!$B$33:$B$776,R$11)+'СЕТ СН'!$F$9+СВЦЭМ!$D$10+'СЕТ СН'!$F$5-'СЕТ СН'!$F$17</f>
        <v>3188.4986354100001</v>
      </c>
      <c r="S35" s="36">
        <f>SUMIFS(СВЦЭМ!$C$33:$C$776,СВЦЭМ!$A$33:$A$776,$A35,СВЦЭМ!$B$33:$B$776,S$11)+'СЕТ СН'!$F$9+СВЦЭМ!$D$10+'СЕТ СН'!$F$5-'СЕТ СН'!$F$17</f>
        <v>3150.7389393399999</v>
      </c>
      <c r="T35" s="36">
        <f>SUMIFS(СВЦЭМ!$C$33:$C$776,СВЦЭМ!$A$33:$A$776,$A35,СВЦЭМ!$B$33:$B$776,T$11)+'СЕТ СН'!$F$9+СВЦЭМ!$D$10+'СЕТ СН'!$F$5-'СЕТ СН'!$F$17</f>
        <v>3136.9049171199999</v>
      </c>
      <c r="U35" s="36">
        <f>SUMIFS(СВЦЭМ!$C$33:$C$776,СВЦЭМ!$A$33:$A$776,$A35,СВЦЭМ!$B$33:$B$776,U$11)+'СЕТ СН'!$F$9+СВЦЭМ!$D$10+'СЕТ СН'!$F$5-'СЕТ СН'!$F$17</f>
        <v>3133.28315028</v>
      </c>
      <c r="V35" s="36">
        <f>SUMIFS(СВЦЭМ!$C$33:$C$776,СВЦЭМ!$A$33:$A$776,$A35,СВЦЭМ!$B$33:$B$776,V$11)+'СЕТ СН'!$F$9+СВЦЭМ!$D$10+'СЕТ СН'!$F$5-'СЕТ СН'!$F$17</f>
        <v>3142.8304896</v>
      </c>
      <c r="W35" s="36">
        <f>SUMIFS(СВЦЭМ!$C$33:$C$776,СВЦЭМ!$A$33:$A$776,$A35,СВЦЭМ!$B$33:$B$776,W$11)+'СЕТ СН'!$F$9+СВЦЭМ!$D$10+'СЕТ СН'!$F$5-'СЕТ СН'!$F$17</f>
        <v>3148.5783856600001</v>
      </c>
      <c r="X35" s="36">
        <f>SUMIFS(СВЦЭМ!$C$33:$C$776,СВЦЭМ!$A$33:$A$776,$A35,СВЦЭМ!$B$33:$B$776,X$11)+'СЕТ СН'!$F$9+СВЦЭМ!$D$10+'СЕТ СН'!$F$5-'СЕТ СН'!$F$17</f>
        <v>3142.4112032200001</v>
      </c>
      <c r="Y35" s="36">
        <f>SUMIFS(СВЦЭМ!$C$33:$C$776,СВЦЭМ!$A$33:$A$776,$A35,СВЦЭМ!$B$33:$B$776,Y$11)+'СЕТ СН'!$F$9+СВЦЭМ!$D$10+'СЕТ СН'!$F$5-'СЕТ СН'!$F$17</f>
        <v>3213.8687097900001</v>
      </c>
    </row>
    <row r="36" spans="1:25" ht="15.75" x14ac:dyDescent="0.2">
      <c r="A36" s="35">
        <f t="shared" si="0"/>
        <v>43702</v>
      </c>
      <c r="B36" s="36">
        <f>SUMIFS(СВЦЭМ!$C$33:$C$776,СВЦЭМ!$A$33:$A$776,$A36,СВЦЭМ!$B$33:$B$776,B$11)+'СЕТ СН'!$F$9+СВЦЭМ!$D$10+'СЕТ СН'!$F$5-'СЕТ СН'!$F$17</f>
        <v>3267.7454173400001</v>
      </c>
      <c r="C36" s="36">
        <f>SUMIFS(СВЦЭМ!$C$33:$C$776,СВЦЭМ!$A$33:$A$776,$A36,СВЦЭМ!$B$33:$B$776,C$11)+'СЕТ СН'!$F$9+СВЦЭМ!$D$10+'СЕТ СН'!$F$5-'СЕТ СН'!$F$17</f>
        <v>3303.3444672099999</v>
      </c>
      <c r="D36" s="36">
        <f>SUMIFS(СВЦЭМ!$C$33:$C$776,СВЦЭМ!$A$33:$A$776,$A36,СВЦЭМ!$B$33:$B$776,D$11)+'СЕТ СН'!$F$9+СВЦЭМ!$D$10+'СЕТ СН'!$F$5-'СЕТ СН'!$F$17</f>
        <v>3309.7763190699998</v>
      </c>
      <c r="E36" s="36">
        <f>SUMIFS(СВЦЭМ!$C$33:$C$776,СВЦЭМ!$A$33:$A$776,$A36,СВЦЭМ!$B$33:$B$776,E$11)+'СЕТ СН'!$F$9+СВЦЭМ!$D$10+'СЕТ СН'!$F$5-'СЕТ СН'!$F$17</f>
        <v>3313.0479779699999</v>
      </c>
      <c r="F36" s="36">
        <f>SUMIFS(СВЦЭМ!$C$33:$C$776,СВЦЭМ!$A$33:$A$776,$A36,СВЦЭМ!$B$33:$B$776,F$11)+'СЕТ СН'!$F$9+СВЦЭМ!$D$10+'СЕТ СН'!$F$5-'СЕТ СН'!$F$17</f>
        <v>3312.9164988299999</v>
      </c>
      <c r="G36" s="36">
        <f>SUMIFS(СВЦЭМ!$C$33:$C$776,СВЦЭМ!$A$33:$A$776,$A36,СВЦЭМ!$B$33:$B$776,G$11)+'СЕТ СН'!$F$9+СВЦЭМ!$D$10+'СЕТ СН'!$F$5-'СЕТ СН'!$F$17</f>
        <v>3312.1143853900003</v>
      </c>
      <c r="H36" s="36">
        <f>SUMIFS(СВЦЭМ!$C$33:$C$776,СВЦЭМ!$A$33:$A$776,$A36,СВЦЭМ!$B$33:$B$776,H$11)+'СЕТ СН'!$F$9+СВЦЭМ!$D$10+'СЕТ СН'!$F$5-'СЕТ СН'!$F$17</f>
        <v>3299.1155512200003</v>
      </c>
      <c r="I36" s="36">
        <f>SUMIFS(СВЦЭМ!$C$33:$C$776,СВЦЭМ!$A$33:$A$776,$A36,СВЦЭМ!$B$33:$B$776,I$11)+'СЕТ СН'!$F$9+СВЦЭМ!$D$10+'СЕТ СН'!$F$5-'СЕТ СН'!$F$17</f>
        <v>3288.9668518500002</v>
      </c>
      <c r="J36" s="36">
        <f>SUMIFS(СВЦЭМ!$C$33:$C$776,СВЦЭМ!$A$33:$A$776,$A36,СВЦЭМ!$B$33:$B$776,J$11)+'СЕТ СН'!$F$9+СВЦЭМ!$D$10+'СЕТ СН'!$F$5-'СЕТ СН'!$F$17</f>
        <v>3250.8310990800001</v>
      </c>
      <c r="K36" s="36">
        <f>SUMIFS(СВЦЭМ!$C$33:$C$776,СВЦЭМ!$A$33:$A$776,$A36,СВЦЭМ!$B$33:$B$776,K$11)+'СЕТ СН'!$F$9+СВЦЭМ!$D$10+'СЕТ СН'!$F$5-'СЕТ СН'!$F$17</f>
        <v>3206.4425882200003</v>
      </c>
      <c r="L36" s="36">
        <f>SUMIFS(СВЦЭМ!$C$33:$C$776,СВЦЭМ!$A$33:$A$776,$A36,СВЦЭМ!$B$33:$B$776,L$11)+'СЕТ СН'!$F$9+СВЦЭМ!$D$10+'СЕТ СН'!$F$5-'СЕТ СН'!$F$17</f>
        <v>3173.6858562100001</v>
      </c>
      <c r="M36" s="36">
        <f>SUMIFS(СВЦЭМ!$C$33:$C$776,СВЦЭМ!$A$33:$A$776,$A36,СВЦЭМ!$B$33:$B$776,M$11)+'СЕТ СН'!$F$9+СВЦЭМ!$D$10+'СЕТ СН'!$F$5-'СЕТ СН'!$F$17</f>
        <v>3175.9820984500002</v>
      </c>
      <c r="N36" s="36">
        <f>SUMIFS(СВЦЭМ!$C$33:$C$776,СВЦЭМ!$A$33:$A$776,$A36,СВЦЭМ!$B$33:$B$776,N$11)+'СЕТ СН'!$F$9+СВЦЭМ!$D$10+'СЕТ СН'!$F$5-'СЕТ СН'!$F$17</f>
        <v>3194.6524775500002</v>
      </c>
      <c r="O36" s="36">
        <f>SUMIFS(СВЦЭМ!$C$33:$C$776,СВЦЭМ!$A$33:$A$776,$A36,СВЦЭМ!$B$33:$B$776,O$11)+'СЕТ СН'!$F$9+СВЦЭМ!$D$10+'СЕТ СН'!$F$5-'СЕТ СН'!$F$17</f>
        <v>3212.4257424900002</v>
      </c>
      <c r="P36" s="36">
        <f>SUMIFS(СВЦЭМ!$C$33:$C$776,СВЦЭМ!$A$33:$A$776,$A36,СВЦЭМ!$B$33:$B$776,P$11)+'СЕТ СН'!$F$9+СВЦЭМ!$D$10+'СЕТ СН'!$F$5-'СЕТ СН'!$F$17</f>
        <v>3223.5264315100003</v>
      </c>
      <c r="Q36" s="36">
        <f>SUMIFS(СВЦЭМ!$C$33:$C$776,СВЦЭМ!$A$33:$A$776,$A36,СВЦЭМ!$B$33:$B$776,Q$11)+'СЕТ СН'!$F$9+СВЦЭМ!$D$10+'СЕТ СН'!$F$5-'СЕТ СН'!$F$17</f>
        <v>3234.9104023</v>
      </c>
      <c r="R36" s="36">
        <f>SUMIFS(СВЦЭМ!$C$33:$C$776,СВЦЭМ!$A$33:$A$776,$A36,СВЦЭМ!$B$33:$B$776,R$11)+'СЕТ СН'!$F$9+СВЦЭМ!$D$10+'СЕТ СН'!$F$5-'СЕТ СН'!$F$17</f>
        <v>3198.47600633</v>
      </c>
      <c r="S36" s="36">
        <f>SUMIFS(СВЦЭМ!$C$33:$C$776,СВЦЭМ!$A$33:$A$776,$A36,СВЦЭМ!$B$33:$B$776,S$11)+'СЕТ СН'!$F$9+СВЦЭМ!$D$10+'СЕТ СН'!$F$5-'СЕТ СН'!$F$17</f>
        <v>3160.29846615</v>
      </c>
      <c r="T36" s="36">
        <f>SUMIFS(СВЦЭМ!$C$33:$C$776,СВЦЭМ!$A$33:$A$776,$A36,СВЦЭМ!$B$33:$B$776,T$11)+'СЕТ СН'!$F$9+СВЦЭМ!$D$10+'СЕТ СН'!$F$5-'СЕТ СН'!$F$17</f>
        <v>3173.1282618499999</v>
      </c>
      <c r="U36" s="36">
        <f>SUMIFS(СВЦЭМ!$C$33:$C$776,СВЦЭМ!$A$33:$A$776,$A36,СВЦЭМ!$B$33:$B$776,U$11)+'СЕТ СН'!$F$9+СВЦЭМ!$D$10+'СЕТ СН'!$F$5-'СЕТ СН'!$F$17</f>
        <v>3177.0948967599998</v>
      </c>
      <c r="V36" s="36">
        <f>SUMIFS(СВЦЭМ!$C$33:$C$776,СВЦЭМ!$A$33:$A$776,$A36,СВЦЭМ!$B$33:$B$776,V$11)+'СЕТ СН'!$F$9+СВЦЭМ!$D$10+'СЕТ СН'!$F$5-'СЕТ СН'!$F$17</f>
        <v>3150.8352586999999</v>
      </c>
      <c r="W36" s="36">
        <f>SUMIFS(СВЦЭМ!$C$33:$C$776,СВЦЭМ!$A$33:$A$776,$A36,СВЦЭМ!$B$33:$B$776,W$11)+'СЕТ СН'!$F$9+СВЦЭМ!$D$10+'СЕТ СН'!$F$5-'СЕТ СН'!$F$17</f>
        <v>3154.0956943800002</v>
      </c>
      <c r="X36" s="36">
        <f>SUMIFS(СВЦЭМ!$C$33:$C$776,СВЦЭМ!$A$33:$A$776,$A36,СВЦЭМ!$B$33:$B$776,X$11)+'СЕТ СН'!$F$9+СВЦЭМ!$D$10+'СЕТ СН'!$F$5-'СЕТ СН'!$F$17</f>
        <v>3160.4288225400001</v>
      </c>
      <c r="Y36" s="36">
        <f>SUMIFS(СВЦЭМ!$C$33:$C$776,СВЦЭМ!$A$33:$A$776,$A36,СВЦЭМ!$B$33:$B$776,Y$11)+'СЕТ СН'!$F$9+СВЦЭМ!$D$10+'СЕТ СН'!$F$5-'СЕТ СН'!$F$17</f>
        <v>3244.3971555799999</v>
      </c>
    </row>
    <row r="37" spans="1:25" ht="15.75" x14ac:dyDescent="0.2">
      <c r="A37" s="35">
        <f t="shared" si="0"/>
        <v>43703</v>
      </c>
      <c r="B37" s="36">
        <f>SUMIFS(СВЦЭМ!$C$33:$C$776,СВЦЭМ!$A$33:$A$776,$A37,СВЦЭМ!$B$33:$B$776,B$11)+'СЕТ СН'!$F$9+СВЦЭМ!$D$10+'СЕТ СН'!$F$5-'СЕТ СН'!$F$17</f>
        <v>3359.92600348</v>
      </c>
      <c r="C37" s="36">
        <f>SUMIFS(СВЦЭМ!$C$33:$C$776,СВЦЭМ!$A$33:$A$776,$A37,СВЦЭМ!$B$33:$B$776,C$11)+'СЕТ СН'!$F$9+СВЦЭМ!$D$10+'СЕТ СН'!$F$5-'СЕТ СН'!$F$17</f>
        <v>3416.2798872600001</v>
      </c>
      <c r="D37" s="36">
        <f>SUMIFS(СВЦЭМ!$C$33:$C$776,СВЦЭМ!$A$33:$A$776,$A37,СВЦЭМ!$B$33:$B$776,D$11)+'СЕТ СН'!$F$9+СВЦЭМ!$D$10+'СЕТ СН'!$F$5-'СЕТ СН'!$F$17</f>
        <v>3438.80005381</v>
      </c>
      <c r="E37" s="36">
        <f>SUMIFS(СВЦЭМ!$C$33:$C$776,СВЦЭМ!$A$33:$A$776,$A37,СВЦЭМ!$B$33:$B$776,E$11)+'СЕТ СН'!$F$9+СВЦЭМ!$D$10+'СЕТ СН'!$F$5-'СЕТ СН'!$F$17</f>
        <v>3452.3587128300001</v>
      </c>
      <c r="F37" s="36">
        <f>SUMIFS(СВЦЭМ!$C$33:$C$776,СВЦЭМ!$A$33:$A$776,$A37,СВЦЭМ!$B$33:$B$776,F$11)+'СЕТ СН'!$F$9+СВЦЭМ!$D$10+'СЕТ СН'!$F$5-'СЕТ СН'!$F$17</f>
        <v>3437.8951695599999</v>
      </c>
      <c r="G37" s="36">
        <f>SUMIFS(СВЦЭМ!$C$33:$C$776,СВЦЭМ!$A$33:$A$776,$A37,СВЦЭМ!$B$33:$B$776,G$11)+'СЕТ СН'!$F$9+СВЦЭМ!$D$10+'СЕТ СН'!$F$5-'СЕТ СН'!$F$17</f>
        <v>3403.0315525800002</v>
      </c>
      <c r="H37" s="36">
        <f>SUMIFS(СВЦЭМ!$C$33:$C$776,СВЦЭМ!$A$33:$A$776,$A37,СВЦЭМ!$B$33:$B$776,H$11)+'СЕТ СН'!$F$9+СВЦЭМ!$D$10+'СЕТ СН'!$F$5-'СЕТ СН'!$F$17</f>
        <v>3373.9807983199998</v>
      </c>
      <c r="I37" s="36">
        <f>SUMIFS(СВЦЭМ!$C$33:$C$776,СВЦЭМ!$A$33:$A$776,$A37,СВЦЭМ!$B$33:$B$776,I$11)+'СЕТ СН'!$F$9+СВЦЭМ!$D$10+'СЕТ СН'!$F$5-'СЕТ СН'!$F$17</f>
        <v>3318.1424377799999</v>
      </c>
      <c r="J37" s="36">
        <f>SUMIFS(СВЦЭМ!$C$33:$C$776,СВЦЭМ!$A$33:$A$776,$A37,СВЦЭМ!$B$33:$B$776,J$11)+'СЕТ СН'!$F$9+СВЦЭМ!$D$10+'СЕТ СН'!$F$5-'СЕТ СН'!$F$17</f>
        <v>3274.5782663800001</v>
      </c>
      <c r="K37" s="36">
        <f>SUMIFS(СВЦЭМ!$C$33:$C$776,СВЦЭМ!$A$33:$A$776,$A37,СВЦЭМ!$B$33:$B$776,K$11)+'СЕТ СН'!$F$9+СВЦЭМ!$D$10+'СЕТ СН'!$F$5-'СЕТ СН'!$F$17</f>
        <v>3242.8843867400001</v>
      </c>
      <c r="L37" s="36">
        <f>SUMIFS(СВЦЭМ!$C$33:$C$776,СВЦЭМ!$A$33:$A$776,$A37,СВЦЭМ!$B$33:$B$776,L$11)+'СЕТ СН'!$F$9+СВЦЭМ!$D$10+'СЕТ СН'!$F$5-'СЕТ СН'!$F$17</f>
        <v>3223.4022640399999</v>
      </c>
      <c r="M37" s="36">
        <f>SUMIFS(СВЦЭМ!$C$33:$C$776,СВЦЭМ!$A$33:$A$776,$A37,СВЦЭМ!$B$33:$B$776,M$11)+'СЕТ СН'!$F$9+СВЦЭМ!$D$10+'СЕТ СН'!$F$5-'СЕТ СН'!$F$17</f>
        <v>3221.1621813299998</v>
      </c>
      <c r="N37" s="36">
        <f>SUMIFS(СВЦЭМ!$C$33:$C$776,СВЦЭМ!$A$33:$A$776,$A37,СВЦЭМ!$B$33:$B$776,N$11)+'СЕТ СН'!$F$9+СВЦЭМ!$D$10+'СЕТ СН'!$F$5-'СЕТ СН'!$F$17</f>
        <v>3219.0164300900001</v>
      </c>
      <c r="O37" s="36">
        <f>SUMIFS(СВЦЭМ!$C$33:$C$776,СВЦЭМ!$A$33:$A$776,$A37,СВЦЭМ!$B$33:$B$776,O$11)+'СЕТ СН'!$F$9+СВЦЭМ!$D$10+'СЕТ СН'!$F$5-'СЕТ СН'!$F$17</f>
        <v>3217.7295670900003</v>
      </c>
      <c r="P37" s="36">
        <f>SUMIFS(СВЦЭМ!$C$33:$C$776,СВЦЭМ!$A$33:$A$776,$A37,СВЦЭМ!$B$33:$B$776,P$11)+'СЕТ СН'!$F$9+СВЦЭМ!$D$10+'СЕТ СН'!$F$5-'СЕТ СН'!$F$17</f>
        <v>3214.3674945299999</v>
      </c>
      <c r="Q37" s="36">
        <f>SUMIFS(СВЦЭМ!$C$33:$C$776,СВЦЭМ!$A$33:$A$776,$A37,СВЦЭМ!$B$33:$B$776,Q$11)+'СЕТ СН'!$F$9+СВЦЭМ!$D$10+'СЕТ СН'!$F$5-'СЕТ СН'!$F$17</f>
        <v>3222.0421014200001</v>
      </c>
      <c r="R37" s="36">
        <f>SUMIFS(СВЦЭМ!$C$33:$C$776,СВЦЭМ!$A$33:$A$776,$A37,СВЦЭМ!$B$33:$B$776,R$11)+'СЕТ СН'!$F$9+СВЦЭМ!$D$10+'СЕТ СН'!$F$5-'СЕТ СН'!$F$17</f>
        <v>3192.2347805600002</v>
      </c>
      <c r="S37" s="36">
        <f>SUMIFS(СВЦЭМ!$C$33:$C$776,СВЦЭМ!$A$33:$A$776,$A37,СВЦЭМ!$B$33:$B$776,S$11)+'СЕТ СН'!$F$9+СВЦЭМ!$D$10+'СЕТ СН'!$F$5-'СЕТ СН'!$F$17</f>
        <v>3221.2438622300001</v>
      </c>
      <c r="T37" s="36">
        <f>SUMIFS(СВЦЭМ!$C$33:$C$776,СВЦЭМ!$A$33:$A$776,$A37,СВЦЭМ!$B$33:$B$776,T$11)+'СЕТ СН'!$F$9+СВЦЭМ!$D$10+'СЕТ СН'!$F$5-'СЕТ СН'!$F$17</f>
        <v>3223.3502528500003</v>
      </c>
      <c r="U37" s="36">
        <f>SUMIFS(СВЦЭМ!$C$33:$C$776,СВЦЭМ!$A$33:$A$776,$A37,СВЦЭМ!$B$33:$B$776,U$11)+'СЕТ СН'!$F$9+СВЦЭМ!$D$10+'СЕТ СН'!$F$5-'СЕТ СН'!$F$17</f>
        <v>3225.0384501399999</v>
      </c>
      <c r="V37" s="36">
        <f>SUMIFS(СВЦЭМ!$C$33:$C$776,СВЦЭМ!$A$33:$A$776,$A37,СВЦЭМ!$B$33:$B$776,V$11)+'СЕТ СН'!$F$9+СВЦЭМ!$D$10+'СЕТ СН'!$F$5-'СЕТ СН'!$F$17</f>
        <v>3237.4872098599999</v>
      </c>
      <c r="W37" s="36">
        <f>SUMIFS(СВЦЭМ!$C$33:$C$776,СВЦЭМ!$A$33:$A$776,$A37,СВЦЭМ!$B$33:$B$776,W$11)+'СЕТ СН'!$F$9+СВЦЭМ!$D$10+'СЕТ СН'!$F$5-'СЕТ СН'!$F$17</f>
        <v>3239.7195256</v>
      </c>
      <c r="X37" s="36">
        <f>SUMIFS(СВЦЭМ!$C$33:$C$776,СВЦЭМ!$A$33:$A$776,$A37,СВЦЭМ!$B$33:$B$776,X$11)+'СЕТ СН'!$F$9+СВЦЭМ!$D$10+'СЕТ СН'!$F$5-'СЕТ СН'!$F$17</f>
        <v>3195.1971211199998</v>
      </c>
      <c r="Y37" s="36">
        <f>SUMIFS(СВЦЭМ!$C$33:$C$776,СВЦЭМ!$A$33:$A$776,$A37,СВЦЭМ!$B$33:$B$776,Y$11)+'СЕТ СН'!$F$9+СВЦЭМ!$D$10+'СЕТ СН'!$F$5-'СЕТ СН'!$F$17</f>
        <v>3250.7528750000001</v>
      </c>
    </row>
    <row r="38" spans="1:25" ht="15.75" x14ac:dyDescent="0.2">
      <c r="A38" s="35">
        <f t="shared" si="0"/>
        <v>43704</v>
      </c>
      <c r="B38" s="36">
        <f>SUMIFS(СВЦЭМ!$C$33:$C$776,СВЦЭМ!$A$33:$A$776,$A38,СВЦЭМ!$B$33:$B$776,B$11)+'СЕТ СН'!$F$9+СВЦЭМ!$D$10+'СЕТ СН'!$F$5-'СЕТ СН'!$F$17</f>
        <v>3215.6930143</v>
      </c>
      <c r="C38" s="36">
        <f>SUMIFS(СВЦЭМ!$C$33:$C$776,СВЦЭМ!$A$33:$A$776,$A38,СВЦЭМ!$B$33:$B$776,C$11)+'СЕТ СН'!$F$9+СВЦЭМ!$D$10+'СЕТ СН'!$F$5-'СЕТ СН'!$F$17</f>
        <v>3265.0869898999999</v>
      </c>
      <c r="D38" s="36">
        <f>SUMIFS(СВЦЭМ!$C$33:$C$776,СВЦЭМ!$A$33:$A$776,$A38,СВЦЭМ!$B$33:$B$776,D$11)+'СЕТ СН'!$F$9+СВЦЭМ!$D$10+'СЕТ СН'!$F$5-'СЕТ СН'!$F$17</f>
        <v>3305.83180894</v>
      </c>
      <c r="E38" s="36">
        <f>SUMIFS(СВЦЭМ!$C$33:$C$776,СВЦЭМ!$A$33:$A$776,$A38,СВЦЭМ!$B$33:$B$776,E$11)+'СЕТ СН'!$F$9+СВЦЭМ!$D$10+'СЕТ СН'!$F$5-'СЕТ СН'!$F$17</f>
        <v>3315.5586786600002</v>
      </c>
      <c r="F38" s="36">
        <f>SUMIFS(СВЦЭМ!$C$33:$C$776,СВЦЭМ!$A$33:$A$776,$A38,СВЦЭМ!$B$33:$B$776,F$11)+'СЕТ СН'!$F$9+СВЦЭМ!$D$10+'СЕТ СН'!$F$5-'СЕТ СН'!$F$17</f>
        <v>3305.2627921499998</v>
      </c>
      <c r="G38" s="36">
        <f>SUMIFS(СВЦЭМ!$C$33:$C$776,СВЦЭМ!$A$33:$A$776,$A38,СВЦЭМ!$B$33:$B$776,G$11)+'СЕТ СН'!$F$9+СВЦЭМ!$D$10+'СЕТ СН'!$F$5-'СЕТ СН'!$F$17</f>
        <v>3278.6887075499999</v>
      </c>
      <c r="H38" s="36">
        <f>SUMIFS(СВЦЭМ!$C$33:$C$776,СВЦЭМ!$A$33:$A$776,$A38,СВЦЭМ!$B$33:$B$776,H$11)+'СЕТ СН'!$F$9+СВЦЭМ!$D$10+'СЕТ СН'!$F$5-'СЕТ СН'!$F$17</f>
        <v>3271.5901682499998</v>
      </c>
      <c r="I38" s="36">
        <f>SUMIFS(СВЦЭМ!$C$33:$C$776,СВЦЭМ!$A$33:$A$776,$A38,СВЦЭМ!$B$33:$B$776,I$11)+'СЕТ СН'!$F$9+СВЦЭМ!$D$10+'СЕТ СН'!$F$5-'СЕТ СН'!$F$17</f>
        <v>3222.3995758800002</v>
      </c>
      <c r="J38" s="36">
        <f>SUMIFS(СВЦЭМ!$C$33:$C$776,СВЦЭМ!$A$33:$A$776,$A38,СВЦЭМ!$B$33:$B$776,J$11)+'СЕТ СН'!$F$9+СВЦЭМ!$D$10+'СЕТ СН'!$F$5-'СЕТ СН'!$F$17</f>
        <v>3281.3274031199999</v>
      </c>
      <c r="K38" s="36">
        <f>SUMIFS(СВЦЭМ!$C$33:$C$776,СВЦЭМ!$A$33:$A$776,$A38,СВЦЭМ!$B$33:$B$776,K$11)+'СЕТ СН'!$F$9+СВЦЭМ!$D$10+'СЕТ СН'!$F$5-'СЕТ СН'!$F$17</f>
        <v>3299.1874567599998</v>
      </c>
      <c r="L38" s="36">
        <f>SUMIFS(СВЦЭМ!$C$33:$C$776,СВЦЭМ!$A$33:$A$776,$A38,СВЦЭМ!$B$33:$B$776,L$11)+'СЕТ СН'!$F$9+СВЦЭМ!$D$10+'СЕТ СН'!$F$5-'СЕТ СН'!$F$17</f>
        <v>3305.02314462</v>
      </c>
      <c r="M38" s="36">
        <f>SUMIFS(СВЦЭМ!$C$33:$C$776,СВЦЭМ!$A$33:$A$776,$A38,СВЦЭМ!$B$33:$B$776,M$11)+'СЕТ СН'!$F$9+СВЦЭМ!$D$10+'СЕТ СН'!$F$5-'СЕТ СН'!$F$17</f>
        <v>3309.8474270000002</v>
      </c>
      <c r="N38" s="36">
        <f>SUMIFS(СВЦЭМ!$C$33:$C$776,СВЦЭМ!$A$33:$A$776,$A38,СВЦЭМ!$B$33:$B$776,N$11)+'СЕТ СН'!$F$9+СВЦЭМ!$D$10+'СЕТ СН'!$F$5-'СЕТ СН'!$F$17</f>
        <v>3315.8529803599999</v>
      </c>
      <c r="O38" s="36">
        <f>SUMIFS(СВЦЭМ!$C$33:$C$776,СВЦЭМ!$A$33:$A$776,$A38,СВЦЭМ!$B$33:$B$776,O$11)+'СЕТ СН'!$F$9+СВЦЭМ!$D$10+'СЕТ СН'!$F$5-'СЕТ СН'!$F$17</f>
        <v>3316.4575165000001</v>
      </c>
      <c r="P38" s="36">
        <f>SUMIFS(СВЦЭМ!$C$33:$C$776,СВЦЭМ!$A$33:$A$776,$A38,СВЦЭМ!$B$33:$B$776,P$11)+'СЕТ СН'!$F$9+СВЦЭМ!$D$10+'СЕТ СН'!$F$5-'СЕТ СН'!$F$17</f>
        <v>3321.5777658000002</v>
      </c>
      <c r="Q38" s="36">
        <f>SUMIFS(СВЦЭМ!$C$33:$C$776,СВЦЭМ!$A$33:$A$776,$A38,СВЦЭМ!$B$33:$B$776,Q$11)+'СЕТ СН'!$F$9+СВЦЭМ!$D$10+'СЕТ СН'!$F$5-'СЕТ СН'!$F$17</f>
        <v>3323.2644310300002</v>
      </c>
      <c r="R38" s="36">
        <f>SUMIFS(СВЦЭМ!$C$33:$C$776,СВЦЭМ!$A$33:$A$776,$A38,СВЦЭМ!$B$33:$B$776,R$11)+'СЕТ СН'!$F$9+СВЦЭМ!$D$10+'СЕТ СН'!$F$5-'СЕТ СН'!$F$17</f>
        <v>3325.3629486999998</v>
      </c>
      <c r="S38" s="36">
        <f>SUMIFS(СВЦЭМ!$C$33:$C$776,СВЦЭМ!$A$33:$A$776,$A38,СВЦЭМ!$B$33:$B$776,S$11)+'СЕТ СН'!$F$9+СВЦЭМ!$D$10+'СЕТ СН'!$F$5-'СЕТ СН'!$F$17</f>
        <v>3362.9771834100002</v>
      </c>
      <c r="T38" s="36">
        <f>SUMIFS(СВЦЭМ!$C$33:$C$776,СВЦЭМ!$A$33:$A$776,$A38,СВЦЭМ!$B$33:$B$776,T$11)+'СЕТ СН'!$F$9+СВЦЭМ!$D$10+'СЕТ СН'!$F$5-'СЕТ СН'!$F$17</f>
        <v>3366.1336520499999</v>
      </c>
      <c r="U38" s="36">
        <f>SUMIFS(СВЦЭМ!$C$33:$C$776,СВЦЭМ!$A$33:$A$776,$A38,СВЦЭМ!$B$33:$B$776,U$11)+'СЕТ СН'!$F$9+СВЦЭМ!$D$10+'СЕТ СН'!$F$5-'СЕТ СН'!$F$17</f>
        <v>3370.9007510700003</v>
      </c>
      <c r="V38" s="36">
        <f>SUMIFS(СВЦЭМ!$C$33:$C$776,СВЦЭМ!$A$33:$A$776,$A38,СВЦЭМ!$B$33:$B$776,V$11)+'СЕТ СН'!$F$9+СВЦЭМ!$D$10+'СЕТ СН'!$F$5-'СЕТ СН'!$F$17</f>
        <v>3383.3617452799999</v>
      </c>
      <c r="W38" s="36">
        <f>SUMIFS(СВЦЭМ!$C$33:$C$776,СВЦЭМ!$A$33:$A$776,$A38,СВЦЭМ!$B$33:$B$776,W$11)+'СЕТ СН'!$F$9+СВЦЭМ!$D$10+'СЕТ СН'!$F$5-'СЕТ СН'!$F$17</f>
        <v>3388.8991587099999</v>
      </c>
      <c r="X38" s="36">
        <f>SUMIFS(СВЦЭМ!$C$33:$C$776,СВЦЭМ!$A$33:$A$776,$A38,СВЦЭМ!$B$33:$B$776,X$11)+'СЕТ СН'!$F$9+СВЦЭМ!$D$10+'СЕТ СН'!$F$5-'СЕТ СН'!$F$17</f>
        <v>3361.5470538499999</v>
      </c>
      <c r="Y38" s="36">
        <f>SUMIFS(СВЦЭМ!$C$33:$C$776,СВЦЭМ!$A$33:$A$776,$A38,СВЦЭМ!$B$33:$B$776,Y$11)+'СЕТ СН'!$F$9+СВЦЭМ!$D$10+'СЕТ СН'!$F$5-'СЕТ СН'!$F$17</f>
        <v>3293.6197817399998</v>
      </c>
    </row>
    <row r="39" spans="1:25" ht="15.75" x14ac:dyDescent="0.2">
      <c r="A39" s="35">
        <f t="shared" si="0"/>
        <v>43705</v>
      </c>
      <c r="B39" s="36">
        <f>SUMIFS(СВЦЭМ!$C$33:$C$776,СВЦЭМ!$A$33:$A$776,$A39,СВЦЭМ!$B$33:$B$776,B$11)+'СЕТ СН'!$F$9+СВЦЭМ!$D$10+'СЕТ СН'!$F$5-'СЕТ СН'!$F$17</f>
        <v>3258.8867103800003</v>
      </c>
      <c r="C39" s="36">
        <f>SUMIFS(СВЦЭМ!$C$33:$C$776,СВЦЭМ!$A$33:$A$776,$A39,СВЦЭМ!$B$33:$B$776,C$11)+'СЕТ СН'!$F$9+СВЦЭМ!$D$10+'СЕТ СН'!$F$5-'СЕТ СН'!$F$17</f>
        <v>3287.4881623199999</v>
      </c>
      <c r="D39" s="36">
        <f>SUMIFS(СВЦЭМ!$C$33:$C$776,СВЦЭМ!$A$33:$A$776,$A39,СВЦЭМ!$B$33:$B$776,D$11)+'СЕТ СН'!$F$9+СВЦЭМ!$D$10+'СЕТ СН'!$F$5-'СЕТ СН'!$F$17</f>
        <v>3322.8053328800002</v>
      </c>
      <c r="E39" s="36">
        <f>SUMIFS(СВЦЭМ!$C$33:$C$776,СВЦЭМ!$A$33:$A$776,$A39,СВЦЭМ!$B$33:$B$776,E$11)+'СЕТ СН'!$F$9+СВЦЭМ!$D$10+'СЕТ СН'!$F$5-'СЕТ СН'!$F$17</f>
        <v>3332.4209647600001</v>
      </c>
      <c r="F39" s="36">
        <f>SUMIFS(СВЦЭМ!$C$33:$C$776,СВЦЭМ!$A$33:$A$776,$A39,СВЦЭМ!$B$33:$B$776,F$11)+'СЕТ СН'!$F$9+СВЦЭМ!$D$10+'СЕТ СН'!$F$5-'СЕТ СН'!$F$17</f>
        <v>3333.2645877099999</v>
      </c>
      <c r="G39" s="36">
        <f>SUMIFS(СВЦЭМ!$C$33:$C$776,СВЦЭМ!$A$33:$A$776,$A39,СВЦЭМ!$B$33:$B$776,G$11)+'СЕТ СН'!$F$9+СВЦЭМ!$D$10+'СЕТ СН'!$F$5-'СЕТ СН'!$F$17</f>
        <v>3309.41799911</v>
      </c>
      <c r="H39" s="36">
        <f>SUMIFS(СВЦЭМ!$C$33:$C$776,СВЦЭМ!$A$33:$A$776,$A39,СВЦЭМ!$B$33:$B$776,H$11)+'СЕТ СН'!$F$9+СВЦЭМ!$D$10+'СЕТ СН'!$F$5-'СЕТ СН'!$F$17</f>
        <v>3275.3891733</v>
      </c>
      <c r="I39" s="36">
        <f>SUMIFS(СВЦЭМ!$C$33:$C$776,СВЦЭМ!$A$33:$A$776,$A39,СВЦЭМ!$B$33:$B$776,I$11)+'СЕТ СН'!$F$9+СВЦЭМ!$D$10+'СЕТ СН'!$F$5-'СЕТ СН'!$F$17</f>
        <v>3267.85650171</v>
      </c>
      <c r="J39" s="36">
        <f>SUMIFS(СВЦЭМ!$C$33:$C$776,СВЦЭМ!$A$33:$A$776,$A39,СВЦЭМ!$B$33:$B$776,J$11)+'СЕТ СН'!$F$9+СВЦЭМ!$D$10+'СЕТ СН'!$F$5-'СЕТ СН'!$F$17</f>
        <v>3264.7631792800003</v>
      </c>
      <c r="K39" s="36">
        <f>SUMIFS(СВЦЭМ!$C$33:$C$776,СВЦЭМ!$A$33:$A$776,$A39,СВЦЭМ!$B$33:$B$776,K$11)+'СЕТ СН'!$F$9+СВЦЭМ!$D$10+'СЕТ СН'!$F$5-'СЕТ СН'!$F$17</f>
        <v>3303.26497518</v>
      </c>
      <c r="L39" s="36">
        <f>SUMIFS(СВЦЭМ!$C$33:$C$776,СВЦЭМ!$A$33:$A$776,$A39,СВЦЭМ!$B$33:$B$776,L$11)+'СЕТ СН'!$F$9+СВЦЭМ!$D$10+'СЕТ СН'!$F$5-'СЕТ СН'!$F$17</f>
        <v>3321.1640416400001</v>
      </c>
      <c r="M39" s="36">
        <f>SUMIFS(СВЦЭМ!$C$33:$C$776,СВЦЭМ!$A$33:$A$776,$A39,СВЦЭМ!$B$33:$B$776,M$11)+'СЕТ СН'!$F$9+СВЦЭМ!$D$10+'СЕТ СН'!$F$5-'СЕТ СН'!$F$17</f>
        <v>3326.6218100000001</v>
      </c>
      <c r="N39" s="36">
        <f>SUMIFS(СВЦЭМ!$C$33:$C$776,СВЦЭМ!$A$33:$A$776,$A39,СВЦЭМ!$B$33:$B$776,N$11)+'СЕТ СН'!$F$9+СВЦЭМ!$D$10+'СЕТ СН'!$F$5-'СЕТ СН'!$F$17</f>
        <v>3317.4382810799998</v>
      </c>
      <c r="O39" s="36">
        <f>SUMIFS(СВЦЭМ!$C$33:$C$776,СВЦЭМ!$A$33:$A$776,$A39,СВЦЭМ!$B$33:$B$776,O$11)+'СЕТ СН'!$F$9+СВЦЭМ!$D$10+'СЕТ СН'!$F$5-'СЕТ СН'!$F$17</f>
        <v>3313.9898515899999</v>
      </c>
      <c r="P39" s="36">
        <f>SUMIFS(СВЦЭМ!$C$33:$C$776,СВЦЭМ!$A$33:$A$776,$A39,СВЦЭМ!$B$33:$B$776,P$11)+'СЕТ СН'!$F$9+СВЦЭМ!$D$10+'СЕТ СН'!$F$5-'СЕТ СН'!$F$17</f>
        <v>3315.5112966699999</v>
      </c>
      <c r="Q39" s="36">
        <f>SUMIFS(СВЦЭМ!$C$33:$C$776,СВЦЭМ!$A$33:$A$776,$A39,СВЦЭМ!$B$33:$B$776,Q$11)+'СЕТ СН'!$F$9+СВЦЭМ!$D$10+'СЕТ СН'!$F$5-'СЕТ СН'!$F$17</f>
        <v>3312.0521632600003</v>
      </c>
      <c r="R39" s="36">
        <f>SUMIFS(СВЦЭМ!$C$33:$C$776,СВЦЭМ!$A$33:$A$776,$A39,СВЦЭМ!$B$33:$B$776,R$11)+'СЕТ СН'!$F$9+СВЦЭМ!$D$10+'СЕТ СН'!$F$5-'СЕТ СН'!$F$17</f>
        <v>3347.5115653600001</v>
      </c>
      <c r="S39" s="36">
        <f>SUMIFS(СВЦЭМ!$C$33:$C$776,СВЦЭМ!$A$33:$A$776,$A39,СВЦЭМ!$B$33:$B$776,S$11)+'СЕТ СН'!$F$9+СВЦЭМ!$D$10+'СЕТ СН'!$F$5-'СЕТ СН'!$F$17</f>
        <v>3390.98045293</v>
      </c>
      <c r="T39" s="36">
        <f>SUMIFS(СВЦЭМ!$C$33:$C$776,СВЦЭМ!$A$33:$A$776,$A39,СВЦЭМ!$B$33:$B$776,T$11)+'СЕТ СН'!$F$9+СВЦЭМ!$D$10+'СЕТ СН'!$F$5-'СЕТ СН'!$F$17</f>
        <v>3395.7366239600001</v>
      </c>
      <c r="U39" s="36">
        <f>SUMIFS(СВЦЭМ!$C$33:$C$776,СВЦЭМ!$A$33:$A$776,$A39,СВЦЭМ!$B$33:$B$776,U$11)+'СЕТ СН'!$F$9+СВЦЭМ!$D$10+'СЕТ СН'!$F$5-'СЕТ СН'!$F$17</f>
        <v>3393.3024633999999</v>
      </c>
      <c r="V39" s="36">
        <f>SUMIFS(СВЦЭМ!$C$33:$C$776,СВЦЭМ!$A$33:$A$776,$A39,СВЦЭМ!$B$33:$B$776,V$11)+'СЕТ СН'!$F$9+СВЦЭМ!$D$10+'СЕТ СН'!$F$5-'СЕТ СН'!$F$17</f>
        <v>3398.0086319399998</v>
      </c>
      <c r="W39" s="36">
        <f>SUMIFS(СВЦЭМ!$C$33:$C$776,СВЦЭМ!$A$33:$A$776,$A39,СВЦЭМ!$B$33:$B$776,W$11)+'СЕТ СН'!$F$9+СВЦЭМ!$D$10+'СЕТ СН'!$F$5-'СЕТ СН'!$F$17</f>
        <v>3407.6986193000002</v>
      </c>
      <c r="X39" s="36">
        <f>SUMIFS(СВЦЭМ!$C$33:$C$776,СВЦЭМ!$A$33:$A$776,$A39,СВЦЭМ!$B$33:$B$776,X$11)+'СЕТ СН'!$F$9+СВЦЭМ!$D$10+'СЕТ СН'!$F$5-'СЕТ СН'!$F$17</f>
        <v>3375.2824649700001</v>
      </c>
      <c r="Y39" s="36">
        <f>SUMIFS(СВЦЭМ!$C$33:$C$776,СВЦЭМ!$A$33:$A$776,$A39,СВЦЭМ!$B$33:$B$776,Y$11)+'СЕТ СН'!$F$9+СВЦЭМ!$D$10+'СЕТ СН'!$F$5-'СЕТ СН'!$F$17</f>
        <v>3276.7740889699999</v>
      </c>
    </row>
    <row r="40" spans="1:25" ht="15.75" x14ac:dyDescent="0.2">
      <c r="A40" s="35">
        <f t="shared" si="0"/>
        <v>43706</v>
      </c>
      <c r="B40" s="36">
        <f>SUMIFS(СВЦЭМ!$C$33:$C$776,СВЦЭМ!$A$33:$A$776,$A40,СВЦЭМ!$B$33:$B$776,B$11)+'СЕТ СН'!$F$9+СВЦЭМ!$D$10+'СЕТ СН'!$F$5-'СЕТ СН'!$F$17</f>
        <v>3264.4305788199999</v>
      </c>
      <c r="C40" s="36">
        <f>SUMIFS(СВЦЭМ!$C$33:$C$776,СВЦЭМ!$A$33:$A$776,$A40,СВЦЭМ!$B$33:$B$776,C$11)+'СЕТ СН'!$F$9+СВЦЭМ!$D$10+'СЕТ СН'!$F$5-'СЕТ СН'!$F$17</f>
        <v>3294.1652826600002</v>
      </c>
      <c r="D40" s="36">
        <f>SUMIFS(СВЦЭМ!$C$33:$C$776,СВЦЭМ!$A$33:$A$776,$A40,СВЦЭМ!$B$33:$B$776,D$11)+'СЕТ СН'!$F$9+СВЦЭМ!$D$10+'СЕТ СН'!$F$5-'СЕТ СН'!$F$17</f>
        <v>3327.7119528399999</v>
      </c>
      <c r="E40" s="36">
        <f>SUMIFS(СВЦЭМ!$C$33:$C$776,СВЦЭМ!$A$33:$A$776,$A40,СВЦЭМ!$B$33:$B$776,E$11)+'СЕТ СН'!$F$9+СВЦЭМ!$D$10+'СЕТ СН'!$F$5-'СЕТ СН'!$F$17</f>
        <v>3345.43934967</v>
      </c>
      <c r="F40" s="36">
        <f>SUMIFS(СВЦЭМ!$C$33:$C$776,СВЦЭМ!$A$33:$A$776,$A40,СВЦЭМ!$B$33:$B$776,F$11)+'СЕТ СН'!$F$9+СВЦЭМ!$D$10+'СЕТ СН'!$F$5-'СЕТ СН'!$F$17</f>
        <v>3360.9216653100002</v>
      </c>
      <c r="G40" s="36">
        <f>SUMIFS(СВЦЭМ!$C$33:$C$776,СВЦЭМ!$A$33:$A$776,$A40,СВЦЭМ!$B$33:$B$776,G$11)+'СЕТ СН'!$F$9+СВЦЭМ!$D$10+'СЕТ СН'!$F$5-'СЕТ СН'!$F$17</f>
        <v>3339.3089607800002</v>
      </c>
      <c r="H40" s="36">
        <f>SUMIFS(СВЦЭМ!$C$33:$C$776,СВЦЭМ!$A$33:$A$776,$A40,СВЦЭМ!$B$33:$B$776,H$11)+'СЕТ СН'!$F$9+СВЦЭМ!$D$10+'СЕТ СН'!$F$5-'СЕТ СН'!$F$17</f>
        <v>3307.8194823499998</v>
      </c>
      <c r="I40" s="36">
        <f>SUMIFS(СВЦЭМ!$C$33:$C$776,СВЦЭМ!$A$33:$A$776,$A40,СВЦЭМ!$B$33:$B$776,I$11)+'СЕТ СН'!$F$9+СВЦЭМ!$D$10+'СЕТ СН'!$F$5-'СЕТ СН'!$F$17</f>
        <v>3271.7016976499999</v>
      </c>
      <c r="J40" s="36">
        <f>SUMIFS(СВЦЭМ!$C$33:$C$776,СВЦЭМ!$A$33:$A$776,$A40,СВЦЭМ!$B$33:$B$776,J$11)+'СЕТ СН'!$F$9+СВЦЭМ!$D$10+'СЕТ СН'!$F$5-'СЕТ СН'!$F$17</f>
        <v>3282.9926472400002</v>
      </c>
      <c r="K40" s="36">
        <f>SUMIFS(СВЦЭМ!$C$33:$C$776,СВЦЭМ!$A$33:$A$776,$A40,СВЦЭМ!$B$33:$B$776,K$11)+'СЕТ СН'!$F$9+СВЦЭМ!$D$10+'СЕТ СН'!$F$5-'СЕТ СН'!$F$17</f>
        <v>3297.27633014</v>
      </c>
      <c r="L40" s="36">
        <f>SUMIFS(СВЦЭМ!$C$33:$C$776,СВЦЭМ!$A$33:$A$776,$A40,СВЦЭМ!$B$33:$B$776,L$11)+'СЕТ СН'!$F$9+СВЦЭМ!$D$10+'СЕТ СН'!$F$5-'СЕТ СН'!$F$17</f>
        <v>3315.0750741900001</v>
      </c>
      <c r="M40" s="36">
        <f>SUMIFS(СВЦЭМ!$C$33:$C$776,СВЦЭМ!$A$33:$A$776,$A40,СВЦЭМ!$B$33:$B$776,M$11)+'СЕТ СН'!$F$9+СВЦЭМ!$D$10+'СЕТ СН'!$F$5-'СЕТ СН'!$F$17</f>
        <v>3314.53102941</v>
      </c>
      <c r="N40" s="36">
        <f>SUMIFS(СВЦЭМ!$C$33:$C$776,СВЦЭМ!$A$33:$A$776,$A40,СВЦЭМ!$B$33:$B$776,N$11)+'СЕТ СН'!$F$9+СВЦЭМ!$D$10+'СЕТ СН'!$F$5-'СЕТ СН'!$F$17</f>
        <v>3304.5606026099999</v>
      </c>
      <c r="O40" s="36">
        <f>SUMIFS(СВЦЭМ!$C$33:$C$776,СВЦЭМ!$A$33:$A$776,$A40,СВЦЭМ!$B$33:$B$776,O$11)+'СЕТ СН'!$F$9+СВЦЭМ!$D$10+'СЕТ СН'!$F$5-'СЕТ СН'!$F$17</f>
        <v>3309.4215626599998</v>
      </c>
      <c r="P40" s="36">
        <f>SUMIFS(СВЦЭМ!$C$33:$C$776,СВЦЭМ!$A$33:$A$776,$A40,СВЦЭМ!$B$33:$B$776,P$11)+'СЕТ СН'!$F$9+СВЦЭМ!$D$10+'СЕТ СН'!$F$5-'СЕТ СН'!$F$17</f>
        <v>3311.31000339</v>
      </c>
      <c r="Q40" s="36">
        <f>SUMIFS(СВЦЭМ!$C$33:$C$776,СВЦЭМ!$A$33:$A$776,$A40,СВЦЭМ!$B$33:$B$776,Q$11)+'СЕТ СН'!$F$9+СВЦЭМ!$D$10+'СЕТ СН'!$F$5-'СЕТ СН'!$F$17</f>
        <v>3310.4961203500002</v>
      </c>
      <c r="R40" s="36">
        <f>SUMIFS(СВЦЭМ!$C$33:$C$776,СВЦЭМ!$A$33:$A$776,$A40,СВЦЭМ!$B$33:$B$776,R$11)+'СЕТ СН'!$F$9+СВЦЭМ!$D$10+'СЕТ СН'!$F$5-'СЕТ СН'!$F$17</f>
        <v>3337.1652170799998</v>
      </c>
      <c r="S40" s="36">
        <f>SUMIFS(СВЦЭМ!$C$33:$C$776,СВЦЭМ!$A$33:$A$776,$A40,СВЦЭМ!$B$33:$B$776,S$11)+'СЕТ СН'!$F$9+СВЦЭМ!$D$10+'СЕТ СН'!$F$5-'СЕТ СН'!$F$17</f>
        <v>3375.0585644000003</v>
      </c>
      <c r="T40" s="36">
        <f>SUMIFS(СВЦЭМ!$C$33:$C$776,СВЦЭМ!$A$33:$A$776,$A40,СВЦЭМ!$B$33:$B$776,T$11)+'СЕТ СН'!$F$9+СВЦЭМ!$D$10+'СЕТ СН'!$F$5-'СЕТ СН'!$F$17</f>
        <v>3378.73751085</v>
      </c>
      <c r="U40" s="36">
        <f>SUMIFS(СВЦЭМ!$C$33:$C$776,СВЦЭМ!$A$33:$A$776,$A40,СВЦЭМ!$B$33:$B$776,U$11)+'СЕТ СН'!$F$9+СВЦЭМ!$D$10+'СЕТ СН'!$F$5-'СЕТ СН'!$F$17</f>
        <v>3376.3807571799998</v>
      </c>
      <c r="V40" s="36">
        <f>SUMIFS(СВЦЭМ!$C$33:$C$776,СВЦЭМ!$A$33:$A$776,$A40,СВЦЭМ!$B$33:$B$776,V$11)+'СЕТ СН'!$F$9+СВЦЭМ!$D$10+'СЕТ СН'!$F$5-'СЕТ СН'!$F$17</f>
        <v>3384.7267899600001</v>
      </c>
      <c r="W40" s="36">
        <f>SUMIFS(СВЦЭМ!$C$33:$C$776,СВЦЭМ!$A$33:$A$776,$A40,СВЦЭМ!$B$33:$B$776,W$11)+'СЕТ СН'!$F$9+СВЦЭМ!$D$10+'СЕТ СН'!$F$5-'СЕТ СН'!$F$17</f>
        <v>3385.6553094800001</v>
      </c>
      <c r="X40" s="36">
        <f>SUMIFS(СВЦЭМ!$C$33:$C$776,СВЦЭМ!$A$33:$A$776,$A40,СВЦЭМ!$B$33:$B$776,X$11)+'СЕТ СН'!$F$9+СВЦЭМ!$D$10+'СЕТ СН'!$F$5-'СЕТ СН'!$F$17</f>
        <v>3341.0274261899999</v>
      </c>
      <c r="Y40" s="36">
        <f>SUMIFS(СВЦЭМ!$C$33:$C$776,СВЦЭМ!$A$33:$A$776,$A40,СВЦЭМ!$B$33:$B$776,Y$11)+'СЕТ СН'!$F$9+СВЦЭМ!$D$10+'СЕТ СН'!$F$5-'СЕТ СН'!$F$17</f>
        <v>3264.4250571299999</v>
      </c>
    </row>
    <row r="41" spans="1:25" ht="15.75" x14ac:dyDescent="0.2">
      <c r="A41" s="35">
        <f t="shared" si="0"/>
        <v>43707</v>
      </c>
      <c r="B41" s="36">
        <f>SUMIFS(СВЦЭМ!$C$33:$C$776,СВЦЭМ!$A$33:$A$776,$A41,СВЦЭМ!$B$33:$B$776,B$11)+'СЕТ СН'!$F$9+СВЦЭМ!$D$10+'СЕТ СН'!$F$5-'СЕТ СН'!$F$17</f>
        <v>3323.5588475300001</v>
      </c>
      <c r="C41" s="36">
        <f>SUMIFS(СВЦЭМ!$C$33:$C$776,СВЦЭМ!$A$33:$A$776,$A41,СВЦЭМ!$B$33:$B$776,C$11)+'СЕТ СН'!$F$9+СВЦЭМ!$D$10+'СЕТ СН'!$F$5-'СЕТ СН'!$F$17</f>
        <v>3332.8584122800003</v>
      </c>
      <c r="D41" s="36">
        <f>SUMIFS(СВЦЭМ!$C$33:$C$776,СВЦЭМ!$A$33:$A$776,$A41,СВЦЭМ!$B$33:$B$776,D$11)+'СЕТ СН'!$F$9+СВЦЭМ!$D$10+'СЕТ СН'!$F$5-'СЕТ СН'!$F$17</f>
        <v>3365.1133201299999</v>
      </c>
      <c r="E41" s="36">
        <f>SUMIFS(СВЦЭМ!$C$33:$C$776,СВЦЭМ!$A$33:$A$776,$A41,СВЦЭМ!$B$33:$B$776,E$11)+'СЕТ СН'!$F$9+СВЦЭМ!$D$10+'СЕТ СН'!$F$5-'СЕТ СН'!$F$17</f>
        <v>3384.7476114900001</v>
      </c>
      <c r="F41" s="36">
        <f>SUMIFS(СВЦЭМ!$C$33:$C$776,СВЦЭМ!$A$33:$A$776,$A41,СВЦЭМ!$B$33:$B$776,F$11)+'СЕТ СН'!$F$9+СВЦЭМ!$D$10+'СЕТ СН'!$F$5-'СЕТ СН'!$F$17</f>
        <v>3399.5369449499999</v>
      </c>
      <c r="G41" s="36">
        <f>SUMIFS(СВЦЭМ!$C$33:$C$776,СВЦЭМ!$A$33:$A$776,$A41,СВЦЭМ!$B$33:$B$776,G$11)+'СЕТ СН'!$F$9+СВЦЭМ!$D$10+'СЕТ СН'!$F$5-'СЕТ СН'!$F$17</f>
        <v>3376.7883806499999</v>
      </c>
      <c r="H41" s="36">
        <f>SUMIFS(СВЦЭМ!$C$33:$C$776,СВЦЭМ!$A$33:$A$776,$A41,СВЦЭМ!$B$33:$B$776,H$11)+'СЕТ СН'!$F$9+СВЦЭМ!$D$10+'СЕТ СН'!$F$5-'СЕТ СН'!$F$17</f>
        <v>3324.9291166600001</v>
      </c>
      <c r="I41" s="36">
        <f>SUMIFS(СВЦЭМ!$C$33:$C$776,СВЦЭМ!$A$33:$A$776,$A41,СВЦЭМ!$B$33:$B$776,I$11)+'СЕТ СН'!$F$9+СВЦЭМ!$D$10+'СЕТ СН'!$F$5-'СЕТ СН'!$F$17</f>
        <v>3263.03564654</v>
      </c>
      <c r="J41" s="36">
        <f>SUMIFS(СВЦЭМ!$C$33:$C$776,СВЦЭМ!$A$33:$A$776,$A41,СВЦЭМ!$B$33:$B$776,J$11)+'СЕТ СН'!$F$9+СВЦЭМ!$D$10+'СЕТ СН'!$F$5-'СЕТ СН'!$F$17</f>
        <v>3232.1537709899999</v>
      </c>
      <c r="K41" s="36">
        <f>SUMIFS(СВЦЭМ!$C$33:$C$776,СВЦЭМ!$A$33:$A$776,$A41,СВЦЭМ!$B$33:$B$776,K$11)+'СЕТ СН'!$F$9+СВЦЭМ!$D$10+'СЕТ СН'!$F$5-'СЕТ СН'!$F$17</f>
        <v>3250.6132811500001</v>
      </c>
      <c r="L41" s="36">
        <f>SUMIFS(СВЦЭМ!$C$33:$C$776,СВЦЭМ!$A$33:$A$776,$A41,СВЦЭМ!$B$33:$B$776,L$11)+'СЕТ СН'!$F$9+СВЦЭМ!$D$10+'СЕТ СН'!$F$5-'СЕТ СН'!$F$17</f>
        <v>3269.25702069</v>
      </c>
      <c r="M41" s="36">
        <f>SUMIFS(СВЦЭМ!$C$33:$C$776,СВЦЭМ!$A$33:$A$776,$A41,СВЦЭМ!$B$33:$B$776,M$11)+'СЕТ СН'!$F$9+СВЦЭМ!$D$10+'СЕТ СН'!$F$5-'СЕТ СН'!$F$17</f>
        <v>3271.4938956699998</v>
      </c>
      <c r="N41" s="36">
        <f>SUMIFS(СВЦЭМ!$C$33:$C$776,СВЦЭМ!$A$33:$A$776,$A41,СВЦЭМ!$B$33:$B$776,N$11)+'СЕТ СН'!$F$9+СВЦЭМ!$D$10+'СЕТ СН'!$F$5-'СЕТ СН'!$F$17</f>
        <v>3267.67922245</v>
      </c>
      <c r="O41" s="36">
        <f>SUMIFS(СВЦЭМ!$C$33:$C$776,СВЦЭМ!$A$33:$A$776,$A41,СВЦЭМ!$B$33:$B$776,O$11)+'СЕТ СН'!$F$9+СВЦЭМ!$D$10+'СЕТ СН'!$F$5-'СЕТ СН'!$F$17</f>
        <v>3271.6055008200001</v>
      </c>
      <c r="P41" s="36">
        <f>SUMIFS(СВЦЭМ!$C$33:$C$776,СВЦЭМ!$A$33:$A$776,$A41,СВЦЭМ!$B$33:$B$776,P$11)+'СЕТ СН'!$F$9+СВЦЭМ!$D$10+'СЕТ СН'!$F$5-'СЕТ СН'!$F$17</f>
        <v>3275.9665522200003</v>
      </c>
      <c r="Q41" s="36">
        <f>SUMIFS(СВЦЭМ!$C$33:$C$776,СВЦЭМ!$A$33:$A$776,$A41,СВЦЭМ!$B$33:$B$776,Q$11)+'СЕТ СН'!$F$9+СВЦЭМ!$D$10+'СЕТ СН'!$F$5-'СЕТ СН'!$F$17</f>
        <v>3269.20981476</v>
      </c>
      <c r="R41" s="36">
        <f>SUMIFS(СВЦЭМ!$C$33:$C$776,СВЦЭМ!$A$33:$A$776,$A41,СВЦЭМ!$B$33:$B$776,R$11)+'СЕТ СН'!$F$9+СВЦЭМ!$D$10+'СЕТ СН'!$F$5-'СЕТ СН'!$F$17</f>
        <v>3306.1219306399998</v>
      </c>
      <c r="S41" s="36">
        <f>SUMIFS(СВЦЭМ!$C$33:$C$776,СВЦЭМ!$A$33:$A$776,$A41,СВЦЭМ!$B$33:$B$776,S$11)+'СЕТ СН'!$F$9+СВЦЭМ!$D$10+'СЕТ СН'!$F$5-'СЕТ СН'!$F$17</f>
        <v>3344.0539868400001</v>
      </c>
      <c r="T41" s="36">
        <f>SUMIFS(СВЦЭМ!$C$33:$C$776,СВЦЭМ!$A$33:$A$776,$A41,СВЦЭМ!$B$33:$B$776,T$11)+'СЕТ СН'!$F$9+СВЦЭМ!$D$10+'СЕТ СН'!$F$5-'СЕТ СН'!$F$17</f>
        <v>3342.0851786000003</v>
      </c>
      <c r="U41" s="36">
        <f>SUMIFS(СВЦЭМ!$C$33:$C$776,СВЦЭМ!$A$33:$A$776,$A41,СВЦЭМ!$B$33:$B$776,U$11)+'СЕТ СН'!$F$9+СВЦЭМ!$D$10+'СЕТ СН'!$F$5-'СЕТ СН'!$F$17</f>
        <v>3342.5150165499999</v>
      </c>
      <c r="V41" s="36">
        <f>SUMIFS(СВЦЭМ!$C$33:$C$776,СВЦЭМ!$A$33:$A$776,$A41,СВЦЭМ!$B$33:$B$776,V$11)+'СЕТ СН'!$F$9+СВЦЭМ!$D$10+'СЕТ СН'!$F$5-'СЕТ СН'!$F$17</f>
        <v>3340.08665655</v>
      </c>
      <c r="W41" s="36">
        <f>SUMIFS(СВЦЭМ!$C$33:$C$776,СВЦЭМ!$A$33:$A$776,$A41,СВЦЭМ!$B$33:$B$776,W$11)+'СЕТ СН'!$F$9+СВЦЭМ!$D$10+'СЕТ СН'!$F$5-'СЕТ СН'!$F$17</f>
        <v>3363.3413258800001</v>
      </c>
      <c r="X41" s="36">
        <f>SUMIFS(СВЦЭМ!$C$33:$C$776,СВЦЭМ!$A$33:$A$776,$A41,СВЦЭМ!$B$33:$B$776,X$11)+'СЕТ СН'!$F$9+СВЦЭМ!$D$10+'СЕТ СН'!$F$5-'СЕТ СН'!$F$17</f>
        <v>3332.5867336000001</v>
      </c>
      <c r="Y41" s="36">
        <f>SUMIFS(СВЦЭМ!$C$33:$C$776,СВЦЭМ!$A$33:$A$776,$A41,СВЦЭМ!$B$33:$B$776,Y$11)+'СЕТ СН'!$F$9+СВЦЭМ!$D$10+'СЕТ СН'!$F$5-'СЕТ СН'!$F$17</f>
        <v>3234.8783273399999</v>
      </c>
    </row>
    <row r="42" spans="1:25" ht="15.75" x14ac:dyDescent="0.2">
      <c r="A42" s="35">
        <f t="shared" si="0"/>
        <v>43708</v>
      </c>
      <c r="B42" s="36">
        <f>SUMIFS(СВЦЭМ!$C$33:$C$776,СВЦЭМ!$A$33:$A$776,$A42,СВЦЭМ!$B$33:$B$776,B$11)+'СЕТ СН'!$F$9+СВЦЭМ!$D$10+'СЕТ СН'!$F$5-'СЕТ СН'!$F$17</f>
        <v>3292.3095927100003</v>
      </c>
      <c r="C42" s="36">
        <f>SUMIFS(СВЦЭМ!$C$33:$C$776,СВЦЭМ!$A$33:$A$776,$A42,СВЦЭМ!$B$33:$B$776,C$11)+'СЕТ СН'!$F$9+СВЦЭМ!$D$10+'СЕТ СН'!$F$5-'СЕТ СН'!$F$17</f>
        <v>3334.2911298500003</v>
      </c>
      <c r="D42" s="36">
        <f>SUMIFS(СВЦЭМ!$C$33:$C$776,СВЦЭМ!$A$33:$A$776,$A42,СВЦЭМ!$B$33:$B$776,D$11)+'СЕТ СН'!$F$9+СВЦЭМ!$D$10+'СЕТ СН'!$F$5-'СЕТ СН'!$F$17</f>
        <v>3359.0282691299999</v>
      </c>
      <c r="E42" s="36">
        <f>SUMIFS(СВЦЭМ!$C$33:$C$776,СВЦЭМ!$A$33:$A$776,$A42,СВЦЭМ!$B$33:$B$776,E$11)+'СЕТ СН'!$F$9+СВЦЭМ!$D$10+'СЕТ СН'!$F$5-'СЕТ СН'!$F$17</f>
        <v>3375.19736711</v>
      </c>
      <c r="F42" s="36">
        <f>SUMIFS(СВЦЭМ!$C$33:$C$776,СВЦЭМ!$A$33:$A$776,$A42,СВЦЭМ!$B$33:$B$776,F$11)+'СЕТ СН'!$F$9+СВЦЭМ!$D$10+'СЕТ СН'!$F$5-'СЕТ СН'!$F$17</f>
        <v>3385.5933218600003</v>
      </c>
      <c r="G42" s="36">
        <f>SUMIFS(СВЦЭМ!$C$33:$C$776,СВЦЭМ!$A$33:$A$776,$A42,СВЦЭМ!$B$33:$B$776,G$11)+'СЕТ СН'!$F$9+СВЦЭМ!$D$10+'СЕТ СН'!$F$5-'СЕТ СН'!$F$17</f>
        <v>3374.0159134300002</v>
      </c>
      <c r="H42" s="36">
        <f>SUMIFS(СВЦЭМ!$C$33:$C$776,СВЦЭМ!$A$33:$A$776,$A42,СВЦЭМ!$B$33:$B$776,H$11)+'СЕТ СН'!$F$9+СВЦЭМ!$D$10+'СЕТ СН'!$F$5-'СЕТ СН'!$F$17</f>
        <v>3359.3131292500002</v>
      </c>
      <c r="I42" s="36">
        <f>SUMIFS(СВЦЭМ!$C$33:$C$776,СВЦЭМ!$A$33:$A$776,$A42,СВЦЭМ!$B$33:$B$776,I$11)+'СЕТ СН'!$F$9+СВЦЭМ!$D$10+'СЕТ СН'!$F$5-'СЕТ СН'!$F$17</f>
        <v>3307.7191113500003</v>
      </c>
      <c r="J42" s="36">
        <f>SUMIFS(СВЦЭМ!$C$33:$C$776,СВЦЭМ!$A$33:$A$776,$A42,СВЦЭМ!$B$33:$B$776,J$11)+'СЕТ СН'!$F$9+СВЦЭМ!$D$10+'СЕТ СН'!$F$5-'СЕТ СН'!$F$17</f>
        <v>3238.39470691</v>
      </c>
      <c r="K42" s="36">
        <f>SUMIFS(СВЦЭМ!$C$33:$C$776,СВЦЭМ!$A$33:$A$776,$A42,СВЦЭМ!$B$33:$B$776,K$11)+'СЕТ СН'!$F$9+СВЦЭМ!$D$10+'СЕТ СН'!$F$5-'СЕТ СН'!$F$17</f>
        <v>3181.7838007199998</v>
      </c>
      <c r="L42" s="36">
        <f>SUMIFS(СВЦЭМ!$C$33:$C$776,СВЦЭМ!$A$33:$A$776,$A42,СВЦЭМ!$B$33:$B$776,L$11)+'СЕТ СН'!$F$9+СВЦЭМ!$D$10+'СЕТ СН'!$F$5-'СЕТ СН'!$F$17</f>
        <v>3165.6118016800001</v>
      </c>
      <c r="M42" s="36">
        <f>SUMIFS(СВЦЭМ!$C$33:$C$776,СВЦЭМ!$A$33:$A$776,$A42,СВЦЭМ!$B$33:$B$776,M$11)+'СЕТ СН'!$F$9+СВЦЭМ!$D$10+'СЕТ СН'!$F$5-'СЕТ СН'!$F$17</f>
        <v>3166.8789409199999</v>
      </c>
      <c r="N42" s="36">
        <f>SUMIFS(СВЦЭМ!$C$33:$C$776,СВЦЭМ!$A$33:$A$776,$A42,СВЦЭМ!$B$33:$B$776,N$11)+'СЕТ СН'!$F$9+СВЦЭМ!$D$10+'СЕТ СН'!$F$5-'СЕТ СН'!$F$17</f>
        <v>3164.1911877699999</v>
      </c>
      <c r="O42" s="36">
        <f>SUMIFS(СВЦЭМ!$C$33:$C$776,СВЦЭМ!$A$33:$A$776,$A42,СВЦЭМ!$B$33:$B$776,O$11)+'СЕТ СН'!$F$9+СВЦЭМ!$D$10+'СЕТ СН'!$F$5-'СЕТ СН'!$F$17</f>
        <v>3167.2550891400001</v>
      </c>
      <c r="P42" s="36">
        <f>SUMIFS(СВЦЭМ!$C$33:$C$776,СВЦЭМ!$A$33:$A$776,$A42,СВЦЭМ!$B$33:$B$776,P$11)+'СЕТ СН'!$F$9+СВЦЭМ!$D$10+'СЕТ СН'!$F$5-'СЕТ СН'!$F$17</f>
        <v>3171.6559616499999</v>
      </c>
      <c r="Q42" s="36">
        <f>SUMIFS(СВЦЭМ!$C$33:$C$776,СВЦЭМ!$A$33:$A$776,$A42,СВЦЭМ!$B$33:$B$776,Q$11)+'СЕТ СН'!$F$9+СВЦЭМ!$D$10+'СЕТ СН'!$F$5-'СЕТ СН'!$F$17</f>
        <v>3174.1913866200002</v>
      </c>
      <c r="R42" s="36">
        <f>SUMIFS(СВЦЭМ!$C$33:$C$776,СВЦЭМ!$A$33:$A$776,$A42,СВЦЭМ!$B$33:$B$776,R$11)+'СЕТ СН'!$F$9+СВЦЭМ!$D$10+'СЕТ СН'!$F$5-'СЕТ СН'!$F$17</f>
        <v>3139.18940075</v>
      </c>
      <c r="S42" s="36">
        <f>SUMIFS(СВЦЭМ!$C$33:$C$776,СВЦЭМ!$A$33:$A$776,$A42,СВЦЭМ!$B$33:$B$776,S$11)+'СЕТ СН'!$F$9+СВЦЭМ!$D$10+'СЕТ СН'!$F$5-'СЕТ СН'!$F$17</f>
        <v>3098.0745106200002</v>
      </c>
      <c r="T42" s="36">
        <f>SUMIFS(СВЦЭМ!$C$33:$C$776,СВЦЭМ!$A$33:$A$776,$A42,СВЦЭМ!$B$33:$B$776,T$11)+'СЕТ СН'!$F$9+СВЦЭМ!$D$10+'СЕТ СН'!$F$5-'СЕТ СН'!$F$17</f>
        <v>3090.8877886800001</v>
      </c>
      <c r="U42" s="36">
        <f>SUMIFS(СВЦЭМ!$C$33:$C$776,СВЦЭМ!$A$33:$A$776,$A42,СВЦЭМ!$B$33:$B$776,U$11)+'СЕТ СН'!$F$9+СВЦЭМ!$D$10+'СЕТ СН'!$F$5-'СЕТ СН'!$F$17</f>
        <v>3086.5747746799998</v>
      </c>
      <c r="V42" s="36">
        <f>SUMIFS(СВЦЭМ!$C$33:$C$776,СВЦЭМ!$A$33:$A$776,$A42,СВЦЭМ!$B$33:$B$776,V$11)+'СЕТ СН'!$F$9+СВЦЭМ!$D$10+'СЕТ СН'!$F$5-'СЕТ СН'!$F$17</f>
        <v>3086.4394916900001</v>
      </c>
      <c r="W42" s="36">
        <f>SUMIFS(СВЦЭМ!$C$33:$C$776,СВЦЭМ!$A$33:$A$776,$A42,СВЦЭМ!$B$33:$B$776,W$11)+'СЕТ СН'!$F$9+СВЦЭМ!$D$10+'СЕТ СН'!$F$5-'СЕТ СН'!$F$17</f>
        <v>3081.13714729</v>
      </c>
      <c r="X42" s="36">
        <f>SUMIFS(СВЦЭМ!$C$33:$C$776,СВЦЭМ!$A$33:$A$776,$A42,СВЦЭМ!$B$33:$B$776,X$11)+'СЕТ СН'!$F$9+СВЦЭМ!$D$10+'СЕТ СН'!$F$5-'СЕТ СН'!$F$17</f>
        <v>3100.2423778399998</v>
      </c>
      <c r="Y42" s="36">
        <f>SUMIFS(СВЦЭМ!$C$33:$C$776,СВЦЭМ!$A$33:$A$776,$A42,СВЦЭМ!$B$33:$B$776,Y$11)+'СЕТ СН'!$F$9+СВЦЭМ!$D$10+'СЕТ СН'!$F$5-'СЕТ СН'!$F$17</f>
        <v>3181.76816525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01.08.2019</v>
      </c>
      <c r="B48" s="36">
        <f>SUMIFS(СВЦЭМ!$C$33:$C$776,СВЦЭМ!$A$33:$A$776,$A48,СВЦЭМ!$B$33:$B$776,B$47)+'СЕТ СН'!$G$9+СВЦЭМ!$D$10+'СЕТ СН'!$G$5-'СЕТ СН'!$G$17</f>
        <v>3339.5629441999999</v>
      </c>
      <c r="C48" s="36">
        <f>SUMIFS(СВЦЭМ!$C$33:$C$776,СВЦЭМ!$A$33:$A$776,$A48,СВЦЭМ!$B$33:$B$776,C$47)+'СЕТ СН'!$G$9+СВЦЭМ!$D$10+'СЕТ СН'!$G$5-'СЕТ СН'!$G$17</f>
        <v>3445.9342479000002</v>
      </c>
      <c r="D48" s="36">
        <f>SUMIFS(СВЦЭМ!$C$33:$C$776,СВЦЭМ!$A$33:$A$776,$A48,СВЦЭМ!$B$33:$B$776,D$47)+'СЕТ СН'!$G$9+СВЦЭМ!$D$10+'СЕТ СН'!$G$5-'СЕТ СН'!$G$17</f>
        <v>3487.43364471</v>
      </c>
      <c r="E48" s="36">
        <f>SUMIFS(СВЦЭМ!$C$33:$C$776,СВЦЭМ!$A$33:$A$776,$A48,СВЦЭМ!$B$33:$B$776,E$47)+'СЕТ СН'!$G$9+СВЦЭМ!$D$10+'СЕТ СН'!$G$5-'СЕТ СН'!$G$17</f>
        <v>3537.33821373</v>
      </c>
      <c r="F48" s="36">
        <f>SUMIFS(СВЦЭМ!$C$33:$C$776,СВЦЭМ!$A$33:$A$776,$A48,СВЦЭМ!$B$33:$B$776,F$47)+'СЕТ СН'!$G$9+СВЦЭМ!$D$10+'СЕТ СН'!$G$5-'СЕТ СН'!$G$17</f>
        <v>3556.8770439800001</v>
      </c>
      <c r="G48" s="36">
        <f>SUMIFS(СВЦЭМ!$C$33:$C$776,СВЦЭМ!$A$33:$A$776,$A48,СВЦЭМ!$B$33:$B$776,G$47)+'СЕТ СН'!$G$9+СВЦЭМ!$D$10+'СЕТ СН'!$G$5-'СЕТ СН'!$G$17</f>
        <v>3522.2346959000001</v>
      </c>
      <c r="H48" s="36">
        <f>SUMIFS(СВЦЭМ!$C$33:$C$776,СВЦЭМ!$A$33:$A$776,$A48,СВЦЭМ!$B$33:$B$776,H$47)+'СЕТ СН'!$G$9+СВЦЭМ!$D$10+'СЕТ СН'!$G$5-'СЕТ СН'!$G$17</f>
        <v>3458.7641480500001</v>
      </c>
      <c r="I48" s="36">
        <f>SUMIFS(СВЦЭМ!$C$33:$C$776,СВЦЭМ!$A$33:$A$776,$A48,СВЦЭМ!$B$33:$B$776,I$47)+'СЕТ СН'!$G$9+СВЦЭМ!$D$10+'СЕТ СН'!$G$5-'СЕТ СН'!$G$17</f>
        <v>3417.4179949099998</v>
      </c>
      <c r="J48" s="36">
        <f>SUMIFS(СВЦЭМ!$C$33:$C$776,СВЦЭМ!$A$33:$A$776,$A48,СВЦЭМ!$B$33:$B$776,J$47)+'СЕТ СН'!$G$9+СВЦЭМ!$D$10+'СЕТ СН'!$G$5-'СЕТ СН'!$G$17</f>
        <v>3453.27654721</v>
      </c>
      <c r="K48" s="36">
        <f>SUMIFS(СВЦЭМ!$C$33:$C$776,СВЦЭМ!$A$33:$A$776,$A48,СВЦЭМ!$B$33:$B$776,K$47)+'СЕТ СН'!$G$9+СВЦЭМ!$D$10+'СЕТ СН'!$G$5-'СЕТ СН'!$G$17</f>
        <v>3469.9234552200001</v>
      </c>
      <c r="L48" s="36">
        <f>SUMIFS(СВЦЭМ!$C$33:$C$776,СВЦЭМ!$A$33:$A$776,$A48,СВЦЭМ!$B$33:$B$776,L$47)+'СЕТ СН'!$G$9+СВЦЭМ!$D$10+'СЕТ СН'!$G$5-'СЕТ СН'!$G$17</f>
        <v>3478.8805647500003</v>
      </c>
      <c r="M48" s="36">
        <f>SUMIFS(СВЦЭМ!$C$33:$C$776,СВЦЭМ!$A$33:$A$776,$A48,СВЦЭМ!$B$33:$B$776,M$47)+'СЕТ СН'!$G$9+СВЦЭМ!$D$10+'СЕТ СН'!$G$5-'СЕТ СН'!$G$17</f>
        <v>3480.2802937300003</v>
      </c>
      <c r="N48" s="36">
        <f>SUMIFS(СВЦЭМ!$C$33:$C$776,СВЦЭМ!$A$33:$A$776,$A48,СВЦЭМ!$B$33:$B$776,N$47)+'СЕТ СН'!$G$9+СВЦЭМ!$D$10+'СЕТ СН'!$G$5-'СЕТ СН'!$G$17</f>
        <v>3480.7557016999999</v>
      </c>
      <c r="O48" s="36">
        <f>SUMIFS(СВЦЭМ!$C$33:$C$776,СВЦЭМ!$A$33:$A$776,$A48,СВЦЭМ!$B$33:$B$776,O$47)+'СЕТ СН'!$G$9+СВЦЭМ!$D$10+'СЕТ СН'!$G$5-'СЕТ СН'!$G$17</f>
        <v>3484.9509587100001</v>
      </c>
      <c r="P48" s="36">
        <f>SUMIFS(СВЦЭМ!$C$33:$C$776,СВЦЭМ!$A$33:$A$776,$A48,СВЦЭМ!$B$33:$B$776,P$47)+'СЕТ СН'!$G$9+СВЦЭМ!$D$10+'СЕТ СН'!$G$5-'СЕТ СН'!$G$17</f>
        <v>3482.7886756799999</v>
      </c>
      <c r="Q48" s="36">
        <f>SUMIFS(СВЦЭМ!$C$33:$C$776,СВЦЭМ!$A$33:$A$776,$A48,СВЦЭМ!$B$33:$B$776,Q$47)+'СЕТ СН'!$G$9+СВЦЭМ!$D$10+'СЕТ СН'!$G$5-'СЕТ СН'!$G$17</f>
        <v>3487.5111150900002</v>
      </c>
      <c r="R48" s="36">
        <f>SUMIFS(СВЦЭМ!$C$33:$C$776,СВЦЭМ!$A$33:$A$776,$A48,СВЦЭМ!$B$33:$B$776,R$47)+'СЕТ СН'!$G$9+СВЦЭМ!$D$10+'СЕТ СН'!$G$5-'СЕТ СН'!$G$17</f>
        <v>3491.9894142000003</v>
      </c>
      <c r="S48" s="36">
        <f>SUMIFS(СВЦЭМ!$C$33:$C$776,СВЦЭМ!$A$33:$A$776,$A48,СВЦЭМ!$B$33:$B$776,S$47)+'СЕТ СН'!$G$9+СВЦЭМ!$D$10+'СЕТ СН'!$G$5-'СЕТ СН'!$G$17</f>
        <v>3490.6981089000001</v>
      </c>
      <c r="T48" s="36">
        <f>SUMIFS(СВЦЭМ!$C$33:$C$776,СВЦЭМ!$A$33:$A$776,$A48,СВЦЭМ!$B$33:$B$776,T$47)+'СЕТ СН'!$G$9+СВЦЭМ!$D$10+'СЕТ СН'!$G$5-'СЕТ СН'!$G$17</f>
        <v>3481.2403551500001</v>
      </c>
      <c r="U48" s="36">
        <f>SUMIFS(СВЦЭМ!$C$33:$C$776,СВЦЭМ!$A$33:$A$776,$A48,СВЦЭМ!$B$33:$B$776,U$47)+'СЕТ СН'!$G$9+СВЦЭМ!$D$10+'СЕТ СН'!$G$5-'СЕТ СН'!$G$17</f>
        <v>3473.2196923299998</v>
      </c>
      <c r="V48" s="36">
        <f>SUMIFS(СВЦЭМ!$C$33:$C$776,СВЦЭМ!$A$33:$A$776,$A48,СВЦЭМ!$B$33:$B$776,V$47)+'СЕТ СН'!$G$9+СВЦЭМ!$D$10+'СЕТ СН'!$G$5-'СЕТ СН'!$G$17</f>
        <v>3470.90103056</v>
      </c>
      <c r="W48" s="36">
        <f>SUMIFS(СВЦЭМ!$C$33:$C$776,СВЦЭМ!$A$33:$A$776,$A48,СВЦЭМ!$B$33:$B$776,W$47)+'СЕТ СН'!$G$9+СВЦЭМ!$D$10+'СЕТ СН'!$G$5-'СЕТ СН'!$G$17</f>
        <v>3474.3489361299999</v>
      </c>
      <c r="X48" s="36">
        <f>SUMIFS(СВЦЭМ!$C$33:$C$776,СВЦЭМ!$A$33:$A$776,$A48,СВЦЭМ!$B$33:$B$776,X$47)+'СЕТ СН'!$G$9+СВЦЭМ!$D$10+'СЕТ СН'!$G$5-'СЕТ СН'!$G$17</f>
        <v>3449.08484297</v>
      </c>
      <c r="Y48" s="36">
        <f>SUMIFS(СВЦЭМ!$C$33:$C$776,СВЦЭМ!$A$33:$A$776,$A48,СВЦЭМ!$B$33:$B$776,Y$47)+'СЕТ СН'!$G$9+СВЦЭМ!$D$10+'СЕТ СН'!$G$5-'СЕТ СН'!$G$17</f>
        <v>3413.0492318300003</v>
      </c>
    </row>
    <row r="49" spans="1:25" ht="15.75" x14ac:dyDescent="0.2">
      <c r="A49" s="35">
        <f>A48+1</f>
        <v>43679</v>
      </c>
      <c r="B49" s="36">
        <f>SUMIFS(СВЦЭМ!$C$33:$C$776,СВЦЭМ!$A$33:$A$776,$A49,СВЦЭМ!$B$33:$B$776,B$47)+'СЕТ СН'!$G$9+СВЦЭМ!$D$10+'СЕТ СН'!$G$5-'СЕТ СН'!$G$17</f>
        <v>3393.4817871300002</v>
      </c>
      <c r="C49" s="36">
        <f>SUMIFS(СВЦЭМ!$C$33:$C$776,СВЦЭМ!$A$33:$A$776,$A49,СВЦЭМ!$B$33:$B$776,C$47)+'СЕТ СН'!$G$9+СВЦЭМ!$D$10+'СЕТ СН'!$G$5-'СЕТ СН'!$G$17</f>
        <v>3413.5931861600002</v>
      </c>
      <c r="D49" s="36">
        <f>SUMIFS(СВЦЭМ!$C$33:$C$776,СВЦЭМ!$A$33:$A$776,$A49,СВЦЭМ!$B$33:$B$776,D$47)+'СЕТ СН'!$G$9+СВЦЭМ!$D$10+'СЕТ СН'!$G$5-'СЕТ СН'!$G$17</f>
        <v>3439.1510060700002</v>
      </c>
      <c r="E49" s="36">
        <f>SUMIFS(СВЦЭМ!$C$33:$C$776,СВЦЭМ!$A$33:$A$776,$A49,СВЦЭМ!$B$33:$B$776,E$47)+'СЕТ СН'!$G$9+СВЦЭМ!$D$10+'СЕТ СН'!$G$5-'СЕТ СН'!$G$17</f>
        <v>3459.7872343200002</v>
      </c>
      <c r="F49" s="36">
        <f>SUMIFS(СВЦЭМ!$C$33:$C$776,СВЦЭМ!$A$33:$A$776,$A49,СВЦЭМ!$B$33:$B$776,F$47)+'СЕТ СН'!$G$9+СВЦЭМ!$D$10+'СЕТ СН'!$G$5-'СЕТ СН'!$G$17</f>
        <v>3460.9996934800001</v>
      </c>
      <c r="G49" s="36">
        <f>SUMIFS(СВЦЭМ!$C$33:$C$776,СВЦЭМ!$A$33:$A$776,$A49,СВЦЭМ!$B$33:$B$776,G$47)+'СЕТ СН'!$G$9+СВЦЭМ!$D$10+'СЕТ СН'!$G$5-'СЕТ СН'!$G$17</f>
        <v>3444.3399609900002</v>
      </c>
      <c r="H49" s="36">
        <f>SUMIFS(СВЦЭМ!$C$33:$C$776,СВЦЭМ!$A$33:$A$776,$A49,СВЦЭМ!$B$33:$B$776,H$47)+'СЕТ СН'!$G$9+СВЦЭМ!$D$10+'СЕТ СН'!$G$5-'СЕТ СН'!$G$17</f>
        <v>3403.4543791800002</v>
      </c>
      <c r="I49" s="36">
        <f>SUMIFS(СВЦЭМ!$C$33:$C$776,СВЦЭМ!$A$33:$A$776,$A49,СВЦЭМ!$B$33:$B$776,I$47)+'СЕТ СН'!$G$9+СВЦЭМ!$D$10+'СЕТ СН'!$G$5-'СЕТ СН'!$G$17</f>
        <v>3411.03851519</v>
      </c>
      <c r="J49" s="36">
        <f>SUMIFS(СВЦЭМ!$C$33:$C$776,СВЦЭМ!$A$33:$A$776,$A49,СВЦЭМ!$B$33:$B$776,J$47)+'СЕТ СН'!$G$9+СВЦЭМ!$D$10+'СЕТ СН'!$G$5-'СЕТ СН'!$G$17</f>
        <v>3452.8054130099999</v>
      </c>
      <c r="K49" s="36">
        <f>SUMIFS(СВЦЭМ!$C$33:$C$776,СВЦЭМ!$A$33:$A$776,$A49,СВЦЭМ!$B$33:$B$776,K$47)+'СЕТ СН'!$G$9+СВЦЭМ!$D$10+'СЕТ СН'!$G$5-'СЕТ СН'!$G$17</f>
        <v>3480.8768566100002</v>
      </c>
      <c r="L49" s="36">
        <f>SUMIFS(СВЦЭМ!$C$33:$C$776,СВЦЭМ!$A$33:$A$776,$A49,СВЦЭМ!$B$33:$B$776,L$47)+'СЕТ СН'!$G$9+СВЦЭМ!$D$10+'СЕТ СН'!$G$5-'СЕТ СН'!$G$17</f>
        <v>3470.04620436</v>
      </c>
      <c r="M49" s="36">
        <f>SUMIFS(СВЦЭМ!$C$33:$C$776,СВЦЭМ!$A$33:$A$776,$A49,СВЦЭМ!$B$33:$B$776,M$47)+'СЕТ СН'!$G$9+СВЦЭМ!$D$10+'СЕТ СН'!$G$5-'СЕТ СН'!$G$17</f>
        <v>3470.9310850000002</v>
      </c>
      <c r="N49" s="36">
        <f>SUMIFS(СВЦЭМ!$C$33:$C$776,СВЦЭМ!$A$33:$A$776,$A49,СВЦЭМ!$B$33:$B$776,N$47)+'СЕТ СН'!$G$9+СВЦЭМ!$D$10+'СЕТ СН'!$G$5-'СЕТ СН'!$G$17</f>
        <v>3468.8546039000003</v>
      </c>
      <c r="O49" s="36">
        <f>SUMIFS(СВЦЭМ!$C$33:$C$776,СВЦЭМ!$A$33:$A$776,$A49,СВЦЭМ!$B$33:$B$776,O$47)+'СЕТ СН'!$G$9+СВЦЭМ!$D$10+'СЕТ СН'!$G$5-'СЕТ СН'!$G$17</f>
        <v>3476.8821438800001</v>
      </c>
      <c r="P49" s="36">
        <f>SUMIFS(СВЦЭМ!$C$33:$C$776,СВЦЭМ!$A$33:$A$776,$A49,СВЦЭМ!$B$33:$B$776,P$47)+'СЕТ СН'!$G$9+СВЦЭМ!$D$10+'СЕТ СН'!$G$5-'СЕТ СН'!$G$17</f>
        <v>3473.8060110000001</v>
      </c>
      <c r="Q49" s="36">
        <f>SUMIFS(СВЦЭМ!$C$33:$C$776,СВЦЭМ!$A$33:$A$776,$A49,СВЦЭМ!$B$33:$B$776,Q$47)+'СЕТ СН'!$G$9+СВЦЭМ!$D$10+'СЕТ СН'!$G$5-'СЕТ СН'!$G$17</f>
        <v>3472.5590932599998</v>
      </c>
      <c r="R49" s="36">
        <f>SUMIFS(СВЦЭМ!$C$33:$C$776,СВЦЭМ!$A$33:$A$776,$A49,СВЦЭМ!$B$33:$B$776,R$47)+'СЕТ СН'!$G$9+СВЦЭМ!$D$10+'СЕТ СН'!$G$5-'СЕТ СН'!$G$17</f>
        <v>3465.9061342300001</v>
      </c>
      <c r="S49" s="36">
        <f>SUMIFS(СВЦЭМ!$C$33:$C$776,СВЦЭМ!$A$33:$A$776,$A49,СВЦЭМ!$B$33:$B$776,S$47)+'СЕТ СН'!$G$9+СВЦЭМ!$D$10+'СЕТ СН'!$G$5-'СЕТ СН'!$G$17</f>
        <v>3463.3299400999999</v>
      </c>
      <c r="T49" s="36">
        <f>SUMIFS(СВЦЭМ!$C$33:$C$776,СВЦЭМ!$A$33:$A$776,$A49,СВЦЭМ!$B$33:$B$776,T$47)+'СЕТ СН'!$G$9+СВЦЭМ!$D$10+'СЕТ СН'!$G$5-'СЕТ СН'!$G$17</f>
        <v>3457.7827719000002</v>
      </c>
      <c r="U49" s="36">
        <f>SUMIFS(СВЦЭМ!$C$33:$C$776,СВЦЭМ!$A$33:$A$776,$A49,СВЦЭМ!$B$33:$B$776,U$47)+'СЕТ СН'!$G$9+СВЦЭМ!$D$10+'СЕТ СН'!$G$5-'СЕТ СН'!$G$17</f>
        <v>3454.5914526699999</v>
      </c>
      <c r="V49" s="36">
        <f>SUMIFS(СВЦЭМ!$C$33:$C$776,СВЦЭМ!$A$33:$A$776,$A49,СВЦЭМ!$B$33:$B$776,V$47)+'СЕТ СН'!$G$9+СВЦЭМ!$D$10+'СЕТ СН'!$G$5-'СЕТ СН'!$G$17</f>
        <v>3458.0629362200002</v>
      </c>
      <c r="W49" s="36">
        <f>SUMIFS(СВЦЭМ!$C$33:$C$776,СВЦЭМ!$A$33:$A$776,$A49,СВЦЭМ!$B$33:$B$776,W$47)+'СЕТ СН'!$G$9+СВЦЭМ!$D$10+'СЕТ СН'!$G$5-'СЕТ СН'!$G$17</f>
        <v>3459.72094397</v>
      </c>
      <c r="X49" s="36">
        <f>SUMIFS(СВЦЭМ!$C$33:$C$776,СВЦЭМ!$A$33:$A$776,$A49,СВЦЭМ!$B$33:$B$776,X$47)+'СЕТ СН'!$G$9+СВЦЭМ!$D$10+'СЕТ СН'!$G$5-'СЕТ СН'!$G$17</f>
        <v>3439.3348459600002</v>
      </c>
      <c r="Y49" s="36">
        <f>SUMIFS(СВЦЭМ!$C$33:$C$776,СВЦЭМ!$A$33:$A$776,$A49,СВЦЭМ!$B$33:$B$776,Y$47)+'СЕТ СН'!$G$9+СВЦЭМ!$D$10+'СЕТ СН'!$G$5-'СЕТ СН'!$G$17</f>
        <v>3404.80277217</v>
      </c>
    </row>
    <row r="50" spans="1:25" ht="15.75" x14ac:dyDescent="0.2">
      <c r="A50" s="35">
        <f t="shared" ref="A50:A78" si="1">A49+1</f>
        <v>43680</v>
      </c>
      <c r="B50" s="36">
        <f>SUMIFS(СВЦЭМ!$C$33:$C$776,СВЦЭМ!$A$33:$A$776,$A50,СВЦЭМ!$B$33:$B$776,B$47)+'СЕТ СН'!$G$9+СВЦЭМ!$D$10+'СЕТ СН'!$G$5-'СЕТ СН'!$G$17</f>
        <v>3385.89477734</v>
      </c>
      <c r="C50" s="36">
        <f>SUMIFS(СВЦЭМ!$C$33:$C$776,СВЦЭМ!$A$33:$A$776,$A50,СВЦЭМ!$B$33:$B$776,C$47)+'СЕТ СН'!$G$9+СВЦЭМ!$D$10+'СЕТ СН'!$G$5-'СЕТ СН'!$G$17</f>
        <v>3406.0256241900001</v>
      </c>
      <c r="D50" s="36">
        <f>SUMIFS(СВЦЭМ!$C$33:$C$776,СВЦЭМ!$A$33:$A$776,$A50,СВЦЭМ!$B$33:$B$776,D$47)+'СЕТ СН'!$G$9+СВЦЭМ!$D$10+'СЕТ СН'!$G$5-'СЕТ СН'!$G$17</f>
        <v>3444.6972971800001</v>
      </c>
      <c r="E50" s="36">
        <f>SUMIFS(СВЦЭМ!$C$33:$C$776,СВЦЭМ!$A$33:$A$776,$A50,СВЦЭМ!$B$33:$B$776,E$47)+'СЕТ СН'!$G$9+СВЦЭМ!$D$10+'СЕТ СН'!$G$5-'СЕТ СН'!$G$17</f>
        <v>3448.0740868299999</v>
      </c>
      <c r="F50" s="36">
        <f>SUMIFS(СВЦЭМ!$C$33:$C$776,СВЦЭМ!$A$33:$A$776,$A50,СВЦЭМ!$B$33:$B$776,F$47)+'СЕТ СН'!$G$9+СВЦЭМ!$D$10+'СЕТ СН'!$G$5-'СЕТ СН'!$G$17</f>
        <v>3455.2395872000002</v>
      </c>
      <c r="G50" s="36">
        <f>SUMIFS(СВЦЭМ!$C$33:$C$776,СВЦЭМ!$A$33:$A$776,$A50,СВЦЭМ!$B$33:$B$776,G$47)+'СЕТ СН'!$G$9+СВЦЭМ!$D$10+'СЕТ СН'!$G$5-'СЕТ СН'!$G$17</f>
        <v>3441.2494649499999</v>
      </c>
      <c r="H50" s="36">
        <f>SUMIFS(СВЦЭМ!$C$33:$C$776,СВЦЭМ!$A$33:$A$776,$A50,СВЦЭМ!$B$33:$B$776,H$47)+'СЕТ СН'!$G$9+СВЦЭМ!$D$10+'СЕТ СН'!$G$5-'СЕТ СН'!$G$17</f>
        <v>3431.08823287</v>
      </c>
      <c r="I50" s="36">
        <f>SUMIFS(СВЦЭМ!$C$33:$C$776,СВЦЭМ!$A$33:$A$776,$A50,СВЦЭМ!$B$33:$B$776,I$47)+'СЕТ СН'!$G$9+СВЦЭМ!$D$10+'СЕТ СН'!$G$5-'СЕТ СН'!$G$17</f>
        <v>3388.14968602</v>
      </c>
      <c r="J50" s="36">
        <f>SUMIFS(СВЦЭМ!$C$33:$C$776,СВЦЭМ!$A$33:$A$776,$A50,СВЦЭМ!$B$33:$B$776,J$47)+'СЕТ СН'!$G$9+СВЦЭМ!$D$10+'СЕТ СН'!$G$5-'СЕТ СН'!$G$17</f>
        <v>3315.4274765499999</v>
      </c>
      <c r="K50" s="36">
        <f>SUMIFS(СВЦЭМ!$C$33:$C$776,СВЦЭМ!$A$33:$A$776,$A50,СВЦЭМ!$B$33:$B$776,K$47)+'СЕТ СН'!$G$9+СВЦЭМ!$D$10+'СЕТ СН'!$G$5-'СЕТ СН'!$G$17</f>
        <v>3313.4103847199999</v>
      </c>
      <c r="L50" s="36">
        <f>SUMIFS(СВЦЭМ!$C$33:$C$776,СВЦЭМ!$A$33:$A$776,$A50,СВЦЭМ!$B$33:$B$776,L$47)+'СЕТ СН'!$G$9+СВЦЭМ!$D$10+'СЕТ СН'!$G$5-'СЕТ СН'!$G$17</f>
        <v>3330.0046142400001</v>
      </c>
      <c r="M50" s="36">
        <f>SUMIFS(СВЦЭМ!$C$33:$C$776,СВЦЭМ!$A$33:$A$776,$A50,СВЦЭМ!$B$33:$B$776,M$47)+'СЕТ СН'!$G$9+СВЦЭМ!$D$10+'СЕТ СН'!$G$5-'СЕТ СН'!$G$17</f>
        <v>3331.2669277300001</v>
      </c>
      <c r="N50" s="36">
        <f>SUMIFS(СВЦЭМ!$C$33:$C$776,СВЦЭМ!$A$33:$A$776,$A50,СВЦЭМ!$B$33:$B$776,N$47)+'СЕТ СН'!$G$9+СВЦЭМ!$D$10+'СЕТ СН'!$G$5-'СЕТ СН'!$G$17</f>
        <v>3328.4900862700001</v>
      </c>
      <c r="O50" s="36">
        <f>SUMIFS(СВЦЭМ!$C$33:$C$776,СВЦЭМ!$A$33:$A$776,$A50,СВЦЭМ!$B$33:$B$776,O$47)+'СЕТ СН'!$G$9+СВЦЭМ!$D$10+'СЕТ СН'!$G$5-'СЕТ СН'!$G$17</f>
        <v>3331.6521567899999</v>
      </c>
      <c r="P50" s="36">
        <f>SUMIFS(СВЦЭМ!$C$33:$C$776,СВЦЭМ!$A$33:$A$776,$A50,СВЦЭМ!$B$33:$B$776,P$47)+'СЕТ СН'!$G$9+СВЦЭМ!$D$10+'СЕТ СН'!$G$5-'СЕТ СН'!$G$17</f>
        <v>3331.8222758500001</v>
      </c>
      <c r="Q50" s="36">
        <f>SUMIFS(СВЦЭМ!$C$33:$C$776,СВЦЭМ!$A$33:$A$776,$A50,СВЦЭМ!$B$33:$B$776,Q$47)+'СЕТ СН'!$G$9+СВЦЭМ!$D$10+'СЕТ СН'!$G$5-'СЕТ СН'!$G$17</f>
        <v>3336.8854548099998</v>
      </c>
      <c r="R50" s="36">
        <f>SUMIFS(СВЦЭМ!$C$33:$C$776,СВЦЭМ!$A$33:$A$776,$A50,СВЦЭМ!$B$33:$B$776,R$47)+'СЕТ СН'!$G$9+СВЦЭМ!$D$10+'СЕТ СН'!$G$5-'СЕТ СН'!$G$17</f>
        <v>3329.0340781700002</v>
      </c>
      <c r="S50" s="36">
        <f>SUMIFS(СВЦЭМ!$C$33:$C$776,СВЦЭМ!$A$33:$A$776,$A50,СВЦЭМ!$B$33:$B$776,S$47)+'СЕТ СН'!$G$9+СВЦЭМ!$D$10+'СЕТ СН'!$G$5-'СЕТ СН'!$G$17</f>
        <v>3334.3907727200003</v>
      </c>
      <c r="T50" s="36">
        <f>SUMIFS(СВЦЭМ!$C$33:$C$776,СВЦЭМ!$A$33:$A$776,$A50,СВЦЭМ!$B$33:$B$776,T$47)+'СЕТ СН'!$G$9+СВЦЭМ!$D$10+'СЕТ СН'!$G$5-'СЕТ СН'!$G$17</f>
        <v>3333.79707723</v>
      </c>
      <c r="U50" s="36">
        <f>SUMIFS(СВЦЭМ!$C$33:$C$776,СВЦЭМ!$A$33:$A$776,$A50,СВЦЭМ!$B$33:$B$776,U$47)+'СЕТ СН'!$G$9+СВЦЭМ!$D$10+'СЕТ СН'!$G$5-'СЕТ СН'!$G$17</f>
        <v>3334.1061080700001</v>
      </c>
      <c r="V50" s="36">
        <f>SUMIFS(СВЦЭМ!$C$33:$C$776,СВЦЭМ!$A$33:$A$776,$A50,СВЦЭМ!$B$33:$B$776,V$47)+'СЕТ СН'!$G$9+СВЦЭМ!$D$10+'СЕТ СН'!$G$5-'СЕТ СН'!$G$17</f>
        <v>3324.5293670900001</v>
      </c>
      <c r="W50" s="36">
        <f>SUMIFS(СВЦЭМ!$C$33:$C$776,СВЦЭМ!$A$33:$A$776,$A50,СВЦЭМ!$B$33:$B$776,W$47)+'СЕТ СН'!$G$9+СВЦЭМ!$D$10+'СЕТ СН'!$G$5-'СЕТ СН'!$G$17</f>
        <v>3337.8083203699998</v>
      </c>
      <c r="X50" s="36">
        <f>SUMIFS(СВЦЭМ!$C$33:$C$776,СВЦЭМ!$A$33:$A$776,$A50,СВЦЭМ!$B$33:$B$776,X$47)+'СЕТ СН'!$G$9+СВЦЭМ!$D$10+'СЕТ СН'!$G$5-'СЕТ СН'!$G$17</f>
        <v>3316.29258441</v>
      </c>
      <c r="Y50" s="36">
        <f>SUMIFS(СВЦЭМ!$C$33:$C$776,СВЦЭМ!$A$33:$A$776,$A50,СВЦЭМ!$B$33:$B$776,Y$47)+'СЕТ СН'!$G$9+СВЦЭМ!$D$10+'СЕТ СН'!$G$5-'СЕТ СН'!$G$17</f>
        <v>3334.3804444699999</v>
      </c>
    </row>
    <row r="51" spans="1:25" ht="15.75" x14ac:dyDescent="0.2">
      <c r="A51" s="35">
        <f t="shared" si="1"/>
        <v>43681</v>
      </c>
      <c r="B51" s="36">
        <f>SUMIFS(СВЦЭМ!$C$33:$C$776,СВЦЭМ!$A$33:$A$776,$A51,СВЦЭМ!$B$33:$B$776,B$47)+'СЕТ СН'!$G$9+СВЦЭМ!$D$10+'СЕТ СН'!$G$5-'СЕТ СН'!$G$17</f>
        <v>3336.00483321</v>
      </c>
      <c r="C51" s="36">
        <f>SUMIFS(СВЦЭМ!$C$33:$C$776,СВЦЭМ!$A$33:$A$776,$A51,СВЦЭМ!$B$33:$B$776,C$47)+'СЕТ СН'!$G$9+СВЦЭМ!$D$10+'СЕТ СН'!$G$5-'СЕТ СН'!$G$17</f>
        <v>3374.8334778600001</v>
      </c>
      <c r="D51" s="36">
        <f>SUMIFS(СВЦЭМ!$C$33:$C$776,СВЦЭМ!$A$33:$A$776,$A51,СВЦЭМ!$B$33:$B$776,D$47)+'СЕТ СН'!$G$9+СВЦЭМ!$D$10+'СЕТ СН'!$G$5-'СЕТ СН'!$G$17</f>
        <v>3395.1718469799998</v>
      </c>
      <c r="E51" s="36">
        <f>SUMIFS(СВЦЭМ!$C$33:$C$776,СВЦЭМ!$A$33:$A$776,$A51,СВЦЭМ!$B$33:$B$776,E$47)+'СЕТ СН'!$G$9+СВЦЭМ!$D$10+'СЕТ СН'!$G$5-'СЕТ СН'!$G$17</f>
        <v>3425.72488294</v>
      </c>
      <c r="F51" s="36">
        <f>SUMIFS(СВЦЭМ!$C$33:$C$776,СВЦЭМ!$A$33:$A$776,$A51,СВЦЭМ!$B$33:$B$776,F$47)+'СЕТ СН'!$G$9+СВЦЭМ!$D$10+'СЕТ СН'!$G$5-'СЕТ СН'!$G$17</f>
        <v>3425.6368692400001</v>
      </c>
      <c r="G51" s="36">
        <f>SUMIFS(СВЦЭМ!$C$33:$C$776,СВЦЭМ!$A$33:$A$776,$A51,СВЦЭМ!$B$33:$B$776,G$47)+'СЕТ СН'!$G$9+СВЦЭМ!$D$10+'СЕТ СН'!$G$5-'СЕТ СН'!$G$17</f>
        <v>3437.48265051</v>
      </c>
      <c r="H51" s="36">
        <f>SUMIFS(СВЦЭМ!$C$33:$C$776,СВЦЭМ!$A$33:$A$776,$A51,СВЦЭМ!$B$33:$B$776,H$47)+'СЕТ СН'!$G$9+СВЦЭМ!$D$10+'СЕТ СН'!$G$5-'СЕТ СН'!$G$17</f>
        <v>3411.6364234399998</v>
      </c>
      <c r="I51" s="36">
        <f>SUMIFS(СВЦЭМ!$C$33:$C$776,СВЦЭМ!$A$33:$A$776,$A51,СВЦЭМ!$B$33:$B$776,I$47)+'СЕТ СН'!$G$9+СВЦЭМ!$D$10+'СЕТ СН'!$G$5-'СЕТ СН'!$G$17</f>
        <v>3379.4558249800002</v>
      </c>
      <c r="J51" s="36">
        <f>SUMIFS(СВЦЭМ!$C$33:$C$776,СВЦЭМ!$A$33:$A$776,$A51,СВЦЭМ!$B$33:$B$776,J$47)+'СЕТ СН'!$G$9+СВЦЭМ!$D$10+'СЕТ СН'!$G$5-'СЕТ СН'!$G$17</f>
        <v>3328.6577116400003</v>
      </c>
      <c r="K51" s="36">
        <f>SUMIFS(СВЦЭМ!$C$33:$C$776,СВЦЭМ!$A$33:$A$776,$A51,СВЦЭМ!$B$33:$B$776,K$47)+'СЕТ СН'!$G$9+СВЦЭМ!$D$10+'СЕТ СН'!$G$5-'СЕТ СН'!$G$17</f>
        <v>3328.8481827800001</v>
      </c>
      <c r="L51" s="36">
        <f>SUMIFS(СВЦЭМ!$C$33:$C$776,СВЦЭМ!$A$33:$A$776,$A51,СВЦЭМ!$B$33:$B$776,L$47)+'СЕТ СН'!$G$9+СВЦЭМ!$D$10+'СЕТ СН'!$G$5-'СЕТ СН'!$G$17</f>
        <v>3355.1524621799999</v>
      </c>
      <c r="M51" s="36">
        <f>SUMIFS(СВЦЭМ!$C$33:$C$776,СВЦЭМ!$A$33:$A$776,$A51,СВЦЭМ!$B$33:$B$776,M$47)+'СЕТ СН'!$G$9+СВЦЭМ!$D$10+'СЕТ СН'!$G$5-'СЕТ СН'!$G$17</f>
        <v>3357.7148632500002</v>
      </c>
      <c r="N51" s="36">
        <f>SUMIFS(СВЦЭМ!$C$33:$C$776,СВЦЭМ!$A$33:$A$776,$A51,СВЦЭМ!$B$33:$B$776,N$47)+'СЕТ СН'!$G$9+СВЦЭМ!$D$10+'СЕТ СН'!$G$5-'СЕТ СН'!$G$17</f>
        <v>3356.6324468600001</v>
      </c>
      <c r="O51" s="36">
        <f>SUMIFS(СВЦЭМ!$C$33:$C$776,СВЦЭМ!$A$33:$A$776,$A51,СВЦЭМ!$B$33:$B$776,O$47)+'СЕТ СН'!$G$9+СВЦЭМ!$D$10+'СЕТ СН'!$G$5-'СЕТ СН'!$G$17</f>
        <v>3347.12041447</v>
      </c>
      <c r="P51" s="36">
        <f>SUMIFS(СВЦЭМ!$C$33:$C$776,СВЦЭМ!$A$33:$A$776,$A51,СВЦЭМ!$B$33:$B$776,P$47)+'СЕТ СН'!$G$9+СВЦЭМ!$D$10+'СЕТ СН'!$G$5-'СЕТ СН'!$G$17</f>
        <v>3347.8888488600001</v>
      </c>
      <c r="Q51" s="36">
        <f>SUMIFS(СВЦЭМ!$C$33:$C$776,СВЦЭМ!$A$33:$A$776,$A51,СВЦЭМ!$B$33:$B$776,Q$47)+'СЕТ СН'!$G$9+СВЦЭМ!$D$10+'СЕТ СН'!$G$5-'СЕТ СН'!$G$17</f>
        <v>3346.31197514</v>
      </c>
      <c r="R51" s="36">
        <f>SUMIFS(СВЦЭМ!$C$33:$C$776,СВЦЭМ!$A$33:$A$776,$A51,СВЦЭМ!$B$33:$B$776,R$47)+'СЕТ СН'!$G$9+СВЦЭМ!$D$10+'СЕТ СН'!$G$5-'СЕТ СН'!$G$17</f>
        <v>3301.8368242500001</v>
      </c>
      <c r="S51" s="36">
        <f>SUMIFS(СВЦЭМ!$C$33:$C$776,СВЦЭМ!$A$33:$A$776,$A51,СВЦЭМ!$B$33:$B$776,S$47)+'СЕТ СН'!$G$9+СВЦЭМ!$D$10+'СЕТ СН'!$G$5-'СЕТ СН'!$G$17</f>
        <v>3266.6769883900001</v>
      </c>
      <c r="T51" s="36">
        <f>SUMIFS(СВЦЭМ!$C$33:$C$776,СВЦЭМ!$A$33:$A$776,$A51,СВЦЭМ!$B$33:$B$776,T$47)+'СЕТ СН'!$G$9+СВЦЭМ!$D$10+'СЕТ СН'!$G$5-'СЕТ СН'!$G$17</f>
        <v>3258.5927664600003</v>
      </c>
      <c r="U51" s="36">
        <f>SUMIFS(СВЦЭМ!$C$33:$C$776,СВЦЭМ!$A$33:$A$776,$A51,СВЦЭМ!$B$33:$B$776,U$47)+'СЕТ СН'!$G$9+СВЦЭМ!$D$10+'СЕТ СН'!$G$5-'СЕТ СН'!$G$17</f>
        <v>3257.43050915</v>
      </c>
      <c r="V51" s="36">
        <f>SUMIFS(СВЦЭМ!$C$33:$C$776,СВЦЭМ!$A$33:$A$776,$A51,СВЦЭМ!$B$33:$B$776,V$47)+'СЕТ СН'!$G$9+СВЦЭМ!$D$10+'СЕТ СН'!$G$5-'СЕТ СН'!$G$17</f>
        <v>3256.9186150800001</v>
      </c>
      <c r="W51" s="36">
        <f>SUMIFS(СВЦЭМ!$C$33:$C$776,СВЦЭМ!$A$33:$A$776,$A51,СВЦЭМ!$B$33:$B$776,W$47)+'СЕТ СН'!$G$9+СВЦЭМ!$D$10+'СЕТ СН'!$G$5-'СЕТ СН'!$G$17</f>
        <v>3268.4692978000003</v>
      </c>
      <c r="X51" s="36">
        <f>SUMIFS(СВЦЭМ!$C$33:$C$776,СВЦЭМ!$A$33:$A$776,$A51,СВЦЭМ!$B$33:$B$776,X$47)+'СЕТ СН'!$G$9+СВЦЭМ!$D$10+'СЕТ СН'!$G$5-'СЕТ СН'!$G$17</f>
        <v>3241.1633158</v>
      </c>
      <c r="Y51" s="36">
        <f>SUMIFS(СВЦЭМ!$C$33:$C$776,СВЦЭМ!$A$33:$A$776,$A51,СВЦЭМ!$B$33:$B$776,Y$47)+'СЕТ СН'!$G$9+СВЦЭМ!$D$10+'СЕТ СН'!$G$5-'СЕТ СН'!$G$17</f>
        <v>3233.96130808</v>
      </c>
    </row>
    <row r="52" spans="1:25" ht="15.75" x14ac:dyDescent="0.2">
      <c r="A52" s="35">
        <f t="shared" si="1"/>
        <v>43682</v>
      </c>
      <c r="B52" s="36">
        <f>SUMIFS(СВЦЭМ!$C$33:$C$776,СВЦЭМ!$A$33:$A$776,$A52,СВЦЭМ!$B$33:$B$776,B$47)+'СЕТ СН'!$G$9+СВЦЭМ!$D$10+'СЕТ СН'!$G$5-'СЕТ СН'!$G$17</f>
        <v>3332.5754270100001</v>
      </c>
      <c r="C52" s="36">
        <f>SUMIFS(СВЦЭМ!$C$33:$C$776,СВЦЭМ!$A$33:$A$776,$A52,СВЦЭМ!$B$33:$B$776,C$47)+'СЕТ СН'!$G$9+СВЦЭМ!$D$10+'СЕТ СН'!$G$5-'СЕТ СН'!$G$17</f>
        <v>3366.9325198199999</v>
      </c>
      <c r="D52" s="36">
        <f>SUMIFS(СВЦЭМ!$C$33:$C$776,СВЦЭМ!$A$33:$A$776,$A52,СВЦЭМ!$B$33:$B$776,D$47)+'СЕТ СН'!$G$9+СВЦЭМ!$D$10+'СЕТ СН'!$G$5-'СЕТ СН'!$G$17</f>
        <v>3398.3382602900001</v>
      </c>
      <c r="E52" s="36">
        <f>SUMIFS(СВЦЭМ!$C$33:$C$776,СВЦЭМ!$A$33:$A$776,$A52,СВЦЭМ!$B$33:$B$776,E$47)+'СЕТ СН'!$G$9+СВЦЭМ!$D$10+'СЕТ СН'!$G$5-'СЕТ СН'!$G$17</f>
        <v>3408.26082533</v>
      </c>
      <c r="F52" s="36">
        <f>SUMIFS(СВЦЭМ!$C$33:$C$776,СВЦЭМ!$A$33:$A$776,$A52,СВЦЭМ!$B$33:$B$776,F$47)+'СЕТ СН'!$G$9+СВЦЭМ!$D$10+'СЕТ СН'!$G$5-'СЕТ СН'!$G$17</f>
        <v>3408.0242649800002</v>
      </c>
      <c r="G52" s="36">
        <f>SUMIFS(СВЦЭМ!$C$33:$C$776,СВЦЭМ!$A$33:$A$776,$A52,СВЦЭМ!$B$33:$B$776,G$47)+'СЕТ СН'!$G$9+СВЦЭМ!$D$10+'СЕТ СН'!$G$5-'СЕТ СН'!$G$17</f>
        <v>3392.3574401599999</v>
      </c>
      <c r="H52" s="36">
        <f>SUMIFS(СВЦЭМ!$C$33:$C$776,СВЦЭМ!$A$33:$A$776,$A52,СВЦЭМ!$B$33:$B$776,H$47)+'СЕТ СН'!$G$9+СВЦЭМ!$D$10+'СЕТ СН'!$G$5-'СЕТ СН'!$G$17</f>
        <v>3352.5767325699999</v>
      </c>
      <c r="I52" s="36">
        <f>SUMIFS(СВЦЭМ!$C$33:$C$776,СВЦЭМ!$A$33:$A$776,$A52,СВЦЭМ!$B$33:$B$776,I$47)+'СЕТ СН'!$G$9+СВЦЭМ!$D$10+'СЕТ СН'!$G$5-'СЕТ СН'!$G$17</f>
        <v>3337.8505881900001</v>
      </c>
      <c r="J52" s="36">
        <f>SUMIFS(СВЦЭМ!$C$33:$C$776,СВЦЭМ!$A$33:$A$776,$A52,СВЦЭМ!$B$33:$B$776,J$47)+'СЕТ СН'!$G$9+СВЦЭМ!$D$10+'СЕТ СН'!$G$5-'СЕТ СН'!$G$17</f>
        <v>3329.6618420599998</v>
      </c>
      <c r="K52" s="36">
        <f>SUMIFS(СВЦЭМ!$C$33:$C$776,СВЦЭМ!$A$33:$A$776,$A52,СВЦЭМ!$B$33:$B$776,K$47)+'СЕТ СН'!$G$9+СВЦЭМ!$D$10+'СЕТ СН'!$G$5-'СЕТ СН'!$G$17</f>
        <v>3354.0300075599998</v>
      </c>
      <c r="L52" s="36">
        <f>SUMIFS(СВЦЭМ!$C$33:$C$776,СВЦЭМ!$A$33:$A$776,$A52,СВЦЭМ!$B$33:$B$776,L$47)+'СЕТ СН'!$G$9+СВЦЭМ!$D$10+'СЕТ СН'!$G$5-'СЕТ СН'!$G$17</f>
        <v>3356.0534554800001</v>
      </c>
      <c r="M52" s="36">
        <f>SUMIFS(СВЦЭМ!$C$33:$C$776,СВЦЭМ!$A$33:$A$776,$A52,СВЦЭМ!$B$33:$B$776,M$47)+'СЕТ СН'!$G$9+СВЦЭМ!$D$10+'СЕТ СН'!$G$5-'СЕТ СН'!$G$17</f>
        <v>3364.2210164900002</v>
      </c>
      <c r="N52" s="36">
        <f>SUMIFS(СВЦЭМ!$C$33:$C$776,СВЦЭМ!$A$33:$A$776,$A52,СВЦЭМ!$B$33:$B$776,N$47)+'СЕТ СН'!$G$9+СВЦЭМ!$D$10+'СЕТ СН'!$G$5-'СЕТ СН'!$G$17</f>
        <v>3361.3821190500003</v>
      </c>
      <c r="O52" s="36">
        <f>SUMIFS(СВЦЭМ!$C$33:$C$776,СВЦЭМ!$A$33:$A$776,$A52,СВЦЭМ!$B$33:$B$776,O$47)+'СЕТ СН'!$G$9+СВЦЭМ!$D$10+'СЕТ СН'!$G$5-'СЕТ СН'!$G$17</f>
        <v>3369.14356808</v>
      </c>
      <c r="P52" s="36">
        <f>SUMIFS(СВЦЭМ!$C$33:$C$776,СВЦЭМ!$A$33:$A$776,$A52,СВЦЭМ!$B$33:$B$776,P$47)+'СЕТ СН'!$G$9+СВЦЭМ!$D$10+'СЕТ СН'!$G$5-'СЕТ СН'!$G$17</f>
        <v>3373.5557014000001</v>
      </c>
      <c r="Q52" s="36">
        <f>SUMIFS(СВЦЭМ!$C$33:$C$776,СВЦЭМ!$A$33:$A$776,$A52,СВЦЭМ!$B$33:$B$776,Q$47)+'СЕТ СН'!$G$9+СВЦЭМ!$D$10+'СЕТ СН'!$G$5-'СЕТ СН'!$G$17</f>
        <v>3371.8538120200001</v>
      </c>
      <c r="R52" s="36">
        <f>SUMIFS(СВЦЭМ!$C$33:$C$776,СВЦЭМ!$A$33:$A$776,$A52,СВЦЭМ!$B$33:$B$776,R$47)+'СЕТ СН'!$G$9+СВЦЭМ!$D$10+'СЕТ СН'!$G$5-'СЕТ СН'!$G$17</f>
        <v>3338.0144159700003</v>
      </c>
      <c r="S52" s="36">
        <f>SUMIFS(СВЦЭМ!$C$33:$C$776,СВЦЭМ!$A$33:$A$776,$A52,СВЦЭМ!$B$33:$B$776,S$47)+'СЕТ СН'!$G$9+СВЦЭМ!$D$10+'СЕТ СН'!$G$5-'СЕТ СН'!$G$17</f>
        <v>3291.9675414600001</v>
      </c>
      <c r="T52" s="36">
        <f>SUMIFS(СВЦЭМ!$C$33:$C$776,СВЦЭМ!$A$33:$A$776,$A52,СВЦЭМ!$B$33:$B$776,T$47)+'СЕТ СН'!$G$9+СВЦЭМ!$D$10+'СЕТ СН'!$G$5-'СЕТ СН'!$G$17</f>
        <v>3282.4533891900001</v>
      </c>
      <c r="U52" s="36">
        <f>SUMIFS(СВЦЭМ!$C$33:$C$776,СВЦЭМ!$A$33:$A$776,$A52,СВЦЭМ!$B$33:$B$776,U$47)+'СЕТ СН'!$G$9+СВЦЭМ!$D$10+'СЕТ СН'!$G$5-'СЕТ СН'!$G$17</f>
        <v>3280.4740464300003</v>
      </c>
      <c r="V52" s="36">
        <f>SUMIFS(СВЦЭМ!$C$33:$C$776,СВЦЭМ!$A$33:$A$776,$A52,СВЦЭМ!$B$33:$B$776,V$47)+'СЕТ СН'!$G$9+СВЦЭМ!$D$10+'СЕТ СН'!$G$5-'СЕТ СН'!$G$17</f>
        <v>3274.4076323700001</v>
      </c>
      <c r="W52" s="36">
        <f>SUMIFS(СВЦЭМ!$C$33:$C$776,СВЦЭМ!$A$33:$A$776,$A52,СВЦЭМ!$B$33:$B$776,W$47)+'СЕТ СН'!$G$9+СВЦЭМ!$D$10+'СЕТ СН'!$G$5-'СЕТ СН'!$G$17</f>
        <v>3288.59207277</v>
      </c>
      <c r="X52" s="36">
        <f>SUMIFS(СВЦЭМ!$C$33:$C$776,СВЦЭМ!$A$33:$A$776,$A52,СВЦЭМ!$B$33:$B$776,X$47)+'СЕТ СН'!$G$9+СВЦЭМ!$D$10+'СЕТ СН'!$G$5-'СЕТ СН'!$G$17</f>
        <v>3267.1554676200003</v>
      </c>
      <c r="Y52" s="36">
        <f>SUMIFS(СВЦЭМ!$C$33:$C$776,СВЦЭМ!$A$33:$A$776,$A52,СВЦЭМ!$B$33:$B$776,Y$47)+'СЕТ СН'!$G$9+СВЦЭМ!$D$10+'СЕТ СН'!$G$5-'СЕТ СН'!$G$17</f>
        <v>3273.72893712</v>
      </c>
    </row>
    <row r="53" spans="1:25" ht="15.75" x14ac:dyDescent="0.2">
      <c r="A53" s="35">
        <f t="shared" si="1"/>
        <v>43683</v>
      </c>
      <c r="B53" s="36">
        <f>SUMIFS(СВЦЭМ!$C$33:$C$776,СВЦЭМ!$A$33:$A$776,$A53,СВЦЭМ!$B$33:$B$776,B$47)+'СЕТ СН'!$G$9+СВЦЭМ!$D$10+'СЕТ СН'!$G$5-'СЕТ СН'!$G$17</f>
        <v>3336.8303506000002</v>
      </c>
      <c r="C53" s="36">
        <f>SUMIFS(СВЦЭМ!$C$33:$C$776,СВЦЭМ!$A$33:$A$776,$A53,СВЦЭМ!$B$33:$B$776,C$47)+'СЕТ СН'!$G$9+СВЦЭМ!$D$10+'СЕТ СН'!$G$5-'СЕТ СН'!$G$17</f>
        <v>3371.5412915000002</v>
      </c>
      <c r="D53" s="36">
        <f>SUMIFS(СВЦЭМ!$C$33:$C$776,СВЦЭМ!$A$33:$A$776,$A53,СВЦЭМ!$B$33:$B$776,D$47)+'СЕТ СН'!$G$9+СВЦЭМ!$D$10+'СЕТ СН'!$G$5-'СЕТ СН'!$G$17</f>
        <v>3395.4091920400001</v>
      </c>
      <c r="E53" s="36">
        <f>SUMIFS(СВЦЭМ!$C$33:$C$776,СВЦЭМ!$A$33:$A$776,$A53,СВЦЭМ!$B$33:$B$776,E$47)+'СЕТ СН'!$G$9+СВЦЭМ!$D$10+'СЕТ СН'!$G$5-'СЕТ СН'!$G$17</f>
        <v>3406.1307708300001</v>
      </c>
      <c r="F53" s="36">
        <f>SUMIFS(СВЦЭМ!$C$33:$C$776,СВЦЭМ!$A$33:$A$776,$A53,СВЦЭМ!$B$33:$B$776,F$47)+'СЕТ СН'!$G$9+СВЦЭМ!$D$10+'СЕТ СН'!$G$5-'СЕТ СН'!$G$17</f>
        <v>3415.6073623699999</v>
      </c>
      <c r="G53" s="36">
        <f>SUMIFS(СВЦЭМ!$C$33:$C$776,СВЦЭМ!$A$33:$A$776,$A53,СВЦЭМ!$B$33:$B$776,G$47)+'СЕТ СН'!$G$9+СВЦЭМ!$D$10+'СЕТ СН'!$G$5-'СЕТ СН'!$G$17</f>
        <v>3391.05152086</v>
      </c>
      <c r="H53" s="36">
        <f>SUMIFS(СВЦЭМ!$C$33:$C$776,СВЦЭМ!$A$33:$A$776,$A53,СВЦЭМ!$B$33:$B$776,H$47)+'СЕТ СН'!$G$9+СВЦЭМ!$D$10+'СЕТ СН'!$G$5-'СЕТ СН'!$G$17</f>
        <v>3354.6007707200001</v>
      </c>
      <c r="I53" s="36">
        <f>SUMIFS(СВЦЭМ!$C$33:$C$776,СВЦЭМ!$A$33:$A$776,$A53,СВЦЭМ!$B$33:$B$776,I$47)+'СЕТ СН'!$G$9+СВЦЭМ!$D$10+'СЕТ СН'!$G$5-'СЕТ СН'!$G$17</f>
        <v>3306.5958310800002</v>
      </c>
      <c r="J53" s="36">
        <f>SUMIFS(СВЦЭМ!$C$33:$C$776,СВЦЭМ!$A$33:$A$776,$A53,СВЦЭМ!$B$33:$B$776,J$47)+'СЕТ СН'!$G$9+СВЦЭМ!$D$10+'СЕТ СН'!$G$5-'СЕТ СН'!$G$17</f>
        <v>3341.3834634</v>
      </c>
      <c r="K53" s="36">
        <f>SUMIFS(СВЦЭМ!$C$33:$C$776,СВЦЭМ!$A$33:$A$776,$A53,СВЦЭМ!$B$33:$B$776,K$47)+'СЕТ СН'!$G$9+СВЦЭМ!$D$10+'СЕТ СН'!$G$5-'СЕТ СН'!$G$17</f>
        <v>3378.4435118800002</v>
      </c>
      <c r="L53" s="36">
        <f>SUMIFS(СВЦЭМ!$C$33:$C$776,СВЦЭМ!$A$33:$A$776,$A53,СВЦЭМ!$B$33:$B$776,L$47)+'СЕТ СН'!$G$9+СВЦЭМ!$D$10+'СЕТ СН'!$G$5-'СЕТ СН'!$G$17</f>
        <v>3384.4255407400001</v>
      </c>
      <c r="M53" s="36">
        <f>SUMIFS(СВЦЭМ!$C$33:$C$776,СВЦЭМ!$A$33:$A$776,$A53,СВЦЭМ!$B$33:$B$776,M$47)+'СЕТ СН'!$G$9+СВЦЭМ!$D$10+'СЕТ СН'!$G$5-'СЕТ СН'!$G$17</f>
        <v>3387.2860872000001</v>
      </c>
      <c r="N53" s="36">
        <f>SUMIFS(СВЦЭМ!$C$33:$C$776,СВЦЭМ!$A$33:$A$776,$A53,СВЦЭМ!$B$33:$B$776,N$47)+'СЕТ СН'!$G$9+СВЦЭМ!$D$10+'СЕТ СН'!$G$5-'СЕТ СН'!$G$17</f>
        <v>3396.8937424300002</v>
      </c>
      <c r="O53" s="36">
        <f>SUMIFS(СВЦЭМ!$C$33:$C$776,СВЦЭМ!$A$33:$A$776,$A53,СВЦЭМ!$B$33:$B$776,O$47)+'СЕТ СН'!$G$9+СВЦЭМ!$D$10+'СЕТ СН'!$G$5-'СЕТ СН'!$G$17</f>
        <v>3398.52813225</v>
      </c>
      <c r="P53" s="36">
        <f>SUMIFS(СВЦЭМ!$C$33:$C$776,СВЦЭМ!$A$33:$A$776,$A53,СВЦЭМ!$B$33:$B$776,P$47)+'СЕТ СН'!$G$9+СВЦЭМ!$D$10+'СЕТ СН'!$G$5-'СЕТ СН'!$G$17</f>
        <v>3402.1456023000001</v>
      </c>
      <c r="Q53" s="36">
        <f>SUMIFS(СВЦЭМ!$C$33:$C$776,СВЦЭМ!$A$33:$A$776,$A53,СВЦЭМ!$B$33:$B$776,Q$47)+'СЕТ СН'!$G$9+СВЦЭМ!$D$10+'СЕТ СН'!$G$5-'СЕТ СН'!$G$17</f>
        <v>3404.6573742099999</v>
      </c>
      <c r="R53" s="36">
        <f>SUMIFS(СВЦЭМ!$C$33:$C$776,СВЦЭМ!$A$33:$A$776,$A53,СВЦЭМ!$B$33:$B$776,R$47)+'СЕТ СН'!$G$9+СВЦЭМ!$D$10+'СЕТ СН'!$G$5-'СЕТ СН'!$G$17</f>
        <v>3347.6203756700002</v>
      </c>
      <c r="S53" s="36">
        <f>SUMIFS(СВЦЭМ!$C$33:$C$776,СВЦЭМ!$A$33:$A$776,$A53,СВЦЭМ!$B$33:$B$776,S$47)+'СЕТ СН'!$G$9+СВЦЭМ!$D$10+'СЕТ СН'!$G$5-'СЕТ СН'!$G$17</f>
        <v>3292.0871043400002</v>
      </c>
      <c r="T53" s="36">
        <f>SUMIFS(СВЦЭМ!$C$33:$C$776,СВЦЭМ!$A$33:$A$776,$A53,СВЦЭМ!$B$33:$B$776,T$47)+'СЕТ СН'!$G$9+СВЦЭМ!$D$10+'СЕТ СН'!$G$5-'СЕТ СН'!$G$17</f>
        <v>3276.7611287200002</v>
      </c>
      <c r="U53" s="36">
        <f>SUMIFS(СВЦЭМ!$C$33:$C$776,СВЦЭМ!$A$33:$A$776,$A53,СВЦЭМ!$B$33:$B$776,U$47)+'СЕТ СН'!$G$9+СВЦЭМ!$D$10+'СЕТ СН'!$G$5-'СЕТ СН'!$G$17</f>
        <v>3280.7507702100002</v>
      </c>
      <c r="V53" s="36">
        <f>SUMIFS(СВЦЭМ!$C$33:$C$776,СВЦЭМ!$A$33:$A$776,$A53,СВЦЭМ!$B$33:$B$776,V$47)+'СЕТ СН'!$G$9+СВЦЭМ!$D$10+'СЕТ СН'!$G$5-'СЕТ СН'!$G$17</f>
        <v>3277.9685546600003</v>
      </c>
      <c r="W53" s="36">
        <f>SUMIFS(СВЦЭМ!$C$33:$C$776,СВЦЭМ!$A$33:$A$776,$A53,СВЦЭМ!$B$33:$B$776,W$47)+'СЕТ СН'!$G$9+СВЦЭМ!$D$10+'СЕТ СН'!$G$5-'СЕТ СН'!$G$17</f>
        <v>3279.8738172600001</v>
      </c>
      <c r="X53" s="36">
        <f>SUMIFS(СВЦЭМ!$C$33:$C$776,СВЦЭМ!$A$33:$A$776,$A53,СВЦЭМ!$B$33:$B$776,X$47)+'СЕТ СН'!$G$9+СВЦЭМ!$D$10+'СЕТ СН'!$G$5-'СЕТ СН'!$G$17</f>
        <v>3259.9880900500002</v>
      </c>
      <c r="Y53" s="36">
        <f>SUMIFS(СВЦЭМ!$C$33:$C$776,СВЦЭМ!$A$33:$A$776,$A53,СВЦЭМ!$B$33:$B$776,Y$47)+'СЕТ СН'!$G$9+СВЦЭМ!$D$10+'СЕТ СН'!$G$5-'СЕТ СН'!$G$17</f>
        <v>3270.5537993100002</v>
      </c>
    </row>
    <row r="54" spans="1:25" ht="15.75" x14ac:dyDescent="0.2">
      <c r="A54" s="35">
        <f t="shared" si="1"/>
        <v>43684</v>
      </c>
      <c r="B54" s="36">
        <f>SUMIFS(СВЦЭМ!$C$33:$C$776,СВЦЭМ!$A$33:$A$776,$A54,СВЦЭМ!$B$33:$B$776,B$47)+'СЕТ СН'!$G$9+СВЦЭМ!$D$10+'СЕТ СН'!$G$5-'СЕТ СН'!$G$17</f>
        <v>3342.15231705</v>
      </c>
      <c r="C54" s="36">
        <f>SUMIFS(СВЦЭМ!$C$33:$C$776,СВЦЭМ!$A$33:$A$776,$A54,СВЦЭМ!$B$33:$B$776,C$47)+'СЕТ СН'!$G$9+СВЦЭМ!$D$10+'СЕТ СН'!$G$5-'СЕТ СН'!$G$17</f>
        <v>3345.2419964300002</v>
      </c>
      <c r="D54" s="36">
        <f>SUMIFS(СВЦЭМ!$C$33:$C$776,СВЦЭМ!$A$33:$A$776,$A54,СВЦЭМ!$B$33:$B$776,D$47)+'СЕТ СН'!$G$9+СВЦЭМ!$D$10+'СЕТ СН'!$G$5-'СЕТ СН'!$G$17</f>
        <v>3371.8459711599999</v>
      </c>
      <c r="E54" s="36">
        <f>SUMIFS(СВЦЭМ!$C$33:$C$776,СВЦЭМ!$A$33:$A$776,$A54,СВЦЭМ!$B$33:$B$776,E$47)+'СЕТ СН'!$G$9+СВЦЭМ!$D$10+'СЕТ СН'!$G$5-'СЕТ СН'!$G$17</f>
        <v>3374.5407912400001</v>
      </c>
      <c r="F54" s="36">
        <f>SUMIFS(СВЦЭМ!$C$33:$C$776,СВЦЭМ!$A$33:$A$776,$A54,СВЦЭМ!$B$33:$B$776,F$47)+'СЕТ СН'!$G$9+СВЦЭМ!$D$10+'СЕТ СН'!$G$5-'СЕТ СН'!$G$17</f>
        <v>3382.3242222399999</v>
      </c>
      <c r="G54" s="36">
        <f>SUMIFS(СВЦЭМ!$C$33:$C$776,СВЦЭМ!$A$33:$A$776,$A54,СВЦЭМ!$B$33:$B$776,G$47)+'СЕТ СН'!$G$9+СВЦЭМ!$D$10+'СЕТ СН'!$G$5-'СЕТ СН'!$G$17</f>
        <v>3375.4113526800002</v>
      </c>
      <c r="H54" s="36">
        <f>SUMIFS(СВЦЭМ!$C$33:$C$776,СВЦЭМ!$A$33:$A$776,$A54,СВЦЭМ!$B$33:$B$776,H$47)+'СЕТ СН'!$G$9+СВЦЭМ!$D$10+'СЕТ СН'!$G$5-'СЕТ СН'!$G$17</f>
        <v>3337.8794623200001</v>
      </c>
      <c r="I54" s="36">
        <f>SUMIFS(СВЦЭМ!$C$33:$C$776,СВЦЭМ!$A$33:$A$776,$A54,СВЦЭМ!$B$33:$B$776,I$47)+'СЕТ СН'!$G$9+СВЦЭМ!$D$10+'СЕТ СН'!$G$5-'СЕТ СН'!$G$17</f>
        <v>3324.76599876</v>
      </c>
      <c r="J54" s="36">
        <f>SUMIFS(СВЦЭМ!$C$33:$C$776,СВЦЭМ!$A$33:$A$776,$A54,СВЦЭМ!$B$33:$B$776,J$47)+'СЕТ СН'!$G$9+СВЦЭМ!$D$10+'СЕТ СН'!$G$5-'СЕТ СН'!$G$17</f>
        <v>3348.2150394999999</v>
      </c>
      <c r="K54" s="36">
        <f>SUMIFS(СВЦЭМ!$C$33:$C$776,СВЦЭМ!$A$33:$A$776,$A54,СВЦЭМ!$B$33:$B$776,K$47)+'СЕТ СН'!$G$9+СВЦЭМ!$D$10+'СЕТ СН'!$G$5-'СЕТ СН'!$G$17</f>
        <v>3366.12174018</v>
      </c>
      <c r="L54" s="36">
        <f>SUMIFS(СВЦЭМ!$C$33:$C$776,СВЦЭМ!$A$33:$A$776,$A54,СВЦЭМ!$B$33:$B$776,L$47)+'СЕТ СН'!$G$9+СВЦЭМ!$D$10+'СЕТ СН'!$G$5-'СЕТ СН'!$G$17</f>
        <v>3365.9104187100002</v>
      </c>
      <c r="M54" s="36">
        <f>SUMIFS(СВЦЭМ!$C$33:$C$776,СВЦЭМ!$A$33:$A$776,$A54,СВЦЭМ!$B$33:$B$776,M$47)+'СЕТ СН'!$G$9+СВЦЭМ!$D$10+'СЕТ СН'!$G$5-'СЕТ СН'!$G$17</f>
        <v>3369.7213025400001</v>
      </c>
      <c r="N54" s="36">
        <f>SUMIFS(СВЦЭМ!$C$33:$C$776,СВЦЭМ!$A$33:$A$776,$A54,СВЦЭМ!$B$33:$B$776,N$47)+'СЕТ СН'!$G$9+СВЦЭМ!$D$10+'СЕТ СН'!$G$5-'СЕТ СН'!$G$17</f>
        <v>3363.1130249500002</v>
      </c>
      <c r="O54" s="36">
        <f>SUMIFS(СВЦЭМ!$C$33:$C$776,СВЦЭМ!$A$33:$A$776,$A54,СВЦЭМ!$B$33:$B$776,O$47)+'СЕТ СН'!$G$9+СВЦЭМ!$D$10+'СЕТ СН'!$G$5-'СЕТ СН'!$G$17</f>
        <v>3367.9911414500002</v>
      </c>
      <c r="P54" s="36">
        <f>SUMIFS(СВЦЭМ!$C$33:$C$776,СВЦЭМ!$A$33:$A$776,$A54,СВЦЭМ!$B$33:$B$776,P$47)+'СЕТ СН'!$G$9+СВЦЭМ!$D$10+'СЕТ СН'!$G$5-'СЕТ СН'!$G$17</f>
        <v>3371.2685319699999</v>
      </c>
      <c r="Q54" s="36">
        <f>SUMIFS(СВЦЭМ!$C$33:$C$776,СВЦЭМ!$A$33:$A$776,$A54,СВЦЭМ!$B$33:$B$776,Q$47)+'СЕТ СН'!$G$9+СВЦЭМ!$D$10+'СЕТ СН'!$G$5-'СЕТ СН'!$G$17</f>
        <v>3371.0479230600004</v>
      </c>
      <c r="R54" s="36">
        <f>SUMIFS(СВЦЭМ!$C$33:$C$776,СВЦЭМ!$A$33:$A$776,$A54,СВЦЭМ!$B$33:$B$776,R$47)+'СЕТ СН'!$G$9+СВЦЭМ!$D$10+'СЕТ СН'!$G$5-'СЕТ СН'!$G$17</f>
        <v>3329.8197740300002</v>
      </c>
      <c r="S54" s="36">
        <f>SUMIFS(СВЦЭМ!$C$33:$C$776,СВЦЭМ!$A$33:$A$776,$A54,СВЦЭМ!$B$33:$B$776,S$47)+'СЕТ СН'!$G$9+СВЦЭМ!$D$10+'СЕТ СН'!$G$5-'СЕТ СН'!$G$17</f>
        <v>3285.1991490300002</v>
      </c>
      <c r="T54" s="36">
        <f>SUMIFS(СВЦЭМ!$C$33:$C$776,СВЦЭМ!$A$33:$A$776,$A54,СВЦЭМ!$B$33:$B$776,T$47)+'СЕТ СН'!$G$9+СВЦЭМ!$D$10+'СЕТ СН'!$G$5-'СЕТ СН'!$G$17</f>
        <v>3271.8256377799999</v>
      </c>
      <c r="U54" s="36">
        <f>SUMIFS(СВЦЭМ!$C$33:$C$776,СВЦЭМ!$A$33:$A$776,$A54,СВЦЭМ!$B$33:$B$776,U$47)+'СЕТ СН'!$G$9+СВЦЭМ!$D$10+'СЕТ СН'!$G$5-'СЕТ СН'!$G$17</f>
        <v>3273.2995070400002</v>
      </c>
      <c r="V54" s="36">
        <f>SUMIFS(СВЦЭМ!$C$33:$C$776,СВЦЭМ!$A$33:$A$776,$A54,СВЦЭМ!$B$33:$B$776,V$47)+'СЕТ СН'!$G$9+СВЦЭМ!$D$10+'СЕТ СН'!$G$5-'СЕТ СН'!$G$17</f>
        <v>3268.7985368500003</v>
      </c>
      <c r="W54" s="36">
        <f>SUMIFS(СВЦЭМ!$C$33:$C$776,СВЦЭМ!$A$33:$A$776,$A54,СВЦЭМ!$B$33:$B$776,W$47)+'СЕТ СН'!$G$9+СВЦЭМ!$D$10+'СЕТ СН'!$G$5-'СЕТ СН'!$G$17</f>
        <v>3277.6639857</v>
      </c>
      <c r="X54" s="36">
        <f>SUMIFS(СВЦЭМ!$C$33:$C$776,СВЦЭМ!$A$33:$A$776,$A54,СВЦЭМ!$B$33:$B$776,X$47)+'СЕТ СН'!$G$9+СВЦЭМ!$D$10+'СЕТ СН'!$G$5-'СЕТ СН'!$G$17</f>
        <v>3250.4740436700004</v>
      </c>
      <c r="Y54" s="36">
        <f>SUMIFS(СВЦЭМ!$C$33:$C$776,СВЦЭМ!$A$33:$A$776,$A54,СВЦЭМ!$B$33:$B$776,Y$47)+'СЕТ СН'!$G$9+СВЦЭМ!$D$10+'СЕТ СН'!$G$5-'СЕТ СН'!$G$17</f>
        <v>3281.24990063</v>
      </c>
    </row>
    <row r="55" spans="1:25" ht="15.75" x14ac:dyDescent="0.2">
      <c r="A55" s="35">
        <f t="shared" si="1"/>
        <v>43685</v>
      </c>
      <c r="B55" s="36">
        <f>SUMIFS(СВЦЭМ!$C$33:$C$776,СВЦЭМ!$A$33:$A$776,$A55,СВЦЭМ!$B$33:$B$776,B$47)+'СЕТ СН'!$G$9+СВЦЭМ!$D$10+'СЕТ СН'!$G$5-'СЕТ СН'!$G$17</f>
        <v>3370.2281197900002</v>
      </c>
      <c r="C55" s="36">
        <f>SUMIFS(СВЦЭМ!$C$33:$C$776,СВЦЭМ!$A$33:$A$776,$A55,СВЦЭМ!$B$33:$B$776,C$47)+'СЕТ СН'!$G$9+СВЦЭМ!$D$10+'СЕТ СН'!$G$5-'СЕТ СН'!$G$17</f>
        <v>3409.7099394400002</v>
      </c>
      <c r="D55" s="36">
        <f>SUMIFS(СВЦЭМ!$C$33:$C$776,СВЦЭМ!$A$33:$A$776,$A55,СВЦЭМ!$B$33:$B$776,D$47)+'СЕТ СН'!$G$9+СВЦЭМ!$D$10+'СЕТ СН'!$G$5-'СЕТ СН'!$G$17</f>
        <v>3442.4315444000003</v>
      </c>
      <c r="E55" s="36">
        <f>SUMIFS(СВЦЭМ!$C$33:$C$776,СВЦЭМ!$A$33:$A$776,$A55,СВЦЭМ!$B$33:$B$776,E$47)+'СЕТ СН'!$G$9+СВЦЭМ!$D$10+'СЕТ СН'!$G$5-'СЕТ СН'!$G$17</f>
        <v>3463.5618425800003</v>
      </c>
      <c r="F55" s="36">
        <f>SUMIFS(СВЦЭМ!$C$33:$C$776,СВЦЭМ!$A$33:$A$776,$A55,СВЦЭМ!$B$33:$B$776,F$47)+'СЕТ СН'!$G$9+СВЦЭМ!$D$10+'СЕТ СН'!$G$5-'СЕТ СН'!$G$17</f>
        <v>3504.7170108099999</v>
      </c>
      <c r="G55" s="36">
        <f>SUMIFS(СВЦЭМ!$C$33:$C$776,СВЦЭМ!$A$33:$A$776,$A55,СВЦЭМ!$B$33:$B$776,G$47)+'СЕТ СН'!$G$9+СВЦЭМ!$D$10+'СЕТ СН'!$G$5-'СЕТ СН'!$G$17</f>
        <v>3485.4939030800001</v>
      </c>
      <c r="H55" s="36">
        <f>SUMIFS(СВЦЭМ!$C$33:$C$776,СВЦЭМ!$A$33:$A$776,$A55,СВЦЭМ!$B$33:$B$776,H$47)+'СЕТ СН'!$G$9+СВЦЭМ!$D$10+'СЕТ СН'!$G$5-'СЕТ СН'!$G$17</f>
        <v>3447.2916544200002</v>
      </c>
      <c r="I55" s="36">
        <f>SUMIFS(СВЦЭМ!$C$33:$C$776,СВЦЭМ!$A$33:$A$776,$A55,СВЦЭМ!$B$33:$B$776,I$47)+'СЕТ СН'!$G$9+СВЦЭМ!$D$10+'СЕТ СН'!$G$5-'СЕТ СН'!$G$17</f>
        <v>3396.1178074600002</v>
      </c>
      <c r="J55" s="36">
        <f>SUMIFS(СВЦЭМ!$C$33:$C$776,СВЦЭМ!$A$33:$A$776,$A55,СВЦЭМ!$B$33:$B$776,J$47)+'СЕТ СН'!$G$9+СВЦЭМ!$D$10+'СЕТ СН'!$G$5-'СЕТ СН'!$G$17</f>
        <v>3346.3290468499999</v>
      </c>
      <c r="K55" s="36">
        <f>SUMIFS(СВЦЭМ!$C$33:$C$776,СВЦЭМ!$A$33:$A$776,$A55,СВЦЭМ!$B$33:$B$776,K$47)+'СЕТ СН'!$G$9+СВЦЭМ!$D$10+'СЕТ СН'!$G$5-'СЕТ СН'!$G$17</f>
        <v>3384.0052194899999</v>
      </c>
      <c r="L55" s="36">
        <f>SUMIFS(СВЦЭМ!$C$33:$C$776,СВЦЭМ!$A$33:$A$776,$A55,СВЦЭМ!$B$33:$B$776,L$47)+'СЕТ СН'!$G$9+СВЦЭМ!$D$10+'СЕТ СН'!$G$5-'СЕТ СН'!$G$17</f>
        <v>3397.5397919300003</v>
      </c>
      <c r="M55" s="36">
        <f>SUMIFS(СВЦЭМ!$C$33:$C$776,СВЦЭМ!$A$33:$A$776,$A55,СВЦЭМ!$B$33:$B$776,M$47)+'СЕТ СН'!$G$9+СВЦЭМ!$D$10+'СЕТ СН'!$G$5-'СЕТ СН'!$G$17</f>
        <v>3395.92724615</v>
      </c>
      <c r="N55" s="36">
        <f>SUMIFS(СВЦЭМ!$C$33:$C$776,СВЦЭМ!$A$33:$A$776,$A55,СВЦЭМ!$B$33:$B$776,N$47)+'СЕТ СН'!$G$9+СВЦЭМ!$D$10+'СЕТ СН'!$G$5-'СЕТ СН'!$G$17</f>
        <v>3390.32563562</v>
      </c>
      <c r="O55" s="36">
        <f>SUMIFS(СВЦЭМ!$C$33:$C$776,СВЦЭМ!$A$33:$A$776,$A55,СВЦЭМ!$B$33:$B$776,O$47)+'СЕТ СН'!$G$9+СВЦЭМ!$D$10+'СЕТ СН'!$G$5-'СЕТ СН'!$G$17</f>
        <v>3396.9568079199998</v>
      </c>
      <c r="P55" s="36">
        <f>SUMIFS(СВЦЭМ!$C$33:$C$776,СВЦЭМ!$A$33:$A$776,$A55,СВЦЭМ!$B$33:$B$776,P$47)+'СЕТ СН'!$G$9+СВЦЭМ!$D$10+'СЕТ СН'!$G$5-'СЕТ СН'!$G$17</f>
        <v>3399.1710554400001</v>
      </c>
      <c r="Q55" s="36">
        <f>SUMIFS(СВЦЭМ!$C$33:$C$776,СВЦЭМ!$A$33:$A$776,$A55,СВЦЭМ!$B$33:$B$776,Q$47)+'СЕТ СН'!$G$9+СВЦЭМ!$D$10+'СЕТ СН'!$G$5-'СЕТ СН'!$G$17</f>
        <v>3404.50232916</v>
      </c>
      <c r="R55" s="36">
        <f>SUMIFS(СВЦЭМ!$C$33:$C$776,СВЦЭМ!$A$33:$A$776,$A55,СВЦЭМ!$B$33:$B$776,R$47)+'СЕТ СН'!$G$9+СВЦЭМ!$D$10+'СЕТ СН'!$G$5-'СЕТ СН'!$G$17</f>
        <v>3349.86352657</v>
      </c>
      <c r="S55" s="36">
        <f>SUMIFS(СВЦЭМ!$C$33:$C$776,СВЦЭМ!$A$33:$A$776,$A55,СВЦЭМ!$B$33:$B$776,S$47)+'СЕТ СН'!$G$9+СВЦЭМ!$D$10+'СЕТ СН'!$G$5-'СЕТ СН'!$G$17</f>
        <v>3332.2724485600002</v>
      </c>
      <c r="T55" s="36">
        <f>SUMIFS(СВЦЭМ!$C$33:$C$776,СВЦЭМ!$A$33:$A$776,$A55,СВЦЭМ!$B$33:$B$776,T$47)+'СЕТ СН'!$G$9+СВЦЭМ!$D$10+'СЕТ СН'!$G$5-'СЕТ СН'!$G$17</f>
        <v>3331.8502026200003</v>
      </c>
      <c r="U55" s="36">
        <f>SUMIFS(СВЦЭМ!$C$33:$C$776,СВЦЭМ!$A$33:$A$776,$A55,СВЦЭМ!$B$33:$B$776,U$47)+'СЕТ СН'!$G$9+СВЦЭМ!$D$10+'СЕТ СН'!$G$5-'СЕТ СН'!$G$17</f>
        <v>3292.5513313700003</v>
      </c>
      <c r="V55" s="36">
        <f>SUMIFS(СВЦЭМ!$C$33:$C$776,СВЦЭМ!$A$33:$A$776,$A55,СВЦЭМ!$B$33:$B$776,V$47)+'СЕТ СН'!$G$9+СВЦЭМ!$D$10+'СЕТ СН'!$G$5-'СЕТ СН'!$G$17</f>
        <v>3293.2096004700002</v>
      </c>
      <c r="W55" s="36">
        <f>SUMIFS(СВЦЭМ!$C$33:$C$776,СВЦЭМ!$A$33:$A$776,$A55,СВЦЭМ!$B$33:$B$776,W$47)+'СЕТ СН'!$G$9+СВЦЭМ!$D$10+'СЕТ СН'!$G$5-'СЕТ СН'!$G$17</f>
        <v>3295.4848851699999</v>
      </c>
      <c r="X55" s="36">
        <f>SUMIFS(СВЦЭМ!$C$33:$C$776,СВЦЭМ!$A$33:$A$776,$A55,СВЦЭМ!$B$33:$B$776,X$47)+'СЕТ СН'!$G$9+СВЦЭМ!$D$10+'СЕТ СН'!$G$5-'СЕТ СН'!$G$17</f>
        <v>3270.8511019000002</v>
      </c>
      <c r="Y55" s="36">
        <f>SUMIFS(СВЦЭМ!$C$33:$C$776,СВЦЭМ!$A$33:$A$776,$A55,СВЦЭМ!$B$33:$B$776,Y$47)+'СЕТ СН'!$G$9+СВЦЭМ!$D$10+'СЕТ СН'!$G$5-'СЕТ СН'!$G$17</f>
        <v>3302.7611742899999</v>
      </c>
    </row>
    <row r="56" spans="1:25" ht="15.75" x14ac:dyDescent="0.2">
      <c r="A56" s="35">
        <f t="shared" si="1"/>
        <v>43686</v>
      </c>
      <c r="B56" s="36">
        <f>SUMIFS(СВЦЭМ!$C$33:$C$776,СВЦЭМ!$A$33:$A$776,$A56,СВЦЭМ!$B$33:$B$776,B$47)+'СЕТ СН'!$G$9+СВЦЭМ!$D$10+'СЕТ СН'!$G$5-'СЕТ СН'!$G$17</f>
        <v>3397.7317750400002</v>
      </c>
      <c r="C56" s="36">
        <f>SUMIFS(СВЦЭМ!$C$33:$C$776,СВЦЭМ!$A$33:$A$776,$A56,СВЦЭМ!$B$33:$B$776,C$47)+'СЕТ СН'!$G$9+СВЦЭМ!$D$10+'СЕТ СН'!$G$5-'СЕТ СН'!$G$17</f>
        <v>3434.22109327</v>
      </c>
      <c r="D56" s="36">
        <f>SUMIFS(СВЦЭМ!$C$33:$C$776,СВЦЭМ!$A$33:$A$776,$A56,СВЦЭМ!$B$33:$B$776,D$47)+'СЕТ СН'!$G$9+СВЦЭМ!$D$10+'СЕТ СН'!$G$5-'СЕТ СН'!$G$17</f>
        <v>3457.1330827199999</v>
      </c>
      <c r="E56" s="36">
        <f>SUMIFS(СВЦЭМ!$C$33:$C$776,СВЦЭМ!$A$33:$A$776,$A56,СВЦЭМ!$B$33:$B$776,E$47)+'СЕТ СН'!$G$9+СВЦЭМ!$D$10+'СЕТ СН'!$G$5-'СЕТ СН'!$G$17</f>
        <v>3480.52601198</v>
      </c>
      <c r="F56" s="36">
        <f>SUMIFS(СВЦЭМ!$C$33:$C$776,СВЦЭМ!$A$33:$A$776,$A56,СВЦЭМ!$B$33:$B$776,F$47)+'СЕТ СН'!$G$9+СВЦЭМ!$D$10+'СЕТ СН'!$G$5-'СЕТ СН'!$G$17</f>
        <v>3492.37171558</v>
      </c>
      <c r="G56" s="36">
        <f>SUMIFS(СВЦЭМ!$C$33:$C$776,СВЦЭМ!$A$33:$A$776,$A56,СВЦЭМ!$B$33:$B$776,G$47)+'СЕТ СН'!$G$9+СВЦЭМ!$D$10+'СЕТ СН'!$G$5-'СЕТ СН'!$G$17</f>
        <v>3479.2755781400001</v>
      </c>
      <c r="H56" s="36">
        <f>SUMIFS(СВЦЭМ!$C$33:$C$776,СВЦЭМ!$A$33:$A$776,$A56,СВЦЭМ!$B$33:$B$776,H$47)+'СЕТ СН'!$G$9+СВЦЭМ!$D$10+'СЕТ СН'!$G$5-'СЕТ СН'!$G$17</f>
        <v>3450.6275303699999</v>
      </c>
      <c r="I56" s="36">
        <f>SUMIFS(СВЦЭМ!$C$33:$C$776,СВЦЭМ!$A$33:$A$776,$A56,СВЦЭМ!$B$33:$B$776,I$47)+'СЕТ СН'!$G$9+СВЦЭМ!$D$10+'СЕТ СН'!$G$5-'СЕТ СН'!$G$17</f>
        <v>3413.8777268600002</v>
      </c>
      <c r="J56" s="36">
        <f>SUMIFS(СВЦЭМ!$C$33:$C$776,СВЦЭМ!$A$33:$A$776,$A56,СВЦЭМ!$B$33:$B$776,J$47)+'СЕТ СН'!$G$9+СВЦЭМ!$D$10+'СЕТ СН'!$G$5-'СЕТ СН'!$G$17</f>
        <v>3366.10899875</v>
      </c>
      <c r="K56" s="36">
        <f>SUMIFS(СВЦЭМ!$C$33:$C$776,СВЦЭМ!$A$33:$A$776,$A56,СВЦЭМ!$B$33:$B$776,K$47)+'СЕТ СН'!$G$9+СВЦЭМ!$D$10+'СЕТ СН'!$G$5-'СЕТ СН'!$G$17</f>
        <v>3383.4188650699998</v>
      </c>
      <c r="L56" s="36">
        <f>SUMIFS(СВЦЭМ!$C$33:$C$776,СВЦЭМ!$A$33:$A$776,$A56,СВЦЭМ!$B$33:$B$776,L$47)+'СЕТ СН'!$G$9+СВЦЭМ!$D$10+'СЕТ СН'!$G$5-'СЕТ СН'!$G$17</f>
        <v>3399.1978751199999</v>
      </c>
      <c r="M56" s="36">
        <f>SUMIFS(СВЦЭМ!$C$33:$C$776,СВЦЭМ!$A$33:$A$776,$A56,СВЦЭМ!$B$33:$B$776,M$47)+'СЕТ СН'!$G$9+СВЦЭМ!$D$10+'СЕТ СН'!$G$5-'СЕТ СН'!$G$17</f>
        <v>3399.8282882500002</v>
      </c>
      <c r="N56" s="36">
        <f>SUMIFS(СВЦЭМ!$C$33:$C$776,СВЦЭМ!$A$33:$A$776,$A56,СВЦЭМ!$B$33:$B$776,N$47)+'СЕТ СН'!$G$9+СВЦЭМ!$D$10+'СЕТ СН'!$G$5-'СЕТ СН'!$G$17</f>
        <v>3393.7566551800001</v>
      </c>
      <c r="O56" s="36">
        <f>SUMIFS(СВЦЭМ!$C$33:$C$776,СВЦЭМ!$A$33:$A$776,$A56,СВЦЭМ!$B$33:$B$776,O$47)+'СЕТ СН'!$G$9+СВЦЭМ!$D$10+'СЕТ СН'!$G$5-'СЕТ СН'!$G$17</f>
        <v>3399.9402247799999</v>
      </c>
      <c r="P56" s="36">
        <f>SUMIFS(СВЦЭМ!$C$33:$C$776,СВЦЭМ!$A$33:$A$776,$A56,СВЦЭМ!$B$33:$B$776,P$47)+'СЕТ СН'!$G$9+СВЦЭМ!$D$10+'СЕТ СН'!$G$5-'СЕТ СН'!$G$17</f>
        <v>3428.2316387400001</v>
      </c>
      <c r="Q56" s="36">
        <f>SUMIFS(СВЦЭМ!$C$33:$C$776,СВЦЭМ!$A$33:$A$776,$A56,СВЦЭМ!$B$33:$B$776,Q$47)+'СЕТ СН'!$G$9+СВЦЭМ!$D$10+'СЕТ СН'!$G$5-'СЕТ СН'!$G$17</f>
        <v>3426.2140920400002</v>
      </c>
      <c r="R56" s="36">
        <f>SUMIFS(СВЦЭМ!$C$33:$C$776,СВЦЭМ!$A$33:$A$776,$A56,СВЦЭМ!$B$33:$B$776,R$47)+'СЕТ СН'!$G$9+СВЦЭМ!$D$10+'СЕТ СН'!$G$5-'СЕТ СН'!$G$17</f>
        <v>3376.1582186400001</v>
      </c>
      <c r="S56" s="36">
        <f>SUMIFS(СВЦЭМ!$C$33:$C$776,СВЦЭМ!$A$33:$A$776,$A56,СВЦЭМ!$B$33:$B$776,S$47)+'СЕТ СН'!$G$9+СВЦЭМ!$D$10+'СЕТ СН'!$G$5-'СЕТ СН'!$G$17</f>
        <v>3327.5495311899999</v>
      </c>
      <c r="T56" s="36">
        <f>SUMIFS(СВЦЭМ!$C$33:$C$776,СВЦЭМ!$A$33:$A$776,$A56,СВЦЭМ!$B$33:$B$776,T$47)+'СЕТ СН'!$G$9+СВЦЭМ!$D$10+'СЕТ СН'!$G$5-'СЕТ СН'!$G$17</f>
        <v>3309.9879085299999</v>
      </c>
      <c r="U56" s="36">
        <f>SUMIFS(СВЦЭМ!$C$33:$C$776,СВЦЭМ!$A$33:$A$776,$A56,СВЦЭМ!$B$33:$B$776,U$47)+'СЕТ СН'!$G$9+СВЦЭМ!$D$10+'СЕТ СН'!$G$5-'СЕТ СН'!$G$17</f>
        <v>3313.1702457700003</v>
      </c>
      <c r="V56" s="36">
        <f>SUMIFS(СВЦЭМ!$C$33:$C$776,СВЦЭМ!$A$33:$A$776,$A56,СВЦЭМ!$B$33:$B$776,V$47)+'СЕТ СН'!$G$9+СВЦЭМ!$D$10+'СЕТ СН'!$G$5-'СЕТ СН'!$G$17</f>
        <v>3290.5373719899999</v>
      </c>
      <c r="W56" s="36">
        <f>SUMIFS(СВЦЭМ!$C$33:$C$776,СВЦЭМ!$A$33:$A$776,$A56,СВЦЭМ!$B$33:$B$776,W$47)+'СЕТ СН'!$G$9+СВЦЭМ!$D$10+'СЕТ СН'!$G$5-'СЕТ СН'!$G$17</f>
        <v>3296.3800402100001</v>
      </c>
      <c r="X56" s="36">
        <f>SUMIFS(СВЦЭМ!$C$33:$C$776,СВЦЭМ!$A$33:$A$776,$A56,СВЦЭМ!$B$33:$B$776,X$47)+'СЕТ СН'!$G$9+СВЦЭМ!$D$10+'СЕТ СН'!$G$5-'СЕТ СН'!$G$17</f>
        <v>3270.15703308</v>
      </c>
      <c r="Y56" s="36">
        <f>SUMIFS(СВЦЭМ!$C$33:$C$776,СВЦЭМ!$A$33:$A$776,$A56,СВЦЭМ!$B$33:$B$776,Y$47)+'СЕТ СН'!$G$9+СВЦЭМ!$D$10+'СЕТ СН'!$G$5-'СЕТ СН'!$G$17</f>
        <v>3328.8234466600002</v>
      </c>
    </row>
    <row r="57" spans="1:25" ht="15.75" x14ac:dyDescent="0.2">
      <c r="A57" s="35">
        <f t="shared" si="1"/>
        <v>43687</v>
      </c>
      <c r="B57" s="36">
        <f>SUMIFS(СВЦЭМ!$C$33:$C$776,СВЦЭМ!$A$33:$A$776,$A57,СВЦЭМ!$B$33:$B$776,B$47)+'СЕТ СН'!$G$9+СВЦЭМ!$D$10+'СЕТ СН'!$G$5-'СЕТ СН'!$G$17</f>
        <v>3462.0973060400001</v>
      </c>
      <c r="C57" s="36">
        <f>SUMIFS(СВЦЭМ!$C$33:$C$776,СВЦЭМ!$A$33:$A$776,$A57,СВЦЭМ!$B$33:$B$776,C$47)+'СЕТ СН'!$G$9+СВЦЭМ!$D$10+'СЕТ СН'!$G$5-'СЕТ СН'!$G$17</f>
        <v>3473.9418399599999</v>
      </c>
      <c r="D57" s="36">
        <f>SUMIFS(СВЦЭМ!$C$33:$C$776,СВЦЭМ!$A$33:$A$776,$A57,СВЦЭМ!$B$33:$B$776,D$47)+'СЕТ СН'!$G$9+СВЦЭМ!$D$10+'СЕТ СН'!$G$5-'СЕТ СН'!$G$17</f>
        <v>3486.3754443500002</v>
      </c>
      <c r="E57" s="36">
        <f>SUMIFS(СВЦЭМ!$C$33:$C$776,СВЦЭМ!$A$33:$A$776,$A57,СВЦЭМ!$B$33:$B$776,E$47)+'СЕТ СН'!$G$9+СВЦЭМ!$D$10+'СЕТ СН'!$G$5-'СЕТ СН'!$G$17</f>
        <v>3506.5387939900002</v>
      </c>
      <c r="F57" s="36">
        <f>SUMIFS(СВЦЭМ!$C$33:$C$776,СВЦЭМ!$A$33:$A$776,$A57,СВЦЭМ!$B$33:$B$776,F$47)+'СЕТ СН'!$G$9+СВЦЭМ!$D$10+'СЕТ СН'!$G$5-'СЕТ СН'!$G$17</f>
        <v>3529.3386661700001</v>
      </c>
      <c r="G57" s="36">
        <f>SUMIFS(СВЦЭМ!$C$33:$C$776,СВЦЭМ!$A$33:$A$776,$A57,СВЦЭМ!$B$33:$B$776,G$47)+'СЕТ СН'!$G$9+СВЦЭМ!$D$10+'СЕТ СН'!$G$5-'СЕТ СН'!$G$17</f>
        <v>3502.5608728900002</v>
      </c>
      <c r="H57" s="36">
        <f>SUMIFS(СВЦЭМ!$C$33:$C$776,СВЦЭМ!$A$33:$A$776,$A57,СВЦЭМ!$B$33:$B$776,H$47)+'СЕТ СН'!$G$9+СВЦЭМ!$D$10+'СЕТ СН'!$G$5-'СЕТ СН'!$G$17</f>
        <v>3459.03837346</v>
      </c>
      <c r="I57" s="36">
        <f>SUMIFS(СВЦЭМ!$C$33:$C$776,СВЦЭМ!$A$33:$A$776,$A57,СВЦЭМ!$B$33:$B$776,I$47)+'СЕТ СН'!$G$9+СВЦЭМ!$D$10+'СЕТ СН'!$G$5-'СЕТ СН'!$G$17</f>
        <v>3473.3885087100002</v>
      </c>
      <c r="J57" s="36">
        <f>SUMIFS(СВЦЭМ!$C$33:$C$776,СВЦЭМ!$A$33:$A$776,$A57,СВЦЭМ!$B$33:$B$776,J$47)+'СЕТ СН'!$G$9+СВЦЭМ!$D$10+'СЕТ СН'!$G$5-'СЕТ СН'!$G$17</f>
        <v>3372.19783048</v>
      </c>
      <c r="K57" s="36">
        <f>SUMIFS(СВЦЭМ!$C$33:$C$776,СВЦЭМ!$A$33:$A$776,$A57,СВЦЭМ!$B$33:$B$776,K$47)+'СЕТ СН'!$G$9+СВЦЭМ!$D$10+'СЕТ СН'!$G$5-'СЕТ СН'!$G$17</f>
        <v>3387.5532174600003</v>
      </c>
      <c r="L57" s="36">
        <f>SUMIFS(СВЦЭМ!$C$33:$C$776,СВЦЭМ!$A$33:$A$776,$A57,СВЦЭМ!$B$33:$B$776,L$47)+'СЕТ СН'!$G$9+СВЦЭМ!$D$10+'СЕТ СН'!$G$5-'СЕТ СН'!$G$17</f>
        <v>3409.0127293400001</v>
      </c>
      <c r="M57" s="36">
        <f>SUMIFS(СВЦЭМ!$C$33:$C$776,СВЦЭМ!$A$33:$A$776,$A57,СВЦЭМ!$B$33:$B$776,M$47)+'СЕТ СН'!$G$9+СВЦЭМ!$D$10+'СЕТ СН'!$G$5-'СЕТ СН'!$G$17</f>
        <v>3403.67705346</v>
      </c>
      <c r="N57" s="36">
        <f>SUMIFS(СВЦЭМ!$C$33:$C$776,СВЦЭМ!$A$33:$A$776,$A57,СВЦЭМ!$B$33:$B$776,N$47)+'СЕТ СН'!$G$9+СВЦЭМ!$D$10+'СЕТ СН'!$G$5-'СЕТ СН'!$G$17</f>
        <v>3394.00135</v>
      </c>
      <c r="O57" s="36">
        <f>SUMIFS(СВЦЭМ!$C$33:$C$776,СВЦЭМ!$A$33:$A$776,$A57,СВЦЭМ!$B$33:$B$776,O$47)+'СЕТ СН'!$G$9+СВЦЭМ!$D$10+'СЕТ СН'!$G$5-'СЕТ СН'!$G$17</f>
        <v>3399.6676439399998</v>
      </c>
      <c r="P57" s="36">
        <f>SUMIFS(СВЦЭМ!$C$33:$C$776,СВЦЭМ!$A$33:$A$776,$A57,СВЦЭМ!$B$33:$B$776,P$47)+'СЕТ СН'!$G$9+СВЦЭМ!$D$10+'СЕТ СН'!$G$5-'СЕТ СН'!$G$17</f>
        <v>3401.9478371599998</v>
      </c>
      <c r="Q57" s="36">
        <f>SUMIFS(СВЦЭМ!$C$33:$C$776,СВЦЭМ!$A$33:$A$776,$A57,СВЦЭМ!$B$33:$B$776,Q$47)+'СЕТ СН'!$G$9+СВЦЭМ!$D$10+'СЕТ СН'!$G$5-'СЕТ СН'!$G$17</f>
        <v>3411.0823498899999</v>
      </c>
      <c r="R57" s="36">
        <f>SUMIFS(СВЦЭМ!$C$33:$C$776,СВЦЭМ!$A$33:$A$776,$A57,СВЦЭМ!$B$33:$B$776,R$47)+'СЕТ СН'!$G$9+СВЦЭМ!$D$10+'СЕТ СН'!$G$5-'СЕТ СН'!$G$17</f>
        <v>3355.6918712000002</v>
      </c>
      <c r="S57" s="36">
        <f>SUMIFS(СВЦЭМ!$C$33:$C$776,СВЦЭМ!$A$33:$A$776,$A57,СВЦЭМ!$B$33:$B$776,S$47)+'СЕТ СН'!$G$9+СВЦЭМ!$D$10+'СЕТ СН'!$G$5-'СЕТ СН'!$G$17</f>
        <v>3355.60122628</v>
      </c>
      <c r="T57" s="36">
        <f>SUMIFS(СВЦЭМ!$C$33:$C$776,СВЦЭМ!$A$33:$A$776,$A57,СВЦЭМ!$B$33:$B$776,T$47)+'СЕТ СН'!$G$9+СВЦЭМ!$D$10+'СЕТ СН'!$G$5-'СЕТ СН'!$G$17</f>
        <v>3350.63614422</v>
      </c>
      <c r="U57" s="36">
        <f>SUMIFS(СВЦЭМ!$C$33:$C$776,СВЦЭМ!$A$33:$A$776,$A57,СВЦЭМ!$B$33:$B$776,U$47)+'СЕТ СН'!$G$9+СВЦЭМ!$D$10+'СЕТ СН'!$G$5-'СЕТ СН'!$G$17</f>
        <v>3338.23293986</v>
      </c>
      <c r="V57" s="36">
        <f>SUMIFS(СВЦЭМ!$C$33:$C$776,СВЦЭМ!$A$33:$A$776,$A57,СВЦЭМ!$B$33:$B$776,V$47)+'СЕТ СН'!$G$9+СВЦЭМ!$D$10+'СЕТ СН'!$G$5-'СЕТ СН'!$G$17</f>
        <v>3345.41003697</v>
      </c>
      <c r="W57" s="36">
        <f>SUMIFS(СВЦЭМ!$C$33:$C$776,СВЦЭМ!$A$33:$A$776,$A57,СВЦЭМ!$B$33:$B$776,W$47)+'СЕТ СН'!$G$9+СВЦЭМ!$D$10+'СЕТ СН'!$G$5-'СЕТ СН'!$G$17</f>
        <v>3366.5281619000002</v>
      </c>
      <c r="X57" s="36">
        <f>SUMIFS(СВЦЭМ!$C$33:$C$776,СВЦЭМ!$A$33:$A$776,$A57,СВЦЭМ!$B$33:$B$776,X$47)+'СЕТ СН'!$G$9+СВЦЭМ!$D$10+'СЕТ СН'!$G$5-'СЕТ СН'!$G$17</f>
        <v>3339.0269121000001</v>
      </c>
      <c r="Y57" s="36">
        <f>SUMIFS(СВЦЭМ!$C$33:$C$776,СВЦЭМ!$A$33:$A$776,$A57,СВЦЭМ!$B$33:$B$776,Y$47)+'СЕТ СН'!$G$9+СВЦЭМ!$D$10+'СЕТ СН'!$G$5-'СЕТ СН'!$G$17</f>
        <v>3335.0449222500001</v>
      </c>
    </row>
    <row r="58" spans="1:25" ht="15.75" x14ac:dyDescent="0.2">
      <c r="A58" s="35">
        <f t="shared" si="1"/>
        <v>43688</v>
      </c>
      <c r="B58" s="36">
        <f>SUMIFS(СВЦЭМ!$C$33:$C$776,СВЦЭМ!$A$33:$A$776,$A58,СВЦЭМ!$B$33:$B$776,B$47)+'СЕТ СН'!$G$9+СВЦЭМ!$D$10+'СЕТ СН'!$G$5-'СЕТ СН'!$G$17</f>
        <v>3442.2067461400002</v>
      </c>
      <c r="C58" s="36">
        <f>SUMIFS(СВЦЭМ!$C$33:$C$776,СВЦЭМ!$A$33:$A$776,$A58,СВЦЭМ!$B$33:$B$776,C$47)+'СЕТ СН'!$G$9+СВЦЭМ!$D$10+'СЕТ СН'!$G$5-'СЕТ СН'!$G$17</f>
        <v>3476.1401431100003</v>
      </c>
      <c r="D58" s="36">
        <f>SUMIFS(СВЦЭМ!$C$33:$C$776,СВЦЭМ!$A$33:$A$776,$A58,СВЦЭМ!$B$33:$B$776,D$47)+'СЕТ СН'!$G$9+СВЦЭМ!$D$10+'СЕТ СН'!$G$5-'СЕТ СН'!$G$17</f>
        <v>3504.2314159799998</v>
      </c>
      <c r="E58" s="36">
        <f>SUMIFS(СВЦЭМ!$C$33:$C$776,СВЦЭМ!$A$33:$A$776,$A58,СВЦЭМ!$B$33:$B$776,E$47)+'СЕТ СН'!$G$9+СВЦЭМ!$D$10+'СЕТ СН'!$G$5-'СЕТ СН'!$G$17</f>
        <v>3507.7858384599999</v>
      </c>
      <c r="F58" s="36">
        <f>SUMIFS(СВЦЭМ!$C$33:$C$776,СВЦЭМ!$A$33:$A$776,$A58,СВЦЭМ!$B$33:$B$776,F$47)+'СЕТ СН'!$G$9+СВЦЭМ!$D$10+'СЕТ СН'!$G$5-'СЕТ СН'!$G$17</f>
        <v>3531.0420861900002</v>
      </c>
      <c r="G58" s="36">
        <f>SUMIFS(СВЦЭМ!$C$33:$C$776,СВЦЭМ!$A$33:$A$776,$A58,СВЦЭМ!$B$33:$B$776,G$47)+'СЕТ СН'!$G$9+СВЦЭМ!$D$10+'СЕТ СН'!$G$5-'СЕТ СН'!$G$17</f>
        <v>3520.4916091700002</v>
      </c>
      <c r="H58" s="36">
        <f>SUMIFS(СВЦЭМ!$C$33:$C$776,СВЦЭМ!$A$33:$A$776,$A58,СВЦЭМ!$B$33:$B$776,H$47)+'СЕТ СН'!$G$9+СВЦЭМ!$D$10+'СЕТ СН'!$G$5-'СЕТ СН'!$G$17</f>
        <v>3505.1794142399999</v>
      </c>
      <c r="I58" s="36">
        <f>SUMIFS(СВЦЭМ!$C$33:$C$776,СВЦЭМ!$A$33:$A$776,$A58,СВЦЭМ!$B$33:$B$776,I$47)+'СЕТ СН'!$G$9+СВЦЭМ!$D$10+'СЕТ СН'!$G$5-'СЕТ СН'!$G$17</f>
        <v>3469.4648166300003</v>
      </c>
      <c r="J58" s="36">
        <f>SUMIFS(СВЦЭМ!$C$33:$C$776,СВЦЭМ!$A$33:$A$776,$A58,СВЦЭМ!$B$33:$B$776,J$47)+'СЕТ СН'!$G$9+СВЦЭМ!$D$10+'СЕТ СН'!$G$5-'СЕТ СН'!$G$17</f>
        <v>3398.6937742</v>
      </c>
      <c r="K58" s="36">
        <f>SUMIFS(СВЦЭМ!$C$33:$C$776,СВЦЭМ!$A$33:$A$776,$A58,СВЦЭМ!$B$33:$B$776,K$47)+'СЕТ СН'!$G$9+СВЦЭМ!$D$10+'СЕТ СН'!$G$5-'СЕТ СН'!$G$17</f>
        <v>3370.6526506600003</v>
      </c>
      <c r="L58" s="36">
        <f>SUMIFS(СВЦЭМ!$C$33:$C$776,СВЦЭМ!$A$33:$A$776,$A58,СВЦЭМ!$B$33:$B$776,L$47)+'СЕТ СН'!$G$9+СВЦЭМ!$D$10+'СЕТ СН'!$G$5-'СЕТ СН'!$G$17</f>
        <v>3386.4621763300001</v>
      </c>
      <c r="M58" s="36">
        <f>SUMIFS(СВЦЭМ!$C$33:$C$776,СВЦЭМ!$A$33:$A$776,$A58,СВЦЭМ!$B$33:$B$776,M$47)+'СЕТ СН'!$G$9+СВЦЭМ!$D$10+'СЕТ СН'!$G$5-'СЕТ СН'!$G$17</f>
        <v>3391.2755529300002</v>
      </c>
      <c r="N58" s="36">
        <f>SUMIFS(СВЦЭМ!$C$33:$C$776,СВЦЭМ!$A$33:$A$776,$A58,СВЦЭМ!$B$33:$B$776,N$47)+'СЕТ СН'!$G$9+СВЦЭМ!$D$10+'СЕТ СН'!$G$5-'СЕТ СН'!$G$17</f>
        <v>3388.2152706000002</v>
      </c>
      <c r="O58" s="36">
        <f>SUMIFS(СВЦЭМ!$C$33:$C$776,СВЦЭМ!$A$33:$A$776,$A58,СВЦЭМ!$B$33:$B$776,O$47)+'СЕТ СН'!$G$9+СВЦЭМ!$D$10+'СЕТ СН'!$G$5-'СЕТ СН'!$G$17</f>
        <v>3389.9386951000001</v>
      </c>
      <c r="P58" s="36">
        <f>SUMIFS(СВЦЭМ!$C$33:$C$776,СВЦЭМ!$A$33:$A$776,$A58,СВЦЭМ!$B$33:$B$776,P$47)+'СЕТ СН'!$G$9+СВЦЭМ!$D$10+'СЕТ СН'!$G$5-'СЕТ СН'!$G$17</f>
        <v>3390.5857789800002</v>
      </c>
      <c r="Q58" s="36">
        <f>SUMIFS(СВЦЭМ!$C$33:$C$776,СВЦЭМ!$A$33:$A$776,$A58,СВЦЭМ!$B$33:$B$776,Q$47)+'СЕТ СН'!$G$9+СВЦЭМ!$D$10+'СЕТ СН'!$G$5-'СЕТ СН'!$G$17</f>
        <v>3383.3938884500003</v>
      </c>
      <c r="R58" s="36">
        <f>SUMIFS(СВЦЭМ!$C$33:$C$776,СВЦЭМ!$A$33:$A$776,$A58,СВЦЭМ!$B$33:$B$776,R$47)+'СЕТ СН'!$G$9+СВЦЭМ!$D$10+'СЕТ СН'!$G$5-'СЕТ СН'!$G$17</f>
        <v>3348.6489563300001</v>
      </c>
      <c r="S58" s="36">
        <f>SUMIFS(СВЦЭМ!$C$33:$C$776,СВЦЭМ!$A$33:$A$776,$A58,СВЦЭМ!$B$33:$B$776,S$47)+'СЕТ СН'!$G$9+СВЦЭМ!$D$10+'СЕТ СН'!$G$5-'СЕТ СН'!$G$17</f>
        <v>3341.1371186199999</v>
      </c>
      <c r="T58" s="36">
        <f>SUMIFS(СВЦЭМ!$C$33:$C$776,СВЦЭМ!$A$33:$A$776,$A58,СВЦЭМ!$B$33:$B$776,T$47)+'СЕТ СН'!$G$9+СВЦЭМ!$D$10+'СЕТ СН'!$G$5-'СЕТ СН'!$G$17</f>
        <v>3350.9362052400002</v>
      </c>
      <c r="U58" s="36">
        <f>SUMIFS(СВЦЭМ!$C$33:$C$776,СВЦЭМ!$A$33:$A$776,$A58,СВЦЭМ!$B$33:$B$776,U$47)+'СЕТ СН'!$G$9+СВЦЭМ!$D$10+'СЕТ СН'!$G$5-'СЕТ СН'!$G$17</f>
        <v>3356.7289230300003</v>
      </c>
      <c r="V58" s="36">
        <f>SUMIFS(СВЦЭМ!$C$33:$C$776,СВЦЭМ!$A$33:$A$776,$A58,СВЦЭМ!$B$33:$B$776,V$47)+'СЕТ СН'!$G$9+СВЦЭМ!$D$10+'СЕТ СН'!$G$5-'СЕТ СН'!$G$17</f>
        <v>3362.9034793199999</v>
      </c>
      <c r="W58" s="36">
        <f>SUMIFS(СВЦЭМ!$C$33:$C$776,СВЦЭМ!$A$33:$A$776,$A58,СВЦЭМ!$B$33:$B$776,W$47)+'СЕТ СН'!$G$9+СВЦЭМ!$D$10+'СЕТ СН'!$G$5-'СЕТ СН'!$G$17</f>
        <v>3381.1328002</v>
      </c>
      <c r="X58" s="36">
        <f>SUMIFS(СВЦЭМ!$C$33:$C$776,СВЦЭМ!$A$33:$A$776,$A58,СВЦЭМ!$B$33:$B$776,X$47)+'СЕТ СН'!$G$9+СВЦЭМ!$D$10+'СЕТ СН'!$G$5-'СЕТ СН'!$G$17</f>
        <v>3346.7517020499999</v>
      </c>
      <c r="Y58" s="36">
        <f>SUMIFS(СВЦЭМ!$C$33:$C$776,СВЦЭМ!$A$33:$A$776,$A58,СВЦЭМ!$B$33:$B$776,Y$47)+'СЕТ СН'!$G$9+СВЦЭМ!$D$10+'СЕТ СН'!$G$5-'СЕТ СН'!$G$17</f>
        <v>3326.7132669100001</v>
      </c>
    </row>
    <row r="59" spans="1:25" ht="15.75" x14ac:dyDescent="0.2">
      <c r="A59" s="35">
        <f t="shared" si="1"/>
        <v>43689</v>
      </c>
      <c r="B59" s="36">
        <f>SUMIFS(СВЦЭМ!$C$33:$C$776,СВЦЭМ!$A$33:$A$776,$A59,СВЦЭМ!$B$33:$B$776,B$47)+'СЕТ СН'!$G$9+СВЦЭМ!$D$10+'СЕТ СН'!$G$5-'СЕТ СН'!$G$17</f>
        <v>3415.5478742400001</v>
      </c>
      <c r="C59" s="36">
        <f>SUMIFS(СВЦЭМ!$C$33:$C$776,СВЦЭМ!$A$33:$A$776,$A59,СВЦЭМ!$B$33:$B$776,C$47)+'СЕТ СН'!$G$9+СВЦЭМ!$D$10+'СЕТ СН'!$G$5-'СЕТ СН'!$G$17</f>
        <v>3456.0745066899999</v>
      </c>
      <c r="D59" s="36">
        <f>SUMIFS(СВЦЭМ!$C$33:$C$776,СВЦЭМ!$A$33:$A$776,$A59,СВЦЭМ!$B$33:$B$776,D$47)+'СЕТ СН'!$G$9+СВЦЭМ!$D$10+'СЕТ СН'!$G$5-'СЕТ СН'!$G$17</f>
        <v>3508.3919300000002</v>
      </c>
      <c r="E59" s="36">
        <f>SUMIFS(СВЦЭМ!$C$33:$C$776,СВЦЭМ!$A$33:$A$776,$A59,СВЦЭМ!$B$33:$B$776,E$47)+'СЕТ СН'!$G$9+СВЦЭМ!$D$10+'СЕТ СН'!$G$5-'СЕТ СН'!$G$17</f>
        <v>3517.88244992</v>
      </c>
      <c r="F59" s="36">
        <f>SUMIFS(СВЦЭМ!$C$33:$C$776,СВЦЭМ!$A$33:$A$776,$A59,СВЦЭМ!$B$33:$B$776,F$47)+'СЕТ СН'!$G$9+СВЦЭМ!$D$10+'СЕТ СН'!$G$5-'СЕТ СН'!$G$17</f>
        <v>3533.5942938100002</v>
      </c>
      <c r="G59" s="36">
        <f>SUMIFS(СВЦЭМ!$C$33:$C$776,СВЦЭМ!$A$33:$A$776,$A59,СВЦЭМ!$B$33:$B$776,G$47)+'СЕТ СН'!$G$9+СВЦЭМ!$D$10+'СЕТ СН'!$G$5-'СЕТ СН'!$G$17</f>
        <v>3511.9180518800003</v>
      </c>
      <c r="H59" s="36">
        <f>SUMIFS(СВЦЭМ!$C$33:$C$776,СВЦЭМ!$A$33:$A$776,$A59,СВЦЭМ!$B$33:$B$776,H$47)+'СЕТ СН'!$G$9+СВЦЭМ!$D$10+'СЕТ СН'!$G$5-'СЕТ СН'!$G$17</f>
        <v>3471.68800792</v>
      </c>
      <c r="I59" s="36">
        <f>SUMIFS(СВЦЭМ!$C$33:$C$776,СВЦЭМ!$A$33:$A$776,$A59,СВЦЭМ!$B$33:$B$776,I$47)+'СЕТ СН'!$G$9+СВЦЭМ!$D$10+'СЕТ СН'!$G$5-'СЕТ СН'!$G$17</f>
        <v>3425.45786636</v>
      </c>
      <c r="J59" s="36">
        <f>SUMIFS(СВЦЭМ!$C$33:$C$776,СВЦЭМ!$A$33:$A$776,$A59,СВЦЭМ!$B$33:$B$776,J$47)+'СЕТ СН'!$G$9+СВЦЭМ!$D$10+'СЕТ СН'!$G$5-'СЕТ СН'!$G$17</f>
        <v>3398.6191196899999</v>
      </c>
      <c r="K59" s="36">
        <f>SUMIFS(СВЦЭМ!$C$33:$C$776,СВЦЭМ!$A$33:$A$776,$A59,СВЦЭМ!$B$33:$B$776,K$47)+'СЕТ СН'!$G$9+СВЦЭМ!$D$10+'СЕТ СН'!$G$5-'СЕТ СН'!$G$17</f>
        <v>3418.4267779700003</v>
      </c>
      <c r="L59" s="36">
        <f>SUMIFS(СВЦЭМ!$C$33:$C$776,СВЦЭМ!$A$33:$A$776,$A59,СВЦЭМ!$B$33:$B$776,L$47)+'СЕТ СН'!$G$9+СВЦЭМ!$D$10+'СЕТ СН'!$G$5-'СЕТ СН'!$G$17</f>
        <v>3419.6793606300002</v>
      </c>
      <c r="M59" s="36">
        <f>SUMIFS(СВЦЭМ!$C$33:$C$776,СВЦЭМ!$A$33:$A$776,$A59,СВЦЭМ!$B$33:$B$776,M$47)+'СЕТ СН'!$G$9+СВЦЭМ!$D$10+'СЕТ СН'!$G$5-'СЕТ СН'!$G$17</f>
        <v>3427.6235418800002</v>
      </c>
      <c r="N59" s="36">
        <f>SUMIFS(СВЦЭМ!$C$33:$C$776,СВЦЭМ!$A$33:$A$776,$A59,СВЦЭМ!$B$33:$B$776,N$47)+'СЕТ СН'!$G$9+СВЦЭМ!$D$10+'СЕТ СН'!$G$5-'СЕТ СН'!$G$17</f>
        <v>3423.2542005300002</v>
      </c>
      <c r="O59" s="36">
        <f>SUMIFS(СВЦЭМ!$C$33:$C$776,СВЦЭМ!$A$33:$A$776,$A59,СВЦЭМ!$B$33:$B$776,O$47)+'СЕТ СН'!$G$9+СВЦЭМ!$D$10+'СЕТ СН'!$G$5-'СЕТ СН'!$G$17</f>
        <v>3420.8030207500001</v>
      </c>
      <c r="P59" s="36">
        <f>SUMIFS(СВЦЭМ!$C$33:$C$776,СВЦЭМ!$A$33:$A$776,$A59,СВЦЭМ!$B$33:$B$776,P$47)+'СЕТ СН'!$G$9+СВЦЭМ!$D$10+'СЕТ СН'!$G$5-'СЕТ СН'!$G$17</f>
        <v>3427.2118011000002</v>
      </c>
      <c r="Q59" s="36">
        <f>SUMIFS(СВЦЭМ!$C$33:$C$776,СВЦЭМ!$A$33:$A$776,$A59,СВЦЭМ!$B$33:$B$776,Q$47)+'СЕТ СН'!$G$9+СВЦЭМ!$D$10+'СЕТ СН'!$G$5-'СЕТ СН'!$G$17</f>
        <v>3422.3928964800002</v>
      </c>
      <c r="R59" s="36">
        <f>SUMIFS(СВЦЭМ!$C$33:$C$776,СВЦЭМ!$A$33:$A$776,$A59,СВЦЭМ!$B$33:$B$776,R$47)+'СЕТ СН'!$G$9+СВЦЭМ!$D$10+'СЕТ СН'!$G$5-'СЕТ СН'!$G$17</f>
        <v>3375.8545617099999</v>
      </c>
      <c r="S59" s="36">
        <f>SUMIFS(СВЦЭМ!$C$33:$C$776,СВЦЭМ!$A$33:$A$776,$A59,СВЦЭМ!$B$33:$B$776,S$47)+'СЕТ СН'!$G$9+СВЦЭМ!$D$10+'СЕТ СН'!$G$5-'СЕТ СН'!$G$17</f>
        <v>3367.0270911400003</v>
      </c>
      <c r="T59" s="36">
        <f>SUMIFS(СВЦЭМ!$C$33:$C$776,СВЦЭМ!$A$33:$A$776,$A59,СВЦЭМ!$B$33:$B$776,T$47)+'СЕТ СН'!$G$9+СВЦЭМ!$D$10+'СЕТ СН'!$G$5-'СЕТ СН'!$G$17</f>
        <v>3363.3793571400001</v>
      </c>
      <c r="U59" s="36">
        <f>SUMIFS(СВЦЭМ!$C$33:$C$776,СВЦЭМ!$A$33:$A$776,$A59,СВЦЭМ!$B$33:$B$776,U$47)+'СЕТ СН'!$G$9+СВЦЭМ!$D$10+'СЕТ СН'!$G$5-'СЕТ СН'!$G$17</f>
        <v>3352.6317249600002</v>
      </c>
      <c r="V59" s="36">
        <f>SUMIFS(СВЦЭМ!$C$33:$C$776,СВЦЭМ!$A$33:$A$776,$A59,СВЦЭМ!$B$33:$B$776,V$47)+'СЕТ СН'!$G$9+СВЦЭМ!$D$10+'СЕТ СН'!$G$5-'СЕТ СН'!$G$17</f>
        <v>3359.6222028100001</v>
      </c>
      <c r="W59" s="36">
        <f>SUMIFS(СВЦЭМ!$C$33:$C$776,СВЦЭМ!$A$33:$A$776,$A59,СВЦЭМ!$B$33:$B$776,W$47)+'СЕТ СН'!$G$9+СВЦЭМ!$D$10+'СЕТ СН'!$G$5-'СЕТ СН'!$G$17</f>
        <v>3366.5460465400001</v>
      </c>
      <c r="X59" s="36">
        <f>SUMIFS(СВЦЭМ!$C$33:$C$776,СВЦЭМ!$A$33:$A$776,$A59,СВЦЭМ!$B$33:$B$776,X$47)+'СЕТ СН'!$G$9+СВЦЭМ!$D$10+'СЕТ СН'!$G$5-'СЕТ СН'!$G$17</f>
        <v>3332.4317025400001</v>
      </c>
      <c r="Y59" s="36">
        <f>SUMIFS(СВЦЭМ!$C$33:$C$776,СВЦЭМ!$A$33:$A$776,$A59,СВЦЭМ!$B$33:$B$776,Y$47)+'СЕТ СН'!$G$9+СВЦЭМ!$D$10+'СЕТ СН'!$G$5-'СЕТ СН'!$G$17</f>
        <v>3362.5861358900002</v>
      </c>
    </row>
    <row r="60" spans="1:25" ht="15.75" x14ac:dyDescent="0.2">
      <c r="A60" s="35">
        <f t="shared" si="1"/>
        <v>43690</v>
      </c>
      <c r="B60" s="36">
        <f>SUMIFS(СВЦЭМ!$C$33:$C$776,СВЦЭМ!$A$33:$A$776,$A60,СВЦЭМ!$B$33:$B$776,B$47)+'СЕТ СН'!$G$9+СВЦЭМ!$D$10+'СЕТ СН'!$G$5-'СЕТ СН'!$G$17</f>
        <v>3453.3717680300001</v>
      </c>
      <c r="C60" s="36">
        <f>SUMIFS(СВЦЭМ!$C$33:$C$776,СВЦЭМ!$A$33:$A$776,$A60,СВЦЭМ!$B$33:$B$776,C$47)+'СЕТ СН'!$G$9+СВЦЭМ!$D$10+'СЕТ СН'!$G$5-'СЕТ СН'!$G$17</f>
        <v>3498.8018138000002</v>
      </c>
      <c r="D60" s="36">
        <f>SUMIFS(СВЦЭМ!$C$33:$C$776,СВЦЭМ!$A$33:$A$776,$A60,СВЦЭМ!$B$33:$B$776,D$47)+'СЕТ СН'!$G$9+СВЦЭМ!$D$10+'СЕТ СН'!$G$5-'СЕТ СН'!$G$17</f>
        <v>3523.87863161</v>
      </c>
      <c r="E60" s="36">
        <f>SUMIFS(СВЦЭМ!$C$33:$C$776,СВЦЭМ!$A$33:$A$776,$A60,СВЦЭМ!$B$33:$B$776,E$47)+'СЕТ СН'!$G$9+СВЦЭМ!$D$10+'СЕТ СН'!$G$5-'СЕТ СН'!$G$17</f>
        <v>3536.0090708500002</v>
      </c>
      <c r="F60" s="36">
        <f>SUMIFS(СВЦЭМ!$C$33:$C$776,СВЦЭМ!$A$33:$A$776,$A60,СВЦЭМ!$B$33:$B$776,F$47)+'СЕТ СН'!$G$9+СВЦЭМ!$D$10+'СЕТ СН'!$G$5-'СЕТ СН'!$G$17</f>
        <v>3542.89651439</v>
      </c>
      <c r="G60" s="36">
        <f>SUMIFS(СВЦЭМ!$C$33:$C$776,СВЦЭМ!$A$33:$A$776,$A60,СВЦЭМ!$B$33:$B$776,G$47)+'СЕТ СН'!$G$9+СВЦЭМ!$D$10+'СЕТ СН'!$G$5-'СЕТ СН'!$G$17</f>
        <v>3533.4096078800003</v>
      </c>
      <c r="H60" s="36">
        <f>SUMIFS(СВЦЭМ!$C$33:$C$776,СВЦЭМ!$A$33:$A$776,$A60,СВЦЭМ!$B$33:$B$776,H$47)+'СЕТ СН'!$G$9+СВЦЭМ!$D$10+'СЕТ СН'!$G$5-'СЕТ СН'!$G$17</f>
        <v>3495.28736871</v>
      </c>
      <c r="I60" s="36">
        <f>SUMIFS(СВЦЭМ!$C$33:$C$776,СВЦЭМ!$A$33:$A$776,$A60,СВЦЭМ!$B$33:$B$776,I$47)+'СЕТ СН'!$G$9+СВЦЭМ!$D$10+'СЕТ СН'!$G$5-'СЕТ СН'!$G$17</f>
        <v>3452.6196699400002</v>
      </c>
      <c r="J60" s="36">
        <f>SUMIFS(СВЦЭМ!$C$33:$C$776,СВЦЭМ!$A$33:$A$776,$A60,СВЦЭМ!$B$33:$B$776,J$47)+'СЕТ СН'!$G$9+СВЦЭМ!$D$10+'СЕТ СН'!$G$5-'СЕТ СН'!$G$17</f>
        <v>3424.9553441900002</v>
      </c>
      <c r="K60" s="36">
        <f>SUMIFS(СВЦЭМ!$C$33:$C$776,СВЦЭМ!$A$33:$A$776,$A60,СВЦЭМ!$B$33:$B$776,K$47)+'СЕТ СН'!$G$9+СВЦЭМ!$D$10+'СЕТ СН'!$G$5-'СЕТ СН'!$G$17</f>
        <v>3384.44337546</v>
      </c>
      <c r="L60" s="36">
        <f>SUMIFS(СВЦЭМ!$C$33:$C$776,СВЦЭМ!$A$33:$A$776,$A60,СВЦЭМ!$B$33:$B$776,L$47)+'СЕТ СН'!$G$9+СВЦЭМ!$D$10+'СЕТ СН'!$G$5-'СЕТ СН'!$G$17</f>
        <v>3390.0332085</v>
      </c>
      <c r="M60" s="36">
        <f>SUMIFS(СВЦЭМ!$C$33:$C$776,СВЦЭМ!$A$33:$A$776,$A60,СВЦЭМ!$B$33:$B$776,M$47)+'СЕТ СН'!$G$9+СВЦЭМ!$D$10+'СЕТ СН'!$G$5-'СЕТ СН'!$G$17</f>
        <v>3389.3775133899999</v>
      </c>
      <c r="N60" s="36">
        <f>SUMIFS(СВЦЭМ!$C$33:$C$776,СВЦЭМ!$A$33:$A$776,$A60,СВЦЭМ!$B$33:$B$776,N$47)+'СЕТ СН'!$G$9+СВЦЭМ!$D$10+'СЕТ СН'!$G$5-'СЕТ СН'!$G$17</f>
        <v>3379.8451696900001</v>
      </c>
      <c r="O60" s="36">
        <f>SUMIFS(СВЦЭМ!$C$33:$C$776,СВЦЭМ!$A$33:$A$776,$A60,СВЦЭМ!$B$33:$B$776,O$47)+'СЕТ СН'!$G$9+СВЦЭМ!$D$10+'СЕТ СН'!$G$5-'СЕТ СН'!$G$17</f>
        <v>3390.1844476800002</v>
      </c>
      <c r="P60" s="36">
        <f>SUMIFS(СВЦЭМ!$C$33:$C$776,СВЦЭМ!$A$33:$A$776,$A60,СВЦЭМ!$B$33:$B$776,P$47)+'СЕТ СН'!$G$9+СВЦЭМ!$D$10+'СЕТ СН'!$G$5-'СЕТ СН'!$G$17</f>
        <v>3389.9001122099999</v>
      </c>
      <c r="Q60" s="36">
        <f>SUMIFS(СВЦЭМ!$C$33:$C$776,СВЦЭМ!$A$33:$A$776,$A60,СВЦЭМ!$B$33:$B$776,Q$47)+'СЕТ СН'!$G$9+СВЦЭМ!$D$10+'СЕТ СН'!$G$5-'СЕТ СН'!$G$17</f>
        <v>3387.09088122</v>
      </c>
      <c r="R60" s="36">
        <f>SUMIFS(СВЦЭМ!$C$33:$C$776,СВЦЭМ!$A$33:$A$776,$A60,СВЦЭМ!$B$33:$B$776,R$47)+'СЕТ СН'!$G$9+СВЦЭМ!$D$10+'СЕТ СН'!$G$5-'СЕТ СН'!$G$17</f>
        <v>3340.3633859900001</v>
      </c>
      <c r="S60" s="36">
        <f>SUMIFS(СВЦЭМ!$C$33:$C$776,СВЦЭМ!$A$33:$A$776,$A60,СВЦЭМ!$B$33:$B$776,S$47)+'СЕТ СН'!$G$9+СВЦЭМ!$D$10+'СЕТ СН'!$G$5-'СЕТ СН'!$G$17</f>
        <v>3338.3458114200002</v>
      </c>
      <c r="T60" s="36">
        <f>SUMIFS(СВЦЭМ!$C$33:$C$776,СВЦЭМ!$A$33:$A$776,$A60,СВЦЭМ!$B$33:$B$776,T$47)+'СЕТ СН'!$G$9+СВЦЭМ!$D$10+'СЕТ СН'!$G$5-'СЕТ СН'!$G$17</f>
        <v>3336.3496499500002</v>
      </c>
      <c r="U60" s="36">
        <f>SUMIFS(СВЦЭМ!$C$33:$C$776,СВЦЭМ!$A$33:$A$776,$A60,СВЦЭМ!$B$33:$B$776,U$47)+'СЕТ СН'!$G$9+СВЦЭМ!$D$10+'СЕТ СН'!$G$5-'СЕТ СН'!$G$17</f>
        <v>3338.3752768499999</v>
      </c>
      <c r="V60" s="36">
        <f>SUMIFS(СВЦЭМ!$C$33:$C$776,СВЦЭМ!$A$33:$A$776,$A60,СВЦЭМ!$B$33:$B$776,V$47)+'СЕТ СН'!$G$9+СВЦЭМ!$D$10+'СЕТ СН'!$G$5-'СЕТ СН'!$G$17</f>
        <v>3343.8208464099998</v>
      </c>
      <c r="W60" s="36">
        <f>SUMIFS(СВЦЭМ!$C$33:$C$776,СВЦЭМ!$A$33:$A$776,$A60,СВЦЭМ!$B$33:$B$776,W$47)+'СЕТ СН'!$G$9+СВЦЭМ!$D$10+'СЕТ СН'!$G$5-'СЕТ СН'!$G$17</f>
        <v>3343.9894462500001</v>
      </c>
      <c r="X60" s="36">
        <f>SUMIFS(СВЦЭМ!$C$33:$C$776,СВЦЭМ!$A$33:$A$776,$A60,СВЦЭМ!$B$33:$B$776,X$47)+'СЕТ СН'!$G$9+СВЦЭМ!$D$10+'СЕТ СН'!$G$5-'СЕТ СН'!$G$17</f>
        <v>3307.64380132</v>
      </c>
      <c r="Y60" s="36">
        <f>SUMIFS(СВЦЭМ!$C$33:$C$776,СВЦЭМ!$A$33:$A$776,$A60,СВЦЭМ!$B$33:$B$776,Y$47)+'СЕТ СН'!$G$9+СВЦЭМ!$D$10+'СЕТ СН'!$G$5-'СЕТ СН'!$G$17</f>
        <v>3334.1150297300001</v>
      </c>
    </row>
    <row r="61" spans="1:25" ht="15.75" x14ac:dyDescent="0.2">
      <c r="A61" s="35">
        <f t="shared" si="1"/>
        <v>43691</v>
      </c>
      <c r="B61" s="36">
        <f>SUMIFS(СВЦЭМ!$C$33:$C$776,СВЦЭМ!$A$33:$A$776,$A61,СВЦЭМ!$B$33:$B$776,B$47)+'СЕТ СН'!$G$9+СВЦЭМ!$D$10+'СЕТ СН'!$G$5-'СЕТ СН'!$G$17</f>
        <v>3441.1392463299999</v>
      </c>
      <c r="C61" s="36">
        <f>SUMIFS(СВЦЭМ!$C$33:$C$776,СВЦЭМ!$A$33:$A$776,$A61,СВЦЭМ!$B$33:$B$776,C$47)+'СЕТ СН'!$G$9+СВЦЭМ!$D$10+'СЕТ СН'!$G$5-'СЕТ СН'!$G$17</f>
        <v>3455.4348709200003</v>
      </c>
      <c r="D61" s="36">
        <f>SUMIFS(СВЦЭМ!$C$33:$C$776,СВЦЭМ!$A$33:$A$776,$A61,СВЦЭМ!$B$33:$B$776,D$47)+'СЕТ СН'!$G$9+СВЦЭМ!$D$10+'СЕТ СН'!$G$5-'СЕТ СН'!$G$17</f>
        <v>3453.5060336000001</v>
      </c>
      <c r="E61" s="36">
        <f>SUMIFS(СВЦЭМ!$C$33:$C$776,СВЦЭМ!$A$33:$A$776,$A61,СВЦЭМ!$B$33:$B$776,E$47)+'СЕТ СН'!$G$9+СВЦЭМ!$D$10+'СЕТ СН'!$G$5-'СЕТ СН'!$G$17</f>
        <v>3457.0699752099999</v>
      </c>
      <c r="F61" s="36">
        <f>SUMIFS(СВЦЭМ!$C$33:$C$776,СВЦЭМ!$A$33:$A$776,$A61,СВЦЭМ!$B$33:$B$776,F$47)+'СЕТ СН'!$G$9+СВЦЭМ!$D$10+'СЕТ СН'!$G$5-'СЕТ СН'!$G$17</f>
        <v>3454.8003034399999</v>
      </c>
      <c r="G61" s="36">
        <f>SUMIFS(СВЦЭМ!$C$33:$C$776,СВЦЭМ!$A$33:$A$776,$A61,СВЦЭМ!$B$33:$B$776,G$47)+'СЕТ СН'!$G$9+СВЦЭМ!$D$10+'СЕТ СН'!$G$5-'СЕТ СН'!$G$17</f>
        <v>3438.5034911900002</v>
      </c>
      <c r="H61" s="36">
        <f>SUMIFS(СВЦЭМ!$C$33:$C$776,СВЦЭМ!$A$33:$A$776,$A61,СВЦЭМ!$B$33:$B$776,H$47)+'СЕТ СН'!$G$9+СВЦЭМ!$D$10+'СЕТ СН'!$G$5-'СЕТ СН'!$G$17</f>
        <v>3414.4253582000001</v>
      </c>
      <c r="I61" s="36">
        <f>SUMIFS(СВЦЭМ!$C$33:$C$776,СВЦЭМ!$A$33:$A$776,$A61,СВЦЭМ!$B$33:$B$776,I$47)+'СЕТ СН'!$G$9+СВЦЭМ!$D$10+'СЕТ СН'!$G$5-'СЕТ СН'!$G$17</f>
        <v>3356.0037131600002</v>
      </c>
      <c r="J61" s="36">
        <f>SUMIFS(СВЦЭМ!$C$33:$C$776,СВЦЭМ!$A$33:$A$776,$A61,СВЦЭМ!$B$33:$B$776,J$47)+'СЕТ СН'!$G$9+СВЦЭМ!$D$10+'СЕТ СН'!$G$5-'СЕТ СН'!$G$17</f>
        <v>3349.7269395000003</v>
      </c>
      <c r="K61" s="36">
        <f>SUMIFS(СВЦЭМ!$C$33:$C$776,СВЦЭМ!$A$33:$A$776,$A61,СВЦЭМ!$B$33:$B$776,K$47)+'СЕТ СН'!$G$9+СВЦЭМ!$D$10+'СЕТ СН'!$G$5-'СЕТ СН'!$G$17</f>
        <v>3374.41526294</v>
      </c>
      <c r="L61" s="36">
        <f>SUMIFS(СВЦЭМ!$C$33:$C$776,СВЦЭМ!$A$33:$A$776,$A61,СВЦЭМ!$B$33:$B$776,L$47)+'СЕТ СН'!$G$9+СВЦЭМ!$D$10+'СЕТ СН'!$G$5-'СЕТ СН'!$G$17</f>
        <v>3376.04498818</v>
      </c>
      <c r="M61" s="36">
        <f>SUMIFS(СВЦЭМ!$C$33:$C$776,СВЦЭМ!$A$33:$A$776,$A61,СВЦЭМ!$B$33:$B$776,M$47)+'СЕТ СН'!$G$9+СВЦЭМ!$D$10+'СЕТ СН'!$G$5-'СЕТ СН'!$G$17</f>
        <v>3381.1847673299999</v>
      </c>
      <c r="N61" s="36">
        <f>SUMIFS(СВЦЭМ!$C$33:$C$776,СВЦЭМ!$A$33:$A$776,$A61,СВЦЭМ!$B$33:$B$776,N$47)+'СЕТ СН'!$G$9+СВЦЭМ!$D$10+'СЕТ СН'!$G$5-'СЕТ СН'!$G$17</f>
        <v>3361.0401265</v>
      </c>
      <c r="O61" s="36">
        <f>SUMIFS(СВЦЭМ!$C$33:$C$776,СВЦЭМ!$A$33:$A$776,$A61,СВЦЭМ!$B$33:$B$776,O$47)+'СЕТ СН'!$G$9+СВЦЭМ!$D$10+'СЕТ СН'!$G$5-'СЕТ СН'!$G$17</f>
        <v>3390.5388084800002</v>
      </c>
      <c r="P61" s="36">
        <f>SUMIFS(СВЦЭМ!$C$33:$C$776,СВЦЭМ!$A$33:$A$776,$A61,СВЦЭМ!$B$33:$B$776,P$47)+'СЕТ СН'!$G$9+СВЦЭМ!$D$10+'СЕТ СН'!$G$5-'СЕТ СН'!$G$17</f>
        <v>3359.6265586899999</v>
      </c>
      <c r="Q61" s="36">
        <f>SUMIFS(СВЦЭМ!$C$33:$C$776,СВЦЭМ!$A$33:$A$776,$A61,СВЦЭМ!$B$33:$B$776,Q$47)+'СЕТ СН'!$G$9+СВЦЭМ!$D$10+'СЕТ СН'!$G$5-'СЕТ СН'!$G$17</f>
        <v>3368.5049955899999</v>
      </c>
      <c r="R61" s="36">
        <f>SUMIFS(СВЦЭМ!$C$33:$C$776,СВЦЭМ!$A$33:$A$776,$A61,СВЦЭМ!$B$33:$B$776,R$47)+'СЕТ СН'!$G$9+СВЦЭМ!$D$10+'СЕТ СН'!$G$5-'СЕТ СН'!$G$17</f>
        <v>3332.1309767600001</v>
      </c>
      <c r="S61" s="36">
        <f>SUMIFS(СВЦЭМ!$C$33:$C$776,СВЦЭМ!$A$33:$A$776,$A61,СВЦЭМ!$B$33:$B$776,S$47)+'СЕТ СН'!$G$9+СВЦЭМ!$D$10+'СЕТ СН'!$G$5-'СЕТ СН'!$G$17</f>
        <v>3340.4965768500001</v>
      </c>
      <c r="T61" s="36">
        <f>SUMIFS(СВЦЭМ!$C$33:$C$776,СВЦЭМ!$A$33:$A$776,$A61,СВЦЭМ!$B$33:$B$776,T$47)+'СЕТ СН'!$G$9+СВЦЭМ!$D$10+'СЕТ СН'!$G$5-'СЕТ СН'!$G$17</f>
        <v>3344.0288845100004</v>
      </c>
      <c r="U61" s="36">
        <f>SUMIFS(СВЦЭМ!$C$33:$C$776,СВЦЭМ!$A$33:$A$776,$A61,СВЦЭМ!$B$33:$B$776,U$47)+'СЕТ СН'!$G$9+СВЦЭМ!$D$10+'СЕТ СН'!$G$5-'СЕТ СН'!$G$17</f>
        <v>3334.2890169500001</v>
      </c>
      <c r="V61" s="36">
        <f>SUMIFS(СВЦЭМ!$C$33:$C$776,СВЦЭМ!$A$33:$A$776,$A61,СВЦЭМ!$B$33:$B$776,V$47)+'СЕТ СН'!$G$9+СВЦЭМ!$D$10+'СЕТ СН'!$G$5-'СЕТ СН'!$G$17</f>
        <v>3347.06998165</v>
      </c>
      <c r="W61" s="36">
        <f>SUMIFS(СВЦЭМ!$C$33:$C$776,СВЦЭМ!$A$33:$A$776,$A61,СВЦЭМ!$B$33:$B$776,W$47)+'СЕТ СН'!$G$9+СВЦЭМ!$D$10+'СЕТ СН'!$G$5-'СЕТ СН'!$G$17</f>
        <v>3361.5446947600003</v>
      </c>
      <c r="X61" s="36">
        <f>SUMIFS(СВЦЭМ!$C$33:$C$776,СВЦЭМ!$A$33:$A$776,$A61,СВЦЭМ!$B$33:$B$776,X$47)+'СЕТ СН'!$G$9+СВЦЭМ!$D$10+'СЕТ СН'!$G$5-'СЕТ СН'!$G$17</f>
        <v>3324.3741248599999</v>
      </c>
      <c r="Y61" s="36">
        <f>SUMIFS(СВЦЭМ!$C$33:$C$776,СВЦЭМ!$A$33:$A$776,$A61,СВЦЭМ!$B$33:$B$776,Y$47)+'СЕТ СН'!$G$9+СВЦЭМ!$D$10+'СЕТ СН'!$G$5-'СЕТ СН'!$G$17</f>
        <v>3299.0093133</v>
      </c>
    </row>
    <row r="62" spans="1:25" ht="15.75" x14ac:dyDescent="0.2">
      <c r="A62" s="35">
        <f t="shared" si="1"/>
        <v>43692</v>
      </c>
      <c r="B62" s="36">
        <f>SUMIFS(СВЦЭМ!$C$33:$C$776,СВЦЭМ!$A$33:$A$776,$A62,СВЦЭМ!$B$33:$B$776,B$47)+'СЕТ СН'!$G$9+СВЦЭМ!$D$10+'СЕТ СН'!$G$5-'СЕТ СН'!$G$17</f>
        <v>3320.4056932500002</v>
      </c>
      <c r="C62" s="36">
        <f>SUMIFS(СВЦЭМ!$C$33:$C$776,СВЦЭМ!$A$33:$A$776,$A62,СВЦЭМ!$B$33:$B$776,C$47)+'СЕТ СН'!$G$9+СВЦЭМ!$D$10+'СЕТ СН'!$G$5-'СЕТ СН'!$G$17</f>
        <v>3375.8276190800002</v>
      </c>
      <c r="D62" s="36">
        <f>SUMIFS(СВЦЭМ!$C$33:$C$776,СВЦЭМ!$A$33:$A$776,$A62,СВЦЭМ!$B$33:$B$776,D$47)+'СЕТ СН'!$G$9+СВЦЭМ!$D$10+'СЕТ СН'!$G$5-'СЕТ СН'!$G$17</f>
        <v>3393.5805210100002</v>
      </c>
      <c r="E62" s="36">
        <f>SUMIFS(СВЦЭМ!$C$33:$C$776,СВЦЭМ!$A$33:$A$776,$A62,СВЦЭМ!$B$33:$B$776,E$47)+'СЕТ СН'!$G$9+СВЦЭМ!$D$10+'СЕТ СН'!$G$5-'СЕТ СН'!$G$17</f>
        <v>3406.73056752</v>
      </c>
      <c r="F62" s="36">
        <f>SUMIFS(СВЦЭМ!$C$33:$C$776,СВЦЭМ!$A$33:$A$776,$A62,СВЦЭМ!$B$33:$B$776,F$47)+'СЕТ СН'!$G$9+СВЦЭМ!$D$10+'СЕТ СН'!$G$5-'СЕТ СН'!$G$17</f>
        <v>3406.91920738</v>
      </c>
      <c r="G62" s="36">
        <f>SUMIFS(СВЦЭМ!$C$33:$C$776,СВЦЭМ!$A$33:$A$776,$A62,СВЦЭМ!$B$33:$B$776,G$47)+'СЕТ СН'!$G$9+СВЦЭМ!$D$10+'СЕТ СН'!$G$5-'СЕТ СН'!$G$17</f>
        <v>3391.5820926000001</v>
      </c>
      <c r="H62" s="36">
        <f>SUMIFS(СВЦЭМ!$C$33:$C$776,СВЦЭМ!$A$33:$A$776,$A62,СВЦЭМ!$B$33:$B$776,H$47)+'СЕТ СН'!$G$9+СВЦЭМ!$D$10+'СЕТ СН'!$G$5-'СЕТ СН'!$G$17</f>
        <v>3357.4800371700003</v>
      </c>
      <c r="I62" s="36">
        <f>SUMIFS(СВЦЭМ!$C$33:$C$776,СВЦЭМ!$A$33:$A$776,$A62,СВЦЭМ!$B$33:$B$776,I$47)+'СЕТ СН'!$G$9+СВЦЭМ!$D$10+'СЕТ СН'!$G$5-'СЕТ СН'!$G$17</f>
        <v>3326.2221517100002</v>
      </c>
      <c r="J62" s="36">
        <f>SUMIFS(СВЦЭМ!$C$33:$C$776,СВЦЭМ!$A$33:$A$776,$A62,СВЦЭМ!$B$33:$B$776,J$47)+'СЕТ СН'!$G$9+СВЦЭМ!$D$10+'СЕТ СН'!$G$5-'СЕТ СН'!$G$17</f>
        <v>3333.6929480899998</v>
      </c>
      <c r="K62" s="36">
        <f>SUMIFS(СВЦЭМ!$C$33:$C$776,СВЦЭМ!$A$33:$A$776,$A62,СВЦЭМ!$B$33:$B$776,K$47)+'СЕТ СН'!$G$9+СВЦЭМ!$D$10+'СЕТ СН'!$G$5-'СЕТ СН'!$G$17</f>
        <v>3346.2946371200001</v>
      </c>
      <c r="L62" s="36">
        <f>SUMIFS(СВЦЭМ!$C$33:$C$776,СВЦЭМ!$A$33:$A$776,$A62,СВЦЭМ!$B$33:$B$776,L$47)+'СЕТ СН'!$G$9+СВЦЭМ!$D$10+'СЕТ СН'!$G$5-'СЕТ СН'!$G$17</f>
        <v>3349.3777338700002</v>
      </c>
      <c r="M62" s="36">
        <f>SUMIFS(СВЦЭМ!$C$33:$C$776,СВЦЭМ!$A$33:$A$776,$A62,СВЦЭМ!$B$33:$B$776,M$47)+'СЕТ СН'!$G$9+СВЦЭМ!$D$10+'СЕТ СН'!$G$5-'СЕТ СН'!$G$17</f>
        <v>3346.0531417299999</v>
      </c>
      <c r="N62" s="36">
        <f>SUMIFS(СВЦЭМ!$C$33:$C$776,СВЦЭМ!$A$33:$A$776,$A62,СВЦЭМ!$B$33:$B$776,N$47)+'СЕТ СН'!$G$9+СВЦЭМ!$D$10+'СЕТ СН'!$G$5-'СЕТ СН'!$G$17</f>
        <v>3339.0045373800003</v>
      </c>
      <c r="O62" s="36">
        <f>SUMIFS(СВЦЭМ!$C$33:$C$776,СВЦЭМ!$A$33:$A$776,$A62,СВЦЭМ!$B$33:$B$776,O$47)+'СЕТ СН'!$G$9+СВЦЭМ!$D$10+'СЕТ СН'!$G$5-'СЕТ СН'!$G$17</f>
        <v>3355.1067648899998</v>
      </c>
      <c r="P62" s="36">
        <f>SUMIFS(СВЦЭМ!$C$33:$C$776,СВЦЭМ!$A$33:$A$776,$A62,СВЦЭМ!$B$33:$B$776,P$47)+'СЕТ СН'!$G$9+СВЦЭМ!$D$10+'СЕТ СН'!$G$5-'СЕТ СН'!$G$17</f>
        <v>3360.4785401899999</v>
      </c>
      <c r="Q62" s="36">
        <f>SUMIFS(СВЦЭМ!$C$33:$C$776,СВЦЭМ!$A$33:$A$776,$A62,СВЦЭМ!$B$33:$B$776,Q$47)+'СЕТ СН'!$G$9+СВЦЭМ!$D$10+'СЕТ СН'!$G$5-'СЕТ СН'!$G$17</f>
        <v>3359.6210226000003</v>
      </c>
      <c r="R62" s="36">
        <f>SUMIFS(СВЦЭМ!$C$33:$C$776,СВЦЭМ!$A$33:$A$776,$A62,СВЦЭМ!$B$33:$B$776,R$47)+'СЕТ СН'!$G$9+СВЦЭМ!$D$10+'СЕТ СН'!$G$5-'СЕТ СН'!$G$17</f>
        <v>3373.8630911800001</v>
      </c>
      <c r="S62" s="36">
        <f>SUMIFS(СВЦЭМ!$C$33:$C$776,СВЦЭМ!$A$33:$A$776,$A62,СВЦЭМ!$B$33:$B$776,S$47)+'СЕТ СН'!$G$9+СВЦЭМ!$D$10+'СЕТ СН'!$G$5-'СЕТ СН'!$G$17</f>
        <v>3380.4449284500001</v>
      </c>
      <c r="T62" s="36">
        <f>SUMIFS(СВЦЭМ!$C$33:$C$776,СВЦЭМ!$A$33:$A$776,$A62,СВЦЭМ!$B$33:$B$776,T$47)+'СЕТ СН'!$G$9+СВЦЭМ!$D$10+'СЕТ СН'!$G$5-'СЕТ СН'!$G$17</f>
        <v>3386.2347282199999</v>
      </c>
      <c r="U62" s="36">
        <f>SUMIFS(СВЦЭМ!$C$33:$C$776,СВЦЭМ!$A$33:$A$776,$A62,СВЦЭМ!$B$33:$B$776,U$47)+'СЕТ СН'!$G$9+СВЦЭМ!$D$10+'СЕТ СН'!$G$5-'СЕТ СН'!$G$17</f>
        <v>3384.0553667499998</v>
      </c>
      <c r="V62" s="36">
        <f>SUMIFS(СВЦЭМ!$C$33:$C$776,СВЦЭМ!$A$33:$A$776,$A62,СВЦЭМ!$B$33:$B$776,V$47)+'СЕТ СН'!$G$9+СВЦЭМ!$D$10+'СЕТ СН'!$G$5-'СЕТ СН'!$G$17</f>
        <v>3395.6008758100002</v>
      </c>
      <c r="W62" s="36">
        <f>SUMIFS(СВЦЭМ!$C$33:$C$776,СВЦЭМ!$A$33:$A$776,$A62,СВЦЭМ!$B$33:$B$776,W$47)+'СЕТ СН'!$G$9+СВЦЭМ!$D$10+'СЕТ СН'!$G$5-'СЕТ СН'!$G$17</f>
        <v>3404.79068203</v>
      </c>
      <c r="X62" s="36">
        <f>SUMIFS(СВЦЭМ!$C$33:$C$776,СВЦЭМ!$A$33:$A$776,$A62,СВЦЭМ!$B$33:$B$776,X$47)+'СЕТ СН'!$G$9+СВЦЭМ!$D$10+'СЕТ СН'!$G$5-'СЕТ СН'!$G$17</f>
        <v>3366.3358856200002</v>
      </c>
      <c r="Y62" s="36">
        <f>SUMIFS(СВЦЭМ!$C$33:$C$776,СВЦЭМ!$A$33:$A$776,$A62,СВЦЭМ!$B$33:$B$776,Y$47)+'СЕТ СН'!$G$9+СВЦЭМ!$D$10+'СЕТ СН'!$G$5-'СЕТ СН'!$G$17</f>
        <v>3303.93117084</v>
      </c>
    </row>
    <row r="63" spans="1:25" ht="15.75" x14ac:dyDescent="0.2">
      <c r="A63" s="35">
        <f t="shared" si="1"/>
        <v>43693</v>
      </c>
      <c r="B63" s="36">
        <f>SUMIFS(СВЦЭМ!$C$33:$C$776,СВЦЭМ!$A$33:$A$776,$A63,СВЦЭМ!$B$33:$B$776,B$47)+'СЕТ СН'!$G$9+СВЦЭМ!$D$10+'СЕТ СН'!$G$5-'СЕТ СН'!$G$17</f>
        <v>3419.6214012199998</v>
      </c>
      <c r="C63" s="36">
        <f>SUMIFS(СВЦЭМ!$C$33:$C$776,СВЦЭМ!$A$33:$A$776,$A63,СВЦЭМ!$B$33:$B$776,C$47)+'СЕТ СН'!$G$9+СВЦЭМ!$D$10+'СЕТ СН'!$G$5-'СЕТ СН'!$G$17</f>
        <v>3467.9531540400003</v>
      </c>
      <c r="D63" s="36">
        <f>SUMIFS(СВЦЭМ!$C$33:$C$776,СВЦЭМ!$A$33:$A$776,$A63,СВЦЭМ!$B$33:$B$776,D$47)+'СЕТ СН'!$G$9+СВЦЭМ!$D$10+'СЕТ СН'!$G$5-'СЕТ СН'!$G$17</f>
        <v>3498.1373828700002</v>
      </c>
      <c r="E63" s="36">
        <f>SUMIFS(СВЦЭМ!$C$33:$C$776,СВЦЭМ!$A$33:$A$776,$A63,СВЦЭМ!$B$33:$B$776,E$47)+'СЕТ СН'!$G$9+СВЦЭМ!$D$10+'СЕТ СН'!$G$5-'СЕТ СН'!$G$17</f>
        <v>3509.5452110400001</v>
      </c>
      <c r="F63" s="36">
        <f>SUMIFS(СВЦЭМ!$C$33:$C$776,СВЦЭМ!$A$33:$A$776,$A63,СВЦЭМ!$B$33:$B$776,F$47)+'СЕТ СН'!$G$9+СВЦЭМ!$D$10+'СЕТ СН'!$G$5-'СЕТ СН'!$G$17</f>
        <v>3503.3592180200003</v>
      </c>
      <c r="G63" s="36">
        <f>SUMIFS(СВЦЭМ!$C$33:$C$776,СВЦЭМ!$A$33:$A$776,$A63,СВЦЭМ!$B$33:$B$776,G$47)+'СЕТ СН'!$G$9+СВЦЭМ!$D$10+'СЕТ СН'!$G$5-'СЕТ СН'!$G$17</f>
        <v>3473.89939856</v>
      </c>
      <c r="H63" s="36">
        <f>SUMIFS(СВЦЭМ!$C$33:$C$776,СВЦЭМ!$A$33:$A$776,$A63,СВЦЭМ!$B$33:$B$776,H$47)+'СЕТ СН'!$G$9+СВЦЭМ!$D$10+'СЕТ СН'!$G$5-'СЕТ СН'!$G$17</f>
        <v>3442.9112098099999</v>
      </c>
      <c r="I63" s="36">
        <f>SUMIFS(СВЦЭМ!$C$33:$C$776,СВЦЭМ!$A$33:$A$776,$A63,СВЦЭМ!$B$33:$B$776,I$47)+'СЕТ СН'!$G$9+СВЦЭМ!$D$10+'СЕТ СН'!$G$5-'СЕТ СН'!$G$17</f>
        <v>3380.2615966500002</v>
      </c>
      <c r="J63" s="36">
        <f>SUMIFS(СВЦЭМ!$C$33:$C$776,СВЦЭМ!$A$33:$A$776,$A63,СВЦЭМ!$B$33:$B$776,J$47)+'СЕТ СН'!$G$9+СВЦЭМ!$D$10+'СЕТ СН'!$G$5-'СЕТ СН'!$G$17</f>
        <v>3361.9032419499999</v>
      </c>
      <c r="K63" s="36">
        <f>SUMIFS(СВЦЭМ!$C$33:$C$776,СВЦЭМ!$A$33:$A$776,$A63,СВЦЭМ!$B$33:$B$776,K$47)+'СЕТ СН'!$G$9+СВЦЭМ!$D$10+'СЕТ СН'!$G$5-'СЕТ СН'!$G$17</f>
        <v>3384.0591394399999</v>
      </c>
      <c r="L63" s="36">
        <f>SUMIFS(СВЦЭМ!$C$33:$C$776,СВЦЭМ!$A$33:$A$776,$A63,СВЦЭМ!$B$33:$B$776,L$47)+'СЕТ СН'!$G$9+СВЦЭМ!$D$10+'СЕТ СН'!$G$5-'СЕТ СН'!$G$17</f>
        <v>3381.2327600200001</v>
      </c>
      <c r="M63" s="36">
        <f>SUMIFS(СВЦЭМ!$C$33:$C$776,СВЦЭМ!$A$33:$A$776,$A63,СВЦЭМ!$B$33:$B$776,M$47)+'СЕТ СН'!$G$9+СВЦЭМ!$D$10+'СЕТ СН'!$G$5-'СЕТ СН'!$G$17</f>
        <v>3369.62000321</v>
      </c>
      <c r="N63" s="36">
        <f>SUMIFS(СВЦЭМ!$C$33:$C$776,СВЦЭМ!$A$33:$A$776,$A63,СВЦЭМ!$B$33:$B$776,N$47)+'СЕТ СН'!$G$9+СВЦЭМ!$D$10+'СЕТ СН'!$G$5-'СЕТ СН'!$G$17</f>
        <v>3359.6493659400003</v>
      </c>
      <c r="O63" s="36">
        <f>SUMIFS(СВЦЭМ!$C$33:$C$776,СВЦЭМ!$A$33:$A$776,$A63,СВЦЭМ!$B$33:$B$776,O$47)+'СЕТ СН'!$G$9+СВЦЭМ!$D$10+'СЕТ СН'!$G$5-'СЕТ СН'!$G$17</f>
        <v>3368.8152356300002</v>
      </c>
      <c r="P63" s="36">
        <f>SUMIFS(СВЦЭМ!$C$33:$C$776,СВЦЭМ!$A$33:$A$776,$A63,СВЦЭМ!$B$33:$B$776,P$47)+'СЕТ СН'!$G$9+СВЦЭМ!$D$10+'СЕТ СН'!$G$5-'СЕТ СН'!$G$17</f>
        <v>3385.0567680300001</v>
      </c>
      <c r="Q63" s="36">
        <f>SUMIFS(СВЦЭМ!$C$33:$C$776,СВЦЭМ!$A$33:$A$776,$A63,СВЦЭМ!$B$33:$B$776,Q$47)+'СЕТ СН'!$G$9+СВЦЭМ!$D$10+'СЕТ СН'!$G$5-'СЕТ СН'!$G$17</f>
        <v>3385.45024736</v>
      </c>
      <c r="R63" s="36">
        <f>SUMIFS(СВЦЭМ!$C$33:$C$776,СВЦЭМ!$A$33:$A$776,$A63,СВЦЭМ!$B$33:$B$776,R$47)+'СЕТ СН'!$G$9+СВЦЭМ!$D$10+'СЕТ СН'!$G$5-'СЕТ СН'!$G$17</f>
        <v>3351.8026534199998</v>
      </c>
      <c r="S63" s="36">
        <f>SUMIFS(СВЦЭМ!$C$33:$C$776,СВЦЭМ!$A$33:$A$776,$A63,СВЦЭМ!$B$33:$B$776,S$47)+'СЕТ СН'!$G$9+СВЦЭМ!$D$10+'СЕТ СН'!$G$5-'СЕТ СН'!$G$17</f>
        <v>3339.5043909400001</v>
      </c>
      <c r="T63" s="36">
        <f>SUMIFS(СВЦЭМ!$C$33:$C$776,СВЦЭМ!$A$33:$A$776,$A63,СВЦЭМ!$B$33:$B$776,T$47)+'СЕТ СН'!$G$9+СВЦЭМ!$D$10+'СЕТ СН'!$G$5-'СЕТ СН'!$G$17</f>
        <v>3350.8633340800002</v>
      </c>
      <c r="U63" s="36">
        <f>SUMIFS(СВЦЭМ!$C$33:$C$776,СВЦЭМ!$A$33:$A$776,$A63,СВЦЭМ!$B$33:$B$776,U$47)+'СЕТ СН'!$G$9+СВЦЭМ!$D$10+'СЕТ СН'!$G$5-'СЕТ СН'!$G$17</f>
        <v>3350.9243953800001</v>
      </c>
      <c r="V63" s="36">
        <f>SUMIFS(СВЦЭМ!$C$33:$C$776,СВЦЭМ!$A$33:$A$776,$A63,СВЦЭМ!$B$33:$B$776,V$47)+'СЕТ СН'!$G$9+СВЦЭМ!$D$10+'СЕТ СН'!$G$5-'СЕТ СН'!$G$17</f>
        <v>3355.8115983600001</v>
      </c>
      <c r="W63" s="36">
        <f>SUMIFS(СВЦЭМ!$C$33:$C$776,СВЦЭМ!$A$33:$A$776,$A63,СВЦЭМ!$B$33:$B$776,W$47)+'СЕТ СН'!$G$9+СВЦЭМ!$D$10+'СЕТ СН'!$G$5-'СЕТ СН'!$G$17</f>
        <v>3352.7712528299999</v>
      </c>
      <c r="X63" s="36">
        <f>SUMIFS(СВЦЭМ!$C$33:$C$776,СВЦЭМ!$A$33:$A$776,$A63,СВЦЭМ!$B$33:$B$776,X$47)+'СЕТ СН'!$G$9+СВЦЭМ!$D$10+'СЕТ СН'!$G$5-'СЕТ СН'!$G$17</f>
        <v>3321.2375360200003</v>
      </c>
      <c r="Y63" s="36">
        <f>SUMIFS(СВЦЭМ!$C$33:$C$776,СВЦЭМ!$A$33:$A$776,$A63,СВЦЭМ!$B$33:$B$776,Y$47)+'СЕТ СН'!$G$9+СВЦЭМ!$D$10+'СЕТ СН'!$G$5-'СЕТ СН'!$G$17</f>
        <v>3296.2278419100003</v>
      </c>
    </row>
    <row r="64" spans="1:25" ht="15.75" x14ac:dyDescent="0.2">
      <c r="A64" s="35">
        <f t="shared" si="1"/>
        <v>43694</v>
      </c>
      <c r="B64" s="36">
        <f>SUMIFS(СВЦЭМ!$C$33:$C$776,СВЦЭМ!$A$33:$A$776,$A64,СВЦЭМ!$B$33:$B$776,B$47)+'СЕТ СН'!$G$9+СВЦЭМ!$D$10+'СЕТ СН'!$G$5-'СЕТ СН'!$G$17</f>
        <v>3474.5522796700002</v>
      </c>
      <c r="C64" s="36">
        <f>SUMIFS(СВЦЭМ!$C$33:$C$776,СВЦЭМ!$A$33:$A$776,$A64,СВЦЭМ!$B$33:$B$776,C$47)+'СЕТ СН'!$G$9+СВЦЭМ!$D$10+'СЕТ СН'!$G$5-'СЕТ СН'!$G$17</f>
        <v>3566.6955286900002</v>
      </c>
      <c r="D64" s="36">
        <f>SUMIFS(СВЦЭМ!$C$33:$C$776,СВЦЭМ!$A$33:$A$776,$A64,СВЦЭМ!$B$33:$B$776,D$47)+'СЕТ СН'!$G$9+СВЦЭМ!$D$10+'СЕТ СН'!$G$5-'СЕТ СН'!$G$17</f>
        <v>3581.77887663</v>
      </c>
      <c r="E64" s="36">
        <f>SUMIFS(СВЦЭМ!$C$33:$C$776,СВЦЭМ!$A$33:$A$776,$A64,СВЦЭМ!$B$33:$B$776,E$47)+'СЕТ СН'!$G$9+СВЦЭМ!$D$10+'СЕТ СН'!$G$5-'СЕТ СН'!$G$17</f>
        <v>3615.8436403300002</v>
      </c>
      <c r="F64" s="36">
        <f>SUMIFS(СВЦЭМ!$C$33:$C$776,СВЦЭМ!$A$33:$A$776,$A64,СВЦЭМ!$B$33:$B$776,F$47)+'СЕТ СН'!$G$9+СВЦЭМ!$D$10+'СЕТ СН'!$G$5-'СЕТ СН'!$G$17</f>
        <v>3611.9816056700001</v>
      </c>
      <c r="G64" s="36">
        <f>SUMIFS(СВЦЭМ!$C$33:$C$776,СВЦЭМ!$A$33:$A$776,$A64,СВЦЭМ!$B$33:$B$776,G$47)+'СЕТ СН'!$G$9+СВЦЭМ!$D$10+'СЕТ СН'!$G$5-'СЕТ СН'!$G$17</f>
        <v>3585.3826531900004</v>
      </c>
      <c r="H64" s="36">
        <f>SUMIFS(СВЦЭМ!$C$33:$C$776,СВЦЭМ!$A$33:$A$776,$A64,СВЦЭМ!$B$33:$B$776,H$47)+'СЕТ СН'!$G$9+СВЦЭМ!$D$10+'СЕТ СН'!$G$5-'СЕТ СН'!$G$17</f>
        <v>3546.2446398500001</v>
      </c>
      <c r="I64" s="36">
        <f>SUMIFS(СВЦЭМ!$C$33:$C$776,СВЦЭМ!$A$33:$A$776,$A64,СВЦЭМ!$B$33:$B$776,I$47)+'СЕТ СН'!$G$9+СВЦЭМ!$D$10+'СЕТ СН'!$G$5-'СЕТ СН'!$G$17</f>
        <v>3465.00766841</v>
      </c>
      <c r="J64" s="36">
        <f>SUMIFS(СВЦЭМ!$C$33:$C$776,СВЦЭМ!$A$33:$A$776,$A64,СВЦЭМ!$B$33:$B$776,J$47)+'СЕТ СН'!$G$9+СВЦЭМ!$D$10+'СЕТ СН'!$G$5-'СЕТ СН'!$G$17</f>
        <v>3374.1813266500003</v>
      </c>
      <c r="K64" s="36">
        <f>SUMIFS(СВЦЭМ!$C$33:$C$776,СВЦЭМ!$A$33:$A$776,$A64,СВЦЭМ!$B$33:$B$776,K$47)+'СЕТ СН'!$G$9+СВЦЭМ!$D$10+'СЕТ СН'!$G$5-'СЕТ СН'!$G$17</f>
        <v>3329.4223567399999</v>
      </c>
      <c r="L64" s="36">
        <f>SUMIFS(СВЦЭМ!$C$33:$C$776,СВЦЭМ!$A$33:$A$776,$A64,СВЦЭМ!$B$33:$B$776,L$47)+'СЕТ СН'!$G$9+СВЦЭМ!$D$10+'СЕТ СН'!$G$5-'СЕТ СН'!$G$17</f>
        <v>3342.9658592999999</v>
      </c>
      <c r="M64" s="36">
        <f>SUMIFS(СВЦЭМ!$C$33:$C$776,СВЦЭМ!$A$33:$A$776,$A64,СВЦЭМ!$B$33:$B$776,M$47)+'СЕТ СН'!$G$9+СВЦЭМ!$D$10+'СЕТ СН'!$G$5-'СЕТ СН'!$G$17</f>
        <v>3342.033805</v>
      </c>
      <c r="N64" s="36">
        <f>SUMIFS(СВЦЭМ!$C$33:$C$776,СВЦЭМ!$A$33:$A$776,$A64,СВЦЭМ!$B$33:$B$776,N$47)+'СЕТ СН'!$G$9+СВЦЭМ!$D$10+'СЕТ СН'!$G$5-'СЕТ СН'!$G$17</f>
        <v>3334.0562301200002</v>
      </c>
      <c r="O64" s="36">
        <f>SUMIFS(СВЦЭМ!$C$33:$C$776,СВЦЭМ!$A$33:$A$776,$A64,СВЦЭМ!$B$33:$B$776,O$47)+'СЕТ СН'!$G$9+СВЦЭМ!$D$10+'СЕТ СН'!$G$5-'СЕТ СН'!$G$17</f>
        <v>3340.6847449900001</v>
      </c>
      <c r="P64" s="36">
        <f>SUMIFS(СВЦЭМ!$C$33:$C$776,СВЦЭМ!$A$33:$A$776,$A64,СВЦЭМ!$B$33:$B$776,P$47)+'СЕТ СН'!$G$9+СВЦЭМ!$D$10+'СЕТ СН'!$G$5-'СЕТ СН'!$G$17</f>
        <v>3337.8686158999999</v>
      </c>
      <c r="Q64" s="36">
        <f>SUMIFS(СВЦЭМ!$C$33:$C$776,СВЦЭМ!$A$33:$A$776,$A64,СВЦЭМ!$B$33:$B$776,Q$47)+'СЕТ СН'!$G$9+СВЦЭМ!$D$10+'СЕТ СН'!$G$5-'СЕТ СН'!$G$17</f>
        <v>3346.0225489600002</v>
      </c>
      <c r="R64" s="36">
        <f>SUMIFS(СВЦЭМ!$C$33:$C$776,СВЦЭМ!$A$33:$A$776,$A64,СВЦЭМ!$B$33:$B$776,R$47)+'СЕТ СН'!$G$9+СВЦЭМ!$D$10+'СЕТ СН'!$G$5-'СЕТ СН'!$G$17</f>
        <v>3294.95146342</v>
      </c>
      <c r="S64" s="36">
        <f>SUMIFS(СВЦЭМ!$C$33:$C$776,СВЦЭМ!$A$33:$A$776,$A64,СВЦЭМ!$B$33:$B$776,S$47)+'СЕТ СН'!$G$9+СВЦЭМ!$D$10+'СЕТ СН'!$G$5-'СЕТ СН'!$G$17</f>
        <v>3293.43093632</v>
      </c>
      <c r="T64" s="36">
        <f>SUMIFS(СВЦЭМ!$C$33:$C$776,СВЦЭМ!$A$33:$A$776,$A64,СВЦЭМ!$B$33:$B$776,T$47)+'СЕТ СН'!$G$9+СВЦЭМ!$D$10+'СЕТ СН'!$G$5-'СЕТ СН'!$G$17</f>
        <v>3302.1145687500002</v>
      </c>
      <c r="U64" s="36">
        <f>SUMIFS(СВЦЭМ!$C$33:$C$776,СВЦЭМ!$A$33:$A$776,$A64,СВЦЭМ!$B$33:$B$776,U$47)+'СЕТ СН'!$G$9+СВЦЭМ!$D$10+'СЕТ СН'!$G$5-'СЕТ СН'!$G$17</f>
        <v>3302.8382935</v>
      </c>
      <c r="V64" s="36">
        <f>SUMIFS(СВЦЭМ!$C$33:$C$776,СВЦЭМ!$A$33:$A$776,$A64,СВЦЭМ!$B$33:$B$776,V$47)+'СЕТ СН'!$G$9+СВЦЭМ!$D$10+'СЕТ СН'!$G$5-'СЕТ СН'!$G$17</f>
        <v>3314.9684275899999</v>
      </c>
      <c r="W64" s="36">
        <f>SUMIFS(СВЦЭМ!$C$33:$C$776,СВЦЭМ!$A$33:$A$776,$A64,СВЦЭМ!$B$33:$B$776,W$47)+'СЕТ СН'!$G$9+СВЦЭМ!$D$10+'СЕТ СН'!$G$5-'СЕТ СН'!$G$17</f>
        <v>3320.6324005199999</v>
      </c>
      <c r="X64" s="36">
        <f>SUMIFS(СВЦЭМ!$C$33:$C$776,СВЦЭМ!$A$33:$A$776,$A64,СВЦЭМ!$B$33:$B$776,X$47)+'СЕТ СН'!$G$9+СВЦЭМ!$D$10+'СЕТ СН'!$G$5-'СЕТ СН'!$G$17</f>
        <v>3279.2310085500003</v>
      </c>
      <c r="Y64" s="36">
        <f>SUMIFS(СВЦЭМ!$C$33:$C$776,СВЦЭМ!$A$33:$A$776,$A64,СВЦЭМ!$B$33:$B$776,Y$47)+'СЕТ СН'!$G$9+СВЦЭМ!$D$10+'СЕТ СН'!$G$5-'СЕТ СН'!$G$17</f>
        <v>3267.51608949</v>
      </c>
    </row>
    <row r="65" spans="1:27" ht="15.75" x14ac:dyDescent="0.2">
      <c r="A65" s="35">
        <f t="shared" si="1"/>
        <v>43695</v>
      </c>
      <c r="B65" s="36">
        <f>SUMIFS(СВЦЭМ!$C$33:$C$776,СВЦЭМ!$A$33:$A$776,$A65,СВЦЭМ!$B$33:$B$776,B$47)+'СЕТ СН'!$G$9+СВЦЭМ!$D$10+'СЕТ СН'!$G$5-'СЕТ СН'!$G$17</f>
        <v>3339.9666090300002</v>
      </c>
      <c r="C65" s="36">
        <f>SUMIFS(СВЦЭМ!$C$33:$C$776,СВЦЭМ!$A$33:$A$776,$A65,СВЦЭМ!$B$33:$B$776,C$47)+'СЕТ СН'!$G$9+СВЦЭМ!$D$10+'СЕТ СН'!$G$5-'СЕТ СН'!$G$17</f>
        <v>3373.1464527100002</v>
      </c>
      <c r="D65" s="36">
        <f>SUMIFS(СВЦЭМ!$C$33:$C$776,СВЦЭМ!$A$33:$A$776,$A65,СВЦЭМ!$B$33:$B$776,D$47)+'СЕТ СН'!$G$9+СВЦЭМ!$D$10+'СЕТ СН'!$G$5-'СЕТ СН'!$G$17</f>
        <v>3419.09866865</v>
      </c>
      <c r="E65" s="36">
        <f>SUMIFS(СВЦЭМ!$C$33:$C$776,СВЦЭМ!$A$33:$A$776,$A65,СВЦЭМ!$B$33:$B$776,E$47)+'СЕТ СН'!$G$9+СВЦЭМ!$D$10+'СЕТ СН'!$G$5-'СЕТ СН'!$G$17</f>
        <v>3427.3486628300002</v>
      </c>
      <c r="F65" s="36">
        <f>SUMIFS(СВЦЭМ!$C$33:$C$776,СВЦЭМ!$A$33:$A$776,$A65,СВЦЭМ!$B$33:$B$776,F$47)+'СЕТ СН'!$G$9+СВЦЭМ!$D$10+'СЕТ СН'!$G$5-'СЕТ СН'!$G$17</f>
        <v>3427.7569978900001</v>
      </c>
      <c r="G65" s="36">
        <f>SUMIFS(СВЦЭМ!$C$33:$C$776,СВЦЭМ!$A$33:$A$776,$A65,СВЦЭМ!$B$33:$B$776,G$47)+'СЕТ СН'!$G$9+СВЦЭМ!$D$10+'СЕТ СН'!$G$5-'СЕТ СН'!$G$17</f>
        <v>3423.2068589800001</v>
      </c>
      <c r="H65" s="36">
        <f>SUMIFS(СВЦЭМ!$C$33:$C$776,СВЦЭМ!$A$33:$A$776,$A65,СВЦЭМ!$B$33:$B$776,H$47)+'СЕТ СН'!$G$9+СВЦЭМ!$D$10+'СЕТ СН'!$G$5-'СЕТ СН'!$G$17</f>
        <v>3419.2471189100002</v>
      </c>
      <c r="I65" s="36">
        <f>SUMIFS(СВЦЭМ!$C$33:$C$776,СВЦЭМ!$A$33:$A$776,$A65,СВЦЭМ!$B$33:$B$776,I$47)+'СЕТ СН'!$G$9+СВЦЭМ!$D$10+'СЕТ СН'!$G$5-'СЕТ СН'!$G$17</f>
        <v>3402.45304932</v>
      </c>
      <c r="J65" s="36">
        <f>SUMIFS(СВЦЭМ!$C$33:$C$776,СВЦЭМ!$A$33:$A$776,$A65,СВЦЭМ!$B$33:$B$776,J$47)+'СЕТ СН'!$G$9+СВЦЭМ!$D$10+'СЕТ СН'!$G$5-'СЕТ СН'!$G$17</f>
        <v>3387.4719073699998</v>
      </c>
      <c r="K65" s="36">
        <f>SUMIFS(СВЦЭМ!$C$33:$C$776,СВЦЭМ!$A$33:$A$776,$A65,СВЦЭМ!$B$33:$B$776,K$47)+'СЕТ СН'!$G$9+СВЦЭМ!$D$10+'СЕТ СН'!$G$5-'СЕТ СН'!$G$17</f>
        <v>3334.9434815600002</v>
      </c>
      <c r="L65" s="36">
        <f>SUMIFS(СВЦЭМ!$C$33:$C$776,СВЦЭМ!$A$33:$A$776,$A65,СВЦЭМ!$B$33:$B$776,L$47)+'СЕТ СН'!$G$9+СВЦЭМ!$D$10+'СЕТ СН'!$G$5-'СЕТ СН'!$G$17</f>
        <v>3332.97359611</v>
      </c>
      <c r="M65" s="36">
        <f>SUMIFS(СВЦЭМ!$C$33:$C$776,СВЦЭМ!$A$33:$A$776,$A65,СВЦЭМ!$B$33:$B$776,M$47)+'СЕТ СН'!$G$9+СВЦЭМ!$D$10+'СЕТ СН'!$G$5-'СЕТ СН'!$G$17</f>
        <v>3332.1323134300001</v>
      </c>
      <c r="N65" s="36">
        <f>SUMIFS(СВЦЭМ!$C$33:$C$776,СВЦЭМ!$A$33:$A$776,$A65,СВЦЭМ!$B$33:$B$776,N$47)+'СЕТ СН'!$G$9+СВЦЭМ!$D$10+'СЕТ СН'!$G$5-'СЕТ СН'!$G$17</f>
        <v>3321.4171550700003</v>
      </c>
      <c r="O65" s="36">
        <f>SUMIFS(СВЦЭМ!$C$33:$C$776,СВЦЭМ!$A$33:$A$776,$A65,СВЦЭМ!$B$33:$B$776,O$47)+'СЕТ СН'!$G$9+СВЦЭМ!$D$10+'СЕТ СН'!$G$5-'СЕТ СН'!$G$17</f>
        <v>3320.6175206200001</v>
      </c>
      <c r="P65" s="36">
        <f>SUMIFS(СВЦЭМ!$C$33:$C$776,СВЦЭМ!$A$33:$A$776,$A65,СВЦЭМ!$B$33:$B$776,P$47)+'СЕТ СН'!$G$9+СВЦЭМ!$D$10+'СЕТ СН'!$G$5-'СЕТ СН'!$G$17</f>
        <v>3309.8538945700002</v>
      </c>
      <c r="Q65" s="36">
        <f>SUMIFS(СВЦЭМ!$C$33:$C$776,СВЦЭМ!$A$33:$A$776,$A65,СВЦЭМ!$B$33:$B$776,Q$47)+'СЕТ СН'!$G$9+СВЦЭМ!$D$10+'СЕТ СН'!$G$5-'СЕТ СН'!$G$17</f>
        <v>3314.3419611099998</v>
      </c>
      <c r="R65" s="36">
        <f>SUMIFS(СВЦЭМ!$C$33:$C$776,СВЦЭМ!$A$33:$A$776,$A65,СВЦЭМ!$B$33:$B$776,R$47)+'СЕТ СН'!$G$9+СВЦЭМ!$D$10+'СЕТ СН'!$G$5-'СЕТ СН'!$G$17</f>
        <v>3280.6149704600002</v>
      </c>
      <c r="S65" s="36">
        <f>SUMIFS(СВЦЭМ!$C$33:$C$776,СВЦЭМ!$A$33:$A$776,$A65,СВЦЭМ!$B$33:$B$776,S$47)+'СЕТ СН'!$G$9+СВЦЭМ!$D$10+'СЕТ СН'!$G$5-'СЕТ СН'!$G$17</f>
        <v>3294.2091718700003</v>
      </c>
      <c r="T65" s="36">
        <f>SUMIFS(СВЦЭМ!$C$33:$C$776,СВЦЭМ!$A$33:$A$776,$A65,СВЦЭМ!$B$33:$B$776,T$47)+'СЕТ СН'!$G$9+СВЦЭМ!$D$10+'СЕТ СН'!$G$5-'СЕТ СН'!$G$17</f>
        <v>3308.3091851500003</v>
      </c>
      <c r="U65" s="36">
        <f>SUMIFS(СВЦЭМ!$C$33:$C$776,СВЦЭМ!$A$33:$A$776,$A65,СВЦЭМ!$B$33:$B$776,U$47)+'СЕТ СН'!$G$9+СВЦЭМ!$D$10+'СЕТ СН'!$G$5-'СЕТ СН'!$G$17</f>
        <v>3312.17178328</v>
      </c>
      <c r="V65" s="36">
        <f>SUMIFS(СВЦЭМ!$C$33:$C$776,СВЦЭМ!$A$33:$A$776,$A65,СВЦЭМ!$B$33:$B$776,V$47)+'СЕТ СН'!$G$9+СВЦЭМ!$D$10+'СЕТ СН'!$G$5-'СЕТ СН'!$G$17</f>
        <v>3318.9710578300001</v>
      </c>
      <c r="W65" s="36">
        <f>SUMIFS(СВЦЭМ!$C$33:$C$776,СВЦЭМ!$A$33:$A$776,$A65,СВЦЭМ!$B$33:$B$776,W$47)+'СЕТ СН'!$G$9+СВЦЭМ!$D$10+'СЕТ СН'!$G$5-'СЕТ СН'!$G$17</f>
        <v>3331.9910019200001</v>
      </c>
      <c r="X65" s="36">
        <f>SUMIFS(СВЦЭМ!$C$33:$C$776,СВЦЭМ!$A$33:$A$776,$A65,СВЦЭМ!$B$33:$B$776,X$47)+'СЕТ СН'!$G$9+СВЦЭМ!$D$10+'СЕТ СН'!$G$5-'СЕТ СН'!$G$17</f>
        <v>3293.8859959400002</v>
      </c>
      <c r="Y65" s="36">
        <f>SUMIFS(СВЦЭМ!$C$33:$C$776,СВЦЭМ!$A$33:$A$776,$A65,СВЦЭМ!$B$33:$B$776,Y$47)+'СЕТ СН'!$G$9+СВЦЭМ!$D$10+'СЕТ СН'!$G$5-'СЕТ СН'!$G$17</f>
        <v>3333.5088148300001</v>
      </c>
    </row>
    <row r="66" spans="1:27" ht="15.75" x14ac:dyDescent="0.2">
      <c r="A66" s="35">
        <f t="shared" si="1"/>
        <v>43696</v>
      </c>
      <c r="B66" s="36">
        <f>SUMIFS(СВЦЭМ!$C$33:$C$776,СВЦЭМ!$A$33:$A$776,$A66,СВЦЭМ!$B$33:$B$776,B$47)+'СЕТ СН'!$G$9+СВЦЭМ!$D$10+'СЕТ СН'!$G$5-'СЕТ СН'!$G$17</f>
        <v>3377.7308010000002</v>
      </c>
      <c r="C66" s="36">
        <f>SUMIFS(СВЦЭМ!$C$33:$C$776,СВЦЭМ!$A$33:$A$776,$A66,СВЦЭМ!$B$33:$B$776,C$47)+'СЕТ СН'!$G$9+СВЦЭМ!$D$10+'СЕТ СН'!$G$5-'СЕТ СН'!$G$17</f>
        <v>3422.3078618099998</v>
      </c>
      <c r="D66" s="36">
        <f>SUMIFS(СВЦЭМ!$C$33:$C$776,СВЦЭМ!$A$33:$A$776,$A66,СВЦЭМ!$B$33:$B$776,D$47)+'СЕТ СН'!$G$9+СВЦЭМ!$D$10+'СЕТ СН'!$G$5-'СЕТ СН'!$G$17</f>
        <v>3447.3755952199999</v>
      </c>
      <c r="E66" s="36">
        <f>SUMIFS(СВЦЭМ!$C$33:$C$776,СВЦЭМ!$A$33:$A$776,$A66,СВЦЭМ!$B$33:$B$776,E$47)+'СЕТ СН'!$G$9+СВЦЭМ!$D$10+'СЕТ СН'!$G$5-'СЕТ СН'!$G$17</f>
        <v>3471.21529087</v>
      </c>
      <c r="F66" s="36">
        <f>SUMIFS(СВЦЭМ!$C$33:$C$776,СВЦЭМ!$A$33:$A$776,$A66,СВЦЭМ!$B$33:$B$776,F$47)+'СЕТ СН'!$G$9+СВЦЭМ!$D$10+'СЕТ СН'!$G$5-'СЕТ СН'!$G$17</f>
        <v>3466.4345968500002</v>
      </c>
      <c r="G66" s="36">
        <f>SUMIFS(СВЦЭМ!$C$33:$C$776,СВЦЭМ!$A$33:$A$776,$A66,СВЦЭМ!$B$33:$B$776,G$47)+'СЕТ СН'!$G$9+СВЦЭМ!$D$10+'СЕТ СН'!$G$5-'СЕТ СН'!$G$17</f>
        <v>3441.2919674300001</v>
      </c>
      <c r="H66" s="36">
        <f>SUMIFS(СВЦЭМ!$C$33:$C$776,СВЦЭМ!$A$33:$A$776,$A66,СВЦЭМ!$B$33:$B$776,H$47)+'СЕТ СН'!$G$9+СВЦЭМ!$D$10+'СЕТ СН'!$G$5-'СЕТ СН'!$G$17</f>
        <v>3400.9692819800002</v>
      </c>
      <c r="I66" s="36">
        <f>SUMIFS(СВЦЭМ!$C$33:$C$776,СВЦЭМ!$A$33:$A$776,$A66,СВЦЭМ!$B$33:$B$776,I$47)+'СЕТ СН'!$G$9+СВЦЭМ!$D$10+'СЕТ СН'!$G$5-'СЕТ СН'!$G$17</f>
        <v>3344.3991705200001</v>
      </c>
      <c r="J66" s="36">
        <f>SUMIFS(СВЦЭМ!$C$33:$C$776,СВЦЭМ!$A$33:$A$776,$A66,СВЦЭМ!$B$33:$B$776,J$47)+'СЕТ СН'!$G$9+СВЦЭМ!$D$10+'СЕТ СН'!$G$5-'СЕТ СН'!$G$17</f>
        <v>3383.5467981299998</v>
      </c>
      <c r="K66" s="36">
        <f>SUMIFS(СВЦЭМ!$C$33:$C$776,СВЦЭМ!$A$33:$A$776,$A66,СВЦЭМ!$B$33:$B$776,K$47)+'СЕТ СН'!$G$9+СВЦЭМ!$D$10+'СЕТ СН'!$G$5-'СЕТ СН'!$G$17</f>
        <v>3427.3724520000001</v>
      </c>
      <c r="L66" s="36">
        <f>SUMIFS(СВЦЭМ!$C$33:$C$776,СВЦЭМ!$A$33:$A$776,$A66,СВЦЭМ!$B$33:$B$776,L$47)+'СЕТ СН'!$G$9+СВЦЭМ!$D$10+'СЕТ СН'!$G$5-'СЕТ СН'!$G$17</f>
        <v>3428.62249019</v>
      </c>
      <c r="M66" s="36">
        <f>SUMIFS(СВЦЭМ!$C$33:$C$776,СВЦЭМ!$A$33:$A$776,$A66,СВЦЭМ!$B$33:$B$776,M$47)+'СЕТ СН'!$G$9+СВЦЭМ!$D$10+'СЕТ СН'!$G$5-'СЕТ СН'!$G$17</f>
        <v>3419.73288181</v>
      </c>
      <c r="N66" s="36">
        <f>SUMIFS(СВЦЭМ!$C$33:$C$776,СВЦЭМ!$A$33:$A$776,$A66,СВЦЭМ!$B$33:$B$776,N$47)+'СЕТ СН'!$G$9+СВЦЭМ!$D$10+'СЕТ СН'!$G$5-'СЕТ СН'!$G$17</f>
        <v>3413.75796631</v>
      </c>
      <c r="O66" s="36">
        <f>SUMIFS(СВЦЭМ!$C$33:$C$776,СВЦЭМ!$A$33:$A$776,$A66,СВЦЭМ!$B$33:$B$776,O$47)+'СЕТ СН'!$G$9+СВЦЭМ!$D$10+'СЕТ СН'!$G$5-'СЕТ СН'!$G$17</f>
        <v>3429.2133356100003</v>
      </c>
      <c r="P66" s="36">
        <f>SUMIFS(СВЦЭМ!$C$33:$C$776,СВЦЭМ!$A$33:$A$776,$A66,СВЦЭМ!$B$33:$B$776,P$47)+'СЕТ СН'!$G$9+СВЦЭМ!$D$10+'СЕТ СН'!$G$5-'СЕТ СН'!$G$17</f>
        <v>3433.5853950600003</v>
      </c>
      <c r="Q66" s="36">
        <f>SUMIFS(СВЦЭМ!$C$33:$C$776,СВЦЭМ!$A$33:$A$776,$A66,СВЦЭМ!$B$33:$B$776,Q$47)+'СЕТ СН'!$G$9+СВЦЭМ!$D$10+'СЕТ СН'!$G$5-'СЕТ СН'!$G$17</f>
        <v>3422.9638740999999</v>
      </c>
      <c r="R66" s="36">
        <f>SUMIFS(СВЦЭМ!$C$33:$C$776,СВЦЭМ!$A$33:$A$776,$A66,СВЦЭМ!$B$33:$B$776,R$47)+'СЕТ СН'!$G$9+СВЦЭМ!$D$10+'СЕТ СН'!$G$5-'СЕТ СН'!$G$17</f>
        <v>3453.11732046</v>
      </c>
      <c r="S66" s="36">
        <f>SUMIFS(СВЦЭМ!$C$33:$C$776,СВЦЭМ!$A$33:$A$776,$A66,СВЦЭМ!$B$33:$B$776,S$47)+'СЕТ СН'!$G$9+СВЦЭМ!$D$10+'СЕТ СН'!$G$5-'СЕТ СН'!$G$17</f>
        <v>3489.5084770200001</v>
      </c>
      <c r="T66" s="36">
        <f>SUMIFS(СВЦЭМ!$C$33:$C$776,СВЦЭМ!$A$33:$A$776,$A66,СВЦЭМ!$B$33:$B$776,T$47)+'СЕТ СН'!$G$9+СВЦЭМ!$D$10+'СЕТ СН'!$G$5-'СЕТ СН'!$G$17</f>
        <v>3496.6069399900002</v>
      </c>
      <c r="U66" s="36">
        <f>SUMIFS(СВЦЭМ!$C$33:$C$776,СВЦЭМ!$A$33:$A$776,$A66,СВЦЭМ!$B$33:$B$776,U$47)+'СЕТ СН'!$G$9+СВЦЭМ!$D$10+'СЕТ СН'!$G$5-'СЕТ СН'!$G$17</f>
        <v>3493.3509927300001</v>
      </c>
      <c r="V66" s="36">
        <f>SUMIFS(СВЦЭМ!$C$33:$C$776,СВЦЭМ!$A$33:$A$776,$A66,СВЦЭМ!$B$33:$B$776,V$47)+'СЕТ СН'!$G$9+СВЦЭМ!$D$10+'СЕТ СН'!$G$5-'СЕТ СН'!$G$17</f>
        <v>3483.3778624000001</v>
      </c>
      <c r="W66" s="36">
        <f>SUMIFS(СВЦЭМ!$C$33:$C$776,СВЦЭМ!$A$33:$A$776,$A66,СВЦЭМ!$B$33:$B$776,W$47)+'СЕТ СН'!$G$9+СВЦЭМ!$D$10+'СЕТ СН'!$G$5-'СЕТ СН'!$G$17</f>
        <v>3493.3816789900002</v>
      </c>
      <c r="X66" s="36">
        <f>SUMIFS(СВЦЭМ!$C$33:$C$776,СВЦЭМ!$A$33:$A$776,$A66,СВЦЭМ!$B$33:$B$776,X$47)+'СЕТ СН'!$G$9+СВЦЭМ!$D$10+'СЕТ СН'!$G$5-'СЕТ СН'!$G$17</f>
        <v>3570.0784028300004</v>
      </c>
      <c r="Y66" s="36">
        <f>SUMIFS(СВЦЭМ!$C$33:$C$776,СВЦЭМ!$A$33:$A$776,$A66,СВЦЭМ!$B$33:$B$776,Y$47)+'СЕТ СН'!$G$9+СВЦЭМ!$D$10+'СЕТ СН'!$G$5-'СЕТ СН'!$G$17</f>
        <v>3485.8537379999998</v>
      </c>
    </row>
    <row r="67" spans="1:27" ht="15.75" x14ac:dyDescent="0.2">
      <c r="A67" s="35">
        <f t="shared" si="1"/>
        <v>43697</v>
      </c>
      <c r="B67" s="36">
        <f>SUMIFS(СВЦЭМ!$C$33:$C$776,СВЦЭМ!$A$33:$A$776,$A67,СВЦЭМ!$B$33:$B$776,B$47)+'СЕТ СН'!$G$9+СВЦЭМ!$D$10+'СЕТ СН'!$G$5-'СЕТ СН'!$G$17</f>
        <v>3336.2476388800001</v>
      </c>
      <c r="C67" s="36">
        <f>SUMIFS(СВЦЭМ!$C$33:$C$776,СВЦЭМ!$A$33:$A$776,$A67,СВЦЭМ!$B$33:$B$776,C$47)+'СЕТ СН'!$G$9+СВЦЭМ!$D$10+'СЕТ СН'!$G$5-'СЕТ СН'!$G$17</f>
        <v>3375.7582867000001</v>
      </c>
      <c r="D67" s="36">
        <f>SUMIFS(СВЦЭМ!$C$33:$C$776,СВЦЭМ!$A$33:$A$776,$A67,СВЦЭМ!$B$33:$B$776,D$47)+'СЕТ СН'!$G$9+СВЦЭМ!$D$10+'СЕТ СН'!$G$5-'СЕТ СН'!$G$17</f>
        <v>3413.9055600800002</v>
      </c>
      <c r="E67" s="36">
        <f>SUMIFS(СВЦЭМ!$C$33:$C$776,СВЦЭМ!$A$33:$A$776,$A67,СВЦЭМ!$B$33:$B$776,E$47)+'СЕТ СН'!$G$9+СВЦЭМ!$D$10+'СЕТ СН'!$G$5-'СЕТ СН'!$G$17</f>
        <v>3426.0037956699998</v>
      </c>
      <c r="F67" s="36">
        <f>SUMIFS(СВЦЭМ!$C$33:$C$776,СВЦЭМ!$A$33:$A$776,$A67,СВЦЭМ!$B$33:$B$776,F$47)+'СЕТ СН'!$G$9+СВЦЭМ!$D$10+'СЕТ СН'!$G$5-'СЕТ СН'!$G$17</f>
        <v>3434.8418965999999</v>
      </c>
      <c r="G67" s="36">
        <f>SUMIFS(СВЦЭМ!$C$33:$C$776,СВЦЭМ!$A$33:$A$776,$A67,СВЦЭМ!$B$33:$B$776,G$47)+'СЕТ СН'!$G$9+СВЦЭМ!$D$10+'СЕТ СН'!$G$5-'СЕТ СН'!$G$17</f>
        <v>3412.4146050899999</v>
      </c>
      <c r="H67" s="36">
        <f>SUMIFS(СВЦЭМ!$C$33:$C$776,СВЦЭМ!$A$33:$A$776,$A67,СВЦЭМ!$B$33:$B$776,H$47)+'СЕТ СН'!$G$9+СВЦЭМ!$D$10+'СЕТ СН'!$G$5-'СЕТ СН'!$G$17</f>
        <v>3377.0593075100001</v>
      </c>
      <c r="I67" s="36">
        <f>SUMIFS(СВЦЭМ!$C$33:$C$776,СВЦЭМ!$A$33:$A$776,$A67,СВЦЭМ!$B$33:$B$776,I$47)+'СЕТ СН'!$G$9+СВЦЭМ!$D$10+'СЕТ СН'!$G$5-'СЕТ СН'!$G$17</f>
        <v>3326.5348144899999</v>
      </c>
      <c r="J67" s="36">
        <f>SUMIFS(СВЦЭМ!$C$33:$C$776,СВЦЭМ!$A$33:$A$776,$A67,СВЦЭМ!$B$33:$B$776,J$47)+'СЕТ СН'!$G$9+СВЦЭМ!$D$10+'СЕТ СН'!$G$5-'СЕТ СН'!$G$17</f>
        <v>3313.3667378</v>
      </c>
      <c r="K67" s="36">
        <f>SUMIFS(СВЦЭМ!$C$33:$C$776,СВЦЭМ!$A$33:$A$776,$A67,СВЦЭМ!$B$33:$B$776,K$47)+'СЕТ СН'!$G$9+СВЦЭМ!$D$10+'СЕТ СН'!$G$5-'СЕТ СН'!$G$17</f>
        <v>3336.9128011000003</v>
      </c>
      <c r="L67" s="36">
        <f>SUMIFS(СВЦЭМ!$C$33:$C$776,СВЦЭМ!$A$33:$A$776,$A67,СВЦЭМ!$B$33:$B$776,L$47)+'СЕТ СН'!$G$9+СВЦЭМ!$D$10+'СЕТ СН'!$G$5-'СЕТ СН'!$G$17</f>
        <v>3334.65670688</v>
      </c>
      <c r="M67" s="36">
        <f>SUMIFS(СВЦЭМ!$C$33:$C$776,СВЦЭМ!$A$33:$A$776,$A67,СВЦЭМ!$B$33:$B$776,M$47)+'СЕТ СН'!$G$9+СВЦЭМ!$D$10+'СЕТ СН'!$G$5-'СЕТ СН'!$G$17</f>
        <v>3330.3282014000001</v>
      </c>
      <c r="N67" s="36">
        <f>SUMIFS(СВЦЭМ!$C$33:$C$776,СВЦЭМ!$A$33:$A$776,$A67,СВЦЭМ!$B$33:$B$776,N$47)+'СЕТ СН'!$G$9+СВЦЭМ!$D$10+'СЕТ СН'!$G$5-'СЕТ СН'!$G$17</f>
        <v>3323.8912602600003</v>
      </c>
      <c r="O67" s="36">
        <f>SUMIFS(СВЦЭМ!$C$33:$C$776,СВЦЭМ!$A$33:$A$776,$A67,СВЦЭМ!$B$33:$B$776,O$47)+'СЕТ СН'!$G$9+СВЦЭМ!$D$10+'СЕТ СН'!$G$5-'СЕТ СН'!$G$17</f>
        <v>3323.4848796900001</v>
      </c>
      <c r="P67" s="36">
        <f>SUMIFS(СВЦЭМ!$C$33:$C$776,СВЦЭМ!$A$33:$A$776,$A67,СВЦЭМ!$B$33:$B$776,P$47)+'СЕТ СН'!$G$9+СВЦЭМ!$D$10+'СЕТ СН'!$G$5-'СЕТ СН'!$G$17</f>
        <v>3331.1113216499998</v>
      </c>
      <c r="Q67" s="36">
        <f>SUMIFS(СВЦЭМ!$C$33:$C$776,СВЦЭМ!$A$33:$A$776,$A67,СВЦЭМ!$B$33:$B$776,Q$47)+'СЕТ СН'!$G$9+СВЦЭМ!$D$10+'СЕТ СН'!$G$5-'СЕТ СН'!$G$17</f>
        <v>3339.8553308099999</v>
      </c>
      <c r="R67" s="36">
        <f>SUMIFS(СВЦЭМ!$C$33:$C$776,СВЦЭМ!$A$33:$A$776,$A67,СВЦЭМ!$B$33:$B$776,R$47)+'СЕТ СН'!$G$9+СВЦЭМ!$D$10+'СЕТ СН'!$G$5-'СЕТ СН'!$G$17</f>
        <v>3403.1568050700002</v>
      </c>
      <c r="S67" s="36">
        <f>SUMIFS(СВЦЭМ!$C$33:$C$776,СВЦЭМ!$A$33:$A$776,$A67,СВЦЭМ!$B$33:$B$776,S$47)+'СЕТ СН'!$G$9+СВЦЭМ!$D$10+'СЕТ СН'!$G$5-'СЕТ СН'!$G$17</f>
        <v>3315.2805545300002</v>
      </c>
      <c r="T67" s="36">
        <f>SUMIFS(СВЦЭМ!$C$33:$C$776,СВЦЭМ!$A$33:$A$776,$A67,СВЦЭМ!$B$33:$B$776,T$47)+'СЕТ СН'!$G$9+СВЦЭМ!$D$10+'СЕТ СН'!$G$5-'СЕТ СН'!$G$17</f>
        <v>3321.8095089100002</v>
      </c>
      <c r="U67" s="36">
        <f>SUMIFS(СВЦЭМ!$C$33:$C$776,СВЦЭМ!$A$33:$A$776,$A67,СВЦЭМ!$B$33:$B$776,U$47)+'СЕТ СН'!$G$9+СВЦЭМ!$D$10+'СЕТ СН'!$G$5-'СЕТ СН'!$G$17</f>
        <v>3326.4244513399999</v>
      </c>
      <c r="V67" s="36">
        <f>SUMIFS(СВЦЭМ!$C$33:$C$776,СВЦЭМ!$A$33:$A$776,$A67,СВЦЭМ!$B$33:$B$776,V$47)+'СЕТ СН'!$G$9+СВЦЭМ!$D$10+'СЕТ СН'!$G$5-'СЕТ СН'!$G$17</f>
        <v>3338.67151814</v>
      </c>
      <c r="W67" s="36">
        <f>SUMIFS(СВЦЭМ!$C$33:$C$776,СВЦЭМ!$A$33:$A$776,$A67,СВЦЭМ!$B$33:$B$776,W$47)+'СЕТ СН'!$G$9+СВЦЭМ!$D$10+'СЕТ СН'!$G$5-'СЕТ СН'!$G$17</f>
        <v>3346.9823184900001</v>
      </c>
      <c r="X67" s="36">
        <f>SUMIFS(СВЦЭМ!$C$33:$C$776,СВЦЭМ!$A$33:$A$776,$A67,СВЦЭМ!$B$33:$B$776,X$47)+'СЕТ СН'!$G$9+СВЦЭМ!$D$10+'СЕТ СН'!$G$5-'СЕТ СН'!$G$17</f>
        <v>3311.73530652</v>
      </c>
      <c r="Y67" s="36">
        <f>SUMIFS(СВЦЭМ!$C$33:$C$776,СВЦЭМ!$A$33:$A$776,$A67,СВЦЭМ!$B$33:$B$776,Y$47)+'СЕТ СН'!$G$9+СВЦЭМ!$D$10+'СЕТ СН'!$G$5-'СЕТ СН'!$G$17</f>
        <v>3258.2958569000002</v>
      </c>
    </row>
    <row r="68" spans="1:27" ht="15.75" x14ac:dyDescent="0.2">
      <c r="A68" s="35">
        <f t="shared" si="1"/>
        <v>43698</v>
      </c>
      <c r="B68" s="36">
        <f>SUMIFS(СВЦЭМ!$C$33:$C$776,СВЦЭМ!$A$33:$A$776,$A68,СВЦЭМ!$B$33:$B$776,B$47)+'СЕТ СН'!$G$9+СВЦЭМ!$D$10+'СЕТ СН'!$G$5-'СЕТ СН'!$G$17</f>
        <v>3326.6577026499999</v>
      </c>
      <c r="C68" s="36">
        <f>SUMIFS(СВЦЭМ!$C$33:$C$776,СВЦЭМ!$A$33:$A$776,$A68,СВЦЭМ!$B$33:$B$776,C$47)+'СЕТ СН'!$G$9+СВЦЭМ!$D$10+'СЕТ СН'!$G$5-'СЕТ СН'!$G$17</f>
        <v>3377.0020385600001</v>
      </c>
      <c r="D68" s="36">
        <f>SUMIFS(СВЦЭМ!$C$33:$C$776,СВЦЭМ!$A$33:$A$776,$A68,СВЦЭМ!$B$33:$B$776,D$47)+'СЕТ СН'!$G$9+СВЦЭМ!$D$10+'СЕТ СН'!$G$5-'СЕТ СН'!$G$17</f>
        <v>3392.65524284</v>
      </c>
      <c r="E68" s="36">
        <f>SUMIFS(СВЦЭМ!$C$33:$C$776,СВЦЭМ!$A$33:$A$776,$A68,СВЦЭМ!$B$33:$B$776,E$47)+'СЕТ СН'!$G$9+СВЦЭМ!$D$10+'СЕТ СН'!$G$5-'СЕТ СН'!$G$17</f>
        <v>3399.64166333</v>
      </c>
      <c r="F68" s="36">
        <f>SUMIFS(СВЦЭМ!$C$33:$C$776,СВЦЭМ!$A$33:$A$776,$A68,СВЦЭМ!$B$33:$B$776,F$47)+'СЕТ СН'!$G$9+СВЦЭМ!$D$10+'СЕТ СН'!$G$5-'СЕТ СН'!$G$17</f>
        <v>3404.9457776700001</v>
      </c>
      <c r="G68" s="36">
        <f>SUMIFS(СВЦЭМ!$C$33:$C$776,СВЦЭМ!$A$33:$A$776,$A68,СВЦЭМ!$B$33:$B$776,G$47)+'СЕТ СН'!$G$9+СВЦЭМ!$D$10+'СЕТ СН'!$G$5-'СЕТ СН'!$G$17</f>
        <v>3377.9232728400002</v>
      </c>
      <c r="H68" s="36">
        <f>SUMIFS(СВЦЭМ!$C$33:$C$776,СВЦЭМ!$A$33:$A$776,$A68,СВЦЭМ!$B$33:$B$776,H$47)+'СЕТ СН'!$G$9+СВЦЭМ!$D$10+'СЕТ СН'!$G$5-'СЕТ СН'!$G$17</f>
        <v>3328.0006450700002</v>
      </c>
      <c r="I68" s="36">
        <f>SUMIFS(СВЦЭМ!$C$33:$C$776,СВЦЭМ!$A$33:$A$776,$A68,СВЦЭМ!$B$33:$B$776,I$47)+'СЕТ СН'!$G$9+СВЦЭМ!$D$10+'СЕТ СН'!$G$5-'СЕТ СН'!$G$17</f>
        <v>3269.2558906200002</v>
      </c>
      <c r="J68" s="36">
        <f>SUMIFS(СВЦЭМ!$C$33:$C$776,СВЦЭМ!$A$33:$A$776,$A68,СВЦЭМ!$B$33:$B$776,J$47)+'СЕТ СН'!$G$9+СВЦЭМ!$D$10+'СЕТ СН'!$G$5-'СЕТ СН'!$G$17</f>
        <v>3281.72202505</v>
      </c>
      <c r="K68" s="36">
        <f>SUMIFS(СВЦЭМ!$C$33:$C$776,СВЦЭМ!$A$33:$A$776,$A68,СВЦЭМ!$B$33:$B$776,K$47)+'СЕТ СН'!$G$9+СВЦЭМ!$D$10+'СЕТ СН'!$G$5-'СЕТ СН'!$G$17</f>
        <v>3311.9282850200002</v>
      </c>
      <c r="L68" s="36">
        <f>SUMIFS(СВЦЭМ!$C$33:$C$776,СВЦЭМ!$A$33:$A$776,$A68,СВЦЭМ!$B$33:$B$776,L$47)+'СЕТ СН'!$G$9+СВЦЭМ!$D$10+'СЕТ СН'!$G$5-'СЕТ СН'!$G$17</f>
        <v>3323.12129959</v>
      </c>
      <c r="M68" s="36">
        <f>SUMIFS(СВЦЭМ!$C$33:$C$776,СВЦЭМ!$A$33:$A$776,$A68,СВЦЭМ!$B$33:$B$776,M$47)+'СЕТ СН'!$G$9+СВЦЭМ!$D$10+'СЕТ СН'!$G$5-'СЕТ СН'!$G$17</f>
        <v>3319.0578902699999</v>
      </c>
      <c r="N68" s="36">
        <f>SUMIFS(СВЦЭМ!$C$33:$C$776,СВЦЭМ!$A$33:$A$776,$A68,СВЦЭМ!$B$33:$B$776,N$47)+'СЕТ СН'!$G$9+СВЦЭМ!$D$10+'СЕТ СН'!$G$5-'СЕТ СН'!$G$17</f>
        <v>3314.2453991800003</v>
      </c>
      <c r="O68" s="36">
        <f>SUMIFS(СВЦЭМ!$C$33:$C$776,СВЦЭМ!$A$33:$A$776,$A68,СВЦЭМ!$B$33:$B$776,O$47)+'СЕТ СН'!$G$9+СВЦЭМ!$D$10+'СЕТ СН'!$G$5-'СЕТ СН'!$G$17</f>
        <v>3320.1477572100002</v>
      </c>
      <c r="P68" s="36">
        <f>SUMIFS(СВЦЭМ!$C$33:$C$776,СВЦЭМ!$A$33:$A$776,$A68,СВЦЭМ!$B$33:$B$776,P$47)+'СЕТ СН'!$G$9+СВЦЭМ!$D$10+'СЕТ СН'!$G$5-'СЕТ СН'!$G$17</f>
        <v>3321.9751711099998</v>
      </c>
      <c r="Q68" s="36">
        <f>SUMIFS(СВЦЭМ!$C$33:$C$776,СВЦЭМ!$A$33:$A$776,$A68,СВЦЭМ!$B$33:$B$776,Q$47)+'СЕТ СН'!$G$9+СВЦЭМ!$D$10+'СЕТ СН'!$G$5-'СЕТ СН'!$G$17</f>
        <v>3325.6371729699999</v>
      </c>
      <c r="R68" s="36">
        <f>SUMIFS(СВЦЭМ!$C$33:$C$776,СВЦЭМ!$A$33:$A$776,$A68,СВЦЭМ!$B$33:$B$776,R$47)+'СЕТ СН'!$G$9+СВЦЭМ!$D$10+'СЕТ СН'!$G$5-'СЕТ СН'!$G$17</f>
        <v>3331.45148191</v>
      </c>
      <c r="S68" s="36">
        <f>SUMIFS(СВЦЭМ!$C$33:$C$776,СВЦЭМ!$A$33:$A$776,$A68,СВЦЭМ!$B$33:$B$776,S$47)+'СЕТ СН'!$G$9+СВЦЭМ!$D$10+'СЕТ СН'!$G$5-'СЕТ СН'!$G$17</f>
        <v>3361.5001521700001</v>
      </c>
      <c r="T68" s="36">
        <f>SUMIFS(СВЦЭМ!$C$33:$C$776,СВЦЭМ!$A$33:$A$776,$A68,СВЦЭМ!$B$33:$B$776,T$47)+'СЕТ СН'!$G$9+СВЦЭМ!$D$10+'СЕТ СН'!$G$5-'СЕТ СН'!$G$17</f>
        <v>3330.8511761700001</v>
      </c>
      <c r="U68" s="36">
        <f>SUMIFS(СВЦЭМ!$C$33:$C$776,СВЦЭМ!$A$33:$A$776,$A68,СВЦЭМ!$B$33:$B$776,U$47)+'СЕТ СН'!$G$9+СВЦЭМ!$D$10+'СЕТ СН'!$G$5-'СЕТ СН'!$G$17</f>
        <v>3253.8813668900002</v>
      </c>
      <c r="V68" s="36">
        <f>SUMIFS(СВЦЭМ!$C$33:$C$776,СВЦЭМ!$A$33:$A$776,$A68,СВЦЭМ!$B$33:$B$776,V$47)+'СЕТ СН'!$G$9+СВЦЭМ!$D$10+'СЕТ СН'!$G$5-'СЕТ СН'!$G$17</f>
        <v>3268.9875370999998</v>
      </c>
      <c r="W68" s="36">
        <f>SUMIFS(СВЦЭМ!$C$33:$C$776,СВЦЭМ!$A$33:$A$776,$A68,СВЦЭМ!$B$33:$B$776,W$47)+'СЕТ СН'!$G$9+СВЦЭМ!$D$10+'СЕТ СН'!$G$5-'СЕТ СН'!$G$17</f>
        <v>3267.4420230700002</v>
      </c>
      <c r="X68" s="36">
        <f>SUMIFS(СВЦЭМ!$C$33:$C$776,СВЦЭМ!$A$33:$A$776,$A68,СВЦЭМ!$B$33:$B$776,X$47)+'СЕТ СН'!$G$9+СВЦЭМ!$D$10+'СЕТ СН'!$G$5-'СЕТ СН'!$G$17</f>
        <v>3223.1874675899999</v>
      </c>
      <c r="Y68" s="36">
        <f>SUMIFS(СВЦЭМ!$C$33:$C$776,СВЦЭМ!$A$33:$A$776,$A68,СВЦЭМ!$B$33:$B$776,Y$47)+'СЕТ СН'!$G$9+СВЦЭМ!$D$10+'СЕТ СН'!$G$5-'СЕТ СН'!$G$17</f>
        <v>3227.6151722</v>
      </c>
    </row>
    <row r="69" spans="1:27" ht="15.75" x14ac:dyDescent="0.2">
      <c r="A69" s="35">
        <f t="shared" si="1"/>
        <v>43699</v>
      </c>
      <c r="B69" s="36">
        <f>SUMIFS(СВЦЭМ!$C$33:$C$776,СВЦЭМ!$A$33:$A$776,$A69,СВЦЭМ!$B$33:$B$776,B$47)+'СЕТ СН'!$G$9+СВЦЭМ!$D$10+'СЕТ СН'!$G$5-'СЕТ СН'!$G$17</f>
        <v>3354.9632163300003</v>
      </c>
      <c r="C69" s="36">
        <f>SUMIFS(СВЦЭМ!$C$33:$C$776,СВЦЭМ!$A$33:$A$776,$A69,СВЦЭМ!$B$33:$B$776,C$47)+'СЕТ СН'!$G$9+СВЦЭМ!$D$10+'СЕТ СН'!$G$5-'СЕТ СН'!$G$17</f>
        <v>3389.2850364400001</v>
      </c>
      <c r="D69" s="36">
        <f>SUMIFS(СВЦЭМ!$C$33:$C$776,СВЦЭМ!$A$33:$A$776,$A69,СВЦЭМ!$B$33:$B$776,D$47)+'СЕТ СН'!$G$9+СВЦЭМ!$D$10+'СЕТ СН'!$G$5-'СЕТ СН'!$G$17</f>
        <v>3413.8017941900002</v>
      </c>
      <c r="E69" s="36">
        <f>SUMIFS(СВЦЭМ!$C$33:$C$776,СВЦЭМ!$A$33:$A$776,$A69,СВЦЭМ!$B$33:$B$776,E$47)+'СЕТ СН'!$G$9+СВЦЭМ!$D$10+'СЕТ СН'!$G$5-'СЕТ СН'!$G$17</f>
        <v>3421.8576860500002</v>
      </c>
      <c r="F69" s="36">
        <f>SUMIFS(СВЦЭМ!$C$33:$C$776,СВЦЭМ!$A$33:$A$776,$A69,СВЦЭМ!$B$33:$B$776,F$47)+'СЕТ СН'!$G$9+СВЦЭМ!$D$10+'СЕТ СН'!$G$5-'СЕТ СН'!$G$17</f>
        <v>3428.2903928300002</v>
      </c>
      <c r="G69" s="36">
        <f>SUMIFS(СВЦЭМ!$C$33:$C$776,СВЦЭМ!$A$33:$A$776,$A69,СВЦЭМ!$B$33:$B$776,G$47)+'СЕТ СН'!$G$9+СВЦЭМ!$D$10+'СЕТ СН'!$G$5-'СЕТ СН'!$G$17</f>
        <v>3404.3390640100001</v>
      </c>
      <c r="H69" s="36">
        <f>SUMIFS(СВЦЭМ!$C$33:$C$776,СВЦЭМ!$A$33:$A$776,$A69,СВЦЭМ!$B$33:$B$776,H$47)+'СЕТ СН'!$G$9+СВЦЭМ!$D$10+'СЕТ СН'!$G$5-'СЕТ СН'!$G$17</f>
        <v>3373.9909639400003</v>
      </c>
      <c r="I69" s="36">
        <f>SUMIFS(СВЦЭМ!$C$33:$C$776,СВЦЭМ!$A$33:$A$776,$A69,СВЦЭМ!$B$33:$B$776,I$47)+'СЕТ СН'!$G$9+СВЦЭМ!$D$10+'СЕТ СН'!$G$5-'СЕТ СН'!$G$17</f>
        <v>3322.0316277800002</v>
      </c>
      <c r="J69" s="36">
        <f>SUMIFS(СВЦЭМ!$C$33:$C$776,СВЦЭМ!$A$33:$A$776,$A69,СВЦЭМ!$B$33:$B$776,J$47)+'СЕТ СН'!$G$9+СВЦЭМ!$D$10+'СЕТ СН'!$G$5-'СЕТ СН'!$G$17</f>
        <v>3297.5056443200001</v>
      </c>
      <c r="K69" s="36">
        <f>SUMIFS(СВЦЭМ!$C$33:$C$776,СВЦЭМ!$A$33:$A$776,$A69,СВЦЭМ!$B$33:$B$776,K$47)+'СЕТ СН'!$G$9+СВЦЭМ!$D$10+'СЕТ СН'!$G$5-'СЕТ СН'!$G$17</f>
        <v>3307.0657273400002</v>
      </c>
      <c r="L69" s="36">
        <f>SUMIFS(СВЦЭМ!$C$33:$C$776,СВЦЭМ!$A$33:$A$776,$A69,СВЦЭМ!$B$33:$B$776,L$47)+'СЕТ СН'!$G$9+СВЦЭМ!$D$10+'СЕТ СН'!$G$5-'СЕТ СН'!$G$17</f>
        <v>3314.7145825799998</v>
      </c>
      <c r="M69" s="36">
        <f>SUMIFS(СВЦЭМ!$C$33:$C$776,СВЦЭМ!$A$33:$A$776,$A69,СВЦЭМ!$B$33:$B$776,M$47)+'СЕТ СН'!$G$9+СВЦЭМ!$D$10+'СЕТ СН'!$G$5-'СЕТ СН'!$G$17</f>
        <v>3316.6358168800002</v>
      </c>
      <c r="N69" s="36">
        <f>SUMIFS(СВЦЭМ!$C$33:$C$776,СВЦЭМ!$A$33:$A$776,$A69,СВЦЭМ!$B$33:$B$776,N$47)+'СЕТ СН'!$G$9+СВЦЭМ!$D$10+'СЕТ СН'!$G$5-'СЕТ СН'!$G$17</f>
        <v>3307.2155147100002</v>
      </c>
      <c r="O69" s="36">
        <f>SUMIFS(СВЦЭМ!$C$33:$C$776,СВЦЭМ!$A$33:$A$776,$A69,СВЦЭМ!$B$33:$B$776,O$47)+'СЕТ СН'!$G$9+СВЦЭМ!$D$10+'СЕТ СН'!$G$5-'СЕТ СН'!$G$17</f>
        <v>3313.9473115800001</v>
      </c>
      <c r="P69" s="36">
        <f>SUMIFS(СВЦЭМ!$C$33:$C$776,СВЦЭМ!$A$33:$A$776,$A69,СВЦЭМ!$B$33:$B$776,P$47)+'СЕТ СН'!$G$9+СВЦЭМ!$D$10+'СЕТ СН'!$G$5-'СЕТ СН'!$G$17</f>
        <v>3310.0081251900001</v>
      </c>
      <c r="Q69" s="36">
        <f>SUMIFS(СВЦЭМ!$C$33:$C$776,СВЦЭМ!$A$33:$A$776,$A69,СВЦЭМ!$B$33:$B$776,Q$47)+'СЕТ СН'!$G$9+СВЦЭМ!$D$10+'СЕТ СН'!$G$5-'СЕТ СН'!$G$17</f>
        <v>3302.8519490899998</v>
      </c>
      <c r="R69" s="36">
        <f>SUMIFS(СВЦЭМ!$C$33:$C$776,СВЦЭМ!$A$33:$A$776,$A69,СВЦЭМ!$B$33:$B$776,R$47)+'СЕТ СН'!$G$9+СВЦЭМ!$D$10+'СЕТ СН'!$G$5-'СЕТ СН'!$G$17</f>
        <v>3256.7706859600003</v>
      </c>
      <c r="S69" s="36">
        <f>SUMIFS(СВЦЭМ!$C$33:$C$776,СВЦЭМ!$A$33:$A$776,$A69,СВЦЭМ!$B$33:$B$776,S$47)+'СЕТ СН'!$G$9+СВЦЭМ!$D$10+'СЕТ СН'!$G$5-'СЕТ СН'!$G$17</f>
        <v>3226.8459928299999</v>
      </c>
      <c r="T69" s="36">
        <f>SUMIFS(СВЦЭМ!$C$33:$C$776,СВЦЭМ!$A$33:$A$776,$A69,СВЦЭМ!$B$33:$B$776,T$47)+'СЕТ СН'!$G$9+СВЦЭМ!$D$10+'СЕТ СН'!$G$5-'СЕТ СН'!$G$17</f>
        <v>3219.8956466</v>
      </c>
      <c r="U69" s="36">
        <f>SUMIFS(СВЦЭМ!$C$33:$C$776,СВЦЭМ!$A$33:$A$776,$A69,СВЦЭМ!$B$33:$B$776,U$47)+'СЕТ СН'!$G$9+СВЦЭМ!$D$10+'СЕТ СН'!$G$5-'СЕТ СН'!$G$17</f>
        <v>3220.9423156900002</v>
      </c>
      <c r="V69" s="36">
        <f>SUMIFS(СВЦЭМ!$C$33:$C$776,СВЦЭМ!$A$33:$A$776,$A69,СВЦЭМ!$B$33:$B$776,V$47)+'СЕТ СН'!$G$9+СВЦЭМ!$D$10+'СЕТ СН'!$G$5-'СЕТ СН'!$G$17</f>
        <v>3240.5683614899999</v>
      </c>
      <c r="W69" s="36">
        <f>SUMIFS(СВЦЭМ!$C$33:$C$776,СВЦЭМ!$A$33:$A$776,$A69,СВЦЭМ!$B$33:$B$776,W$47)+'СЕТ СН'!$G$9+СВЦЭМ!$D$10+'СЕТ СН'!$G$5-'СЕТ СН'!$G$17</f>
        <v>3246.4183358199998</v>
      </c>
      <c r="X69" s="36">
        <f>SUMIFS(СВЦЭМ!$C$33:$C$776,СВЦЭМ!$A$33:$A$776,$A69,СВЦЭМ!$B$33:$B$776,X$47)+'СЕТ СН'!$G$9+СВЦЭМ!$D$10+'СЕТ СН'!$G$5-'СЕТ СН'!$G$17</f>
        <v>3198.3060943</v>
      </c>
      <c r="Y69" s="36">
        <f>SUMIFS(СВЦЭМ!$C$33:$C$776,СВЦЭМ!$A$33:$A$776,$A69,СВЦЭМ!$B$33:$B$776,Y$47)+'СЕТ СН'!$G$9+СВЦЭМ!$D$10+'СЕТ СН'!$G$5-'СЕТ СН'!$G$17</f>
        <v>3225.1885326800002</v>
      </c>
    </row>
    <row r="70" spans="1:27" ht="15.75" x14ac:dyDescent="0.2">
      <c r="A70" s="35">
        <f t="shared" si="1"/>
        <v>43700</v>
      </c>
      <c r="B70" s="36">
        <f>SUMIFS(СВЦЭМ!$C$33:$C$776,СВЦЭМ!$A$33:$A$776,$A70,СВЦЭМ!$B$33:$B$776,B$47)+'СЕТ СН'!$G$9+СВЦЭМ!$D$10+'СЕТ СН'!$G$5-'СЕТ СН'!$G$17</f>
        <v>3311.6981108700002</v>
      </c>
      <c r="C70" s="36">
        <f>SUMIFS(СВЦЭМ!$C$33:$C$776,СВЦЭМ!$A$33:$A$776,$A70,СВЦЭМ!$B$33:$B$776,C$47)+'СЕТ СН'!$G$9+СВЦЭМ!$D$10+'СЕТ СН'!$G$5-'СЕТ СН'!$G$17</f>
        <v>3346.3999299100001</v>
      </c>
      <c r="D70" s="36">
        <f>SUMIFS(СВЦЭМ!$C$33:$C$776,СВЦЭМ!$A$33:$A$776,$A70,СВЦЭМ!$B$33:$B$776,D$47)+'СЕТ СН'!$G$9+СВЦЭМ!$D$10+'СЕТ СН'!$G$5-'СЕТ СН'!$G$17</f>
        <v>3326.5294997700003</v>
      </c>
      <c r="E70" s="36">
        <f>SUMIFS(СВЦЭМ!$C$33:$C$776,СВЦЭМ!$A$33:$A$776,$A70,СВЦЭМ!$B$33:$B$776,E$47)+'СЕТ СН'!$G$9+СВЦЭМ!$D$10+'СЕТ СН'!$G$5-'СЕТ СН'!$G$17</f>
        <v>3315.7944891900001</v>
      </c>
      <c r="F70" s="36">
        <f>SUMIFS(СВЦЭМ!$C$33:$C$776,СВЦЭМ!$A$33:$A$776,$A70,СВЦЭМ!$B$33:$B$776,F$47)+'СЕТ СН'!$G$9+СВЦЭМ!$D$10+'СЕТ СН'!$G$5-'СЕТ СН'!$G$17</f>
        <v>3316.9846749400003</v>
      </c>
      <c r="G70" s="36">
        <f>SUMIFS(СВЦЭМ!$C$33:$C$776,СВЦЭМ!$A$33:$A$776,$A70,СВЦЭМ!$B$33:$B$776,G$47)+'СЕТ СН'!$G$9+СВЦЭМ!$D$10+'СЕТ СН'!$G$5-'СЕТ СН'!$G$17</f>
        <v>3325.54246784</v>
      </c>
      <c r="H70" s="36">
        <f>SUMIFS(СВЦЭМ!$C$33:$C$776,СВЦЭМ!$A$33:$A$776,$A70,СВЦЭМ!$B$33:$B$776,H$47)+'СЕТ СН'!$G$9+СВЦЭМ!$D$10+'СЕТ СН'!$G$5-'СЕТ СН'!$G$17</f>
        <v>3293.31769291</v>
      </c>
      <c r="I70" s="36">
        <f>SUMIFS(СВЦЭМ!$C$33:$C$776,СВЦЭМ!$A$33:$A$776,$A70,СВЦЭМ!$B$33:$B$776,I$47)+'СЕТ СН'!$G$9+СВЦЭМ!$D$10+'СЕТ СН'!$G$5-'СЕТ СН'!$G$17</f>
        <v>3287.74897397</v>
      </c>
      <c r="J70" s="36">
        <f>SUMIFS(СВЦЭМ!$C$33:$C$776,СВЦЭМ!$A$33:$A$776,$A70,СВЦЭМ!$B$33:$B$776,J$47)+'СЕТ СН'!$G$9+СВЦЭМ!$D$10+'СЕТ СН'!$G$5-'СЕТ СН'!$G$17</f>
        <v>3328.0266312799999</v>
      </c>
      <c r="K70" s="36">
        <f>SUMIFS(СВЦЭМ!$C$33:$C$776,СВЦЭМ!$A$33:$A$776,$A70,СВЦЭМ!$B$33:$B$776,K$47)+'СЕТ СН'!$G$9+СВЦЭМ!$D$10+'СЕТ СН'!$G$5-'СЕТ СН'!$G$17</f>
        <v>3350.7521117400001</v>
      </c>
      <c r="L70" s="36">
        <f>SUMIFS(СВЦЭМ!$C$33:$C$776,СВЦЭМ!$A$33:$A$776,$A70,СВЦЭМ!$B$33:$B$776,L$47)+'СЕТ СН'!$G$9+СВЦЭМ!$D$10+'СЕТ СН'!$G$5-'СЕТ СН'!$G$17</f>
        <v>3338.5934081</v>
      </c>
      <c r="M70" s="36">
        <f>SUMIFS(СВЦЭМ!$C$33:$C$776,СВЦЭМ!$A$33:$A$776,$A70,СВЦЭМ!$B$33:$B$776,M$47)+'СЕТ СН'!$G$9+СВЦЭМ!$D$10+'СЕТ СН'!$G$5-'СЕТ СН'!$G$17</f>
        <v>3338.3936457600003</v>
      </c>
      <c r="N70" s="36">
        <f>SUMIFS(СВЦЭМ!$C$33:$C$776,СВЦЭМ!$A$33:$A$776,$A70,СВЦЭМ!$B$33:$B$776,N$47)+'СЕТ СН'!$G$9+СВЦЭМ!$D$10+'СЕТ СН'!$G$5-'СЕТ СН'!$G$17</f>
        <v>3338.3729934600001</v>
      </c>
      <c r="O70" s="36">
        <f>SUMIFS(СВЦЭМ!$C$33:$C$776,СВЦЭМ!$A$33:$A$776,$A70,СВЦЭМ!$B$33:$B$776,O$47)+'СЕТ СН'!$G$9+СВЦЭМ!$D$10+'СЕТ СН'!$G$5-'СЕТ СН'!$G$17</f>
        <v>3353.4674023000002</v>
      </c>
      <c r="P70" s="36">
        <f>SUMIFS(СВЦЭМ!$C$33:$C$776,СВЦЭМ!$A$33:$A$776,$A70,СВЦЭМ!$B$33:$B$776,P$47)+'СЕТ СН'!$G$9+СВЦЭМ!$D$10+'СЕТ СН'!$G$5-'СЕТ СН'!$G$17</f>
        <v>3360.89707443</v>
      </c>
      <c r="Q70" s="36">
        <f>SUMIFS(СВЦЭМ!$C$33:$C$776,СВЦЭМ!$A$33:$A$776,$A70,СВЦЭМ!$B$33:$B$776,Q$47)+'СЕТ СН'!$G$9+СВЦЭМ!$D$10+'СЕТ СН'!$G$5-'СЕТ СН'!$G$17</f>
        <v>3351.4571569200002</v>
      </c>
      <c r="R70" s="36">
        <f>SUMIFS(СВЦЭМ!$C$33:$C$776,СВЦЭМ!$A$33:$A$776,$A70,СВЦЭМ!$B$33:$B$776,R$47)+'СЕТ СН'!$G$9+СВЦЭМ!$D$10+'СЕТ СН'!$G$5-'СЕТ СН'!$G$17</f>
        <v>3335.9145329100002</v>
      </c>
      <c r="S70" s="36">
        <f>SUMIFS(СВЦЭМ!$C$33:$C$776,СВЦЭМ!$A$33:$A$776,$A70,СВЦЭМ!$B$33:$B$776,S$47)+'СЕТ СН'!$G$9+СВЦЭМ!$D$10+'СЕТ СН'!$G$5-'СЕТ СН'!$G$17</f>
        <v>3314.8822389100001</v>
      </c>
      <c r="T70" s="36">
        <f>SUMIFS(СВЦЭМ!$C$33:$C$776,СВЦЭМ!$A$33:$A$776,$A70,СВЦЭМ!$B$33:$B$776,T$47)+'СЕТ СН'!$G$9+СВЦЭМ!$D$10+'СЕТ СН'!$G$5-'СЕТ СН'!$G$17</f>
        <v>3309.0459522800002</v>
      </c>
      <c r="U70" s="36">
        <f>SUMIFS(СВЦЭМ!$C$33:$C$776,СВЦЭМ!$A$33:$A$776,$A70,СВЦЭМ!$B$33:$B$776,U$47)+'СЕТ СН'!$G$9+СВЦЭМ!$D$10+'СЕТ СН'!$G$5-'СЕТ СН'!$G$17</f>
        <v>3295.1061953600001</v>
      </c>
      <c r="V70" s="36">
        <f>SUMIFS(СВЦЭМ!$C$33:$C$776,СВЦЭМ!$A$33:$A$776,$A70,СВЦЭМ!$B$33:$B$776,V$47)+'СЕТ СН'!$G$9+СВЦЭМ!$D$10+'СЕТ СН'!$G$5-'СЕТ СН'!$G$17</f>
        <v>3277.6475053300001</v>
      </c>
      <c r="W70" s="36">
        <f>SUMIFS(СВЦЭМ!$C$33:$C$776,СВЦЭМ!$A$33:$A$776,$A70,СВЦЭМ!$B$33:$B$776,W$47)+'СЕТ СН'!$G$9+СВЦЭМ!$D$10+'СЕТ СН'!$G$5-'СЕТ СН'!$G$17</f>
        <v>3278.9143693599999</v>
      </c>
      <c r="X70" s="36">
        <f>SUMIFS(СВЦЭМ!$C$33:$C$776,СВЦЭМ!$A$33:$A$776,$A70,СВЦЭМ!$B$33:$B$776,X$47)+'СЕТ СН'!$G$9+СВЦЭМ!$D$10+'СЕТ СН'!$G$5-'СЕТ СН'!$G$17</f>
        <v>3289.1946445600001</v>
      </c>
      <c r="Y70" s="36">
        <f>SUMIFS(СВЦЭМ!$C$33:$C$776,СВЦЭМ!$A$33:$A$776,$A70,СВЦЭМ!$B$33:$B$776,Y$47)+'СЕТ СН'!$G$9+СВЦЭМ!$D$10+'СЕТ СН'!$G$5-'СЕТ СН'!$G$17</f>
        <v>3335.3083474499999</v>
      </c>
    </row>
    <row r="71" spans="1:27" ht="15.75" x14ac:dyDescent="0.2">
      <c r="A71" s="35">
        <f t="shared" si="1"/>
        <v>43701</v>
      </c>
      <c r="B71" s="36">
        <f>SUMIFS(СВЦЭМ!$C$33:$C$776,СВЦЭМ!$A$33:$A$776,$A71,СВЦЭМ!$B$33:$B$776,B$47)+'СЕТ СН'!$G$9+СВЦЭМ!$D$10+'СЕТ СН'!$G$5-'СЕТ СН'!$G$17</f>
        <v>3338.8450875100002</v>
      </c>
      <c r="C71" s="36">
        <f>SUMIFS(СВЦЭМ!$C$33:$C$776,СВЦЭМ!$A$33:$A$776,$A71,СВЦЭМ!$B$33:$B$776,C$47)+'СЕТ СН'!$G$9+СВЦЭМ!$D$10+'СЕТ СН'!$G$5-'СЕТ СН'!$G$17</f>
        <v>3386.0647908600004</v>
      </c>
      <c r="D71" s="36">
        <f>SUMIFS(СВЦЭМ!$C$33:$C$776,СВЦЭМ!$A$33:$A$776,$A71,СВЦЭМ!$B$33:$B$776,D$47)+'СЕТ СН'!$G$9+СВЦЭМ!$D$10+'СЕТ СН'!$G$5-'СЕТ СН'!$G$17</f>
        <v>3408.7519498900001</v>
      </c>
      <c r="E71" s="36">
        <f>SUMIFS(СВЦЭМ!$C$33:$C$776,СВЦЭМ!$A$33:$A$776,$A71,СВЦЭМ!$B$33:$B$776,E$47)+'СЕТ СН'!$G$9+СВЦЭМ!$D$10+'СЕТ СН'!$G$5-'СЕТ СН'!$G$17</f>
        <v>3432.34039381</v>
      </c>
      <c r="F71" s="36">
        <f>SUMIFS(СВЦЭМ!$C$33:$C$776,СВЦЭМ!$A$33:$A$776,$A71,СВЦЭМ!$B$33:$B$776,F$47)+'СЕТ СН'!$G$9+СВЦЭМ!$D$10+'СЕТ СН'!$G$5-'СЕТ СН'!$G$17</f>
        <v>3434.2442749800002</v>
      </c>
      <c r="G71" s="36">
        <f>SUMIFS(СВЦЭМ!$C$33:$C$776,СВЦЭМ!$A$33:$A$776,$A71,СВЦЭМ!$B$33:$B$776,G$47)+'СЕТ СН'!$G$9+СВЦЭМ!$D$10+'СЕТ СН'!$G$5-'СЕТ СН'!$G$17</f>
        <v>3428.8160666399999</v>
      </c>
      <c r="H71" s="36">
        <f>SUMIFS(СВЦЭМ!$C$33:$C$776,СВЦЭМ!$A$33:$A$776,$A71,СВЦЭМ!$B$33:$B$776,H$47)+'СЕТ СН'!$G$9+СВЦЭМ!$D$10+'СЕТ СН'!$G$5-'СЕТ СН'!$G$17</f>
        <v>3396.9664931500001</v>
      </c>
      <c r="I71" s="36">
        <f>SUMIFS(СВЦЭМ!$C$33:$C$776,СВЦЭМ!$A$33:$A$776,$A71,СВЦЭМ!$B$33:$B$776,I$47)+'СЕТ СН'!$G$9+СВЦЭМ!$D$10+'СЕТ СН'!$G$5-'СЕТ СН'!$G$17</f>
        <v>3353.1674981000001</v>
      </c>
      <c r="J71" s="36">
        <f>SUMIFS(СВЦЭМ!$C$33:$C$776,СВЦЭМ!$A$33:$A$776,$A71,СВЦЭМ!$B$33:$B$776,J$47)+'СЕТ СН'!$G$9+СВЦЭМ!$D$10+'СЕТ СН'!$G$5-'СЕТ СН'!$G$17</f>
        <v>3299.5561485899998</v>
      </c>
      <c r="K71" s="36">
        <f>SUMIFS(СВЦЭМ!$C$33:$C$776,СВЦЭМ!$A$33:$A$776,$A71,СВЦЭМ!$B$33:$B$776,K$47)+'СЕТ СН'!$G$9+СВЦЭМ!$D$10+'СЕТ СН'!$G$5-'СЕТ СН'!$G$17</f>
        <v>3243.6837457900001</v>
      </c>
      <c r="L71" s="36">
        <f>SUMIFS(СВЦЭМ!$C$33:$C$776,СВЦЭМ!$A$33:$A$776,$A71,СВЦЭМ!$B$33:$B$776,L$47)+'СЕТ СН'!$G$9+СВЦЭМ!$D$10+'СЕТ СН'!$G$5-'СЕТ СН'!$G$17</f>
        <v>3241.0883505199999</v>
      </c>
      <c r="M71" s="36">
        <f>SUMIFS(СВЦЭМ!$C$33:$C$776,СВЦЭМ!$A$33:$A$776,$A71,СВЦЭМ!$B$33:$B$776,M$47)+'СЕТ СН'!$G$9+СВЦЭМ!$D$10+'СЕТ СН'!$G$5-'СЕТ СН'!$G$17</f>
        <v>3237.5595937900002</v>
      </c>
      <c r="N71" s="36">
        <f>SUMIFS(СВЦЭМ!$C$33:$C$776,СВЦЭМ!$A$33:$A$776,$A71,СВЦЭМ!$B$33:$B$776,N$47)+'СЕТ СН'!$G$9+СВЦЭМ!$D$10+'СЕТ СН'!$G$5-'СЕТ СН'!$G$17</f>
        <v>3250.7359104500001</v>
      </c>
      <c r="O71" s="36">
        <f>SUMIFS(СВЦЭМ!$C$33:$C$776,СВЦЭМ!$A$33:$A$776,$A71,СВЦЭМ!$B$33:$B$776,O$47)+'СЕТ СН'!$G$9+СВЦЭМ!$D$10+'СЕТ СН'!$G$5-'СЕТ СН'!$G$17</f>
        <v>3262.6945422200001</v>
      </c>
      <c r="P71" s="36">
        <f>SUMIFS(СВЦЭМ!$C$33:$C$776,СВЦЭМ!$A$33:$A$776,$A71,СВЦЭМ!$B$33:$B$776,P$47)+'СЕТ СН'!$G$9+СВЦЭМ!$D$10+'СЕТ СН'!$G$5-'СЕТ СН'!$G$17</f>
        <v>3274.60773991</v>
      </c>
      <c r="Q71" s="36">
        <f>SUMIFS(СВЦЭМ!$C$33:$C$776,СВЦЭМ!$A$33:$A$776,$A71,СВЦЭМ!$B$33:$B$776,Q$47)+'СЕТ СН'!$G$9+СВЦЭМ!$D$10+'СЕТ СН'!$G$5-'СЕТ СН'!$G$17</f>
        <v>3283.11817178</v>
      </c>
      <c r="R71" s="36">
        <f>SUMIFS(СВЦЭМ!$C$33:$C$776,СВЦЭМ!$A$33:$A$776,$A71,СВЦЭМ!$B$33:$B$776,R$47)+'СЕТ СН'!$G$9+СВЦЭМ!$D$10+'СЕТ СН'!$G$5-'СЕТ СН'!$G$17</f>
        <v>3251.1886354100002</v>
      </c>
      <c r="S71" s="36">
        <f>SUMIFS(СВЦЭМ!$C$33:$C$776,СВЦЭМ!$A$33:$A$776,$A71,СВЦЭМ!$B$33:$B$776,S$47)+'СЕТ СН'!$G$9+СВЦЭМ!$D$10+'СЕТ СН'!$G$5-'СЕТ СН'!$G$17</f>
        <v>3213.4289393399999</v>
      </c>
      <c r="T71" s="36">
        <f>SUMIFS(СВЦЭМ!$C$33:$C$776,СВЦЭМ!$A$33:$A$776,$A71,СВЦЭМ!$B$33:$B$776,T$47)+'СЕТ СН'!$G$9+СВЦЭМ!$D$10+'СЕТ СН'!$G$5-'СЕТ СН'!$G$17</f>
        <v>3199.59491712</v>
      </c>
      <c r="U71" s="36">
        <f>SUMIFS(СВЦЭМ!$C$33:$C$776,СВЦЭМ!$A$33:$A$776,$A71,СВЦЭМ!$B$33:$B$776,U$47)+'СЕТ СН'!$G$9+СВЦЭМ!$D$10+'СЕТ СН'!$G$5-'СЕТ СН'!$G$17</f>
        <v>3195.97315028</v>
      </c>
      <c r="V71" s="36">
        <f>SUMIFS(СВЦЭМ!$C$33:$C$776,СВЦЭМ!$A$33:$A$776,$A71,СВЦЭМ!$B$33:$B$776,V$47)+'СЕТ СН'!$G$9+СВЦЭМ!$D$10+'СЕТ СН'!$G$5-'СЕТ СН'!$G$17</f>
        <v>3205.5204896</v>
      </c>
      <c r="W71" s="36">
        <f>SUMIFS(СВЦЭМ!$C$33:$C$776,СВЦЭМ!$A$33:$A$776,$A71,СВЦЭМ!$B$33:$B$776,W$47)+'СЕТ СН'!$G$9+СВЦЭМ!$D$10+'СЕТ СН'!$G$5-'СЕТ СН'!$G$17</f>
        <v>3211.2683856600001</v>
      </c>
      <c r="X71" s="36">
        <f>SUMIFS(СВЦЭМ!$C$33:$C$776,СВЦЭМ!$A$33:$A$776,$A71,СВЦЭМ!$B$33:$B$776,X$47)+'СЕТ СН'!$G$9+СВЦЭМ!$D$10+'СЕТ СН'!$G$5-'СЕТ СН'!$G$17</f>
        <v>3205.1012032200001</v>
      </c>
      <c r="Y71" s="36">
        <f>SUMIFS(СВЦЭМ!$C$33:$C$776,СВЦЭМ!$A$33:$A$776,$A71,СВЦЭМ!$B$33:$B$776,Y$47)+'СЕТ СН'!$G$9+СВЦЭМ!$D$10+'СЕТ СН'!$G$5-'СЕТ СН'!$G$17</f>
        <v>3276.5587097900002</v>
      </c>
    </row>
    <row r="72" spans="1:27" ht="15.75" x14ac:dyDescent="0.2">
      <c r="A72" s="35">
        <f t="shared" si="1"/>
        <v>43702</v>
      </c>
      <c r="B72" s="36">
        <f>SUMIFS(СВЦЭМ!$C$33:$C$776,СВЦЭМ!$A$33:$A$776,$A72,СВЦЭМ!$B$33:$B$776,B$47)+'СЕТ СН'!$G$9+СВЦЭМ!$D$10+'СЕТ СН'!$G$5-'СЕТ СН'!$G$17</f>
        <v>3330.4354173400002</v>
      </c>
      <c r="C72" s="36">
        <f>SUMIFS(СВЦЭМ!$C$33:$C$776,СВЦЭМ!$A$33:$A$776,$A72,СВЦЭМ!$B$33:$B$776,C$47)+'СЕТ СН'!$G$9+СВЦЭМ!$D$10+'СЕТ СН'!$G$5-'СЕТ СН'!$G$17</f>
        <v>3366.03446721</v>
      </c>
      <c r="D72" s="36">
        <f>SUMIFS(СВЦЭМ!$C$33:$C$776,СВЦЭМ!$A$33:$A$776,$A72,СВЦЭМ!$B$33:$B$776,D$47)+'СЕТ СН'!$G$9+СВЦЭМ!$D$10+'СЕТ СН'!$G$5-'СЕТ СН'!$G$17</f>
        <v>3372.4663190700003</v>
      </c>
      <c r="E72" s="36">
        <f>SUMIFS(СВЦЭМ!$C$33:$C$776,СВЦЭМ!$A$33:$A$776,$A72,СВЦЭМ!$B$33:$B$776,E$47)+'СЕТ СН'!$G$9+СВЦЭМ!$D$10+'СЕТ СН'!$G$5-'СЕТ СН'!$G$17</f>
        <v>3375.73797797</v>
      </c>
      <c r="F72" s="36">
        <f>SUMIFS(СВЦЭМ!$C$33:$C$776,СВЦЭМ!$A$33:$A$776,$A72,СВЦЭМ!$B$33:$B$776,F$47)+'СЕТ СН'!$G$9+СВЦЭМ!$D$10+'СЕТ СН'!$G$5-'СЕТ СН'!$G$17</f>
        <v>3375.60649883</v>
      </c>
      <c r="G72" s="36">
        <f>SUMIFS(СВЦЭМ!$C$33:$C$776,СВЦЭМ!$A$33:$A$776,$A72,СВЦЭМ!$B$33:$B$776,G$47)+'СЕТ СН'!$G$9+СВЦЭМ!$D$10+'СЕТ СН'!$G$5-'СЕТ СН'!$G$17</f>
        <v>3374.8043853899999</v>
      </c>
      <c r="H72" s="36">
        <f>SUMIFS(СВЦЭМ!$C$33:$C$776,СВЦЭМ!$A$33:$A$776,$A72,СВЦЭМ!$B$33:$B$776,H$47)+'СЕТ СН'!$G$9+СВЦЭМ!$D$10+'СЕТ СН'!$G$5-'СЕТ СН'!$G$17</f>
        <v>3361.8055512199999</v>
      </c>
      <c r="I72" s="36">
        <f>SUMIFS(СВЦЭМ!$C$33:$C$776,СВЦЭМ!$A$33:$A$776,$A72,СВЦЭМ!$B$33:$B$776,I$47)+'СЕТ СН'!$G$9+СВЦЭМ!$D$10+'СЕТ СН'!$G$5-'СЕТ СН'!$G$17</f>
        <v>3351.6568518499998</v>
      </c>
      <c r="J72" s="36">
        <f>SUMIFS(СВЦЭМ!$C$33:$C$776,СВЦЭМ!$A$33:$A$776,$A72,СВЦЭМ!$B$33:$B$776,J$47)+'СЕТ СН'!$G$9+СВЦЭМ!$D$10+'СЕТ СН'!$G$5-'СЕТ СН'!$G$17</f>
        <v>3313.5210990800001</v>
      </c>
      <c r="K72" s="36">
        <f>SUMIFS(СВЦЭМ!$C$33:$C$776,СВЦЭМ!$A$33:$A$776,$A72,СВЦЭМ!$B$33:$B$776,K$47)+'СЕТ СН'!$G$9+СВЦЭМ!$D$10+'СЕТ СН'!$G$5-'СЕТ СН'!$G$17</f>
        <v>3269.1325882199999</v>
      </c>
      <c r="L72" s="36">
        <f>SUMIFS(СВЦЭМ!$C$33:$C$776,СВЦЭМ!$A$33:$A$776,$A72,СВЦЭМ!$B$33:$B$776,L$47)+'СЕТ СН'!$G$9+СВЦЭМ!$D$10+'СЕТ СН'!$G$5-'СЕТ СН'!$G$17</f>
        <v>3236.3758562100002</v>
      </c>
      <c r="M72" s="36">
        <f>SUMIFS(СВЦЭМ!$C$33:$C$776,СВЦЭМ!$A$33:$A$776,$A72,СВЦЭМ!$B$33:$B$776,M$47)+'СЕТ СН'!$G$9+СВЦЭМ!$D$10+'СЕТ СН'!$G$5-'СЕТ СН'!$G$17</f>
        <v>3238.6720984499998</v>
      </c>
      <c r="N72" s="36">
        <f>SUMIFS(СВЦЭМ!$C$33:$C$776,СВЦЭМ!$A$33:$A$776,$A72,СВЦЭМ!$B$33:$B$776,N$47)+'СЕТ СН'!$G$9+СВЦЭМ!$D$10+'СЕТ СН'!$G$5-'СЕТ СН'!$G$17</f>
        <v>3257.3424775500002</v>
      </c>
      <c r="O72" s="36">
        <f>SUMIFS(СВЦЭМ!$C$33:$C$776,СВЦЭМ!$A$33:$A$776,$A72,СВЦЭМ!$B$33:$B$776,O$47)+'СЕТ СН'!$G$9+СВЦЭМ!$D$10+'СЕТ СН'!$G$5-'СЕТ СН'!$G$17</f>
        <v>3275.1157424900002</v>
      </c>
      <c r="P72" s="36">
        <f>SUMIFS(СВЦЭМ!$C$33:$C$776,СВЦЭМ!$A$33:$A$776,$A72,СВЦЭМ!$B$33:$B$776,P$47)+'СЕТ СН'!$G$9+СВЦЭМ!$D$10+'СЕТ СН'!$G$5-'СЕТ СН'!$G$17</f>
        <v>3286.2164315099999</v>
      </c>
      <c r="Q72" s="36">
        <f>SUMIFS(СВЦЭМ!$C$33:$C$776,СВЦЭМ!$A$33:$A$776,$A72,СВЦЭМ!$B$33:$B$776,Q$47)+'СЕТ СН'!$G$9+СВЦЭМ!$D$10+'СЕТ СН'!$G$5-'СЕТ СН'!$G$17</f>
        <v>3297.6004023</v>
      </c>
      <c r="R72" s="36">
        <f>SUMIFS(СВЦЭМ!$C$33:$C$776,СВЦЭМ!$A$33:$A$776,$A72,СВЦЭМ!$B$33:$B$776,R$47)+'СЕТ СН'!$G$9+СВЦЭМ!$D$10+'СЕТ СН'!$G$5-'СЕТ СН'!$G$17</f>
        <v>3261.1660063300001</v>
      </c>
      <c r="S72" s="36">
        <f>SUMIFS(СВЦЭМ!$C$33:$C$776,СВЦЭМ!$A$33:$A$776,$A72,СВЦЭМ!$B$33:$B$776,S$47)+'СЕТ СН'!$G$9+СВЦЭМ!$D$10+'СЕТ СН'!$G$5-'СЕТ СН'!$G$17</f>
        <v>3222.98846615</v>
      </c>
      <c r="T72" s="36">
        <f>SUMIFS(СВЦЭМ!$C$33:$C$776,СВЦЭМ!$A$33:$A$776,$A72,СВЦЭМ!$B$33:$B$776,T$47)+'СЕТ СН'!$G$9+СВЦЭМ!$D$10+'СЕТ СН'!$G$5-'СЕТ СН'!$G$17</f>
        <v>3235.81826185</v>
      </c>
      <c r="U72" s="36">
        <f>SUMIFS(СВЦЭМ!$C$33:$C$776,СВЦЭМ!$A$33:$A$776,$A72,СВЦЭМ!$B$33:$B$776,U$47)+'СЕТ СН'!$G$9+СВЦЭМ!$D$10+'СЕТ СН'!$G$5-'СЕТ СН'!$G$17</f>
        <v>3239.7848967600003</v>
      </c>
      <c r="V72" s="36">
        <f>SUMIFS(СВЦЭМ!$C$33:$C$776,СВЦЭМ!$A$33:$A$776,$A72,СВЦЭМ!$B$33:$B$776,V$47)+'СЕТ СН'!$G$9+СВЦЭМ!$D$10+'СЕТ СН'!$G$5-'СЕТ СН'!$G$17</f>
        <v>3213.5252587</v>
      </c>
      <c r="W72" s="36">
        <f>SUMIFS(СВЦЭМ!$C$33:$C$776,СВЦЭМ!$A$33:$A$776,$A72,СВЦЭМ!$B$33:$B$776,W$47)+'СЕТ СН'!$G$9+СВЦЭМ!$D$10+'СЕТ СН'!$G$5-'СЕТ СН'!$G$17</f>
        <v>3216.7856943800002</v>
      </c>
      <c r="X72" s="36">
        <f>SUMIFS(СВЦЭМ!$C$33:$C$776,СВЦЭМ!$A$33:$A$776,$A72,СВЦЭМ!$B$33:$B$776,X$47)+'СЕТ СН'!$G$9+СВЦЭМ!$D$10+'СЕТ СН'!$G$5-'СЕТ СН'!$G$17</f>
        <v>3223.1188225400001</v>
      </c>
      <c r="Y72" s="36">
        <f>SUMIFS(СВЦЭМ!$C$33:$C$776,СВЦЭМ!$A$33:$A$776,$A72,СВЦЭМ!$B$33:$B$776,Y$47)+'СЕТ СН'!$G$9+СВЦЭМ!$D$10+'СЕТ СН'!$G$5-'СЕТ СН'!$G$17</f>
        <v>3307.0871555799999</v>
      </c>
    </row>
    <row r="73" spans="1:27" ht="15.75" x14ac:dyDescent="0.2">
      <c r="A73" s="35">
        <f t="shared" si="1"/>
        <v>43703</v>
      </c>
      <c r="B73" s="36">
        <f>SUMIFS(СВЦЭМ!$C$33:$C$776,СВЦЭМ!$A$33:$A$776,$A73,СВЦЭМ!$B$33:$B$776,B$47)+'СЕТ СН'!$G$9+СВЦЭМ!$D$10+'СЕТ СН'!$G$5-'СЕТ СН'!$G$17</f>
        <v>3422.61600348</v>
      </c>
      <c r="C73" s="36">
        <f>SUMIFS(СВЦЭМ!$C$33:$C$776,СВЦЭМ!$A$33:$A$776,$A73,СВЦЭМ!$B$33:$B$776,C$47)+'СЕТ СН'!$G$9+СВЦЭМ!$D$10+'СЕТ СН'!$G$5-'СЕТ СН'!$G$17</f>
        <v>3478.9698872600002</v>
      </c>
      <c r="D73" s="36">
        <f>SUMIFS(СВЦЭМ!$C$33:$C$776,СВЦЭМ!$A$33:$A$776,$A73,СВЦЭМ!$B$33:$B$776,D$47)+'СЕТ СН'!$G$9+СВЦЭМ!$D$10+'СЕТ СН'!$G$5-'СЕТ СН'!$G$17</f>
        <v>3501.4900538100001</v>
      </c>
      <c r="E73" s="36">
        <f>SUMIFS(СВЦЭМ!$C$33:$C$776,СВЦЭМ!$A$33:$A$776,$A73,СВЦЭМ!$B$33:$B$776,E$47)+'СЕТ СН'!$G$9+СВЦЭМ!$D$10+'СЕТ СН'!$G$5-'СЕТ СН'!$G$17</f>
        <v>3515.0487128300001</v>
      </c>
      <c r="F73" s="36">
        <f>SUMIFS(СВЦЭМ!$C$33:$C$776,СВЦЭМ!$A$33:$A$776,$A73,СВЦЭМ!$B$33:$B$776,F$47)+'СЕТ СН'!$G$9+СВЦЭМ!$D$10+'СЕТ СН'!$G$5-'СЕТ СН'!$G$17</f>
        <v>3500.5851695599999</v>
      </c>
      <c r="G73" s="36">
        <f>SUMIFS(СВЦЭМ!$C$33:$C$776,СВЦЭМ!$A$33:$A$776,$A73,СВЦЭМ!$B$33:$B$776,G$47)+'СЕТ СН'!$G$9+СВЦЭМ!$D$10+'СЕТ СН'!$G$5-'СЕТ СН'!$G$17</f>
        <v>3465.7215525800002</v>
      </c>
      <c r="H73" s="36">
        <f>SUMIFS(СВЦЭМ!$C$33:$C$776,СВЦЭМ!$A$33:$A$776,$A73,СВЦЭМ!$B$33:$B$776,H$47)+'СЕТ СН'!$G$9+СВЦЭМ!$D$10+'СЕТ СН'!$G$5-'СЕТ СН'!$G$17</f>
        <v>3436.6707983200004</v>
      </c>
      <c r="I73" s="36">
        <f>SUMIFS(СВЦЭМ!$C$33:$C$776,СВЦЭМ!$A$33:$A$776,$A73,СВЦЭМ!$B$33:$B$776,I$47)+'СЕТ СН'!$G$9+СВЦЭМ!$D$10+'СЕТ СН'!$G$5-'СЕТ СН'!$G$17</f>
        <v>3380.83243778</v>
      </c>
      <c r="J73" s="36">
        <f>SUMIFS(СВЦЭМ!$C$33:$C$776,СВЦЭМ!$A$33:$A$776,$A73,СВЦЭМ!$B$33:$B$776,J$47)+'СЕТ СН'!$G$9+СВЦЭМ!$D$10+'СЕТ СН'!$G$5-'СЕТ СН'!$G$17</f>
        <v>3337.2682663800001</v>
      </c>
      <c r="K73" s="36">
        <f>SUMIFS(СВЦЭМ!$C$33:$C$776,СВЦЭМ!$A$33:$A$776,$A73,СВЦЭМ!$B$33:$B$776,K$47)+'СЕТ СН'!$G$9+СВЦЭМ!$D$10+'СЕТ СН'!$G$5-'СЕТ СН'!$G$17</f>
        <v>3305.5743867400001</v>
      </c>
      <c r="L73" s="36">
        <f>SUMIFS(СВЦЭМ!$C$33:$C$776,СВЦЭМ!$A$33:$A$776,$A73,СВЦЭМ!$B$33:$B$776,L$47)+'СЕТ СН'!$G$9+СВЦЭМ!$D$10+'СЕТ СН'!$G$5-'СЕТ СН'!$G$17</f>
        <v>3286.0922640399999</v>
      </c>
      <c r="M73" s="36">
        <f>SUMIFS(СВЦЭМ!$C$33:$C$776,СВЦЭМ!$A$33:$A$776,$A73,СВЦЭМ!$B$33:$B$776,M$47)+'СЕТ СН'!$G$9+СВЦЭМ!$D$10+'СЕТ СН'!$G$5-'СЕТ СН'!$G$17</f>
        <v>3283.8521813300003</v>
      </c>
      <c r="N73" s="36">
        <f>SUMIFS(СВЦЭМ!$C$33:$C$776,СВЦЭМ!$A$33:$A$776,$A73,СВЦЭМ!$B$33:$B$776,N$47)+'СЕТ СН'!$G$9+СВЦЭМ!$D$10+'СЕТ СН'!$G$5-'СЕТ СН'!$G$17</f>
        <v>3281.7064300900001</v>
      </c>
      <c r="O73" s="36">
        <f>SUMIFS(СВЦЭМ!$C$33:$C$776,СВЦЭМ!$A$33:$A$776,$A73,СВЦЭМ!$B$33:$B$776,O$47)+'СЕТ СН'!$G$9+СВЦЭМ!$D$10+'СЕТ СН'!$G$5-'СЕТ СН'!$G$17</f>
        <v>3280.4195670899999</v>
      </c>
      <c r="P73" s="36">
        <f>SUMIFS(СВЦЭМ!$C$33:$C$776,СВЦЭМ!$A$33:$A$776,$A73,СВЦЭМ!$B$33:$B$776,P$47)+'СЕТ СН'!$G$9+СВЦЭМ!$D$10+'СЕТ СН'!$G$5-'СЕТ СН'!$G$17</f>
        <v>3277.05749453</v>
      </c>
      <c r="Q73" s="36">
        <f>SUMIFS(СВЦЭМ!$C$33:$C$776,СВЦЭМ!$A$33:$A$776,$A73,СВЦЭМ!$B$33:$B$776,Q$47)+'СЕТ СН'!$G$9+СВЦЭМ!$D$10+'СЕТ СН'!$G$5-'СЕТ СН'!$G$17</f>
        <v>3284.7321014200002</v>
      </c>
      <c r="R73" s="36">
        <f>SUMIFS(СВЦЭМ!$C$33:$C$776,СВЦЭМ!$A$33:$A$776,$A73,СВЦЭМ!$B$33:$B$776,R$47)+'СЕТ СН'!$G$9+СВЦЭМ!$D$10+'СЕТ СН'!$G$5-'СЕТ СН'!$G$17</f>
        <v>3254.9247805599998</v>
      </c>
      <c r="S73" s="36">
        <f>SUMIFS(СВЦЭМ!$C$33:$C$776,СВЦЭМ!$A$33:$A$776,$A73,СВЦЭМ!$B$33:$B$776,S$47)+'СЕТ СН'!$G$9+СВЦЭМ!$D$10+'СЕТ СН'!$G$5-'СЕТ СН'!$G$17</f>
        <v>3283.9338622300002</v>
      </c>
      <c r="T73" s="36">
        <f>SUMIFS(СВЦЭМ!$C$33:$C$776,СВЦЭМ!$A$33:$A$776,$A73,СВЦЭМ!$B$33:$B$776,T$47)+'СЕТ СН'!$G$9+СВЦЭМ!$D$10+'СЕТ СН'!$G$5-'СЕТ СН'!$G$17</f>
        <v>3286.0402528499999</v>
      </c>
      <c r="U73" s="36">
        <f>SUMIFS(СВЦЭМ!$C$33:$C$776,СВЦЭМ!$A$33:$A$776,$A73,СВЦЭМ!$B$33:$B$776,U$47)+'СЕТ СН'!$G$9+СВЦЭМ!$D$10+'СЕТ СН'!$G$5-'СЕТ СН'!$G$17</f>
        <v>3287.7284501399999</v>
      </c>
      <c r="V73" s="36">
        <f>SUMIFS(СВЦЭМ!$C$33:$C$776,СВЦЭМ!$A$33:$A$776,$A73,СВЦЭМ!$B$33:$B$776,V$47)+'СЕТ СН'!$G$9+СВЦЭМ!$D$10+'СЕТ СН'!$G$5-'СЕТ СН'!$G$17</f>
        <v>3300.1772098599999</v>
      </c>
      <c r="W73" s="36">
        <f>SUMIFS(СВЦЭМ!$C$33:$C$776,СВЦЭМ!$A$33:$A$776,$A73,СВЦЭМ!$B$33:$B$776,W$47)+'СЕТ СН'!$G$9+СВЦЭМ!$D$10+'СЕТ СН'!$G$5-'СЕТ СН'!$G$17</f>
        <v>3302.4095256000001</v>
      </c>
      <c r="X73" s="36">
        <f>SUMIFS(СВЦЭМ!$C$33:$C$776,СВЦЭМ!$A$33:$A$776,$A73,СВЦЭМ!$B$33:$B$776,X$47)+'СЕТ СН'!$G$9+СВЦЭМ!$D$10+'СЕТ СН'!$G$5-'СЕТ СН'!$G$17</f>
        <v>3257.8871211200003</v>
      </c>
      <c r="Y73" s="36">
        <f>SUMIFS(СВЦЭМ!$C$33:$C$776,СВЦЭМ!$A$33:$A$776,$A73,СВЦЭМ!$B$33:$B$776,Y$47)+'СЕТ СН'!$G$9+СВЦЭМ!$D$10+'СЕТ СН'!$G$5-'СЕТ СН'!$G$17</f>
        <v>3313.4428750000002</v>
      </c>
    </row>
    <row r="74" spans="1:27" ht="15.75" x14ac:dyDescent="0.2">
      <c r="A74" s="35">
        <f t="shared" si="1"/>
        <v>43704</v>
      </c>
      <c r="B74" s="36">
        <f>SUMIFS(СВЦЭМ!$C$33:$C$776,СВЦЭМ!$A$33:$A$776,$A74,СВЦЭМ!$B$33:$B$776,B$47)+'СЕТ СН'!$G$9+СВЦЭМ!$D$10+'СЕТ СН'!$G$5-'СЕТ СН'!$G$17</f>
        <v>3278.3830143</v>
      </c>
      <c r="C74" s="36">
        <f>SUMIFS(СВЦЭМ!$C$33:$C$776,СВЦЭМ!$A$33:$A$776,$A74,СВЦЭМ!$B$33:$B$776,C$47)+'СЕТ СН'!$G$9+СВЦЭМ!$D$10+'СЕТ СН'!$G$5-'СЕТ СН'!$G$17</f>
        <v>3327.7769899</v>
      </c>
      <c r="D74" s="36">
        <f>SUMIFS(СВЦЭМ!$C$33:$C$776,СВЦЭМ!$A$33:$A$776,$A74,СВЦЭМ!$B$33:$B$776,D$47)+'СЕТ СН'!$G$9+СВЦЭМ!$D$10+'СЕТ СН'!$G$5-'СЕТ СН'!$G$17</f>
        <v>3368.52180894</v>
      </c>
      <c r="E74" s="36">
        <f>SUMIFS(СВЦЭМ!$C$33:$C$776,СВЦЭМ!$A$33:$A$776,$A74,СВЦЭМ!$B$33:$B$776,E$47)+'СЕТ СН'!$G$9+СВЦЭМ!$D$10+'СЕТ СН'!$G$5-'СЕТ СН'!$G$17</f>
        <v>3378.2486786600002</v>
      </c>
      <c r="F74" s="36">
        <f>SUMIFS(СВЦЭМ!$C$33:$C$776,СВЦЭМ!$A$33:$A$776,$A74,СВЦЭМ!$B$33:$B$776,F$47)+'СЕТ СН'!$G$9+СВЦЭМ!$D$10+'СЕТ СН'!$G$5-'СЕТ СН'!$G$17</f>
        <v>3367.9527921500003</v>
      </c>
      <c r="G74" s="36">
        <f>SUMIFS(СВЦЭМ!$C$33:$C$776,СВЦЭМ!$A$33:$A$776,$A74,СВЦЭМ!$B$33:$B$776,G$47)+'СЕТ СН'!$G$9+СВЦЭМ!$D$10+'СЕТ СН'!$G$5-'СЕТ СН'!$G$17</f>
        <v>3341.3787075499999</v>
      </c>
      <c r="H74" s="36">
        <f>SUMIFS(СВЦЭМ!$C$33:$C$776,СВЦЭМ!$A$33:$A$776,$A74,СВЦЭМ!$B$33:$B$776,H$47)+'СЕТ СН'!$G$9+СВЦЭМ!$D$10+'СЕТ СН'!$G$5-'СЕТ СН'!$G$17</f>
        <v>3334.2801682500003</v>
      </c>
      <c r="I74" s="36">
        <f>SUMIFS(СВЦЭМ!$C$33:$C$776,СВЦЭМ!$A$33:$A$776,$A74,СВЦЭМ!$B$33:$B$776,I$47)+'СЕТ СН'!$G$9+СВЦЭМ!$D$10+'СЕТ СН'!$G$5-'СЕТ СН'!$G$17</f>
        <v>3285.0895758800002</v>
      </c>
      <c r="J74" s="36">
        <f>SUMIFS(СВЦЭМ!$C$33:$C$776,СВЦЭМ!$A$33:$A$776,$A74,СВЦЭМ!$B$33:$B$776,J$47)+'СЕТ СН'!$G$9+СВЦЭМ!$D$10+'СЕТ СН'!$G$5-'СЕТ СН'!$G$17</f>
        <v>3344.0174031199999</v>
      </c>
      <c r="K74" s="36">
        <f>SUMIFS(СВЦЭМ!$C$33:$C$776,СВЦЭМ!$A$33:$A$776,$A74,СВЦЭМ!$B$33:$B$776,K$47)+'СЕТ СН'!$G$9+СВЦЭМ!$D$10+'СЕТ СН'!$G$5-'СЕТ СН'!$G$17</f>
        <v>3361.8774567600003</v>
      </c>
      <c r="L74" s="36">
        <f>SUMIFS(СВЦЭМ!$C$33:$C$776,СВЦЭМ!$A$33:$A$776,$A74,СВЦЭМ!$B$33:$B$776,L$47)+'СЕТ СН'!$G$9+СВЦЭМ!$D$10+'СЕТ СН'!$G$5-'СЕТ СН'!$G$17</f>
        <v>3367.7131446200001</v>
      </c>
      <c r="M74" s="36">
        <f>SUMIFS(СВЦЭМ!$C$33:$C$776,СВЦЭМ!$A$33:$A$776,$A74,СВЦЭМ!$B$33:$B$776,M$47)+'СЕТ СН'!$G$9+СВЦЭМ!$D$10+'СЕТ СН'!$G$5-'СЕТ СН'!$G$17</f>
        <v>3372.5374270000002</v>
      </c>
      <c r="N74" s="36">
        <f>SUMIFS(СВЦЭМ!$C$33:$C$776,СВЦЭМ!$A$33:$A$776,$A74,СВЦЭМ!$B$33:$B$776,N$47)+'СЕТ СН'!$G$9+СВЦЭМ!$D$10+'СЕТ СН'!$G$5-'СЕТ СН'!$G$17</f>
        <v>3378.54298036</v>
      </c>
      <c r="O74" s="36">
        <f>SUMIFS(СВЦЭМ!$C$33:$C$776,СВЦЭМ!$A$33:$A$776,$A74,СВЦЭМ!$B$33:$B$776,O$47)+'СЕТ СН'!$G$9+СВЦЭМ!$D$10+'СЕТ СН'!$G$5-'СЕТ СН'!$G$17</f>
        <v>3379.1475165000002</v>
      </c>
      <c r="P74" s="36">
        <f>SUMIFS(СВЦЭМ!$C$33:$C$776,СВЦЭМ!$A$33:$A$776,$A74,СВЦЭМ!$B$33:$B$776,P$47)+'СЕТ СН'!$G$9+СВЦЭМ!$D$10+'СЕТ СН'!$G$5-'СЕТ СН'!$G$17</f>
        <v>3384.2677658000002</v>
      </c>
      <c r="Q74" s="36">
        <f>SUMIFS(СВЦЭМ!$C$33:$C$776,СВЦЭМ!$A$33:$A$776,$A74,СВЦЭМ!$B$33:$B$776,Q$47)+'СЕТ СН'!$G$9+СВЦЭМ!$D$10+'СЕТ СН'!$G$5-'СЕТ СН'!$G$17</f>
        <v>3385.9544310299998</v>
      </c>
      <c r="R74" s="36">
        <f>SUMIFS(СВЦЭМ!$C$33:$C$776,СВЦЭМ!$A$33:$A$776,$A74,СВЦЭМ!$B$33:$B$776,R$47)+'СЕТ СН'!$G$9+СВЦЭМ!$D$10+'СЕТ СН'!$G$5-'СЕТ СН'!$G$17</f>
        <v>3388.0529487000003</v>
      </c>
      <c r="S74" s="36">
        <f>SUMIFS(СВЦЭМ!$C$33:$C$776,СВЦЭМ!$A$33:$A$776,$A74,СВЦЭМ!$B$33:$B$776,S$47)+'СЕТ СН'!$G$9+СВЦЭМ!$D$10+'СЕТ СН'!$G$5-'СЕТ СН'!$G$17</f>
        <v>3425.6671834100002</v>
      </c>
      <c r="T74" s="36">
        <f>SUMIFS(СВЦЭМ!$C$33:$C$776,СВЦЭМ!$A$33:$A$776,$A74,СВЦЭМ!$B$33:$B$776,T$47)+'СЕТ СН'!$G$9+СВЦЭМ!$D$10+'СЕТ СН'!$G$5-'СЕТ СН'!$G$17</f>
        <v>3428.82365205</v>
      </c>
      <c r="U74" s="36">
        <f>SUMIFS(СВЦЭМ!$C$33:$C$776,СВЦЭМ!$A$33:$A$776,$A74,СВЦЭМ!$B$33:$B$776,U$47)+'СЕТ СН'!$G$9+СВЦЭМ!$D$10+'СЕТ СН'!$G$5-'СЕТ СН'!$G$17</f>
        <v>3433.5907510699999</v>
      </c>
      <c r="V74" s="36">
        <f>SUMIFS(СВЦЭМ!$C$33:$C$776,СВЦЭМ!$A$33:$A$776,$A74,СВЦЭМ!$B$33:$B$776,V$47)+'СЕТ СН'!$G$9+СВЦЭМ!$D$10+'СЕТ СН'!$G$5-'СЕТ СН'!$G$17</f>
        <v>3446.05174528</v>
      </c>
      <c r="W74" s="36">
        <f>SUMIFS(СВЦЭМ!$C$33:$C$776,СВЦЭМ!$A$33:$A$776,$A74,СВЦЭМ!$B$33:$B$776,W$47)+'СЕТ СН'!$G$9+СВЦЭМ!$D$10+'СЕТ СН'!$G$5-'СЕТ СН'!$G$17</f>
        <v>3451.58915871</v>
      </c>
      <c r="X74" s="36">
        <f>SUMIFS(СВЦЭМ!$C$33:$C$776,СВЦЭМ!$A$33:$A$776,$A74,СВЦЭМ!$B$33:$B$776,X$47)+'СЕТ СН'!$G$9+СВЦЭМ!$D$10+'СЕТ СН'!$G$5-'СЕТ СН'!$G$17</f>
        <v>3424.2370538499999</v>
      </c>
      <c r="Y74" s="36">
        <f>SUMIFS(СВЦЭМ!$C$33:$C$776,СВЦЭМ!$A$33:$A$776,$A74,СВЦЭМ!$B$33:$B$776,Y$47)+'СЕТ СН'!$G$9+СВЦЭМ!$D$10+'СЕТ СН'!$G$5-'СЕТ СН'!$G$17</f>
        <v>3356.3097817400003</v>
      </c>
    </row>
    <row r="75" spans="1:27" ht="15.75" x14ac:dyDescent="0.2">
      <c r="A75" s="35">
        <f t="shared" si="1"/>
        <v>43705</v>
      </c>
      <c r="B75" s="36">
        <f>SUMIFS(СВЦЭМ!$C$33:$C$776,СВЦЭМ!$A$33:$A$776,$A75,СВЦЭМ!$B$33:$B$776,B$47)+'СЕТ СН'!$G$9+СВЦЭМ!$D$10+'СЕТ СН'!$G$5-'СЕТ СН'!$G$17</f>
        <v>3321.5767103799999</v>
      </c>
      <c r="C75" s="36">
        <f>SUMIFS(СВЦЭМ!$C$33:$C$776,СВЦЭМ!$A$33:$A$776,$A75,СВЦЭМ!$B$33:$B$776,C$47)+'СЕТ СН'!$G$9+СВЦЭМ!$D$10+'СЕТ СН'!$G$5-'СЕТ СН'!$G$17</f>
        <v>3350.17816232</v>
      </c>
      <c r="D75" s="36">
        <f>SUMIFS(СВЦЭМ!$C$33:$C$776,СВЦЭМ!$A$33:$A$776,$A75,СВЦЭМ!$B$33:$B$776,D$47)+'СЕТ СН'!$G$9+СВЦЭМ!$D$10+'СЕТ СН'!$G$5-'СЕТ СН'!$G$17</f>
        <v>3385.4953328800002</v>
      </c>
      <c r="E75" s="36">
        <f>SUMIFS(СВЦЭМ!$C$33:$C$776,СВЦЭМ!$A$33:$A$776,$A75,СВЦЭМ!$B$33:$B$776,E$47)+'СЕТ СН'!$G$9+СВЦЭМ!$D$10+'СЕТ СН'!$G$5-'СЕТ СН'!$G$17</f>
        <v>3395.1109647600001</v>
      </c>
      <c r="F75" s="36">
        <f>SUMIFS(СВЦЭМ!$C$33:$C$776,СВЦЭМ!$A$33:$A$776,$A75,СВЦЭМ!$B$33:$B$776,F$47)+'СЕТ СН'!$G$9+СВЦЭМ!$D$10+'СЕТ СН'!$G$5-'СЕТ СН'!$G$17</f>
        <v>3395.9545877099999</v>
      </c>
      <c r="G75" s="36">
        <f>SUMIFS(СВЦЭМ!$C$33:$C$776,СВЦЭМ!$A$33:$A$776,$A75,СВЦЭМ!$B$33:$B$776,G$47)+'СЕТ СН'!$G$9+СВЦЭМ!$D$10+'СЕТ СН'!$G$5-'СЕТ СН'!$G$17</f>
        <v>3372.10799911</v>
      </c>
      <c r="H75" s="36">
        <f>SUMIFS(СВЦЭМ!$C$33:$C$776,СВЦЭМ!$A$33:$A$776,$A75,СВЦЭМ!$B$33:$B$776,H$47)+'СЕТ СН'!$G$9+СВЦЭМ!$D$10+'СЕТ СН'!$G$5-'СЕТ СН'!$G$17</f>
        <v>3338.0791733000001</v>
      </c>
      <c r="I75" s="36">
        <f>SUMIFS(СВЦЭМ!$C$33:$C$776,СВЦЭМ!$A$33:$A$776,$A75,СВЦЭМ!$B$33:$B$776,I$47)+'СЕТ СН'!$G$9+СВЦЭМ!$D$10+'СЕТ СН'!$G$5-'СЕТ СН'!$G$17</f>
        <v>3330.54650171</v>
      </c>
      <c r="J75" s="36">
        <f>SUMIFS(СВЦЭМ!$C$33:$C$776,СВЦЭМ!$A$33:$A$776,$A75,СВЦЭМ!$B$33:$B$776,J$47)+'СЕТ СН'!$G$9+СВЦЭМ!$D$10+'СЕТ СН'!$G$5-'СЕТ СН'!$G$17</f>
        <v>3327.4531792799999</v>
      </c>
      <c r="K75" s="36">
        <f>SUMIFS(СВЦЭМ!$C$33:$C$776,СВЦЭМ!$A$33:$A$776,$A75,СВЦЭМ!$B$33:$B$776,K$47)+'СЕТ СН'!$G$9+СВЦЭМ!$D$10+'СЕТ СН'!$G$5-'СЕТ СН'!$G$17</f>
        <v>3365.95497518</v>
      </c>
      <c r="L75" s="36">
        <f>SUMIFS(СВЦЭМ!$C$33:$C$776,СВЦЭМ!$A$33:$A$776,$A75,СВЦЭМ!$B$33:$B$776,L$47)+'СЕТ СН'!$G$9+СВЦЭМ!$D$10+'СЕТ СН'!$G$5-'СЕТ СН'!$G$17</f>
        <v>3383.8540416400001</v>
      </c>
      <c r="M75" s="36">
        <f>SUMIFS(СВЦЭМ!$C$33:$C$776,СВЦЭМ!$A$33:$A$776,$A75,СВЦЭМ!$B$33:$B$776,M$47)+'СЕТ СН'!$G$9+СВЦЭМ!$D$10+'СЕТ СН'!$G$5-'СЕТ СН'!$G$17</f>
        <v>3389.3118100000002</v>
      </c>
      <c r="N75" s="36">
        <f>SUMIFS(СВЦЭМ!$C$33:$C$776,СВЦЭМ!$A$33:$A$776,$A75,СВЦЭМ!$B$33:$B$776,N$47)+'СЕТ СН'!$G$9+СВЦЭМ!$D$10+'СЕТ СН'!$G$5-'СЕТ СН'!$G$17</f>
        <v>3380.1282810800003</v>
      </c>
      <c r="O75" s="36">
        <f>SUMIFS(СВЦЭМ!$C$33:$C$776,СВЦЭМ!$A$33:$A$776,$A75,СВЦЭМ!$B$33:$B$776,O$47)+'СЕТ СН'!$G$9+СВЦЭМ!$D$10+'СЕТ СН'!$G$5-'СЕТ СН'!$G$17</f>
        <v>3376.67985159</v>
      </c>
      <c r="P75" s="36">
        <f>SUMIFS(СВЦЭМ!$C$33:$C$776,СВЦЭМ!$A$33:$A$776,$A75,СВЦЭМ!$B$33:$B$776,P$47)+'СЕТ СН'!$G$9+СВЦЭМ!$D$10+'СЕТ СН'!$G$5-'СЕТ СН'!$G$17</f>
        <v>3378.2012966699999</v>
      </c>
      <c r="Q75" s="36">
        <f>SUMIFS(СВЦЭМ!$C$33:$C$776,СВЦЭМ!$A$33:$A$776,$A75,СВЦЭМ!$B$33:$B$776,Q$47)+'СЕТ СН'!$G$9+СВЦЭМ!$D$10+'СЕТ СН'!$G$5-'СЕТ СН'!$G$17</f>
        <v>3374.7421632599999</v>
      </c>
      <c r="R75" s="36">
        <f>SUMIFS(СВЦЭМ!$C$33:$C$776,СВЦЭМ!$A$33:$A$776,$A75,СВЦЭМ!$B$33:$B$776,R$47)+'СЕТ СН'!$G$9+СВЦЭМ!$D$10+'СЕТ СН'!$G$5-'СЕТ СН'!$G$17</f>
        <v>3410.2015653600001</v>
      </c>
      <c r="S75" s="36">
        <f>SUMIFS(СВЦЭМ!$C$33:$C$776,СВЦЭМ!$A$33:$A$776,$A75,СВЦЭМ!$B$33:$B$776,S$47)+'СЕТ СН'!$G$9+СВЦЭМ!$D$10+'СЕТ СН'!$G$5-'СЕТ СН'!$G$17</f>
        <v>3453.67045293</v>
      </c>
      <c r="T75" s="36">
        <f>SUMIFS(СВЦЭМ!$C$33:$C$776,СВЦЭМ!$A$33:$A$776,$A75,СВЦЭМ!$B$33:$B$776,T$47)+'СЕТ СН'!$G$9+СВЦЭМ!$D$10+'СЕТ СН'!$G$5-'СЕТ СН'!$G$17</f>
        <v>3458.4266239600001</v>
      </c>
      <c r="U75" s="36">
        <f>SUMIFS(СВЦЭМ!$C$33:$C$776,СВЦЭМ!$A$33:$A$776,$A75,СВЦЭМ!$B$33:$B$776,U$47)+'СЕТ СН'!$G$9+СВЦЭМ!$D$10+'СЕТ СН'!$G$5-'СЕТ СН'!$G$17</f>
        <v>3455.9924633999999</v>
      </c>
      <c r="V75" s="36">
        <f>SUMIFS(СВЦЭМ!$C$33:$C$776,СВЦЭМ!$A$33:$A$776,$A75,СВЦЭМ!$B$33:$B$776,V$47)+'СЕТ СН'!$G$9+СВЦЭМ!$D$10+'СЕТ СН'!$G$5-'СЕТ СН'!$G$17</f>
        <v>3460.6986319400003</v>
      </c>
      <c r="W75" s="36">
        <f>SUMIFS(СВЦЭМ!$C$33:$C$776,СВЦЭМ!$A$33:$A$776,$A75,СВЦЭМ!$B$33:$B$776,W$47)+'СЕТ СН'!$G$9+СВЦЭМ!$D$10+'СЕТ СН'!$G$5-'СЕТ СН'!$G$17</f>
        <v>3470.3886192999998</v>
      </c>
      <c r="X75" s="36">
        <f>SUMIFS(СВЦЭМ!$C$33:$C$776,СВЦЭМ!$A$33:$A$776,$A75,СВЦЭМ!$B$33:$B$776,X$47)+'СЕТ СН'!$G$9+СВЦЭМ!$D$10+'СЕТ СН'!$G$5-'СЕТ СН'!$G$17</f>
        <v>3437.9724649700001</v>
      </c>
      <c r="Y75" s="36">
        <f>SUMIFS(СВЦЭМ!$C$33:$C$776,СВЦЭМ!$A$33:$A$776,$A75,СВЦЭМ!$B$33:$B$776,Y$47)+'СЕТ СН'!$G$9+СВЦЭМ!$D$10+'СЕТ СН'!$G$5-'СЕТ СН'!$G$17</f>
        <v>3339.4640889699999</v>
      </c>
    </row>
    <row r="76" spans="1:27" ht="15.75" x14ac:dyDescent="0.2">
      <c r="A76" s="35">
        <f t="shared" si="1"/>
        <v>43706</v>
      </c>
      <c r="B76" s="36">
        <f>SUMIFS(СВЦЭМ!$C$33:$C$776,СВЦЭМ!$A$33:$A$776,$A76,СВЦЭМ!$B$33:$B$776,B$47)+'СЕТ СН'!$G$9+СВЦЭМ!$D$10+'СЕТ СН'!$G$5-'СЕТ СН'!$G$17</f>
        <v>3327.12057882</v>
      </c>
      <c r="C76" s="36">
        <f>SUMIFS(СВЦЭМ!$C$33:$C$776,СВЦЭМ!$A$33:$A$776,$A76,СВЦЭМ!$B$33:$B$776,C$47)+'СЕТ СН'!$G$9+СВЦЭМ!$D$10+'СЕТ СН'!$G$5-'СЕТ СН'!$G$17</f>
        <v>3356.8552826599998</v>
      </c>
      <c r="D76" s="36">
        <f>SUMIFS(СВЦЭМ!$C$33:$C$776,СВЦЭМ!$A$33:$A$776,$A76,СВЦЭМ!$B$33:$B$776,D$47)+'СЕТ СН'!$G$9+СВЦЭМ!$D$10+'СЕТ СН'!$G$5-'СЕТ СН'!$G$17</f>
        <v>3390.4019528399999</v>
      </c>
      <c r="E76" s="36">
        <f>SUMIFS(СВЦЭМ!$C$33:$C$776,СВЦЭМ!$A$33:$A$776,$A76,СВЦЭМ!$B$33:$B$776,E$47)+'СЕТ СН'!$G$9+СВЦЭМ!$D$10+'СЕТ СН'!$G$5-'СЕТ СН'!$G$17</f>
        <v>3408.12934967</v>
      </c>
      <c r="F76" s="36">
        <f>SUMIFS(СВЦЭМ!$C$33:$C$776,СВЦЭМ!$A$33:$A$776,$A76,СВЦЭМ!$B$33:$B$776,F$47)+'СЕТ СН'!$G$9+СВЦЭМ!$D$10+'СЕТ СН'!$G$5-'СЕТ СН'!$G$17</f>
        <v>3423.6116653099998</v>
      </c>
      <c r="G76" s="36">
        <f>SUMIFS(СВЦЭМ!$C$33:$C$776,СВЦЭМ!$A$33:$A$776,$A76,СВЦЭМ!$B$33:$B$776,G$47)+'СЕТ СН'!$G$9+СВЦЭМ!$D$10+'СЕТ СН'!$G$5-'СЕТ СН'!$G$17</f>
        <v>3401.9989607799998</v>
      </c>
      <c r="H76" s="36">
        <f>SUMIFS(СВЦЭМ!$C$33:$C$776,СВЦЭМ!$A$33:$A$776,$A76,СВЦЭМ!$B$33:$B$776,H$47)+'СЕТ СН'!$G$9+СВЦЭМ!$D$10+'СЕТ СН'!$G$5-'СЕТ СН'!$G$17</f>
        <v>3370.5094823500003</v>
      </c>
      <c r="I76" s="36">
        <f>SUMIFS(СВЦЭМ!$C$33:$C$776,СВЦЭМ!$A$33:$A$776,$A76,СВЦЭМ!$B$33:$B$776,I$47)+'СЕТ СН'!$G$9+СВЦЭМ!$D$10+'СЕТ СН'!$G$5-'СЕТ СН'!$G$17</f>
        <v>3334.39169765</v>
      </c>
      <c r="J76" s="36">
        <f>SUMIFS(СВЦЭМ!$C$33:$C$776,СВЦЭМ!$A$33:$A$776,$A76,СВЦЭМ!$B$33:$B$776,J$47)+'СЕТ СН'!$G$9+СВЦЭМ!$D$10+'СЕТ СН'!$G$5-'СЕТ СН'!$G$17</f>
        <v>3345.6826472399998</v>
      </c>
      <c r="K76" s="36">
        <f>SUMIFS(СВЦЭМ!$C$33:$C$776,СВЦЭМ!$A$33:$A$776,$A76,СВЦЭМ!$B$33:$B$776,K$47)+'СЕТ СН'!$G$9+СВЦЭМ!$D$10+'СЕТ СН'!$G$5-'СЕТ СН'!$G$17</f>
        <v>3359.9663301400001</v>
      </c>
      <c r="L76" s="36">
        <f>SUMIFS(СВЦЭМ!$C$33:$C$776,СВЦЭМ!$A$33:$A$776,$A76,СВЦЭМ!$B$33:$B$776,L$47)+'СЕТ СН'!$G$9+СВЦЭМ!$D$10+'СЕТ СН'!$G$5-'СЕТ СН'!$G$17</f>
        <v>3377.7650741900002</v>
      </c>
      <c r="M76" s="36">
        <f>SUMIFS(СВЦЭМ!$C$33:$C$776,СВЦЭМ!$A$33:$A$776,$A76,СВЦЭМ!$B$33:$B$776,M$47)+'СЕТ СН'!$G$9+СВЦЭМ!$D$10+'СЕТ СН'!$G$5-'СЕТ СН'!$G$17</f>
        <v>3377.22102941</v>
      </c>
      <c r="N76" s="36">
        <f>SUMIFS(СВЦЭМ!$C$33:$C$776,СВЦЭМ!$A$33:$A$776,$A76,СВЦЭМ!$B$33:$B$776,N$47)+'СЕТ СН'!$G$9+СВЦЭМ!$D$10+'СЕТ СН'!$G$5-'СЕТ СН'!$G$17</f>
        <v>3367.25060261</v>
      </c>
      <c r="O76" s="36">
        <f>SUMIFS(СВЦЭМ!$C$33:$C$776,СВЦЭМ!$A$33:$A$776,$A76,СВЦЭМ!$B$33:$B$776,O$47)+'СЕТ СН'!$G$9+СВЦЭМ!$D$10+'СЕТ СН'!$G$5-'СЕТ СН'!$G$17</f>
        <v>3372.1115626600003</v>
      </c>
      <c r="P76" s="36">
        <f>SUMIFS(СВЦЭМ!$C$33:$C$776,СВЦЭМ!$A$33:$A$776,$A76,СВЦЭМ!$B$33:$B$776,P$47)+'СЕТ СН'!$G$9+СВЦЭМ!$D$10+'СЕТ СН'!$G$5-'СЕТ СН'!$G$17</f>
        <v>3374.0000033900001</v>
      </c>
      <c r="Q76" s="36">
        <f>SUMIFS(СВЦЭМ!$C$33:$C$776,СВЦЭМ!$A$33:$A$776,$A76,СВЦЭМ!$B$33:$B$776,Q$47)+'СЕТ СН'!$G$9+СВЦЭМ!$D$10+'СЕТ СН'!$G$5-'СЕТ СН'!$G$17</f>
        <v>3373.1861203500002</v>
      </c>
      <c r="R76" s="36">
        <f>SUMIFS(СВЦЭМ!$C$33:$C$776,СВЦЭМ!$A$33:$A$776,$A76,СВЦЭМ!$B$33:$B$776,R$47)+'СЕТ СН'!$G$9+СВЦЭМ!$D$10+'СЕТ СН'!$G$5-'СЕТ СН'!$G$17</f>
        <v>3399.8552170800003</v>
      </c>
      <c r="S76" s="36">
        <f>SUMIFS(СВЦЭМ!$C$33:$C$776,СВЦЭМ!$A$33:$A$776,$A76,СВЦЭМ!$B$33:$B$776,S$47)+'СЕТ СН'!$G$9+СВЦЭМ!$D$10+'СЕТ СН'!$G$5-'СЕТ СН'!$G$17</f>
        <v>3437.7485643999999</v>
      </c>
      <c r="T76" s="36">
        <f>SUMIFS(СВЦЭМ!$C$33:$C$776,СВЦЭМ!$A$33:$A$776,$A76,СВЦЭМ!$B$33:$B$776,T$47)+'СЕТ СН'!$G$9+СВЦЭМ!$D$10+'СЕТ СН'!$G$5-'СЕТ СН'!$G$17</f>
        <v>3441.4275108500001</v>
      </c>
      <c r="U76" s="36">
        <f>SUMIFS(СВЦЭМ!$C$33:$C$776,СВЦЭМ!$A$33:$A$776,$A76,СВЦЭМ!$B$33:$B$776,U$47)+'СЕТ СН'!$G$9+СВЦЭМ!$D$10+'СЕТ СН'!$G$5-'СЕТ СН'!$G$17</f>
        <v>3439.0707571800003</v>
      </c>
      <c r="V76" s="36">
        <f>SUMIFS(СВЦЭМ!$C$33:$C$776,СВЦЭМ!$A$33:$A$776,$A76,СВЦЭМ!$B$33:$B$776,V$47)+'СЕТ СН'!$G$9+СВЦЭМ!$D$10+'СЕТ СН'!$G$5-'СЕТ СН'!$G$17</f>
        <v>3447.4167899600002</v>
      </c>
      <c r="W76" s="36">
        <f>SUMIFS(СВЦЭМ!$C$33:$C$776,СВЦЭМ!$A$33:$A$776,$A76,СВЦЭМ!$B$33:$B$776,W$47)+'СЕТ СН'!$G$9+СВЦЭМ!$D$10+'СЕТ СН'!$G$5-'СЕТ СН'!$G$17</f>
        <v>3448.3453094800002</v>
      </c>
      <c r="X76" s="36">
        <f>SUMIFS(СВЦЭМ!$C$33:$C$776,СВЦЭМ!$A$33:$A$776,$A76,СВЦЭМ!$B$33:$B$776,X$47)+'СЕТ СН'!$G$9+СВЦЭМ!$D$10+'СЕТ СН'!$G$5-'СЕТ СН'!$G$17</f>
        <v>3403.71742619</v>
      </c>
      <c r="Y76" s="36">
        <f>SUMIFS(СВЦЭМ!$C$33:$C$776,СВЦЭМ!$A$33:$A$776,$A76,СВЦЭМ!$B$33:$B$776,Y$47)+'СЕТ СН'!$G$9+СВЦЭМ!$D$10+'СЕТ СН'!$G$5-'СЕТ СН'!$G$17</f>
        <v>3327.11505713</v>
      </c>
    </row>
    <row r="77" spans="1:27" ht="15.75" x14ac:dyDescent="0.2">
      <c r="A77" s="35">
        <f t="shared" si="1"/>
        <v>43707</v>
      </c>
      <c r="B77" s="36">
        <f>SUMIFS(СВЦЭМ!$C$33:$C$776,СВЦЭМ!$A$33:$A$776,$A77,СВЦЭМ!$B$33:$B$776,B$47)+'СЕТ СН'!$G$9+СВЦЭМ!$D$10+'СЕТ СН'!$G$5-'СЕТ СН'!$G$17</f>
        <v>3386.2488475300001</v>
      </c>
      <c r="C77" s="36">
        <f>SUMIFS(СВЦЭМ!$C$33:$C$776,СВЦЭМ!$A$33:$A$776,$A77,СВЦЭМ!$B$33:$B$776,C$47)+'СЕТ СН'!$G$9+СВЦЭМ!$D$10+'СЕТ СН'!$G$5-'СЕТ СН'!$G$17</f>
        <v>3395.5484122799999</v>
      </c>
      <c r="D77" s="36">
        <f>SUMIFS(СВЦЭМ!$C$33:$C$776,СВЦЭМ!$A$33:$A$776,$A77,СВЦЭМ!$B$33:$B$776,D$47)+'СЕТ СН'!$G$9+СВЦЭМ!$D$10+'СЕТ СН'!$G$5-'СЕТ СН'!$G$17</f>
        <v>3427.80332013</v>
      </c>
      <c r="E77" s="36">
        <f>SUMIFS(СВЦЭМ!$C$33:$C$776,СВЦЭМ!$A$33:$A$776,$A77,СВЦЭМ!$B$33:$B$776,E$47)+'СЕТ СН'!$G$9+СВЦЭМ!$D$10+'СЕТ СН'!$G$5-'СЕТ СН'!$G$17</f>
        <v>3447.4376114900001</v>
      </c>
      <c r="F77" s="36">
        <f>SUMIFS(СВЦЭМ!$C$33:$C$776,СВЦЭМ!$A$33:$A$776,$A77,СВЦЭМ!$B$33:$B$776,F$47)+'СЕТ СН'!$G$9+СВЦЭМ!$D$10+'СЕТ СН'!$G$5-'СЕТ СН'!$G$17</f>
        <v>3462.22694495</v>
      </c>
      <c r="G77" s="36">
        <f>SUMIFS(СВЦЭМ!$C$33:$C$776,СВЦЭМ!$A$33:$A$776,$A77,СВЦЭМ!$B$33:$B$776,G$47)+'СЕТ СН'!$G$9+СВЦЭМ!$D$10+'СЕТ СН'!$G$5-'СЕТ СН'!$G$17</f>
        <v>3439.47838065</v>
      </c>
      <c r="H77" s="36">
        <f>SUMIFS(СВЦЭМ!$C$33:$C$776,СВЦЭМ!$A$33:$A$776,$A77,СВЦЭМ!$B$33:$B$776,H$47)+'СЕТ СН'!$G$9+СВЦЭМ!$D$10+'СЕТ СН'!$G$5-'СЕТ СН'!$G$17</f>
        <v>3387.6191166600001</v>
      </c>
      <c r="I77" s="36">
        <f>SUMIFS(СВЦЭМ!$C$33:$C$776,СВЦЭМ!$A$33:$A$776,$A77,СВЦЭМ!$B$33:$B$776,I$47)+'СЕТ СН'!$G$9+СВЦЭМ!$D$10+'СЕТ СН'!$G$5-'СЕТ СН'!$G$17</f>
        <v>3325.7256465400001</v>
      </c>
      <c r="J77" s="36">
        <f>SUMIFS(СВЦЭМ!$C$33:$C$776,СВЦЭМ!$A$33:$A$776,$A77,СВЦЭМ!$B$33:$B$776,J$47)+'СЕТ СН'!$G$9+СВЦЭМ!$D$10+'СЕТ СН'!$G$5-'СЕТ СН'!$G$17</f>
        <v>3294.8437709899999</v>
      </c>
      <c r="K77" s="36">
        <f>SUMIFS(СВЦЭМ!$C$33:$C$776,СВЦЭМ!$A$33:$A$776,$A77,СВЦЭМ!$B$33:$B$776,K$47)+'СЕТ СН'!$G$9+СВЦЭМ!$D$10+'СЕТ СН'!$G$5-'СЕТ СН'!$G$17</f>
        <v>3313.3032811500002</v>
      </c>
      <c r="L77" s="36">
        <f>SUMIFS(СВЦЭМ!$C$33:$C$776,СВЦЭМ!$A$33:$A$776,$A77,СВЦЭМ!$B$33:$B$776,L$47)+'СЕТ СН'!$G$9+СВЦЭМ!$D$10+'СЕТ СН'!$G$5-'СЕТ СН'!$G$17</f>
        <v>3331.94702069</v>
      </c>
      <c r="M77" s="36">
        <f>SUMIFS(СВЦЭМ!$C$33:$C$776,СВЦЭМ!$A$33:$A$776,$A77,СВЦЭМ!$B$33:$B$776,M$47)+'СЕТ СН'!$G$9+СВЦЭМ!$D$10+'СЕТ СН'!$G$5-'СЕТ СН'!$G$17</f>
        <v>3334.1838956700003</v>
      </c>
      <c r="N77" s="36">
        <f>SUMIFS(СВЦЭМ!$C$33:$C$776,СВЦЭМ!$A$33:$A$776,$A77,СВЦЭМ!$B$33:$B$776,N$47)+'СЕТ СН'!$G$9+СВЦЭМ!$D$10+'СЕТ СН'!$G$5-'СЕТ СН'!$G$17</f>
        <v>3330.3692224500001</v>
      </c>
      <c r="O77" s="36">
        <f>SUMIFS(СВЦЭМ!$C$33:$C$776,СВЦЭМ!$A$33:$A$776,$A77,СВЦЭМ!$B$33:$B$776,O$47)+'СЕТ СН'!$G$9+СВЦЭМ!$D$10+'СЕТ СН'!$G$5-'СЕТ СН'!$G$17</f>
        <v>3334.2955008200001</v>
      </c>
      <c r="P77" s="36">
        <f>SUMIFS(СВЦЭМ!$C$33:$C$776,СВЦЭМ!$A$33:$A$776,$A77,СВЦЭМ!$B$33:$B$776,P$47)+'СЕТ СН'!$G$9+СВЦЭМ!$D$10+'СЕТ СН'!$G$5-'СЕТ СН'!$G$17</f>
        <v>3338.6565522199999</v>
      </c>
      <c r="Q77" s="36">
        <f>SUMIFS(СВЦЭМ!$C$33:$C$776,СВЦЭМ!$A$33:$A$776,$A77,СВЦЭМ!$B$33:$B$776,Q$47)+'СЕТ СН'!$G$9+СВЦЭМ!$D$10+'СЕТ СН'!$G$5-'СЕТ СН'!$G$17</f>
        <v>3331.89981476</v>
      </c>
      <c r="R77" s="36">
        <f>SUMIFS(СВЦЭМ!$C$33:$C$776,СВЦЭМ!$A$33:$A$776,$A77,СВЦЭМ!$B$33:$B$776,R$47)+'СЕТ СН'!$G$9+СВЦЭМ!$D$10+'СЕТ СН'!$G$5-'СЕТ СН'!$G$17</f>
        <v>3368.8119306400004</v>
      </c>
      <c r="S77" s="36">
        <f>SUMIFS(СВЦЭМ!$C$33:$C$776,СВЦЭМ!$A$33:$A$776,$A77,СВЦЭМ!$B$33:$B$776,S$47)+'СЕТ СН'!$G$9+СВЦЭМ!$D$10+'СЕТ СН'!$G$5-'СЕТ СН'!$G$17</f>
        <v>3406.7439868400002</v>
      </c>
      <c r="T77" s="36">
        <f>SUMIFS(СВЦЭМ!$C$33:$C$776,СВЦЭМ!$A$33:$A$776,$A77,СВЦЭМ!$B$33:$B$776,T$47)+'СЕТ СН'!$G$9+СВЦЭМ!$D$10+'СЕТ СН'!$G$5-'СЕТ СН'!$G$17</f>
        <v>3404.7751785999999</v>
      </c>
      <c r="U77" s="36">
        <f>SUMIFS(СВЦЭМ!$C$33:$C$776,СВЦЭМ!$A$33:$A$776,$A77,СВЦЭМ!$B$33:$B$776,U$47)+'СЕТ СН'!$G$9+СВЦЭМ!$D$10+'СЕТ СН'!$G$5-'СЕТ СН'!$G$17</f>
        <v>3405.20501655</v>
      </c>
      <c r="V77" s="36">
        <f>SUMIFS(СВЦЭМ!$C$33:$C$776,СВЦЭМ!$A$33:$A$776,$A77,СВЦЭМ!$B$33:$B$776,V$47)+'СЕТ СН'!$G$9+СВЦЭМ!$D$10+'СЕТ СН'!$G$5-'СЕТ СН'!$G$17</f>
        <v>3402.7766565500001</v>
      </c>
      <c r="W77" s="36">
        <f>SUMIFS(СВЦЭМ!$C$33:$C$776,СВЦЭМ!$A$33:$A$776,$A77,СВЦЭМ!$B$33:$B$776,W$47)+'СЕТ СН'!$G$9+СВЦЭМ!$D$10+'СЕТ СН'!$G$5-'СЕТ СН'!$G$17</f>
        <v>3426.0313258800002</v>
      </c>
      <c r="X77" s="36">
        <f>SUMIFS(СВЦЭМ!$C$33:$C$776,СВЦЭМ!$A$33:$A$776,$A77,СВЦЭМ!$B$33:$B$776,X$47)+'СЕТ СН'!$G$9+СВЦЭМ!$D$10+'СЕТ СН'!$G$5-'СЕТ СН'!$G$17</f>
        <v>3395.2767336000002</v>
      </c>
      <c r="Y77" s="36">
        <f>SUMIFS(СВЦЭМ!$C$33:$C$776,СВЦЭМ!$A$33:$A$776,$A77,СВЦЭМ!$B$33:$B$776,Y$47)+'СЕТ СН'!$G$9+СВЦЭМ!$D$10+'СЕТ СН'!$G$5-'СЕТ СН'!$G$17</f>
        <v>3297.56832734</v>
      </c>
      <c r="AA77" s="37"/>
    </row>
    <row r="78" spans="1:27" ht="15.75" x14ac:dyDescent="0.2">
      <c r="A78" s="35">
        <f t="shared" si="1"/>
        <v>43708</v>
      </c>
      <c r="B78" s="36">
        <f>SUMIFS(СВЦЭМ!$C$33:$C$776,СВЦЭМ!$A$33:$A$776,$A78,СВЦЭМ!$B$33:$B$776,B$47)+'СЕТ СН'!$G$9+СВЦЭМ!$D$10+'СЕТ СН'!$G$5-'СЕТ СН'!$G$17</f>
        <v>3354.9995927099999</v>
      </c>
      <c r="C78" s="36">
        <f>SUMIFS(СВЦЭМ!$C$33:$C$776,СВЦЭМ!$A$33:$A$776,$A78,СВЦЭМ!$B$33:$B$776,C$47)+'СЕТ СН'!$G$9+СВЦЭМ!$D$10+'СЕТ СН'!$G$5-'СЕТ СН'!$G$17</f>
        <v>3396.9811298499999</v>
      </c>
      <c r="D78" s="36">
        <f>SUMIFS(СВЦЭМ!$C$33:$C$776,СВЦЭМ!$A$33:$A$776,$A78,СВЦЭМ!$B$33:$B$776,D$47)+'СЕТ СН'!$G$9+СВЦЭМ!$D$10+'СЕТ СН'!$G$5-'СЕТ СН'!$G$17</f>
        <v>3421.71826913</v>
      </c>
      <c r="E78" s="36">
        <f>SUMIFS(СВЦЭМ!$C$33:$C$776,СВЦЭМ!$A$33:$A$776,$A78,СВЦЭМ!$B$33:$B$776,E$47)+'СЕТ СН'!$G$9+СВЦЭМ!$D$10+'СЕТ СН'!$G$5-'СЕТ СН'!$G$17</f>
        <v>3437.88736711</v>
      </c>
      <c r="F78" s="36">
        <f>SUMIFS(СВЦЭМ!$C$33:$C$776,СВЦЭМ!$A$33:$A$776,$A78,СВЦЭМ!$B$33:$B$776,F$47)+'СЕТ СН'!$G$9+СВЦЭМ!$D$10+'СЕТ СН'!$G$5-'СЕТ СН'!$G$17</f>
        <v>3448.2833218599999</v>
      </c>
      <c r="G78" s="36">
        <f>SUMIFS(СВЦЭМ!$C$33:$C$776,СВЦЭМ!$A$33:$A$776,$A78,СВЦЭМ!$B$33:$B$776,G$47)+'СЕТ СН'!$G$9+СВЦЭМ!$D$10+'СЕТ СН'!$G$5-'СЕТ СН'!$G$17</f>
        <v>3436.7059134300002</v>
      </c>
      <c r="H78" s="36">
        <f>SUMIFS(СВЦЭМ!$C$33:$C$776,СВЦЭМ!$A$33:$A$776,$A78,СВЦЭМ!$B$33:$B$776,H$47)+'СЕТ СН'!$G$9+СВЦЭМ!$D$10+'СЕТ СН'!$G$5-'СЕТ СН'!$G$17</f>
        <v>3422.0031292499998</v>
      </c>
      <c r="I78" s="36">
        <f>SUMIFS(СВЦЭМ!$C$33:$C$776,СВЦЭМ!$A$33:$A$776,$A78,СВЦЭМ!$B$33:$B$776,I$47)+'СЕТ СН'!$G$9+СВЦЭМ!$D$10+'СЕТ СН'!$G$5-'СЕТ СН'!$G$17</f>
        <v>3370.4091113499999</v>
      </c>
      <c r="J78" s="36">
        <f>SUMIFS(СВЦЭМ!$C$33:$C$776,СВЦЭМ!$A$33:$A$776,$A78,СВЦЭМ!$B$33:$B$776,J$47)+'СЕТ СН'!$G$9+СВЦЭМ!$D$10+'СЕТ СН'!$G$5-'СЕТ СН'!$G$17</f>
        <v>3301.08470691</v>
      </c>
      <c r="K78" s="36">
        <f>SUMIFS(СВЦЭМ!$C$33:$C$776,СВЦЭМ!$A$33:$A$776,$A78,СВЦЭМ!$B$33:$B$776,K$47)+'СЕТ СН'!$G$9+СВЦЭМ!$D$10+'СЕТ СН'!$G$5-'СЕТ СН'!$G$17</f>
        <v>3244.4738007200003</v>
      </c>
      <c r="L78" s="36">
        <f>SUMIFS(СВЦЭМ!$C$33:$C$776,СВЦЭМ!$A$33:$A$776,$A78,СВЦЭМ!$B$33:$B$776,L$47)+'СЕТ СН'!$G$9+СВЦЭМ!$D$10+'СЕТ СН'!$G$5-'СЕТ СН'!$G$17</f>
        <v>3228.3018016800002</v>
      </c>
      <c r="M78" s="36">
        <f>SUMIFS(СВЦЭМ!$C$33:$C$776,СВЦЭМ!$A$33:$A$776,$A78,СВЦЭМ!$B$33:$B$776,M$47)+'СЕТ СН'!$G$9+СВЦЭМ!$D$10+'СЕТ СН'!$G$5-'СЕТ СН'!$G$17</f>
        <v>3229.5689409199999</v>
      </c>
      <c r="N78" s="36">
        <f>SUMIFS(СВЦЭМ!$C$33:$C$776,СВЦЭМ!$A$33:$A$776,$A78,СВЦЭМ!$B$33:$B$776,N$47)+'СЕТ СН'!$G$9+СВЦЭМ!$D$10+'СЕТ СН'!$G$5-'СЕТ СН'!$G$17</f>
        <v>3226.88118777</v>
      </c>
      <c r="O78" s="36">
        <f>SUMIFS(СВЦЭМ!$C$33:$C$776,СВЦЭМ!$A$33:$A$776,$A78,СВЦЭМ!$B$33:$B$776,O$47)+'СЕТ СН'!$G$9+СВЦЭМ!$D$10+'СЕТ СН'!$G$5-'СЕТ СН'!$G$17</f>
        <v>3229.9450891400002</v>
      </c>
      <c r="P78" s="36">
        <f>SUMIFS(СВЦЭМ!$C$33:$C$776,СВЦЭМ!$A$33:$A$776,$A78,СВЦЭМ!$B$33:$B$776,P$47)+'СЕТ СН'!$G$9+СВЦЭМ!$D$10+'СЕТ СН'!$G$5-'СЕТ СН'!$G$17</f>
        <v>3234.3459616499999</v>
      </c>
      <c r="Q78" s="36">
        <f>SUMIFS(СВЦЭМ!$C$33:$C$776,СВЦЭМ!$A$33:$A$776,$A78,СВЦЭМ!$B$33:$B$776,Q$47)+'СЕТ СН'!$G$9+СВЦЭМ!$D$10+'СЕТ СН'!$G$5-'СЕТ СН'!$G$17</f>
        <v>3236.8813866199998</v>
      </c>
      <c r="R78" s="36">
        <f>SUMIFS(СВЦЭМ!$C$33:$C$776,СВЦЭМ!$A$33:$A$776,$A78,СВЦЭМ!$B$33:$B$776,R$47)+'СЕТ СН'!$G$9+СВЦЭМ!$D$10+'СЕТ СН'!$G$5-'СЕТ СН'!$G$17</f>
        <v>3201.8794007500001</v>
      </c>
      <c r="S78" s="36">
        <f>SUMIFS(СВЦЭМ!$C$33:$C$776,СВЦЭМ!$A$33:$A$776,$A78,СВЦЭМ!$B$33:$B$776,S$47)+'СЕТ СН'!$G$9+СВЦЭМ!$D$10+'СЕТ СН'!$G$5-'СЕТ СН'!$G$17</f>
        <v>3160.7645106200002</v>
      </c>
      <c r="T78" s="36">
        <f>SUMIFS(СВЦЭМ!$C$33:$C$776,СВЦЭМ!$A$33:$A$776,$A78,СВЦЭМ!$B$33:$B$776,T$47)+'СЕТ СН'!$G$9+СВЦЭМ!$D$10+'СЕТ СН'!$G$5-'СЕТ СН'!$G$17</f>
        <v>3153.5777886800001</v>
      </c>
      <c r="U78" s="36">
        <f>SUMIFS(СВЦЭМ!$C$33:$C$776,СВЦЭМ!$A$33:$A$776,$A78,СВЦЭМ!$B$33:$B$776,U$47)+'СЕТ СН'!$G$9+СВЦЭМ!$D$10+'СЕТ СН'!$G$5-'СЕТ СН'!$G$17</f>
        <v>3149.2647746800003</v>
      </c>
      <c r="V78" s="36">
        <f>SUMIFS(СВЦЭМ!$C$33:$C$776,СВЦЭМ!$A$33:$A$776,$A78,СВЦЭМ!$B$33:$B$776,V$47)+'СЕТ СН'!$G$9+СВЦЭМ!$D$10+'СЕТ СН'!$G$5-'СЕТ СН'!$G$17</f>
        <v>3149.1294916900001</v>
      </c>
      <c r="W78" s="36">
        <f>SUMIFS(СВЦЭМ!$C$33:$C$776,СВЦЭМ!$A$33:$A$776,$A78,СВЦЭМ!$B$33:$B$776,W$47)+'СЕТ СН'!$G$9+СВЦЭМ!$D$10+'СЕТ СН'!$G$5-'СЕТ СН'!$G$17</f>
        <v>3143.8271472900001</v>
      </c>
      <c r="X78" s="36">
        <f>SUMIFS(СВЦЭМ!$C$33:$C$776,СВЦЭМ!$A$33:$A$776,$A78,СВЦЭМ!$B$33:$B$776,X$47)+'СЕТ СН'!$G$9+СВЦЭМ!$D$10+'СЕТ СН'!$G$5-'СЕТ СН'!$G$17</f>
        <v>3162.9323778400003</v>
      </c>
      <c r="Y78" s="36">
        <f>SUMIFS(СВЦЭМ!$C$33:$C$776,СВЦЭМ!$A$33:$A$776,$A78,СВЦЭМ!$B$33:$B$776,Y$47)+'СЕТ СН'!$G$9+СВЦЭМ!$D$10+'СЕТ СН'!$G$5-'СЕТ СН'!$G$17</f>
        <v>3244.4581652500001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01.08.2019</v>
      </c>
      <c r="B84" s="36">
        <f>SUMIFS(СВЦЭМ!$C$33:$C$776,СВЦЭМ!$A$33:$A$776,$A84,СВЦЭМ!$B$33:$B$776,B$83)+'СЕТ СН'!$H$9+СВЦЭМ!$D$10+'СЕТ СН'!$H$5-'СЕТ СН'!$H$17</f>
        <v>3402.9129441999999</v>
      </c>
      <c r="C84" s="36">
        <f>SUMIFS(СВЦЭМ!$C$33:$C$776,СВЦЭМ!$A$33:$A$776,$A84,СВЦЭМ!$B$33:$B$776,C$83)+'СЕТ СН'!$H$9+СВЦЭМ!$D$10+'СЕТ СН'!$H$5-'СЕТ СН'!$H$17</f>
        <v>3509.2842479000001</v>
      </c>
      <c r="D84" s="36">
        <f>SUMIFS(СВЦЭМ!$C$33:$C$776,СВЦЭМ!$A$33:$A$776,$A84,СВЦЭМ!$B$33:$B$776,D$83)+'СЕТ СН'!$H$9+СВЦЭМ!$D$10+'СЕТ СН'!$H$5-'СЕТ СН'!$H$17</f>
        <v>3550.7836447099999</v>
      </c>
      <c r="E84" s="36">
        <f>SUMIFS(СВЦЭМ!$C$33:$C$776,СВЦЭМ!$A$33:$A$776,$A84,СВЦЭМ!$B$33:$B$776,E$83)+'СЕТ СН'!$H$9+СВЦЭМ!$D$10+'СЕТ СН'!$H$5-'СЕТ СН'!$H$17</f>
        <v>3600.6882137299999</v>
      </c>
      <c r="F84" s="36">
        <f>SUMIFS(СВЦЭМ!$C$33:$C$776,СВЦЭМ!$A$33:$A$776,$A84,СВЦЭМ!$B$33:$B$776,F$83)+'СЕТ СН'!$H$9+СВЦЭМ!$D$10+'СЕТ СН'!$H$5-'СЕТ СН'!$H$17</f>
        <v>3620.22704398</v>
      </c>
      <c r="G84" s="36">
        <f>SUMIFS(СВЦЭМ!$C$33:$C$776,СВЦЭМ!$A$33:$A$776,$A84,СВЦЭМ!$B$33:$B$776,G$83)+'СЕТ СН'!$H$9+СВЦЭМ!$D$10+'СЕТ СН'!$H$5-'СЕТ СН'!$H$17</f>
        <v>3585.5846959</v>
      </c>
      <c r="H84" s="36">
        <f>SUMIFS(СВЦЭМ!$C$33:$C$776,СВЦЭМ!$A$33:$A$776,$A84,СВЦЭМ!$B$33:$B$776,H$83)+'СЕТ СН'!$H$9+СВЦЭМ!$D$10+'СЕТ СН'!$H$5-'СЕТ СН'!$H$17</f>
        <v>3522.11414805</v>
      </c>
      <c r="I84" s="36">
        <f>SUMIFS(СВЦЭМ!$C$33:$C$776,СВЦЭМ!$A$33:$A$776,$A84,СВЦЭМ!$B$33:$B$776,I$83)+'СЕТ СН'!$H$9+СВЦЭМ!$D$10+'СЕТ СН'!$H$5-'СЕТ СН'!$H$17</f>
        <v>3480.7679949100002</v>
      </c>
      <c r="J84" s="36">
        <f>SUMIFS(СВЦЭМ!$C$33:$C$776,СВЦЭМ!$A$33:$A$776,$A84,СВЦЭМ!$B$33:$B$776,J$83)+'СЕТ СН'!$H$9+СВЦЭМ!$D$10+'СЕТ СН'!$H$5-'СЕТ СН'!$H$17</f>
        <v>3516.6265472099999</v>
      </c>
      <c r="K84" s="36">
        <f>SUMIFS(СВЦЭМ!$C$33:$C$776,СВЦЭМ!$A$33:$A$776,$A84,СВЦЭМ!$B$33:$B$776,K$83)+'СЕТ СН'!$H$9+СВЦЭМ!$D$10+'СЕТ СН'!$H$5-'СЕТ СН'!$H$17</f>
        <v>3533.27345522</v>
      </c>
      <c r="L84" s="36">
        <f>SUMIFS(СВЦЭМ!$C$33:$C$776,СВЦЭМ!$A$33:$A$776,$A84,СВЦЭМ!$B$33:$B$776,L$83)+'СЕТ СН'!$H$9+СВЦЭМ!$D$10+'СЕТ СН'!$H$5-'СЕТ СН'!$H$17</f>
        <v>3542.2305647499998</v>
      </c>
      <c r="M84" s="36">
        <f>SUMIFS(СВЦЭМ!$C$33:$C$776,СВЦЭМ!$A$33:$A$776,$A84,СВЦЭМ!$B$33:$B$776,M$83)+'СЕТ СН'!$H$9+СВЦЭМ!$D$10+'СЕТ СН'!$H$5-'СЕТ СН'!$H$17</f>
        <v>3543.6302937299997</v>
      </c>
      <c r="N84" s="36">
        <f>SUMIFS(СВЦЭМ!$C$33:$C$776,СВЦЭМ!$A$33:$A$776,$A84,СВЦЭМ!$B$33:$B$776,N$83)+'СЕТ СН'!$H$9+СВЦЭМ!$D$10+'СЕТ СН'!$H$5-'СЕТ СН'!$H$17</f>
        <v>3544.1057016999998</v>
      </c>
      <c r="O84" s="36">
        <f>SUMIFS(СВЦЭМ!$C$33:$C$776,СВЦЭМ!$A$33:$A$776,$A84,СВЦЭМ!$B$33:$B$776,O$83)+'СЕТ СН'!$H$9+СВЦЭМ!$D$10+'СЕТ СН'!$H$5-'СЕТ СН'!$H$17</f>
        <v>3548.30095871</v>
      </c>
      <c r="P84" s="36">
        <f>SUMIFS(СВЦЭМ!$C$33:$C$776,СВЦЭМ!$A$33:$A$776,$A84,СВЦЭМ!$B$33:$B$776,P$83)+'СЕТ СН'!$H$9+СВЦЭМ!$D$10+'СЕТ СН'!$H$5-'СЕТ СН'!$H$17</f>
        <v>3546.1386756800002</v>
      </c>
      <c r="Q84" s="36">
        <f>SUMIFS(СВЦЭМ!$C$33:$C$776,СВЦЭМ!$A$33:$A$776,$A84,СВЦЭМ!$B$33:$B$776,Q$83)+'СЕТ СН'!$H$9+СВЦЭМ!$D$10+'СЕТ СН'!$H$5-'СЕТ СН'!$H$17</f>
        <v>3550.8611150900001</v>
      </c>
      <c r="R84" s="36">
        <f>SUMIFS(СВЦЭМ!$C$33:$C$776,СВЦЭМ!$A$33:$A$776,$A84,СВЦЭМ!$B$33:$B$776,R$83)+'СЕТ СН'!$H$9+СВЦЭМ!$D$10+'СЕТ СН'!$H$5-'СЕТ СН'!$H$17</f>
        <v>3555.3394141999997</v>
      </c>
      <c r="S84" s="36">
        <f>SUMIFS(СВЦЭМ!$C$33:$C$776,СВЦЭМ!$A$33:$A$776,$A84,СВЦЭМ!$B$33:$B$776,S$83)+'СЕТ СН'!$H$9+СВЦЭМ!$D$10+'СЕТ СН'!$H$5-'СЕТ СН'!$H$17</f>
        <v>3554.0481089</v>
      </c>
      <c r="T84" s="36">
        <f>SUMIFS(СВЦЭМ!$C$33:$C$776,СВЦЭМ!$A$33:$A$776,$A84,СВЦЭМ!$B$33:$B$776,T$83)+'СЕТ СН'!$H$9+СВЦЭМ!$D$10+'СЕТ СН'!$H$5-'СЕТ СН'!$H$17</f>
        <v>3544.5903551500001</v>
      </c>
      <c r="U84" s="36">
        <f>SUMIFS(СВЦЭМ!$C$33:$C$776,СВЦЭМ!$A$33:$A$776,$A84,СВЦЭМ!$B$33:$B$776,U$83)+'СЕТ СН'!$H$9+СВЦЭМ!$D$10+'СЕТ СН'!$H$5-'СЕТ СН'!$H$17</f>
        <v>3536.5696923300002</v>
      </c>
      <c r="V84" s="36">
        <f>SUMIFS(СВЦЭМ!$C$33:$C$776,СВЦЭМ!$A$33:$A$776,$A84,СВЦЭМ!$B$33:$B$776,V$83)+'СЕТ СН'!$H$9+СВЦЭМ!$D$10+'СЕТ СН'!$H$5-'СЕТ СН'!$H$17</f>
        <v>3534.2510305599999</v>
      </c>
      <c r="W84" s="36">
        <f>SUMIFS(СВЦЭМ!$C$33:$C$776,СВЦЭМ!$A$33:$A$776,$A84,СВЦЭМ!$B$33:$B$776,W$83)+'СЕТ СН'!$H$9+СВЦЭМ!$D$10+'СЕТ СН'!$H$5-'СЕТ СН'!$H$17</f>
        <v>3537.6989361300002</v>
      </c>
      <c r="X84" s="36">
        <f>SUMIFS(СВЦЭМ!$C$33:$C$776,СВЦЭМ!$A$33:$A$776,$A84,СВЦЭМ!$B$33:$B$776,X$83)+'СЕТ СН'!$H$9+СВЦЭМ!$D$10+'СЕТ СН'!$H$5-'СЕТ СН'!$H$17</f>
        <v>3512.4348429699999</v>
      </c>
      <c r="Y84" s="36">
        <f>SUMIFS(СВЦЭМ!$C$33:$C$776,СВЦЭМ!$A$33:$A$776,$A84,СВЦЭМ!$B$33:$B$776,Y$83)+'СЕТ СН'!$H$9+СВЦЭМ!$D$10+'СЕТ СН'!$H$5-'СЕТ СН'!$H$17</f>
        <v>3476.3992318299997</v>
      </c>
    </row>
    <row r="85" spans="1:25" ht="15.75" x14ac:dyDescent="0.2">
      <c r="A85" s="35">
        <f>A84+1</f>
        <v>43679</v>
      </c>
      <c r="B85" s="36">
        <f>SUMIFS(СВЦЭМ!$C$33:$C$776,СВЦЭМ!$A$33:$A$776,$A85,СВЦЭМ!$B$33:$B$776,B$83)+'СЕТ СН'!$H$9+СВЦЭМ!$D$10+'СЕТ СН'!$H$5-'СЕТ СН'!$H$17</f>
        <v>3456.8317871300001</v>
      </c>
      <c r="C85" s="36">
        <f>SUMIFS(СВЦЭМ!$C$33:$C$776,СВЦЭМ!$A$33:$A$776,$A85,СВЦЭМ!$B$33:$B$776,C$83)+'СЕТ СН'!$H$9+СВЦЭМ!$D$10+'СЕТ СН'!$H$5-'СЕТ СН'!$H$17</f>
        <v>3476.9431861600001</v>
      </c>
      <c r="D85" s="36">
        <f>SUMIFS(СВЦЭМ!$C$33:$C$776,СВЦЭМ!$A$33:$A$776,$A85,СВЦЭМ!$B$33:$B$776,D$83)+'СЕТ СН'!$H$9+СВЦЭМ!$D$10+'СЕТ СН'!$H$5-'СЕТ СН'!$H$17</f>
        <v>3502.5010060700001</v>
      </c>
      <c r="E85" s="36">
        <f>SUMIFS(СВЦЭМ!$C$33:$C$776,СВЦЭМ!$A$33:$A$776,$A85,СВЦЭМ!$B$33:$B$776,E$83)+'СЕТ СН'!$H$9+СВЦЭМ!$D$10+'СЕТ СН'!$H$5-'СЕТ СН'!$H$17</f>
        <v>3523.1372343200001</v>
      </c>
      <c r="F85" s="36">
        <f>SUMIFS(СВЦЭМ!$C$33:$C$776,СВЦЭМ!$A$33:$A$776,$A85,СВЦЭМ!$B$33:$B$776,F$83)+'СЕТ СН'!$H$9+СВЦЭМ!$D$10+'СЕТ СН'!$H$5-'СЕТ СН'!$H$17</f>
        <v>3524.34969348</v>
      </c>
      <c r="G85" s="36">
        <f>SUMIFS(СВЦЭМ!$C$33:$C$776,СВЦЭМ!$A$33:$A$776,$A85,СВЦЭМ!$B$33:$B$776,G$83)+'СЕТ СН'!$H$9+СВЦЭМ!$D$10+'СЕТ СН'!$H$5-'СЕТ СН'!$H$17</f>
        <v>3507.6899609900001</v>
      </c>
      <c r="H85" s="36">
        <f>SUMIFS(СВЦЭМ!$C$33:$C$776,СВЦЭМ!$A$33:$A$776,$A85,СВЦЭМ!$B$33:$B$776,H$83)+'СЕТ СН'!$H$9+СВЦЭМ!$D$10+'СЕТ СН'!$H$5-'СЕТ СН'!$H$17</f>
        <v>3466.8043791800001</v>
      </c>
      <c r="I85" s="36">
        <f>SUMIFS(СВЦЭМ!$C$33:$C$776,СВЦЭМ!$A$33:$A$776,$A85,СВЦЭМ!$B$33:$B$776,I$83)+'СЕТ СН'!$H$9+СВЦЭМ!$D$10+'СЕТ СН'!$H$5-'СЕТ СН'!$H$17</f>
        <v>3474.3885151899999</v>
      </c>
      <c r="J85" s="36">
        <f>SUMIFS(СВЦЭМ!$C$33:$C$776,СВЦЭМ!$A$33:$A$776,$A85,СВЦЭМ!$B$33:$B$776,J$83)+'СЕТ СН'!$H$9+СВЦЭМ!$D$10+'СЕТ СН'!$H$5-'СЕТ СН'!$H$17</f>
        <v>3516.1554130099998</v>
      </c>
      <c r="K85" s="36">
        <f>SUMIFS(СВЦЭМ!$C$33:$C$776,СВЦЭМ!$A$33:$A$776,$A85,СВЦЭМ!$B$33:$B$776,K$83)+'СЕТ СН'!$H$9+СВЦЭМ!$D$10+'СЕТ СН'!$H$5-'СЕТ СН'!$H$17</f>
        <v>3544.2268566100001</v>
      </c>
      <c r="L85" s="36">
        <f>SUMIFS(СВЦЭМ!$C$33:$C$776,СВЦЭМ!$A$33:$A$776,$A85,СВЦЭМ!$B$33:$B$776,L$83)+'СЕТ СН'!$H$9+СВЦЭМ!$D$10+'СЕТ СН'!$H$5-'СЕТ СН'!$H$17</f>
        <v>3533.39620436</v>
      </c>
      <c r="M85" s="36">
        <f>SUMIFS(СВЦЭМ!$C$33:$C$776,СВЦЭМ!$A$33:$A$776,$A85,СВЦЭМ!$B$33:$B$776,M$83)+'СЕТ СН'!$H$9+СВЦЭМ!$D$10+'СЕТ СН'!$H$5-'СЕТ СН'!$H$17</f>
        <v>3534.2810850000001</v>
      </c>
      <c r="N85" s="36">
        <f>SUMIFS(СВЦЭМ!$C$33:$C$776,СВЦЭМ!$A$33:$A$776,$A85,СВЦЭМ!$B$33:$B$776,N$83)+'СЕТ СН'!$H$9+СВЦЭМ!$D$10+'СЕТ СН'!$H$5-'СЕТ СН'!$H$17</f>
        <v>3532.2046038999997</v>
      </c>
      <c r="O85" s="36">
        <f>SUMIFS(СВЦЭМ!$C$33:$C$776,СВЦЭМ!$A$33:$A$776,$A85,СВЦЭМ!$B$33:$B$776,O$83)+'СЕТ СН'!$H$9+СВЦЭМ!$D$10+'СЕТ СН'!$H$5-'СЕТ СН'!$H$17</f>
        <v>3540.23214388</v>
      </c>
      <c r="P85" s="36">
        <f>SUMIFS(СВЦЭМ!$C$33:$C$776,СВЦЭМ!$A$33:$A$776,$A85,СВЦЭМ!$B$33:$B$776,P$83)+'СЕТ СН'!$H$9+СВЦЭМ!$D$10+'СЕТ СН'!$H$5-'СЕТ СН'!$H$17</f>
        <v>3537.156011</v>
      </c>
      <c r="Q85" s="36">
        <f>SUMIFS(СВЦЭМ!$C$33:$C$776,СВЦЭМ!$A$33:$A$776,$A85,СВЦЭМ!$B$33:$B$776,Q$83)+'СЕТ СН'!$H$9+СВЦЭМ!$D$10+'СЕТ СН'!$H$5-'СЕТ СН'!$H$17</f>
        <v>3535.9090932600002</v>
      </c>
      <c r="R85" s="36">
        <f>SUMIFS(СВЦЭМ!$C$33:$C$776,СВЦЭМ!$A$33:$A$776,$A85,СВЦЭМ!$B$33:$B$776,R$83)+'СЕТ СН'!$H$9+СВЦЭМ!$D$10+'СЕТ СН'!$H$5-'СЕТ СН'!$H$17</f>
        <v>3529.25613423</v>
      </c>
      <c r="S85" s="36">
        <f>SUMIFS(СВЦЭМ!$C$33:$C$776,СВЦЭМ!$A$33:$A$776,$A85,СВЦЭМ!$B$33:$B$776,S$83)+'СЕТ СН'!$H$9+СВЦЭМ!$D$10+'СЕТ СН'!$H$5-'СЕТ СН'!$H$17</f>
        <v>3526.6799400999998</v>
      </c>
      <c r="T85" s="36">
        <f>SUMIFS(СВЦЭМ!$C$33:$C$776,СВЦЭМ!$A$33:$A$776,$A85,СВЦЭМ!$B$33:$B$776,T$83)+'СЕТ СН'!$H$9+СВЦЭМ!$D$10+'СЕТ СН'!$H$5-'СЕТ СН'!$H$17</f>
        <v>3521.1327719000001</v>
      </c>
      <c r="U85" s="36">
        <f>SUMIFS(СВЦЭМ!$C$33:$C$776,СВЦЭМ!$A$33:$A$776,$A85,СВЦЭМ!$B$33:$B$776,U$83)+'СЕТ СН'!$H$9+СВЦЭМ!$D$10+'СЕТ СН'!$H$5-'СЕТ СН'!$H$17</f>
        <v>3517.9414526700002</v>
      </c>
      <c r="V85" s="36">
        <f>SUMIFS(СВЦЭМ!$C$33:$C$776,СВЦЭМ!$A$33:$A$776,$A85,СВЦЭМ!$B$33:$B$776,V$83)+'СЕТ СН'!$H$9+СВЦЭМ!$D$10+'СЕТ СН'!$H$5-'СЕТ СН'!$H$17</f>
        <v>3521.4129362200001</v>
      </c>
      <c r="W85" s="36">
        <f>SUMIFS(СВЦЭМ!$C$33:$C$776,СВЦЭМ!$A$33:$A$776,$A85,СВЦЭМ!$B$33:$B$776,W$83)+'СЕТ СН'!$H$9+СВЦЭМ!$D$10+'СЕТ СН'!$H$5-'СЕТ СН'!$H$17</f>
        <v>3523.0709439699999</v>
      </c>
      <c r="X85" s="36">
        <f>SUMIFS(СВЦЭМ!$C$33:$C$776,СВЦЭМ!$A$33:$A$776,$A85,СВЦЭМ!$B$33:$B$776,X$83)+'СЕТ СН'!$H$9+СВЦЭМ!$D$10+'СЕТ СН'!$H$5-'СЕТ СН'!$H$17</f>
        <v>3502.6848459600001</v>
      </c>
      <c r="Y85" s="36">
        <f>SUMIFS(СВЦЭМ!$C$33:$C$776,СВЦЭМ!$A$33:$A$776,$A85,СВЦЭМ!$B$33:$B$776,Y$83)+'СЕТ СН'!$H$9+СВЦЭМ!$D$10+'СЕТ СН'!$H$5-'СЕТ СН'!$H$17</f>
        <v>3468.1527721699999</v>
      </c>
    </row>
    <row r="86" spans="1:25" ht="15.75" x14ac:dyDescent="0.2">
      <c r="A86" s="35">
        <f t="shared" ref="A86:A114" si="2">A85+1</f>
        <v>43680</v>
      </c>
      <c r="B86" s="36">
        <f>SUMIFS(СВЦЭМ!$C$33:$C$776,СВЦЭМ!$A$33:$A$776,$A86,СВЦЭМ!$B$33:$B$776,B$83)+'СЕТ СН'!$H$9+СВЦЭМ!$D$10+'СЕТ СН'!$H$5-'СЕТ СН'!$H$17</f>
        <v>3449.2447773399999</v>
      </c>
      <c r="C86" s="36">
        <f>SUMIFS(СВЦЭМ!$C$33:$C$776,СВЦЭМ!$A$33:$A$776,$A86,СВЦЭМ!$B$33:$B$776,C$83)+'СЕТ СН'!$H$9+СВЦЭМ!$D$10+'СЕТ СН'!$H$5-'СЕТ СН'!$H$17</f>
        <v>3469.3756241900001</v>
      </c>
      <c r="D86" s="36">
        <f>SUMIFS(СВЦЭМ!$C$33:$C$776,СВЦЭМ!$A$33:$A$776,$A86,СВЦЭМ!$B$33:$B$776,D$83)+'СЕТ СН'!$H$9+СВЦЭМ!$D$10+'СЕТ СН'!$H$5-'СЕТ СН'!$H$17</f>
        <v>3508.04729718</v>
      </c>
      <c r="E86" s="36">
        <f>SUMIFS(СВЦЭМ!$C$33:$C$776,СВЦЭМ!$A$33:$A$776,$A86,СВЦЭМ!$B$33:$B$776,E$83)+'СЕТ СН'!$H$9+СВЦЭМ!$D$10+'СЕТ СН'!$H$5-'СЕТ СН'!$H$17</f>
        <v>3511.4240868299999</v>
      </c>
      <c r="F86" s="36">
        <f>SUMIFS(СВЦЭМ!$C$33:$C$776,СВЦЭМ!$A$33:$A$776,$A86,СВЦЭМ!$B$33:$B$776,F$83)+'СЕТ СН'!$H$9+СВЦЭМ!$D$10+'СЕТ СН'!$H$5-'СЕТ СН'!$H$17</f>
        <v>3518.5895872000001</v>
      </c>
      <c r="G86" s="36">
        <f>SUMIFS(СВЦЭМ!$C$33:$C$776,СВЦЭМ!$A$33:$A$776,$A86,СВЦЭМ!$B$33:$B$776,G$83)+'СЕТ СН'!$H$9+СВЦЭМ!$D$10+'СЕТ СН'!$H$5-'СЕТ СН'!$H$17</f>
        <v>3504.5994649499999</v>
      </c>
      <c r="H86" s="36">
        <f>SUMIFS(СВЦЭМ!$C$33:$C$776,СВЦЭМ!$A$33:$A$776,$A86,СВЦЭМ!$B$33:$B$776,H$83)+'СЕТ СН'!$H$9+СВЦЭМ!$D$10+'СЕТ СН'!$H$5-'СЕТ СН'!$H$17</f>
        <v>3494.4382328699999</v>
      </c>
      <c r="I86" s="36">
        <f>SUMIFS(СВЦЭМ!$C$33:$C$776,СВЦЭМ!$A$33:$A$776,$A86,СВЦЭМ!$B$33:$B$776,I$83)+'СЕТ СН'!$H$9+СВЦЭМ!$D$10+'СЕТ СН'!$H$5-'СЕТ СН'!$H$17</f>
        <v>3451.4996860199999</v>
      </c>
      <c r="J86" s="36">
        <f>SUMIFS(СВЦЭМ!$C$33:$C$776,СВЦЭМ!$A$33:$A$776,$A86,СВЦЭМ!$B$33:$B$776,J$83)+'СЕТ СН'!$H$9+СВЦЭМ!$D$10+'СЕТ СН'!$H$5-'СЕТ СН'!$H$17</f>
        <v>3378.7774765499998</v>
      </c>
      <c r="K86" s="36">
        <f>SUMIFS(СВЦЭМ!$C$33:$C$776,СВЦЭМ!$A$33:$A$776,$A86,СВЦЭМ!$B$33:$B$776,K$83)+'СЕТ СН'!$H$9+СВЦЭМ!$D$10+'СЕТ СН'!$H$5-'СЕТ СН'!$H$17</f>
        <v>3376.7603847199998</v>
      </c>
      <c r="L86" s="36">
        <f>SUMIFS(СВЦЭМ!$C$33:$C$776,СВЦЭМ!$A$33:$A$776,$A86,СВЦЭМ!$B$33:$B$776,L$83)+'СЕТ СН'!$H$9+СВЦЭМ!$D$10+'СЕТ СН'!$H$5-'СЕТ СН'!$H$17</f>
        <v>3393.35461424</v>
      </c>
      <c r="M86" s="36">
        <f>SUMIFS(СВЦЭМ!$C$33:$C$776,СВЦЭМ!$A$33:$A$776,$A86,СВЦЭМ!$B$33:$B$776,M$83)+'СЕТ СН'!$H$9+СВЦЭМ!$D$10+'СЕТ СН'!$H$5-'СЕТ СН'!$H$17</f>
        <v>3394.61692773</v>
      </c>
      <c r="N86" s="36">
        <f>SUMIFS(СВЦЭМ!$C$33:$C$776,СВЦЭМ!$A$33:$A$776,$A86,СВЦЭМ!$B$33:$B$776,N$83)+'СЕТ СН'!$H$9+СВЦЭМ!$D$10+'СЕТ СН'!$H$5-'СЕТ СН'!$H$17</f>
        <v>3391.84008627</v>
      </c>
      <c r="O86" s="36">
        <f>SUMIFS(СВЦЭМ!$C$33:$C$776,СВЦЭМ!$A$33:$A$776,$A86,СВЦЭМ!$B$33:$B$776,O$83)+'СЕТ СН'!$H$9+СВЦЭМ!$D$10+'СЕТ СН'!$H$5-'СЕТ СН'!$H$17</f>
        <v>3395.0021567899998</v>
      </c>
      <c r="P86" s="36">
        <f>SUMIFS(СВЦЭМ!$C$33:$C$776,СВЦЭМ!$A$33:$A$776,$A86,СВЦЭМ!$B$33:$B$776,P$83)+'СЕТ СН'!$H$9+СВЦЭМ!$D$10+'СЕТ СН'!$H$5-'СЕТ СН'!$H$17</f>
        <v>3395.17227585</v>
      </c>
      <c r="Q86" s="36">
        <f>SUMIFS(СВЦЭМ!$C$33:$C$776,СВЦЭМ!$A$33:$A$776,$A86,СВЦЭМ!$B$33:$B$776,Q$83)+'СЕТ СН'!$H$9+СВЦЭМ!$D$10+'СЕТ СН'!$H$5-'СЕТ СН'!$H$17</f>
        <v>3400.2354548100002</v>
      </c>
      <c r="R86" s="36">
        <f>SUMIFS(СВЦЭМ!$C$33:$C$776,СВЦЭМ!$A$33:$A$776,$A86,СВЦЭМ!$B$33:$B$776,R$83)+'СЕТ СН'!$H$9+СВЦЭМ!$D$10+'СЕТ СН'!$H$5-'СЕТ СН'!$H$17</f>
        <v>3392.3840781700001</v>
      </c>
      <c r="S86" s="36">
        <f>SUMIFS(СВЦЭМ!$C$33:$C$776,СВЦЭМ!$A$33:$A$776,$A86,СВЦЭМ!$B$33:$B$776,S$83)+'СЕТ СН'!$H$9+СВЦЭМ!$D$10+'СЕТ СН'!$H$5-'СЕТ СН'!$H$17</f>
        <v>3397.7407727199998</v>
      </c>
      <c r="T86" s="36">
        <f>SUMIFS(СВЦЭМ!$C$33:$C$776,СВЦЭМ!$A$33:$A$776,$A86,СВЦЭМ!$B$33:$B$776,T$83)+'СЕТ СН'!$H$9+СВЦЭМ!$D$10+'СЕТ СН'!$H$5-'СЕТ СН'!$H$17</f>
        <v>3397.1470772299999</v>
      </c>
      <c r="U86" s="36">
        <f>SUMIFS(СВЦЭМ!$C$33:$C$776,СВЦЭМ!$A$33:$A$776,$A86,СВЦЭМ!$B$33:$B$776,U$83)+'СЕТ СН'!$H$9+СВЦЭМ!$D$10+'СЕТ СН'!$H$5-'СЕТ СН'!$H$17</f>
        <v>3397.45610807</v>
      </c>
      <c r="V86" s="36">
        <f>SUMIFS(СВЦЭМ!$C$33:$C$776,СВЦЭМ!$A$33:$A$776,$A86,СВЦЭМ!$B$33:$B$776,V$83)+'СЕТ СН'!$H$9+СВЦЭМ!$D$10+'СЕТ СН'!$H$5-'СЕТ СН'!$H$17</f>
        <v>3387.87936709</v>
      </c>
      <c r="W86" s="36">
        <f>SUMIFS(СВЦЭМ!$C$33:$C$776,СВЦЭМ!$A$33:$A$776,$A86,СВЦЭМ!$B$33:$B$776,W$83)+'СЕТ СН'!$H$9+СВЦЭМ!$D$10+'СЕТ СН'!$H$5-'СЕТ СН'!$H$17</f>
        <v>3401.1583203700002</v>
      </c>
      <c r="X86" s="36">
        <f>SUMIFS(СВЦЭМ!$C$33:$C$776,СВЦЭМ!$A$33:$A$776,$A86,СВЦЭМ!$B$33:$B$776,X$83)+'СЕТ СН'!$H$9+СВЦЭМ!$D$10+'СЕТ СН'!$H$5-'СЕТ СН'!$H$17</f>
        <v>3379.6425844099999</v>
      </c>
      <c r="Y86" s="36">
        <f>SUMIFS(СВЦЭМ!$C$33:$C$776,СВЦЭМ!$A$33:$A$776,$A86,СВЦЭМ!$B$33:$B$776,Y$83)+'СЕТ СН'!$H$9+СВЦЭМ!$D$10+'СЕТ СН'!$H$5-'СЕТ СН'!$H$17</f>
        <v>3397.7304444699998</v>
      </c>
    </row>
    <row r="87" spans="1:25" ht="15.75" x14ac:dyDescent="0.2">
      <c r="A87" s="35">
        <f t="shared" si="2"/>
        <v>43681</v>
      </c>
      <c r="B87" s="36">
        <f>SUMIFS(СВЦЭМ!$C$33:$C$776,СВЦЭМ!$A$33:$A$776,$A87,СВЦЭМ!$B$33:$B$776,B$83)+'СЕТ СН'!$H$9+СВЦЭМ!$D$10+'СЕТ СН'!$H$5-'СЕТ СН'!$H$17</f>
        <v>3399.3548332099999</v>
      </c>
      <c r="C87" s="36">
        <f>SUMIFS(СВЦЭМ!$C$33:$C$776,СВЦЭМ!$A$33:$A$776,$A87,СВЦЭМ!$B$33:$B$776,C$83)+'СЕТ СН'!$H$9+СВЦЭМ!$D$10+'СЕТ СН'!$H$5-'СЕТ СН'!$H$17</f>
        <v>3438.18347786</v>
      </c>
      <c r="D87" s="36">
        <f>SUMIFS(СВЦЭМ!$C$33:$C$776,СВЦЭМ!$A$33:$A$776,$A87,СВЦЭМ!$B$33:$B$776,D$83)+'СЕТ СН'!$H$9+СВЦЭМ!$D$10+'СЕТ СН'!$H$5-'СЕТ СН'!$H$17</f>
        <v>3458.5218469800002</v>
      </c>
      <c r="E87" s="36">
        <f>SUMIFS(СВЦЭМ!$C$33:$C$776,СВЦЭМ!$A$33:$A$776,$A87,СВЦЭМ!$B$33:$B$776,E$83)+'СЕТ СН'!$H$9+СВЦЭМ!$D$10+'СЕТ СН'!$H$5-'СЕТ СН'!$H$17</f>
        <v>3489.07488294</v>
      </c>
      <c r="F87" s="36">
        <f>SUMIFS(СВЦЭМ!$C$33:$C$776,СВЦЭМ!$A$33:$A$776,$A87,СВЦЭМ!$B$33:$B$776,F$83)+'СЕТ СН'!$H$9+СВЦЭМ!$D$10+'СЕТ СН'!$H$5-'СЕТ СН'!$H$17</f>
        <v>3488.98686924</v>
      </c>
      <c r="G87" s="36">
        <f>SUMIFS(СВЦЭМ!$C$33:$C$776,СВЦЭМ!$A$33:$A$776,$A87,СВЦЭМ!$B$33:$B$776,G$83)+'СЕТ СН'!$H$9+СВЦЭМ!$D$10+'СЕТ СН'!$H$5-'СЕТ СН'!$H$17</f>
        <v>3500.8326505099999</v>
      </c>
      <c r="H87" s="36">
        <f>SUMIFS(СВЦЭМ!$C$33:$C$776,СВЦЭМ!$A$33:$A$776,$A87,СВЦЭМ!$B$33:$B$776,H$83)+'СЕТ СН'!$H$9+СВЦЭМ!$D$10+'СЕТ СН'!$H$5-'СЕТ СН'!$H$17</f>
        <v>3474.9864234400002</v>
      </c>
      <c r="I87" s="36">
        <f>SUMIFS(СВЦЭМ!$C$33:$C$776,СВЦЭМ!$A$33:$A$776,$A87,СВЦЭМ!$B$33:$B$776,I$83)+'СЕТ СН'!$H$9+СВЦЭМ!$D$10+'СЕТ СН'!$H$5-'СЕТ СН'!$H$17</f>
        <v>3442.8058249800001</v>
      </c>
      <c r="J87" s="36">
        <f>SUMIFS(СВЦЭМ!$C$33:$C$776,СВЦЭМ!$A$33:$A$776,$A87,СВЦЭМ!$B$33:$B$776,J$83)+'СЕТ СН'!$H$9+СВЦЭМ!$D$10+'СЕТ СН'!$H$5-'СЕТ СН'!$H$17</f>
        <v>3392.0077116399998</v>
      </c>
      <c r="K87" s="36">
        <f>SUMIFS(СВЦЭМ!$C$33:$C$776,СВЦЭМ!$A$33:$A$776,$A87,СВЦЭМ!$B$33:$B$776,K$83)+'СЕТ СН'!$H$9+СВЦЭМ!$D$10+'СЕТ СН'!$H$5-'СЕТ СН'!$H$17</f>
        <v>3392.19818278</v>
      </c>
      <c r="L87" s="36">
        <f>SUMIFS(СВЦЭМ!$C$33:$C$776,СВЦЭМ!$A$33:$A$776,$A87,СВЦЭМ!$B$33:$B$776,L$83)+'СЕТ СН'!$H$9+СВЦЭМ!$D$10+'СЕТ СН'!$H$5-'СЕТ СН'!$H$17</f>
        <v>3418.5024621799998</v>
      </c>
      <c r="M87" s="36">
        <f>SUMIFS(СВЦЭМ!$C$33:$C$776,СВЦЭМ!$A$33:$A$776,$A87,СВЦЭМ!$B$33:$B$776,M$83)+'СЕТ СН'!$H$9+СВЦЭМ!$D$10+'СЕТ СН'!$H$5-'СЕТ СН'!$H$17</f>
        <v>3421.0648632500001</v>
      </c>
      <c r="N87" s="36">
        <f>SUMIFS(СВЦЭМ!$C$33:$C$776,СВЦЭМ!$A$33:$A$776,$A87,СВЦЭМ!$B$33:$B$776,N$83)+'СЕТ СН'!$H$9+СВЦЭМ!$D$10+'СЕТ СН'!$H$5-'СЕТ СН'!$H$17</f>
        <v>3419.98244686</v>
      </c>
      <c r="O87" s="36">
        <f>SUMIFS(СВЦЭМ!$C$33:$C$776,СВЦЭМ!$A$33:$A$776,$A87,СВЦЭМ!$B$33:$B$776,O$83)+'СЕТ СН'!$H$9+СВЦЭМ!$D$10+'СЕТ СН'!$H$5-'СЕТ СН'!$H$17</f>
        <v>3410.4704144699999</v>
      </c>
      <c r="P87" s="36">
        <f>SUMIFS(СВЦЭМ!$C$33:$C$776,СВЦЭМ!$A$33:$A$776,$A87,СВЦЭМ!$B$33:$B$776,P$83)+'СЕТ СН'!$H$9+СВЦЭМ!$D$10+'СЕТ СН'!$H$5-'СЕТ СН'!$H$17</f>
        <v>3411.23884886</v>
      </c>
      <c r="Q87" s="36">
        <f>SUMIFS(СВЦЭМ!$C$33:$C$776,СВЦЭМ!$A$33:$A$776,$A87,СВЦЭМ!$B$33:$B$776,Q$83)+'СЕТ СН'!$H$9+СВЦЭМ!$D$10+'СЕТ СН'!$H$5-'СЕТ СН'!$H$17</f>
        <v>3409.6619751399999</v>
      </c>
      <c r="R87" s="36">
        <f>SUMIFS(СВЦЭМ!$C$33:$C$776,СВЦЭМ!$A$33:$A$776,$A87,СВЦЭМ!$B$33:$B$776,R$83)+'СЕТ СН'!$H$9+СВЦЭМ!$D$10+'СЕТ СН'!$H$5-'СЕТ СН'!$H$17</f>
        <v>3365.18682425</v>
      </c>
      <c r="S87" s="36">
        <f>SUMIFS(СВЦЭМ!$C$33:$C$776,СВЦЭМ!$A$33:$A$776,$A87,СВЦЭМ!$B$33:$B$776,S$83)+'СЕТ СН'!$H$9+СВЦЭМ!$D$10+'СЕТ СН'!$H$5-'СЕТ СН'!$H$17</f>
        <v>3330.02698839</v>
      </c>
      <c r="T87" s="36">
        <f>SUMIFS(СВЦЭМ!$C$33:$C$776,СВЦЭМ!$A$33:$A$776,$A87,СВЦЭМ!$B$33:$B$776,T$83)+'СЕТ СН'!$H$9+СВЦЭМ!$D$10+'СЕТ СН'!$H$5-'СЕТ СН'!$H$17</f>
        <v>3321.9427664599998</v>
      </c>
      <c r="U87" s="36">
        <f>SUMIFS(СВЦЭМ!$C$33:$C$776,СВЦЭМ!$A$33:$A$776,$A87,СВЦЭМ!$B$33:$B$776,U$83)+'СЕТ СН'!$H$9+СВЦЭМ!$D$10+'СЕТ СН'!$H$5-'СЕТ СН'!$H$17</f>
        <v>3320.7805091499999</v>
      </c>
      <c r="V87" s="36">
        <f>SUMIFS(СВЦЭМ!$C$33:$C$776,СВЦЭМ!$A$33:$A$776,$A87,СВЦЭМ!$B$33:$B$776,V$83)+'СЕТ СН'!$H$9+СВЦЭМ!$D$10+'СЕТ СН'!$H$5-'СЕТ СН'!$H$17</f>
        <v>3320.26861508</v>
      </c>
      <c r="W87" s="36">
        <f>SUMIFS(СВЦЭМ!$C$33:$C$776,СВЦЭМ!$A$33:$A$776,$A87,СВЦЭМ!$B$33:$B$776,W$83)+'СЕТ СН'!$H$9+СВЦЭМ!$D$10+'СЕТ СН'!$H$5-'СЕТ СН'!$H$17</f>
        <v>3331.8192977999997</v>
      </c>
      <c r="X87" s="36">
        <f>SUMIFS(СВЦЭМ!$C$33:$C$776,СВЦЭМ!$A$33:$A$776,$A87,СВЦЭМ!$B$33:$B$776,X$83)+'СЕТ СН'!$H$9+СВЦЭМ!$D$10+'СЕТ СН'!$H$5-'СЕТ СН'!$H$17</f>
        <v>3304.5133157999999</v>
      </c>
      <c r="Y87" s="36">
        <f>SUMIFS(СВЦЭМ!$C$33:$C$776,СВЦЭМ!$A$33:$A$776,$A87,СВЦЭМ!$B$33:$B$776,Y$83)+'СЕТ СН'!$H$9+СВЦЭМ!$D$10+'СЕТ СН'!$H$5-'СЕТ СН'!$H$17</f>
        <v>3297.3113080799999</v>
      </c>
    </row>
    <row r="88" spans="1:25" ht="15.75" x14ac:dyDescent="0.2">
      <c r="A88" s="35">
        <f t="shared" si="2"/>
        <v>43682</v>
      </c>
      <c r="B88" s="36">
        <f>SUMIFS(СВЦЭМ!$C$33:$C$776,СВЦЭМ!$A$33:$A$776,$A88,СВЦЭМ!$B$33:$B$776,B$83)+'СЕТ СН'!$H$9+СВЦЭМ!$D$10+'СЕТ СН'!$H$5-'СЕТ СН'!$H$17</f>
        <v>3395.92542701</v>
      </c>
      <c r="C88" s="36">
        <f>SUMIFS(СВЦЭМ!$C$33:$C$776,СВЦЭМ!$A$33:$A$776,$A88,СВЦЭМ!$B$33:$B$776,C$83)+'СЕТ СН'!$H$9+СВЦЭМ!$D$10+'СЕТ СН'!$H$5-'СЕТ СН'!$H$17</f>
        <v>3430.2825198199998</v>
      </c>
      <c r="D88" s="36">
        <f>SUMIFS(СВЦЭМ!$C$33:$C$776,СВЦЭМ!$A$33:$A$776,$A88,СВЦЭМ!$B$33:$B$776,D$83)+'СЕТ СН'!$H$9+СВЦЭМ!$D$10+'СЕТ СН'!$H$5-'СЕТ СН'!$H$17</f>
        <v>3461.68826029</v>
      </c>
      <c r="E88" s="36">
        <f>SUMIFS(СВЦЭМ!$C$33:$C$776,СВЦЭМ!$A$33:$A$776,$A88,СВЦЭМ!$B$33:$B$776,E$83)+'СЕТ СН'!$H$9+СВЦЭМ!$D$10+'СЕТ СН'!$H$5-'СЕТ СН'!$H$17</f>
        <v>3471.6108253299999</v>
      </c>
      <c r="F88" s="36">
        <f>SUMIFS(СВЦЭМ!$C$33:$C$776,СВЦЭМ!$A$33:$A$776,$A88,СВЦЭМ!$B$33:$B$776,F$83)+'СЕТ СН'!$H$9+СВЦЭМ!$D$10+'СЕТ СН'!$H$5-'СЕТ СН'!$H$17</f>
        <v>3471.3742649800001</v>
      </c>
      <c r="G88" s="36">
        <f>SUMIFS(СВЦЭМ!$C$33:$C$776,СВЦЭМ!$A$33:$A$776,$A88,СВЦЭМ!$B$33:$B$776,G$83)+'СЕТ СН'!$H$9+СВЦЭМ!$D$10+'СЕТ СН'!$H$5-'СЕТ СН'!$H$17</f>
        <v>3455.7074401600003</v>
      </c>
      <c r="H88" s="36">
        <f>SUMIFS(СВЦЭМ!$C$33:$C$776,СВЦЭМ!$A$33:$A$776,$A88,СВЦЭМ!$B$33:$B$776,H$83)+'СЕТ СН'!$H$9+СВЦЭМ!$D$10+'СЕТ СН'!$H$5-'СЕТ СН'!$H$17</f>
        <v>3415.9267325700002</v>
      </c>
      <c r="I88" s="36">
        <f>SUMIFS(СВЦЭМ!$C$33:$C$776,СВЦЭМ!$A$33:$A$776,$A88,СВЦЭМ!$B$33:$B$776,I$83)+'СЕТ СН'!$H$9+СВЦЭМ!$D$10+'СЕТ СН'!$H$5-'СЕТ СН'!$H$17</f>
        <v>3401.20058819</v>
      </c>
      <c r="J88" s="36">
        <f>SUMIFS(СВЦЭМ!$C$33:$C$776,СВЦЭМ!$A$33:$A$776,$A88,СВЦЭМ!$B$33:$B$776,J$83)+'СЕТ СН'!$H$9+СВЦЭМ!$D$10+'СЕТ СН'!$H$5-'СЕТ СН'!$H$17</f>
        <v>3393.0118420600002</v>
      </c>
      <c r="K88" s="36">
        <f>SUMIFS(СВЦЭМ!$C$33:$C$776,СВЦЭМ!$A$33:$A$776,$A88,СВЦЭМ!$B$33:$B$776,K$83)+'СЕТ СН'!$H$9+СВЦЭМ!$D$10+'СЕТ СН'!$H$5-'СЕТ СН'!$H$17</f>
        <v>3417.3800075600002</v>
      </c>
      <c r="L88" s="36">
        <f>SUMIFS(СВЦЭМ!$C$33:$C$776,СВЦЭМ!$A$33:$A$776,$A88,СВЦЭМ!$B$33:$B$776,L$83)+'СЕТ СН'!$H$9+СВЦЭМ!$D$10+'СЕТ СН'!$H$5-'СЕТ СН'!$H$17</f>
        <v>3419.40345548</v>
      </c>
      <c r="M88" s="36">
        <f>SUMIFS(СВЦЭМ!$C$33:$C$776,СВЦЭМ!$A$33:$A$776,$A88,СВЦЭМ!$B$33:$B$776,M$83)+'СЕТ СН'!$H$9+СВЦЭМ!$D$10+'СЕТ СН'!$H$5-'СЕТ СН'!$H$17</f>
        <v>3427.5710164900001</v>
      </c>
      <c r="N88" s="36">
        <f>SUMIFS(СВЦЭМ!$C$33:$C$776,СВЦЭМ!$A$33:$A$776,$A88,СВЦЭМ!$B$33:$B$776,N$83)+'СЕТ СН'!$H$9+СВЦЭМ!$D$10+'СЕТ СН'!$H$5-'СЕТ СН'!$H$17</f>
        <v>3424.7321190499997</v>
      </c>
      <c r="O88" s="36">
        <f>SUMIFS(СВЦЭМ!$C$33:$C$776,СВЦЭМ!$A$33:$A$776,$A88,СВЦЭМ!$B$33:$B$776,O$83)+'СЕТ СН'!$H$9+СВЦЭМ!$D$10+'СЕТ СН'!$H$5-'СЕТ СН'!$H$17</f>
        <v>3432.4935680799999</v>
      </c>
      <c r="P88" s="36">
        <f>SUMIFS(СВЦЭМ!$C$33:$C$776,СВЦЭМ!$A$33:$A$776,$A88,СВЦЭМ!$B$33:$B$776,P$83)+'СЕТ СН'!$H$9+СВЦЭМ!$D$10+'СЕТ СН'!$H$5-'СЕТ СН'!$H$17</f>
        <v>3436.9057014</v>
      </c>
      <c r="Q88" s="36">
        <f>SUMIFS(СВЦЭМ!$C$33:$C$776,СВЦЭМ!$A$33:$A$776,$A88,СВЦЭМ!$B$33:$B$776,Q$83)+'СЕТ СН'!$H$9+СВЦЭМ!$D$10+'СЕТ СН'!$H$5-'СЕТ СН'!$H$17</f>
        <v>3435.20381202</v>
      </c>
      <c r="R88" s="36">
        <f>SUMIFS(СВЦЭМ!$C$33:$C$776,СВЦЭМ!$A$33:$A$776,$A88,СВЦЭМ!$B$33:$B$776,R$83)+'СЕТ СН'!$H$9+СВЦЭМ!$D$10+'СЕТ СН'!$H$5-'СЕТ СН'!$H$17</f>
        <v>3401.3644159699998</v>
      </c>
      <c r="S88" s="36">
        <f>SUMIFS(СВЦЭМ!$C$33:$C$776,СВЦЭМ!$A$33:$A$776,$A88,СВЦЭМ!$B$33:$B$776,S$83)+'СЕТ СН'!$H$9+СВЦЭМ!$D$10+'СЕТ СН'!$H$5-'СЕТ СН'!$H$17</f>
        <v>3355.31754146</v>
      </c>
      <c r="T88" s="36">
        <f>SUMIFS(СВЦЭМ!$C$33:$C$776,СВЦЭМ!$A$33:$A$776,$A88,СВЦЭМ!$B$33:$B$776,T$83)+'СЕТ СН'!$H$9+СВЦЭМ!$D$10+'СЕТ СН'!$H$5-'СЕТ СН'!$H$17</f>
        <v>3345.80338919</v>
      </c>
      <c r="U88" s="36">
        <f>SUMIFS(СВЦЭМ!$C$33:$C$776,СВЦЭМ!$A$33:$A$776,$A88,СВЦЭМ!$B$33:$B$776,U$83)+'СЕТ СН'!$H$9+СВЦЭМ!$D$10+'СЕТ СН'!$H$5-'СЕТ СН'!$H$17</f>
        <v>3343.8240464299997</v>
      </c>
      <c r="V88" s="36">
        <f>SUMIFS(СВЦЭМ!$C$33:$C$776,СВЦЭМ!$A$33:$A$776,$A88,СВЦЭМ!$B$33:$B$776,V$83)+'СЕТ СН'!$H$9+СВЦЭМ!$D$10+'СЕТ СН'!$H$5-'СЕТ СН'!$H$17</f>
        <v>3337.75763237</v>
      </c>
      <c r="W88" s="36">
        <f>SUMIFS(СВЦЭМ!$C$33:$C$776,СВЦЭМ!$A$33:$A$776,$A88,СВЦЭМ!$B$33:$B$776,W$83)+'СЕТ СН'!$H$9+СВЦЭМ!$D$10+'СЕТ СН'!$H$5-'СЕТ СН'!$H$17</f>
        <v>3351.9420727699999</v>
      </c>
      <c r="X88" s="36">
        <f>SUMIFS(СВЦЭМ!$C$33:$C$776,СВЦЭМ!$A$33:$A$776,$A88,СВЦЭМ!$B$33:$B$776,X$83)+'СЕТ СН'!$H$9+СВЦЭМ!$D$10+'СЕТ СН'!$H$5-'СЕТ СН'!$H$17</f>
        <v>3330.5054676199998</v>
      </c>
      <c r="Y88" s="36">
        <f>SUMIFS(СВЦЭМ!$C$33:$C$776,СВЦЭМ!$A$33:$A$776,$A88,СВЦЭМ!$B$33:$B$776,Y$83)+'СЕТ СН'!$H$9+СВЦЭМ!$D$10+'СЕТ СН'!$H$5-'СЕТ СН'!$H$17</f>
        <v>3337.0789371199999</v>
      </c>
    </row>
    <row r="89" spans="1:25" ht="15.75" x14ac:dyDescent="0.2">
      <c r="A89" s="35">
        <f t="shared" si="2"/>
        <v>43683</v>
      </c>
      <c r="B89" s="36">
        <f>SUMIFS(СВЦЭМ!$C$33:$C$776,СВЦЭМ!$A$33:$A$776,$A89,СВЦЭМ!$B$33:$B$776,B$83)+'СЕТ СН'!$H$9+СВЦЭМ!$D$10+'СЕТ СН'!$H$5-'СЕТ СН'!$H$17</f>
        <v>3400.1803506000001</v>
      </c>
      <c r="C89" s="36">
        <f>SUMIFS(СВЦЭМ!$C$33:$C$776,СВЦЭМ!$A$33:$A$776,$A89,СВЦЭМ!$B$33:$B$776,C$83)+'СЕТ СН'!$H$9+СВЦЭМ!$D$10+'СЕТ СН'!$H$5-'СЕТ СН'!$H$17</f>
        <v>3434.8912915000001</v>
      </c>
      <c r="D89" s="36">
        <f>SUMIFS(СВЦЭМ!$C$33:$C$776,СВЦЭМ!$A$33:$A$776,$A89,СВЦЭМ!$B$33:$B$776,D$83)+'СЕТ СН'!$H$9+СВЦЭМ!$D$10+'СЕТ СН'!$H$5-'СЕТ СН'!$H$17</f>
        <v>3458.75919204</v>
      </c>
      <c r="E89" s="36">
        <f>SUMIFS(СВЦЭМ!$C$33:$C$776,СВЦЭМ!$A$33:$A$776,$A89,СВЦЭМ!$B$33:$B$776,E$83)+'СЕТ СН'!$H$9+СВЦЭМ!$D$10+'СЕТ СН'!$H$5-'СЕТ СН'!$H$17</f>
        <v>3469.48077083</v>
      </c>
      <c r="F89" s="36">
        <f>SUMIFS(СВЦЭМ!$C$33:$C$776,СВЦЭМ!$A$33:$A$776,$A89,СВЦЭМ!$B$33:$B$776,F$83)+'СЕТ СН'!$H$9+СВЦЭМ!$D$10+'СЕТ СН'!$H$5-'СЕТ СН'!$H$17</f>
        <v>3478.9573623699998</v>
      </c>
      <c r="G89" s="36">
        <f>SUMIFS(СВЦЭМ!$C$33:$C$776,СВЦЭМ!$A$33:$A$776,$A89,СВЦЭМ!$B$33:$B$776,G$83)+'СЕТ СН'!$H$9+СВЦЭМ!$D$10+'СЕТ СН'!$H$5-'СЕТ СН'!$H$17</f>
        <v>3454.4015208599999</v>
      </c>
      <c r="H89" s="36">
        <f>SUMIFS(СВЦЭМ!$C$33:$C$776,СВЦЭМ!$A$33:$A$776,$A89,СВЦЭМ!$B$33:$B$776,H$83)+'СЕТ СН'!$H$9+СВЦЭМ!$D$10+'СЕТ СН'!$H$5-'СЕТ СН'!$H$17</f>
        <v>3417.95077072</v>
      </c>
      <c r="I89" s="36">
        <f>SUMIFS(СВЦЭМ!$C$33:$C$776,СВЦЭМ!$A$33:$A$776,$A89,СВЦЭМ!$B$33:$B$776,I$83)+'СЕТ СН'!$H$9+СВЦЭМ!$D$10+'СЕТ СН'!$H$5-'СЕТ СН'!$H$17</f>
        <v>3369.9458310800001</v>
      </c>
      <c r="J89" s="36">
        <f>SUMIFS(СВЦЭМ!$C$33:$C$776,СВЦЭМ!$A$33:$A$776,$A89,СВЦЭМ!$B$33:$B$776,J$83)+'СЕТ СН'!$H$9+СВЦЭМ!$D$10+'СЕТ СН'!$H$5-'СЕТ СН'!$H$17</f>
        <v>3404.7334633999999</v>
      </c>
      <c r="K89" s="36">
        <f>SUMIFS(СВЦЭМ!$C$33:$C$776,СВЦЭМ!$A$33:$A$776,$A89,СВЦЭМ!$B$33:$B$776,K$83)+'СЕТ СН'!$H$9+СВЦЭМ!$D$10+'СЕТ СН'!$H$5-'СЕТ СН'!$H$17</f>
        <v>3441.7935118800001</v>
      </c>
      <c r="L89" s="36">
        <f>SUMIFS(СВЦЭМ!$C$33:$C$776,СВЦЭМ!$A$33:$A$776,$A89,СВЦЭМ!$B$33:$B$776,L$83)+'СЕТ СН'!$H$9+СВЦЭМ!$D$10+'СЕТ СН'!$H$5-'СЕТ СН'!$H$17</f>
        <v>3447.77554074</v>
      </c>
      <c r="M89" s="36">
        <f>SUMIFS(СВЦЭМ!$C$33:$C$776,СВЦЭМ!$A$33:$A$776,$A89,СВЦЭМ!$B$33:$B$776,M$83)+'СЕТ СН'!$H$9+СВЦЭМ!$D$10+'СЕТ СН'!$H$5-'СЕТ СН'!$H$17</f>
        <v>3450.6360872</v>
      </c>
      <c r="N89" s="36">
        <f>SUMIFS(СВЦЭМ!$C$33:$C$776,СВЦЭМ!$A$33:$A$776,$A89,СВЦЭМ!$B$33:$B$776,N$83)+'СЕТ СН'!$H$9+СВЦЭМ!$D$10+'СЕТ СН'!$H$5-'СЕТ СН'!$H$17</f>
        <v>3460.2437424300001</v>
      </c>
      <c r="O89" s="36">
        <f>SUMIFS(СВЦЭМ!$C$33:$C$776,СВЦЭМ!$A$33:$A$776,$A89,СВЦЭМ!$B$33:$B$776,O$83)+'СЕТ СН'!$H$9+СВЦЭМ!$D$10+'СЕТ СН'!$H$5-'СЕТ СН'!$H$17</f>
        <v>3461.8781322499999</v>
      </c>
      <c r="P89" s="36">
        <f>SUMIFS(СВЦЭМ!$C$33:$C$776,СВЦЭМ!$A$33:$A$776,$A89,СВЦЭМ!$B$33:$B$776,P$83)+'СЕТ СН'!$H$9+СВЦЭМ!$D$10+'СЕТ СН'!$H$5-'СЕТ СН'!$H$17</f>
        <v>3465.4956023</v>
      </c>
      <c r="Q89" s="36">
        <f>SUMIFS(СВЦЭМ!$C$33:$C$776,СВЦЭМ!$A$33:$A$776,$A89,СВЦЭМ!$B$33:$B$776,Q$83)+'СЕТ СН'!$H$9+СВЦЭМ!$D$10+'СЕТ СН'!$H$5-'СЕТ СН'!$H$17</f>
        <v>3468.0073742099999</v>
      </c>
      <c r="R89" s="36">
        <f>SUMIFS(СВЦЭМ!$C$33:$C$776,СВЦЭМ!$A$33:$A$776,$A89,СВЦЭМ!$B$33:$B$776,R$83)+'СЕТ СН'!$H$9+СВЦЭМ!$D$10+'СЕТ СН'!$H$5-'СЕТ СН'!$H$17</f>
        <v>3410.9703756700001</v>
      </c>
      <c r="S89" s="36">
        <f>SUMIFS(СВЦЭМ!$C$33:$C$776,СВЦЭМ!$A$33:$A$776,$A89,СВЦЭМ!$B$33:$B$776,S$83)+'СЕТ СН'!$H$9+СВЦЭМ!$D$10+'СЕТ СН'!$H$5-'СЕТ СН'!$H$17</f>
        <v>3355.4371043400001</v>
      </c>
      <c r="T89" s="36">
        <f>SUMIFS(СВЦЭМ!$C$33:$C$776,СВЦЭМ!$A$33:$A$776,$A89,СВЦЭМ!$B$33:$B$776,T$83)+'СЕТ СН'!$H$9+СВЦЭМ!$D$10+'СЕТ СН'!$H$5-'СЕТ СН'!$H$17</f>
        <v>3340.1111287200001</v>
      </c>
      <c r="U89" s="36">
        <f>SUMIFS(СВЦЭМ!$C$33:$C$776,СВЦЭМ!$A$33:$A$776,$A89,СВЦЭМ!$B$33:$B$776,U$83)+'СЕТ СН'!$H$9+СВЦЭМ!$D$10+'СЕТ СН'!$H$5-'СЕТ СН'!$H$17</f>
        <v>3344.1007702100001</v>
      </c>
      <c r="V89" s="36">
        <f>SUMIFS(СВЦЭМ!$C$33:$C$776,СВЦЭМ!$A$33:$A$776,$A89,СВЦЭМ!$B$33:$B$776,V$83)+'СЕТ СН'!$H$9+СВЦЭМ!$D$10+'СЕТ СН'!$H$5-'СЕТ СН'!$H$17</f>
        <v>3341.3185546599998</v>
      </c>
      <c r="W89" s="36">
        <f>SUMIFS(СВЦЭМ!$C$33:$C$776,СВЦЭМ!$A$33:$A$776,$A89,СВЦЭМ!$B$33:$B$776,W$83)+'СЕТ СН'!$H$9+СВЦЭМ!$D$10+'СЕТ СН'!$H$5-'СЕТ СН'!$H$17</f>
        <v>3343.22381726</v>
      </c>
      <c r="X89" s="36">
        <f>SUMIFS(СВЦЭМ!$C$33:$C$776,СВЦЭМ!$A$33:$A$776,$A89,СВЦЭМ!$B$33:$B$776,X$83)+'СЕТ СН'!$H$9+СВЦЭМ!$D$10+'СЕТ СН'!$H$5-'СЕТ СН'!$H$17</f>
        <v>3323.3380900500001</v>
      </c>
      <c r="Y89" s="36">
        <f>SUMIFS(СВЦЭМ!$C$33:$C$776,СВЦЭМ!$A$33:$A$776,$A89,СВЦЭМ!$B$33:$B$776,Y$83)+'СЕТ СН'!$H$9+СВЦЭМ!$D$10+'СЕТ СН'!$H$5-'СЕТ СН'!$H$17</f>
        <v>3333.9037993100001</v>
      </c>
    </row>
    <row r="90" spans="1:25" ht="15.75" x14ac:dyDescent="0.2">
      <c r="A90" s="35">
        <f t="shared" si="2"/>
        <v>43684</v>
      </c>
      <c r="B90" s="36">
        <f>SUMIFS(СВЦЭМ!$C$33:$C$776,СВЦЭМ!$A$33:$A$776,$A90,СВЦЭМ!$B$33:$B$776,B$83)+'СЕТ СН'!$H$9+СВЦЭМ!$D$10+'СЕТ СН'!$H$5-'СЕТ СН'!$H$17</f>
        <v>3405.5023170499999</v>
      </c>
      <c r="C90" s="36">
        <f>SUMIFS(СВЦЭМ!$C$33:$C$776,СВЦЭМ!$A$33:$A$776,$A90,СВЦЭМ!$B$33:$B$776,C$83)+'СЕТ СН'!$H$9+СВЦЭМ!$D$10+'СЕТ СН'!$H$5-'СЕТ СН'!$H$17</f>
        <v>3408.5919964300001</v>
      </c>
      <c r="D90" s="36">
        <f>SUMIFS(СВЦЭМ!$C$33:$C$776,СВЦЭМ!$A$33:$A$776,$A90,СВЦЭМ!$B$33:$B$776,D$83)+'СЕТ СН'!$H$9+СВЦЭМ!$D$10+'СЕТ СН'!$H$5-'СЕТ СН'!$H$17</f>
        <v>3435.1959711600002</v>
      </c>
      <c r="E90" s="36">
        <f>SUMIFS(СВЦЭМ!$C$33:$C$776,СВЦЭМ!$A$33:$A$776,$A90,СВЦЭМ!$B$33:$B$776,E$83)+'СЕТ СН'!$H$9+СВЦЭМ!$D$10+'СЕТ СН'!$H$5-'СЕТ СН'!$H$17</f>
        <v>3437.89079124</v>
      </c>
      <c r="F90" s="36">
        <f>SUMIFS(СВЦЭМ!$C$33:$C$776,СВЦЭМ!$A$33:$A$776,$A90,СВЦЭМ!$B$33:$B$776,F$83)+'СЕТ СН'!$H$9+СВЦЭМ!$D$10+'СЕТ СН'!$H$5-'СЕТ СН'!$H$17</f>
        <v>3445.6742222399998</v>
      </c>
      <c r="G90" s="36">
        <f>SUMIFS(СВЦЭМ!$C$33:$C$776,СВЦЭМ!$A$33:$A$776,$A90,СВЦЭМ!$B$33:$B$776,G$83)+'СЕТ СН'!$H$9+СВЦЭМ!$D$10+'СЕТ СН'!$H$5-'СЕТ СН'!$H$17</f>
        <v>3438.7613526800001</v>
      </c>
      <c r="H90" s="36">
        <f>SUMIFS(СВЦЭМ!$C$33:$C$776,СВЦЭМ!$A$33:$A$776,$A90,СВЦЭМ!$B$33:$B$776,H$83)+'СЕТ СН'!$H$9+СВЦЭМ!$D$10+'СЕТ СН'!$H$5-'СЕТ СН'!$H$17</f>
        <v>3401.22946232</v>
      </c>
      <c r="I90" s="36">
        <f>SUMIFS(СВЦЭМ!$C$33:$C$776,СВЦЭМ!$A$33:$A$776,$A90,СВЦЭМ!$B$33:$B$776,I$83)+'СЕТ СН'!$H$9+СВЦЭМ!$D$10+'СЕТ СН'!$H$5-'СЕТ СН'!$H$17</f>
        <v>3388.1159987599999</v>
      </c>
      <c r="J90" s="36">
        <f>SUMIFS(СВЦЭМ!$C$33:$C$776,СВЦЭМ!$A$33:$A$776,$A90,СВЦЭМ!$B$33:$B$776,J$83)+'СЕТ СН'!$H$9+СВЦЭМ!$D$10+'СЕТ СН'!$H$5-'СЕТ СН'!$H$17</f>
        <v>3411.5650395000002</v>
      </c>
      <c r="K90" s="36">
        <f>SUMIFS(СВЦЭМ!$C$33:$C$776,СВЦЭМ!$A$33:$A$776,$A90,СВЦЭМ!$B$33:$B$776,K$83)+'СЕТ СН'!$H$9+СВЦЭМ!$D$10+'СЕТ СН'!$H$5-'СЕТ СН'!$H$17</f>
        <v>3429.4717401799999</v>
      </c>
      <c r="L90" s="36">
        <f>SUMIFS(СВЦЭМ!$C$33:$C$776,СВЦЭМ!$A$33:$A$776,$A90,СВЦЭМ!$B$33:$B$776,L$83)+'СЕТ СН'!$H$9+СВЦЭМ!$D$10+'СЕТ СН'!$H$5-'СЕТ СН'!$H$17</f>
        <v>3429.2604187100001</v>
      </c>
      <c r="M90" s="36">
        <f>SUMIFS(СВЦЭМ!$C$33:$C$776,СВЦЭМ!$A$33:$A$776,$A90,СВЦЭМ!$B$33:$B$776,M$83)+'СЕТ СН'!$H$9+СВЦЭМ!$D$10+'СЕТ СН'!$H$5-'СЕТ СН'!$H$17</f>
        <v>3433.07130254</v>
      </c>
      <c r="N90" s="36">
        <f>SUMIFS(СВЦЭМ!$C$33:$C$776,СВЦЭМ!$A$33:$A$776,$A90,СВЦЭМ!$B$33:$B$776,N$83)+'СЕТ СН'!$H$9+СВЦЭМ!$D$10+'СЕТ СН'!$H$5-'СЕТ СН'!$H$17</f>
        <v>3426.4630249500001</v>
      </c>
      <c r="O90" s="36">
        <f>SUMIFS(СВЦЭМ!$C$33:$C$776,СВЦЭМ!$A$33:$A$776,$A90,СВЦЭМ!$B$33:$B$776,O$83)+'СЕТ СН'!$H$9+СВЦЭМ!$D$10+'СЕТ СН'!$H$5-'СЕТ СН'!$H$17</f>
        <v>3431.3411414500001</v>
      </c>
      <c r="P90" s="36">
        <f>SUMIFS(СВЦЭМ!$C$33:$C$776,СВЦЭМ!$A$33:$A$776,$A90,СВЦЭМ!$B$33:$B$776,P$83)+'СЕТ СН'!$H$9+СВЦЭМ!$D$10+'СЕТ СН'!$H$5-'СЕТ СН'!$H$17</f>
        <v>3434.6185319699998</v>
      </c>
      <c r="Q90" s="36">
        <f>SUMIFS(СВЦЭМ!$C$33:$C$776,СВЦЭМ!$A$33:$A$776,$A90,СВЦЭМ!$B$33:$B$776,Q$83)+'СЕТ СН'!$H$9+СВЦЭМ!$D$10+'СЕТ СН'!$H$5-'СЕТ СН'!$H$17</f>
        <v>3434.3979230599998</v>
      </c>
      <c r="R90" s="36">
        <f>SUMIFS(СВЦЭМ!$C$33:$C$776,СВЦЭМ!$A$33:$A$776,$A90,СВЦЭМ!$B$33:$B$776,R$83)+'СЕТ СН'!$H$9+СВЦЭМ!$D$10+'СЕТ СН'!$H$5-'СЕТ СН'!$H$17</f>
        <v>3393.1697740300001</v>
      </c>
      <c r="S90" s="36">
        <f>SUMIFS(СВЦЭМ!$C$33:$C$776,СВЦЭМ!$A$33:$A$776,$A90,СВЦЭМ!$B$33:$B$776,S$83)+'СЕТ СН'!$H$9+СВЦЭМ!$D$10+'СЕТ СН'!$H$5-'СЕТ СН'!$H$17</f>
        <v>3348.5491490300001</v>
      </c>
      <c r="T90" s="36">
        <f>SUMIFS(СВЦЭМ!$C$33:$C$776,СВЦЭМ!$A$33:$A$776,$A90,СВЦЭМ!$B$33:$B$776,T$83)+'СЕТ СН'!$H$9+СВЦЭМ!$D$10+'СЕТ СН'!$H$5-'СЕТ СН'!$H$17</f>
        <v>3335.1756377800002</v>
      </c>
      <c r="U90" s="36">
        <f>SUMIFS(СВЦЭМ!$C$33:$C$776,СВЦЭМ!$A$33:$A$776,$A90,СВЦЭМ!$B$33:$B$776,U$83)+'СЕТ СН'!$H$9+СВЦЭМ!$D$10+'СЕТ СН'!$H$5-'СЕТ СН'!$H$17</f>
        <v>3336.6495070400001</v>
      </c>
      <c r="V90" s="36">
        <f>SUMIFS(СВЦЭМ!$C$33:$C$776,СВЦЭМ!$A$33:$A$776,$A90,СВЦЭМ!$B$33:$B$776,V$83)+'СЕТ СН'!$H$9+СВЦЭМ!$D$10+'СЕТ СН'!$H$5-'СЕТ СН'!$H$17</f>
        <v>3332.1485368499998</v>
      </c>
      <c r="W90" s="36">
        <f>SUMIFS(СВЦЭМ!$C$33:$C$776,СВЦЭМ!$A$33:$A$776,$A90,СВЦЭМ!$B$33:$B$776,W$83)+'СЕТ СН'!$H$9+СВЦЭМ!$D$10+'СЕТ СН'!$H$5-'СЕТ СН'!$H$17</f>
        <v>3341.0139856999999</v>
      </c>
      <c r="X90" s="36">
        <f>SUMIFS(СВЦЭМ!$C$33:$C$776,СВЦЭМ!$A$33:$A$776,$A90,СВЦЭМ!$B$33:$B$776,X$83)+'СЕТ СН'!$H$9+СВЦЭМ!$D$10+'СЕТ СН'!$H$5-'СЕТ СН'!$H$17</f>
        <v>3313.8240436699998</v>
      </c>
      <c r="Y90" s="36">
        <f>SUMIFS(СВЦЭМ!$C$33:$C$776,СВЦЭМ!$A$33:$A$776,$A90,СВЦЭМ!$B$33:$B$776,Y$83)+'СЕТ СН'!$H$9+СВЦЭМ!$D$10+'СЕТ СН'!$H$5-'СЕТ СН'!$H$17</f>
        <v>3344.5999006299999</v>
      </c>
    </row>
    <row r="91" spans="1:25" ht="15.75" x14ac:dyDescent="0.2">
      <c r="A91" s="35">
        <f t="shared" si="2"/>
        <v>43685</v>
      </c>
      <c r="B91" s="36">
        <f>SUMIFS(СВЦЭМ!$C$33:$C$776,СВЦЭМ!$A$33:$A$776,$A91,СВЦЭМ!$B$33:$B$776,B$83)+'СЕТ СН'!$H$9+СВЦЭМ!$D$10+'СЕТ СН'!$H$5-'СЕТ СН'!$H$17</f>
        <v>3433.5781197900001</v>
      </c>
      <c r="C91" s="36">
        <f>SUMIFS(СВЦЭМ!$C$33:$C$776,СВЦЭМ!$A$33:$A$776,$A91,СВЦЭМ!$B$33:$B$776,C$83)+'СЕТ СН'!$H$9+СВЦЭМ!$D$10+'СЕТ СН'!$H$5-'СЕТ СН'!$H$17</f>
        <v>3473.0599394400001</v>
      </c>
      <c r="D91" s="36">
        <f>SUMIFS(СВЦЭМ!$C$33:$C$776,СВЦЭМ!$A$33:$A$776,$A91,СВЦЭМ!$B$33:$B$776,D$83)+'СЕТ СН'!$H$9+СВЦЭМ!$D$10+'СЕТ СН'!$H$5-'СЕТ СН'!$H$17</f>
        <v>3505.7815443999998</v>
      </c>
      <c r="E91" s="36">
        <f>SUMIFS(СВЦЭМ!$C$33:$C$776,СВЦЭМ!$A$33:$A$776,$A91,СВЦЭМ!$B$33:$B$776,E$83)+'СЕТ СН'!$H$9+СВЦЭМ!$D$10+'СЕТ СН'!$H$5-'СЕТ СН'!$H$17</f>
        <v>3526.9118425799998</v>
      </c>
      <c r="F91" s="36">
        <f>SUMIFS(СВЦЭМ!$C$33:$C$776,СВЦЭМ!$A$33:$A$776,$A91,СВЦЭМ!$B$33:$B$776,F$83)+'СЕТ СН'!$H$9+СВЦЭМ!$D$10+'СЕТ СН'!$H$5-'СЕТ СН'!$H$17</f>
        <v>3568.0670108099998</v>
      </c>
      <c r="G91" s="36">
        <f>SUMIFS(СВЦЭМ!$C$33:$C$776,СВЦЭМ!$A$33:$A$776,$A91,СВЦЭМ!$B$33:$B$776,G$83)+'СЕТ СН'!$H$9+СВЦЭМ!$D$10+'СЕТ СН'!$H$5-'СЕТ СН'!$H$17</f>
        <v>3548.84390308</v>
      </c>
      <c r="H91" s="36">
        <f>SUMIFS(СВЦЭМ!$C$33:$C$776,СВЦЭМ!$A$33:$A$776,$A91,СВЦЭМ!$B$33:$B$776,H$83)+'СЕТ СН'!$H$9+СВЦЭМ!$D$10+'СЕТ СН'!$H$5-'СЕТ СН'!$H$17</f>
        <v>3510.6416544200001</v>
      </c>
      <c r="I91" s="36">
        <f>SUMIFS(СВЦЭМ!$C$33:$C$776,СВЦЭМ!$A$33:$A$776,$A91,СВЦЭМ!$B$33:$B$776,I$83)+'СЕТ СН'!$H$9+СВЦЭМ!$D$10+'СЕТ СН'!$H$5-'СЕТ СН'!$H$17</f>
        <v>3459.4678074600001</v>
      </c>
      <c r="J91" s="36">
        <f>SUMIFS(СВЦЭМ!$C$33:$C$776,СВЦЭМ!$A$33:$A$776,$A91,СВЦЭМ!$B$33:$B$776,J$83)+'СЕТ СН'!$H$9+СВЦЭМ!$D$10+'СЕТ СН'!$H$5-'СЕТ СН'!$H$17</f>
        <v>3409.6790468499998</v>
      </c>
      <c r="K91" s="36">
        <f>SUMIFS(СВЦЭМ!$C$33:$C$776,СВЦЭМ!$A$33:$A$776,$A91,СВЦЭМ!$B$33:$B$776,K$83)+'СЕТ СН'!$H$9+СВЦЭМ!$D$10+'СЕТ СН'!$H$5-'СЕТ СН'!$H$17</f>
        <v>3447.3552194899999</v>
      </c>
      <c r="L91" s="36">
        <f>SUMIFS(СВЦЭМ!$C$33:$C$776,СВЦЭМ!$A$33:$A$776,$A91,СВЦЭМ!$B$33:$B$776,L$83)+'СЕТ СН'!$H$9+СВЦЭМ!$D$10+'СЕТ СН'!$H$5-'СЕТ СН'!$H$17</f>
        <v>3460.8897919299998</v>
      </c>
      <c r="M91" s="36">
        <f>SUMIFS(СВЦЭМ!$C$33:$C$776,СВЦЭМ!$A$33:$A$776,$A91,СВЦЭМ!$B$33:$B$776,M$83)+'СЕТ СН'!$H$9+СВЦЭМ!$D$10+'СЕТ СН'!$H$5-'СЕТ СН'!$H$17</f>
        <v>3459.2772461499999</v>
      </c>
      <c r="N91" s="36">
        <f>SUMIFS(СВЦЭМ!$C$33:$C$776,СВЦЭМ!$A$33:$A$776,$A91,СВЦЭМ!$B$33:$B$776,N$83)+'СЕТ СН'!$H$9+СВЦЭМ!$D$10+'СЕТ СН'!$H$5-'СЕТ СН'!$H$17</f>
        <v>3453.6756356199999</v>
      </c>
      <c r="O91" s="36">
        <f>SUMIFS(СВЦЭМ!$C$33:$C$776,СВЦЭМ!$A$33:$A$776,$A91,СВЦЭМ!$B$33:$B$776,O$83)+'СЕТ СН'!$H$9+СВЦЭМ!$D$10+'СЕТ СН'!$H$5-'СЕТ СН'!$H$17</f>
        <v>3460.3068079200002</v>
      </c>
      <c r="P91" s="36">
        <f>SUMIFS(СВЦЭМ!$C$33:$C$776,СВЦЭМ!$A$33:$A$776,$A91,СВЦЭМ!$B$33:$B$776,P$83)+'СЕТ СН'!$H$9+СВЦЭМ!$D$10+'СЕТ СН'!$H$5-'СЕТ СН'!$H$17</f>
        <v>3462.5210554400001</v>
      </c>
      <c r="Q91" s="36">
        <f>SUMIFS(СВЦЭМ!$C$33:$C$776,СВЦЭМ!$A$33:$A$776,$A91,СВЦЭМ!$B$33:$B$776,Q$83)+'СЕТ СН'!$H$9+СВЦЭМ!$D$10+'СЕТ СН'!$H$5-'СЕТ СН'!$H$17</f>
        <v>3467.85232916</v>
      </c>
      <c r="R91" s="36">
        <f>SUMIFS(СВЦЭМ!$C$33:$C$776,СВЦЭМ!$A$33:$A$776,$A91,СВЦЭМ!$B$33:$B$776,R$83)+'СЕТ СН'!$H$9+СВЦЭМ!$D$10+'СЕТ СН'!$H$5-'СЕТ СН'!$H$17</f>
        <v>3413.2135265699999</v>
      </c>
      <c r="S91" s="36">
        <f>SUMIFS(СВЦЭМ!$C$33:$C$776,СВЦЭМ!$A$33:$A$776,$A91,СВЦЭМ!$B$33:$B$776,S$83)+'СЕТ СН'!$H$9+СВЦЭМ!$D$10+'СЕТ СН'!$H$5-'СЕТ СН'!$H$17</f>
        <v>3395.6224485600001</v>
      </c>
      <c r="T91" s="36">
        <f>SUMIFS(СВЦЭМ!$C$33:$C$776,СВЦЭМ!$A$33:$A$776,$A91,СВЦЭМ!$B$33:$B$776,T$83)+'СЕТ СН'!$H$9+СВЦЭМ!$D$10+'СЕТ СН'!$H$5-'СЕТ СН'!$H$17</f>
        <v>3395.2002026199998</v>
      </c>
      <c r="U91" s="36">
        <f>SUMIFS(СВЦЭМ!$C$33:$C$776,СВЦЭМ!$A$33:$A$776,$A91,СВЦЭМ!$B$33:$B$776,U$83)+'СЕТ СН'!$H$9+СВЦЭМ!$D$10+'СЕТ СН'!$H$5-'СЕТ СН'!$H$17</f>
        <v>3355.9013313699998</v>
      </c>
      <c r="V91" s="36">
        <f>SUMIFS(СВЦЭМ!$C$33:$C$776,СВЦЭМ!$A$33:$A$776,$A91,СВЦЭМ!$B$33:$B$776,V$83)+'СЕТ СН'!$H$9+СВЦЭМ!$D$10+'СЕТ СН'!$H$5-'СЕТ СН'!$H$17</f>
        <v>3356.5596004700001</v>
      </c>
      <c r="W91" s="36">
        <f>SUMIFS(СВЦЭМ!$C$33:$C$776,СВЦЭМ!$A$33:$A$776,$A91,СВЦЭМ!$B$33:$B$776,W$83)+'СЕТ СН'!$H$9+СВЦЭМ!$D$10+'СЕТ СН'!$H$5-'СЕТ СН'!$H$17</f>
        <v>3358.8348851700002</v>
      </c>
      <c r="X91" s="36">
        <f>SUMIFS(СВЦЭМ!$C$33:$C$776,СВЦЭМ!$A$33:$A$776,$A91,СВЦЭМ!$B$33:$B$776,X$83)+'СЕТ СН'!$H$9+СВЦЭМ!$D$10+'СЕТ СН'!$H$5-'СЕТ СН'!$H$17</f>
        <v>3334.2011019000001</v>
      </c>
      <c r="Y91" s="36">
        <f>SUMIFS(СВЦЭМ!$C$33:$C$776,СВЦЭМ!$A$33:$A$776,$A91,СВЦЭМ!$B$33:$B$776,Y$83)+'СЕТ СН'!$H$9+СВЦЭМ!$D$10+'СЕТ СН'!$H$5-'СЕТ СН'!$H$17</f>
        <v>3366.1111742900002</v>
      </c>
    </row>
    <row r="92" spans="1:25" ht="15.75" x14ac:dyDescent="0.2">
      <c r="A92" s="35">
        <f t="shared" si="2"/>
        <v>43686</v>
      </c>
      <c r="B92" s="36">
        <f>SUMIFS(СВЦЭМ!$C$33:$C$776,СВЦЭМ!$A$33:$A$776,$A92,СВЦЭМ!$B$33:$B$776,B$83)+'СЕТ СН'!$H$9+СВЦЭМ!$D$10+'СЕТ СН'!$H$5-'СЕТ СН'!$H$17</f>
        <v>3461.0817750400001</v>
      </c>
      <c r="C92" s="36">
        <f>SUMIFS(СВЦЭМ!$C$33:$C$776,СВЦЭМ!$A$33:$A$776,$A92,СВЦЭМ!$B$33:$B$776,C$83)+'СЕТ СН'!$H$9+СВЦЭМ!$D$10+'СЕТ СН'!$H$5-'СЕТ СН'!$H$17</f>
        <v>3497.5710932699999</v>
      </c>
      <c r="D92" s="36">
        <f>SUMIFS(СВЦЭМ!$C$33:$C$776,СВЦЭМ!$A$33:$A$776,$A92,СВЦЭМ!$B$33:$B$776,D$83)+'СЕТ СН'!$H$9+СВЦЭМ!$D$10+'СЕТ СН'!$H$5-'СЕТ СН'!$H$17</f>
        <v>3520.4830827199999</v>
      </c>
      <c r="E92" s="36">
        <f>SUMIFS(СВЦЭМ!$C$33:$C$776,СВЦЭМ!$A$33:$A$776,$A92,СВЦЭМ!$B$33:$B$776,E$83)+'СЕТ СН'!$H$9+СВЦЭМ!$D$10+'СЕТ СН'!$H$5-'СЕТ СН'!$H$17</f>
        <v>3543.8760119799999</v>
      </c>
      <c r="F92" s="36">
        <f>SUMIFS(СВЦЭМ!$C$33:$C$776,СВЦЭМ!$A$33:$A$776,$A92,СВЦЭМ!$B$33:$B$776,F$83)+'СЕТ СН'!$H$9+СВЦЭМ!$D$10+'СЕТ СН'!$H$5-'СЕТ СН'!$H$17</f>
        <v>3555.7217155799999</v>
      </c>
      <c r="G92" s="36">
        <f>SUMIFS(СВЦЭМ!$C$33:$C$776,СВЦЭМ!$A$33:$A$776,$A92,СВЦЭМ!$B$33:$B$776,G$83)+'СЕТ СН'!$H$9+СВЦЭМ!$D$10+'СЕТ СН'!$H$5-'СЕТ СН'!$H$17</f>
        <v>3542.62557814</v>
      </c>
      <c r="H92" s="36">
        <f>SUMIFS(СВЦЭМ!$C$33:$C$776,СВЦЭМ!$A$33:$A$776,$A92,СВЦЭМ!$B$33:$B$776,H$83)+'СЕТ СН'!$H$9+СВЦЭМ!$D$10+'СЕТ СН'!$H$5-'СЕТ СН'!$H$17</f>
        <v>3513.9775303699998</v>
      </c>
      <c r="I92" s="36">
        <f>SUMIFS(СВЦЭМ!$C$33:$C$776,СВЦЭМ!$A$33:$A$776,$A92,СВЦЭМ!$B$33:$B$776,I$83)+'СЕТ СН'!$H$9+СВЦЭМ!$D$10+'СЕТ СН'!$H$5-'СЕТ СН'!$H$17</f>
        <v>3477.2277268600001</v>
      </c>
      <c r="J92" s="36">
        <f>SUMIFS(СВЦЭМ!$C$33:$C$776,СВЦЭМ!$A$33:$A$776,$A92,СВЦЭМ!$B$33:$B$776,J$83)+'СЕТ СН'!$H$9+СВЦЭМ!$D$10+'СЕТ СН'!$H$5-'СЕТ СН'!$H$17</f>
        <v>3429.4589987499999</v>
      </c>
      <c r="K92" s="36">
        <f>SUMIFS(СВЦЭМ!$C$33:$C$776,СВЦЭМ!$A$33:$A$776,$A92,СВЦЭМ!$B$33:$B$776,K$83)+'СЕТ СН'!$H$9+СВЦЭМ!$D$10+'СЕТ СН'!$H$5-'СЕТ СН'!$H$17</f>
        <v>3446.7688650700002</v>
      </c>
      <c r="L92" s="36">
        <f>SUMIFS(СВЦЭМ!$C$33:$C$776,СВЦЭМ!$A$33:$A$776,$A92,СВЦЭМ!$B$33:$B$776,L$83)+'СЕТ СН'!$H$9+СВЦЭМ!$D$10+'СЕТ СН'!$H$5-'СЕТ СН'!$H$17</f>
        <v>3462.5478751199998</v>
      </c>
      <c r="M92" s="36">
        <f>SUMIFS(СВЦЭМ!$C$33:$C$776,СВЦЭМ!$A$33:$A$776,$A92,СВЦЭМ!$B$33:$B$776,M$83)+'СЕТ СН'!$H$9+СВЦЭМ!$D$10+'СЕТ СН'!$H$5-'СЕТ СН'!$H$17</f>
        <v>3463.1782882500002</v>
      </c>
      <c r="N92" s="36">
        <f>SUMIFS(СВЦЭМ!$C$33:$C$776,СВЦЭМ!$A$33:$A$776,$A92,СВЦЭМ!$B$33:$B$776,N$83)+'СЕТ СН'!$H$9+СВЦЭМ!$D$10+'СЕТ СН'!$H$5-'СЕТ СН'!$H$17</f>
        <v>3457.10665518</v>
      </c>
      <c r="O92" s="36">
        <f>SUMIFS(СВЦЭМ!$C$33:$C$776,СВЦЭМ!$A$33:$A$776,$A92,СВЦЭМ!$B$33:$B$776,O$83)+'СЕТ СН'!$H$9+СВЦЭМ!$D$10+'СЕТ СН'!$H$5-'СЕТ СН'!$H$17</f>
        <v>3463.2902247800002</v>
      </c>
      <c r="P92" s="36">
        <f>SUMIFS(СВЦЭМ!$C$33:$C$776,СВЦЭМ!$A$33:$A$776,$A92,СВЦЭМ!$B$33:$B$776,P$83)+'СЕТ СН'!$H$9+СВЦЭМ!$D$10+'СЕТ СН'!$H$5-'СЕТ СН'!$H$17</f>
        <v>3491.58163874</v>
      </c>
      <c r="Q92" s="36">
        <f>SUMIFS(СВЦЭМ!$C$33:$C$776,СВЦЭМ!$A$33:$A$776,$A92,СВЦЭМ!$B$33:$B$776,Q$83)+'СЕТ СН'!$H$9+СВЦЭМ!$D$10+'СЕТ СН'!$H$5-'СЕТ СН'!$H$17</f>
        <v>3489.5640920400001</v>
      </c>
      <c r="R92" s="36">
        <f>SUMIFS(СВЦЭМ!$C$33:$C$776,СВЦЭМ!$A$33:$A$776,$A92,СВЦЭМ!$B$33:$B$776,R$83)+'СЕТ СН'!$H$9+СВЦЭМ!$D$10+'СЕТ СН'!$H$5-'СЕТ СН'!$H$17</f>
        <v>3439.50821864</v>
      </c>
      <c r="S92" s="36">
        <f>SUMIFS(СВЦЭМ!$C$33:$C$776,СВЦЭМ!$A$33:$A$776,$A92,СВЦЭМ!$B$33:$B$776,S$83)+'СЕТ СН'!$H$9+СВЦЭМ!$D$10+'СЕТ СН'!$H$5-'СЕТ СН'!$H$17</f>
        <v>3390.8995311899998</v>
      </c>
      <c r="T92" s="36">
        <f>SUMIFS(СВЦЭМ!$C$33:$C$776,СВЦЭМ!$A$33:$A$776,$A92,СВЦЭМ!$B$33:$B$776,T$83)+'СЕТ СН'!$H$9+СВЦЭМ!$D$10+'СЕТ СН'!$H$5-'СЕТ СН'!$H$17</f>
        <v>3373.3379085299998</v>
      </c>
      <c r="U92" s="36">
        <f>SUMIFS(СВЦЭМ!$C$33:$C$776,СВЦЭМ!$A$33:$A$776,$A92,СВЦЭМ!$B$33:$B$776,U$83)+'СЕТ СН'!$H$9+СВЦЭМ!$D$10+'СЕТ СН'!$H$5-'СЕТ СН'!$H$17</f>
        <v>3376.5202457699997</v>
      </c>
      <c r="V92" s="36">
        <f>SUMIFS(СВЦЭМ!$C$33:$C$776,СВЦЭМ!$A$33:$A$776,$A92,СВЦЭМ!$B$33:$B$776,V$83)+'СЕТ СН'!$H$9+СВЦЭМ!$D$10+'СЕТ СН'!$H$5-'СЕТ СН'!$H$17</f>
        <v>3353.8873719900002</v>
      </c>
      <c r="W92" s="36">
        <f>SUMIFS(СВЦЭМ!$C$33:$C$776,СВЦЭМ!$A$33:$A$776,$A92,СВЦЭМ!$B$33:$B$776,W$83)+'СЕТ СН'!$H$9+СВЦЭМ!$D$10+'СЕТ СН'!$H$5-'СЕТ СН'!$H$17</f>
        <v>3359.73004021</v>
      </c>
      <c r="X92" s="36">
        <f>SUMIFS(СВЦЭМ!$C$33:$C$776,СВЦЭМ!$A$33:$A$776,$A92,СВЦЭМ!$B$33:$B$776,X$83)+'СЕТ СН'!$H$9+СВЦЭМ!$D$10+'СЕТ СН'!$H$5-'СЕТ СН'!$H$17</f>
        <v>3333.5070330799999</v>
      </c>
      <c r="Y92" s="36">
        <f>SUMIFS(СВЦЭМ!$C$33:$C$776,СВЦЭМ!$A$33:$A$776,$A92,СВЦЭМ!$B$33:$B$776,Y$83)+'СЕТ СН'!$H$9+СВЦЭМ!$D$10+'СЕТ СН'!$H$5-'СЕТ СН'!$H$17</f>
        <v>3392.1734466600001</v>
      </c>
    </row>
    <row r="93" spans="1:25" ht="15.75" x14ac:dyDescent="0.2">
      <c r="A93" s="35">
        <f t="shared" si="2"/>
        <v>43687</v>
      </c>
      <c r="B93" s="36">
        <f>SUMIFS(СВЦЭМ!$C$33:$C$776,СВЦЭМ!$A$33:$A$776,$A93,СВЦЭМ!$B$33:$B$776,B$83)+'СЕТ СН'!$H$9+СВЦЭМ!$D$10+'СЕТ СН'!$H$5-'СЕТ СН'!$H$17</f>
        <v>3525.4473060400001</v>
      </c>
      <c r="C93" s="36">
        <f>SUMIFS(СВЦЭМ!$C$33:$C$776,СВЦЭМ!$A$33:$A$776,$A93,СВЦЭМ!$B$33:$B$776,C$83)+'СЕТ СН'!$H$9+СВЦЭМ!$D$10+'СЕТ СН'!$H$5-'СЕТ СН'!$H$17</f>
        <v>3537.2918399599998</v>
      </c>
      <c r="D93" s="36">
        <f>SUMIFS(СВЦЭМ!$C$33:$C$776,СВЦЭМ!$A$33:$A$776,$A93,СВЦЭМ!$B$33:$B$776,D$83)+'СЕТ СН'!$H$9+СВЦЭМ!$D$10+'СЕТ СН'!$H$5-'СЕТ СН'!$H$17</f>
        <v>3549.7254443500001</v>
      </c>
      <c r="E93" s="36">
        <f>SUMIFS(СВЦЭМ!$C$33:$C$776,СВЦЭМ!$A$33:$A$776,$A93,СВЦЭМ!$B$33:$B$776,E$83)+'СЕТ СН'!$H$9+СВЦЭМ!$D$10+'СЕТ СН'!$H$5-'СЕТ СН'!$H$17</f>
        <v>3569.8887939900001</v>
      </c>
      <c r="F93" s="36">
        <f>SUMIFS(СВЦЭМ!$C$33:$C$776,СВЦЭМ!$A$33:$A$776,$A93,СВЦЭМ!$B$33:$B$776,F$83)+'СЕТ СН'!$H$9+СВЦЭМ!$D$10+'СЕТ СН'!$H$5-'СЕТ СН'!$H$17</f>
        <v>3592.68866617</v>
      </c>
      <c r="G93" s="36">
        <f>SUMIFS(СВЦЭМ!$C$33:$C$776,СВЦЭМ!$A$33:$A$776,$A93,СВЦЭМ!$B$33:$B$776,G$83)+'СЕТ СН'!$H$9+СВЦЭМ!$D$10+'СЕТ СН'!$H$5-'СЕТ СН'!$H$17</f>
        <v>3565.9108728900001</v>
      </c>
      <c r="H93" s="36">
        <f>SUMIFS(СВЦЭМ!$C$33:$C$776,СВЦЭМ!$A$33:$A$776,$A93,СВЦЭМ!$B$33:$B$776,H$83)+'СЕТ СН'!$H$9+СВЦЭМ!$D$10+'СЕТ СН'!$H$5-'СЕТ СН'!$H$17</f>
        <v>3522.3883734599999</v>
      </c>
      <c r="I93" s="36">
        <f>SUMIFS(СВЦЭМ!$C$33:$C$776,СВЦЭМ!$A$33:$A$776,$A93,СВЦЭМ!$B$33:$B$776,I$83)+'СЕТ СН'!$H$9+СВЦЭМ!$D$10+'СЕТ СН'!$H$5-'СЕТ СН'!$H$17</f>
        <v>3536.7385087100001</v>
      </c>
      <c r="J93" s="36">
        <f>SUMIFS(СВЦЭМ!$C$33:$C$776,СВЦЭМ!$A$33:$A$776,$A93,СВЦЭМ!$B$33:$B$776,J$83)+'СЕТ СН'!$H$9+СВЦЭМ!$D$10+'СЕТ СН'!$H$5-'СЕТ СН'!$H$17</f>
        <v>3435.5478304799999</v>
      </c>
      <c r="K93" s="36">
        <f>SUMIFS(СВЦЭМ!$C$33:$C$776,СВЦЭМ!$A$33:$A$776,$A93,СВЦЭМ!$B$33:$B$776,K$83)+'СЕТ СН'!$H$9+СВЦЭМ!$D$10+'СЕТ СН'!$H$5-'СЕТ СН'!$H$17</f>
        <v>3450.9032174599997</v>
      </c>
      <c r="L93" s="36">
        <f>SUMIFS(СВЦЭМ!$C$33:$C$776,СВЦЭМ!$A$33:$A$776,$A93,СВЦЭМ!$B$33:$B$776,L$83)+'СЕТ СН'!$H$9+СВЦЭМ!$D$10+'СЕТ СН'!$H$5-'СЕТ СН'!$H$17</f>
        <v>3472.36272934</v>
      </c>
      <c r="M93" s="36">
        <f>SUMIFS(СВЦЭМ!$C$33:$C$776,СВЦЭМ!$A$33:$A$776,$A93,СВЦЭМ!$B$33:$B$776,M$83)+'СЕТ СН'!$H$9+СВЦЭМ!$D$10+'СЕТ СН'!$H$5-'СЕТ СН'!$H$17</f>
        <v>3467.0270534599999</v>
      </c>
      <c r="N93" s="36">
        <f>SUMIFS(СВЦЭМ!$C$33:$C$776,СВЦЭМ!$A$33:$A$776,$A93,СВЦЭМ!$B$33:$B$776,N$83)+'СЕТ СН'!$H$9+СВЦЭМ!$D$10+'СЕТ СН'!$H$5-'СЕТ СН'!$H$17</f>
        <v>3457.3513499999999</v>
      </c>
      <c r="O93" s="36">
        <f>SUMIFS(СВЦЭМ!$C$33:$C$776,СВЦЭМ!$A$33:$A$776,$A93,СВЦЭМ!$B$33:$B$776,O$83)+'СЕТ СН'!$H$9+СВЦЭМ!$D$10+'СЕТ СН'!$H$5-'СЕТ СН'!$H$17</f>
        <v>3463.0176439400002</v>
      </c>
      <c r="P93" s="36">
        <f>SUMIFS(СВЦЭМ!$C$33:$C$776,СВЦЭМ!$A$33:$A$776,$A93,СВЦЭМ!$B$33:$B$776,P$83)+'СЕТ СН'!$H$9+СВЦЭМ!$D$10+'СЕТ СН'!$H$5-'СЕТ СН'!$H$17</f>
        <v>3465.2978371600002</v>
      </c>
      <c r="Q93" s="36">
        <f>SUMIFS(СВЦЭМ!$C$33:$C$776,СВЦЭМ!$A$33:$A$776,$A93,СВЦЭМ!$B$33:$B$776,Q$83)+'СЕТ СН'!$H$9+СВЦЭМ!$D$10+'СЕТ СН'!$H$5-'СЕТ СН'!$H$17</f>
        <v>3474.4323498899998</v>
      </c>
      <c r="R93" s="36">
        <f>SUMIFS(СВЦЭМ!$C$33:$C$776,СВЦЭМ!$A$33:$A$776,$A93,СВЦЭМ!$B$33:$B$776,R$83)+'СЕТ СН'!$H$9+СВЦЭМ!$D$10+'СЕТ СН'!$H$5-'СЕТ СН'!$H$17</f>
        <v>3419.0418712000001</v>
      </c>
      <c r="S93" s="36">
        <f>SUMIFS(СВЦЭМ!$C$33:$C$776,СВЦЭМ!$A$33:$A$776,$A93,СВЦЭМ!$B$33:$B$776,S$83)+'СЕТ СН'!$H$9+СВЦЭМ!$D$10+'СЕТ СН'!$H$5-'СЕТ СН'!$H$17</f>
        <v>3418.9512262799999</v>
      </c>
      <c r="T93" s="36">
        <f>SUMIFS(СВЦЭМ!$C$33:$C$776,СВЦЭМ!$A$33:$A$776,$A93,СВЦЭМ!$B$33:$B$776,T$83)+'СЕТ СН'!$H$9+СВЦЭМ!$D$10+'СЕТ СН'!$H$5-'СЕТ СН'!$H$17</f>
        <v>3413.9861442199999</v>
      </c>
      <c r="U93" s="36">
        <f>SUMIFS(СВЦЭМ!$C$33:$C$776,СВЦЭМ!$A$33:$A$776,$A93,СВЦЭМ!$B$33:$B$776,U$83)+'СЕТ СН'!$H$9+СВЦЭМ!$D$10+'СЕТ СН'!$H$5-'СЕТ СН'!$H$17</f>
        <v>3401.5829398599999</v>
      </c>
      <c r="V93" s="36">
        <f>SUMIFS(СВЦЭМ!$C$33:$C$776,СВЦЭМ!$A$33:$A$776,$A93,СВЦЭМ!$B$33:$B$776,V$83)+'СЕТ СН'!$H$9+СВЦЭМ!$D$10+'СЕТ СН'!$H$5-'СЕТ СН'!$H$17</f>
        <v>3408.7600369699999</v>
      </c>
      <c r="W93" s="36">
        <f>SUMIFS(СВЦЭМ!$C$33:$C$776,СВЦЭМ!$A$33:$A$776,$A93,СВЦЭМ!$B$33:$B$776,W$83)+'СЕТ СН'!$H$9+СВЦЭМ!$D$10+'СЕТ СН'!$H$5-'СЕТ СН'!$H$17</f>
        <v>3429.8781619000001</v>
      </c>
      <c r="X93" s="36">
        <f>SUMIFS(СВЦЭМ!$C$33:$C$776,СВЦЭМ!$A$33:$A$776,$A93,СВЦЭМ!$B$33:$B$776,X$83)+'СЕТ СН'!$H$9+СВЦЭМ!$D$10+'СЕТ СН'!$H$5-'СЕТ СН'!$H$17</f>
        <v>3402.3769121</v>
      </c>
      <c r="Y93" s="36">
        <f>SUMIFS(СВЦЭМ!$C$33:$C$776,СВЦЭМ!$A$33:$A$776,$A93,СВЦЭМ!$B$33:$B$776,Y$83)+'СЕТ СН'!$H$9+СВЦЭМ!$D$10+'СЕТ СН'!$H$5-'СЕТ СН'!$H$17</f>
        <v>3398.39492225</v>
      </c>
    </row>
    <row r="94" spans="1:25" ht="15.75" x14ac:dyDescent="0.2">
      <c r="A94" s="35">
        <f t="shared" si="2"/>
        <v>43688</v>
      </c>
      <c r="B94" s="36">
        <f>SUMIFS(СВЦЭМ!$C$33:$C$776,СВЦЭМ!$A$33:$A$776,$A94,СВЦЭМ!$B$33:$B$776,B$83)+'СЕТ СН'!$H$9+СВЦЭМ!$D$10+'СЕТ СН'!$H$5-'СЕТ СН'!$H$17</f>
        <v>3505.5567461400001</v>
      </c>
      <c r="C94" s="36">
        <f>SUMIFS(СВЦЭМ!$C$33:$C$776,СВЦЭМ!$A$33:$A$776,$A94,СВЦЭМ!$B$33:$B$776,C$83)+'СЕТ СН'!$H$9+СВЦЭМ!$D$10+'СЕТ СН'!$H$5-'СЕТ СН'!$H$17</f>
        <v>3539.4901431099997</v>
      </c>
      <c r="D94" s="36">
        <f>SUMIFS(СВЦЭМ!$C$33:$C$776,СВЦЭМ!$A$33:$A$776,$A94,СВЦЭМ!$B$33:$B$776,D$83)+'СЕТ СН'!$H$9+СВЦЭМ!$D$10+'СЕТ СН'!$H$5-'СЕТ СН'!$H$17</f>
        <v>3567.5814159800002</v>
      </c>
      <c r="E94" s="36">
        <f>SUMIFS(СВЦЭМ!$C$33:$C$776,СВЦЭМ!$A$33:$A$776,$A94,СВЦЭМ!$B$33:$B$776,E$83)+'СЕТ СН'!$H$9+СВЦЭМ!$D$10+'СЕТ СН'!$H$5-'СЕТ СН'!$H$17</f>
        <v>3571.1358384599998</v>
      </c>
      <c r="F94" s="36">
        <f>SUMIFS(СВЦЭМ!$C$33:$C$776,СВЦЭМ!$A$33:$A$776,$A94,СВЦЭМ!$B$33:$B$776,F$83)+'СЕТ СН'!$H$9+СВЦЭМ!$D$10+'СЕТ СН'!$H$5-'СЕТ СН'!$H$17</f>
        <v>3594.3920861900001</v>
      </c>
      <c r="G94" s="36">
        <f>SUMIFS(СВЦЭМ!$C$33:$C$776,СВЦЭМ!$A$33:$A$776,$A94,СВЦЭМ!$B$33:$B$776,G$83)+'СЕТ СН'!$H$9+СВЦЭМ!$D$10+'СЕТ СН'!$H$5-'СЕТ СН'!$H$17</f>
        <v>3583.8416091700001</v>
      </c>
      <c r="H94" s="36">
        <f>SUMIFS(СВЦЭМ!$C$33:$C$776,СВЦЭМ!$A$33:$A$776,$A94,СВЦЭМ!$B$33:$B$776,H$83)+'СЕТ СН'!$H$9+СВЦЭМ!$D$10+'СЕТ СН'!$H$5-'СЕТ СН'!$H$17</f>
        <v>3568.5294142399998</v>
      </c>
      <c r="I94" s="36">
        <f>SUMIFS(СВЦЭМ!$C$33:$C$776,СВЦЭМ!$A$33:$A$776,$A94,СВЦЭМ!$B$33:$B$776,I$83)+'СЕТ СН'!$H$9+СВЦЭМ!$D$10+'СЕТ СН'!$H$5-'СЕТ СН'!$H$17</f>
        <v>3532.8148166299998</v>
      </c>
      <c r="J94" s="36">
        <f>SUMIFS(СВЦЭМ!$C$33:$C$776,СВЦЭМ!$A$33:$A$776,$A94,СВЦЭМ!$B$33:$B$776,J$83)+'СЕТ СН'!$H$9+СВЦЭМ!$D$10+'СЕТ СН'!$H$5-'СЕТ СН'!$H$17</f>
        <v>3462.0437741999999</v>
      </c>
      <c r="K94" s="36">
        <f>SUMIFS(СВЦЭМ!$C$33:$C$776,СВЦЭМ!$A$33:$A$776,$A94,СВЦЭМ!$B$33:$B$776,K$83)+'СЕТ СН'!$H$9+СВЦЭМ!$D$10+'СЕТ СН'!$H$5-'СЕТ СН'!$H$17</f>
        <v>3434.0026506599997</v>
      </c>
      <c r="L94" s="36">
        <f>SUMIFS(СВЦЭМ!$C$33:$C$776,СВЦЭМ!$A$33:$A$776,$A94,СВЦЭМ!$B$33:$B$776,L$83)+'СЕТ СН'!$H$9+СВЦЭМ!$D$10+'СЕТ СН'!$H$5-'СЕТ СН'!$H$17</f>
        <v>3449.8121763300001</v>
      </c>
      <c r="M94" s="36">
        <f>SUMIFS(СВЦЭМ!$C$33:$C$776,СВЦЭМ!$A$33:$A$776,$A94,СВЦЭМ!$B$33:$B$776,M$83)+'СЕТ СН'!$H$9+СВЦЭМ!$D$10+'СЕТ СН'!$H$5-'СЕТ СН'!$H$17</f>
        <v>3454.6255529300001</v>
      </c>
      <c r="N94" s="36">
        <f>SUMIFS(СВЦЭМ!$C$33:$C$776,СВЦЭМ!$A$33:$A$776,$A94,СВЦЭМ!$B$33:$B$776,N$83)+'СЕТ СН'!$H$9+СВЦЭМ!$D$10+'СЕТ СН'!$H$5-'СЕТ СН'!$H$17</f>
        <v>3451.5652706000001</v>
      </c>
      <c r="O94" s="36">
        <f>SUMIFS(СВЦЭМ!$C$33:$C$776,СВЦЭМ!$A$33:$A$776,$A94,СВЦЭМ!$B$33:$B$776,O$83)+'СЕТ СН'!$H$9+СВЦЭМ!$D$10+'СЕТ СН'!$H$5-'СЕТ СН'!$H$17</f>
        <v>3453.2886951</v>
      </c>
      <c r="P94" s="36">
        <f>SUMIFS(СВЦЭМ!$C$33:$C$776,СВЦЭМ!$A$33:$A$776,$A94,СВЦЭМ!$B$33:$B$776,P$83)+'СЕТ СН'!$H$9+СВЦЭМ!$D$10+'СЕТ СН'!$H$5-'СЕТ СН'!$H$17</f>
        <v>3453.9357789800001</v>
      </c>
      <c r="Q94" s="36">
        <f>SUMIFS(СВЦЭМ!$C$33:$C$776,СВЦЭМ!$A$33:$A$776,$A94,СВЦЭМ!$B$33:$B$776,Q$83)+'СЕТ СН'!$H$9+СВЦЭМ!$D$10+'СЕТ СН'!$H$5-'СЕТ СН'!$H$17</f>
        <v>3446.7438884499998</v>
      </c>
      <c r="R94" s="36">
        <f>SUMIFS(СВЦЭМ!$C$33:$C$776,СВЦЭМ!$A$33:$A$776,$A94,СВЦЭМ!$B$33:$B$776,R$83)+'СЕТ СН'!$H$9+СВЦЭМ!$D$10+'СЕТ СН'!$H$5-'СЕТ СН'!$H$17</f>
        <v>3411.9989563300001</v>
      </c>
      <c r="S94" s="36">
        <f>SUMIFS(СВЦЭМ!$C$33:$C$776,СВЦЭМ!$A$33:$A$776,$A94,СВЦЭМ!$B$33:$B$776,S$83)+'СЕТ СН'!$H$9+СВЦЭМ!$D$10+'СЕТ СН'!$H$5-'СЕТ СН'!$H$17</f>
        <v>3404.4871186199998</v>
      </c>
      <c r="T94" s="36">
        <f>SUMIFS(СВЦЭМ!$C$33:$C$776,СВЦЭМ!$A$33:$A$776,$A94,СВЦЭМ!$B$33:$B$776,T$83)+'СЕТ СН'!$H$9+СВЦЭМ!$D$10+'СЕТ СН'!$H$5-'СЕТ СН'!$H$17</f>
        <v>3414.2862052400001</v>
      </c>
      <c r="U94" s="36">
        <f>SUMIFS(СВЦЭМ!$C$33:$C$776,СВЦЭМ!$A$33:$A$776,$A94,СВЦЭМ!$B$33:$B$776,U$83)+'СЕТ СН'!$H$9+СВЦЭМ!$D$10+'СЕТ СН'!$H$5-'СЕТ СН'!$H$17</f>
        <v>3420.0789230299997</v>
      </c>
      <c r="V94" s="36">
        <f>SUMIFS(СВЦЭМ!$C$33:$C$776,СВЦЭМ!$A$33:$A$776,$A94,СВЦЭМ!$B$33:$B$776,V$83)+'СЕТ СН'!$H$9+СВЦЭМ!$D$10+'СЕТ СН'!$H$5-'СЕТ СН'!$H$17</f>
        <v>3426.2534793200002</v>
      </c>
      <c r="W94" s="36">
        <f>SUMIFS(СВЦЭМ!$C$33:$C$776,СВЦЭМ!$A$33:$A$776,$A94,СВЦЭМ!$B$33:$B$776,W$83)+'СЕТ СН'!$H$9+СВЦЭМ!$D$10+'СЕТ СН'!$H$5-'СЕТ СН'!$H$17</f>
        <v>3444.4828001999999</v>
      </c>
      <c r="X94" s="36">
        <f>SUMIFS(СВЦЭМ!$C$33:$C$776,СВЦЭМ!$A$33:$A$776,$A94,СВЦЭМ!$B$33:$B$776,X$83)+'СЕТ СН'!$H$9+СВЦЭМ!$D$10+'СЕТ СН'!$H$5-'СЕТ СН'!$H$17</f>
        <v>3410.1017020499999</v>
      </c>
      <c r="Y94" s="36">
        <f>SUMIFS(СВЦЭМ!$C$33:$C$776,СВЦЭМ!$A$33:$A$776,$A94,СВЦЭМ!$B$33:$B$776,Y$83)+'СЕТ СН'!$H$9+СВЦЭМ!$D$10+'СЕТ СН'!$H$5-'СЕТ СН'!$H$17</f>
        <v>3390.06326691</v>
      </c>
    </row>
    <row r="95" spans="1:25" ht="15.75" x14ac:dyDescent="0.2">
      <c r="A95" s="35">
        <f t="shared" si="2"/>
        <v>43689</v>
      </c>
      <c r="B95" s="36">
        <f>SUMIFS(СВЦЭМ!$C$33:$C$776,СВЦЭМ!$A$33:$A$776,$A95,СВЦЭМ!$B$33:$B$776,B$83)+'СЕТ СН'!$H$9+СВЦЭМ!$D$10+'СЕТ СН'!$H$5-'СЕТ СН'!$H$17</f>
        <v>3478.89787424</v>
      </c>
      <c r="C95" s="36">
        <f>SUMIFS(СВЦЭМ!$C$33:$C$776,СВЦЭМ!$A$33:$A$776,$A95,СВЦЭМ!$B$33:$B$776,C$83)+'СЕТ СН'!$H$9+СВЦЭМ!$D$10+'СЕТ СН'!$H$5-'СЕТ СН'!$H$17</f>
        <v>3519.4245066899998</v>
      </c>
      <c r="D95" s="36">
        <f>SUMIFS(СВЦЭМ!$C$33:$C$776,СВЦЭМ!$A$33:$A$776,$A95,СВЦЭМ!$B$33:$B$776,D$83)+'СЕТ СН'!$H$9+СВЦЭМ!$D$10+'СЕТ СН'!$H$5-'СЕТ СН'!$H$17</f>
        <v>3571.7419300000001</v>
      </c>
      <c r="E95" s="36">
        <f>SUMIFS(СВЦЭМ!$C$33:$C$776,СВЦЭМ!$A$33:$A$776,$A95,СВЦЭМ!$B$33:$B$776,E$83)+'СЕТ СН'!$H$9+СВЦЭМ!$D$10+'СЕТ СН'!$H$5-'СЕТ СН'!$H$17</f>
        <v>3581.2324499199999</v>
      </c>
      <c r="F95" s="36">
        <f>SUMIFS(СВЦЭМ!$C$33:$C$776,СВЦЭМ!$A$33:$A$776,$A95,СВЦЭМ!$B$33:$B$776,F$83)+'СЕТ СН'!$H$9+СВЦЭМ!$D$10+'СЕТ СН'!$H$5-'СЕТ СН'!$H$17</f>
        <v>3596.9442938100001</v>
      </c>
      <c r="G95" s="36">
        <f>SUMIFS(СВЦЭМ!$C$33:$C$776,СВЦЭМ!$A$33:$A$776,$A95,СВЦЭМ!$B$33:$B$776,G$83)+'СЕТ СН'!$H$9+СВЦЭМ!$D$10+'СЕТ СН'!$H$5-'СЕТ СН'!$H$17</f>
        <v>3575.2680518799998</v>
      </c>
      <c r="H95" s="36">
        <f>SUMIFS(СВЦЭМ!$C$33:$C$776,СВЦЭМ!$A$33:$A$776,$A95,СВЦЭМ!$B$33:$B$776,H$83)+'СЕТ СН'!$H$9+СВЦЭМ!$D$10+'СЕТ СН'!$H$5-'СЕТ СН'!$H$17</f>
        <v>3535.0380079199999</v>
      </c>
      <c r="I95" s="36">
        <f>SUMIFS(СВЦЭМ!$C$33:$C$776,СВЦЭМ!$A$33:$A$776,$A95,СВЦЭМ!$B$33:$B$776,I$83)+'СЕТ СН'!$H$9+СВЦЭМ!$D$10+'СЕТ СН'!$H$5-'СЕТ СН'!$H$17</f>
        <v>3488.8078663599999</v>
      </c>
      <c r="J95" s="36">
        <f>SUMIFS(СВЦЭМ!$C$33:$C$776,СВЦЭМ!$A$33:$A$776,$A95,СВЦЭМ!$B$33:$B$776,J$83)+'СЕТ СН'!$H$9+СВЦЭМ!$D$10+'СЕТ СН'!$H$5-'СЕТ СН'!$H$17</f>
        <v>3461.9691196899998</v>
      </c>
      <c r="K95" s="36">
        <f>SUMIFS(СВЦЭМ!$C$33:$C$776,СВЦЭМ!$A$33:$A$776,$A95,СВЦЭМ!$B$33:$B$776,K$83)+'СЕТ СН'!$H$9+СВЦЭМ!$D$10+'СЕТ СН'!$H$5-'СЕТ СН'!$H$17</f>
        <v>3481.7767779699998</v>
      </c>
      <c r="L95" s="36">
        <f>SUMIFS(СВЦЭМ!$C$33:$C$776,СВЦЭМ!$A$33:$A$776,$A95,СВЦЭМ!$B$33:$B$776,L$83)+'СЕТ СН'!$H$9+СВЦЭМ!$D$10+'СЕТ СН'!$H$5-'СЕТ СН'!$H$17</f>
        <v>3483.0293606300002</v>
      </c>
      <c r="M95" s="36">
        <f>SUMIFS(СВЦЭМ!$C$33:$C$776,СВЦЭМ!$A$33:$A$776,$A95,СВЦЭМ!$B$33:$B$776,M$83)+'СЕТ СН'!$H$9+СВЦЭМ!$D$10+'СЕТ СН'!$H$5-'СЕТ СН'!$H$17</f>
        <v>3490.9735418800001</v>
      </c>
      <c r="N95" s="36">
        <f>SUMIFS(СВЦЭМ!$C$33:$C$776,СВЦЭМ!$A$33:$A$776,$A95,СВЦЭМ!$B$33:$B$776,N$83)+'СЕТ СН'!$H$9+СВЦЭМ!$D$10+'СЕТ СН'!$H$5-'СЕТ СН'!$H$17</f>
        <v>3486.6042005300001</v>
      </c>
      <c r="O95" s="36">
        <f>SUMIFS(СВЦЭМ!$C$33:$C$776,СВЦЭМ!$A$33:$A$776,$A95,СВЦЭМ!$B$33:$B$776,O$83)+'СЕТ СН'!$H$9+СВЦЭМ!$D$10+'СЕТ СН'!$H$5-'СЕТ СН'!$H$17</f>
        <v>3484.15302075</v>
      </c>
      <c r="P95" s="36">
        <f>SUMIFS(СВЦЭМ!$C$33:$C$776,СВЦЭМ!$A$33:$A$776,$A95,СВЦЭМ!$B$33:$B$776,P$83)+'СЕТ СН'!$H$9+СВЦЭМ!$D$10+'СЕТ СН'!$H$5-'СЕТ СН'!$H$17</f>
        <v>3490.5618011000001</v>
      </c>
      <c r="Q95" s="36">
        <f>SUMIFS(СВЦЭМ!$C$33:$C$776,СВЦЭМ!$A$33:$A$776,$A95,СВЦЭМ!$B$33:$B$776,Q$83)+'СЕТ СН'!$H$9+СВЦЭМ!$D$10+'СЕТ СН'!$H$5-'СЕТ СН'!$H$17</f>
        <v>3485.7428964800001</v>
      </c>
      <c r="R95" s="36">
        <f>SUMIFS(СВЦЭМ!$C$33:$C$776,СВЦЭМ!$A$33:$A$776,$A95,СВЦЭМ!$B$33:$B$776,R$83)+'СЕТ СН'!$H$9+СВЦЭМ!$D$10+'СЕТ СН'!$H$5-'СЕТ СН'!$H$17</f>
        <v>3439.2045617100002</v>
      </c>
      <c r="S95" s="36">
        <f>SUMIFS(СВЦЭМ!$C$33:$C$776,СВЦЭМ!$A$33:$A$776,$A95,СВЦЭМ!$B$33:$B$776,S$83)+'СЕТ СН'!$H$9+СВЦЭМ!$D$10+'СЕТ СН'!$H$5-'СЕТ СН'!$H$17</f>
        <v>3430.3770911399997</v>
      </c>
      <c r="T95" s="36">
        <f>SUMIFS(СВЦЭМ!$C$33:$C$776,СВЦЭМ!$A$33:$A$776,$A95,СВЦЭМ!$B$33:$B$776,T$83)+'СЕТ СН'!$H$9+СВЦЭМ!$D$10+'СЕТ СН'!$H$5-'СЕТ СН'!$H$17</f>
        <v>3426.72935714</v>
      </c>
      <c r="U95" s="36">
        <f>SUMIFS(СВЦЭМ!$C$33:$C$776,СВЦЭМ!$A$33:$A$776,$A95,СВЦЭМ!$B$33:$B$776,U$83)+'СЕТ СН'!$H$9+СВЦЭМ!$D$10+'СЕТ СН'!$H$5-'СЕТ СН'!$H$17</f>
        <v>3415.9817249600001</v>
      </c>
      <c r="V95" s="36">
        <f>SUMIFS(СВЦЭМ!$C$33:$C$776,СВЦЭМ!$A$33:$A$776,$A95,СВЦЭМ!$B$33:$B$776,V$83)+'СЕТ СН'!$H$9+СВЦЭМ!$D$10+'СЕТ СН'!$H$5-'СЕТ СН'!$H$17</f>
        <v>3422.97220281</v>
      </c>
      <c r="W95" s="36">
        <f>SUMIFS(СВЦЭМ!$C$33:$C$776,СВЦЭМ!$A$33:$A$776,$A95,СВЦЭМ!$B$33:$B$776,W$83)+'СЕТ СН'!$H$9+СВЦЭМ!$D$10+'СЕТ СН'!$H$5-'СЕТ СН'!$H$17</f>
        <v>3429.89604654</v>
      </c>
      <c r="X95" s="36">
        <f>SUMIFS(СВЦЭМ!$C$33:$C$776,СВЦЭМ!$A$33:$A$776,$A95,СВЦЭМ!$B$33:$B$776,X$83)+'СЕТ СН'!$H$9+СВЦЭМ!$D$10+'СЕТ СН'!$H$5-'СЕТ СН'!$H$17</f>
        <v>3395.78170254</v>
      </c>
      <c r="Y95" s="36">
        <f>SUMIFS(СВЦЭМ!$C$33:$C$776,СВЦЭМ!$A$33:$A$776,$A95,СВЦЭМ!$B$33:$B$776,Y$83)+'СЕТ СН'!$H$9+СВЦЭМ!$D$10+'СЕТ СН'!$H$5-'СЕТ СН'!$H$17</f>
        <v>3425.9361358900001</v>
      </c>
    </row>
    <row r="96" spans="1:25" ht="15.75" x14ac:dyDescent="0.2">
      <c r="A96" s="35">
        <f t="shared" si="2"/>
        <v>43690</v>
      </c>
      <c r="B96" s="36">
        <f>SUMIFS(СВЦЭМ!$C$33:$C$776,СВЦЭМ!$A$33:$A$776,$A96,СВЦЭМ!$B$33:$B$776,B$83)+'СЕТ СН'!$H$9+СВЦЭМ!$D$10+'СЕТ СН'!$H$5-'СЕТ СН'!$H$17</f>
        <v>3516.72176803</v>
      </c>
      <c r="C96" s="36">
        <f>SUMIFS(СВЦЭМ!$C$33:$C$776,СВЦЭМ!$A$33:$A$776,$A96,СВЦЭМ!$B$33:$B$776,C$83)+'СЕТ СН'!$H$9+СВЦЭМ!$D$10+'СЕТ СН'!$H$5-'СЕТ СН'!$H$17</f>
        <v>3562.1518138000001</v>
      </c>
      <c r="D96" s="36">
        <f>SUMIFS(СВЦЭМ!$C$33:$C$776,СВЦЭМ!$A$33:$A$776,$A96,СВЦЭМ!$B$33:$B$776,D$83)+'СЕТ СН'!$H$9+СВЦЭМ!$D$10+'СЕТ СН'!$H$5-'СЕТ СН'!$H$17</f>
        <v>3587.2286316099999</v>
      </c>
      <c r="E96" s="36">
        <f>SUMIFS(СВЦЭМ!$C$33:$C$776,СВЦЭМ!$A$33:$A$776,$A96,СВЦЭМ!$B$33:$B$776,E$83)+'СЕТ СН'!$H$9+СВЦЭМ!$D$10+'СЕТ СН'!$H$5-'СЕТ СН'!$H$17</f>
        <v>3599.3590708500001</v>
      </c>
      <c r="F96" s="36">
        <f>SUMIFS(СВЦЭМ!$C$33:$C$776,СВЦЭМ!$A$33:$A$776,$A96,СВЦЭМ!$B$33:$B$776,F$83)+'СЕТ СН'!$H$9+СВЦЭМ!$D$10+'СЕТ СН'!$H$5-'СЕТ СН'!$H$17</f>
        <v>3606.2465143899999</v>
      </c>
      <c r="G96" s="36">
        <f>SUMIFS(СВЦЭМ!$C$33:$C$776,СВЦЭМ!$A$33:$A$776,$A96,СВЦЭМ!$B$33:$B$776,G$83)+'СЕТ СН'!$H$9+СВЦЭМ!$D$10+'СЕТ СН'!$H$5-'СЕТ СН'!$H$17</f>
        <v>3596.7596078799997</v>
      </c>
      <c r="H96" s="36">
        <f>SUMIFS(СВЦЭМ!$C$33:$C$776,СВЦЭМ!$A$33:$A$776,$A96,СВЦЭМ!$B$33:$B$776,H$83)+'СЕТ СН'!$H$9+СВЦЭМ!$D$10+'СЕТ СН'!$H$5-'СЕТ СН'!$H$17</f>
        <v>3558.6373687099999</v>
      </c>
      <c r="I96" s="36">
        <f>SUMIFS(СВЦЭМ!$C$33:$C$776,СВЦЭМ!$A$33:$A$776,$A96,СВЦЭМ!$B$33:$B$776,I$83)+'СЕТ СН'!$H$9+СВЦЭМ!$D$10+'СЕТ СН'!$H$5-'СЕТ СН'!$H$17</f>
        <v>3515.9696699400001</v>
      </c>
      <c r="J96" s="36">
        <f>SUMIFS(СВЦЭМ!$C$33:$C$776,СВЦЭМ!$A$33:$A$776,$A96,СВЦЭМ!$B$33:$B$776,J$83)+'СЕТ СН'!$H$9+СВЦЭМ!$D$10+'СЕТ СН'!$H$5-'СЕТ СН'!$H$17</f>
        <v>3488.3053441900001</v>
      </c>
      <c r="K96" s="36">
        <f>SUMIFS(СВЦЭМ!$C$33:$C$776,СВЦЭМ!$A$33:$A$776,$A96,СВЦЭМ!$B$33:$B$776,K$83)+'СЕТ СН'!$H$9+СВЦЭМ!$D$10+'СЕТ СН'!$H$5-'СЕТ СН'!$H$17</f>
        <v>3447.7933754599999</v>
      </c>
      <c r="L96" s="36">
        <f>SUMIFS(СВЦЭМ!$C$33:$C$776,СВЦЭМ!$A$33:$A$776,$A96,СВЦЭМ!$B$33:$B$776,L$83)+'СЕТ СН'!$H$9+СВЦЭМ!$D$10+'СЕТ СН'!$H$5-'СЕТ СН'!$H$17</f>
        <v>3453.3832084999999</v>
      </c>
      <c r="M96" s="36">
        <f>SUMIFS(СВЦЭМ!$C$33:$C$776,СВЦЭМ!$A$33:$A$776,$A96,СВЦЭМ!$B$33:$B$776,M$83)+'СЕТ СН'!$H$9+СВЦЭМ!$D$10+'СЕТ СН'!$H$5-'СЕТ СН'!$H$17</f>
        <v>3452.7275133900002</v>
      </c>
      <c r="N96" s="36">
        <f>SUMIFS(СВЦЭМ!$C$33:$C$776,СВЦЭМ!$A$33:$A$776,$A96,СВЦЭМ!$B$33:$B$776,N$83)+'СЕТ СН'!$H$9+СВЦЭМ!$D$10+'СЕТ СН'!$H$5-'СЕТ СН'!$H$17</f>
        <v>3443.1951696900001</v>
      </c>
      <c r="O96" s="36">
        <f>SUMIFS(СВЦЭМ!$C$33:$C$776,СВЦЭМ!$A$33:$A$776,$A96,СВЦЭМ!$B$33:$B$776,O$83)+'СЕТ СН'!$H$9+СВЦЭМ!$D$10+'СЕТ СН'!$H$5-'СЕТ СН'!$H$17</f>
        <v>3453.5344476800001</v>
      </c>
      <c r="P96" s="36">
        <f>SUMIFS(СВЦЭМ!$C$33:$C$776,СВЦЭМ!$A$33:$A$776,$A96,СВЦЭМ!$B$33:$B$776,P$83)+'СЕТ СН'!$H$9+СВЦЭМ!$D$10+'СЕТ СН'!$H$5-'СЕТ СН'!$H$17</f>
        <v>3453.2501122100002</v>
      </c>
      <c r="Q96" s="36">
        <f>SUMIFS(СВЦЭМ!$C$33:$C$776,СВЦЭМ!$A$33:$A$776,$A96,СВЦЭМ!$B$33:$B$776,Q$83)+'СЕТ СН'!$H$9+СВЦЭМ!$D$10+'СЕТ СН'!$H$5-'СЕТ СН'!$H$17</f>
        <v>3450.4408812199999</v>
      </c>
      <c r="R96" s="36">
        <f>SUMIFS(СВЦЭМ!$C$33:$C$776,СВЦЭМ!$A$33:$A$776,$A96,СВЦЭМ!$B$33:$B$776,R$83)+'СЕТ СН'!$H$9+СВЦЭМ!$D$10+'СЕТ СН'!$H$5-'СЕТ СН'!$H$17</f>
        <v>3403.71338599</v>
      </c>
      <c r="S96" s="36">
        <f>SUMIFS(СВЦЭМ!$C$33:$C$776,СВЦЭМ!$A$33:$A$776,$A96,СВЦЭМ!$B$33:$B$776,S$83)+'СЕТ СН'!$H$9+СВЦЭМ!$D$10+'СЕТ СН'!$H$5-'СЕТ СН'!$H$17</f>
        <v>3401.6958114200002</v>
      </c>
      <c r="T96" s="36">
        <f>SUMIFS(СВЦЭМ!$C$33:$C$776,СВЦЭМ!$A$33:$A$776,$A96,СВЦЭМ!$B$33:$B$776,T$83)+'СЕТ СН'!$H$9+СВЦЭМ!$D$10+'СЕТ СН'!$H$5-'СЕТ СН'!$H$17</f>
        <v>3399.6996499500001</v>
      </c>
      <c r="U96" s="36">
        <f>SUMIFS(СВЦЭМ!$C$33:$C$776,СВЦЭМ!$A$33:$A$776,$A96,СВЦЭМ!$B$33:$B$776,U$83)+'СЕТ СН'!$H$9+СВЦЭМ!$D$10+'СЕТ СН'!$H$5-'СЕТ СН'!$H$17</f>
        <v>3401.7252768500002</v>
      </c>
      <c r="V96" s="36">
        <f>SUMIFS(СВЦЭМ!$C$33:$C$776,СВЦЭМ!$A$33:$A$776,$A96,СВЦЭМ!$B$33:$B$776,V$83)+'СЕТ СН'!$H$9+СВЦЭМ!$D$10+'СЕТ СН'!$H$5-'СЕТ СН'!$H$17</f>
        <v>3407.1708464100002</v>
      </c>
      <c r="W96" s="36">
        <f>SUMIFS(СВЦЭМ!$C$33:$C$776,СВЦЭМ!$A$33:$A$776,$A96,СВЦЭМ!$B$33:$B$776,W$83)+'СЕТ СН'!$H$9+СВЦЭМ!$D$10+'СЕТ СН'!$H$5-'СЕТ СН'!$H$17</f>
        <v>3407.33944625</v>
      </c>
      <c r="X96" s="36">
        <f>SUMIFS(СВЦЭМ!$C$33:$C$776,СВЦЭМ!$A$33:$A$776,$A96,СВЦЭМ!$B$33:$B$776,X$83)+'СЕТ СН'!$H$9+СВЦЭМ!$D$10+'СЕТ СН'!$H$5-'СЕТ СН'!$H$17</f>
        <v>3370.9938013199999</v>
      </c>
      <c r="Y96" s="36">
        <f>SUMIFS(СВЦЭМ!$C$33:$C$776,СВЦЭМ!$A$33:$A$776,$A96,СВЦЭМ!$B$33:$B$776,Y$83)+'СЕТ СН'!$H$9+СВЦЭМ!$D$10+'СЕТ СН'!$H$5-'СЕТ СН'!$H$17</f>
        <v>3397.46502973</v>
      </c>
    </row>
    <row r="97" spans="1:25" ht="15.75" x14ac:dyDescent="0.2">
      <c r="A97" s="35">
        <f t="shared" si="2"/>
        <v>43691</v>
      </c>
      <c r="B97" s="36">
        <f>SUMIFS(СВЦЭМ!$C$33:$C$776,СВЦЭМ!$A$33:$A$776,$A97,СВЦЭМ!$B$33:$B$776,B$83)+'СЕТ СН'!$H$9+СВЦЭМ!$D$10+'СЕТ СН'!$H$5-'СЕТ СН'!$H$17</f>
        <v>3504.4892463300002</v>
      </c>
      <c r="C97" s="36">
        <f>SUMIFS(СВЦЭМ!$C$33:$C$776,СВЦЭМ!$A$33:$A$776,$A97,СВЦЭМ!$B$33:$B$776,C$83)+'СЕТ СН'!$H$9+СВЦЭМ!$D$10+'СЕТ СН'!$H$5-'СЕТ СН'!$H$17</f>
        <v>3518.7848709199998</v>
      </c>
      <c r="D97" s="36">
        <f>SUMIFS(СВЦЭМ!$C$33:$C$776,СВЦЭМ!$A$33:$A$776,$A97,СВЦЭМ!$B$33:$B$776,D$83)+'СЕТ СН'!$H$9+СВЦЭМ!$D$10+'СЕТ СН'!$H$5-'СЕТ СН'!$H$17</f>
        <v>3516.8560336</v>
      </c>
      <c r="E97" s="36">
        <f>SUMIFS(СВЦЭМ!$C$33:$C$776,СВЦЭМ!$A$33:$A$776,$A97,СВЦЭМ!$B$33:$B$776,E$83)+'СЕТ СН'!$H$9+СВЦЭМ!$D$10+'СЕТ СН'!$H$5-'СЕТ СН'!$H$17</f>
        <v>3520.4199752099998</v>
      </c>
      <c r="F97" s="36">
        <f>SUMIFS(СВЦЭМ!$C$33:$C$776,СВЦЭМ!$A$33:$A$776,$A97,СВЦЭМ!$B$33:$B$776,F$83)+'СЕТ СН'!$H$9+СВЦЭМ!$D$10+'СЕТ СН'!$H$5-'СЕТ СН'!$H$17</f>
        <v>3518.1503034400002</v>
      </c>
      <c r="G97" s="36">
        <f>SUMIFS(СВЦЭМ!$C$33:$C$776,СВЦЭМ!$A$33:$A$776,$A97,СВЦЭМ!$B$33:$B$776,G$83)+'СЕТ СН'!$H$9+СВЦЭМ!$D$10+'СЕТ СН'!$H$5-'СЕТ СН'!$H$17</f>
        <v>3501.8534911900001</v>
      </c>
      <c r="H97" s="36">
        <f>SUMIFS(СВЦЭМ!$C$33:$C$776,СВЦЭМ!$A$33:$A$776,$A97,СВЦЭМ!$B$33:$B$776,H$83)+'СЕТ СН'!$H$9+СВЦЭМ!$D$10+'СЕТ СН'!$H$5-'СЕТ СН'!$H$17</f>
        <v>3477.7753582</v>
      </c>
      <c r="I97" s="36">
        <f>SUMIFS(СВЦЭМ!$C$33:$C$776,СВЦЭМ!$A$33:$A$776,$A97,СВЦЭМ!$B$33:$B$776,I$83)+'СЕТ СН'!$H$9+СВЦЭМ!$D$10+'СЕТ СН'!$H$5-'СЕТ СН'!$H$17</f>
        <v>3419.3537131600001</v>
      </c>
      <c r="J97" s="36">
        <f>SUMIFS(СВЦЭМ!$C$33:$C$776,СВЦЭМ!$A$33:$A$776,$A97,СВЦЭМ!$B$33:$B$776,J$83)+'СЕТ СН'!$H$9+СВЦЭМ!$D$10+'СЕТ СН'!$H$5-'СЕТ СН'!$H$17</f>
        <v>3413.0769394999998</v>
      </c>
      <c r="K97" s="36">
        <f>SUMIFS(СВЦЭМ!$C$33:$C$776,СВЦЭМ!$A$33:$A$776,$A97,СВЦЭМ!$B$33:$B$776,K$83)+'СЕТ СН'!$H$9+СВЦЭМ!$D$10+'СЕТ СН'!$H$5-'СЕТ СН'!$H$17</f>
        <v>3437.76526294</v>
      </c>
      <c r="L97" s="36">
        <f>SUMIFS(СВЦЭМ!$C$33:$C$776,СВЦЭМ!$A$33:$A$776,$A97,СВЦЭМ!$B$33:$B$776,L$83)+'СЕТ СН'!$H$9+СВЦЭМ!$D$10+'СЕТ СН'!$H$5-'СЕТ СН'!$H$17</f>
        <v>3439.3949881799999</v>
      </c>
      <c r="M97" s="36">
        <f>SUMIFS(СВЦЭМ!$C$33:$C$776,СВЦЭМ!$A$33:$A$776,$A97,СВЦЭМ!$B$33:$B$776,M$83)+'СЕТ СН'!$H$9+СВЦЭМ!$D$10+'СЕТ СН'!$H$5-'СЕТ СН'!$H$17</f>
        <v>3444.5347673300002</v>
      </c>
      <c r="N97" s="36">
        <f>SUMIFS(СВЦЭМ!$C$33:$C$776,СВЦЭМ!$A$33:$A$776,$A97,СВЦЭМ!$B$33:$B$776,N$83)+'СЕТ СН'!$H$9+СВЦЭМ!$D$10+'СЕТ СН'!$H$5-'СЕТ СН'!$H$17</f>
        <v>3424.3901265</v>
      </c>
      <c r="O97" s="36">
        <f>SUMIFS(СВЦЭМ!$C$33:$C$776,СВЦЭМ!$A$33:$A$776,$A97,СВЦЭМ!$B$33:$B$776,O$83)+'СЕТ СН'!$H$9+СВЦЭМ!$D$10+'СЕТ СН'!$H$5-'СЕТ СН'!$H$17</f>
        <v>3453.8888084800001</v>
      </c>
      <c r="P97" s="36">
        <f>SUMIFS(СВЦЭМ!$C$33:$C$776,СВЦЭМ!$A$33:$A$776,$A97,СВЦЭМ!$B$33:$B$776,P$83)+'СЕТ СН'!$H$9+СВЦЭМ!$D$10+'СЕТ СН'!$H$5-'СЕТ СН'!$H$17</f>
        <v>3422.9765586899998</v>
      </c>
      <c r="Q97" s="36">
        <f>SUMIFS(СВЦЭМ!$C$33:$C$776,СВЦЭМ!$A$33:$A$776,$A97,СВЦЭМ!$B$33:$B$776,Q$83)+'СЕТ СН'!$H$9+СВЦЭМ!$D$10+'СЕТ СН'!$H$5-'СЕТ СН'!$H$17</f>
        <v>3431.8549955899998</v>
      </c>
      <c r="R97" s="36">
        <f>SUMIFS(СВЦЭМ!$C$33:$C$776,СВЦЭМ!$A$33:$A$776,$A97,СВЦЭМ!$B$33:$B$776,R$83)+'СЕТ СН'!$H$9+СВЦЭМ!$D$10+'СЕТ СН'!$H$5-'СЕТ СН'!$H$17</f>
        <v>3395.48097676</v>
      </c>
      <c r="S97" s="36">
        <f>SUMIFS(СВЦЭМ!$C$33:$C$776,СВЦЭМ!$A$33:$A$776,$A97,СВЦЭМ!$B$33:$B$776,S$83)+'СЕТ СН'!$H$9+СВЦЭМ!$D$10+'СЕТ СН'!$H$5-'СЕТ СН'!$H$17</f>
        <v>3403.84657685</v>
      </c>
      <c r="T97" s="36">
        <f>SUMIFS(СВЦЭМ!$C$33:$C$776,СВЦЭМ!$A$33:$A$776,$A97,СВЦЭМ!$B$33:$B$776,T$83)+'СЕТ СН'!$H$9+СВЦЭМ!$D$10+'СЕТ СН'!$H$5-'СЕТ СН'!$H$17</f>
        <v>3407.3788845099998</v>
      </c>
      <c r="U97" s="36">
        <f>SUMIFS(СВЦЭМ!$C$33:$C$776,СВЦЭМ!$A$33:$A$776,$A97,СВЦЭМ!$B$33:$B$776,U$83)+'СЕТ СН'!$H$9+СВЦЭМ!$D$10+'СЕТ СН'!$H$5-'СЕТ СН'!$H$17</f>
        <v>3397.63901695</v>
      </c>
      <c r="V97" s="36">
        <f>SUMIFS(СВЦЭМ!$C$33:$C$776,СВЦЭМ!$A$33:$A$776,$A97,СВЦЭМ!$B$33:$B$776,V$83)+'СЕТ СН'!$H$9+СВЦЭМ!$D$10+'СЕТ СН'!$H$5-'СЕТ СН'!$H$17</f>
        <v>3410.41998165</v>
      </c>
      <c r="W97" s="36">
        <f>SUMIFS(СВЦЭМ!$C$33:$C$776,СВЦЭМ!$A$33:$A$776,$A97,СВЦЭМ!$B$33:$B$776,W$83)+'СЕТ СН'!$H$9+СВЦЭМ!$D$10+'СЕТ СН'!$H$5-'СЕТ СН'!$H$17</f>
        <v>3424.8946947599998</v>
      </c>
      <c r="X97" s="36">
        <f>SUMIFS(СВЦЭМ!$C$33:$C$776,СВЦЭМ!$A$33:$A$776,$A97,СВЦЭМ!$B$33:$B$776,X$83)+'СЕТ СН'!$H$9+СВЦЭМ!$D$10+'СЕТ СН'!$H$5-'СЕТ СН'!$H$17</f>
        <v>3387.7241248599998</v>
      </c>
      <c r="Y97" s="36">
        <f>SUMIFS(СВЦЭМ!$C$33:$C$776,СВЦЭМ!$A$33:$A$776,$A97,СВЦЭМ!$B$33:$B$776,Y$83)+'СЕТ СН'!$H$9+СВЦЭМ!$D$10+'СЕТ СН'!$H$5-'СЕТ СН'!$H$17</f>
        <v>3362.3593132999999</v>
      </c>
    </row>
    <row r="98" spans="1:25" ht="15.75" x14ac:dyDescent="0.2">
      <c r="A98" s="35">
        <f t="shared" si="2"/>
        <v>43692</v>
      </c>
      <c r="B98" s="36">
        <f>SUMIFS(СВЦЭМ!$C$33:$C$776,СВЦЭМ!$A$33:$A$776,$A98,СВЦЭМ!$B$33:$B$776,B$83)+'СЕТ СН'!$H$9+СВЦЭМ!$D$10+'СЕТ СН'!$H$5-'СЕТ СН'!$H$17</f>
        <v>3383.7556932500001</v>
      </c>
      <c r="C98" s="36">
        <f>SUMIFS(СВЦЭМ!$C$33:$C$776,СВЦЭМ!$A$33:$A$776,$A98,СВЦЭМ!$B$33:$B$776,C$83)+'СЕТ СН'!$H$9+СВЦЭМ!$D$10+'СЕТ СН'!$H$5-'СЕТ СН'!$H$17</f>
        <v>3439.1776190800001</v>
      </c>
      <c r="D98" s="36">
        <f>SUMIFS(СВЦЭМ!$C$33:$C$776,СВЦЭМ!$A$33:$A$776,$A98,СВЦЭМ!$B$33:$B$776,D$83)+'СЕТ СН'!$H$9+СВЦЭМ!$D$10+'СЕТ СН'!$H$5-'СЕТ СН'!$H$17</f>
        <v>3456.9305210100001</v>
      </c>
      <c r="E98" s="36">
        <f>SUMIFS(СВЦЭМ!$C$33:$C$776,СВЦЭМ!$A$33:$A$776,$A98,СВЦЭМ!$B$33:$B$776,E$83)+'СЕТ СН'!$H$9+СВЦЭМ!$D$10+'СЕТ СН'!$H$5-'СЕТ СН'!$H$17</f>
        <v>3470.0805675199999</v>
      </c>
      <c r="F98" s="36">
        <f>SUMIFS(СВЦЭМ!$C$33:$C$776,СВЦЭМ!$A$33:$A$776,$A98,СВЦЭМ!$B$33:$B$776,F$83)+'СЕТ СН'!$H$9+СВЦЭМ!$D$10+'СЕТ СН'!$H$5-'СЕТ СН'!$H$17</f>
        <v>3470.2692073799999</v>
      </c>
      <c r="G98" s="36">
        <f>SUMIFS(СВЦЭМ!$C$33:$C$776,СВЦЭМ!$A$33:$A$776,$A98,СВЦЭМ!$B$33:$B$776,G$83)+'СЕТ СН'!$H$9+СВЦЭМ!$D$10+'СЕТ СН'!$H$5-'СЕТ СН'!$H$17</f>
        <v>3454.9320926</v>
      </c>
      <c r="H98" s="36">
        <f>SUMIFS(СВЦЭМ!$C$33:$C$776,СВЦЭМ!$A$33:$A$776,$A98,СВЦЭМ!$B$33:$B$776,H$83)+'СЕТ СН'!$H$9+СВЦЭМ!$D$10+'СЕТ СН'!$H$5-'СЕТ СН'!$H$17</f>
        <v>3420.8300371699997</v>
      </c>
      <c r="I98" s="36">
        <f>SUMIFS(СВЦЭМ!$C$33:$C$776,СВЦЭМ!$A$33:$A$776,$A98,СВЦЭМ!$B$33:$B$776,I$83)+'СЕТ СН'!$H$9+СВЦЭМ!$D$10+'СЕТ СН'!$H$5-'СЕТ СН'!$H$17</f>
        <v>3389.5721517100001</v>
      </c>
      <c r="J98" s="36">
        <f>SUMIFS(СВЦЭМ!$C$33:$C$776,СВЦЭМ!$A$33:$A$776,$A98,СВЦЭМ!$B$33:$B$776,J$83)+'СЕТ СН'!$H$9+СВЦЭМ!$D$10+'СЕТ СН'!$H$5-'СЕТ СН'!$H$17</f>
        <v>3397.0429480900002</v>
      </c>
      <c r="K98" s="36">
        <f>SUMIFS(СВЦЭМ!$C$33:$C$776,СВЦЭМ!$A$33:$A$776,$A98,СВЦЭМ!$B$33:$B$776,K$83)+'СЕТ СН'!$H$9+СВЦЭМ!$D$10+'СЕТ СН'!$H$5-'СЕТ СН'!$H$17</f>
        <v>3409.64463712</v>
      </c>
      <c r="L98" s="36">
        <f>SUMIFS(СВЦЭМ!$C$33:$C$776,СВЦЭМ!$A$33:$A$776,$A98,СВЦЭМ!$B$33:$B$776,L$83)+'СЕТ СН'!$H$9+СВЦЭМ!$D$10+'СЕТ СН'!$H$5-'СЕТ СН'!$H$17</f>
        <v>3412.7277338700001</v>
      </c>
      <c r="M98" s="36">
        <f>SUMIFS(СВЦЭМ!$C$33:$C$776,СВЦЭМ!$A$33:$A$776,$A98,СВЦЭМ!$B$33:$B$776,M$83)+'СЕТ СН'!$H$9+СВЦЭМ!$D$10+'СЕТ СН'!$H$5-'СЕТ СН'!$H$17</f>
        <v>3409.4031417300002</v>
      </c>
      <c r="N98" s="36">
        <f>SUMIFS(СВЦЭМ!$C$33:$C$776,СВЦЭМ!$A$33:$A$776,$A98,СВЦЭМ!$B$33:$B$776,N$83)+'СЕТ СН'!$H$9+СВЦЭМ!$D$10+'СЕТ СН'!$H$5-'СЕТ СН'!$H$17</f>
        <v>3402.3545373799998</v>
      </c>
      <c r="O98" s="36">
        <f>SUMIFS(СВЦЭМ!$C$33:$C$776,СВЦЭМ!$A$33:$A$776,$A98,СВЦЭМ!$B$33:$B$776,O$83)+'СЕТ СН'!$H$9+СВЦЭМ!$D$10+'СЕТ СН'!$H$5-'СЕТ СН'!$H$17</f>
        <v>3418.4567648900002</v>
      </c>
      <c r="P98" s="36">
        <f>SUMIFS(СВЦЭМ!$C$33:$C$776,СВЦЭМ!$A$33:$A$776,$A98,СВЦЭМ!$B$33:$B$776,P$83)+'СЕТ СН'!$H$9+СВЦЭМ!$D$10+'СЕТ СН'!$H$5-'СЕТ СН'!$H$17</f>
        <v>3423.8285401900002</v>
      </c>
      <c r="Q98" s="36">
        <f>SUMIFS(СВЦЭМ!$C$33:$C$776,СВЦЭМ!$A$33:$A$776,$A98,СВЦЭМ!$B$33:$B$776,Q$83)+'СЕТ СН'!$H$9+СВЦЭМ!$D$10+'СЕТ СН'!$H$5-'СЕТ СН'!$H$17</f>
        <v>3422.9710225999997</v>
      </c>
      <c r="R98" s="36">
        <f>SUMIFS(СВЦЭМ!$C$33:$C$776,СВЦЭМ!$A$33:$A$776,$A98,СВЦЭМ!$B$33:$B$776,R$83)+'СЕТ СН'!$H$9+СВЦЭМ!$D$10+'СЕТ СН'!$H$5-'СЕТ СН'!$H$17</f>
        <v>3437.21309118</v>
      </c>
      <c r="S98" s="36">
        <f>SUMIFS(СВЦЭМ!$C$33:$C$776,СВЦЭМ!$A$33:$A$776,$A98,СВЦЭМ!$B$33:$B$776,S$83)+'СЕТ СН'!$H$9+СВЦЭМ!$D$10+'СЕТ СН'!$H$5-'СЕТ СН'!$H$17</f>
        <v>3443.79492845</v>
      </c>
      <c r="T98" s="36">
        <f>SUMIFS(СВЦЭМ!$C$33:$C$776,СВЦЭМ!$A$33:$A$776,$A98,СВЦЭМ!$B$33:$B$776,T$83)+'СЕТ СН'!$H$9+СВЦЭМ!$D$10+'СЕТ СН'!$H$5-'СЕТ СН'!$H$17</f>
        <v>3449.5847282200002</v>
      </c>
      <c r="U98" s="36">
        <f>SUMIFS(СВЦЭМ!$C$33:$C$776,СВЦЭМ!$A$33:$A$776,$A98,СВЦЭМ!$B$33:$B$776,U$83)+'СЕТ СН'!$H$9+СВЦЭМ!$D$10+'СЕТ СН'!$H$5-'СЕТ СН'!$H$17</f>
        <v>3447.4053667500002</v>
      </c>
      <c r="V98" s="36">
        <f>SUMIFS(СВЦЭМ!$C$33:$C$776,СВЦЭМ!$A$33:$A$776,$A98,СВЦЭМ!$B$33:$B$776,V$83)+'СЕТ СН'!$H$9+СВЦЭМ!$D$10+'СЕТ СН'!$H$5-'СЕТ СН'!$H$17</f>
        <v>3458.9508758100001</v>
      </c>
      <c r="W98" s="36">
        <f>SUMIFS(СВЦЭМ!$C$33:$C$776,СВЦЭМ!$A$33:$A$776,$A98,СВЦЭМ!$B$33:$B$776,W$83)+'СЕТ СН'!$H$9+СВЦЭМ!$D$10+'СЕТ СН'!$H$5-'СЕТ СН'!$H$17</f>
        <v>3468.1406820299999</v>
      </c>
      <c r="X98" s="36">
        <f>SUMIFS(СВЦЭМ!$C$33:$C$776,СВЦЭМ!$A$33:$A$776,$A98,СВЦЭМ!$B$33:$B$776,X$83)+'СЕТ СН'!$H$9+СВЦЭМ!$D$10+'СЕТ СН'!$H$5-'СЕТ СН'!$H$17</f>
        <v>3429.6858856200001</v>
      </c>
      <c r="Y98" s="36">
        <f>SUMIFS(СВЦЭМ!$C$33:$C$776,СВЦЭМ!$A$33:$A$776,$A98,СВЦЭМ!$B$33:$B$776,Y$83)+'СЕТ СН'!$H$9+СВЦЭМ!$D$10+'СЕТ СН'!$H$5-'СЕТ СН'!$H$17</f>
        <v>3367.28117084</v>
      </c>
    </row>
    <row r="99" spans="1:25" ht="15.75" x14ac:dyDescent="0.2">
      <c r="A99" s="35">
        <f t="shared" si="2"/>
        <v>43693</v>
      </c>
      <c r="B99" s="36">
        <f>SUMIFS(СВЦЭМ!$C$33:$C$776,СВЦЭМ!$A$33:$A$776,$A99,СВЦЭМ!$B$33:$B$776,B$83)+'СЕТ СН'!$H$9+СВЦЭМ!$D$10+'СЕТ СН'!$H$5-'СЕТ СН'!$H$17</f>
        <v>3482.9714012200002</v>
      </c>
      <c r="C99" s="36">
        <f>SUMIFS(СВЦЭМ!$C$33:$C$776,СВЦЭМ!$A$33:$A$776,$A99,СВЦЭМ!$B$33:$B$776,C$83)+'СЕТ СН'!$H$9+СВЦЭМ!$D$10+'СЕТ СН'!$H$5-'СЕТ СН'!$H$17</f>
        <v>3531.3031540399998</v>
      </c>
      <c r="D99" s="36">
        <f>SUMIFS(СВЦЭМ!$C$33:$C$776,СВЦЭМ!$A$33:$A$776,$A99,СВЦЭМ!$B$33:$B$776,D$83)+'СЕТ СН'!$H$9+СВЦЭМ!$D$10+'СЕТ СН'!$H$5-'СЕТ СН'!$H$17</f>
        <v>3561.4873828700001</v>
      </c>
      <c r="E99" s="36">
        <f>SUMIFS(СВЦЭМ!$C$33:$C$776,СВЦЭМ!$A$33:$A$776,$A99,СВЦЭМ!$B$33:$B$776,E$83)+'СЕТ СН'!$H$9+СВЦЭМ!$D$10+'СЕТ СН'!$H$5-'СЕТ СН'!$H$17</f>
        <v>3572.89521104</v>
      </c>
      <c r="F99" s="36">
        <f>SUMIFS(СВЦЭМ!$C$33:$C$776,СВЦЭМ!$A$33:$A$776,$A99,СВЦЭМ!$B$33:$B$776,F$83)+'СЕТ СН'!$H$9+СВЦЭМ!$D$10+'СЕТ СН'!$H$5-'СЕТ СН'!$H$17</f>
        <v>3566.7092180199998</v>
      </c>
      <c r="G99" s="36">
        <f>SUMIFS(СВЦЭМ!$C$33:$C$776,СВЦЭМ!$A$33:$A$776,$A99,СВЦЭМ!$B$33:$B$776,G$83)+'СЕТ СН'!$H$9+СВЦЭМ!$D$10+'СЕТ СН'!$H$5-'СЕТ СН'!$H$17</f>
        <v>3537.2493985599999</v>
      </c>
      <c r="H99" s="36">
        <f>SUMIFS(СВЦЭМ!$C$33:$C$776,СВЦЭМ!$A$33:$A$776,$A99,СВЦЭМ!$B$33:$B$776,H$83)+'СЕТ СН'!$H$9+СВЦЭМ!$D$10+'СЕТ СН'!$H$5-'СЕТ СН'!$H$17</f>
        <v>3506.2612098099999</v>
      </c>
      <c r="I99" s="36">
        <f>SUMIFS(СВЦЭМ!$C$33:$C$776,СВЦЭМ!$A$33:$A$776,$A99,СВЦЭМ!$B$33:$B$776,I$83)+'СЕТ СН'!$H$9+СВЦЭМ!$D$10+'СЕТ СН'!$H$5-'СЕТ СН'!$H$17</f>
        <v>3443.6115966500001</v>
      </c>
      <c r="J99" s="36">
        <f>SUMIFS(СВЦЭМ!$C$33:$C$776,СВЦЭМ!$A$33:$A$776,$A99,СВЦЭМ!$B$33:$B$776,J$83)+'СЕТ СН'!$H$9+СВЦЭМ!$D$10+'СЕТ СН'!$H$5-'СЕТ СН'!$H$17</f>
        <v>3425.2532419499998</v>
      </c>
      <c r="K99" s="36">
        <f>SUMIFS(СВЦЭМ!$C$33:$C$776,СВЦЭМ!$A$33:$A$776,$A99,СВЦЭМ!$B$33:$B$776,K$83)+'СЕТ СН'!$H$9+СВЦЭМ!$D$10+'СЕТ СН'!$H$5-'СЕТ СН'!$H$17</f>
        <v>3447.4091394400002</v>
      </c>
      <c r="L99" s="36">
        <f>SUMIFS(СВЦЭМ!$C$33:$C$776,СВЦЭМ!$A$33:$A$776,$A99,СВЦЭМ!$B$33:$B$776,L$83)+'СЕТ СН'!$H$9+СВЦЭМ!$D$10+'СЕТ СН'!$H$5-'СЕТ СН'!$H$17</f>
        <v>3444.58276002</v>
      </c>
      <c r="M99" s="36">
        <f>SUMIFS(СВЦЭМ!$C$33:$C$776,СВЦЭМ!$A$33:$A$776,$A99,СВЦЭМ!$B$33:$B$776,M$83)+'СЕТ СН'!$H$9+СВЦЭМ!$D$10+'СЕТ СН'!$H$5-'СЕТ СН'!$H$17</f>
        <v>3432.97000321</v>
      </c>
      <c r="N99" s="36">
        <f>SUMIFS(СВЦЭМ!$C$33:$C$776,СВЦЭМ!$A$33:$A$776,$A99,СВЦЭМ!$B$33:$B$776,N$83)+'СЕТ СН'!$H$9+СВЦЭМ!$D$10+'СЕТ СН'!$H$5-'СЕТ СН'!$H$17</f>
        <v>3422.9993659399997</v>
      </c>
      <c r="O99" s="36">
        <f>SUMIFS(СВЦЭМ!$C$33:$C$776,СВЦЭМ!$A$33:$A$776,$A99,СВЦЭМ!$B$33:$B$776,O$83)+'СЕТ СН'!$H$9+СВЦЭМ!$D$10+'СЕТ СН'!$H$5-'СЕТ СН'!$H$17</f>
        <v>3432.1652356300001</v>
      </c>
      <c r="P99" s="36">
        <f>SUMIFS(СВЦЭМ!$C$33:$C$776,СВЦЭМ!$A$33:$A$776,$A99,СВЦЭМ!$B$33:$B$776,P$83)+'СЕТ СН'!$H$9+СВЦЭМ!$D$10+'СЕТ СН'!$H$5-'СЕТ СН'!$H$17</f>
        <v>3448.40676803</v>
      </c>
      <c r="Q99" s="36">
        <f>SUMIFS(СВЦЭМ!$C$33:$C$776,СВЦЭМ!$A$33:$A$776,$A99,СВЦЭМ!$B$33:$B$776,Q$83)+'СЕТ СН'!$H$9+СВЦЭМ!$D$10+'СЕТ СН'!$H$5-'СЕТ СН'!$H$17</f>
        <v>3448.80024736</v>
      </c>
      <c r="R99" s="36">
        <f>SUMIFS(СВЦЭМ!$C$33:$C$776,СВЦЭМ!$A$33:$A$776,$A99,СВЦЭМ!$B$33:$B$776,R$83)+'СЕТ СН'!$H$9+СВЦЭМ!$D$10+'СЕТ СН'!$H$5-'СЕТ СН'!$H$17</f>
        <v>3415.1526534200002</v>
      </c>
      <c r="S99" s="36">
        <f>SUMIFS(СВЦЭМ!$C$33:$C$776,СВЦЭМ!$A$33:$A$776,$A99,СВЦЭМ!$B$33:$B$776,S$83)+'СЕТ СН'!$H$9+СВЦЭМ!$D$10+'СЕТ СН'!$H$5-'СЕТ СН'!$H$17</f>
        <v>3402.85439094</v>
      </c>
      <c r="T99" s="36">
        <f>SUMIFS(СВЦЭМ!$C$33:$C$776,СВЦЭМ!$A$33:$A$776,$A99,СВЦЭМ!$B$33:$B$776,T$83)+'СЕТ СН'!$H$9+СВЦЭМ!$D$10+'СЕТ СН'!$H$5-'СЕТ СН'!$H$17</f>
        <v>3414.2133340800001</v>
      </c>
      <c r="U99" s="36">
        <f>SUMIFS(СВЦЭМ!$C$33:$C$776,СВЦЭМ!$A$33:$A$776,$A99,СВЦЭМ!$B$33:$B$776,U$83)+'СЕТ СН'!$H$9+СВЦЭМ!$D$10+'СЕТ СН'!$H$5-'СЕТ СН'!$H$17</f>
        <v>3414.27439538</v>
      </c>
      <c r="V99" s="36">
        <f>SUMIFS(СВЦЭМ!$C$33:$C$776,СВЦЭМ!$A$33:$A$776,$A99,СВЦЭМ!$B$33:$B$776,V$83)+'СЕТ СН'!$H$9+СВЦЭМ!$D$10+'СЕТ СН'!$H$5-'СЕТ СН'!$H$17</f>
        <v>3419.16159836</v>
      </c>
      <c r="W99" s="36">
        <f>SUMIFS(СВЦЭМ!$C$33:$C$776,СВЦЭМ!$A$33:$A$776,$A99,СВЦЭМ!$B$33:$B$776,W$83)+'СЕТ СН'!$H$9+СВЦЭМ!$D$10+'СЕТ СН'!$H$5-'СЕТ СН'!$H$17</f>
        <v>3416.1212528300002</v>
      </c>
      <c r="X99" s="36">
        <f>SUMIFS(СВЦЭМ!$C$33:$C$776,СВЦЭМ!$A$33:$A$776,$A99,СВЦЭМ!$B$33:$B$776,X$83)+'СЕТ СН'!$H$9+СВЦЭМ!$D$10+'СЕТ СН'!$H$5-'СЕТ СН'!$H$17</f>
        <v>3384.5875360199998</v>
      </c>
      <c r="Y99" s="36">
        <f>SUMIFS(СВЦЭМ!$C$33:$C$776,СВЦЭМ!$A$33:$A$776,$A99,СВЦЭМ!$B$33:$B$776,Y$83)+'СЕТ СН'!$H$9+СВЦЭМ!$D$10+'СЕТ СН'!$H$5-'СЕТ СН'!$H$17</f>
        <v>3359.5778419099997</v>
      </c>
    </row>
    <row r="100" spans="1:25" ht="15.75" x14ac:dyDescent="0.2">
      <c r="A100" s="35">
        <f t="shared" si="2"/>
        <v>43694</v>
      </c>
      <c r="B100" s="36">
        <f>SUMIFS(СВЦЭМ!$C$33:$C$776,СВЦЭМ!$A$33:$A$776,$A100,СВЦЭМ!$B$33:$B$776,B$83)+'СЕТ СН'!$H$9+СВЦЭМ!$D$10+'СЕТ СН'!$H$5-'СЕТ СН'!$H$17</f>
        <v>3537.9022796700001</v>
      </c>
      <c r="C100" s="36">
        <f>SUMIFS(СВЦЭМ!$C$33:$C$776,СВЦЭМ!$A$33:$A$776,$A100,СВЦЭМ!$B$33:$B$776,C$83)+'СЕТ СН'!$H$9+СВЦЭМ!$D$10+'СЕТ СН'!$H$5-'СЕТ СН'!$H$17</f>
        <v>3630.0455286900001</v>
      </c>
      <c r="D100" s="36">
        <f>SUMIFS(СВЦЭМ!$C$33:$C$776,СВЦЭМ!$A$33:$A$776,$A100,СВЦЭМ!$B$33:$B$776,D$83)+'СЕТ СН'!$H$9+СВЦЭМ!$D$10+'СЕТ СН'!$H$5-'СЕТ СН'!$H$17</f>
        <v>3645.1288766300004</v>
      </c>
      <c r="E100" s="36">
        <f>SUMIFS(СВЦЭМ!$C$33:$C$776,СВЦЭМ!$A$33:$A$776,$A100,СВЦЭМ!$B$33:$B$776,E$83)+'СЕТ СН'!$H$9+СВЦЭМ!$D$10+'СЕТ СН'!$H$5-'СЕТ СН'!$H$17</f>
        <v>3679.1936403300001</v>
      </c>
      <c r="F100" s="36">
        <f>SUMIFS(СВЦЭМ!$C$33:$C$776,СВЦЭМ!$A$33:$A$776,$A100,СВЦЭМ!$B$33:$B$776,F$83)+'СЕТ СН'!$H$9+СВЦЭМ!$D$10+'СЕТ СН'!$H$5-'СЕТ СН'!$H$17</f>
        <v>3675.33160567</v>
      </c>
      <c r="G100" s="36">
        <f>SUMIFS(СВЦЭМ!$C$33:$C$776,СВЦЭМ!$A$33:$A$776,$A100,СВЦЭМ!$B$33:$B$776,G$83)+'СЕТ СН'!$H$9+СВЦЭМ!$D$10+'СЕТ СН'!$H$5-'СЕТ СН'!$H$17</f>
        <v>3648.7326531899998</v>
      </c>
      <c r="H100" s="36">
        <f>SUMIFS(СВЦЭМ!$C$33:$C$776,СВЦЭМ!$A$33:$A$776,$A100,СВЦЭМ!$B$33:$B$776,H$83)+'СЕТ СН'!$H$9+СВЦЭМ!$D$10+'СЕТ СН'!$H$5-'СЕТ СН'!$H$17</f>
        <v>3609.59463985</v>
      </c>
      <c r="I100" s="36">
        <f>SUMIFS(СВЦЭМ!$C$33:$C$776,СВЦЭМ!$A$33:$A$776,$A100,СВЦЭМ!$B$33:$B$776,I$83)+'СЕТ СН'!$H$9+СВЦЭМ!$D$10+'СЕТ СН'!$H$5-'СЕТ СН'!$H$17</f>
        <v>3528.3576684099999</v>
      </c>
      <c r="J100" s="36">
        <f>SUMIFS(СВЦЭМ!$C$33:$C$776,СВЦЭМ!$A$33:$A$776,$A100,СВЦЭМ!$B$33:$B$776,J$83)+'СЕТ СН'!$H$9+СВЦЭМ!$D$10+'СЕТ СН'!$H$5-'СЕТ СН'!$H$17</f>
        <v>3437.5313266499998</v>
      </c>
      <c r="K100" s="36">
        <f>SUMIFS(СВЦЭМ!$C$33:$C$776,СВЦЭМ!$A$33:$A$776,$A100,СВЦЭМ!$B$33:$B$776,K$83)+'СЕТ СН'!$H$9+СВЦЭМ!$D$10+'СЕТ СН'!$H$5-'СЕТ СН'!$H$17</f>
        <v>3392.7723567399999</v>
      </c>
      <c r="L100" s="36">
        <f>SUMIFS(СВЦЭМ!$C$33:$C$776,СВЦЭМ!$A$33:$A$776,$A100,СВЦЭМ!$B$33:$B$776,L$83)+'СЕТ СН'!$H$9+СВЦЭМ!$D$10+'СЕТ СН'!$H$5-'СЕТ СН'!$H$17</f>
        <v>3406.3158592999998</v>
      </c>
      <c r="M100" s="36">
        <f>SUMIFS(СВЦЭМ!$C$33:$C$776,СВЦЭМ!$A$33:$A$776,$A100,СВЦЭМ!$B$33:$B$776,M$83)+'СЕТ СН'!$H$9+СВЦЭМ!$D$10+'СЕТ СН'!$H$5-'СЕТ СН'!$H$17</f>
        <v>3405.3838049999999</v>
      </c>
      <c r="N100" s="36">
        <f>SUMIFS(СВЦЭМ!$C$33:$C$776,СВЦЭМ!$A$33:$A$776,$A100,СВЦЭМ!$B$33:$B$776,N$83)+'СЕТ СН'!$H$9+СВЦЭМ!$D$10+'СЕТ СН'!$H$5-'СЕТ СН'!$H$17</f>
        <v>3397.4062301200001</v>
      </c>
      <c r="O100" s="36">
        <f>SUMIFS(СВЦЭМ!$C$33:$C$776,СВЦЭМ!$A$33:$A$776,$A100,СВЦЭМ!$B$33:$B$776,O$83)+'СЕТ СН'!$H$9+СВЦЭМ!$D$10+'СЕТ СН'!$H$5-'СЕТ СН'!$H$17</f>
        <v>3404.03474499</v>
      </c>
      <c r="P100" s="36">
        <f>SUMIFS(СВЦЭМ!$C$33:$C$776,СВЦЭМ!$A$33:$A$776,$A100,СВЦЭМ!$B$33:$B$776,P$83)+'СЕТ СН'!$H$9+СВЦЭМ!$D$10+'СЕТ СН'!$H$5-'СЕТ СН'!$H$17</f>
        <v>3401.2186159000003</v>
      </c>
      <c r="Q100" s="36">
        <f>SUMIFS(СВЦЭМ!$C$33:$C$776,СВЦЭМ!$A$33:$A$776,$A100,СВЦЭМ!$B$33:$B$776,Q$83)+'СЕТ СН'!$H$9+СВЦЭМ!$D$10+'СЕТ СН'!$H$5-'СЕТ СН'!$H$17</f>
        <v>3409.3725489600001</v>
      </c>
      <c r="R100" s="36">
        <f>SUMIFS(СВЦЭМ!$C$33:$C$776,СВЦЭМ!$A$33:$A$776,$A100,СВЦЭМ!$B$33:$B$776,R$83)+'СЕТ СН'!$H$9+СВЦЭМ!$D$10+'СЕТ СН'!$H$5-'СЕТ СН'!$H$17</f>
        <v>3358.3014634199999</v>
      </c>
      <c r="S100" s="36">
        <f>SUMIFS(СВЦЭМ!$C$33:$C$776,СВЦЭМ!$A$33:$A$776,$A100,СВЦЭМ!$B$33:$B$776,S$83)+'СЕТ СН'!$H$9+СВЦЭМ!$D$10+'СЕТ СН'!$H$5-'СЕТ СН'!$H$17</f>
        <v>3356.7809363199999</v>
      </c>
      <c r="T100" s="36">
        <f>SUMIFS(СВЦЭМ!$C$33:$C$776,СВЦЭМ!$A$33:$A$776,$A100,СВЦЭМ!$B$33:$B$776,T$83)+'СЕТ СН'!$H$9+СВЦЭМ!$D$10+'СЕТ СН'!$H$5-'СЕТ СН'!$H$17</f>
        <v>3365.4645687500001</v>
      </c>
      <c r="U100" s="36">
        <f>SUMIFS(СВЦЭМ!$C$33:$C$776,СВЦЭМ!$A$33:$A$776,$A100,СВЦЭМ!$B$33:$B$776,U$83)+'СЕТ СН'!$H$9+СВЦЭМ!$D$10+'СЕТ СН'!$H$5-'СЕТ СН'!$H$17</f>
        <v>3366.1882934999999</v>
      </c>
      <c r="V100" s="36">
        <f>SUMIFS(СВЦЭМ!$C$33:$C$776,СВЦЭМ!$A$33:$A$776,$A100,СВЦЭМ!$B$33:$B$776,V$83)+'СЕТ СН'!$H$9+СВЦЭМ!$D$10+'СЕТ СН'!$H$5-'СЕТ СН'!$H$17</f>
        <v>3378.3184275899998</v>
      </c>
      <c r="W100" s="36">
        <f>SUMIFS(СВЦЭМ!$C$33:$C$776,СВЦЭМ!$A$33:$A$776,$A100,СВЦЭМ!$B$33:$B$776,W$83)+'СЕТ СН'!$H$9+СВЦЭМ!$D$10+'СЕТ СН'!$H$5-'СЕТ СН'!$H$17</f>
        <v>3383.9824005199998</v>
      </c>
      <c r="X100" s="36">
        <f>SUMIFS(СВЦЭМ!$C$33:$C$776,СВЦЭМ!$A$33:$A$776,$A100,СВЦЭМ!$B$33:$B$776,X$83)+'СЕТ СН'!$H$9+СВЦЭМ!$D$10+'СЕТ СН'!$H$5-'СЕТ СН'!$H$17</f>
        <v>3342.5810085499998</v>
      </c>
      <c r="Y100" s="36">
        <f>SUMIFS(СВЦЭМ!$C$33:$C$776,СВЦЭМ!$A$33:$A$776,$A100,СВЦЭМ!$B$33:$B$776,Y$83)+'СЕТ СН'!$H$9+СВЦЭМ!$D$10+'СЕТ СН'!$H$5-'СЕТ СН'!$H$17</f>
        <v>3330.8660894899999</v>
      </c>
    </row>
    <row r="101" spans="1:25" ht="15.75" x14ac:dyDescent="0.2">
      <c r="A101" s="35">
        <f t="shared" si="2"/>
        <v>43695</v>
      </c>
      <c r="B101" s="36">
        <f>SUMIFS(СВЦЭМ!$C$33:$C$776,СВЦЭМ!$A$33:$A$776,$A101,СВЦЭМ!$B$33:$B$776,B$83)+'СЕТ СН'!$H$9+СВЦЭМ!$D$10+'СЕТ СН'!$H$5-'СЕТ СН'!$H$17</f>
        <v>3403.3166090300001</v>
      </c>
      <c r="C101" s="36">
        <f>SUMIFS(СВЦЭМ!$C$33:$C$776,СВЦЭМ!$A$33:$A$776,$A101,СВЦЭМ!$B$33:$B$776,C$83)+'СЕТ СН'!$H$9+СВЦЭМ!$D$10+'СЕТ СН'!$H$5-'СЕТ СН'!$H$17</f>
        <v>3436.4964527100001</v>
      </c>
      <c r="D101" s="36">
        <f>SUMIFS(СВЦЭМ!$C$33:$C$776,СВЦЭМ!$A$33:$A$776,$A101,СВЦЭМ!$B$33:$B$776,D$83)+'СЕТ СН'!$H$9+СВЦЭМ!$D$10+'СЕТ СН'!$H$5-'СЕТ СН'!$H$17</f>
        <v>3482.4486686499999</v>
      </c>
      <c r="E101" s="36">
        <f>SUMIFS(СВЦЭМ!$C$33:$C$776,СВЦЭМ!$A$33:$A$776,$A101,СВЦЭМ!$B$33:$B$776,E$83)+'СЕТ СН'!$H$9+СВЦЭМ!$D$10+'СЕТ СН'!$H$5-'СЕТ СН'!$H$17</f>
        <v>3490.6986628300001</v>
      </c>
      <c r="F101" s="36">
        <f>SUMIFS(СВЦЭМ!$C$33:$C$776,СВЦЭМ!$A$33:$A$776,$A101,СВЦЭМ!$B$33:$B$776,F$83)+'СЕТ СН'!$H$9+СВЦЭМ!$D$10+'СЕТ СН'!$H$5-'СЕТ СН'!$H$17</f>
        <v>3491.10699789</v>
      </c>
      <c r="G101" s="36">
        <f>SUMIFS(СВЦЭМ!$C$33:$C$776,СВЦЭМ!$A$33:$A$776,$A101,СВЦЭМ!$B$33:$B$776,G$83)+'СЕТ СН'!$H$9+СВЦЭМ!$D$10+'СЕТ СН'!$H$5-'СЕТ СН'!$H$17</f>
        <v>3486.55685898</v>
      </c>
      <c r="H101" s="36">
        <f>SUMIFS(СВЦЭМ!$C$33:$C$776,СВЦЭМ!$A$33:$A$776,$A101,СВЦЭМ!$B$33:$B$776,H$83)+'СЕТ СН'!$H$9+СВЦЭМ!$D$10+'СЕТ СН'!$H$5-'СЕТ СН'!$H$17</f>
        <v>3482.5971189100001</v>
      </c>
      <c r="I101" s="36">
        <f>SUMIFS(СВЦЭМ!$C$33:$C$776,СВЦЭМ!$A$33:$A$776,$A101,СВЦЭМ!$B$33:$B$776,I$83)+'СЕТ СН'!$H$9+СВЦЭМ!$D$10+'СЕТ СН'!$H$5-'СЕТ СН'!$H$17</f>
        <v>3465.8030493199999</v>
      </c>
      <c r="J101" s="36">
        <f>SUMIFS(СВЦЭМ!$C$33:$C$776,СВЦЭМ!$A$33:$A$776,$A101,СВЦЭМ!$B$33:$B$776,J$83)+'СЕТ СН'!$H$9+СВЦЭМ!$D$10+'СЕТ СН'!$H$5-'СЕТ СН'!$H$17</f>
        <v>3450.8219073700002</v>
      </c>
      <c r="K101" s="36">
        <f>SUMIFS(СВЦЭМ!$C$33:$C$776,СВЦЭМ!$A$33:$A$776,$A101,СВЦЭМ!$B$33:$B$776,K$83)+'СЕТ СН'!$H$9+СВЦЭМ!$D$10+'СЕТ СН'!$H$5-'СЕТ СН'!$H$17</f>
        <v>3398.2934815600001</v>
      </c>
      <c r="L101" s="36">
        <f>SUMIFS(СВЦЭМ!$C$33:$C$776,СВЦЭМ!$A$33:$A$776,$A101,СВЦЭМ!$B$33:$B$776,L$83)+'СЕТ СН'!$H$9+СВЦЭМ!$D$10+'СЕТ СН'!$H$5-'СЕТ СН'!$H$17</f>
        <v>3396.3235961099999</v>
      </c>
      <c r="M101" s="36">
        <f>SUMIFS(СВЦЭМ!$C$33:$C$776,СВЦЭМ!$A$33:$A$776,$A101,СВЦЭМ!$B$33:$B$776,M$83)+'СЕТ СН'!$H$9+СВЦЭМ!$D$10+'СЕТ СН'!$H$5-'СЕТ СН'!$H$17</f>
        <v>3395.48231343</v>
      </c>
      <c r="N101" s="36">
        <f>SUMIFS(СВЦЭМ!$C$33:$C$776,СВЦЭМ!$A$33:$A$776,$A101,СВЦЭМ!$B$33:$B$776,N$83)+'СЕТ СН'!$H$9+СВЦЭМ!$D$10+'СЕТ СН'!$H$5-'СЕТ СН'!$H$17</f>
        <v>3384.7671550699997</v>
      </c>
      <c r="O101" s="36">
        <f>SUMIFS(СВЦЭМ!$C$33:$C$776,СВЦЭМ!$A$33:$A$776,$A101,СВЦЭМ!$B$33:$B$776,O$83)+'СЕТ СН'!$H$9+СВЦЭМ!$D$10+'СЕТ СН'!$H$5-'СЕТ СН'!$H$17</f>
        <v>3383.96752062</v>
      </c>
      <c r="P101" s="36">
        <f>SUMIFS(СВЦЭМ!$C$33:$C$776,СВЦЭМ!$A$33:$A$776,$A101,СВЦЭМ!$B$33:$B$776,P$83)+'СЕТ СН'!$H$9+СВЦЭМ!$D$10+'СЕТ СН'!$H$5-'СЕТ СН'!$H$17</f>
        <v>3373.2038945700001</v>
      </c>
      <c r="Q101" s="36">
        <f>SUMIFS(СВЦЭМ!$C$33:$C$776,СВЦЭМ!$A$33:$A$776,$A101,СВЦЭМ!$B$33:$B$776,Q$83)+'СЕТ СН'!$H$9+СВЦЭМ!$D$10+'СЕТ СН'!$H$5-'СЕТ СН'!$H$17</f>
        <v>3377.6919611100002</v>
      </c>
      <c r="R101" s="36">
        <f>SUMIFS(СВЦЭМ!$C$33:$C$776,СВЦЭМ!$A$33:$A$776,$A101,СВЦЭМ!$B$33:$B$776,R$83)+'СЕТ СН'!$H$9+СВЦЭМ!$D$10+'СЕТ СН'!$H$5-'СЕТ СН'!$H$17</f>
        <v>3343.9649704600001</v>
      </c>
      <c r="S101" s="36">
        <f>SUMIFS(СВЦЭМ!$C$33:$C$776,СВЦЭМ!$A$33:$A$776,$A101,СВЦЭМ!$B$33:$B$776,S$83)+'СЕТ СН'!$H$9+СВЦЭМ!$D$10+'СЕТ СН'!$H$5-'СЕТ СН'!$H$17</f>
        <v>3357.5591718699998</v>
      </c>
      <c r="T101" s="36">
        <f>SUMIFS(СВЦЭМ!$C$33:$C$776,СВЦЭМ!$A$33:$A$776,$A101,СВЦЭМ!$B$33:$B$776,T$83)+'СЕТ СН'!$H$9+СВЦЭМ!$D$10+'СЕТ СН'!$H$5-'СЕТ СН'!$H$17</f>
        <v>3371.6591851499998</v>
      </c>
      <c r="U101" s="36">
        <f>SUMIFS(СВЦЭМ!$C$33:$C$776,СВЦЭМ!$A$33:$A$776,$A101,СВЦЭМ!$B$33:$B$776,U$83)+'СЕТ СН'!$H$9+СВЦЭМ!$D$10+'СЕТ СН'!$H$5-'СЕТ СН'!$H$17</f>
        <v>3375.5217832799999</v>
      </c>
      <c r="V101" s="36">
        <f>SUMIFS(СВЦЭМ!$C$33:$C$776,СВЦЭМ!$A$33:$A$776,$A101,СВЦЭМ!$B$33:$B$776,V$83)+'СЕТ СН'!$H$9+СВЦЭМ!$D$10+'СЕТ СН'!$H$5-'СЕТ СН'!$H$17</f>
        <v>3382.32105783</v>
      </c>
      <c r="W101" s="36">
        <f>SUMIFS(СВЦЭМ!$C$33:$C$776,СВЦЭМ!$A$33:$A$776,$A101,СВЦЭМ!$B$33:$B$776,W$83)+'СЕТ СН'!$H$9+СВЦЭМ!$D$10+'СЕТ СН'!$H$5-'СЕТ СН'!$H$17</f>
        <v>3395.3410019200001</v>
      </c>
      <c r="X101" s="36">
        <f>SUMIFS(СВЦЭМ!$C$33:$C$776,СВЦЭМ!$A$33:$A$776,$A101,СВЦЭМ!$B$33:$B$776,X$83)+'СЕТ СН'!$H$9+СВЦЭМ!$D$10+'СЕТ СН'!$H$5-'СЕТ СН'!$H$17</f>
        <v>3357.2359959400001</v>
      </c>
      <c r="Y101" s="36">
        <f>SUMIFS(СВЦЭМ!$C$33:$C$776,СВЦЭМ!$A$33:$A$776,$A101,СВЦЭМ!$B$33:$B$776,Y$83)+'СЕТ СН'!$H$9+СВЦЭМ!$D$10+'СЕТ СН'!$H$5-'СЕТ СН'!$H$17</f>
        <v>3396.85881483</v>
      </c>
    </row>
    <row r="102" spans="1:25" ht="15.75" x14ac:dyDescent="0.2">
      <c r="A102" s="35">
        <f t="shared" si="2"/>
        <v>43696</v>
      </c>
      <c r="B102" s="36">
        <f>SUMIFS(СВЦЭМ!$C$33:$C$776,СВЦЭМ!$A$33:$A$776,$A102,СВЦЭМ!$B$33:$B$776,B$83)+'СЕТ СН'!$H$9+СВЦЭМ!$D$10+'СЕТ СН'!$H$5-'СЕТ СН'!$H$17</f>
        <v>3441.0808010000001</v>
      </c>
      <c r="C102" s="36">
        <f>SUMIFS(СВЦЭМ!$C$33:$C$776,СВЦЭМ!$A$33:$A$776,$A102,СВЦЭМ!$B$33:$B$776,C$83)+'СЕТ СН'!$H$9+СВЦЭМ!$D$10+'СЕТ СН'!$H$5-'СЕТ СН'!$H$17</f>
        <v>3485.6578618100002</v>
      </c>
      <c r="D102" s="36">
        <f>SUMIFS(СВЦЭМ!$C$33:$C$776,СВЦЭМ!$A$33:$A$776,$A102,СВЦЭМ!$B$33:$B$776,D$83)+'СЕТ СН'!$H$9+СВЦЭМ!$D$10+'СЕТ СН'!$H$5-'СЕТ СН'!$H$17</f>
        <v>3510.7255952199998</v>
      </c>
      <c r="E102" s="36">
        <f>SUMIFS(СВЦЭМ!$C$33:$C$776,СВЦЭМ!$A$33:$A$776,$A102,СВЦЭМ!$B$33:$B$776,E$83)+'СЕТ СН'!$H$9+СВЦЭМ!$D$10+'СЕТ СН'!$H$5-'СЕТ СН'!$H$17</f>
        <v>3534.5652908699999</v>
      </c>
      <c r="F102" s="36">
        <f>SUMIFS(СВЦЭМ!$C$33:$C$776,СВЦЭМ!$A$33:$A$776,$A102,СВЦЭМ!$B$33:$B$776,F$83)+'СЕТ СН'!$H$9+СВЦЭМ!$D$10+'СЕТ СН'!$H$5-'СЕТ СН'!$H$17</f>
        <v>3529.7845968500001</v>
      </c>
      <c r="G102" s="36">
        <f>SUMIFS(СВЦЭМ!$C$33:$C$776,СВЦЭМ!$A$33:$A$776,$A102,СВЦЭМ!$B$33:$B$776,G$83)+'СЕТ СН'!$H$9+СВЦЭМ!$D$10+'СЕТ СН'!$H$5-'СЕТ СН'!$H$17</f>
        <v>3504.64196743</v>
      </c>
      <c r="H102" s="36">
        <f>SUMIFS(СВЦЭМ!$C$33:$C$776,СВЦЭМ!$A$33:$A$776,$A102,СВЦЭМ!$B$33:$B$776,H$83)+'СЕТ СН'!$H$9+СВЦЭМ!$D$10+'СЕТ СН'!$H$5-'СЕТ СН'!$H$17</f>
        <v>3464.3192819800001</v>
      </c>
      <c r="I102" s="36">
        <f>SUMIFS(СВЦЭМ!$C$33:$C$776,СВЦЭМ!$A$33:$A$776,$A102,СВЦЭМ!$B$33:$B$776,I$83)+'СЕТ СН'!$H$9+СВЦЭМ!$D$10+'СЕТ СН'!$H$5-'СЕТ СН'!$H$17</f>
        <v>3407.74917052</v>
      </c>
      <c r="J102" s="36">
        <f>SUMIFS(СВЦЭМ!$C$33:$C$776,СВЦЭМ!$A$33:$A$776,$A102,СВЦЭМ!$B$33:$B$776,J$83)+'СЕТ СН'!$H$9+СВЦЭМ!$D$10+'СЕТ СН'!$H$5-'СЕТ СН'!$H$17</f>
        <v>3446.8967981300002</v>
      </c>
      <c r="K102" s="36">
        <f>SUMIFS(СВЦЭМ!$C$33:$C$776,СВЦЭМ!$A$33:$A$776,$A102,СВЦЭМ!$B$33:$B$776,K$83)+'СЕТ СН'!$H$9+СВЦЭМ!$D$10+'СЕТ СН'!$H$5-'СЕТ СН'!$H$17</f>
        <v>3490.722452</v>
      </c>
      <c r="L102" s="36">
        <f>SUMIFS(СВЦЭМ!$C$33:$C$776,СВЦЭМ!$A$33:$A$776,$A102,СВЦЭМ!$B$33:$B$776,L$83)+'СЕТ СН'!$H$9+СВЦЭМ!$D$10+'СЕТ СН'!$H$5-'СЕТ СН'!$H$17</f>
        <v>3491.9724901899999</v>
      </c>
      <c r="M102" s="36">
        <f>SUMIFS(СВЦЭМ!$C$33:$C$776,СВЦЭМ!$A$33:$A$776,$A102,СВЦЭМ!$B$33:$B$776,M$83)+'СЕТ СН'!$H$9+СВЦЭМ!$D$10+'СЕТ СН'!$H$5-'СЕТ СН'!$H$17</f>
        <v>3483.0828818099999</v>
      </c>
      <c r="N102" s="36">
        <f>SUMIFS(СВЦЭМ!$C$33:$C$776,СВЦЭМ!$A$33:$A$776,$A102,СВЦЭМ!$B$33:$B$776,N$83)+'СЕТ СН'!$H$9+СВЦЭМ!$D$10+'СЕТ СН'!$H$5-'СЕТ СН'!$H$17</f>
        <v>3477.1079663099999</v>
      </c>
      <c r="O102" s="36">
        <f>SUMIFS(СВЦЭМ!$C$33:$C$776,СВЦЭМ!$A$33:$A$776,$A102,СВЦЭМ!$B$33:$B$776,O$83)+'СЕТ СН'!$H$9+СВЦЭМ!$D$10+'СЕТ СН'!$H$5-'СЕТ СН'!$H$17</f>
        <v>3492.5633356099997</v>
      </c>
      <c r="P102" s="36">
        <f>SUMIFS(СВЦЭМ!$C$33:$C$776,СВЦЭМ!$A$33:$A$776,$A102,СВЦЭМ!$B$33:$B$776,P$83)+'СЕТ СН'!$H$9+СВЦЭМ!$D$10+'СЕТ СН'!$H$5-'СЕТ СН'!$H$17</f>
        <v>3496.9353950599998</v>
      </c>
      <c r="Q102" s="36">
        <f>SUMIFS(СВЦЭМ!$C$33:$C$776,СВЦЭМ!$A$33:$A$776,$A102,СВЦЭМ!$B$33:$B$776,Q$83)+'СЕТ СН'!$H$9+СВЦЭМ!$D$10+'СЕТ СН'!$H$5-'СЕТ СН'!$H$17</f>
        <v>3486.3138741000002</v>
      </c>
      <c r="R102" s="36">
        <f>SUMIFS(СВЦЭМ!$C$33:$C$776,СВЦЭМ!$A$33:$A$776,$A102,СВЦЭМ!$B$33:$B$776,R$83)+'СЕТ СН'!$H$9+СВЦЭМ!$D$10+'СЕТ СН'!$H$5-'СЕТ СН'!$H$17</f>
        <v>3516.4673204599999</v>
      </c>
      <c r="S102" s="36">
        <f>SUMIFS(СВЦЭМ!$C$33:$C$776,СВЦЭМ!$A$33:$A$776,$A102,СВЦЭМ!$B$33:$B$776,S$83)+'СЕТ СН'!$H$9+СВЦЭМ!$D$10+'СЕТ СН'!$H$5-'СЕТ СН'!$H$17</f>
        <v>3552.85847702</v>
      </c>
      <c r="T102" s="36">
        <f>SUMIFS(СВЦЭМ!$C$33:$C$776,СВЦЭМ!$A$33:$A$776,$A102,СВЦЭМ!$B$33:$B$776,T$83)+'СЕТ СН'!$H$9+СВЦЭМ!$D$10+'СЕТ СН'!$H$5-'СЕТ СН'!$H$17</f>
        <v>3559.9569399900001</v>
      </c>
      <c r="U102" s="36">
        <f>SUMIFS(СВЦЭМ!$C$33:$C$776,СВЦЭМ!$A$33:$A$776,$A102,СВЦЭМ!$B$33:$B$776,U$83)+'СЕТ СН'!$H$9+СВЦЭМ!$D$10+'СЕТ СН'!$H$5-'СЕТ СН'!$H$17</f>
        <v>3556.7009927300001</v>
      </c>
      <c r="V102" s="36">
        <f>SUMIFS(СВЦЭМ!$C$33:$C$776,СВЦЭМ!$A$33:$A$776,$A102,СВЦЭМ!$B$33:$B$776,V$83)+'СЕТ СН'!$H$9+СВЦЭМ!$D$10+'СЕТ СН'!$H$5-'СЕТ СН'!$H$17</f>
        <v>3546.7278624</v>
      </c>
      <c r="W102" s="36">
        <f>SUMIFS(СВЦЭМ!$C$33:$C$776,СВЦЭМ!$A$33:$A$776,$A102,СВЦЭМ!$B$33:$B$776,W$83)+'СЕТ СН'!$H$9+СВЦЭМ!$D$10+'СЕТ СН'!$H$5-'СЕТ СН'!$H$17</f>
        <v>3556.7316789900001</v>
      </c>
      <c r="X102" s="36">
        <f>SUMIFS(СВЦЭМ!$C$33:$C$776,СВЦЭМ!$A$33:$A$776,$A102,СВЦЭМ!$B$33:$B$776,X$83)+'СЕТ СН'!$H$9+СВЦЭМ!$D$10+'СЕТ СН'!$H$5-'СЕТ СН'!$H$17</f>
        <v>3633.4284028299999</v>
      </c>
      <c r="Y102" s="36">
        <f>SUMIFS(СВЦЭМ!$C$33:$C$776,СВЦЭМ!$A$33:$A$776,$A102,СВЦЭМ!$B$33:$B$776,Y$83)+'СЕТ СН'!$H$9+СВЦЭМ!$D$10+'СЕТ СН'!$H$5-'СЕТ СН'!$H$17</f>
        <v>3549.2037380000002</v>
      </c>
    </row>
    <row r="103" spans="1:25" ht="15.75" x14ac:dyDescent="0.2">
      <c r="A103" s="35">
        <f t="shared" si="2"/>
        <v>43697</v>
      </c>
      <c r="B103" s="36">
        <f>SUMIFS(СВЦЭМ!$C$33:$C$776,СВЦЭМ!$A$33:$A$776,$A103,СВЦЭМ!$B$33:$B$776,B$83)+'СЕТ СН'!$H$9+СВЦЭМ!$D$10+'СЕТ СН'!$H$5-'СЕТ СН'!$H$17</f>
        <v>3399.59763888</v>
      </c>
      <c r="C103" s="36">
        <f>SUMIFS(СВЦЭМ!$C$33:$C$776,СВЦЭМ!$A$33:$A$776,$A103,СВЦЭМ!$B$33:$B$776,C$83)+'СЕТ СН'!$H$9+СВЦЭМ!$D$10+'СЕТ СН'!$H$5-'СЕТ СН'!$H$17</f>
        <v>3439.1082867</v>
      </c>
      <c r="D103" s="36">
        <f>SUMIFS(СВЦЭМ!$C$33:$C$776,СВЦЭМ!$A$33:$A$776,$A103,СВЦЭМ!$B$33:$B$776,D$83)+'СЕТ СН'!$H$9+СВЦЭМ!$D$10+'СЕТ СН'!$H$5-'СЕТ СН'!$H$17</f>
        <v>3477.2555600800001</v>
      </c>
      <c r="E103" s="36">
        <f>SUMIFS(СВЦЭМ!$C$33:$C$776,СВЦЭМ!$A$33:$A$776,$A103,СВЦЭМ!$B$33:$B$776,E$83)+'СЕТ СН'!$H$9+СВЦЭМ!$D$10+'СЕТ СН'!$H$5-'СЕТ СН'!$H$17</f>
        <v>3489.3537956700002</v>
      </c>
      <c r="F103" s="36">
        <f>SUMIFS(СВЦЭМ!$C$33:$C$776,СВЦЭМ!$A$33:$A$776,$A103,СВЦЭМ!$B$33:$B$776,F$83)+'СЕТ СН'!$H$9+СВЦЭМ!$D$10+'СЕТ СН'!$H$5-'СЕТ СН'!$H$17</f>
        <v>3498.1918965999998</v>
      </c>
      <c r="G103" s="36">
        <f>SUMIFS(СВЦЭМ!$C$33:$C$776,СВЦЭМ!$A$33:$A$776,$A103,СВЦЭМ!$B$33:$B$776,G$83)+'СЕТ СН'!$H$9+СВЦЭМ!$D$10+'СЕТ СН'!$H$5-'СЕТ СН'!$H$17</f>
        <v>3475.7646050900003</v>
      </c>
      <c r="H103" s="36">
        <f>SUMIFS(СВЦЭМ!$C$33:$C$776,СВЦЭМ!$A$33:$A$776,$A103,СВЦЭМ!$B$33:$B$776,H$83)+'СЕТ СН'!$H$9+СВЦЭМ!$D$10+'СЕТ СН'!$H$5-'СЕТ СН'!$H$17</f>
        <v>3440.40930751</v>
      </c>
      <c r="I103" s="36">
        <f>SUMIFS(СВЦЭМ!$C$33:$C$776,СВЦЭМ!$A$33:$A$776,$A103,СВЦЭМ!$B$33:$B$776,I$83)+'СЕТ СН'!$H$9+СВЦЭМ!$D$10+'СЕТ СН'!$H$5-'СЕТ СН'!$H$17</f>
        <v>3389.8848144899998</v>
      </c>
      <c r="J103" s="36">
        <f>SUMIFS(СВЦЭМ!$C$33:$C$776,СВЦЭМ!$A$33:$A$776,$A103,СВЦЭМ!$B$33:$B$776,J$83)+'СЕТ СН'!$H$9+СВЦЭМ!$D$10+'СЕТ СН'!$H$5-'СЕТ СН'!$H$17</f>
        <v>3376.7167377999999</v>
      </c>
      <c r="K103" s="36">
        <f>SUMIFS(СВЦЭМ!$C$33:$C$776,СВЦЭМ!$A$33:$A$776,$A103,СВЦЭМ!$B$33:$B$776,K$83)+'СЕТ СН'!$H$9+СВЦЭМ!$D$10+'СЕТ СН'!$H$5-'СЕТ СН'!$H$17</f>
        <v>3400.2628010999997</v>
      </c>
      <c r="L103" s="36">
        <f>SUMIFS(СВЦЭМ!$C$33:$C$776,СВЦЭМ!$A$33:$A$776,$A103,СВЦЭМ!$B$33:$B$776,L$83)+'СЕТ СН'!$H$9+СВЦЭМ!$D$10+'СЕТ СН'!$H$5-'СЕТ СН'!$H$17</f>
        <v>3398.0067068799999</v>
      </c>
      <c r="M103" s="36">
        <f>SUMIFS(СВЦЭМ!$C$33:$C$776,СВЦЭМ!$A$33:$A$776,$A103,СВЦЭМ!$B$33:$B$776,M$83)+'СЕТ СН'!$H$9+СВЦЭМ!$D$10+'СЕТ СН'!$H$5-'СЕТ СН'!$H$17</f>
        <v>3393.6782014</v>
      </c>
      <c r="N103" s="36">
        <f>SUMIFS(СВЦЭМ!$C$33:$C$776,СВЦЭМ!$A$33:$A$776,$A103,СВЦЭМ!$B$33:$B$776,N$83)+'СЕТ СН'!$H$9+СВЦЭМ!$D$10+'СЕТ СН'!$H$5-'СЕТ СН'!$H$17</f>
        <v>3387.2412602599998</v>
      </c>
      <c r="O103" s="36">
        <f>SUMIFS(СВЦЭМ!$C$33:$C$776,СВЦЭМ!$A$33:$A$776,$A103,СВЦЭМ!$B$33:$B$776,O$83)+'СЕТ СН'!$H$9+СВЦЭМ!$D$10+'СЕТ СН'!$H$5-'СЕТ СН'!$H$17</f>
        <v>3386.83487969</v>
      </c>
      <c r="P103" s="36">
        <f>SUMIFS(СВЦЭМ!$C$33:$C$776,СВЦЭМ!$A$33:$A$776,$A103,СВЦЭМ!$B$33:$B$776,P$83)+'СЕТ СН'!$H$9+СВЦЭМ!$D$10+'СЕТ СН'!$H$5-'СЕТ СН'!$H$17</f>
        <v>3394.4613216500002</v>
      </c>
      <c r="Q103" s="36">
        <f>SUMIFS(СВЦЭМ!$C$33:$C$776,СВЦЭМ!$A$33:$A$776,$A103,СВЦЭМ!$B$33:$B$776,Q$83)+'СЕТ СН'!$H$9+СВЦЭМ!$D$10+'СЕТ СН'!$H$5-'СЕТ СН'!$H$17</f>
        <v>3403.2053308099999</v>
      </c>
      <c r="R103" s="36">
        <f>SUMIFS(СВЦЭМ!$C$33:$C$776,СВЦЭМ!$A$33:$A$776,$A103,СВЦЭМ!$B$33:$B$776,R$83)+'СЕТ СН'!$H$9+СВЦЭМ!$D$10+'СЕТ СН'!$H$5-'СЕТ СН'!$H$17</f>
        <v>3466.5068050700002</v>
      </c>
      <c r="S103" s="36">
        <f>SUMIFS(СВЦЭМ!$C$33:$C$776,СВЦЭМ!$A$33:$A$776,$A103,СВЦЭМ!$B$33:$B$776,S$83)+'СЕТ СН'!$H$9+СВЦЭМ!$D$10+'СЕТ СН'!$H$5-'СЕТ СН'!$H$17</f>
        <v>3378.6305545300002</v>
      </c>
      <c r="T103" s="36">
        <f>SUMIFS(СВЦЭМ!$C$33:$C$776,СВЦЭМ!$A$33:$A$776,$A103,СВЦЭМ!$B$33:$B$776,T$83)+'СЕТ СН'!$H$9+СВЦЭМ!$D$10+'СЕТ СН'!$H$5-'СЕТ СН'!$H$17</f>
        <v>3385.1595089100001</v>
      </c>
      <c r="U103" s="36">
        <f>SUMIFS(СВЦЭМ!$C$33:$C$776,СВЦЭМ!$A$33:$A$776,$A103,СВЦЭМ!$B$33:$B$776,U$83)+'СЕТ СН'!$H$9+СВЦЭМ!$D$10+'СЕТ СН'!$H$5-'СЕТ СН'!$H$17</f>
        <v>3389.7744513400003</v>
      </c>
      <c r="V103" s="36">
        <f>SUMIFS(СВЦЭМ!$C$33:$C$776,СВЦЭМ!$A$33:$A$776,$A103,СВЦЭМ!$B$33:$B$776,V$83)+'СЕТ СН'!$H$9+СВЦЭМ!$D$10+'СЕТ СН'!$H$5-'СЕТ СН'!$H$17</f>
        <v>3402.0215181399999</v>
      </c>
      <c r="W103" s="36">
        <f>SUMIFS(СВЦЭМ!$C$33:$C$776,СВЦЭМ!$A$33:$A$776,$A103,СВЦЭМ!$B$33:$B$776,W$83)+'СЕТ СН'!$H$9+СВЦЭМ!$D$10+'СЕТ СН'!$H$5-'СЕТ СН'!$H$17</f>
        <v>3410.33231849</v>
      </c>
      <c r="X103" s="36">
        <f>SUMIFS(СВЦЭМ!$C$33:$C$776,СВЦЭМ!$A$33:$A$776,$A103,СВЦЭМ!$B$33:$B$776,X$83)+'СЕТ СН'!$H$9+СВЦЭМ!$D$10+'СЕТ СН'!$H$5-'СЕТ СН'!$H$17</f>
        <v>3375.0853065199999</v>
      </c>
      <c r="Y103" s="36">
        <f>SUMIFS(СВЦЭМ!$C$33:$C$776,СВЦЭМ!$A$33:$A$776,$A103,СВЦЭМ!$B$33:$B$776,Y$83)+'СЕТ СН'!$H$9+СВЦЭМ!$D$10+'СЕТ СН'!$H$5-'СЕТ СН'!$H$17</f>
        <v>3321.6458569000001</v>
      </c>
    </row>
    <row r="104" spans="1:25" ht="15.75" x14ac:dyDescent="0.2">
      <c r="A104" s="35">
        <f t="shared" si="2"/>
        <v>43698</v>
      </c>
      <c r="B104" s="36">
        <f>SUMIFS(СВЦЭМ!$C$33:$C$776,СВЦЭМ!$A$33:$A$776,$A104,СВЦЭМ!$B$33:$B$776,B$83)+'СЕТ СН'!$H$9+СВЦЭМ!$D$10+'СЕТ СН'!$H$5-'СЕТ СН'!$H$17</f>
        <v>3390.0077026499998</v>
      </c>
      <c r="C104" s="36">
        <f>SUMIFS(СВЦЭМ!$C$33:$C$776,СВЦЭМ!$A$33:$A$776,$A104,СВЦЭМ!$B$33:$B$776,C$83)+'СЕТ СН'!$H$9+СВЦЭМ!$D$10+'СЕТ СН'!$H$5-'СЕТ СН'!$H$17</f>
        <v>3440.35203856</v>
      </c>
      <c r="D104" s="36">
        <f>SUMIFS(СВЦЭМ!$C$33:$C$776,СВЦЭМ!$A$33:$A$776,$A104,СВЦЭМ!$B$33:$B$776,D$83)+'СЕТ СН'!$H$9+СВЦЭМ!$D$10+'СЕТ СН'!$H$5-'СЕТ СН'!$H$17</f>
        <v>3456.0052428399999</v>
      </c>
      <c r="E104" s="36">
        <f>SUMIFS(СВЦЭМ!$C$33:$C$776,СВЦЭМ!$A$33:$A$776,$A104,СВЦЭМ!$B$33:$B$776,E$83)+'СЕТ СН'!$H$9+СВЦЭМ!$D$10+'СЕТ СН'!$H$5-'СЕТ СН'!$H$17</f>
        <v>3462.9916633299999</v>
      </c>
      <c r="F104" s="36">
        <f>SUMIFS(СВЦЭМ!$C$33:$C$776,СВЦЭМ!$A$33:$A$776,$A104,СВЦЭМ!$B$33:$B$776,F$83)+'СЕТ СН'!$H$9+СВЦЭМ!$D$10+'СЕТ СН'!$H$5-'СЕТ СН'!$H$17</f>
        <v>3468.29577767</v>
      </c>
      <c r="G104" s="36">
        <f>SUMIFS(СВЦЭМ!$C$33:$C$776,СВЦЭМ!$A$33:$A$776,$A104,СВЦЭМ!$B$33:$B$776,G$83)+'СЕТ СН'!$H$9+СВЦЭМ!$D$10+'СЕТ СН'!$H$5-'СЕТ СН'!$H$17</f>
        <v>3441.2732728400001</v>
      </c>
      <c r="H104" s="36">
        <f>SUMIFS(СВЦЭМ!$C$33:$C$776,СВЦЭМ!$A$33:$A$776,$A104,СВЦЭМ!$B$33:$B$776,H$83)+'СЕТ СН'!$H$9+СВЦЭМ!$D$10+'СЕТ СН'!$H$5-'СЕТ СН'!$H$17</f>
        <v>3391.3506450700002</v>
      </c>
      <c r="I104" s="36">
        <f>SUMIFS(СВЦЭМ!$C$33:$C$776,СВЦЭМ!$A$33:$A$776,$A104,СВЦЭМ!$B$33:$B$776,I$83)+'СЕТ СН'!$H$9+СВЦЭМ!$D$10+'СЕТ СН'!$H$5-'СЕТ СН'!$H$17</f>
        <v>3332.6058906200001</v>
      </c>
      <c r="J104" s="36">
        <f>SUMIFS(СВЦЭМ!$C$33:$C$776,СВЦЭМ!$A$33:$A$776,$A104,СВЦЭМ!$B$33:$B$776,J$83)+'СЕТ СН'!$H$9+СВЦЭМ!$D$10+'СЕТ СН'!$H$5-'СЕТ СН'!$H$17</f>
        <v>3345.0720250499999</v>
      </c>
      <c r="K104" s="36">
        <f>SUMIFS(СВЦЭМ!$C$33:$C$776,СВЦЭМ!$A$33:$A$776,$A104,СВЦЭМ!$B$33:$B$776,K$83)+'СЕТ СН'!$H$9+СВЦЭМ!$D$10+'СЕТ СН'!$H$5-'СЕТ СН'!$H$17</f>
        <v>3375.2782850200001</v>
      </c>
      <c r="L104" s="36">
        <f>SUMIFS(СВЦЭМ!$C$33:$C$776,СВЦЭМ!$A$33:$A$776,$A104,СВЦЭМ!$B$33:$B$776,L$83)+'СЕТ СН'!$H$9+СВЦЭМ!$D$10+'СЕТ СН'!$H$5-'СЕТ СН'!$H$17</f>
        <v>3386.4712995899999</v>
      </c>
      <c r="M104" s="36">
        <f>SUMIFS(СВЦЭМ!$C$33:$C$776,СВЦЭМ!$A$33:$A$776,$A104,СВЦЭМ!$B$33:$B$776,M$83)+'СЕТ СН'!$H$9+СВЦЭМ!$D$10+'СЕТ СН'!$H$5-'СЕТ СН'!$H$17</f>
        <v>3382.4078902699998</v>
      </c>
      <c r="N104" s="36">
        <f>SUMIFS(СВЦЭМ!$C$33:$C$776,СВЦЭМ!$A$33:$A$776,$A104,СВЦЭМ!$B$33:$B$776,N$83)+'СЕТ СН'!$H$9+СВЦЭМ!$D$10+'СЕТ СН'!$H$5-'СЕТ СН'!$H$17</f>
        <v>3377.5953991799997</v>
      </c>
      <c r="O104" s="36">
        <f>SUMIFS(СВЦЭМ!$C$33:$C$776,СВЦЭМ!$A$33:$A$776,$A104,СВЦЭМ!$B$33:$B$776,O$83)+'СЕТ СН'!$H$9+СВЦЭМ!$D$10+'СЕТ СН'!$H$5-'СЕТ СН'!$H$17</f>
        <v>3383.4977572100001</v>
      </c>
      <c r="P104" s="36">
        <f>SUMIFS(СВЦЭМ!$C$33:$C$776,СВЦЭМ!$A$33:$A$776,$A104,СВЦЭМ!$B$33:$B$776,P$83)+'СЕТ СН'!$H$9+СВЦЭМ!$D$10+'СЕТ СН'!$H$5-'СЕТ СН'!$H$17</f>
        <v>3385.3251711100002</v>
      </c>
      <c r="Q104" s="36">
        <f>SUMIFS(СВЦЭМ!$C$33:$C$776,СВЦЭМ!$A$33:$A$776,$A104,СВЦЭМ!$B$33:$B$776,Q$83)+'СЕТ СН'!$H$9+СВЦЭМ!$D$10+'СЕТ СН'!$H$5-'СЕТ СН'!$H$17</f>
        <v>3388.9871729699998</v>
      </c>
      <c r="R104" s="36">
        <f>SUMIFS(СВЦЭМ!$C$33:$C$776,СВЦЭМ!$A$33:$A$776,$A104,СВЦЭМ!$B$33:$B$776,R$83)+'СЕТ СН'!$H$9+СВЦЭМ!$D$10+'СЕТ СН'!$H$5-'СЕТ СН'!$H$17</f>
        <v>3394.8014819099999</v>
      </c>
      <c r="S104" s="36">
        <f>SUMIFS(СВЦЭМ!$C$33:$C$776,СВЦЭМ!$A$33:$A$776,$A104,СВЦЭМ!$B$33:$B$776,S$83)+'СЕТ СН'!$H$9+СВЦЭМ!$D$10+'СЕТ СН'!$H$5-'СЕТ СН'!$H$17</f>
        <v>3424.85015217</v>
      </c>
      <c r="T104" s="36">
        <f>SUMIFS(СВЦЭМ!$C$33:$C$776,СВЦЭМ!$A$33:$A$776,$A104,СВЦЭМ!$B$33:$B$776,T$83)+'СЕТ СН'!$H$9+СВЦЭМ!$D$10+'СЕТ СН'!$H$5-'СЕТ СН'!$H$17</f>
        <v>3394.2011761700001</v>
      </c>
      <c r="U104" s="36">
        <f>SUMIFS(СВЦЭМ!$C$33:$C$776,СВЦЭМ!$A$33:$A$776,$A104,СВЦЭМ!$B$33:$B$776,U$83)+'СЕТ СН'!$H$9+СВЦЭМ!$D$10+'СЕТ СН'!$H$5-'СЕТ СН'!$H$17</f>
        <v>3317.2313668900001</v>
      </c>
      <c r="V104" s="36">
        <f>SUMIFS(СВЦЭМ!$C$33:$C$776,СВЦЭМ!$A$33:$A$776,$A104,СВЦЭМ!$B$33:$B$776,V$83)+'СЕТ СН'!$H$9+СВЦЭМ!$D$10+'СЕТ СН'!$H$5-'СЕТ СН'!$H$17</f>
        <v>3332.3375371000002</v>
      </c>
      <c r="W104" s="36">
        <f>SUMIFS(СВЦЭМ!$C$33:$C$776,СВЦЭМ!$A$33:$A$776,$A104,СВЦЭМ!$B$33:$B$776,W$83)+'СЕТ СН'!$H$9+СВЦЭМ!$D$10+'СЕТ СН'!$H$5-'СЕТ СН'!$H$17</f>
        <v>3330.7920230700001</v>
      </c>
      <c r="X104" s="36">
        <f>SUMIFS(СВЦЭМ!$C$33:$C$776,СВЦЭМ!$A$33:$A$776,$A104,СВЦЭМ!$B$33:$B$776,X$83)+'СЕТ СН'!$H$9+СВЦЭМ!$D$10+'СЕТ СН'!$H$5-'СЕТ СН'!$H$17</f>
        <v>3286.5374675900002</v>
      </c>
      <c r="Y104" s="36">
        <f>SUMIFS(СВЦЭМ!$C$33:$C$776,СВЦЭМ!$A$33:$A$776,$A104,СВЦЭМ!$B$33:$B$776,Y$83)+'СЕТ СН'!$H$9+СВЦЭМ!$D$10+'СЕТ СН'!$H$5-'СЕТ СН'!$H$17</f>
        <v>3290.9651721999999</v>
      </c>
    </row>
    <row r="105" spans="1:25" ht="15.75" x14ac:dyDescent="0.2">
      <c r="A105" s="35">
        <f t="shared" si="2"/>
        <v>43699</v>
      </c>
      <c r="B105" s="36">
        <f>SUMIFS(СВЦЭМ!$C$33:$C$776,СВЦЭМ!$A$33:$A$776,$A105,СВЦЭМ!$B$33:$B$776,B$83)+'СЕТ СН'!$H$9+СВЦЭМ!$D$10+'СЕТ СН'!$H$5-'СЕТ СН'!$H$17</f>
        <v>3418.3132163299997</v>
      </c>
      <c r="C105" s="36">
        <f>SUMIFS(СВЦЭМ!$C$33:$C$776,СВЦЭМ!$A$33:$A$776,$A105,СВЦЭМ!$B$33:$B$776,C$83)+'СЕТ СН'!$H$9+СВЦЭМ!$D$10+'СЕТ СН'!$H$5-'СЕТ СН'!$H$17</f>
        <v>3452.63503644</v>
      </c>
      <c r="D105" s="36">
        <f>SUMIFS(СВЦЭМ!$C$33:$C$776,СВЦЭМ!$A$33:$A$776,$A105,СВЦЭМ!$B$33:$B$776,D$83)+'СЕТ СН'!$H$9+СВЦЭМ!$D$10+'СЕТ СН'!$H$5-'СЕТ СН'!$H$17</f>
        <v>3477.1517941900001</v>
      </c>
      <c r="E105" s="36">
        <f>SUMIFS(СВЦЭМ!$C$33:$C$776,СВЦЭМ!$A$33:$A$776,$A105,СВЦЭМ!$B$33:$B$776,E$83)+'СЕТ СН'!$H$9+СВЦЭМ!$D$10+'СЕТ СН'!$H$5-'СЕТ СН'!$H$17</f>
        <v>3485.2076860500001</v>
      </c>
      <c r="F105" s="36">
        <f>SUMIFS(СВЦЭМ!$C$33:$C$776,СВЦЭМ!$A$33:$A$776,$A105,СВЦЭМ!$B$33:$B$776,F$83)+'СЕТ СН'!$H$9+СВЦЭМ!$D$10+'СЕТ СН'!$H$5-'СЕТ СН'!$H$17</f>
        <v>3491.6403928300001</v>
      </c>
      <c r="G105" s="36">
        <f>SUMIFS(СВЦЭМ!$C$33:$C$776,СВЦЭМ!$A$33:$A$776,$A105,СВЦЭМ!$B$33:$B$776,G$83)+'СЕТ СН'!$H$9+СВЦЭМ!$D$10+'СЕТ СН'!$H$5-'СЕТ СН'!$H$17</f>
        <v>3467.68906401</v>
      </c>
      <c r="H105" s="36">
        <f>SUMIFS(СВЦЭМ!$C$33:$C$776,СВЦЭМ!$A$33:$A$776,$A105,СВЦЭМ!$B$33:$B$776,H$83)+'СЕТ СН'!$H$9+СВЦЭМ!$D$10+'СЕТ СН'!$H$5-'СЕТ СН'!$H$17</f>
        <v>3437.3409639399997</v>
      </c>
      <c r="I105" s="36">
        <f>SUMIFS(СВЦЭМ!$C$33:$C$776,СВЦЭМ!$A$33:$A$776,$A105,СВЦЭМ!$B$33:$B$776,I$83)+'СЕТ СН'!$H$9+СВЦЭМ!$D$10+'СЕТ СН'!$H$5-'СЕТ СН'!$H$17</f>
        <v>3385.3816277800001</v>
      </c>
      <c r="J105" s="36">
        <f>SUMIFS(СВЦЭМ!$C$33:$C$776,СВЦЭМ!$A$33:$A$776,$A105,СВЦЭМ!$B$33:$B$776,J$83)+'СЕТ СН'!$H$9+СВЦЭМ!$D$10+'СЕТ СН'!$H$5-'СЕТ СН'!$H$17</f>
        <v>3360.85564432</v>
      </c>
      <c r="K105" s="36">
        <f>SUMIFS(СВЦЭМ!$C$33:$C$776,СВЦЭМ!$A$33:$A$776,$A105,СВЦЭМ!$B$33:$B$776,K$83)+'СЕТ СН'!$H$9+СВЦЭМ!$D$10+'СЕТ СН'!$H$5-'СЕТ СН'!$H$17</f>
        <v>3370.4157273400001</v>
      </c>
      <c r="L105" s="36">
        <f>SUMIFS(СВЦЭМ!$C$33:$C$776,СВЦЭМ!$A$33:$A$776,$A105,СВЦЭМ!$B$33:$B$776,L$83)+'СЕТ СН'!$H$9+СВЦЭМ!$D$10+'СЕТ СН'!$H$5-'СЕТ СН'!$H$17</f>
        <v>3378.0645825800002</v>
      </c>
      <c r="M105" s="36">
        <f>SUMIFS(СВЦЭМ!$C$33:$C$776,СВЦЭМ!$A$33:$A$776,$A105,СВЦЭМ!$B$33:$B$776,M$83)+'СЕТ СН'!$H$9+СВЦЭМ!$D$10+'СЕТ СН'!$H$5-'СЕТ СН'!$H$17</f>
        <v>3379.9858168800001</v>
      </c>
      <c r="N105" s="36">
        <f>SUMIFS(СВЦЭМ!$C$33:$C$776,СВЦЭМ!$A$33:$A$776,$A105,СВЦЭМ!$B$33:$B$776,N$83)+'СЕТ СН'!$H$9+СВЦЭМ!$D$10+'СЕТ СН'!$H$5-'СЕТ СН'!$H$17</f>
        <v>3370.5655147100001</v>
      </c>
      <c r="O105" s="36">
        <f>SUMIFS(СВЦЭМ!$C$33:$C$776,СВЦЭМ!$A$33:$A$776,$A105,СВЦЭМ!$B$33:$B$776,O$83)+'СЕТ СН'!$H$9+СВЦЭМ!$D$10+'СЕТ СН'!$H$5-'СЕТ СН'!$H$17</f>
        <v>3377.29731158</v>
      </c>
      <c r="P105" s="36">
        <f>SUMIFS(СВЦЭМ!$C$33:$C$776,СВЦЭМ!$A$33:$A$776,$A105,СВЦЭМ!$B$33:$B$776,P$83)+'СЕТ СН'!$H$9+СВЦЭМ!$D$10+'СЕТ СН'!$H$5-'СЕТ СН'!$H$17</f>
        <v>3373.35812519</v>
      </c>
      <c r="Q105" s="36">
        <f>SUMIFS(СВЦЭМ!$C$33:$C$776,СВЦЭМ!$A$33:$A$776,$A105,СВЦЭМ!$B$33:$B$776,Q$83)+'СЕТ СН'!$H$9+СВЦЭМ!$D$10+'СЕТ СН'!$H$5-'СЕТ СН'!$H$17</f>
        <v>3366.2019490900002</v>
      </c>
      <c r="R105" s="36">
        <f>SUMIFS(СВЦЭМ!$C$33:$C$776,СВЦЭМ!$A$33:$A$776,$A105,СВЦЭМ!$B$33:$B$776,R$83)+'СЕТ СН'!$H$9+СВЦЭМ!$D$10+'СЕТ СН'!$H$5-'СЕТ СН'!$H$17</f>
        <v>3320.1206859599997</v>
      </c>
      <c r="S105" s="36">
        <f>SUMIFS(СВЦЭМ!$C$33:$C$776,СВЦЭМ!$A$33:$A$776,$A105,СВЦЭМ!$B$33:$B$776,S$83)+'СЕТ СН'!$H$9+СВЦЭМ!$D$10+'СЕТ СН'!$H$5-'СЕТ СН'!$H$17</f>
        <v>3290.1959928300003</v>
      </c>
      <c r="T105" s="36">
        <f>SUMIFS(СВЦЭМ!$C$33:$C$776,СВЦЭМ!$A$33:$A$776,$A105,СВЦЭМ!$B$33:$B$776,T$83)+'СЕТ СН'!$H$9+СВЦЭМ!$D$10+'СЕТ СН'!$H$5-'СЕТ СН'!$H$17</f>
        <v>3283.2456465999999</v>
      </c>
      <c r="U105" s="36">
        <f>SUMIFS(СВЦЭМ!$C$33:$C$776,СВЦЭМ!$A$33:$A$776,$A105,СВЦЭМ!$B$33:$B$776,U$83)+'СЕТ СН'!$H$9+СВЦЭМ!$D$10+'СЕТ СН'!$H$5-'СЕТ СН'!$H$17</f>
        <v>3284.2923156900001</v>
      </c>
      <c r="V105" s="36">
        <f>SUMIFS(СВЦЭМ!$C$33:$C$776,СВЦЭМ!$A$33:$A$776,$A105,СВЦЭМ!$B$33:$B$776,V$83)+'СЕТ СН'!$H$9+СВЦЭМ!$D$10+'СЕТ СН'!$H$5-'СЕТ СН'!$H$17</f>
        <v>3303.9183614899998</v>
      </c>
      <c r="W105" s="36">
        <f>SUMIFS(СВЦЭМ!$C$33:$C$776,СВЦЭМ!$A$33:$A$776,$A105,СВЦЭМ!$B$33:$B$776,W$83)+'СЕТ СН'!$H$9+СВЦЭМ!$D$10+'СЕТ СН'!$H$5-'СЕТ СН'!$H$17</f>
        <v>3309.7683358200002</v>
      </c>
      <c r="X105" s="36">
        <f>SUMIFS(СВЦЭМ!$C$33:$C$776,СВЦЭМ!$A$33:$A$776,$A105,СВЦЭМ!$B$33:$B$776,X$83)+'СЕТ СН'!$H$9+СВЦЭМ!$D$10+'СЕТ СН'!$H$5-'СЕТ СН'!$H$17</f>
        <v>3261.6560942999999</v>
      </c>
      <c r="Y105" s="36">
        <f>SUMIFS(СВЦЭМ!$C$33:$C$776,СВЦЭМ!$A$33:$A$776,$A105,СВЦЭМ!$B$33:$B$776,Y$83)+'СЕТ СН'!$H$9+СВЦЭМ!$D$10+'СЕТ СН'!$H$5-'СЕТ СН'!$H$17</f>
        <v>3288.5385326800001</v>
      </c>
    </row>
    <row r="106" spans="1:25" ht="15.75" x14ac:dyDescent="0.2">
      <c r="A106" s="35">
        <f t="shared" si="2"/>
        <v>43700</v>
      </c>
      <c r="B106" s="36">
        <f>SUMIFS(СВЦЭМ!$C$33:$C$776,СВЦЭМ!$A$33:$A$776,$A106,СВЦЭМ!$B$33:$B$776,B$83)+'СЕТ СН'!$H$9+СВЦЭМ!$D$10+'СЕТ СН'!$H$5-'СЕТ СН'!$H$17</f>
        <v>3375.0481108700001</v>
      </c>
      <c r="C106" s="36">
        <f>SUMIFS(СВЦЭМ!$C$33:$C$776,СВЦЭМ!$A$33:$A$776,$A106,СВЦЭМ!$B$33:$B$776,C$83)+'СЕТ СН'!$H$9+СВЦЭМ!$D$10+'СЕТ СН'!$H$5-'СЕТ СН'!$H$17</f>
        <v>3409.74992991</v>
      </c>
      <c r="D106" s="36">
        <f>SUMIFS(СВЦЭМ!$C$33:$C$776,СВЦЭМ!$A$33:$A$776,$A106,СВЦЭМ!$B$33:$B$776,D$83)+'СЕТ СН'!$H$9+СВЦЭМ!$D$10+'СЕТ СН'!$H$5-'СЕТ СН'!$H$17</f>
        <v>3389.8794997699997</v>
      </c>
      <c r="E106" s="36">
        <f>SUMIFS(СВЦЭМ!$C$33:$C$776,СВЦЭМ!$A$33:$A$776,$A106,СВЦЭМ!$B$33:$B$776,E$83)+'СЕТ СН'!$H$9+СВЦЭМ!$D$10+'СЕТ СН'!$H$5-'СЕТ СН'!$H$17</f>
        <v>3379.1444891900001</v>
      </c>
      <c r="F106" s="36">
        <f>SUMIFS(СВЦЭМ!$C$33:$C$776,СВЦЭМ!$A$33:$A$776,$A106,СВЦЭМ!$B$33:$B$776,F$83)+'СЕТ СН'!$H$9+СВЦЭМ!$D$10+'СЕТ СН'!$H$5-'СЕТ СН'!$H$17</f>
        <v>3380.3346749399998</v>
      </c>
      <c r="G106" s="36">
        <f>SUMIFS(СВЦЭМ!$C$33:$C$776,СВЦЭМ!$A$33:$A$776,$A106,СВЦЭМ!$B$33:$B$776,G$83)+'СЕТ СН'!$H$9+СВЦЭМ!$D$10+'СЕТ СН'!$H$5-'СЕТ СН'!$H$17</f>
        <v>3388.8924678399999</v>
      </c>
      <c r="H106" s="36">
        <f>SUMIFS(СВЦЭМ!$C$33:$C$776,СВЦЭМ!$A$33:$A$776,$A106,СВЦЭМ!$B$33:$B$776,H$83)+'СЕТ СН'!$H$9+СВЦЭМ!$D$10+'СЕТ СН'!$H$5-'СЕТ СН'!$H$17</f>
        <v>3356.6676929099999</v>
      </c>
      <c r="I106" s="36">
        <f>SUMIFS(СВЦЭМ!$C$33:$C$776,СВЦЭМ!$A$33:$A$776,$A106,СВЦЭМ!$B$33:$B$776,I$83)+'СЕТ СН'!$H$9+СВЦЭМ!$D$10+'СЕТ СН'!$H$5-'СЕТ СН'!$H$17</f>
        <v>3351.0989739699999</v>
      </c>
      <c r="J106" s="36">
        <f>SUMIFS(СВЦЭМ!$C$33:$C$776,СВЦЭМ!$A$33:$A$776,$A106,СВЦЭМ!$B$33:$B$776,J$83)+'СЕТ СН'!$H$9+СВЦЭМ!$D$10+'СЕТ СН'!$H$5-'СЕТ СН'!$H$17</f>
        <v>3391.3766312799999</v>
      </c>
      <c r="K106" s="36">
        <f>SUMIFS(СВЦЭМ!$C$33:$C$776,СВЦЭМ!$A$33:$A$776,$A106,СВЦЭМ!$B$33:$B$776,K$83)+'СЕТ СН'!$H$9+СВЦЭМ!$D$10+'СЕТ СН'!$H$5-'СЕТ СН'!$H$17</f>
        <v>3414.1021117400001</v>
      </c>
      <c r="L106" s="36">
        <f>SUMIFS(СВЦЭМ!$C$33:$C$776,СВЦЭМ!$A$33:$A$776,$A106,СВЦЭМ!$B$33:$B$776,L$83)+'СЕТ СН'!$H$9+СВЦЭМ!$D$10+'СЕТ СН'!$H$5-'СЕТ СН'!$H$17</f>
        <v>3401.9434080999999</v>
      </c>
      <c r="M106" s="36">
        <f>SUMIFS(СВЦЭМ!$C$33:$C$776,СВЦЭМ!$A$33:$A$776,$A106,СВЦЭМ!$B$33:$B$776,M$83)+'СЕТ СН'!$H$9+СВЦЭМ!$D$10+'СЕТ СН'!$H$5-'СЕТ СН'!$H$17</f>
        <v>3401.7436457599997</v>
      </c>
      <c r="N106" s="36">
        <f>SUMIFS(СВЦЭМ!$C$33:$C$776,СВЦЭМ!$A$33:$A$776,$A106,СВЦЭМ!$B$33:$B$776,N$83)+'СЕТ СН'!$H$9+СВЦЭМ!$D$10+'СЕТ СН'!$H$5-'СЕТ СН'!$H$17</f>
        <v>3401.72299346</v>
      </c>
      <c r="O106" s="36">
        <f>SUMIFS(СВЦЭМ!$C$33:$C$776,СВЦЭМ!$A$33:$A$776,$A106,СВЦЭМ!$B$33:$B$776,O$83)+'СЕТ СН'!$H$9+СВЦЭМ!$D$10+'СЕТ СН'!$H$5-'СЕТ СН'!$H$17</f>
        <v>3416.8174023000001</v>
      </c>
      <c r="P106" s="36">
        <f>SUMIFS(СВЦЭМ!$C$33:$C$776,СВЦЭМ!$A$33:$A$776,$A106,СВЦЭМ!$B$33:$B$776,P$83)+'СЕТ СН'!$H$9+СВЦЭМ!$D$10+'СЕТ СН'!$H$5-'СЕТ СН'!$H$17</f>
        <v>3424.2470744299999</v>
      </c>
      <c r="Q106" s="36">
        <f>SUMIFS(СВЦЭМ!$C$33:$C$776,СВЦЭМ!$A$33:$A$776,$A106,СВЦЭМ!$B$33:$B$776,Q$83)+'СЕТ СН'!$H$9+СВЦЭМ!$D$10+'СЕТ СН'!$H$5-'СЕТ СН'!$H$17</f>
        <v>3414.8071569200001</v>
      </c>
      <c r="R106" s="36">
        <f>SUMIFS(СВЦЭМ!$C$33:$C$776,СВЦЭМ!$A$33:$A$776,$A106,СВЦЭМ!$B$33:$B$776,R$83)+'СЕТ СН'!$H$9+СВЦЭМ!$D$10+'СЕТ СН'!$H$5-'СЕТ СН'!$H$17</f>
        <v>3399.2645329100001</v>
      </c>
      <c r="S106" s="36">
        <f>SUMIFS(СВЦЭМ!$C$33:$C$776,СВЦЭМ!$A$33:$A$776,$A106,СВЦЭМ!$B$33:$B$776,S$83)+'СЕТ СН'!$H$9+СВЦЭМ!$D$10+'СЕТ СН'!$H$5-'СЕТ СН'!$H$17</f>
        <v>3378.23223891</v>
      </c>
      <c r="T106" s="36">
        <f>SUMIFS(СВЦЭМ!$C$33:$C$776,СВЦЭМ!$A$33:$A$776,$A106,СВЦЭМ!$B$33:$B$776,T$83)+'СЕТ СН'!$H$9+СВЦЭМ!$D$10+'СЕТ СН'!$H$5-'СЕТ СН'!$H$17</f>
        <v>3372.3959522800001</v>
      </c>
      <c r="U106" s="36">
        <f>SUMIFS(СВЦЭМ!$C$33:$C$776,СВЦЭМ!$A$33:$A$776,$A106,СВЦЭМ!$B$33:$B$776,U$83)+'СЕТ СН'!$H$9+СВЦЭМ!$D$10+'СЕТ СН'!$H$5-'СЕТ СН'!$H$17</f>
        <v>3358.45619536</v>
      </c>
      <c r="V106" s="36">
        <f>SUMIFS(СВЦЭМ!$C$33:$C$776,СВЦЭМ!$A$33:$A$776,$A106,СВЦЭМ!$B$33:$B$776,V$83)+'СЕТ СН'!$H$9+СВЦЭМ!$D$10+'СЕТ СН'!$H$5-'СЕТ СН'!$H$17</f>
        <v>3340.99750533</v>
      </c>
      <c r="W106" s="36">
        <f>SUMIFS(СВЦЭМ!$C$33:$C$776,СВЦЭМ!$A$33:$A$776,$A106,СВЦЭМ!$B$33:$B$776,W$83)+'СЕТ СН'!$H$9+СВЦЭМ!$D$10+'СЕТ СН'!$H$5-'СЕТ СН'!$H$17</f>
        <v>3342.2643693599998</v>
      </c>
      <c r="X106" s="36">
        <f>SUMIFS(СВЦЭМ!$C$33:$C$776,СВЦЭМ!$A$33:$A$776,$A106,СВЦЭМ!$B$33:$B$776,X$83)+'СЕТ СН'!$H$9+СВЦЭМ!$D$10+'СЕТ СН'!$H$5-'СЕТ СН'!$H$17</f>
        <v>3352.5446445600001</v>
      </c>
      <c r="Y106" s="36">
        <f>SUMIFS(СВЦЭМ!$C$33:$C$776,СВЦЭМ!$A$33:$A$776,$A106,СВЦЭМ!$B$33:$B$776,Y$83)+'СЕТ СН'!$H$9+СВЦЭМ!$D$10+'СЕТ СН'!$H$5-'СЕТ СН'!$H$17</f>
        <v>3398.6583474499998</v>
      </c>
    </row>
    <row r="107" spans="1:25" ht="15.75" x14ac:dyDescent="0.2">
      <c r="A107" s="35">
        <f t="shared" si="2"/>
        <v>43701</v>
      </c>
      <c r="B107" s="36">
        <f>SUMIFS(СВЦЭМ!$C$33:$C$776,СВЦЭМ!$A$33:$A$776,$A107,СВЦЭМ!$B$33:$B$776,B$83)+'СЕТ СН'!$H$9+СВЦЭМ!$D$10+'СЕТ СН'!$H$5-'СЕТ СН'!$H$17</f>
        <v>3402.1950875100001</v>
      </c>
      <c r="C107" s="36">
        <f>SUMIFS(СВЦЭМ!$C$33:$C$776,СВЦЭМ!$A$33:$A$776,$A107,СВЦЭМ!$B$33:$B$776,C$83)+'СЕТ СН'!$H$9+СВЦЭМ!$D$10+'СЕТ СН'!$H$5-'СЕТ СН'!$H$17</f>
        <v>3449.4147908599998</v>
      </c>
      <c r="D107" s="36">
        <f>SUMIFS(СВЦЭМ!$C$33:$C$776,СВЦЭМ!$A$33:$A$776,$A107,СВЦЭМ!$B$33:$B$776,D$83)+'СЕТ СН'!$H$9+СВЦЭМ!$D$10+'СЕТ СН'!$H$5-'СЕТ СН'!$H$17</f>
        <v>3472.10194989</v>
      </c>
      <c r="E107" s="36">
        <f>SUMIFS(СВЦЭМ!$C$33:$C$776,СВЦЭМ!$A$33:$A$776,$A107,СВЦЭМ!$B$33:$B$776,E$83)+'СЕТ СН'!$H$9+СВЦЭМ!$D$10+'СЕТ СН'!$H$5-'СЕТ СН'!$H$17</f>
        <v>3495.6903938099999</v>
      </c>
      <c r="F107" s="36">
        <f>SUMIFS(СВЦЭМ!$C$33:$C$776,СВЦЭМ!$A$33:$A$776,$A107,СВЦЭМ!$B$33:$B$776,F$83)+'СЕТ СН'!$H$9+СВЦЭМ!$D$10+'СЕТ СН'!$H$5-'СЕТ СН'!$H$17</f>
        <v>3497.5942749800001</v>
      </c>
      <c r="G107" s="36">
        <f>SUMIFS(СВЦЭМ!$C$33:$C$776,СВЦЭМ!$A$33:$A$776,$A107,СВЦЭМ!$B$33:$B$776,G$83)+'СЕТ СН'!$H$9+СВЦЭМ!$D$10+'СЕТ СН'!$H$5-'СЕТ СН'!$H$17</f>
        <v>3492.1660666399998</v>
      </c>
      <c r="H107" s="36">
        <f>SUMIFS(СВЦЭМ!$C$33:$C$776,СВЦЭМ!$A$33:$A$776,$A107,СВЦЭМ!$B$33:$B$776,H$83)+'СЕТ СН'!$H$9+СВЦЭМ!$D$10+'СЕТ СН'!$H$5-'СЕТ СН'!$H$17</f>
        <v>3460.31649315</v>
      </c>
      <c r="I107" s="36">
        <f>SUMIFS(СВЦЭМ!$C$33:$C$776,СВЦЭМ!$A$33:$A$776,$A107,СВЦЭМ!$B$33:$B$776,I$83)+'СЕТ СН'!$H$9+СВЦЭМ!$D$10+'СЕТ СН'!$H$5-'СЕТ СН'!$H$17</f>
        <v>3416.5174981</v>
      </c>
      <c r="J107" s="36">
        <f>SUMIFS(СВЦЭМ!$C$33:$C$776,СВЦЭМ!$A$33:$A$776,$A107,СВЦЭМ!$B$33:$B$776,J$83)+'СЕТ СН'!$H$9+СВЦЭМ!$D$10+'СЕТ СН'!$H$5-'СЕТ СН'!$H$17</f>
        <v>3362.9061485900002</v>
      </c>
      <c r="K107" s="36">
        <f>SUMIFS(СВЦЭМ!$C$33:$C$776,СВЦЭМ!$A$33:$A$776,$A107,СВЦЭМ!$B$33:$B$776,K$83)+'СЕТ СН'!$H$9+СВЦЭМ!$D$10+'СЕТ СН'!$H$5-'СЕТ СН'!$H$17</f>
        <v>3307.03374579</v>
      </c>
      <c r="L107" s="36">
        <f>SUMIFS(СВЦЭМ!$C$33:$C$776,СВЦЭМ!$A$33:$A$776,$A107,СВЦЭМ!$B$33:$B$776,L$83)+'СЕТ СН'!$H$9+СВЦЭМ!$D$10+'СЕТ СН'!$H$5-'СЕТ СН'!$H$17</f>
        <v>3304.4383505199999</v>
      </c>
      <c r="M107" s="36">
        <f>SUMIFS(СВЦЭМ!$C$33:$C$776,СВЦЭМ!$A$33:$A$776,$A107,СВЦЭМ!$B$33:$B$776,M$83)+'СЕТ СН'!$H$9+СВЦЭМ!$D$10+'СЕТ СН'!$H$5-'СЕТ СН'!$H$17</f>
        <v>3300.9095937900001</v>
      </c>
      <c r="N107" s="36">
        <f>SUMIFS(СВЦЭМ!$C$33:$C$776,СВЦЭМ!$A$33:$A$776,$A107,СВЦЭМ!$B$33:$B$776,N$83)+'СЕТ СН'!$H$9+СВЦЭМ!$D$10+'СЕТ СН'!$H$5-'СЕТ СН'!$H$17</f>
        <v>3314.08591045</v>
      </c>
      <c r="O107" s="36">
        <f>SUMIFS(СВЦЭМ!$C$33:$C$776,СВЦЭМ!$A$33:$A$776,$A107,СВЦЭМ!$B$33:$B$776,O$83)+'СЕТ СН'!$H$9+СВЦЭМ!$D$10+'СЕТ СН'!$H$5-'СЕТ СН'!$H$17</f>
        <v>3326.04454222</v>
      </c>
      <c r="P107" s="36">
        <f>SUMIFS(СВЦЭМ!$C$33:$C$776,СВЦЭМ!$A$33:$A$776,$A107,СВЦЭМ!$B$33:$B$776,P$83)+'СЕТ СН'!$H$9+СВЦЭМ!$D$10+'СЕТ СН'!$H$5-'СЕТ СН'!$H$17</f>
        <v>3337.9577399099999</v>
      </c>
      <c r="Q107" s="36">
        <f>SUMIFS(СВЦЭМ!$C$33:$C$776,СВЦЭМ!$A$33:$A$776,$A107,СВЦЭМ!$B$33:$B$776,Q$83)+'СЕТ СН'!$H$9+СВЦЭМ!$D$10+'СЕТ СН'!$H$5-'СЕТ СН'!$H$17</f>
        <v>3346.4681717799999</v>
      </c>
      <c r="R107" s="36">
        <f>SUMIFS(СВЦЭМ!$C$33:$C$776,СВЦЭМ!$A$33:$A$776,$A107,СВЦЭМ!$B$33:$B$776,R$83)+'СЕТ СН'!$H$9+СВЦЭМ!$D$10+'СЕТ СН'!$H$5-'СЕТ СН'!$H$17</f>
        <v>3314.5386354100001</v>
      </c>
      <c r="S107" s="36">
        <f>SUMIFS(СВЦЭМ!$C$33:$C$776,СВЦЭМ!$A$33:$A$776,$A107,СВЦЭМ!$B$33:$B$776,S$83)+'СЕТ СН'!$H$9+СВЦЭМ!$D$10+'СЕТ СН'!$H$5-'СЕТ СН'!$H$17</f>
        <v>3276.7789393399999</v>
      </c>
      <c r="T107" s="36">
        <f>SUMIFS(СВЦЭМ!$C$33:$C$776,СВЦЭМ!$A$33:$A$776,$A107,СВЦЭМ!$B$33:$B$776,T$83)+'СЕТ СН'!$H$9+СВЦЭМ!$D$10+'СЕТ СН'!$H$5-'СЕТ СН'!$H$17</f>
        <v>3262.9449171199999</v>
      </c>
      <c r="U107" s="36">
        <f>SUMIFS(СВЦЭМ!$C$33:$C$776,СВЦЭМ!$A$33:$A$776,$A107,СВЦЭМ!$B$33:$B$776,U$83)+'СЕТ СН'!$H$9+СВЦЭМ!$D$10+'СЕТ СН'!$H$5-'СЕТ СН'!$H$17</f>
        <v>3259.3231502799999</v>
      </c>
      <c r="V107" s="36">
        <f>SUMIFS(СВЦЭМ!$C$33:$C$776,СВЦЭМ!$A$33:$A$776,$A107,СВЦЭМ!$B$33:$B$776,V$83)+'СЕТ СН'!$H$9+СВЦЭМ!$D$10+'СЕТ СН'!$H$5-'СЕТ СН'!$H$17</f>
        <v>3268.8704895999999</v>
      </c>
      <c r="W107" s="36">
        <f>SUMIFS(СВЦЭМ!$C$33:$C$776,СВЦЭМ!$A$33:$A$776,$A107,СВЦЭМ!$B$33:$B$776,W$83)+'СЕТ СН'!$H$9+СВЦЭМ!$D$10+'СЕТ СН'!$H$5-'СЕТ СН'!$H$17</f>
        <v>3274.6183856600001</v>
      </c>
      <c r="X107" s="36">
        <f>SUMIFS(СВЦЭМ!$C$33:$C$776,СВЦЭМ!$A$33:$A$776,$A107,СВЦЭМ!$B$33:$B$776,X$83)+'СЕТ СН'!$H$9+СВЦЭМ!$D$10+'СЕТ СН'!$H$5-'СЕТ СН'!$H$17</f>
        <v>3268.45120322</v>
      </c>
      <c r="Y107" s="36">
        <f>SUMIFS(СВЦЭМ!$C$33:$C$776,СВЦЭМ!$A$33:$A$776,$A107,СВЦЭМ!$B$33:$B$776,Y$83)+'СЕТ СН'!$H$9+СВЦЭМ!$D$10+'СЕТ СН'!$H$5-'СЕТ СН'!$H$17</f>
        <v>3339.9087097900001</v>
      </c>
    </row>
    <row r="108" spans="1:25" ht="15.75" x14ac:dyDescent="0.2">
      <c r="A108" s="35">
        <f t="shared" si="2"/>
        <v>43702</v>
      </c>
      <c r="B108" s="36">
        <f>SUMIFS(СВЦЭМ!$C$33:$C$776,СВЦЭМ!$A$33:$A$776,$A108,СВЦЭМ!$B$33:$B$776,B$83)+'СЕТ СН'!$H$9+СВЦЭМ!$D$10+'СЕТ СН'!$H$5-'СЕТ СН'!$H$17</f>
        <v>3393.7854173400001</v>
      </c>
      <c r="C108" s="36">
        <f>SUMIFS(СВЦЭМ!$C$33:$C$776,СВЦЭМ!$A$33:$A$776,$A108,СВЦЭМ!$B$33:$B$776,C$83)+'СЕТ СН'!$H$9+СВЦЭМ!$D$10+'СЕТ СН'!$H$5-'СЕТ СН'!$H$17</f>
        <v>3429.3844672099999</v>
      </c>
      <c r="D108" s="36">
        <f>SUMIFS(СВЦЭМ!$C$33:$C$776,СВЦЭМ!$A$33:$A$776,$A108,СВЦЭМ!$B$33:$B$776,D$83)+'СЕТ СН'!$H$9+СВЦЭМ!$D$10+'СЕТ СН'!$H$5-'СЕТ СН'!$H$17</f>
        <v>3435.8163190699997</v>
      </c>
      <c r="E108" s="36">
        <f>SUMIFS(СВЦЭМ!$C$33:$C$776,СВЦЭМ!$A$33:$A$776,$A108,СВЦЭМ!$B$33:$B$776,E$83)+'СЕТ СН'!$H$9+СВЦЭМ!$D$10+'СЕТ СН'!$H$5-'СЕТ СН'!$H$17</f>
        <v>3439.0879779699999</v>
      </c>
      <c r="F108" s="36">
        <f>SUMIFS(СВЦЭМ!$C$33:$C$776,СВЦЭМ!$A$33:$A$776,$A108,СВЦЭМ!$B$33:$B$776,F$83)+'СЕТ СН'!$H$9+СВЦЭМ!$D$10+'СЕТ СН'!$H$5-'СЕТ СН'!$H$17</f>
        <v>3438.9564988299999</v>
      </c>
      <c r="G108" s="36">
        <f>SUMIFS(СВЦЭМ!$C$33:$C$776,СВЦЭМ!$A$33:$A$776,$A108,СВЦЭМ!$B$33:$B$776,G$83)+'СЕТ СН'!$H$9+СВЦЭМ!$D$10+'СЕТ СН'!$H$5-'СЕТ СН'!$H$17</f>
        <v>3438.1543853900002</v>
      </c>
      <c r="H108" s="36">
        <f>SUMIFS(СВЦЭМ!$C$33:$C$776,СВЦЭМ!$A$33:$A$776,$A108,СВЦЭМ!$B$33:$B$776,H$83)+'СЕТ СН'!$H$9+СВЦЭМ!$D$10+'СЕТ СН'!$H$5-'СЕТ СН'!$H$17</f>
        <v>3425.1555512200002</v>
      </c>
      <c r="I108" s="36">
        <f>SUMIFS(СВЦЭМ!$C$33:$C$776,СВЦЭМ!$A$33:$A$776,$A108,СВЦЭМ!$B$33:$B$776,I$83)+'СЕТ СН'!$H$9+СВЦЭМ!$D$10+'СЕТ СН'!$H$5-'СЕТ СН'!$H$17</f>
        <v>3415.0068518500002</v>
      </c>
      <c r="J108" s="36">
        <f>SUMIFS(СВЦЭМ!$C$33:$C$776,СВЦЭМ!$A$33:$A$776,$A108,СВЦЭМ!$B$33:$B$776,J$83)+'СЕТ СН'!$H$9+СВЦЭМ!$D$10+'СЕТ СН'!$H$5-'СЕТ СН'!$H$17</f>
        <v>3376.87109908</v>
      </c>
      <c r="K108" s="36">
        <f>SUMIFS(СВЦЭМ!$C$33:$C$776,СВЦЭМ!$A$33:$A$776,$A108,СВЦЭМ!$B$33:$B$776,K$83)+'СЕТ СН'!$H$9+СВЦЭМ!$D$10+'СЕТ СН'!$H$5-'СЕТ СН'!$H$17</f>
        <v>3332.4825882200003</v>
      </c>
      <c r="L108" s="36">
        <f>SUMIFS(СВЦЭМ!$C$33:$C$776,СВЦЭМ!$A$33:$A$776,$A108,СВЦЭМ!$B$33:$B$776,L$83)+'СЕТ СН'!$H$9+СВЦЭМ!$D$10+'СЕТ СН'!$H$5-'СЕТ СН'!$H$17</f>
        <v>3299.7258562100001</v>
      </c>
      <c r="M108" s="36">
        <f>SUMIFS(СВЦЭМ!$C$33:$C$776,СВЦЭМ!$A$33:$A$776,$A108,СВЦЭМ!$B$33:$B$776,M$83)+'СЕТ СН'!$H$9+СВЦЭМ!$D$10+'СЕТ СН'!$H$5-'СЕТ СН'!$H$17</f>
        <v>3302.0220984500002</v>
      </c>
      <c r="N108" s="36">
        <f>SUMIFS(СВЦЭМ!$C$33:$C$776,СВЦЭМ!$A$33:$A$776,$A108,СВЦЭМ!$B$33:$B$776,N$83)+'СЕТ СН'!$H$9+СВЦЭМ!$D$10+'СЕТ СН'!$H$5-'СЕТ СН'!$H$17</f>
        <v>3320.6924775500001</v>
      </c>
      <c r="O108" s="36">
        <f>SUMIFS(СВЦЭМ!$C$33:$C$776,СВЦЭМ!$A$33:$A$776,$A108,СВЦЭМ!$B$33:$B$776,O$83)+'СЕТ СН'!$H$9+СВЦЭМ!$D$10+'СЕТ СН'!$H$5-'СЕТ СН'!$H$17</f>
        <v>3338.4657424900001</v>
      </c>
      <c r="P108" s="36">
        <f>SUMIFS(СВЦЭМ!$C$33:$C$776,СВЦЭМ!$A$33:$A$776,$A108,СВЦЭМ!$B$33:$B$776,P$83)+'СЕТ СН'!$H$9+СВЦЭМ!$D$10+'СЕТ СН'!$H$5-'СЕТ СН'!$H$17</f>
        <v>3349.5664315100003</v>
      </c>
      <c r="Q108" s="36">
        <f>SUMIFS(СВЦЭМ!$C$33:$C$776,СВЦЭМ!$A$33:$A$776,$A108,СВЦЭМ!$B$33:$B$776,Q$83)+'СЕТ СН'!$H$9+СВЦЭМ!$D$10+'СЕТ СН'!$H$5-'СЕТ СН'!$H$17</f>
        <v>3360.9504023</v>
      </c>
      <c r="R108" s="36">
        <f>SUMIFS(СВЦЭМ!$C$33:$C$776,СВЦЭМ!$A$33:$A$776,$A108,СВЦЭМ!$B$33:$B$776,R$83)+'СЕТ СН'!$H$9+СВЦЭМ!$D$10+'СЕТ СН'!$H$5-'СЕТ СН'!$H$17</f>
        <v>3324.51600633</v>
      </c>
      <c r="S108" s="36">
        <f>SUMIFS(СВЦЭМ!$C$33:$C$776,СВЦЭМ!$A$33:$A$776,$A108,СВЦЭМ!$B$33:$B$776,S$83)+'СЕТ СН'!$H$9+СВЦЭМ!$D$10+'СЕТ СН'!$H$5-'СЕТ СН'!$H$17</f>
        <v>3286.3384661499999</v>
      </c>
      <c r="T108" s="36">
        <f>SUMIFS(СВЦЭМ!$C$33:$C$776,СВЦЭМ!$A$33:$A$776,$A108,СВЦЭМ!$B$33:$B$776,T$83)+'СЕТ СН'!$H$9+СВЦЭМ!$D$10+'СЕТ СН'!$H$5-'СЕТ СН'!$H$17</f>
        <v>3299.1682618499999</v>
      </c>
      <c r="U108" s="36">
        <f>SUMIFS(СВЦЭМ!$C$33:$C$776,СВЦЭМ!$A$33:$A$776,$A108,СВЦЭМ!$B$33:$B$776,U$83)+'СЕТ СН'!$H$9+СВЦЭМ!$D$10+'СЕТ СН'!$H$5-'СЕТ СН'!$H$17</f>
        <v>3303.1348967599997</v>
      </c>
      <c r="V108" s="36">
        <f>SUMIFS(СВЦЭМ!$C$33:$C$776,СВЦЭМ!$A$33:$A$776,$A108,СВЦЭМ!$B$33:$B$776,V$83)+'СЕТ СН'!$H$9+СВЦЭМ!$D$10+'СЕТ СН'!$H$5-'СЕТ СН'!$H$17</f>
        <v>3276.8752586999999</v>
      </c>
      <c r="W108" s="36">
        <f>SUMIFS(СВЦЭМ!$C$33:$C$776,СВЦЭМ!$A$33:$A$776,$A108,СВЦЭМ!$B$33:$B$776,W$83)+'СЕТ СН'!$H$9+СВЦЭМ!$D$10+'СЕТ СН'!$H$5-'СЕТ СН'!$H$17</f>
        <v>3280.1356943800001</v>
      </c>
      <c r="X108" s="36">
        <f>SUMIFS(СВЦЭМ!$C$33:$C$776,СВЦЭМ!$A$33:$A$776,$A108,СВЦЭМ!$B$33:$B$776,X$83)+'СЕТ СН'!$H$9+СВЦЭМ!$D$10+'СЕТ СН'!$H$5-'СЕТ СН'!$H$17</f>
        <v>3286.46882254</v>
      </c>
      <c r="Y108" s="36">
        <f>SUMIFS(СВЦЭМ!$C$33:$C$776,СВЦЭМ!$A$33:$A$776,$A108,СВЦЭМ!$B$33:$B$776,Y$83)+'СЕТ СН'!$H$9+СВЦЭМ!$D$10+'СЕТ СН'!$H$5-'СЕТ СН'!$H$17</f>
        <v>3370.4371555799999</v>
      </c>
    </row>
    <row r="109" spans="1:25" ht="15.75" x14ac:dyDescent="0.2">
      <c r="A109" s="35">
        <f t="shared" si="2"/>
        <v>43703</v>
      </c>
      <c r="B109" s="36">
        <f>SUMIFS(СВЦЭМ!$C$33:$C$776,СВЦЭМ!$A$33:$A$776,$A109,СВЦЭМ!$B$33:$B$776,B$83)+'СЕТ СН'!$H$9+СВЦЭМ!$D$10+'СЕТ СН'!$H$5-'СЕТ СН'!$H$17</f>
        <v>3485.9660034799999</v>
      </c>
      <c r="C109" s="36">
        <f>SUMIFS(СВЦЭМ!$C$33:$C$776,СВЦЭМ!$A$33:$A$776,$A109,СВЦЭМ!$B$33:$B$776,C$83)+'СЕТ СН'!$H$9+СВЦЭМ!$D$10+'СЕТ СН'!$H$5-'СЕТ СН'!$H$17</f>
        <v>3542.3198872600001</v>
      </c>
      <c r="D109" s="36">
        <f>SUMIFS(СВЦЭМ!$C$33:$C$776,СВЦЭМ!$A$33:$A$776,$A109,СВЦЭМ!$B$33:$B$776,D$83)+'СЕТ СН'!$H$9+СВЦЭМ!$D$10+'СЕТ СН'!$H$5-'СЕТ СН'!$H$17</f>
        <v>3564.84005381</v>
      </c>
      <c r="E109" s="36">
        <f>SUMIFS(СВЦЭМ!$C$33:$C$776,СВЦЭМ!$A$33:$A$776,$A109,СВЦЭМ!$B$33:$B$776,E$83)+'СЕТ СН'!$H$9+СВЦЭМ!$D$10+'СЕТ СН'!$H$5-'СЕТ СН'!$H$17</f>
        <v>3578.39871283</v>
      </c>
      <c r="F109" s="36">
        <f>SUMIFS(СВЦЭМ!$C$33:$C$776,СВЦЭМ!$A$33:$A$776,$A109,СВЦЭМ!$B$33:$B$776,F$83)+'СЕТ СН'!$H$9+СВЦЭМ!$D$10+'СЕТ СН'!$H$5-'СЕТ СН'!$H$17</f>
        <v>3563.9351695599998</v>
      </c>
      <c r="G109" s="36">
        <f>SUMIFS(СВЦЭМ!$C$33:$C$776,СВЦЭМ!$A$33:$A$776,$A109,СВЦЭМ!$B$33:$B$776,G$83)+'СЕТ СН'!$H$9+СВЦЭМ!$D$10+'СЕТ СН'!$H$5-'СЕТ СН'!$H$17</f>
        <v>3529.0715525800001</v>
      </c>
      <c r="H109" s="36">
        <f>SUMIFS(СВЦЭМ!$C$33:$C$776,СВЦЭМ!$A$33:$A$776,$A109,СВЦЭМ!$B$33:$B$776,H$83)+'СЕТ СН'!$H$9+СВЦЭМ!$D$10+'СЕТ СН'!$H$5-'СЕТ СН'!$H$17</f>
        <v>3500.0207983199998</v>
      </c>
      <c r="I109" s="36">
        <f>SUMIFS(СВЦЭМ!$C$33:$C$776,СВЦЭМ!$A$33:$A$776,$A109,СВЦЭМ!$B$33:$B$776,I$83)+'СЕТ СН'!$H$9+СВЦЭМ!$D$10+'СЕТ СН'!$H$5-'СЕТ СН'!$H$17</f>
        <v>3444.1824377799999</v>
      </c>
      <c r="J109" s="36">
        <f>SUMIFS(СВЦЭМ!$C$33:$C$776,СВЦЭМ!$A$33:$A$776,$A109,СВЦЭМ!$B$33:$B$776,J$83)+'СЕТ СН'!$H$9+СВЦЭМ!$D$10+'СЕТ СН'!$H$5-'СЕТ СН'!$H$17</f>
        <v>3400.61826638</v>
      </c>
      <c r="K109" s="36">
        <f>SUMIFS(СВЦЭМ!$C$33:$C$776,СВЦЭМ!$A$33:$A$776,$A109,СВЦЭМ!$B$33:$B$776,K$83)+'СЕТ СН'!$H$9+СВЦЭМ!$D$10+'СЕТ СН'!$H$5-'СЕТ СН'!$H$17</f>
        <v>3368.92438674</v>
      </c>
      <c r="L109" s="36">
        <f>SUMIFS(СВЦЭМ!$C$33:$C$776,СВЦЭМ!$A$33:$A$776,$A109,СВЦЭМ!$B$33:$B$776,L$83)+'СЕТ СН'!$H$9+СВЦЭМ!$D$10+'СЕТ СН'!$H$5-'СЕТ СН'!$H$17</f>
        <v>3349.4422640399998</v>
      </c>
      <c r="M109" s="36">
        <f>SUMIFS(СВЦЭМ!$C$33:$C$776,СВЦЭМ!$A$33:$A$776,$A109,СВЦЭМ!$B$33:$B$776,M$83)+'СЕТ СН'!$H$9+СВЦЭМ!$D$10+'СЕТ СН'!$H$5-'СЕТ СН'!$H$17</f>
        <v>3347.2021813299998</v>
      </c>
      <c r="N109" s="36">
        <f>SUMIFS(СВЦЭМ!$C$33:$C$776,СВЦЭМ!$A$33:$A$776,$A109,СВЦЭМ!$B$33:$B$776,N$83)+'СЕТ СН'!$H$9+СВЦЭМ!$D$10+'СЕТ СН'!$H$5-'СЕТ СН'!$H$17</f>
        <v>3345.05643009</v>
      </c>
      <c r="O109" s="36">
        <f>SUMIFS(СВЦЭМ!$C$33:$C$776,СВЦЭМ!$A$33:$A$776,$A109,СВЦЭМ!$B$33:$B$776,O$83)+'СЕТ СН'!$H$9+СВЦЭМ!$D$10+'СЕТ СН'!$H$5-'СЕТ СН'!$H$17</f>
        <v>3343.7695670900002</v>
      </c>
      <c r="P109" s="36">
        <f>SUMIFS(СВЦЭМ!$C$33:$C$776,СВЦЭМ!$A$33:$A$776,$A109,СВЦЭМ!$B$33:$B$776,P$83)+'СЕТ СН'!$H$9+СВЦЭМ!$D$10+'СЕТ СН'!$H$5-'СЕТ СН'!$H$17</f>
        <v>3340.4074945299999</v>
      </c>
      <c r="Q109" s="36">
        <f>SUMIFS(СВЦЭМ!$C$33:$C$776,СВЦЭМ!$A$33:$A$776,$A109,СВЦЭМ!$B$33:$B$776,Q$83)+'СЕТ СН'!$H$9+СВЦЭМ!$D$10+'СЕТ СН'!$H$5-'СЕТ СН'!$H$17</f>
        <v>3348.0821014200001</v>
      </c>
      <c r="R109" s="36">
        <f>SUMIFS(СВЦЭМ!$C$33:$C$776,СВЦЭМ!$A$33:$A$776,$A109,СВЦЭМ!$B$33:$B$776,R$83)+'СЕТ СН'!$H$9+СВЦЭМ!$D$10+'СЕТ СН'!$H$5-'СЕТ СН'!$H$17</f>
        <v>3318.2747805600002</v>
      </c>
      <c r="S109" s="36">
        <f>SUMIFS(СВЦЭМ!$C$33:$C$776,СВЦЭМ!$A$33:$A$776,$A109,СВЦЭМ!$B$33:$B$776,S$83)+'СЕТ СН'!$H$9+СВЦЭМ!$D$10+'СЕТ СН'!$H$5-'СЕТ СН'!$H$17</f>
        <v>3347.2838622300001</v>
      </c>
      <c r="T109" s="36">
        <f>SUMIFS(СВЦЭМ!$C$33:$C$776,СВЦЭМ!$A$33:$A$776,$A109,СВЦЭМ!$B$33:$B$776,T$83)+'СЕТ СН'!$H$9+СВЦЭМ!$D$10+'СЕТ СН'!$H$5-'СЕТ СН'!$H$17</f>
        <v>3349.3902528500003</v>
      </c>
      <c r="U109" s="36">
        <f>SUMIFS(СВЦЭМ!$C$33:$C$776,СВЦЭМ!$A$33:$A$776,$A109,СВЦЭМ!$B$33:$B$776,U$83)+'СЕТ СН'!$H$9+СВЦЭМ!$D$10+'СЕТ СН'!$H$5-'СЕТ СН'!$H$17</f>
        <v>3351.0784501399999</v>
      </c>
      <c r="V109" s="36">
        <f>SUMIFS(СВЦЭМ!$C$33:$C$776,СВЦЭМ!$A$33:$A$776,$A109,СВЦЭМ!$B$33:$B$776,V$83)+'СЕТ СН'!$H$9+СВЦЭМ!$D$10+'СЕТ СН'!$H$5-'СЕТ СН'!$H$17</f>
        <v>3363.5272098599999</v>
      </c>
      <c r="W109" s="36">
        <f>SUMIFS(СВЦЭМ!$C$33:$C$776,СВЦЭМ!$A$33:$A$776,$A109,СВЦЭМ!$B$33:$B$776,W$83)+'СЕТ СН'!$H$9+СВЦЭМ!$D$10+'СЕТ СН'!$H$5-'СЕТ СН'!$H$17</f>
        <v>3365.7595256</v>
      </c>
      <c r="X109" s="36">
        <f>SUMIFS(СВЦЭМ!$C$33:$C$776,СВЦЭМ!$A$33:$A$776,$A109,СВЦЭМ!$B$33:$B$776,X$83)+'СЕТ СН'!$H$9+СВЦЭМ!$D$10+'СЕТ СН'!$H$5-'СЕТ СН'!$H$17</f>
        <v>3321.2371211199998</v>
      </c>
      <c r="Y109" s="36">
        <f>SUMIFS(СВЦЭМ!$C$33:$C$776,СВЦЭМ!$A$33:$A$776,$A109,СВЦЭМ!$B$33:$B$776,Y$83)+'СЕТ СН'!$H$9+СВЦЭМ!$D$10+'СЕТ СН'!$H$5-'СЕТ СН'!$H$17</f>
        <v>3376.7928750000001</v>
      </c>
    </row>
    <row r="110" spans="1:25" ht="15.75" x14ac:dyDescent="0.2">
      <c r="A110" s="35">
        <f t="shared" si="2"/>
        <v>43704</v>
      </c>
      <c r="B110" s="36">
        <f>SUMIFS(СВЦЭМ!$C$33:$C$776,СВЦЭМ!$A$33:$A$776,$A110,СВЦЭМ!$B$33:$B$776,B$83)+'СЕТ СН'!$H$9+СВЦЭМ!$D$10+'СЕТ СН'!$H$5-'СЕТ СН'!$H$17</f>
        <v>3341.7330142999999</v>
      </c>
      <c r="C110" s="36">
        <f>SUMIFS(СВЦЭМ!$C$33:$C$776,СВЦЭМ!$A$33:$A$776,$A110,СВЦЭМ!$B$33:$B$776,C$83)+'СЕТ СН'!$H$9+СВЦЭМ!$D$10+'СЕТ СН'!$H$5-'СЕТ СН'!$H$17</f>
        <v>3391.1269898999999</v>
      </c>
      <c r="D110" s="36">
        <f>SUMIFS(СВЦЭМ!$C$33:$C$776,СВЦЭМ!$A$33:$A$776,$A110,СВЦЭМ!$B$33:$B$776,D$83)+'СЕТ СН'!$H$9+СВЦЭМ!$D$10+'СЕТ СН'!$H$5-'СЕТ СН'!$H$17</f>
        <v>3431.8718089399999</v>
      </c>
      <c r="E110" s="36">
        <f>SUMIFS(СВЦЭМ!$C$33:$C$776,СВЦЭМ!$A$33:$A$776,$A110,СВЦЭМ!$B$33:$B$776,E$83)+'СЕТ СН'!$H$9+СВЦЭМ!$D$10+'СЕТ СН'!$H$5-'СЕТ СН'!$H$17</f>
        <v>3441.5986786600001</v>
      </c>
      <c r="F110" s="36">
        <f>SUMIFS(СВЦЭМ!$C$33:$C$776,СВЦЭМ!$A$33:$A$776,$A110,СВЦЭМ!$B$33:$B$776,F$83)+'СЕТ СН'!$H$9+СВЦЭМ!$D$10+'СЕТ СН'!$H$5-'СЕТ СН'!$H$17</f>
        <v>3431.3027921499997</v>
      </c>
      <c r="G110" s="36">
        <f>SUMIFS(СВЦЭМ!$C$33:$C$776,СВЦЭМ!$A$33:$A$776,$A110,СВЦЭМ!$B$33:$B$776,G$83)+'СЕТ СН'!$H$9+СВЦЭМ!$D$10+'СЕТ СН'!$H$5-'СЕТ СН'!$H$17</f>
        <v>3404.7287075499999</v>
      </c>
      <c r="H110" s="36">
        <f>SUMIFS(СВЦЭМ!$C$33:$C$776,СВЦЭМ!$A$33:$A$776,$A110,СВЦЭМ!$B$33:$B$776,H$83)+'СЕТ СН'!$H$9+СВЦЭМ!$D$10+'СЕТ СН'!$H$5-'СЕТ СН'!$H$17</f>
        <v>3397.6301682499998</v>
      </c>
      <c r="I110" s="36">
        <f>SUMIFS(СВЦЭМ!$C$33:$C$776,СВЦЭМ!$A$33:$A$776,$A110,СВЦЭМ!$B$33:$B$776,I$83)+'СЕТ СН'!$H$9+СВЦЭМ!$D$10+'СЕТ СН'!$H$5-'СЕТ СН'!$H$17</f>
        <v>3348.4395758800001</v>
      </c>
      <c r="J110" s="36">
        <f>SUMIFS(СВЦЭМ!$C$33:$C$776,СВЦЭМ!$A$33:$A$776,$A110,СВЦЭМ!$B$33:$B$776,J$83)+'СЕТ СН'!$H$9+СВЦЭМ!$D$10+'СЕТ СН'!$H$5-'СЕТ СН'!$H$17</f>
        <v>3407.3674031199998</v>
      </c>
      <c r="K110" s="36">
        <f>SUMIFS(СВЦЭМ!$C$33:$C$776,СВЦЭМ!$A$33:$A$776,$A110,СВЦЭМ!$B$33:$B$776,K$83)+'СЕТ СН'!$H$9+СВЦЭМ!$D$10+'СЕТ СН'!$H$5-'СЕТ СН'!$H$17</f>
        <v>3425.2274567599998</v>
      </c>
      <c r="L110" s="36">
        <f>SUMIFS(СВЦЭМ!$C$33:$C$776,СВЦЭМ!$A$33:$A$776,$A110,СВЦЭМ!$B$33:$B$776,L$83)+'СЕТ СН'!$H$9+СВЦЭМ!$D$10+'СЕТ СН'!$H$5-'СЕТ СН'!$H$17</f>
        <v>3431.06314462</v>
      </c>
      <c r="M110" s="36">
        <f>SUMIFS(СВЦЭМ!$C$33:$C$776,СВЦЭМ!$A$33:$A$776,$A110,СВЦЭМ!$B$33:$B$776,M$83)+'СЕТ СН'!$H$9+СВЦЭМ!$D$10+'СЕТ СН'!$H$5-'СЕТ СН'!$H$17</f>
        <v>3435.8874270000001</v>
      </c>
      <c r="N110" s="36">
        <f>SUMIFS(СВЦЭМ!$C$33:$C$776,СВЦЭМ!$A$33:$A$776,$A110,СВЦЭМ!$B$33:$B$776,N$83)+'СЕТ СН'!$H$9+СВЦЭМ!$D$10+'СЕТ СН'!$H$5-'СЕТ СН'!$H$17</f>
        <v>3441.8929803599999</v>
      </c>
      <c r="O110" s="36">
        <f>SUMIFS(СВЦЭМ!$C$33:$C$776,СВЦЭМ!$A$33:$A$776,$A110,СВЦЭМ!$B$33:$B$776,O$83)+'СЕТ СН'!$H$9+СВЦЭМ!$D$10+'СЕТ СН'!$H$5-'СЕТ СН'!$H$17</f>
        <v>3442.4975165000001</v>
      </c>
      <c r="P110" s="36">
        <f>SUMIFS(СВЦЭМ!$C$33:$C$776,СВЦЭМ!$A$33:$A$776,$A110,СВЦЭМ!$B$33:$B$776,P$83)+'СЕТ СН'!$H$9+СВЦЭМ!$D$10+'СЕТ СН'!$H$5-'СЕТ СН'!$H$17</f>
        <v>3447.6177658000001</v>
      </c>
      <c r="Q110" s="36">
        <f>SUMIFS(СВЦЭМ!$C$33:$C$776,СВЦЭМ!$A$33:$A$776,$A110,СВЦЭМ!$B$33:$B$776,Q$83)+'СЕТ СН'!$H$9+СВЦЭМ!$D$10+'СЕТ СН'!$H$5-'СЕТ СН'!$H$17</f>
        <v>3449.3044310300002</v>
      </c>
      <c r="R110" s="36">
        <f>SUMIFS(СВЦЭМ!$C$33:$C$776,СВЦЭМ!$A$33:$A$776,$A110,СВЦЭМ!$B$33:$B$776,R$83)+'СЕТ СН'!$H$9+СВЦЭМ!$D$10+'СЕТ СН'!$H$5-'СЕТ СН'!$H$17</f>
        <v>3451.4029486999998</v>
      </c>
      <c r="S110" s="36">
        <f>SUMIFS(СВЦЭМ!$C$33:$C$776,СВЦЭМ!$A$33:$A$776,$A110,СВЦЭМ!$B$33:$B$776,S$83)+'СЕТ СН'!$H$9+СВЦЭМ!$D$10+'СЕТ СН'!$H$5-'СЕТ СН'!$H$17</f>
        <v>3489.0171834100001</v>
      </c>
      <c r="T110" s="36">
        <f>SUMIFS(СВЦЭМ!$C$33:$C$776,СВЦЭМ!$A$33:$A$776,$A110,СВЦЭМ!$B$33:$B$776,T$83)+'СЕТ СН'!$H$9+СВЦЭМ!$D$10+'СЕТ СН'!$H$5-'СЕТ СН'!$H$17</f>
        <v>3492.1736520499999</v>
      </c>
      <c r="U110" s="36">
        <f>SUMIFS(СВЦЭМ!$C$33:$C$776,СВЦЭМ!$A$33:$A$776,$A110,СВЦЭМ!$B$33:$B$776,U$83)+'СЕТ СН'!$H$9+СВЦЭМ!$D$10+'СЕТ СН'!$H$5-'СЕТ СН'!$H$17</f>
        <v>3496.9407510700003</v>
      </c>
      <c r="V110" s="36">
        <f>SUMIFS(СВЦЭМ!$C$33:$C$776,СВЦЭМ!$A$33:$A$776,$A110,СВЦЭМ!$B$33:$B$776,V$83)+'СЕТ СН'!$H$9+СВЦЭМ!$D$10+'СЕТ СН'!$H$5-'СЕТ СН'!$H$17</f>
        <v>3509.4017452799999</v>
      </c>
      <c r="W110" s="36">
        <f>SUMIFS(СВЦЭМ!$C$33:$C$776,СВЦЭМ!$A$33:$A$776,$A110,СВЦЭМ!$B$33:$B$776,W$83)+'СЕТ СН'!$H$9+СВЦЭМ!$D$10+'СЕТ СН'!$H$5-'СЕТ СН'!$H$17</f>
        <v>3514.9391587099999</v>
      </c>
      <c r="X110" s="36">
        <f>SUMIFS(СВЦЭМ!$C$33:$C$776,СВЦЭМ!$A$33:$A$776,$A110,СВЦЭМ!$B$33:$B$776,X$83)+'СЕТ СН'!$H$9+СВЦЭМ!$D$10+'СЕТ СН'!$H$5-'СЕТ СН'!$H$17</f>
        <v>3487.5870538499998</v>
      </c>
      <c r="Y110" s="36">
        <f>SUMIFS(СВЦЭМ!$C$33:$C$776,СВЦЭМ!$A$33:$A$776,$A110,СВЦЭМ!$B$33:$B$776,Y$83)+'СЕТ СН'!$H$9+СВЦЭМ!$D$10+'СЕТ СН'!$H$5-'СЕТ СН'!$H$17</f>
        <v>3419.6597817399997</v>
      </c>
    </row>
    <row r="111" spans="1:25" ht="15.75" x14ac:dyDescent="0.2">
      <c r="A111" s="35">
        <f t="shared" si="2"/>
        <v>43705</v>
      </c>
      <c r="B111" s="36">
        <f>SUMIFS(СВЦЭМ!$C$33:$C$776,СВЦЭМ!$A$33:$A$776,$A111,СВЦЭМ!$B$33:$B$776,B$83)+'СЕТ СН'!$H$9+СВЦЭМ!$D$10+'СЕТ СН'!$H$5-'СЕТ СН'!$H$17</f>
        <v>3384.9267103800003</v>
      </c>
      <c r="C111" s="36">
        <f>SUMIFS(СВЦЭМ!$C$33:$C$776,СВЦЭМ!$A$33:$A$776,$A111,СВЦЭМ!$B$33:$B$776,C$83)+'СЕТ СН'!$H$9+СВЦЭМ!$D$10+'СЕТ СН'!$H$5-'СЕТ СН'!$H$17</f>
        <v>3413.5281623199999</v>
      </c>
      <c r="D111" s="36">
        <f>SUMIFS(СВЦЭМ!$C$33:$C$776,СВЦЭМ!$A$33:$A$776,$A111,СВЦЭМ!$B$33:$B$776,D$83)+'СЕТ СН'!$H$9+СВЦЭМ!$D$10+'СЕТ СН'!$H$5-'СЕТ СН'!$H$17</f>
        <v>3448.8453328800001</v>
      </c>
      <c r="E111" s="36">
        <f>SUMIFS(СВЦЭМ!$C$33:$C$776,СВЦЭМ!$A$33:$A$776,$A111,СВЦЭМ!$B$33:$B$776,E$83)+'СЕТ СН'!$H$9+СВЦЭМ!$D$10+'СЕТ СН'!$H$5-'СЕТ СН'!$H$17</f>
        <v>3458.46096476</v>
      </c>
      <c r="F111" s="36">
        <f>SUMIFS(СВЦЭМ!$C$33:$C$776,СВЦЭМ!$A$33:$A$776,$A111,СВЦЭМ!$B$33:$B$776,F$83)+'СЕТ СН'!$H$9+СВЦЭМ!$D$10+'СЕТ СН'!$H$5-'СЕТ СН'!$H$17</f>
        <v>3459.3045877099999</v>
      </c>
      <c r="G111" s="36">
        <f>SUMIFS(СВЦЭМ!$C$33:$C$776,СВЦЭМ!$A$33:$A$776,$A111,СВЦЭМ!$B$33:$B$776,G$83)+'СЕТ СН'!$H$9+СВЦЭМ!$D$10+'СЕТ СН'!$H$5-'СЕТ СН'!$H$17</f>
        <v>3435.4579991099999</v>
      </c>
      <c r="H111" s="36">
        <f>SUMIFS(СВЦЭМ!$C$33:$C$776,СВЦЭМ!$A$33:$A$776,$A111,СВЦЭМ!$B$33:$B$776,H$83)+'СЕТ СН'!$H$9+СВЦЭМ!$D$10+'СЕТ СН'!$H$5-'СЕТ СН'!$H$17</f>
        <v>3401.4291733</v>
      </c>
      <c r="I111" s="36">
        <f>SUMIFS(СВЦЭМ!$C$33:$C$776,СВЦЭМ!$A$33:$A$776,$A111,СВЦЭМ!$B$33:$B$776,I$83)+'СЕТ СН'!$H$9+СВЦЭМ!$D$10+'СЕТ СН'!$H$5-'СЕТ СН'!$H$17</f>
        <v>3393.8965017099999</v>
      </c>
      <c r="J111" s="36">
        <f>SUMIFS(СВЦЭМ!$C$33:$C$776,СВЦЭМ!$A$33:$A$776,$A111,СВЦЭМ!$B$33:$B$776,J$83)+'СЕТ СН'!$H$9+СВЦЭМ!$D$10+'СЕТ СН'!$H$5-'СЕТ СН'!$H$17</f>
        <v>3390.8031792800002</v>
      </c>
      <c r="K111" s="36">
        <f>SUMIFS(СВЦЭМ!$C$33:$C$776,СВЦЭМ!$A$33:$A$776,$A111,СВЦЭМ!$B$33:$B$776,K$83)+'СЕТ СН'!$H$9+СВЦЭМ!$D$10+'СЕТ СН'!$H$5-'СЕТ СН'!$H$17</f>
        <v>3429.3049751799999</v>
      </c>
      <c r="L111" s="36">
        <f>SUMIFS(СВЦЭМ!$C$33:$C$776,СВЦЭМ!$A$33:$A$776,$A111,СВЦЭМ!$B$33:$B$776,L$83)+'СЕТ СН'!$H$9+СВЦЭМ!$D$10+'СЕТ СН'!$H$5-'СЕТ СН'!$H$17</f>
        <v>3447.20404164</v>
      </c>
      <c r="M111" s="36">
        <f>SUMIFS(СВЦЭМ!$C$33:$C$776,СВЦЭМ!$A$33:$A$776,$A111,СВЦЭМ!$B$33:$B$776,M$83)+'СЕТ СН'!$H$9+СВЦЭМ!$D$10+'СЕТ СН'!$H$5-'СЕТ СН'!$H$17</f>
        <v>3452.6618100000001</v>
      </c>
      <c r="N111" s="36">
        <f>SUMIFS(СВЦЭМ!$C$33:$C$776,СВЦЭМ!$A$33:$A$776,$A111,СВЦЭМ!$B$33:$B$776,N$83)+'СЕТ СН'!$H$9+СВЦЭМ!$D$10+'СЕТ СН'!$H$5-'СЕТ СН'!$H$17</f>
        <v>3443.4782810799998</v>
      </c>
      <c r="O111" s="36">
        <f>SUMIFS(СВЦЭМ!$C$33:$C$776,СВЦЭМ!$A$33:$A$776,$A111,СВЦЭМ!$B$33:$B$776,O$83)+'СЕТ СН'!$H$9+СВЦЭМ!$D$10+'СЕТ СН'!$H$5-'СЕТ СН'!$H$17</f>
        <v>3440.0298515899999</v>
      </c>
      <c r="P111" s="36">
        <f>SUMIFS(СВЦЭМ!$C$33:$C$776,СВЦЭМ!$A$33:$A$776,$A111,СВЦЭМ!$B$33:$B$776,P$83)+'СЕТ СН'!$H$9+СВЦЭМ!$D$10+'СЕТ СН'!$H$5-'СЕТ СН'!$H$17</f>
        <v>3441.5512966699998</v>
      </c>
      <c r="Q111" s="36">
        <f>SUMIFS(СВЦЭМ!$C$33:$C$776,СВЦЭМ!$A$33:$A$776,$A111,СВЦЭМ!$B$33:$B$776,Q$83)+'СЕТ СН'!$H$9+СВЦЭМ!$D$10+'СЕТ СН'!$H$5-'СЕТ СН'!$H$17</f>
        <v>3438.0921632600002</v>
      </c>
      <c r="R111" s="36">
        <f>SUMIFS(СВЦЭМ!$C$33:$C$776,СВЦЭМ!$A$33:$A$776,$A111,СВЦЭМ!$B$33:$B$776,R$83)+'СЕТ СН'!$H$9+СВЦЭМ!$D$10+'СЕТ СН'!$H$5-'СЕТ СН'!$H$17</f>
        <v>3473.55156536</v>
      </c>
      <c r="S111" s="36">
        <f>SUMIFS(СВЦЭМ!$C$33:$C$776,СВЦЭМ!$A$33:$A$776,$A111,СВЦЭМ!$B$33:$B$776,S$83)+'СЕТ СН'!$H$9+СВЦЭМ!$D$10+'СЕТ СН'!$H$5-'СЕТ СН'!$H$17</f>
        <v>3517.0204529299999</v>
      </c>
      <c r="T111" s="36">
        <f>SUMIFS(СВЦЭМ!$C$33:$C$776,СВЦЭМ!$A$33:$A$776,$A111,СВЦЭМ!$B$33:$B$776,T$83)+'СЕТ СН'!$H$9+СВЦЭМ!$D$10+'СЕТ СН'!$H$5-'СЕТ СН'!$H$17</f>
        <v>3521.7766239600001</v>
      </c>
      <c r="U111" s="36">
        <f>SUMIFS(СВЦЭМ!$C$33:$C$776,СВЦЭМ!$A$33:$A$776,$A111,СВЦЭМ!$B$33:$B$776,U$83)+'СЕТ СН'!$H$9+СВЦЭМ!$D$10+'СЕТ СН'!$H$5-'СЕТ СН'!$H$17</f>
        <v>3519.3424633999998</v>
      </c>
      <c r="V111" s="36">
        <f>SUMIFS(СВЦЭМ!$C$33:$C$776,СВЦЭМ!$A$33:$A$776,$A111,СВЦЭМ!$B$33:$B$776,V$83)+'СЕТ СН'!$H$9+СВЦЭМ!$D$10+'СЕТ СН'!$H$5-'СЕТ СН'!$H$17</f>
        <v>3524.0486319399997</v>
      </c>
      <c r="W111" s="36">
        <f>SUMIFS(СВЦЭМ!$C$33:$C$776,СВЦЭМ!$A$33:$A$776,$A111,СВЦЭМ!$B$33:$B$776,W$83)+'СЕТ СН'!$H$9+СВЦЭМ!$D$10+'СЕТ СН'!$H$5-'СЕТ СН'!$H$17</f>
        <v>3533.7386193000002</v>
      </c>
      <c r="X111" s="36">
        <f>SUMIFS(СВЦЭМ!$C$33:$C$776,СВЦЭМ!$A$33:$A$776,$A111,СВЦЭМ!$B$33:$B$776,X$83)+'СЕТ СН'!$H$9+СВЦЭМ!$D$10+'СЕТ СН'!$H$5-'СЕТ СН'!$H$17</f>
        <v>3501.3224649700001</v>
      </c>
      <c r="Y111" s="36">
        <f>SUMIFS(СВЦЭМ!$C$33:$C$776,СВЦЭМ!$A$33:$A$776,$A111,СВЦЭМ!$B$33:$B$776,Y$83)+'СЕТ СН'!$H$9+СВЦЭМ!$D$10+'СЕТ СН'!$H$5-'СЕТ СН'!$H$17</f>
        <v>3402.8140889699998</v>
      </c>
    </row>
    <row r="112" spans="1:25" ht="15.75" x14ac:dyDescent="0.2">
      <c r="A112" s="35">
        <f t="shared" si="2"/>
        <v>43706</v>
      </c>
      <c r="B112" s="36">
        <f>SUMIFS(СВЦЭМ!$C$33:$C$776,СВЦЭМ!$A$33:$A$776,$A112,СВЦЭМ!$B$33:$B$776,B$83)+'СЕТ СН'!$H$9+СВЦЭМ!$D$10+'СЕТ СН'!$H$5-'СЕТ СН'!$H$17</f>
        <v>3390.4705788199999</v>
      </c>
      <c r="C112" s="36">
        <f>SUMIFS(СВЦЭМ!$C$33:$C$776,СВЦЭМ!$A$33:$A$776,$A112,СВЦЭМ!$B$33:$B$776,C$83)+'СЕТ СН'!$H$9+СВЦЭМ!$D$10+'СЕТ СН'!$H$5-'СЕТ СН'!$H$17</f>
        <v>3420.2052826600002</v>
      </c>
      <c r="D112" s="36">
        <f>SUMIFS(СВЦЭМ!$C$33:$C$776,СВЦЭМ!$A$33:$A$776,$A112,СВЦЭМ!$B$33:$B$776,D$83)+'СЕТ СН'!$H$9+СВЦЭМ!$D$10+'СЕТ СН'!$H$5-'СЕТ СН'!$H$17</f>
        <v>3453.7519528399998</v>
      </c>
      <c r="E112" s="36">
        <f>SUMIFS(СВЦЭМ!$C$33:$C$776,СВЦЭМ!$A$33:$A$776,$A112,СВЦЭМ!$B$33:$B$776,E$83)+'СЕТ СН'!$H$9+СВЦЭМ!$D$10+'СЕТ СН'!$H$5-'СЕТ СН'!$H$17</f>
        <v>3471.4793496699999</v>
      </c>
      <c r="F112" s="36">
        <f>SUMIFS(СВЦЭМ!$C$33:$C$776,СВЦЭМ!$A$33:$A$776,$A112,СВЦЭМ!$B$33:$B$776,F$83)+'СЕТ СН'!$H$9+СВЦЭМ!$D$10+'СЕТ СН'!$H$5-'СЕТ СН'!$H$17</f>
        <v>3486.9616653100002</v>
      </c>
      <c r="G112" s="36">
        <f>SUMIFS(СВЦЭМ!$C$33:$C$776,СВЦЭМ!$A$33:$A$776,$A112,СВЦЭМ!$B$33:$B$776,G$83)+'СЕТ СН'!$H$9+СВЦЭМ!$D$10+'СЕТ СН'!$H$5-'СЕТ СН'!$H$17</f>
        <v>3465.3489607800002</v>
      </c>
      <c r="H112" s="36">
        <f>SUMIFS(СВЦЭМ!$C$33:$C$776,СВЦЭМ!$A$33:$A$776,$A112,СВЦЭМ!$B$33:$B$776,H$83)+'СЕТ СН'!$H$9+СВЦЭМ!$D$10+'СЕТ СН'!$H$5-'СЕТ СН'!$H$17</f>
        <v>3433.8594823499998</v>
      </c>
      <c r="I112" s="36">
        <f>SUMIFS(СВЦЭМ!$C$33:$C$776,СВЦЭМ!$A$33:$A$776,$A112,СВЦЭМ!$B$33:$B$776,I$83)+'СЕТ СН'!$H$9+СВЦЭМ!$D$10+'СЕТ СН'!$H$5-'СЕТ СН'!$H$17</f>
        <v>3397.7416976499999</v>
      </c>
      <c r="J112" s="36">
        <f>SUMIFS(СВЦЭМ!$C$33:$C$776,СВЦЭМ!$A$33:$A$776,$A112,СВЦЭМ!$B$33:$B$776,J$83)+'СЕТ СН'!$H$9+СВЦЭМ!$D$10+'СЕТ СН'!$H$5-'СЕТ СН'!$H$17</f>
        <v>3409.0326472400002</v>
      </c>
      <c r="K112" s="36">
        <f>SUMIFS(СВЦЭМ!$C$33:$C$776,СВЦЭМ!$A$33:$A$776,$A112,СВЦЭМ!$B$33:$B$776,K$83)+'СЕТ СН'!$H$9+СВЦЭМ!$D$10+'СЕТ СН'!$H$5-'СЕТ СН'!$H$17</f>
        <v>3423.31633014</v>
      </c>
      <c r="L112" s="36">
        <f>SUMIFS(СВЦЭМ!$C$33:$C$776,СВЦЭМ!$A$33:$A$776,$A112,СВЦЭМ!$B$33:$B$776,L$83)+'СЕТ СН'!$H$9+СВЦЭМ!$D$10+'СЕТ СН'!$H$5-'СЕТ СН'!$H$17</f>
        <v>3441.1150741900001</v>
      </c>
      <c r="M112" s="36">
        <f>SUMIFS(СВЦЭМ!$C$33:$C$776,СВЦЭМ!$A$33:$A$776,$A112,СВЦЭМ!$B$33:$B$776,M$83)+'СЕТ СН'!$H$9+СВЦЭМ!$D$10+'СЕТ СН'!$H$5-'СЕТ СН'!$H$17</f>
        <v>3440.5710294099999</v>
      </c>
      <c r="N112" s="36">
        <f>SUMIFS(СВЦЭМ!$C$33:$C$776,СВЦЭМ!$A$33:$A$776,$A112,СВЦЭМ!$B$33:$B$776,N$83)+'СЕТ СН'!$H$9+СВЦЭМ!$D$10+'СЕТ СН'!$H$5-'СЕТ СН'!$H$17</f>
        <v>3430.6006026099999</v>
      </c>
      <c r="O112" s="36">
        <f>SUMIFS(СВЦЭМ!$C$33:$C$776,СВЦЭМ!$A$33:$A$776,$A112,СВЦЭМ!$B$33:$B$776,O$83)+'СЕТ СН'!$H$9+СВЦЭМ!$D$10+'СЕТ СН'!$H$5-'СЕТ СН'!$H$17</f>
        <v>3435.4615626599998</v>
      </c>
      <c r="P112" s="36">
        <f>SUMIFS(СВЦЭМ!$C$33:$C$776,СВЦЭМ!$A$33:$A$776,$A112,СВЦЭМ!$B$33:$B$776,P$83)+'СЕТ СН'!$H$9+СВЦЭМ!$D$10+'СЕТ СН'!$H$5-'СЕТ СН'!$H$17</f>
        <v>3437.35000339</v>
      </c>
      <c r="Q112" s="36">
        <f>SUMIFS(СВЦЭМ!$C$33:$C$776,СВЦЭМ!$A$33:$A$776,$A112,СВЦЭМ!$B$33:$B$776,Q$83)+'СЕТ СН'!$H$9+СВЦЭМ!$D$10+'СЕТ СН'!$H$5-'СЕТ СН'!$H$17</f>
        <v>3436.5361203500001</v>
      </c>
      <c r="R112" s="36">
        <f>SUMIFS(СВЦЭМ!$C$33:$C$776,СВЦЭМ!$A$33:$A$776,$A112,СВЦЭМ!$B$33:$B$776,R$83)+'СЕТ СН'!$H$9+СВЦЭМ!$D$10+'СЕТ СН'!$H$5-'СЕТ СН'!$H$17</f>
        <v>3463.2052170799998</v>
      </c>
      <c r="S112" s="36">
        <f>SUMIFS(СВЦЭМ!$C$33:$C$776,СВЦЭМ!$A$33:$A$776,$A112,СВЦЭМ!$B$33:$B$776,S$83)+'СЕТ СН'!$H$9+СВЦЭМ!$D$10+'СЕТ СН'!$H$5-'СЕТ СН'!$H$17</f>
        <v>3501.0985644000002</v>
      </c>
      <c r="T112" s="36">
        <f>SUMIFS(СВЦЭМ!$C$33:$C$776,СВЦЭМ!$A$33:$A$776,$A112,СВЦЭМ!$B$33:$B$776,T$83)+'СЕТ СН'!$H$9+СВЦЭМ!$D$10+'СЕТ СН'!$H$5-'СЕТ СН'!$H$17</f>
        <v>3504.77751085</v>
      </c>
      <c r="U112" s="36">
        <f>SUMIFS(СВЦЭМ!$C$33:$C$776,СВЦЭМ!$A$33:$A$776,$A112,СВЦЭМ!$B$33:$B$776,U$83)+'СЕТ СН'!$H$9+СВЦЭМ!$D$10+'СЕТ СН'!$H$5-'СЕТ СН'!$H$17</f>
        <v>3502.4207571799998</v>
      </c>
      <c r="V112" s="36">
        <f>SUMIFS(СВЦЭМ!$C$33:$C$776,СВЦЭМ!$A$33:$A$776,$A112,СВЦЭМ!$B$33:$B$776,V$83)+'СЕТ СН'!$H$9+СВЦЭМ!$D$10+'СЕТ СН'!$H$5-'СЕТ СН'!$H$17</f>
        <v>3510.7667899600001</v>
      </c>
      <c r="W112" s="36">
        <f>SUMIFS(СВЦЭМ!$C$33:$C$776,СВЦЭМ!$A$33:$A$776,$A112,СВЦЭМ!$B$33:$B$776,W$83)+'СЕТ СН'!$H$9+СВЦЭМ!$D$10+'СЕТ СН'!$H$5-'СЕТ СН'!$H$17</f>
        <v>3511.6953094800001</v>
      </c>
      <c r="X112" s="36">
        <f>SUMIFS(СВЦЭМ!$C$33:$C$776,СВЦЭМ!$A$33:$A$776,$A112,СВЦЭМ!$B$33:$B$776,X$83)+'СЕТ СН'!$H$9+СВЦЭМ!$D$10+'СЕТ СН'!$H$5-'СЕТ СН'!$H$17</f>
        <v>3467.0674261899999</v>
      </c>
      <c r="Y112" s="36">
        <f>SUMIFS(СВЦЭМ!$C$33:$C$776,СВЦЭМ!$A$33:$A$776,$A112,СВЦЭМ!$B$33:$B$776,Y$83)+'СЕТ СН'!$H$9+СВЦЭМ!$D$10+'СЕТ СН'!$H$5-'СЕТ СН'!$H$17</f>
        <v>3390.4650571299999</v>
      </c>
    </row>
    <row r="113" spans="1:27" ht="15.75" x14ac:dyDescent="0.2">
      <c r="A113" s="35">
        <f t="shared" si="2"/>
        <v>43707</v>
      </c>
      <c r="B113" s="36">
        <f>SUMIFS(СВЦЭМ!$C$33:$C$776,СВЦЭМ!$A$33:$A$776,$A113,СВЦЭМ!$B$33:$B$776,B$83)+'СЕТ СН'!$H$9+СВЦЭМ!$D$10+'СЕТ СН'!$H$5-'СЕТ СН'!$H$17</f>
        <v>3449.5988475300001</v>
      </c>
      <c r="C113" s="36">
        <f>SUMIFS(СВЦЭМ!$C$33:$C$776,СВЦЭМ!$A$33:$A$776,$A113,СВЦЭМ!$B$33:$B$776,C$83)+'СЕТ СН'!$H$9+СВЦЭМ!$D$10+'СЕТ СН'!$H$5-'СЕТ СН'!$H$17</f>
        <v>3458.8984122800002</v>
      </c>
      <c r="D113" s="36">
        <f>SUMIFS(СВЦЭМ!$C$33:$C$776,СВЦЭМ!$A$33:$A$776,$A113,СВЦЭМ!$B$33:$B$776,D$83)+'СЕТ СН'!$H$9+СВЦЭМ!$D$10+'СЕТ СН'!$H$5-'СЕТ СН'!$H$17</f>
        <v>3491.1533201299999</v>
      </c>
      <c r="E113" s="36">
        <f>SUMIFS(СВЦЭМ!$C$33:$C$776,СВЦЭМ!$A$33:$A$776,$A113,СВЦЭМ!$B$33:$B$776,E$83)+'СЕТ СН'!$H$9+СВЦЭМ!$D$10+'СЕТ СН'!$H$5-'СЕТ СН'!$H$17</f>
        <v>3510.78761149</v>
      </c>
      <c r="F113" s="36">
        <f>SUMIFS(СВЦЭМ!$C$33:$C$776,СВЦЭМ!$A$33:$A$776,$A113,СВЦЭМ!$B$33:$B$776,F$83)+'СЕТ СН'!$H$9+СВЦЭМ!$D$10+'СЕТ СН'!$H$5-'СЕТ СН'!$H$17</f>
        <v>3525.5769449499999</v>
      </c>
      <c r="G113" s="36">
        <f>SUMIFS(СВЦЭМ!$C$33:$C$776,СВЦЭМ!$A$33:$A$776,$A113,СВЦЭМ!$B$33:$B$776,G$83)+'СЕТ СН'!$H$9+СВЦЭМ!$D$10+'СЕТ СН'!$H$5-'СЕТ СН'!$H$17</f>
        <v>3502.8283806499999</v>
      </c>
      <c r="H113" s="36">
        <f>SUMIFS(СВЦЭМ!$C$33:$C$776,СВЦЭМ!$A$33:$A$776,$A113,СВЦЭМ!$B$33:$B$776,H$83)+'СЕТ СН'!$H$9+СВЦЭМ!$D$10+'СЕТ СН'!$H$5-'СЕТ СН'!$H$17</f>
        <v>3450.9691166600001</v>
      </c>
      <c r="I113" s="36">
        <f>SUMIFS(СВЦЭМ!$C$33:$C$776,СВЦЭМ!$A$33:$A$776,$A113,СВЦЭМ!$B$33:$B$776,I$83)+'СЕТ СН'!$H$9+СВЦЭМ!$D$10+'СЕТ СН'!$H$5-'СЕТ СН'!$H$17</f>
        <v>3389.07564654</v>
      </c>
      <c r="J113" s="36">
        <f>SUMIFS(СВЦЭМ!$C$33:$C$776,СВЦЭМ!$A$33:$A$776,$A113,СВЦЭМ!$B$33:$B$776,J$83)+'СЕТ СН'!$H$9+СВЦЭМ!$D$10+'СЕТ СН'!$H$5-'СЕТ СН'!$H$17</f>
        <v>3358.1937709899998</v>
      </c>
      <c r="K113" s="36">
        <f>SUMIFS(СВЦЭМ!$C$33:$C$776,СВЦЭМ!$A$33:$A$776,$A113,СВЦЭМ!$B$33:$B$776,K$83)+'СЕТ СН'!$H$9+СВЦЭМ!$D$10+'СЕТ СН'!$H$5-'СЕТ СН'!$H$17</f>
        <v>3376.6532811500001</v>
      </c>
      <c r="L113" s="36">
        <f>SUMIFS(СВЦЭМ!$C$33:$C$776,СВЦЭМ!$A$33:$A$776,$A113,СВЦЭМ!$B$33:$B$776,L$83)+'СЕТ СН'!$H$9+СВЦЭМ!$D$10+'СЕТ СН'!$H$5-'СЕТ СН'!$H$17</f>
        <v>3395.29702069</v>
      </c>
      <c r="M113" s="36">
        <f>SUMIFS(СВЦЭМ!$C$33:$C$776,СВЦЭМ!$A$33:$A$776,$A113,СВЦЭМ!$B$33:$B$776,M$83)+'СЕТ СН'!$H$9+СВЦЭМ!$D$10+'СЕТ СН'!$H$5-'СЕТ СН'!$H$17</f>
        <v>3397.5338956699998</v>
      </c>
      <c r="N113" s="36">
        <f>SUMIFS(СВЦЭМ!$C$33:$C$776,СВЦЭМ!$A$33:$A$776,$A113,СВЦЭМ!$B$33:$B$776,N$83)+'СЕТ СН'!$H$9+СВЦЭМ!$D$10+'СЕТ СН'!$H$5-'СЕТ СН'!$H$17</f>
        <v>3393.71922245</v>
      </c>
      <c r="O113" s="36">
        <f>SUMIFS(СВЦЭМ!$C$33:$C$776,СВЦЭМ!$A$33:$A$776,$A113,СВЦЭМ!$B$33:$B$776,O$83)+'СЕТ СН'!$H$9+СВЦЭМ!$D$10+'СЕТ СН'!$H$5-'СЕТ СН'!$H$17</f>
        <v>3397.6455008200001</v>
      </c>
      <c r="P113" s="36">
        <f>SUMIFS(СВЦЭМ!$C$33:$C$776,СВЦЭМ!$A$33:$A$776,$A113,СВЦЭМ!$B$33:$B$776,P$83)+'СЕТ СН'!$H$9+СВЦЭМ!$D$10+'СЕТ СН'!$H$5-'СЕТ СН'!$H$17</f>
        <v>3402.0065522200002</v>
      </c>
      <c r="Q113" s="36">
        <f>SUMIFS(СВЦЭМ!$C$33:$C$776,СВЦЭМ!$A$33:$A$776,$A113,СВЦЭМ!$B$33:$B$776,Q$83)+'СЕТ СН'!$H$9+СВЦЭМ!$D$10+'СЕТ СН'!$H$5-'СЕТ СН'!$H$17</f>
        <v>3395.2498147599999</v>
      </c>
      <c r="R113" s="36">
        <f>SUMIFS(СВЦЭМ!$C$33:$C$776,СВЦЭМ!$A$33:$A$776,$A113,СВЦЭМ!$B$33:$B$776,R$83)+'СЕТ СН'!$H$9+СВЦЭМ!$D$10+'СЕТ СН'!$H$5-'СЕТ СН'!$H$17</f>
        <v>3432.1619306399998</v>
      </c>
      <c r="S113" s="36">
        <f>SUMIFS(СВЦЭМ!$C$33:$C$776,СВЦЭМ!$A$33:$A$776,$A113,СВЦЭМ!$B$33:$B$776,S$83)+'СЕТ СН'!$H$9+СВЦЭМ!$D$10+'СЕТ СН'!$H$5-'СЕТ СН'!$H$17</f>
        <v>3470.0939868400001</v>
      </c>
      <c r="T113" s="36">
        <f>SUMIFS(СВЦЭМ!$C$33:$C$776,СВЦЭМ!$A$33:$A$776,$A113,СВЦЭМ!$B$33:$B$776,T$83)+'СЕТ СН'!$H$9+СВЦЭМ!$D$10+'СЕТ СН'!$H$5-'СЕТ СН'!$H$17</f>
        <v>3468.1251786000003</v>
      </c>
      <c r="U113" s="36">
        <f>SUMIFS(СВЦЭМ!$C$33:$C$776,СВЦЭМ!$A$33:$A$776,$A113,СВЦЭМ!$B$33:$B$776,U$83)+'СЕТ СН'!$H$9+СВЦЭМ!$D$10+'СЕТ СН'!$H$5-'СЕТ СН'!$H$17</f>
        <v>3468.5550165499999</v>
      </c>
      <c r="V113" s="36">
        <f>SUMIFS(СВЦЭМ!$C$33:$C$776,СВЦЭМ!$A$33:$A$776,$A113,СВЦЭМ!$B$33:$B$776,V$83)+'СЕТ СН'!$H$9+СВЦЭМ!$D$10+'СЕТ СН'!$H$5-'СЕТ СН'!$H$17</f>
        <v>3466.12665655</v>
      </c>
      <c r="W113" s="36">
        <f>SUMIFS(СВЦЭМ!$C$33:$C$776,СВЦЭМ!$A$33:$A$776,$A113,СВЦЭМ!$B$33:$B$776,W$83)+'СЕТ СН'!$H$9+СВЦЭМ!$D$10+'СЕТ СН'!$H$5-'СЕТ СН'!$H$17</f>
        <v>3489.3813258800001</v>
      </c>
      <c r="X113" s="36">
        <f>SUMIFS(СВЦЭМ!$C$33:$C$776,СВЦЭМ!$A$33:$A$776,$A113,СВЦЭМ!$B$33:$B$776,X$83)+'СЕТ СН'!$H$9+СВЦЭМ!$D$10+'СЕТ СН'!$H$5-'СЕТ СН'!$H$17</f>
        <v>3458.6267336000001</v>
      </c>
      <c r="Y113" s="36">
        <f>SUMIFS(СВЦЭМ!$C$33:$C$776,СВЦЭМ!$A$33:$A$776,$A113,СВЦЭМ!$B$33:$B$776,Y$83)+'СЕТ СН'!$H$9+СВЦЭМ!$D$10+'СЕТ СН'!$H$5-'СЕТ СН'!$H$17</f>
        <v>3360.9183273399999</v>
      </c>
      <c r="AA113" s="37"/>
    </row>
    <row r="114" spans="1:27" ht="15.75" x14ac:dyDescent="0.2">
      <c r="A114" s="35">
        <f t="shared" si="2"/>
        <v>43708</v>
      </c>
      <c r="B114" s="36">
        <f>SUMIFS(СВЦЭМ!$C$33:$C$776,СВЦЭМ!$A$33:$A$776,$A114,СВЦЭМ!$B$33:$B$776,B$83)+'СЕТ СН'!$H$9+СВЦЭМ!$D$10+'СЕТ СН'!$H$5-'СЕТ СН'!$H$17</f>
        <v>3418.3495927100003</v>
      </c>
      <c r="C114" s="36">
        <f>SUMIFS(СВЦЭМ!$C$33:$C$776,СВЦЭМ!$A$33:$A$776,$A114,СВЦЭМ!$B$33:$B$776,C$83)+'СЕТ СН'!$H$9+СВЦЭМ!$D$10+'СЕТ СН'!$H$5-'СЕТ СН'!$H$17</f>
        <v>3460.3311298500003</v>
      </c>
      <c r="D114" s="36">
        <f>SUMIFS(СВЦЭМ!$C$33:$C$776,СВЦЭМ!$A$33:$A$776,$A114,СВЦЭМ!$B$33:$B$776,D$83)+'СЕТ СН'!$H$9+СВЦЭМ!$D$10+'СЕТ СН'!$H$5-'СЕТ СН'!$H$17</f>
        <v>3485.0682691299999</v>
      </c>
      <c r="E114" s="36">
        <f>SUMIFS(СВЦЭМ!$C$33:$C$776,СВЦЭМ!$A$33:$A$776,$A114,СВЦЭМ!$B$33:$B$776,E$83)+'СЕТ СН'!$H$9+СВЦЭМ!$D$10+'СЕТ СН'!$H$5-'СЕТ СН'!$H$17</f>
        <v>3501.2373671099999</v>
      </c>
      <c r="F114" s="36">
        <f>SUMIFS(СВЦЭМ!$C$33:$C$776,СВЦЭМ!$A$33:$A$776,$A114,СВЦЭМ!$B$33:$B$776,F$83)+'СЕТ СН'!$H$9+СВЦЭМ!$D$10+'СЕТ СН'!$H$5-'СЕТ СН'!$H$17</f>
        <v>3511.6333218600003</v>
      </c>
      <c r="G114" s="36">
        <f>SUMIFS(СВЦЭМ!$C$33:$C$776,СВЦЭМ!$A$33:$A$776,$A114,СВЦЭМ!$B$33:$B$776,G$83)+'СЕТ СН'!$H$9+СВЦЭМ!$D$10+'СЕТ СН'!$H$5-'СЕТ СН'!$H$17</f>
        <v>3500.0559134300001</v>
      </c>
      <c r="H114" s="36">
        <f>SUMIFS(СВЦЭМ!$C$33:$C$776,СВЦЭМ!$A$33:$A$776,$A114,СВЦЭМ!$B$33:$B$776,H$83)+'СЕТ СН'!$H$9+СВЦЭМ!$D$10+'СЕТ СН'!$H$5-'СЕТ СН'!$H$17</f>
        <v>3485.3531292500002</v>
      </c>
      <c r="I114" s="36">
        <f>SUMIFS(СВЦЭМ!$C$33:$C$776,СВЦЭМ!$A$33:$A$776,$A114,СВЦЭМ!$B$33:$B$776,I$83)+'СЕТ СН'!$H$9+СВЦЭМ!$D$10+'СЕТ СН'!$H$5-'СЕТ СН'!$H$17</f>
        <v>3433.7591113500002</v>
      </c>
      <c r="J114" s="36">
        <f>SUMIFS(СВЦЭМ!$C$33:$C$776,СВЦЭМ!$A$33:$A$776,$A114,СВЦЭМ!$B$33:$B$776,J$83)+'СЕТ СН'!$H$9+СВЦЭМ!$D$10+'СЕТ СН'!$H$5-'СЕТ СН'!$H$17</f>
        <v>3364.4347069099999</v>
      </c>
      <c r="K114" s="36">
        <f>SUMIFS(СВЦЭМ!$C$33:$C$776,СВЦЭМ!$A$33:$A$776,$A114,СВЦЭМ!$B$33:$B$776,K$83)+'СЕТ СН'!$H$9+СВЦЭМ!$D$10+'СЕТ СН'!$H$5-'СЕТ СН'!$H$17</f>
        <v>3307.8238007199998</v>
      </c>
      <c r="L114" s="36">
        <f>SUMIFS(СВЦЭМ!$C$33:$C$776,СВЦЭМ!$A$33:$A$776,$A114,СВЦЭМ!$B$33:$B$776,L$83)+'СЕТ СН'!$H$9+СВЦЭМ!$D$10+'СЕТ СН'!$H$5-'СЕТ СН'!$H$17</f>
        <v>3291.6518016800001</v>
      </c>
      <c r="M114" s="36">
        <f>SUMIFS(СВЦЭМ!$C$33:$C$776,СВЦЭМ!$A$33:$A$776,$A114,СВЦЭМ!$B$33:$B$776,M$83)+'СЕТ СН'!$H$9+СВЦЭМ!$D$10+'СЕТ СН'!$H$5-'СЕТ СН'!$H$17</f>
        <v>3292.9189409199998</v>
      </c>
      <c r="N114" s="36">
        <f>SUMIFS(СВЦЭМ!$C$33:$C$776,СВЦЭМ!$A$33:$A$776,$A114,СВЦЭМ!$B$33:$B$776,N$83)+'СЕТ СН'!$H$9+СВЦЭМ!$D$10+'СЕТ СН'!$H$5-'СЕТ СН'!$H$17</f>
        <v>3290.2311877699999</v>
      </c>
      <c r="O114" s="36">
        <f>SUMIFS(СВЦЭМ!$C$33:$C$776,СВЦЭМ!$A$33:$A$776,$A114,СВЦЭМ!$B$33:$B$776,O$83)+'СЕТ СН'!$H$9+СВЦЭМ!$D$10+'СЕТ СН'!$H$5-'СЕТ СН'!$H$17</f>
        <v>3293.2950891400001</v>
      </c>
      <c r="P114" s="36">
        <f>SUMIFS(СВЦЭМ!$C$33:$C$776,СВЦЭМ!$A$33:$A$776,$A114,СВЦЭМ!$B$33:$B$776,P$83)+'СЕТ СН'!$H$9+СВЦЭМ!$D$10+'СЕТ СН'!$H$5-'СЕТ СН'!$H$17</f>
        <v>3297.6959616499998</v>
      </c>
      <c r="Q114" s="36">
        <f>SUMIFS(СВЦЭМ!$C$33:$C$776,СВЦЭМ!$A$33:$A$776,$A114,СВЦЭМ!$B$33:$B$776,Q$83)+'СЕТ СН'!$H$9+СВЦЭМ!$D$10+'СЕТ СН'!$H$5-'СЕТ СН'!$H$17</f>
        <v>3300.2313866200002</v>
      </c>
      <c r="R114" s="36">
        <f>SUMIFS(СВЦЭМ!$C$33:$C$776,СВЦЭМ!$A$33:$A$776,$A114,СВЦЭМ!$B$33:$B$776,R$83)+'СЕТ СН'!$H$9+СВЦЭМ!$D$10+'СЕТ СН'!$H$5-'СЕТ СН'!$H$17</f>
        <v>3265.22940075</v>
      </c>
      <c r="S114" s="36">
        <f>SUMIFS(СВЦЭМ!$C$33:$C$776,СВЦЭМ!$A$33:$A$776,$A114,СВЦЭМ!$B$33:$B$776,S$83)+'СЕТ СН'!$H$9+СВЦЭМ!$D$10+'СЕТ СН'!$H$5-'СЕТ СН'!$H$17</f>
        <v>3224.1145106200001</v>
      </c>
      <c r="T114" s="36">
        <f>SUMIFS(СВЦЭМ!$C$33:$C$776,СВЦЭМ!$A$33:$A$776,$A114,СВЦЭМ!$B$33:$B$776,T$83)+'СЕТ СН'!$H$9+СВЦЭМ!$D$10+'СЕТ СН'!$H$5-'СЕТ СН'!$H$17</f>
        <v>3216.92778868</v>
      </c>
      <c r="U114" s="36">
        <f>SUMIFS(СВЦЭМ!$C$33:$C$776,СВЦЭМ!$A$33:$A$776,$A114,СВЦЭМ!$B$33:$B$776,U$83)+'СЕТ СН'!$H$9+СВЦЭМ!$D$10+'СЕТ СН'!$H$5-'СЕТ СН'!$H$17</f>
        <v>3212.6147746799998</v>
      </c>
      <c r="V114" s="36">
        <f>SUMIFS(СВЦЭМ!$C$33:$C$776,СВЦЭМ!$A$33:$A$776,$A114,СВЦЭМ!$B$33:$B$776,V$83)+'СЕТ СН'!$H$9+СВЦЭМ!$D$10+'СЕТ СН'!$H$5-'СЕТ СН'!$H$17</f>
        <v>3212.47949169</v>
      </c>
      <c r="W114" s="36">
        <f>SUMIFS(СВЦЭМ!$C$33:$C$776,СВЦЭМ!$A$33:$A$776,$A114,СВЦЭМ!$B$33:$B$776,W$83)+'СЕТ СН'!$H$9+СВЦЭМ!$D$10+'СЕТ СН'!$H$5-'СЕТ СН'!$H$17</f>
        <v>3207.17714729</v>
      </c>
      <c r="X114" s="36">
        <f>SUMIFS(СВЦЭМ!$C$33:$C$776,СВЦЭМ!$A$33:$A$776,$A114,СВЦЭМ!$B$33:$B$776,X$83)+'СЕТ СН'!$H$9+СВЦЭМ!$D$10+'СЕТ СН'!$H$5-'СЕТ СН'!$H$17</f>
        <v>3226.2823778399998</v>
      </c>
      <c r="Y114" s="36">
        <f>SUMIFS(СВЦЭМ!$C$33:$C$776,СВЦЭМ!$A$33:$A$776,$A114,СВЦЭМ!$B$33:$B$776,Y$83)+'СЕТ СН'!$H$9+СВЦЭМ!$D$10+'СЕТ СН'!$H$5-'СЕТ СН'!$H$17</f>
        <v>3307.80816525</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01.08.2019</v>
      </c>
      <c r="B120" s="36">
        <f>SUMIFS(СВЦЭМ!$C$33:$C$776,СВЦЭМ!$A$33:$A$776,$A120,СВЦЭМ!$B$33:$B$776,B$119)+'СЕТ СН'!$I$9+СВЦЭМ!$D$10+'СЕТ СН'!$I$5-'СЕТ СН'!$I$17</f>
        <v>3471.4729441999998</v>
      </c>
      <c r="C120" s="36">
        <f>SUMIFS(СВЦЭМ!$C$33:$C$776,СВЦЭМ!$A$33:$A$776,$A120,СВЦЭМ!$B$33:$B$776,C$119)+'СЕТ СН'!$I$9+СВЦЭМ!$D$10+'СЕТ СН'!$I$5-'СЕТ СН'!$I$17</f>
        <v>3577.8442479</v>
      </c>
      <c r="D120" s="36">
        <f>SUMIFS(СВЦЭМ!$C$33:$C$776,СВЦЭМ!$A$33:$A$776,$A120,СВЦЭМ!$B$33:$B$776,D$119)+'СЕТ СН'!$I$9+СВЦЭМ!$D$10+'СЕТ СН'!$I$5-'СЕТ СН'!$I$17</f>
        <v>3619.3436447099998</v>
      </c>
      <c r="E120" s="36">
        <f>SUMIFS(СВЦЭМ!$C$33:$C$776,СВЦЭМ!$A$33:$A$776,$A120,СВЦЭМ!$B$33:$B$776,E$119)+'СЕТ СН'!$I$9+СВЦЭМ!$D$10+'СЕТ СН'!$I$5-'СЕТ СН'!$I$17</f>
        <v>3669.2482137299999</v>
      </c>
      <c r="F120" s="36">
        <f>SUMIFS(СВЦЭМ!$C$33:$C$776,СВЦЭМ!$A$33:$A$776,$A120,СВЦЭМ!$B$33:$B$776,F$119)+'СЕТ СН'!$I$9+СВЦЭМ!$D$10+'СЕТ СН'!$I$5-'СЕТ СН'!$I$17</f>
        <v>3688.7870439799999</v>
      </c>
      <c r="G120" s="36">
        <f>SUMIFS(СВЦЭМ!$C$33:$C$776,СВЦЭМ!$A$33:$A$776,$A120,СВЦЭМ!$B$33:$B$776,G$119)+'СЕТ СН'!$I$9+СВЦЭМ!$D$10+'СЕТ СН'!$I$5-'СЕТ СН'!$I$17</f>
        <v>3654.1446959</v>
      </c>
      <c r="H120" s="36">
        <f>SUMIFS(СВЦЭМ!$C$33:$C$776,СВЦЭМ!$A$33:$A$776,$A120,СВЦЭМ!$B$33:$B$776,H$119)+'СЕТ СН'!$I$9+СВЦЭМ!$D$10+'СЕТ СН'!$I$5-'СЕТ СН'!$I$17</f>
        <v>3590.67414805</v>
      </c>
      <c r="I120" s="36">
        <f>SUMIFS(СВЦЭМ!$C$33:$C$776,СВЦЭМ!$A$33:$A$776,$A120,СВЦЭМ!$B$33:$B$776,I$119)+'СЕТ СН'!$I$9+СВЦЭМ!$D$10+'СЕТ СН'!$I$5-'СЕТ СН'!$I$17</f>
        <v>3549.3279949099997</v>
      </c>
      <c r="J120" s="36">
        <f>SUMIFS(СВЦЭМ!$C$33:$C$776,СВЦЭМ!$A$33:$A$776,$A120,СВЦЭМ!$B$33:$B$776,J$119)+'СЕТ СН'!$I$9+СВЦЭМ!$D$10+'СЕТ СН'!$I$5-'СЕТ СН'!$I$17</f>
        <v>3585.1865472099998</v>
      </c>
      <c r="K120" s="36">
        <f>SUMIFS(СВЦЭМ!$C$33:$C$776,СВЦЭМ!$A$33:$A$776,$A120,СВЦЭМ!$B$33:$B$776,K$119)+'СЕТ СН'!$I$9+СВЦЭМ!$D$10+'СЕТ СН'!$I$5-'СЕТ СН'!$I$17</f>
        <v>3601.8334552199999</v>
      </c>
      <c r="L120" s="36">
        <f>SUMIFS(СВЦЭМ!$C$33:$C$776,СВЦЭМ!$A$33:$A$776,$A120,СВЦЭМ!$B$33:$B$776,L$119)+'СЕТ СН'!$I$9+СВЦЭМ!$D$10+'СЕТ СН'!$I$5-'СЕТ СН'!$I$17</f>
        <v>3610.7905647500002</v>
      </c>
      <c r="M120" s="36">
        <f>SUMIFS(СВЦЭМ!$C$33:$C$776,СВЦЭМ!$A$33:$A$776,$A120,СВЦЭМ!$B$33:$B$776,M$119)+'СЕТ СН'!$I$9+СВЦЭМ!$D$10+'СЕТ СН'!$I$5-'СЕТ СН'!$I$17</f>
        <v>3612.1902937300001</v>
      </c>
      <c r="N120" s="36">
        <f>SUMIFS(СВЦЭМ!$C$33:$C$776,СВЦЭМ!$A$33:$A$776,$A120,СВЦЭМ!$B$33:$B$776,N$119)+'СЕТ СН'!$I$9+СВЦЭМ!$D$10+'СЕТ СН'!$I$5-'СЕТ СН'!$I$17</f>
        <v>3612.6657016999998</v>
      </c>
      <c r="O120" s="36">
        <f>SUMIFS(СВЦЭМ!$C$33:$C$776,СВЦЭМ!$A$33:$A$776,$A120,СВЦЭМ!$B$33:$B$776,O$119)+'СЕТ СН'!$I$9+СВЦЭМ!$D$10+'СЕТ СН'!$I$5-'СЕТ СН'!$I$17</f>
        <v>3616.86095871</v>
      </c>
      <c r="P120" s="36">
        <f>SUMIFS(СВЦЭМ!$C$33:$C$776,СВЦЭМ!$A$33:$A$776,$A120,СВЦЭМ!$B$33:$B$776,P$119)+'СЕТ СН'!$I$9+СВЦЭМ!$D$10+'СЕТ СН'!$I$5-'СЕТ СН'!$I$17</f>
        <v>3614.6986756799997</v>
      </c>
      <c r="Q120" s="36">
        <f>SUMIFS(СВЦЭМ!$C$33:$C$776,СВЦЭМ!$A$33:$A$776,$A120,СВЦЭМ!$B$33:$B$776,Q$119)+'СЕТ СН'!$I$9+СВЦЭМ!$D$10+'СЕТ СН'!$I$5-'СЕТ СН'!$I$17</f>
        <v>3619.4211150900001</v>
      </c>
      <c r="R120" s="36">
        <f>SUMIFS(СВЦЭМ!$C$33:$C$776,СВЦЭМ!$A$33:$A$776,$A120,СВЦЭМ!$B$33:$B$776,R$119)+'СЕТ СН'!$I$9+СВЦЭМ!$D$10+'СЕТ СН'!$I$5-'СЕТ СН'!$I$17</f>
        <v>3623.8994142000001</v>
      </c>
      <c r="S120" s="36">
        <f>SUMIFS(СВЦЭМ!$C$33:$C$776,СВЦЭМ!$A$33:$A$776,$A120,СВЦЭМ!$B$33:$B$776,S$119)+'СЕТ СН'!$I$9+СВЦЭМ!$D$10+'СЕТ СН'!$I$5-'СЕТ СН'!$I$17</f>
        <v>3622.6081088999999</v>
      </c>
      <c r="T120" s="36">
        <f>SUMIFS(СВЦЭМ!$C$33:$C$776,СВЦЭМ!$A$33:$A$776,$A120,СВЦЭМ!$B$33:$B$776,T$119)+'СЕТ СН'!$I$9+СВЦЭМ!$D$10+'СЕТ СН'!$I$5-'СЕТ СН'!$I$17</f>
        <v>3613.15035515</v>
      </c>
      <c r="U120" s="36">
        <f>SUMIFS(СВЦЭМ!$C$33:$C$776,СВЦЭМ!$A$33:$A$776,$A120,СВЦЭМ!$B$33:$B$776,U$119)+'СЕТ СН'!$I$9+СВЦЭМ!$D$10+'СЕТ СН'!$I$5-'СЕТ СН'!$I$17</f>
        <v>3605.1296923299997</v>
      </c>
      <c r="V120" s="36">
        <f>SUMIFS(СВЦЭМ!$C$33:$C$776,СВЦЭМ!$A$33:$A$776,$A120,СВЦЭМ!$B$33:$B$776,V$119)+'СЕТ СН'!$I$9+СВЦЭМ!$D$10+'СЕТ СН'!$I$5-'СЕТ СН'!$I$17</f>
        <v>3602.8110305599998</v>
      </c>
      <c r="W120" s="36">
        <f>SUMIFS(СВЦЭМ!$C$33:$C$776,СВЦЭМ!$A$33:$A$776,$A120,СВЦЭМ!$B$33:$B$776,W$119)+'СЕТ СН'!$I$9+СВЦЭМ!$D$10+'СЕТ СН'!$I$5-'СЕТ СН'!$I$17</f>
        <v>3606.2589361299997</v>
      </c>
      <c r="X120" s="36">
        <f>SUMIFS(СВЦЭМ!$C$33:$C$776,СВЦЭМ!$A$33:$A$776,$A120,СВЦЭМ!$B$33:$B$776,X$119)+'СЕТ СН'!$I$9+СВЦЭМ!$D$10+'СЕТ СН'!$I$5-'СЕТ СН'!$I$17</f>
        <v>3580.9948429699998</v>
      </c>
      <c r="Y120" s="36">
        <f>SUMIFS(СВЦЭМ!$C$33:$C$776,СВЦЭМ!$A$33:$A$776,$A120,СВЦЭМ!$B$33:$B$776,Y$119)+'СЕТ СН'!$I$9+СВЦЭМ!$D$10+'СЕТ СН'!$I$5-'СЕТ СН'!$I$17</f>
        <v>3544.9592318300001</v>
      </c>
    </row>
    <row r="121" spans="1:27" ht="15.75" x14ac:dyDescent="0.2">
      <c r="A121" s="35">
        <f>A120+1</f>
        <v>43679</v>
      </c>
      <c r="B121" s="36">
        <f>SUMIFS(СВЦЭМ!$C$33:$C$776,СВЦЭМ!$A$33:$A$776,$A121,СВЦЭМ!$B$33:$B$776,B$119)+'СЕТ СН'!$I$9+СВЦЭМ!$D$10+'СЕТ СН'!$I$5-'СЕТ СН'!$I$17</f>
        <v>3525.39178713</v>
      </c>
      <c r="C121" s="36">
        <f>SUMIFS(СВЦЭМ!$C$33:$C$776,СВЦЭМ!$A$33:$A$776,$A121,СВЦЭМ!$B$33:$B$776,C$119)+'СЕТ СН'!$I$9+СВЦЭМ!$D$10+'СЕТ СН'!$I$5-'СЕТ СН'!$I$17</f>
        <v>3545.50318616</v>
      </c>
      <c r="D121" s="36">
        <f>SUMIFS(СВЦЭМ!$C$33:$C$776,СВЦЭМ!$A$33:$A$776,$A121,СВЦЭМ!$B$33:$B$776,D$119)+'СЕТ СН'!$I$9+СВЦЭМ!$D$10+'СЕТ СН'!$I$5-'СЕТ СН'!$I$17</f>
        <v>3571.0610060700001</v>
      </c>
      <c r="E121" s="36">
        <f>SUMIFS(СВЦЭМ!$C$33:$C$776,СВЦЭМ!$A$33:$A$776,$A121,СВЦЭМ!$B$33:$B$776,E$119)+'СЕТ СН'!$I$9+СВЦЭМ!$D$10+'СЕТ СН'!$I$5-'СЕТ СН'!$I$17</f>
        <v>3591.69723432</v>
      </c>
      <c r="F121" s="36">
        <f>SUMIFS(СВЦЭМ!$C$33:$C$776,СВЦЭМ!$A$33:$A$776,$A121,СВЦЭМ!$B$33:$B$776,F$119)+'СЕТ СН'!$I$9+СВЦЭМ!$D$10+'СЕТ СН'!$I$5-'СЕТ СН'!$I$17</f>
        <v>3592.90969348</v>
      </c>
      <c r="G121" s="36">
        <f>SUMIFS(СВЦЭМ!$C$33:$C$776,СВЦЭМ!$A$33:$A$776,$A121,СВЦЭМ!$B$33:$B$776,G$119)+'СЕТ СН'!$I$9+СВЦЭМ!$D$10+'СЕТ СН'!$I$5-'СЕТ СН'!$I$17</f>
        <v>3576.2499609900001</v>
      </c>
      <c r="H121" s="36">
        <f>SUMIFS(СВЦЭМ!$C$33:$C$776,СВЦЭМ!$A$33:$A$776,$A121,СВЦЭМ!$B$33:$B$776,H$119)+'СЕТ СН'!$I$9+СВЦЭМ!$D$10+'СЕТ СН'!$I$5-'СЕТ СН'!$I$17</f>
        <v>3535.36437918</v>
      </c>
      <c r="I121" s="36">
        <f>SUMIFS(СВЦЭМ!$C$33:$C$776,СВЦЭМ!$A$33:$A$776,$A121,СВЦЭМ!$B$33:$B$776,I$119)+'СЕТ СН'!$I$9+СВЦЭМ!$D$10+'СЕТ СН'!$I$5-'СЕТ СН'!$I$17</f>
        <v>3542.9485151899999</v>
      </c>
      <c r="J121" s="36">
        <f>SUMIFS(СВЦЭМ!$C$33:$C$776,СВЦЭМ!$A$33:$A$776,$A121,СВЦЭМ!$B$33:$B$776,J$119)+'СЕТ СН'!$I$9+СВЦЭМ!$D$10+'СЕТ СН'!$I$5-'СЕТ СН'!$I$17</f>
        <v>3584.7154130099998</v>
      </c>
      <c r="K121" s="36">
        <f>SUMIFS(СВЦЭМ!$C$33:$C$776,СВЦЭМ!$A$33:$A$776,$A121,СВЦЭМ!$B$33:$B$776,K$119)+'СЕТ СН'!$I$9+СВЦЭМ!$D$10+'СЕТ СН'!$I$5-'СЕТ СН'!$I$17</f>
        <v>3612.7868566100001</v>
      </c>
      <c r="L121" s="36">
        <f>SUMIFS(СВЦЭМ!$C$33:$C$776,СВЦЭМ!$A$33:$A$776,$A121,СВЦЭМ!$B$33:$B$776,L$119)+'СЕТ СН'!$I$9+СВЦЭМ!$D$10+'СЕТ СН'!$I$5-'СЕТ СН'!$I$17</f>
        <v>3601.9562043599999</v>
      </c>
      <c r="M121" s="36">
        <f>SUMIFS(СВЦЭМ!$C$33:$C$776,СВЦЭМ!$A$33:$A$776,$A121,СВЦЭМ!$B$33:$B$776,M$119)+'СЕТ СН'!$I$9+СВЦЭМ!$D$10+'СЕТ СН'!$I$5-'СЕТ СН'!$I$17</f>
        <v>3602.841085</v>
      </c>
      <c r="N121" s="36">
        <f>SUMIFS(СВЦЭМ!$C$33:$C$776,СВЦЭМ!$A$33:$A$776,$A121,СВЦЭМ!$B$33:$B$776,N$119)+'СЕТ СН'!$I$9+СВЦЭМ!$D$10+'СЕТ СН'!$I$5-'СЕТ СН'!$I$17</f>
        <v>3600.7646039000001</v>
      </c>
      <c r="O121" s="36">
        <f>SUMIFS(СВЦЭМ!$C$33:$C$776,СВЦЭМ!$A$33:$A$776,$A121,СВЦЭМ!$B$33:$B$776,O$119)+'СЕТ СН'!$I$9+СВЦЭМ!$D$10+'СЕТ СН'!$I$5-'СЕТ СН'!$I$17</f>
        <v>3608.7921438799999</v>
      </c>
      <c r="P121" s="36">
        <f>SUMIFS(СВЦЭМ!$C$33:$C$776,СВЦЭМ!$A$33:$A$776,$A121,СВЦЭМ!$B$33:$B$776,P$119)+'СЕТ СН'!$I$9+СВЦЭМ!$D$10+'СЕТ СН'!$I$5-'СЕТ СН'!$I$17</f>
        <v>3605.716011</v>
      </c>
      <c r="Q121" s="36">
        <f>SUMIFS(СВЦЭМ!$C$33:$C$776,СВЦЭМ!$A$33:$A$776,$A121,СВЦЭМ!$B$33:$B$776,Q$119)+'СЕТ СН'!$I$9+СВЦЭМ!$D$10+'СЕТ СН'!$I$5-'СЕТ СН'!$I$17</f>
        <v>3604.4690932599997</v>
      </c>
      <c r="R121" s="36">
        <f>SUMIFS(СВЦЭМ!$C$33:$C$776,СВЦЭМ!$A$33:$A$776,$A121,СВЦЭМ!$B$33:$B$776,R$119)+'СЕТ СН'!$I$9+СВЦЭМ!$D$10+'СЕТ СН'!$I$5-'СЕТ СН'!$I$17</f>
        <v>3597.81613423</v>
      </c>
      <c r="S121" s="36">
        <f>SUMIFS(СВЦЭМ!$C$33:$C$776,СВЦЭМ!$A$33:$A$776,$A121,СВЦЭМ!$B$33:$B$776,S$119)+'СЕТ СН'!$I$9+СВЦЭМ!$D$10+'СЕТ СН'!$I$5-'СЕТ СН'!$I$17</f>
        <v>3595.2399400999998</v>
      </c>
      <c r="T121" s="36">
        <f>SUMIFS(СВЦЭМ!$C$33:$C$776,СВЦЭМ!$A$33:$A$776,$A121,СВЦЭМ!$B$33:$B$776,T$119)+'СЕТ СН'!$I$9+СВЦЭМ!$D$10+'СЕТ СН'!$I$5-'СЕТ СН'!$I$17</f>
        <v>3589.6927719</v>
      </c>
      <c r="U121" s="36">
        <f>SUMIFS(СВЦЭМ!$C$33:$C$776,СВЦЭМ!$A$33:$A$776,$A121,СВЦЭМ!$B$33:$B$776,U$119)+'СЕТ СН'!$I$9+СВЦЭМ!$D$10+'СЕТ СН'!$I$5-'СЕТ СН'!$I$17</f>
        <v>3586.5014526699997</v>
      </c>
      <c r="V121" s="36">
        <f>SUMIFS(СВЦЭМ!$C$33:$C$776,СВЦЭМ!$A$33:$A$776,$A121,СВЦЭМ!$B$33:$B$776,V$119)+'СЕТ СН'!$I$9+СВЦЭМ!$D$10+'СЕТ СН'!$I$5-'СЕТ СН'!$I$17</f>
        <v>3589.9729362200001</v>
      </c>
      <c r="W121" s="36">
        <f>SUMIFS(СВЦЭМ!$C$33:$C$776,СВЦЭМ!$A$33:$A$776,$A121,СВЦЭМ!$B$33:$B$776,W$119)+'СЕТ СН'!$I$9+СВЦЭМ!$D$10+'СЕТ СН'!$I$5-'СЕТ СН'!$I$17</f>
        <v>3591.6309439699999</v>
      </c>
      <c r="X121" s="36">
        <f>SUMIFS(СВЦЭМ!$C$33:$C$776,СВЦЭМ!$A$33:$A$776,$A121,СВЦЭМ!$B$33:$B$776,X$119)+'СЕТ СН'!$I$9+СВЦЭМ!$D$10+'СЕТ СН'!$I$5-'СЕТ СН'!$I$17</f>
        <v>3571.24484596</v>
      </c>
      <c r="Y121" s="36">
        <f>SUMIFS(СВЦЭМ!$C$33:$C$776,СВЦЭМ!$A$33:$A$776,$A121,СВЦЭМ!$B$33:$B$776,Y$119)+'СЕТ СН'!$I$9+СВЦЭМ!$D$10+'СЕТ СН'!$I$5-'СЕТ СН'!$I$17</f>
        <v>3536.7127721699999</v>
      </c>
    </row>
    <row r="122" spans="1:27" ht="15.75" x14ac:dyDescent="0.2">
      <c r="A122" s="35">
        <f t="shared" ref="A122:A150" si="3">A121+1</f>
        <v>43680</v>
      </c>
      <c r="B122" s="36">
        <f>SUMIFS(СВЦЭМ!$C$33:$C$776,СВЦЭМ!$A$33:$A$776,$A122,СВЦЭМ!$B$33:$B$776,B$119)+'СЕТ СН'!$I$9+СВЦЭМ!$D$10+'СЕТ СН'!$I$5-'СЕТ СН'!$I$17</f>
        <v>3517.8047773399999</v>
      </c>
      <c r="C122" s="36">
        <f>SUMIFS(СВЦЭМ!$C$33:$C$776,СВЦЭМ!$A$33:$A$776,$A122,СВЦЭМ!$B$33:$B$776,C$119)+'СЕТ СН'!$I$9+СВЦЭМ!$D$10+'СЕТ СН'!$I$5-'СЕТ СН'!$I$17</f>
        <v>3537.93562419</v>
      </c>
      <c r="D122" s="36">
        <f>SUMIFS(СВЦЭМ!$C$33:$C$776,СВЦЭМ!$A$33:$A$776,$A122,СВЦЭМ!$B$33:$B$776,D$119)+'СЕТ СН'!$I$9+СВЦЭМ!$D$10+'СЕТ СН'!$I$5-'СЕТ СН'!$I$17</f>
        <v>3576.6072971799999</v>
      </c>
      <c r="E122" s="36">
        <f>SUMIFS(СВЦЭМ!$C$33:$C$776,СВЦЭМ!$A$33:$A$776,$A122,СВЦЭМ!$B$33:$B$776,E$119)+'СЕТ СН'!$I$9+СВЦЭМ!$D$10+'СЕТ СН'!$I$5-'СЕТ СН'!$I$17</f>
        <v>3579.9840868299998</v>
      </c>
      <c r="F122" s="36">
        <f>SUMIFS(СВЦЭМ!$C$33:$C$776,СВЦЭМ!$A$33:$A$776,$A122,СВЦЭМ!$B$33:$B$776,F$119)+'СЕТ СН'!$I$9+СВЦЭМ!$D$10+'СЕТ СН'!$I$5-'СЕТ СН'!$I$17</f>
        <v>3587.1495872</v>
      </c>
      <c r="G122" s="36">
        <f>SUMIFS(СВЦЭМ!$C$33:$C$776,СВЦЭМ!$A$33:$A$776,$A122,СВЦЭМ!$B$33:$B$776,G$119)+'СЕТ СН'!$I$9+СВЦЭМ!$D$10+'СЕТ СН'!$I$5-'СЕТ СН'!$I$17</f>
        <v>3573.1594649499998</v>
      </c>
      <c r="H122" s="36">
        <f>SUMIFS(СВЦЭМ!$C$33:$C$776,СВЦЭМ!$A$33:$A$776,$A122,СВЦЭМ!$B$33:$B$776,H$119)+'СЕТ СН'!$I$9+СВЦЭМ!$D$10+'СЕТ СН'!$I$5-'СЕТ СН'!$I$17</f>
        <v>3562.9982328699998</v>
      </c>
      <c r="I122" s="36">
        <f>SUMIFS(СВЦЭМ!$C$33:$C$776,СВЦЭМ!$A$33:$A$776,$A122,СВЦЭМ!$B$33:$B$776,I$119)+'СЕТ СН'!$I$9+СВЦЭМ!$D$10+'СЕТ СН'!$I$5-'СЕТ СН'!$I$17</f>
        <v>3520.0596860199998</v>
      </c>
      <c r="J122" s="36">
        <f>SUMIFS(СВЦЭМ!$C$33:$C$776,СВЦЭМ!$A$33:$A$776,$A122,СВЦЭМ!$B$33:$B$776,J$119)+'СЕТ СН'!$I$9+СВЦЭМ!$D$10+'СЕТ СН'!$I$5-'СЕТ СН'!$I$17</f>
        <v>3447.3374765499998</v>
      </c>
      <c r="K122" s="36">
        <f>SUMIFS(СВЦЭМ!$C$33:$C$776,СВЦЭМ!$A$33:$A$776,$A122,СВЦЭМ!$B$33:$B$776,K$119)+'СЕТ СН'!$I$9+СВЦЭМ!$D$10+'СЕТ СН'!$I$5-'СЕТ СН'!$I$17</f>
        <v>3445.3203847199998</v>
      </c>
      <c r="L122" s="36">
        <f>SUMIFS(СВЦЭМ!$C$33:$C$776,СВЦЭМ!$A$33:$A$776,$A122,СВЦЭМ!$B$33:$B$776,L$119)+'СЕТ СН'!$I$9+СВЦЭМ!$D$10+'СЕТ СН'!$I$5-'СЕТ СН'!$I$17</f>
        <v>3461.91461424</v>
      </c>
      <c r="M122" s="36">
        <f>SUMIFS(СВЦЭМ!$C$33:$C$776,СВЦЭМ!$A$33:$A$776,$A122,СВЦЭМ!$B$33:$B$776,M$119)+'СЕТ СН'!$I$9+СВЦЭМ!$D$10+'СЕТ СН'!$I$5-'СЕТ СН'!$I$17</f>
        <v>3463.17692773</v>
      </c>
      <c r="N122" s="36">
        <f>SUMIFS(СВЦЭМ!$C$33:$C$776,СВЦЭМ!$A$33:$A$776,$A122,СВЦЭМ!$B$33:$B$776,N$119)+'СЕТ СН'!$I$9+СВЦЭМ!$D$10+'СЕТ СН'!$I$5-'СЕТ СН'!$I$17</f>
        <v>3460.40008627</v>
      </c>
      <c r="O122" s="36">
        <f>SUMIFS(СВЦЭМ!$C$33:$C$776,СВЦЭМ!$A$33:$A$776,$A122,СВЦЭМ!$B$33:$B$776,O$119)+'СЕТ СН'!$I$9+СВЦЭМ!$D$10+'СЕТ СН'!$I$5-'СЕТ СН'!$I$17</f>
        <v>3463.5621567899998</v>
      </c>
      <c r="P122" s="36">
        <f>SUMIFS(СВЦЭМ!$C$33:$C$776,СВЦЭМ!$A$33:$A$776,$A122,СВЦЭМ!$B$33:$B$776,P$119)+'СЕТ СН'!$I$9+СВЦЭМ!$D$10+'СЕТ СН'!$I$5-'СЕТ СН'!$I$17</f>
        <v>3463.73227585</v>
      </c>
      <c r="Q122" s="36">
        <f>SUMIFS(СВЦЭМ!$C$33:$C$776,СВЦЭМ!$A$33:$A$776,$A122,СВЦЭМ!$B$33:$B$776,Q$119)+'СЕТ СН'!$I$9+СВЦЭМ!$D$10+'СЕТ СН'!$I$5-'СЕТ СН'!$I$17</f>
        <v>3468.7954548099997</v>
      </c>
      <c r="R122" s="36">
        <f>SUMIFS(СВЦЭМ!$C$33:$C$776,СВЦЭМ!$A$33:$A$776,$A122,СВЦЭМ!$B$33:$B$776,R$119)+'СЕТ СН'!$I$9+СВЦЭМ!$D$10+'СЕТ СН'!$I$5-'СЕТ СН'!$I$17</f>
        <v>3460.94407817</v>
      </c>
      <c r="S122" s="36">
        <f>SUMIFS(СВЦЭМ!$C$33:$C$776,СВЦЭМ!$A$33:$A$776,$A122,СВЦЭМ!$B$33:$B$776,S$119)+'СЕТ СН'!$I$9+СВЦЭМ!$D$10+'СЕТ СН'!$I$5-'СЕТ СН'!$I$17</f>
        <v>3466.3007727200002</v>
      </c>
      <c r="T122" s="36">
        <f>SUMIFS(СВЦЭМ!$C$33:$C$776,СВЦЭМ!$A$33:$A$776,$A122,СВЦЭМ!$B$33:$B$776,T$119)+'СЕТ СН'!$I$9+СВЦЭМ!$D$10+'СЕТ СН'!$I$5-'СЕТ СН'!$I$17</f>
        <v>3465.7070772299999</v>
      </c>
      <c r="U122" s="36">
        <f>SUMIFS(СВЦЭМ!$C$33:$C$776,СВЦЭМ!$A$33:$A$776,$A122,СВЦЭМ!$B$33:$B$776,U$119)+'СЕТ СН'!$I$9+СВЦЭМ!$D$10+'СЕТ СН'!$I$5-'СЕТ СН'!$I$17</f>
        <v>3466.01610807</v>
      </c>
      <c r="V122" s="36">
        <f>SUMIFS(СВЦЭМ!$C$33:$C$776,СВЦЭМ!$A$33:$A$776,$A122,СВЦЭМ!$B$33:$B$776,V$119)+'СЕТ СН'!$I$9+СВЦЭМ!$D$10+'СЕТ СН'!$I$5-'СЕТ СН'!$I$17</f>
        <v>3456.4393670899999</v>
      </c>
      <c r="W122" s="36">
        <f>SUMIFS(СВЦЭМ!$C$33:$C$776,СВЦЭМ!$A$33:$A$776,$A122,СВЦЭМ!$B$33:$B$776,W$119)+'СЕТ СН'!$I$9+СВЦЭМ!$D$10+'СЕТ СН'!$I$5-'СЕТ СН'!$I$17</f>
        <v>3469.7183203699997</v>
      </c>
      <c r="X122" s="36">
        <f>SUMIFS(СВЦЭМ!$C$33:$C$776,СВЦЭМ!$A$33:$A$776,$A122,СВЦЭМ!$B$33:$B$776,X$119)+'СЕТ СН'!$I$9+СВЦЭМ!$D$10+'СЕТ СН'!$I$5-'СЕТ СН'!$I$17</f>
        <v>3448.2025844099999</v>
      </c>
      <c r="Y122" s="36">
        <f>SUMIFS(СВЦЭМ!$C$33:$C$776,СВЦЭМ!$A$33:$A$776,$A122,СВЦЭМ!$B$33:$B$776,Y$119)+'СЕТ СН'!$I$9+СВЦЭМ!$D$10+'СЕТ СН'!$I$5-'СЕТ СН'!$I$17</f>
        <v>3466.2904444699998</v>
      </c>
    </row>
    <row r="123" spans="1:27" ht="15.75" x14ac:dyDescent="0.2">
      <c r="A123" s="35">
        <f t="shared" si="3"/>
        <v>43681</v>
      </c>
      <c r="B123" s="36">
        <f>SUMIFS(СВЦЭМ!$C$33:$C$776,СВЦЭМ!$A$33:$A$776,$A123,СВЦЭМ!$B$33:$B$776,B$119)+'СЕТ СН'!$I$9+СВЦЭМ!$D$10+'СЕТ СН'!$I$5-'СЕТ СН'!$I$17</f>
        <v>3467.9148332099999</v>
      </c>
      <c r="C123" s="36">
        <f>SUMIFS(СВЦЭМ!$C$33:$C$776,СВЦЭМ!$A$33:$A$776,$A123,СВЦЭМ!$B$33:$B$776,C$119)+'СЕТ СН'!$I$9+СВЦЭМ!$D$10+'СЕТ СН'!$I$5-'СЕТ СН'!$I$17</f>
        <v>3506.74347786</v>
      </c>
      <c r="D123" s="36">
        <f>SUMIFS(СВЦЭМ!$C$33:$C$776,СВЦЭМ!$A$33:$A$776,$A123,СВЦЭМ!$B$33:$B$776,D$119)+'СЕТ СН'!$I$9+СВЦЭМ!$D$10+'СЕТ СН'!$I$5-'СЕТ СН'!$I$17</f>
        <v>3527.0818469799997</v>
      </c>
      <c r="E123" s="36">
        <f>SUMIFS(СВЦЭМ!$C$33:$C$776,СВЦЭМ!$A$33:$A$776,$A123,СВЦЭМ!$B$33:$B$776,E$119)+'СЕТ СН'!$I$9+СВЦЭМ!$D$10+'СЕТ СН'!$I$5-'СЕТ СН'!$I$17</f>
        <v>3557.6348829399999</v>
      </c>
      <c r="F123" s="36">
        <f>SUMIFS(СВЦЭМ!$C$33:$C$776,СВЦЭМ!$A$33:$A$776,$A123,СВЦЭМ!$B$33:$B$776,F$119)+'СЕТ СН'!$I$9+СВЦЭМ!$D$10+'СЕТ СН'!$I$5-'СЕТ СН'!$I$17</f>
        <v>3557.54686924</v>
      </c>
      <c r="G123" s="36">
        <f>SUMIFS(СВЦЭМ!$C$33:$C$776,СВЦЭМ!$A$33:$A$776,$A123,СВЦЭМ!$B$33:$B$776,G$119)+'СЕТ СН'!$I$9+СВЦЭМ!$D$10+'СЕТ СН'!$I$5-'СЕТ СН'!$I$17</f>
        <v>3569.3926505099998</v>
      </c>
      <c r="H123" s="36">
        <f>SUMIFS(СВЦЭМ!$C$33:$C$776,СВЦЭМ!$A$33:$A$776,$A123,СВЦЭМ!$B$33:$B$776,H$119)+'СЕТ СН'!$I$9+СВЦЭМ!$D$10+'СЕТ СН'!$I$5-'СЕТ СН'!$I$17</f>
        <v>3543.5464234399997</v>
      </c>
      <c r="I123" s="36">
        <f>SUMIFS(СВЦЭМ!$C$33:$C$776,СВЦЭМ!$A$33:$A$776,$A123,СВЦЭМ!$B$33:$B$776,I$119)+'СЕТ СН'!$I$9+СВЦЭМ!$D$10+'СЕТ СН'!$I$5-'СЕТ СН'!$I$17</f>
        <v>3511.3658249800001</v>
      </c>
      <c r="J123" s="36">
        <f>SUMIFS(СВЦЭМ!$C$33:$C$776,СВЦЭМ!$A$33:$A$776,$A123,СВЦЭМ!$B$33:$B$776,J$119)+'СЕТ СН'!$I$9+СВЦЭМ!$D$10+'СЕТ СН'!$I$5-'СЕТ СН'!$I$17</f>
        <v>3460.5677116400002</v>
      </c>
      <c r="K123" s="36">
        <f>SUMIFS(СВЦЭМ!$C$33:$C$776,СВЦЭМ!$A$33:$A$776,$A123,СВЦЭМ!$B$33:$B$776,K$119)+'СЕТ СН'!$I$9+СВЦЭМ!$D$10+'СЕТ СН'!$I$5-'СЕТ СН'!$I$17</f>
        <v>3460.75818278</v>
      </c>
      <c r="L123" s="36">
        <f>SUMIFS(СВЦЭМ!$C$33:$C$776,СВЦЭМ!$A$33:$A$776,$A123,СВЦЭМ!$B$33:$B$776,L$119)+'СЕТ СН'!$I$9+СВЦЭМ!$D$10+'СЕТ СН'!$I$5-'СЕТ СН'!$I$17</f>
        <v>3487.0624621799998</v>
      </c>
      <c r="M123" s="36">
        <f>SUMIFS(СВЦЭМ!$C$33:$C$776,СВЦЭМ!$A$33:$A$776,$A123,СВЦЭМ!$B$33:$B$776,M$119)+'СЕТ СН'!$I$9+СВЦЭМ!$D$10+'СЕТ СН'!$I$5-'СЕТ СН'!$I$17</f>
        <v>3489.6248632500001</v>
      </c>
      <c r="N123" s="36">
        <f>SUMIFS(СВЦЭМ!$C$33:$C$776,СВЦЭМ!$A$33:$A$776,$A123,СВЦЭМ!$B$33:$B$776,N$119)+'СЕТ СН'!$I$9+СВЦЭМ!$D$10+'СЕТ СН'!$I$5-'СЕТ СН'!$I$17</f>
        <v>3488.5424468599999</v>
      </c>
      <c r="O123" s="36">
        <f>SUMIFS(СВЦЭМ!$C$33:$C$776,СВЦЭМ!$A$33:$A$776,$A123,СВЦЭМ!$B$33:$B$776,O$119)+'СЕТ СН'!$I$9+СВЦЭМ!$D$10+'СЕТ СН'!$I$5-'СЕТ СН'!$I$17</f>
        <v>3479.0304144699999</v>
      </c>
      <c r="P123" s="36">
        <f>SUMIFS(СВЦЭМ!$C$33:$C$776,СВЦЭМ!$A$33:$A$776,$A123,СВЦЭМ!$B$33:$B$776,P$119)+'СЕТ СН'!$I$9+СВЦЭМ!$D$10+'СЕТ СН'!$I$5-'СЕТ СН'!$I$17</f>
        <v>3479.7988488599999</v>
      </c>
      <c r="Q123" s="36">
        <f>SUMIFS(СВЦЭМ!$C$33:$C$776,СВЦЭМ!$A$33:$A$776,$A123,СВЦЭМ!$B$33:$B$776,Q$119)+'СЕТ СН'!$I$9+СВЦЭМ!$D$10+'СЕТ СН'!$I$5-'СЕТ СН'!$I$17</f>
        <v>3478.2219751399998</v>
      </c>
      <c r="R123" s="36">
        <f>SUMIFS(СВЦЭМ!$C$33:$C$776,СВЦЭМ!$A$33:$A$776,$A123,СВЦЭМ!$B$33:$B$776,R$119)+'СЕТ СН'!$I$9+СВЦЭМ!$D$10+'СЕТ СН'!$I$5-'СЕТ СН'!$I$17</f>
        <v>3433.7468242499999</v>
      </c>
      <c r="S123" s="36">
        <f>SUMIFS(СВЦЭМ!$C$33:$C$776,СВЦЭМ!$A$33:$A$776,$A123,СВЦЭМ!$B$33:$B$776,S$119)+'СЕТ СН'!$I$9+СВЦЭМ!$D$10+'СЕТ СН'!$I$5-'СЕТ СН'!$I$17</f>
        <v>3398.58698839</v>
      </c>
      <c r="T123" s="36">
        <f>SUMIFS(СВЦЭМ!$C$33:$C$776,СВЦЭМ!$A$33:$A$776,$A123,СВЦЭМ!$B$33:$B$776,T$119)+'СЕТ СН'!$I$9+СВЦЭМ!$D$10+'СЕТ СН'!$I$5-'СЕТ СН'!$I$17</f>
        <v>3390.5027664600002</v>
      </c>
      <c r="U123" s="36">
        <f>SUMIFS(СВЦЭМ!$C$33:$C$776,СВЦЭМ!$A$33:$A$776,$A123,СВЦЭМ!$B$33:$B$776,U$119)+'СЕТ СН'!$I$9+СВЦЭМ!$D$10+'СЕТ СН'!$I$5-'СЕТ СН'!$I$17</f>
        <v>3389.3405091499999</v>
      </c>
      <c r="V123" s="36">
        <f>SUMIFS(СВЦЭМ!$C$33:$C$776,СВЦЭМ!$A$33:$A$776,$A123,СВЦЭМ!$B$33:$B$776,V$119)+'СЕТ СН'!$I$9+СВЦЭМ!$D$10+'СЕТ СН'!$I$5-'СЕТ СН'!$I$17</f>
        <v>3388.82861508</v>
      </c>
      <c r="W123" s="36">
        <f>SUMIFS(СВЦЭМ!$C$33:$C$776,СВЦЭМ!$A$33:$A$776,$A123,СВЦЭМ!$B$33:$B$776,W$119)+'СЕТ СН'!$I$9+СВЦЭМ!$D$10+'СЕТ СН'!$I$5-'СЕТ СН'!$I$17</f>
        <v>3400.3792978000001</v>
      </c>
      <c r="X123" s="36">
        <f>SUMIFS(СВЦЭМ!$C$33:$C$776,СВЦЭМ!$A$33:$A$776,$A123,СВЦЭМ!$B$33:$B$776,X$119)+'СЕТ СН'!$I$9+СВЦЭМ!$D$10+'СЕТ СН'!$I$5-'СЕТ СН'!$I$17</f>
        <v>3373.0733157999998</v>
      </c>
      <c r="Y123" s="36">
        <f>SUMIFS(СВЦЭМ!$C$33:$C$776,СВЦЭМ!$A$33:$A$776,$A123,СВЦЭМ!$B$33:$B$776,Y$119)+'СЕТ СН'!$I$9+СВЦЭМ!$D$10+'СЕТ СН'!$I$5-'СЕТ СН'!$I$17</f>
        <v>3365.8713080799998</v>
      </c>
    </row>
    <row r="124" spans="1:27" ht="15.75" x14ac:dyDescent="0.2">
      <c r="A124" s="35">
        <f t="shared" si="3"/>
        <v>43682</v>
      </c>
      <c r="B124" s="36">
        <f>SUMIFS(СВЦЭМ!$C$33:$C$776,СВЦЭМ!$A$33:$A$776,$A124,СВЦЭМ!$B$33:$B$776,B$119)+'СЕТ СН'!$I$9+СВЦЭМ!$D$10+'СЕТ СН'!$I$5-'СЕТ СН'!$I$17</f>
        <v>3464.48542701</v>
      </c>
      <c r="C124" s="36">
        <f>SUMIFS(СВЦЭМ!$C$33:$C$776,СВЦЭМ!$A$33:$A$776,$A124,СВЦЭМ!$B$33:$B$776,C$119)+'СЕТ СН'!$I$9+СВЦЭМ!$D$10+'СЕТ СН'!$I$5-'СЕТ СН'!$I$17</f>
        <v>3498.8425198199998</v>
      </c>
      <c r="D124" s="36">
        <f>SUMIFS(СВЦЭМ!$C$33:$C$776,СВЦЭМ!$A$33:$A$776,$A124,СВЦЭМ!$B$33:$B$776,D$119)+'СЕТ СН'!$I$9+СВЦЭМ!$D$10+'СЕТ СН'!$I$5-'СЕТ СН'!$I$17</f>
        <v>3530.24826029</v>
      </c>
      <c r="E124" s="36">
        <f>SUMIFS(СВЦЭМ!$C$33:$C$776,СВЦЭМ!$A$33:$A$776,$A124,СВЦЭМ!$B$33:$B$776,E$119)+'СЕТ СН'!$I$9+СВЦЭМ!$D$10+'СЕТ СН'!$I$5-'СЕТ СН'!$I$17</f>
        <v>3540.1708253299998</v>
      </c>
      <c r="F124" s="36">
        <f>SUMIFS(СВЦЭМ!$C$33:$C$776,СВЦЭМ!$A$33:$A$776,$A124,СВЦЭМ!$B$33:$B$776,F$119)+'СЕТ СН'!$I$9+СВЦЭМ!$D$10+'СЕТ СН'!$I$5-'СЕТ СН'!$I$17</f>
        <v>3539.9342649800001</v>
      </c>
      <c r="G124" s="36">
        <f>SUMIFS(СВЦЭМ!$C$33:$C$776,СВЦЭМ!$A$33:$A$776,$A124,СВЦЭМ!$B$33:$B$776,G$119)+'СЕТ СН'!$I$9+СВЦЭМ!$D$10+'СЕТ СН'!$I$5-'СЕТ СН'!$I$17</f>
        <v>3524.2674401599998</v>
      </c>
      <c r="H124" s="36">
        <f>SUMIFS(СВЦЭМ!$C$33:$C$776,СВЦЭМ!$A$33:$A$776,$A124,СВЦЭМ!$B$33:$B$776,H$119)+'СЕТ СН'!$I$9+СВЦЭМ!$D$10+'СЕТ СН'!$I$5-'СЕТ СН'!$I$17</f>
        <v>3484.4867325699997</v>
      </c>
      <c r="I124" s="36">
        <f>SUMIFS(СВЦЭМ!$C$33:$C$776,СВЦЭМ!$A$33:$A$776,$A124,СВЦЭМ!$B$33:$B$776,I$119)+'СЕТ СН'!$I$9+СВЦЭМ!$D$10+'СЕТ СН'!$I$5-'СЕТ СН'!$I$17</f>
        <v>3469.7605881899999</v>
      </c>
      <c r="J124" s="36">
        <f>SUMIFS(СВЦЭМ!$C$33:$C$776,СВЦЭМ!$A$33:$A$776,$A124,СВЦЭМ!$B$33:$B$776,J$119)+'СЕТ СН'!$I$9+СВЦЭМ!$D$10+'СЕТ СН'!$I$5-'СЕТ СН'!$I$17</f>
        <v>3461.5718420599997</v>
      </c>
      <c r="K124" s="36">
        <f>SUMIFS(СВЦЭМ!$C$33:$C$776,СВЦЭМ!$A$33:$A$776,$A124,СВЦЭМ!$B$33:$B$776,K$119)+'СЕТ СН'!$I$9+СВЦЭМ!$D$10+'СЕТ СН'!$I$5-'СЕТ СН'!$I$17</f>
        <v>3485.9400075599997</v>
      </c>
      <c r="L124" s="36">
        <f>SUMIFS(СВЦЭМ!$C$33:$C$776,СВЦЭМ!$A$33:$A$776,$A124,СВЦЭМ!$B$33:$B$776,L$119)+'СЕТ СН'!$I$9+СВЦЭМ!$D$10+'СЕТ СН'!$I$5-'СЕТ СН'!$I$17</f>
        <v>3487.96345548</v>
      </c>
      <c r="M124" s="36">
        <f>SUMIFS(СВЦЭМ!$C$33:$C$776,СВЦЭМ!$A$33:$A$776,$A124,СВЦЭМ!$B$33:$B$776,M$119)+'СЕТ СН'!$I$9+СВЦЭМ!$D$10+'СЕТ СН'!$I$5-'СЕТ СН'!$I$17</f>
        <v>3496.1310164900001</v>
      </c>
      <c r="N124" s="36">
        <f>SUMIFS(СВЦЭМ!$C$33:$C$776,СВЦЭМ!$A$33:$A$776,$A124,СВЦЭМ!$B$33:$B$776,N$119)+'СЕТ СН'!$I$9+СВЦЭМ!$D$10+'СЕТ СН'!$I$5-'СЕТ СН'!$I$17</f>
        <v>3493.2921190500001</v>
      </c>
      <c r="O124" s="36">
        <f>SUMIFS(СВЦЭМ!$C$33:$C$776,СВЦЭМ!$A$33:$A$776,$A124,СВЦЭМ!$B$33:$B$776,O$119)+'СЕТ СН'!$I$9+СВЦЭМ!$D$10+'СЕТ СН'!$I$5-'СЕТ СН'!$I$17</f>
        <v>3501.0535680799999</v>
      </c>
      <c r="P124" s="36">
        <f>SUMIFS(СВЦЭМ!$C$33:$C$776,СВЦЭМ!$A$33:$A$776,$A124,СВЦЭМ!$B$33:$B$776,P$119)+'СЕТ СН'!$I$9+СВЦЭМ!$D$10+'СЕТ СН'!$I$5-'СЕТ СН'!$I$17</f>
        <v>3505.4657013999999</v>
      </c>
      <c r="Q124" s="36">
        <f>SUMIFS(СВЦЭМ!$C$33:$C$776,СВЦЭМ!$A$33:$A$776,$A124,СВЦЭМ!$B$33:$B$776,Q$119)+'СЕТ СН'!$I$9+СВЦЭМ!$D$10+'СЕТ СН'!$I$5-'СЕТ СН'!$I$17</f>
        <v>3503.7638120199999</v>
      </c>
      <c r="R124" s="36">
        <f>SUMIFS(СВЦЭМ!$C$33:$C$776,СВЦЭМ!$A$33:$A$776,$A124,СВЦЭМ!$B$33:$B$776,R$119)+'СЕТ СН'!$I$9+СВЦЭМ!$D$10+'СЕТ СН'!$I$5-'СЕТ СН'!$I$17</f>
        <v>3469.9244159700002</v>
      </c>
      <c r="S124" s="36">
        <f>SUMIFS(СВЦЭМ!$C$33:$C$776,СВЦЭМ!$A$33:$A$776,$A124,СВЦЭМ!$B$33:$B$776,S$119)+'СЕТ СН'!$I$9+СВЦЭМ!$D$10+'СЕТ СН'!$I$5-'СЕТ СН'!$I$17</f>
        <v>3423.87754146</v>
      </c>
      <c r="T124" s="36">
        <f>SUMIFS(СВЦЭМ!$C$33:$C$776,СВЦЭМ!$A$33:$A$776,$A124,СВЦЭМ!$B$33:$B$776,T$119)+'СЕТ СН'!$I$9+СВЦЭМ!$D$10+'СЕТ СН'!$I$5-'СЕТ СН'!$I$17</f>
        <v>3414.3633891899999</v>
      </c>
      <c r="U124" s="36">
        <f>SUMIFS(СВЦЭМ!$C$33:$C$776,СВЦЭМ!$A$33:$A$776,$A124,СВЦЭМ!$B$33:$B$776,U$119)+'СЕТ СН'!$I$9+СВЦЭМ!$D$10+'СЕТ СН'!$I$5-'СЕТ СН'!$I$17</f>
        <v>3412.3840464300001</v>
      </c>
      <c r="V124" s="36">
        <f>SUMIFS(СВЦЭМ!$C$33:$C$776,СВЦЭМ!$A$33:$A$776,$A124,СВЦЭМ!$B$33:$B$776,V$119)+'СЕТ СН'!$I$9+СВЦЭМ!$D$10+'СЕТ СН'!$I$5-'СЕТ СН'!$I$17</f>
        <v>3406.31763237</v>
      </c>
      <c r="W124" s="36">
        <f>SUMIFS(СВЦЭМ!$C$33:$C$776,СВЦЭМ!$A$33:$A$776,$A124,СВЦЭМ!$B$33:$B$776,W$119)+'СЕТ СН'!$I$9+СВЦЭМ!$D$10+'СЕТ СН'!$I$5-'СЕТ СН'!$I$17</f>
        <v>3420.5020727699998</v>
      </c>
      <c r="X124" s="36">
        <f>SUMIFS(СВЦЭМ!$C$33:$C$776,СВЦЭМ!$A$33:$A$776,$A124,СВЦЭМ!$B$33:$B$776,X$119)+'СЕТ СН'!$I$9+СВЦЭМ!$D$10+'СЕТ СН'!$I$5-'СЕТ СН'!$I$17</f>
        <v>3399.0654676200002</v>
      </c>
      <c r="Y124" s="36">
        <f>SUMIFS(СВЦЭМ!$C$33:$C$776,СВЦЭМ!$A$33:$A$776,$A124,СВЦЭМ!$B$33:$B$776,Y$119)+'СЕТ СН'!$I$9+СВЦЭМ!$D$10+'СЕТ СН'!$I$5-'СЕТ СН'!$I$17</f>
        <v>3405.6389371199998</v>
      </c>
    </row>
    <row r="125" spans="1:27" ht="15.75" x14ac:dyDescent="0.2">
      <c r="A125" s="35">
        <f t="shared" si="3"/>
        <v>43683</v>
      </c>
      <c r="B125" s="36">
        <f>SUMIFS(СВЦЭМ!$C$33:$C$776,СВЦЭМ!$A$33:$A$776,$A125,СВЦЭМ!$B$33:$B$776,B$119)+'СЕТ СН'!$I$9+СВЦЭМ!$D$10+'СЕТ СН'!$I$5-'СЕТ СН'!$I$17</f>
        <v>3468.7403506000001</v>
      </c>
      <c r="C125" s="36">
        <f>SUMIFS(СВЦЭМ!$C$33:$C$776,СВЦЭМ!$A$33:$A$776,$A125,СВЦЭМ!$B$33:$B$776,C$119)+'СЕТ СН'!$I$9+СВЦЭМ!$D$10+'СЕТ СН'!$I$5-'СЕТ СН'!$I$17</f>
        <v>3503.4512915</v>
      </c>
      <c r="D125" s="36">
        <f>SUMIFS(СВЦЭМ!$C$33:$C$776,СВЦЭМ!$A$33:$A$776,$A125,СВЦЭМ!$B$33:$B$776,D$119)+'СЕТ СН'!$I$9+СВЦЭМ!$D$10+'СЕТ СН'!$I$5-'СЕТ СН'!$I$17</f>
        <v>3527.31919204</v>
      </c>
      <c r="E125" s="36">
        <f>SUMIFS(СВЦЭМ!$C$33:$C$776,СВЦЭМ!$A$33:$A$776,$A125,СВЦЭМ!$B$33:$B$776,E$119)+'СЕТ СН'!$I$9+СВЦЭМ!$D$10+'СЕТ СН'!$I$5-'СЕТ СН'!$I$17</f>
        <v>3538.0407708299999</v>
      </c>
      <c r="F125" s="36">
        <f>SUMIFS(СВЦЭМ!$C$33:$C$776,СВЦЭМ!$A$33:$A$776,$A125,СВЦЭМ!$B$33:$B$776,F$119)+'СЕТ СН'!$I$9+СВЦЭМ!$D$10+'СЕТ СН'!$I$5-'СЕТ СН'!$I$17</f>
        <v>3547.5173623699998</v>
      </c>
      <c r="G125" s="36">
        <f>SUMIFS(СВЦЭМ!$C$33:$C$776,СВЦЭМ!$A$33:$A$776,$A125,СВЦЭМ!$B$33:$B$776,G$119)+'СЕТ СН'!$I$9+СВЦЭМ!$D$10+'СЕТ СН'!$I$5-'СЕТ СН'!$I$17</f>
        <v>3522.9615208599998</v>
      </c>
      <c r="H125" s="36">
        <f>SUMIFS(СВЦЭМ!$C$33:$C$776,СВЦЭМ!$A$33:$A$776,$A125,СВЦЭМ!$B$33:$B$776,H$119)+'СЕТ СН'!$I$9+СВЦЭМ!$D$10+'СЕТ СН'!$I$5-'СЕТ СН'!$I$17</f>
        <v>3486.51077072</v>
      </c>
      <c r="I125" s="36">
        <f>SUMIFS(СВЦЭМ!$C$33:$C$776,СВЦЭМ!$A$33:$A$776,$A125,СВЦЭМ!$B$33:$B$776,I$119)+'СЕТ СН'!$I$9+СВЦЭМ!$D$10+'СЕТ СН'!$I$5-'СЕТ СН'!$I$17</f>
        <v>3438.50583108</v>
      </c>
      <c r="J125" s="36">
        <f>SUMIFS(СВЦЭМ!$C$33:$C$776,СВЦЭМ!$A$33:$A$776,$A125,СВЦЭМ!$B$33:$B$776,J$119)+'СЕТ СН'!$I$9+СВЦЭМ!$D$10+'СЕТ СН'!$I$5-'СЕТ СН'!$I$17</f>
        <v>3473.2934633999998</v>
      </c>
      <c r="K125" s="36">
        <f>SUMIFS(СВЦЭМ!$C$33:$C$776,СВЦЭМ!$A$33:$A$776,$A125,СВЦЭМ!$B$33:$B$776,K$119)+'СЕТ СН'!$I$9+СВЦЭМ!$D$10+'СЕТ СН'!$I$5-'СЕТ СН'!$I$17</f>
        <v>3510.35351188</v>
      </c>
      <c r="L125" s="36">
        <f>SUMIFS(СВЦЭМ!$C$33:$C$776,СВЦЭМ!$A$33:$A$776,$A125,СВЦЭМ!$B$33:$B$776,L$119)+'СЕТ СН'!$I$9+СВЦЭМ!$D$10+'СЕТ СН'!$I$5-'СЕТ СН'!$I$17</f>
        <v>3516.3355407399999</v>
      </c>
      <c r="M125" s="36">
        <f>SUMIFS(СВЦЭМ!$C$33:$C$776,СВЦЭМ!$A$33:$A$776,$A125,СВЦЭМ!$B$33:$B$776,M$119)+'СЕТ СН'!$I$9+СВЦЭМ!$D$10+'СЕТ СН'!$I$5-'СЕТ СН'!$I$17</f>
        <v>3519.1960872</v>
      </c>
      <c r="N125" s="36">
        <f>SUMIFS(СВЦЭМ!$C$33:$C$776,СВЦЭМ!$A$33:$A$776,$A125,СВЦЭМ!$B$33:$B$776,N$119)+'СЕТ СН'!$I$9+СВЦЭМ!$D$10+'СЕТ СН'!$I$5-'СЕТ СН'!$I$17</f>
        <v>3528.8037424300001</v>
      </c>
      <c r="O125" s="36">
        <f>SUMIFS(СВЦЭМ!$C$33:$C$776,СВЦЭМ!$A$33:$A$776,$A125,СВЦЭМ!$B$33:$B$776,O$119)+'СЕТ СН'!$I$9+СВЦЭМ!$D$10+'СЕТ СН'!$I$5-'СЕТ СН'!$I$17</f>
        <v>3530.4381322499999</v>
      </c>
      <c r="P125" s="36">
        <f>SUMIFS(СВЦЭМ!$C$33:$C$776,СВЦЭМ!$A$33:$A$776,$A125,СВЦЭМ!$B$33:$B$776,P$119)+'СЕТ СН'!$I$9+СВЦЭМ!$D$10+'СЕТ СН'!$I$5-'СЕТ СН'!$I$17</f>
        <v>3534.0556022999999</v>
      </c>
      <c r="Q125" s="36">
        <f>SUMIFS(СВЦЭМ!$C$33:$C$776,СВЦЭМ!$A$33:$A$776,$A125,СВЦЭМ!$B$33:$B$776,Q$119)+'СЕТ СН'!$I$9+СВЦЭМ!$D$10+'СЕТ СН'!$I$5-'СЕТ СН'!$I$17</f>
        <v>3536.5673742099998</v>
      </c>
      <c r="R125" s="36">
        <f>SUMIFS(СВЦЭМ!$C$33:$C$776,СВЦЭМ!$A$33:$A$776,$A125,СВЦЭМ!$B$33:$B$776,R$119)+'СЕТ СН'!$I$9+СВЦЭМ!$D$10+'СЕТ СН'!$I$5-'СЕТ СН'!$I$17</f>
        <v>3479.53037567</v>
      </c>
      <c r="S125" s="36">
        <f>SUMIFS(СВЦЭМ!$C$33:$C$776,СВЦЭМ!$A$33:$A$776,$A125,СВЦЭМ!$B$33:$B$776,S$119)+'СЕТ СН'!$I$9+СВЦЭМ!$D$10+'СЕТ СН'!$I$5-'СЕТ СН'!$I$17</f>
        <v>3423.9971043400001</v>
      </c>
      <c r="T125" s="36">
        <f>SUMIFS(СВЦЭМ!$C$33:$C$776,СВЦЭМ!$A$33:$A$776,$A125,СВЦЭМ!$B$33:$B$776,T$119)+'СЕТ СН'!$I$9+СВЦЭМ!$D$10+'СЕТ СН'!$I$5-'СЕТ СН'!$I$17</f>
        <v>3408.6711287200001</v>
      </c>
      <c r="U125" s="36">
        <f>SUMIFS(СВЦЭМ!$C$33:$C$776,СВЦЭМ!$A$33:$A$776,$A125,СВЦЭМ!$B$33:$B$776,U$119)+'СЕТ СН'!$I$9+СВЦЭМ!$D$10+'СЕТ СН'!$I$5-'СЕТ СН'!$I$17</f>
        <v>3412.66077021</v>
      </c>
      <c r="V125" s="36">
        <f>SUMIFS(СВЦЭМ!$C$33:$C$776,СВЦЭМ!$A$33:$A$776,$A125,СВЦЭМ!$B$33:$B$776,V$119)+'СЕТ СН'!$I$9+СВЦЭМ!$D$10+'СЕТ СН'!$I$5-'СЕТ СН'!$I$17</f>
        <v>3409.8785546600002</v>
      </c>
      <c r="W125" s="36">
        <f>SUMIFS(СВЦЭМ!$C$33:$C$776,СВЦЭМ!$A$33:$A$776,$A125,СВЦЭМ!$B$33:$B$776,W$119)+'СЕТ СН'!$I$9+СВЦЭМ!$D$10+'СЕТ СН'!$I$5-'СЕТ СН'!$I$17</f>
        <v>3411.78381726</v>
      </c>
      <c r="X125" s="36">
        <f>SUMIFS(СВЦЭМ!$C$33:$C$776,СВЦЭМ!$A$33:$A$776,$A125,СВЦЭМ!$B$33:$B$776,X$119)+'СЕТ СН'!$I$9+СВЦЭМ!$D$10+'СЕТ СН'!$I$5-'СЕТ СН'!$I$17</f>
        <v>3391.8980900500001</v>
      </c>
      <c r="Y125" s="36">
        <f>SUMIFS(СВЦЭМ!$C$33:$C$776,СВЦЭМ!$A$33:$A$776,$A125,СВЦЭМ!$B$33:$B$776,Y$119)+'СЕТ СН'!$I$9+СВЦЭМ!$D$10+'СЕТ СН'!$I$5-'СЕТ СН'!$I$17</f>
        <v>3402.46379931</v>
      </c>
    </row>
    <row r="126" spans="1:27" ht="15.75" x14ac:dyDescent="0.2">
      <c r="A126" s="35">
        <f t="shared" si="3"/>
        <v>43684</v>
      </c>
      <c r="B126" s="36">
        <f>SUMIFS(СВЦЭМ!$C$33:$C$776,СВЦЭМ!$A$33:$A$776,$A126,СВЦЭМ!$B$33:$B$776,B$119)+'СЕТ СН'!$I$9+СВЦЭМ!$D$10+'СЕТ СН'!$I$5-'СЕТ СН'!$I$17</f>
        <v>3474.0623170499998</v>
      </c>
      <c r="C126" s="36">
        <f>SUMIFS(СВЦЭМ!$C$33:$C$776,СВЦЭМ!$A$33:$A$776,$A126,СВЦЭМ!$B$33:$B$776,C$119)+'СЕТ СН'!$I$9+СВЦЭМ!$D$10+'СЕТ СН'!$I$5-'СЕТ СН'!$I$17</f>
        <v>3477.1519964300001</v>
      </c>
      <c r="D126" s="36">
        <f>SUMIFS(СВЦЭМ!$C$33:$C$776,СВЦЭМ!$A$33:$A$776,$A126,СВЦЭМ!$B$33:$B$776,D$119)+'СЕТ СН'!$I$9+СВЦЭМ!$D$10+'СЕТ СН'!$I$5-'СЕТ СН'!$I$17</f>
        <v>3503.7559711599997</v>
      </c>
      <c r="E126" s="36">
        <f>SUMIFS(СВЦЭМ!$C$33:$C$776,СВЦЭМ!$A$33:$A$776,$A126,СВЦЭМ!$B$33:$B$776,E$119)+'СЕТ СН'!$I$9+СВЦЭМ!$D$10+'СЕТ СН'!$I$5-'СЕТ СН'!$I$17</f>
        <v>3506.4507912399999</v>
      </c>
      <c r="F126" s="36">
        <f>SUMIFS(СВЦЭМ!$C$33:$C$776,СВЦЭМ!$A$33:$A$776,$A126,СВЦЭМ!$B$33:$B$776,F$119)+'СЕТ СН'!$I$9+СВЦЭМ!$D$10+'СЕТ СН'!$I$5-'СЕТ СН'!$I$17</f>
        <v>3514.2342222399998</v>
      </c>
      <c r="G126" s="36">
        <f>SUMIFS(СВЦЭМ!$C$33:$C$776,СВЦЭМ!$A$33:$A$776,$A126,СВЦЭМ!$B$33:$B$776,G$119)+'СЕТ СН'!$I$9+СВЦЭМ!$D$10+'СЕТ СН'!$I$5-'СЕТ СН'!$I$17</f>
        <v>3507.32135268</v>
      </c>
      <c r="H126" s="36">
        <f>SUMIFS(СВЦЭМ!$C$33:$C$776,СВЦЭМ!$A$33:$A$776,$A126,СВЦЭМ!$B$33:$B$776,H$119)+'СЕТ СН'!$I$9+СВЦЭМ!$D$10+'СЕТ СН'!$I$5-'СЕТ СН'!$I$17</f>
        <v>3469.78946232</v>
      </c>
      <c r="I126" s="36">
        <f>SUMIFS(СВЦЭМ!$C$33:$C$776,СВЦЭМ!$A$33:$A$776,$A126,СВЦЭМ!$B$33:$B$776,I$119)+'СЕТ СН'!$I$9+СВЦЭМ!$D$10+'СЕТ СН'!$I$5-'СЕТ СН'!$I$17</f>
        <v>3456.6759987599999</v>
      </c>
      <c r="J126" s="36">
        <f>SUMIFS(СВЦЭМ!$C$33:$C$776,СВЦЭМ!$A$33:$A$776,$A126,СВЦЭМ!$B$33:$B$776,J$119)+'СЕТ СН'!$I$9+СВЦЭМ!$D$10+'СЕТ СН'!$I$5-'СЕТ СН'!$I$17</f>
        <v>3480.1250394999997</v>
      </c>
      <c r="K126" s="36">
        <f>SUMIFS(СВЦЭМ!$C$33:$C$776,СВЦЭМ!$A$33:$A$776,$A126,СВЦЭМ!$B$33:$B$776,K$119)+'СЕТ СН'!$I$9+СВЦЭМ!$D$10+'СЕТ СН'!$I$5-'СЕТ СН'!$I$17</f>
        <v>3498.0317401799998</v>
      </c>
      <c r="L126" s="36">
        <f>SUMIFS(СВЦЭМ!$C$33:$C$776,СВЦЭМ!$A$33:$A$776,$A126,СВЦЭМ!$B$33:$B$776,L$119)+'СЕТ СН'!$I$9+СВЦЭМ!$D$10+'СЕТ СН'!$I$5-'СЕТ СН'!$I$17</f>
        <v>3497.82041871</v>
      </c>
      <c r="M126" s="36">
        <f>SUMIFS(СВЦЭМ!$C$33:$C$776,СВЦЭМ!$A$33:$A$776,$A126,СВЦЭМ!$B$33:$B$776,M$119)+'СЕТ СН'!$I$9+СВЦЭМ!$D$10+'СЕТ СН'!$I$5-'СЕТ СН'!$I$17</f>
        <v>3501.63130254</v>
      </c>
      <c r="N126" s="36">
        <f>SUMIFS(СВЦЭМ!$C$33:$C$776,СВЦЭМ!$A$33:$A$776,$A126,СВЦЭМ!$B$33:$B$776,N$119)+'СЕТ СН'!$I$9+СВЦЭМ!$D$10+'СЕТ СН'!$I$5-'СЕТ СН'!$I$17</f>
        <v>3495.02302495</v>
      </c>
      <c r="O126" s="36">
        <f>SUMIFS(СВЦЭМ!$C$33:$C$776,СВЦЭМ!$A$33:$A$776,$A126,СВЦЭМ!$B$33:$B$776,O$119)+'СЕТ СН'!$I$9+СВЦЭМ!$D$10+'СЕТ СН'!$I$5-'СЕТ СН'!$I$17</f>
        <v>3499.9011414500001</v>
      </c>
      <c r="P126" s="36">
        <f>SUMIFS(СВЦЭМ!$C$33:$C$776,СВЦЭМ!$A$33:$A$776,$A126,СВЦЭМ!$B$33:$B$776,P$119)+'СЕТ СН'!$I$9+СВЦЭМ!$D$10+'СЕТ СН'!$I$5-'СЕТ СН'!$I$17</f>
        <v>3503.1785319699998</v>
      </c>
      <c r="Q126" s="36">
        <f>SUMIFS(СВЦЭМ!$C$33:$C$776,СВЦЭМ!$A$33:$A$776,$A126,СВЦЭМ!$B$33:$B$776,Q$119)+'СЕТ СН'!$I$9+СВЦЭМ!$D$10+'СЕТ СН'!$I$5-'СЕТ СН'!$I$17</f>
        <v>3502.9579230600002</v>
      </c>
      <c r="R126" s="36">
        <f>SUMIFS(СВЦЭМ!$C$33:$C$776,СВЦЭМ!$A$33:$A$776,$A126,СВЦЭМ!$B$33:$B$776,R$119)+'СЕТ СН'!$I$9+СВЦЭМ!$D$10+'СЕТ СН'!$I$5-'СЕТ СН'!$I$17</f>
        <v>3461.72977403</v>
      </c>
      <c r="S126" s="36">
        <f>SUMIFS(СВЦЭМ!$C$33:$C$776,СВЦЭМ!$A$33:$A$776,$A126,СВЦЭМ!$B$33:$B$776,S$119)+'СЕТ СН'!$I$9+СВЦЭМ!$D$10+'СЕТ СН'!$I$5-'СЕТ СН'!$I$17</f>
        <v>3417.10914903</v>
      </c>
      <c r="T126" s="36">
        <f>SUMIFS(СВЦЭМ!$C$33:$C$776,СВЦЭМ!$A$33:$A$776,$A126,СВЦЭМ!$B$33:$B$776,T$119)+'СЕТ СН'!$I$9+СВЦЭМ!$D$10+'СЕТ СН'!$I$5-'СЕТ СН'!$I$17</f>
        <v>3403.7356377799997</v>
      </c>
      <c r="U126" s="36">
        <f>SUMIFS(СВЦЭМ!$C$33:$C$776,СВЦЭМ!$A$33:$A$776,$A126,СВЦЭМ!$B$33:$B$776,U$119)+'СЕТ СН'!$I$9+СВЦЭМ!$D$10+'СЕТ СН'!$I$5-'СЕТ СН'!$I$17</f>
        <v>3405.2095070400001</v>
      </c>
      <c r="V126" s="36">
        <f>SUMIFS(СВЦЭМ!$C$33:$C$776,СВЦЭМ!$A$33:$A$776,$A126,СВЦЭМ!$B$33:$B$776,V$119)+'СЕТ СН'!$I$9+СВЦЭМ!$D$10+'СЕТ СН'!$I$5-'СЕТ СН'!$I$17</f>
        <v>3400.7085368500002</v>
      </c>
      <c r="W126" s="36">
        <f>SUMIFS(СВЦЭМ!$C$33:$C$776,СВЦЭМ!$A$33:$A$776,$A126,СВЦЭМ!$B$33:$B$776,W$119)+'СЕТ СН'!$I$9+СВЦЭМ!$D$10+'СЕТ СН'!$I$5-'СЕТ СН'!$I$17</f>
        <v>3409.5739856999999</v>
      </c>
      <c r="X126" s="36">
        <f>SUMIFS(СВЦЭМ!$C$33:$C$776,СВЦЭМ!$A$33:$A$776,$A126,СВЦЭМ!$B$33:$B$776,X$119)+'СЕТ СН'!$I$9+СВЦЭМ!$D$10+'СЕТ СН'!$I$5-'СЕТ СН'!$I$17</f>
        <v>3382.3840436700002</v>
      </c>
      <c r="Y126" s="36">
        <f>SUMIFS(СВЦЭМ!$C$33:$C$776,СВЦЭМ!$A$33:$A$776,$A126,СВЦЭМ!$B$33:$B$776,Y$119)+'СЕТ СН'!$I$9+СВЦЭМ!$D$10+'СЕТ СН'!$I$5-'СЕТ СН'!$I$17</f>
        <v>3413.1599006299998</v>
      </c>
    </row>
    <row r="127" spans="1:27" ht="15.75" x14ac:dyDescent="0.2">
      <c r="A127" s="35">
        <f t="shared" si="3"/>
        <v>43685</v>
      </c>
      <c r="B127" s="36">
        <f>SUMIFS(СВЦЭМ!$C$33:$C$776,СВЦЭМ!$A$33:$A$776,$A127,СВЦЭМ!$B$33:$B$776,B$119)+'СЕТ СН'!$I$9+СВЦЭМ!$D$10+'СЕТ СН'!$I$5-'СЕТ СН'!$I$17</f>
        <v>3502.13811979</v>
      </c>
      <c r="C127" s="36">
        <f>SUMIFS(СВЦЭМ!$C$33:$C$776,СВЦЭМ!$A$33:$A$776,$A127,СВЦЭМ!$B$33:$B$776,C$119)+'СЕТ СН'!$I$9+СВЦЭМ!$D$10+'СЕТ СН'!$I$5-'СЕТ СН'!$I$17</f>
        <v>3541.6199394400001</v>
      </c>
      <c r="D127" s="36">
        <f>SUMIFS(СВЦЭМ!$C$33:$C$776,СВЦЭМ!$A$33:$A$776,$A127,СВЦЭМ!$B$33:$B$776,D$119)+'СЕТ СН'!$I$9+СВЦЭМ!$D$10+'СЕТ СН'!$I$5-'СЕТ СН'!$I$17</f>
        <v>3574.3415444000002</v>
      </c>
      <c r="E127" s="36">
        <f>SUMIFS(СВЦЭМ!$C$33:$C$776,СВЦЭМ!$A$33:$A$776,$A127,СВЦЭМ!$B$33:$B$776,E$119)+'СЕТ СН'!$I$9+СВЦЭМ!$D$10+'СЕТ СН'!$I$5-'СЕТ СН'!$I$17</f>
        <v>3595.4718425800002</v>
      </c>
      <c r="F127" s="36">
        <f>SUMIFS(СВЦЭМ!$C$33:$C$776,СВЦЭМ!$A$33:$A$776,$A127,СВЦЭМ!$B$33:$B$776,F$119)+'СЕТ СН'!$I$9+СВЦЭМ!$D$10+'СЕТ СН'!$I$5-'СЕТ СН'!$I$17</f>
        <v>3636.6270108099998</v>
      </c>
      <c r="G127" s="36">
        <f>SUMIFS(СВЦЭМ!$C$33:$C$776,СВЦЭМ!$A$33:$A$776,$A127,СВЦЭМ!$B$33:$B$776,G$119)+'СЕТ СН'!$I$9+СВЦЭМ!$D$10+'СЕТ СН'!$I$5-'СЕТ СН'!$I$17</f>
        <v>3617.40390308</v>
      </c>
      <c r="H127" s="36">
        <f>SUMIFS(СВЦЭМ!$C$33:$C$776,СВЦЭМ!$A$33:$A$776,$A127,СВЦЭМ!$B$33:$B$776,H$119)+'СЕТ СН'!$I$9+СВЦЭМ!$D$10+'СЕТ СН'!$I$5-'СЕТ СН'!$I$17</f>
        <v>3579.2016544200001</v>
      </c>
      <c r="I127" s="36">
        <f>SUMIFS(СВЦЭМ!$C$33:$C$776,СВЦЭМ!$A$33:$A$776,$A127,СВЦЭМ!$B$33:$B$776,I$119)+'СЕТ СН'!$I$9+СВЦЭМ!$D$10+'СЕТ СН'!$I$5-'СЕТ СН'!$I$17</f>
        <v>3528.0278074600001</v>
      </c>
      <c r="J127" s="36">
        <f>SUMIFS(СВЦЭМ!$C$33:$C$776,СВЦЭМ!$A$33:$A$776,$A127,СВЦЭМ!$B$33:$B$776,J$119)+'СЕТ СН'!$I$9+СВЦЭМ!$D$10+'СЕТ СН'!$I$5-'СЕТ СН'!$I$17</f>
        <v>3478.2390468499998</v>
      </c>
      <c r="K127" s="36">
        <f>SUMIFS(СВЦЭМ!$C$33:$C$776,СВЦЭМ!$A$33:$A$776,$A127,СВЦЭМ!$B$33:$B$776,K$119)+'СЕТ СН'!$I$9+СВЦЭМ!$D$10+'СЕТ СН'!$I$5-'СЕТ СН'!$I$17</f>
        <v>3515.9152194899998</v>
      </c>
      <c r="L127" s="36">
        <f>SUMIFS(СВЦЭМ!$C$33:$C$776,СВЦЭМ!$A$33:$A$776,$A127,СВЦЭМ!$B$33:$B$776,L$119)+'СЕТ СН'!$I$9+СВЦЭМ!$D$10+'СЕТ СН'!$I$5-'СЕТ СН'!$I$17</f>
        <v>3529.4497919300002</v>
      </c>
      <c r="M127" s="36">
        <f>SUMIFS(СВЦЭМ!$C$33:$C$776,СВЦЭМ!$A$33:$A$776,$A127,СВЦЭМ!$B$33:$B$776,M$119)+'СЕТ СН'!$I$9+СВЦЭМ!$D$10+'СЕТ СН'!$I$5-'СЕТ СН'!$I$17</f>
        <v>3527.8372461499998</v>
      </c>
      <c r="N127" s="36">
        <f>SUMIFS(СВЦЭМ!$C$33:$C$776,СВЦЭМ!$A$33:$A$776,$A127,СВЦЭМ!$B$33:$B$776,N$119)+'СЕТ СН'!$I$9+СВЦЭМ!$D$10+'СЕТ СН'!$I$5-'СЕТ СН'!$I$17</f>
        <v>3522.2356356199998</v>
      </c>
      <c r="O127" s="36">
        <f>SUMIFS(СВЦЭМ!$C$33:$C$776,СВЦЭМ!$A$33:$A$776,$A127,СВЦЭМ!$B$33:$B$776,O$119)+'СЕТ СН'!$I$9+СВЦЭМ!$D$10+'СЕТ СН'!$I$5-'СЕТ СН'!$I$17</f>
        <v>3528.8668079199997</v>
      </c>
      <c r="P127" s="36">
        <f>SUMIFS(СВЦЭМ!$C$33:$C$776,СВЦЭМ!$A$33:$A$776,$A127,СВЦЭМ!$B$33:$B$776,P$119)+'СЕТ СН'!$I$9+СВЦЭМ!$D$10+'СЕТ СН'!$I$5-'СЕТ СН'!$I$17</f>
        <v>3531.08105544</v>
      </c>
      <c r="Q127" s="36">
        <f>SUMIFS(СВЦЭМ!$C$33:$C$776,СВЦЭМ!$A$33:$A$776,$A127,СВЦЭМ!$B$33:$B$776,Q$119)+'СЕТ СН'!$I$9+СВЦЭМ!$D$10+'СЕТ СН'!$I$5-'СЕТ СН'!$I$17</f>
        <v>3536.4123291599999</v>
      </c>
      <c r="R127" s="36">
        <f>SUMIFS(СВЦЭМ!$C$33:$C$776,СВЦЭМ!$A$33:$A$776,$A127,СВЦЭМ!$B$33:$B$776,R$119)+'СЕТ СН'!$I$9+СВЦЭМ!$D$10+'СЕТ СН'!$I$5-'СЕТ СН'!$I$17</f>
        <v>3481.7735265699998</v>
      </c>
      <c r="S127" s="36">
        <f>SUMIFS(СВЦЭМ!$C$33:$C$776,СВЦЭМ!$A$33:$A$776,$A127,СВЦЭМ!$B$33:$B$776,S$119)+'СЕТ СН'!$I$9+СВЦЭМ!$D$10+'СЕТ СН'!$I$5-'СЕТ СН'!$I$17</f>
        <v>3464.18244856</v>
      </c>
      <c r="T127" s="36">
        <f>SUMIFS(СВЦЭМ!$C$33:$C$776,СВЦЭМ!$A$33:$A$776,$A127,СВЦЭМ!$B$33:$B$776,T$119)+'СЕТ СН'!$I$9+СВЦЭМ!$D$10+'СЕТ СН'!$I$5-'СЕТ СН'!$I$17</f>
        <v>3463.7602026200002</v>
      </c>
      <c r="U127" s="36">
        <f>SUMIFS(СВЦЭМ!$C$33:$C$776,СВЦЭМ!$A$33:$A$776,$A127,СВЦЭМ!$B$33:$B$776,U$119)+'СЕТ СН'!$I$9+СВЦЭМ!$D$10+'СЕТ СН'!$I$5-'СЕТ СН'!$I$17</f>
        <v>3424.4613313700002</v>
      </c>
      <c r="V127" s="36">
        <f>SUMIFS(СВЦЭМ!$C$33:$C$776,СВЦЭМ!$A$33:$A$776,$A127,СВЦЭМ!$B$33:$B$776,V$119)+'СЕТ СН'!$I$9+СВЦЭМ!$D$10+'СЕТ СН'!$I$5-'СЕТ СН'!$I$17</f>
        <v>3425.11960047</v>
      </c>
      <c r="W127" s="36">
        <f>SUMIFS(СВЦЭМ!$C$33:$C$776,СВЦЭМ!$A$33:$A$776,$A127,СВЦЭМ!$B$33:$B$776,W$119)+'СЕТ СН'!$I$9+СВЦЭМ!$D$10+'СЕТ СН'!$I$5-'СЕТ СН'!$I$17</f>
        <v>3427.3948851699997</v>
      </c>
      <c r="X127" s="36">
        <f>SUMIFS(СВЦЭМ!$C$33:$C$776,СВЦЭМ!$A$33:$A$776,$A127,СВЦЭМ!$B$33:$B$776,X$119)+'СЕТ СН'!$I$9+СВЦЭМ!$D$10+'СЕТ СН'!$I$5-'СЕТ СН'!$I$17</f>
        <v>3402.7611019000001</v>
      </c>
      <c r="Y127" s="36">
        <f>SUMIFS(СВЦЭМ!$C$33:$C$776,СВЦЭМ!$A$33:$A$776,$A127,СВЦЭМ!$B$33:$B$776,Y$119)+'СЕТ СН'!$I$9+СВЦЭМ!$D$10+'СЕТ СН'!$I$5-'СЕТ СН'!$I$17</f>
        <v>3434.6711742899997</v>
      </c>
    </row>
    <row r="128" spans="1:27" ht="15.75" x14ac:dyDescent="0.2">
      <c r="A128" s="35">
        <f t="shared" si="3"/>
        <v>43686</v>
      </c>
      <c r="B128" s="36">
        <f>SUMIFS(СВЦЭМ!$C$33:$C$776,СВЦЭМ!$A$33:$A$776,$A128,СВЦЭМ!$B$33:$B$776,B$119)+'СЕТ СН'!$I$9+СВЦЭМ!$D$10+'СЕТ СН'!$I$5-'СЕТ СН'!$I$17</f>
        <v>3529.6417750400001</v>
      </c>
      <c r="C128" s="36">
        <f>SUMIFS(СВЦЭМ!$C$33:$C$776,СВЦЭМ!$A$33:$A$776,$A128,СВЦЭМ!$B$33:$B$776,C$119)+'СЕТ СН'!$I$9+СВЦЭМ!$D$10+'СЕТ СН'!$I$5-'СЕТ СН'!$I$17</f>
        <v>3566.1310932699998</v>
      </c>
      <c r="D128" s="36">
        <f>SUMIFS(СВЦЭМ!$C$33:$C$776,СВЦЭМ!$A$33:$A$776,$A128,СВЦЭМ!$B$33:$B$776,D$119)+'СЕТ СН'!$I$9+СВЦЭМ!$D$10+'СЕТ СН'!$I$5-'СЕТ СН'!$I$17</f>
        <v>3589.0430827199998</v>
      </c>
      <c r="E128" s="36">
        <f>SUMIFS(СВЦЭМ!$C$33:$C$776,СВЦЭМ!$A$33:$A$776,$A128,СВЦЭМ!$B$33:$B$776,E$119)+'СЕТ СН'!$I$9+СВЦЭМ!$D$10+'СЕТ СН'!$I$5-'СЕТ СН'!$I$17</f>
        <v>3612.4360119799999</v>
      </c>
      <c r="F128" s="36">
        <f>SUMIFS(СВЦЭМ!$C$33:$C$776,СВЦЭМ!$A$33:$A$776,$A128,СВЦЭМ!$B$33:$B$776,F$119)+'СЕТ СН'!$I$9+СВЦЭМ!$D$10+'СЕТ СН'!$I$5-'СЕТ СН'!$I$17</f>
        <v>3624.2817155799999</v>
      </c>
      <c r="G128" s="36">
        <f>SUMIFS(СВЦЭМ!$C$33:$C$776,СВЦЭМ!$A$33:$A$776,$A128,СВЦЭМ!$B$33:$B$776,G$119)+'СЕТ СН'!$I$9+СВЦЭМ!$D$10+'СЕТ СН'!$I$5-'СЕТ СН'!$I$17</f>
        <v>3611.18557814</v>
      </c>
      <c r="H128" s="36">
        <f>SUMIFS(СВЦЭМ!$C$33:$C$776,СВЦЭМ!$A$33:$A$776,$A128,СВЦЭМ!$B$33:$B$776,H$119)+'СЕТ СН'!$I$9+СВЦЭМ!$D$10+'СЕТ СН'!$I$5-'СЕТ СН'!$I$17</f>
        <v>3582.5375303699998</v>
      </c>
      <c r="I128" s="36">
        <f>SUMIFS(СВЦЭМ!$C$33:$C$776,СВЦЭМ!$A$33:$A$776,$A128,СВЦЭМ!$B$33:$B$776,I$119)+'СЕТ СН'!$I$9+СВЦЭМ!$D$10+'СЕТ СН'!$I$5-'СЕТ СН'!$I$17</f>
        <v>3545.78772686</v>
      </c>
      <c r="J128" s="36">
        <f>SUMIFS(СВЦЭМ!$C$33:$C$776,СВЦЭМ!$A$33:$A$776,$A128,СВЦЭМ!$B$33:$B$776,J$119)+'СЕТ СН'!$I$9+СВЦЭМ!$D$10+'СЕТ СН'!$I$5-'СЕТ СН'!$I$17</f>
        <v>3498.0189987499998</v>
      </c>
      <c r="K128" s="36">
        <f>SUMIFS(СВЦЭМ!$C$33:$C$776,СВЦЭМ!$A$33:$A$776,$A128,СВЦЭМ!$B$33:$B$776,K$119)+'СЕТ СН'!$I$9+СВЦЭМ!$D$10+'СЕТ СН'!$I$5-'СЕТ СН'!$I$17</f>
        <v>3515.3288650699997</v>
      </c>
      <c r="L128" s="36">
        <f>SUMIFS(СВЦЭМ!$C$33:$C$776,СВЦЭМ!$A$33:$A$776,$A128,СВЦЭМ!$B$33:$B$776,L$119)+'СЕТ СН'!$I$9+СВЦЭМ!$D$10+'СЕТ СН'!$I$5-'СЕТ СН'!$I$17</f>
        <v>3531.1078751199998</v>
      </c>
      <c r="M128" s="36">
        <f>SUMIFS(СВЦЭМ!$C$33:$C$776,СВЦЭМ!$A$33:$A$776,$A128,СВЦЭМ!$B$33:$B$776,M$119)+'СЕТ СН'!$I$9+СВЦЭМ!$D$10+'СЕТ СН'!$I$5-'СЕТ СН'!$I$17</f>
        <v>3531.7382882500001</v>
      </c>
      <c r="N128" s="36">
        <f>SUMIFS(СВЦЭМ!$C$33:$C$776,СВЦЭМ!$A$33:$A$776,$A128,СВЦЭМ!$B$33:$B$776,N$119)+'СЕТ СН'!$I$9+СВЦЭМ!$D$10+'СЕТ СН'!$I$5-'СЕТ СН'!$I$17</f>
        <v>3525.6666551799999</v>
      </c>
      <c r="O128" s="36">
        <f>SUMIFS(СВЦЭМ!$C$33:$C$776,СВЦЭМ!$A$33:$A$776,$A128,СВЦЭМ!$B$33:$B$776,O$119)+'СЕТ СН'!$I$9+СВЦЭМ!$D$10+'СЕТ СН'!$I$5-'СЕТ СН'!$I$17</f>
        <v>3531.8502247799997</v>
      </c>
      <c r="P128" s="36">
        <f>SUMIFS(СВЦЭМ!$C$33:$C$776,СВЦЭМ!$A$33:$A$776,$A128,СВЦЭМ!$B$33:$B$776,P$119)+'СЕТ СН'!$I$9+СВЦЭМ!$D$10+'СЕТ СН'!$I$5-'СЕТ СН'!$I$17</f>
        <v>3560.14163874</v>
      </c>
      <c r="Q128" s="36">
        <f>SUMIFS(СВЦЭМ!$C$33:$C$776,СВЦЭМ!$A$33:$A$776,$A128,СВЦЭМ!$B$33:$B$776,Q$119)+'СЕТ СН'!$I$9+СВЦЭМ!$D$10+'СЕТ СН'!$I$5-'СЕТ СН'!$I$17</f>
        <v>3558.1240920400001</v>
      </c>
      <c r="R128" s="36">
        <f>SUMIFS(СВЦЭМ!$C$33:$C$776,СВЦЭМ!$A$33:$A$776,$A128,СВЦЭМ!$B$33:$B$776,R$119)+'СЕТ СН'!$I$9+СВЦЭМ!$D$10+'СЕТ СН'!$I$5-'СЕТ СН'!$I$17</f>
        <v>3508.0682186399999</v>
      </c>
      <c r="S128" s="36">
        <f>SUMIFS(СВЦЭМ!$C$33:$C$776,СВЦЭМ!$A$33:$A$776,$A128,СВЦЭМ!$B$33:$B$776,S$119)+'СЕТ СН'!$I$9+СВЦЭМ!$D$10+'СЕТ СН'!$I$5-'СЕТ СН'!$I$17</f>
        <v>3459.4595311899998</v>
      </c>
      <c r="T128" s="36">
        <f>SUMIFS(СВЦЭМ!$C$33:$C$776,СВЦЭМ!$A$33:$A$776,$A128,СВЦЭМ!$B$33:$B$776,T$119)+'СЕТ СН'!$I$9+СВЦЭМ!$D$10+'СЕТ СН'!$I$5-'СЕТ СН'!$I$17</f>
        <v>3441.8979085299998</v>
      </c>
      <c r="U128" s="36">
        <f>SUMIFS(СВЦЭМ!$C$33:$C$776,СВЦЭМ!$A$33:$A$776,$A128,СВЦЭМ!$B$33:$B$776,U$119)+'СЕТ СН'!$I$9+СВЦЭМ!$D$10+'СЕТ СН'!$I$5-'СЕТ СН'!$I$17</f>
        <v>3445.0802457700001</v>
      </c>
      <c r="V128" s="36">
        <f>SUMIFS(СВЦЭМ!$C$33:$C$776,СВЦЭМ!$A$33:$A$776,$A128,СВЦЭМ!$B$33:$B$776,V$119)+'СЕТ СН'!$I$9+СВЦЭМ!$D$10+'СЕТ СН'!$I$5-'СЕТ СН'!$I$17</f>
        <v>3422.4473719899997</v>
      </c>
      <c r="W128" s="36">
        <f>SUMIFS(СВЦЭМ!$C$33:$C$776,СВЦЭМ!$A$33:$A$776,$A128,СВЦЭМ!$B$33:$B$776,W$119)+'СЕТ СН'!$I$9+СВЦЭМ!$D$10+'СЕТ СН'!$I$5-'СЕТ СН'!$I$17</f>
        <v>3428.2900402099999</v>
      </c>
      <c r="X128" s="36">
        <f>SUMIFS(СВЦЭМ!$C$33:$C$776,СВЦЭМ!$A$33:$A$776,$A128,СВЦЭМ!$B$33:$B$776,X$119)+'СЕТ СН'!$I$9+СВЦЭМ!$D$10+'СЕТ СН'!$I$5-'СЕТ СН'!$I$17</f>
        <v>3402.0670330799999</v>
      </c>
      <c r="Y128" s="36">
        <f>SUMIFS(СВЦЭМ!$C$33:$C$776,СВЦЭМ!$A$33:$A$776,$A128,СВЦЭМ!$B$33:$B$776,Y$119)+'СЕТ СН'!$I$9+СВЦЭМ!$D$10+'СЕТ СН'!$I$5-'СЕТ СН'!$I$17</f>
        <v>3460.73344666</v>
      </c>
    </row>
    <row r="129" spans="1:25" ht="15.75" x14ac:dyDescent="0.2">
      <c r="A129" s="35">
        <f t="shared" si="3"/>
        <v>43687</v>
      </c>
      <c r="B129" s="36">
        <f>SUMIFS(СВЦЭМ!$C$33:$C$776,СВЦЭМ!$A$33:$A$776,$A129,СВЦЭМ!$B$33:$B$776,B$119)+'СЕТ СН'!$I$9+СВЦЭМ!$D$10+'СЕТ СН'!$I$5-'СЕТ СН'!$I$17</f>
        <v>3594.00730604</v>
      </c>
      <c r="C129" s="36">
        <f>SUMIFS(СВЦЭМ!$C$33:$C$776,СВЦЭМ!$A$33:$A$776,$A129,СВЦЭМ!$B$33:$B$776,C$119)+'СЕТ СН'!$I$9+СВЦЭМ!$D$10+'СЕТ СН'!$I$5-'СЕТ СН'!$I$17</f>
        <v>3605.8518399599998</v>
      </c>
      <c r="D129" s="36">
        <f>SUMIFS(СВЦЭМ!$C$33:$C$776,СВЦЭМ!$A$33:$A$776,$A129,СВЦЭМ!$B$33:$B$776,D$119)+'СЕТ СН'!$I$9+СВЦЭМ!$D$10+'СЕТ СН'!$I$5-'СЕТ СН'!$I$17</f>
        <v>3618.28544435</v>
      </c>
      <c r="E129" s="36">
        <f>SUMIFS(СВЦЭМ!$C$33:$C$776,СВЦЭМ!$A$33:$A$776,$A129,СВЦЭМ!$B$33:$B$776,E$119)+'СЕТ СН'!$I$9+СВЦЭМ!$D$10+'СЕТ СН'!$I$5-'СЕТ СН'!$I$17</f>
        <v>3638.44879399</v>
      </c>
      <c r="F129" s="36">
        <f>SUMIFS(СВЦЭМ!$C$33:$C$776,СВЦЭМ!$A$33:$A$776,$A129,СВЦЭМ!$B$33:$B$776,F$119)+'СЕТ СН'!$I$9+СВЦЭМ!$D$10+'СЕТ СН'!$I$5-'СЕТ СН'!$I$17</f>
        <v>3661.24866617</v>
      </c>
      <c r="G129" s="36">
        <f>SUMIFS(СВЦЭМ!$C$33:$C$776,СВЦЭМ!$A$33:$A$776,$A129,СВЦЭМ!$B$33:$B$776,G$119)+'СЕТ СН'!$I$9+СВЦЭМ!$D$10+'СЕТ СН'!$I$5-'СЕТ СН'!$I$17</f>
        <v>3634.47087289</v>
      </c>
      <c r="H129" s="36">
        <f>SUMIFS(СВЦЭМ!$C$33:$C$776,СВЦЭМ!$A$33:$A$776,$A129,СВЦЭМ!$B$33:$B$776,H$119)+'СЕТ СН'!$I$9+СВЦЭМ!$D$10+'СЕТ СН'!$I$5-'СЕТ СН'!$I$17</f>
        <v>3590.9483734599999</v>
      </c>
      <c r="I129" s="36">
        <f>SUMIFS(СВЦЭМ!$C$33:$C$776,СВЦЭМ!$A$33:$A$776,$A129,СВЦЭМ!$B$33:$B$776,I$119)+'СЕТ СН'!$I$9+СВЦЭМ!$D$10+'СЕТ СН'!$I$5-'СЕТ СН'!$I$17</f>
        <v>3605.2985087100001</v>
      </c>
      <c r="J129" s="36">
        <f>SUMIFS(СВЦЭМ!$C$33:$C$776,СВЦЭМ!$A$33:$A$776,$A129,СВЦЭМ!$B$33:$B$776,J$119)+'СЕТ СН'!$I$9+СВЦЭМ!$D$10+'СЕТ СН'!$I$5-'СЕТ СН'!$I$17</f>
        <v>3504.1078304799998</v>
      </c>
      <c r="K129" s="36">
        <f>SUMIFS(СВЦЭМ!$C$33:$C$776,СВЦЭМ!$A$33:$A$776,$A129,СВЦЭМ!$B$33:$B$776,K$119)+'СЕТ СН'!$I$9+СВЦЭМ!$D$10+'СЕТ СН'!$I$5-'СЕТ СН'!$I$17</f>
        <v>3519.4632174600001</v>
      </c>
      <c r="L129" s="36">
        <f>SUMIFS(СВЦЭМ!$C$33:$C$776,СВЦЭМ!$A$33:$A$776,$A129,СВЦЭМ!$B$33:$B$776,L$119)+'СЕТ СН'!$I$9+СВЦЭМ!$D$10+'СЕТ СН'!$I$5-'СЕТ СН'!$I$17</f>
        <v>3540.9227293399999</v>
      </c>
      <c r="M129" s="36">
        <f>SUMIFS(СВЦЭМ!$C$33:$C$776,СВЦЭМ!$A$33:$A$776,$A129,СВЦЭМ!$B$33:$B$776,M$119)+'СЕТ СН'!$I$9+СВЦЭМ!$D$10+'СЕТ СН'!$I$5-'СЕТ СН'!$I$17</f>
        <v>3535.5870534599999</v>
      </c>
      <c r="N129" s="36">
        <f>SUMIFS(СВЦЭМ!$C$33:$C$776,СВЦЭМ!$A$33:$A$776,$A129,СВЦЭМ!$B$33:$B$776,N$119)+'СЕТ СН'!$I$9+СВЦЭМ!$D$10+'СЕТ СН'!$I$5-'СЕТ СН'!$I$17</f>
        <v>3525.9113499999999</v>
      </c>
      <c r="O129" s="36">
        <f>SUMIFS(СВЦЭМ!$C$33:$C$776,СВЦЭМ!$A$33:$A$776,$A129,СВЦЭМ!$B$33:$B$776,O$119)+'СЕТ СН'!$I$9+СВЦЭМ!$D$10+'СЕТ СН'!$I$5-'СЕТ СН'!$I$17</f>
        <v>3531.5776439399997</v>
      </c>
      <c r="P129" s="36">
        <f>SUMIFS(СВЦЭМ!$C$33:$C$776,СВЦЭМ!$A$33:$A$776,$A129,СВЦЭМ!$B$33:$B$776,P$119)+'СЕТ СН'!$I$9+СВЦЭМ!$D$10+'СЕТ СН'!$I$5-'СЕТ СН'!$I$17</f>
        <v>3533.8578371599997</v>
      </c>
      <c r="Q129" s="36">
        <f>SUMIFS(СВЦЭМ!$C$33:$C$776,СВЦЭМ!$A$33:$A$776,$A129,СВЦЭМ!$B$33:$B$776,Q$119)+'СЕТ СН'!$I$9+СВЦЭМ!$D$10+'СЕТ СН'!$I$5-'СЕТ СН'!$I$17</f>
        <v>3542.9923498899998</v>
      </c>
      <c r="R129" s="36">
        <f>SUMIFS(СВЦЭМ!$C$33:$C$776,СВЦЭМ!$A$33:$A$776,$A129,СВЦЭМ!$B$33:$B$776,R$119)+'СЕТ СН'!$I$9+СВЦЭМ!$D$10+'СЕТ СН'!$I$5-'СЕТ СН'!$I$17</f>
        <v>3487.6018712</v>
      </c>
      <c r="S129" s="36">
        <f>SUMIFS(СВЦЭМ!$C$33:$C$776,СВЦЭМ!$A$33:$A$776,$A129,СВЦЭМ!$B$33:$B$776,S$119)+'СЕТ СН'!$I$9+СВЦЭМ!$D$10+'СЕТ СН'!$I$5-'СЕТ СН'!$I$17</f>
        <v>3487.5112262799998</v>
      </c>
      <c r="T129" s="36">
        <f>SUMIFS(СВЦЭМ!$C$33:$C$776,СВЦЭМ!$A$33:$A$776,$A129,СВЦЭМ!$B$33:$B$776,T$119)+'СЕТ СН'!$I$9+СВЦЭМ!$D$10+'СЕТ СН'!$I$5-'СЕТ СН'!$I$17</f>
        <v>3482.5461442199999</v>
      </c>
      <c r="U129" s="36">
        <f>SUMIFS(СВЦЭМ!$C$33:$C$776,СВЦЭМ!$A$33:$A$776,$A129,СВЦЭМ!$B$33:$B$776,U$119)+'СЕТ СН'!$I$9+СВЦЭМ!$D$10+'СЕТ СН'!$I$5-'СЕТ СН'!$I$17</f>
        <v>3470.1429398599998</v>
      </c>
      <c r="V129" s="36">
        <f>SUMIFS(СВЦЭМ!$C$33:$C$776,СВЦЭМ!$A$33:$A$776,$A129,СВЦЭМ!$B$33:$B$776,V$119)+'СЕТ СН'!$I$9+СВЦЭМ!$D$10+'СЕТ СН'!$I$5-'СЕТ СН'!$I$17</f>
        <v>3477.3200369699998</v>
      </c>
      <c r="W129" s="36">
        <f>SUMIFS(СВЦЭМ!$C$33:$C$776,СВЦЭМ!$A$33:$A$776,$A129,СВЦЭМ!$B$33:$B$776,W$119)+'СЕТ СН'!$I$9+СВЦЭМ!$D$10+'СЕТ СН'!$I$5-'СЕТ СН'!$I$17</f>
        <v>3498.4381619000001</v>
      </c>
      <c r="X129" s="36">
        <f>SUMIFS(СВЦЭМ!$C$33:$C$776,СВЦЭМ!$A$33:$A$776,$A129,СВЦЭМ!$B$33:$B$776,X$119)+'СЕТ СН'!$I$9+СВЦЭМ!$D$10+'СЕТ СН'!$I$5-'СЕТ СН'!$I$17</f>
        <v>3470.9369121</v>
      </c>
      <c r="Y129" s="36">
        <f>SUMIFS(СВЦЭМ!$C$33:$C$776,СВЦЭМ!$A$33:$A$776,$A129,СВЦЭМ!$B$33:$B$776,Y$119)+'СЕТ СН'!$I$9+СВЦЭМ!$D$10+'СЕТ СН'!$I$5-'СЕТ СН'!$I$17</f>
        <v>3466.95492225</v>
      </c>
    </row>
    <row r="130" spans="1:25" ht="15.75" x14ac:dyDescent="0.2">
      <c r="A130" s="35">
        <f t="shared" si="3"/>
        <v>43688</v>
      </c>
      <c r="B130" s="36">
        <f>SUMIFS(СВЦЭМ!$C$33:$C$776,СВЦЭМ!$A$33:$A$776,$A130,СВЦЭМ!$B$33:$B$776,B$119)+'СЕТ СН'!$I$9+СВЦЭМ!$D$10+'СЕТ СН'!$I$5-'СЕТ СН'!$I$17</f>
        <v>3574.11674614</v>
      </c>
      <c r="C130" s="36">
        <f>SUMIFS(СВЦЭМ!$C$33:$C$776,СВЦЭМ!$A$33:$A$776,$A130,СВЦЭМ!$B$33:$B$776,C$119)+'СЕТ СН'!$I$9+СВЦЭМ!$D$10+'СЕТ СН'!$I$5-'СЕТ СН'!$I$17</f>
        <v>3608.0501431100001</v>
      </c>
      <c r="D130" s="36">
        <f>SUMIFS(СВЦЭМ!$C$33:$C$776,СВЦЭМ!$A$33:$A$776,$A130,СВЦЭМ!$B$33:$B$776,D$119)+'СЕТ СН'!$I$9+СВЦЭМ!$D$10+'СЕТ СН'!$I$5-'СЕТ СН'!$I$17</f>
        <v>3636.1414159799997</v>
      </c>
      <c r="E130" s="36">
        <f>SUMIFS(СВЦЭМ!$C$33:$C$776,СВЦЭМ!$A$33:$A$776,$A130,СВЦЭМ!$B$33:$B$776,E$119)+'СЕТ СН'!$I$9+СВЦЭМ!$D$10+'СЕТ СН'!$I$5-'СЕТ СН'!$I$17</f>
        <v>3639.6958384599998</v>
      </c>
      <c r="F130" s="36">
        <f>SUMIFS(СВЦЭМ!$C$33:$C$776,СВЦЭМ!$A$33:$A$776,$A130,СВЦЭМ!$B$33:$B$776,F$119)+'СЕТ СН'!$I$9+СВЦЭМ!$D$10+'СЕТ СН'!$I$5-'СЕТ СН'!$I$17</f>
        <v>3662.95208619</v>
      </c>
      <c r="G130" s="36">
        <f>SUMIFS(СВЦЭМ!$C$33:$C$776,СВЦЭМ!$A$33:$A$776,$A130,СВЦЭМ!$B$33:$B$776,G$119)+'СЕТ СН'!$I$9+СВЦЭМ!$D$10+'СЕТ СН'!$I$5-'СЕТ СН'!$I$17</f>
        <v>3652.40160917</v>
      </c>
      <c r="H130" s="36">
        <f>SUMIFS(СВЦЭМ!$C$33:$C$776,СВЦЭМ!$A$33:$A$776,$A130,СВЦЭМ!$B$33:$B$776,H$119)+'СЕТ СН'!$I$9+СВЦЭМ!$D$10+'СЕТ СН'!$I$5-'СЕТ СН'!$I$17</f>
        <v>3637.0894142399998</v>
      </c>
      <c r="I130" s="36">
        <f>SUMIFS(СВЦЭМ!$C$33:$C$776,СВЦЭМ!$A$33:$A$776,$A130,СВЦЭМ!$B$33:$B$776,I$119)+'СЕТ СН'!$I$9+СВЦЭМ!$D$10+'СЕТ СН'!$I$5-'СЕТ СН'!$I$17</f>
        <v>3601.3748166300002</v>
      </c>
      <c r="J130" s="36">
        <f>SUMIFS(СВЦЭМ!$C$33:$C$776,СВЦЭМ!$A$33:$A$776,$A130,СВЦЭМ!$B$33:$B$776,J$119)+'СЕТ СН'!$I$9+СВЦЭМ!$D$10+'СЕТ СН'!$I$5-'СЕТ СН'!$I$17</f>
        <v>3530.6037741999999</v>
      </c>
      <c r="K130" s="36">
        <f>SUMIFS(СВЦЭМ!$C$33:$C$776,СВЦЭМ!$A$33:$A$776,$A130,СВЦЭМ!$B$33:$B$776,K$119)+'СЕТ СН'!$I$9+СВЦЭМ!$D$10+'СЕТ СН'!$I$5-'СЕТ СН'!$I$17</f>
        <v>3502.5626506600001</v>
      </c>
      <c r="L130" s="36">
        <f>SUMIFS(СВЦЭМ!$C$33:$C$776,СВЦЭМ!$A$33:$A$776,$A130,СВЦЭМ!$B$33:$B$776,L$119)+'СЕТ СН'!$I$9+СВЦЭМ!$D$10+'СЕТ СН'!$I$5-'СЕТ СН'!$I$17</f>
        <v>3518.37217633</v>
      </c>
      <c r="M130" s="36">
        <f>SUMIFS(СВЦЭМ!$C$33:$C$776,СВЦЭМ!$A$33:$A$776,$A130,СВЦЭМ!$B$33:$B$776,M$119)+'СЕТ СН'!$I$9+СВЦЭМ!$D$10+'СЕТ СН'!$I$5-'СЕТ СН'!$I$17</f>
        <v>3523.1855529300001</v>
      </c>
      <c r="N130" s="36">
        <f>SUMIFS(СВЦЭМ!$C$33:$C$776,СВЦЭМ!$A$33:$A$776,$A130,СВЦЭМ!$B$33:$B$776,N$119)+'СЕТ СН'!$I$9+СВЦЭМ!$D$10+'СЕТ СН'!$I$5-'СЕТ СН'!$I$17</f>
        <v>3520.1252706</v>
      </c>
      <c r="O130" s="36">
        <f>SUMIFS(СВЦЭМ!$C$33:$C$776,СВЦЭМ!$A$33:$A$776,$A130,СВЦЭМ!$B$33:$B$776,O$119)+'СЕТ СН'!$I$9+СВЦЭМ!$D$10+'СЕТ СН'!$I$5-'СЕТ СН'!$I$17</f>
        <v>3521.8486951</v>
      </c>
      <c r="P130" s="36">
        <f>SUMIFS(СВЦЭМ!$C$33:$C$776,СВЦЭМ!$A$33:$A$776,$A130,СВЦЭМ!$B$33:$B$776,P$119)+'СЕТ СН'!$I$9+СВЦЭМ!$D$10+'СЕТ СН'!$I$5-'СЕТ СН'!$I$17</f>
        <v>3522.4957789800001</v>
      </c>
      <c r="Q130" s="36">
        <f>SUMIFS(СВЦЭМ!$C$33:$C$776,СВЦЭМ!$A$33:$A$776,$A130,СВЦЭМ!$B$33:$B$776,Q$119)+'СЕТ СН'!$I$9+СВЦЭМ!$D$10+'СЕТ СН'!$I$5-'СЕТ СН'!$I$17</f>
        <v>3515.3038884500002</v>
      </c>
      <c r="R130" s="36">
        <f>SUMIFS(СВЦЭМ!$C$33:$C$776,СВЦЭМ!$A$33:$A$776,$A130,СВЦЭМ!$B$33:$B$776,R$119)+'СЕТ СН'!$I$9+СВЦЭМ!$D$10+'СЕТ СН'!$I$5-'СЕТ СН'!$I$17</f>
        <v>3480.55895633</v>
      </c>
      <c r="S130" s="36">
        <f>SUMIFS(СВЦЭМ!$C$33:$C$776,СВЦЭМ!$A$33:$A$776,$A130,СВЦЭМ!$B$33:$B$776,S$119)+'СЕТ СН'!$I$9+СВЦЭМ!$D$10+'СЕТ СН'!$I$5-'СЕТ СН'!$I$17</f>
        <v>3473.0471186199998</v>
      </c>
      <c r="T130" s="36">
        <f>SUMIFS(СВЦЭМ!$C$33:$C$776,СВЦЭМ!$A$33:$A$776,$A130,СВЦЭМ!$B$33:$B$776,T$119)+'СЕТ СН'!$I$9+СВЦЭМ!$D$10+'СЕТ СН'!$I$5-'СЕТ СН'!$I$17</f>
        <v>3482.84620524</v>
      </c>
      <c r="U130" s="36">
        <f>SUMIFS(СВЦЭМ!$C$33:$C$776,СВЦЭМ!$A$33:$A$776,$A130,СВЦЭМ!$B$33:$B$776,U$119)+'СЕТ СН'!$I$9+СВЦЭМ!$D$10+'СЕТ СН'!$I$5-'СЕТ СН'!$I$17</f>
        <v>3488.6389230300001</v>
      </c>
      <c r="V130" s="36">
        <f>SUMIFS(СВЦЭМ!$C$33:$C$776,СВЦЭМ!$A$33:$A$776,$A130,СВЦЭМ!$B$33:$B$776,V$119)+'СЕТ СН'!$I$9+СВЦЭМ!$D$10+'СЕТ СН'!$I$5-'СЕТ СН'!$I$17</f>
        <v>3494.8134793199997</v>
      </c>
      <c r="W130" s="36">
        <f>SUMIFS(СВЦЭМ!$C$33:$C$776,СВЦЭМ!$A$33:$A$776,$A130,СВЦЭМ!$B$33:$B$776,W$119)+'СЕТ СН'!$I$9+СВЦЭМ!$D$10+'СЕТ СН'!$I$5-'СЕТ СН'!$I$17</f>
        <v>3513.0428001999999</v>
      </c>
      <c r="X130" s="36">
        <f>SUMIFS(СВЦЭМ!$C$33:$C$776,СВЦЭМ!$A$33:$A$776,$A130,СВЦЭМ!$B$33:$B$776,X$119)+'СЕТ СН'!$I$9+СВЦЭМ!$D$10+'СЕТ СН'!$I$5-'СЕТ СН'!$I$17</f>
        <v>3478.6617020499998</v>
      </c>
      <c r="Y130" s="36">
        <f>SUMIFS(СВЦЭМ!$C$33:$C$776,СВЦЭМ!$A$33:$A$776,$A130,СВЦЭМ!$B$33:$B$776,Y$119)+'СЕТ СН'!$I$9+СВЦЭМ!$D$10+'СЕТ СН'!$I$5-'СЕТ СН'!$I$17</f>
        <v>3458.62326691</v>
      </c>
    </row>
    <row r="131" spans="1:25" ht="15.75" x14ac:dyDescent="0.2">
      <c r="A131" s="35">
        <f t="shared" si="3"/>
        <v>43689</v>
      </c>
      <c r="B131" s="36">
        <f>SUMIFS(СВЦЭМ!$C$33:$C$776,СВЦЭМ!$A$33:$A$776,$A131,СВЦЭМ!$B$33:$B$776,B$119)+'СЕТ СН'!$I$9+СВЦЭМ!$D$10+'СЕТ СН'!$I$5-'СЕТ СН'!$I$17</f>
        <v>3547.4578742399999</v>
      </c>
      <c r="C131" s="36">
        <f>SUMIFS(СВЦЭМ!$C$33:$C$776,СВЦЭМ!$A$33:$A$776,$A131,СВЦЭМ!$B$33:$B$776,C$119)+'СЕТ СН'!$I$9+СВЦЭМ!$D$10+'СЕТ СН'!$I$5-'СЕТ СН'!$I$17</f>
        <v>3587.9845066899998</v>
      </c>
      <c r="D131" s="36">
        <f>SUMIFS(СВЦЭМ!$C$33:$C$776,СВЦЭМ!$A$33:$A$776,$A131,СВЦЭМ!$B$33:$B$776,D$119)+'СЕТ СН'!$I$9+СВЦЭМ!$D$10+'СЕТ СН'!$I$5-'СЕТ СН'!$I$17</f>
        <v>3640.3019300000001</v>
      </c>
      <c r="E131" s="36">
        <f>SUMIFS(СВЦЭМ!$C$33:$C$776,СВЦЭМ!$A$33:$A$776,$A131,СВЦЭМ!$B$33:$B$776,E$119)+'СЕТ СН'!$I$9+СВЦЭМ!$D$10+'СЕТ СН'!$I$5-'СЕТ СН'!$I$17</f>
        <v>3649.7924499199999</v>
      </c>
      <c r="F131" s="36">
        <f>SUMIFS(СВЦЭМ!$C$33:$C$776,СВЦЭМ!$A$33:$A$776,$A131,СВЦЭМ!$B$33:$B$776,F$119)+'СЕТ СН'!$I$9+СВЦЭМ!$D$10+'СЕТ СН'!$I$5-'СЕТ СН'!$I$17</f>
        <v>3665.50429381</v>
      </c>
      <c r="G131" s="36">
        <f>SUMIFS(СВЦЭМ!$C$33:$C$776,СВЦЭМ!$A$33:$A$776,$A131,СВЦЭМ!$B$33:$B$776,G$119)+'СЕТ СН'!$I$9+СВЦЭМ!$D$10+'СЕТ СН'!$I$5-'СЕТ СН'!$I$17</f>
        <v>3643.8280518800002</v>
      </c>
      <c r="H131" s="36">
        <f>SUMIFS(СВЦЭМ!$C$33:$C$776,СВЦЭМ!$A$33:$A$776,$A131,СВЦЭМ!$B$33:$B$776,H$119)+'СЕТ СН'!$I$9+СВЦЭМ!$D$10+'СЕТ СН'!$I$5-'СЕТ СН'!$I$17</f>
        <v>3603.5980079199999</v>
      </c>
      <c r="I131" s="36">
        <f>SUMIFS(СВЦЭМ!$C$33:$C$776,СВЦЭМ!$A$33:$A$776,$A131,СВЦЭМ!$B$33:$B$776,I$119)+'СЕТ СН'!$I$9+СВЦЭМ!$D$10+'СЕТ СН'!$I$5-'СЕТ СН'!$I$17</f>
        <v>3557.3678663599999</v>
      </c>
      <c r="J131" s="36">
        <f>SUMIFS(СВЦЭМ!$C$33:$C$776,СВЦЭМ!$A$33:$A$776,$A131,СВЦЭМ!$B$33:$B$776,J$119)+'СЕТ СН'!$I$9+СВЦЭМ!$D$10+'СЕТ СН'!$I$5-'СЕТ СН'!$I$17</f>
        <v>3530.5291196899998</v>
      </c>
      <c r="K131" s="36">
        <f>SUMIFS(СВЦЭМ!$C$33:$C$776,СВЦЭМ!$A$33:$A$776,$A131,СВЦЭМ!$B$33:$B$776,K$119)+'СЕТ СН'!$I$9+СВЦЭМ!$D$10+'СЕТ СН'!$I$5-'СЕТ СН'!$I$17</f>
        <v>3550.3367779700002</v>
      </c>
      <c r="L131" s="36">
        <f>SUMIFS(СВЦЭМ!$C$33:$C$776,СВЦЭМ!$A$33:$A$776,$A131,СВЦЭМ!$B$33:$B$776,L$119)+'СЕТ СН'!$I$9+СВЦЭМ!$D$10+'СЕТ СН'!$I$5-'СЕТ СН'!$I$17</f>
        <v>3551.5893606300001</v>
      </c>
      <c r="M131" s="36">
        <f>SUMIFS(СВЦЭМ!$C$33:$C$776,СВЦЭМ!$A$33:$A$776,$A131,СВЦЭМ!$B$33:$B$776,M$119)+'СЕТ СН'!$I$9+СВЦЭМ!$D$10+'СЕТ СН'!$I$5-'СЕТ СН'!$I$17</f>
        <v>3559.53354188</v>
      </c>
      <c r="N131" s="36">
        <f>SUMIFS(СВЦЭМ!$C$33:$C$776,СВЦЭМ!$A$33:$A$776,$A131,СВЦЭМ!$B$33:$B$776,N$119)+'СЕТ СН'!$I$9+СВЦЭМ!$D$10+'СЕТ СН'!$I$5-'СЕТ СН'!$I$17</f>
        <v>3555.16420053</v>
      </c>
      <c r="O131" s="36">
        <f>SUMIFS(СВЦЭМ!$C$33:$C$776,СВЦЭМ!$A$33:$A$776,$A131,СВЦЭМ!$B$33:$B$776,O$119)+'СЕТ СН'!$I$9+СВЦЭМ!$D$10+'СЕТ СН'!$I$5-'СЕТ СН'!$I$17</f>
        <v>3552.7130207499999</v>
      </c>
      <c r="P131" s="36">
        <f>SUMIFS(СВЦЭМ!$C$33:$C$776,СВЦЭМ!$A$33:$A$776,$A131,СВЦЭМ!$B$33:$B$776,P$119)+'СЕТ СН'!$I$9+СВЦЭМ!$D$10+'СЕТ СН'!$I$5-'СЕТ СН'!$I$17</f>
        <v>3559.1218011000001</v>
      </c>
      <c r="Q131" s="36">
        <f>SUMIFS(СВЦЭМ!$C$33:$C$776,СВЦЭМ!$A$33:$A$776,$A131,СВЦЭМ!$B$33:$B$776,Q$119)+'СЕТ СН'!$I$9+СВЦЭМ!$D$10+'СЕТ СН'!$I$5-'СЕТ СН'!$I$17</f>
        <v>3554.3028964800001</v>
      </c>
      <c r="R131" s="36">
        <f>SUMIFS(СВЦЭМ!$C$33:$C$776,СВЦЭМ!$A$33:$A$776,$A131,СВЦЭМ!$B$33:$B$776,R$119)+'СЕТ СН'!$I$9+СВЦЭМ!$D$10+'СЕТ СН'!$I$5-'СЕТ СН'!$I$17</f>
        <v>3507.7645617099997</v>
      </c>
      <c r="S131" s="36">
        <f>SUMIFS(СВЦЭМ!$C$33:$C$776,СВЦЭМ!$A$33:$A$776,$A131,СВЦЭМ!$B$33:$B$776,S$119)+'СЕТ СН'!$I$9+СВЦЭМ!$D$10+'СЕТ СН'!$I$5-'СЕТ СН'!$I$17</f>
        <v>3498.9370911400001</v>
      </c>
      <c r="T131" s="36">
        <f>SUMIFS(СВЦЭМ!$C$33:$C$776,СВЦЭМ!$A$33:$A$776,$A131,СВЦЭМ!$B$33:$B$776,T$119)+'СЕТ СН'!$I$9+СВЦЭМ!$D$10+'СЕТ СН'!$I$5-'СЕТ СН'!$I$17</f>
        <v>3495.28935714</v>
      </c>
      <c r="U131" s="36">
        <f>SUMIFS(СВЦЭМ!$C$33:$C$776,СВЦЭМ!$A$33:$A$776,$A131,СВЦЭМ!$B$33:$B$776,U$119)+'СЕТ СН'!$I$9+СВЦЭМ!$D$10+'СЕТ СН'!$I$5-'СЕТ СН'!$I$17</f>
        <v>3484.54172496</v>
      </c>
      <c r="V131" s="36">
        <f>SUMIFS(СВЦЭМ!$C$33:$C$776,СВЦЭМ!$A$33:$A$776,$A131,СВЦЭМ!$B$33:$B$776,V$119)+'СЕТ СН'!$I$9+СВЦЭМ!$D$10+'СЕТ СН'!$I$5-'СЕТ СН'!$I$17</f>
        <v>3491.5322028099999</v>
      </c>
      <c r="W131" s="36">
        <f>SUMIFS(СВЦЭМ!$C$33:$C$776,СВЦЭМ!$A$33:$A$776,$A131,СВЦЭМ!$B$33:$B$776,W$119)+'СЕТ СН'!$I$9+СВЦЭМ!$D$10+'СЕТ СН'!$I$5-'СЕТ СН'!$I$17</f>
        <v>3498.45604654</v>
      </c>
      <c r="X131" s="36">
        <f>SUMIFS(СВЦЭМ!$C$33:$C$776,СВЦЭМ!$A$33:$A$776,$A131,СВЦЭМ!$B$33:$B$776,X$119)+'СЕТ СН'!$I$9+СВЦЭМ!$D$10+'СЕТ СН'!$I$5-'СЕТ СН'!$I$17</f>
        <v>3464.3417025399999</v>
      </c>
      <c r="Y131" s="36">
        <f>SUMIFS(СВЦЭМ!$C$33:$C$776,СВЦЭМ!$A$33:$A$776,$A131,СВЦЭМ!$B$33:$B$776,Y$119)+'СЕТ СН'!$I$9+СВЦЭМ!$D$10+'СЕТ СН'!$I$5-'СЕТ СН'!$I$17</f>
        <v>3494.49613589</v>
      </c>
    </row>
    <row r="132" spans="1:25" ht="15.75" x14ac:dyDescent="0.2">
      <c r="A132" s="35">
        <f t="shared" si="3"/>
        <v>43690</v>
      </c>
      <c r="B132" s="36">
        <f>SUMIFS(СВЦЭМ!$C$33:$C$776,СВЦЭМ!$A$33:$A$776,$A132,СВЦЭМ!$B$33:$B$776,B$119)+'СЕТ СН'!$I$9+СВЦЭМ!$D$10+'СЕТ СН'!$I$5-'СЕТ СН'!$I$17</f>
        <v>3585.28176803</v>
      </c>
      <c r="C132" s="36">
        <f>SUMIFS(СВЦЭМ!$C$33:$C$776,СВЦЭМ!$A$33:$A$776,$A132,СВЦЭМ!$B$33:$B$776,C$119)+'СЕТ СН'!$I$9+СВЦЭМ!$D$10+'СЕТ СН'!$I$5-'СЕТ СН'!$I$17</f>
        <v>3630.7118138000001</v>
      </c>
      <c r="D132" s="36">
        <f>SUMIFS(СВЦЭМ!$C$33:$C$776,СВЦЭМ!$A$33:$A$776,$A132,СВЦЭМ!$B$33:$B$776,D$119)+'СЕТ СН'!$I$9+СВЦЭМ!$D$10+'СЕТ СН'!$I$5-'СЕТ СН'!$I$17</f>
        <v>3655.7886316099998</v>
      </c>
      <c r="E132" s="36">
        <f>SUMIFS(СВЦЭМ!$C$33:$C$776,СВЦЭМ!$A$33:$A$776,$A132,СВЦЭМ!$B$33:$B$776,E$119)+'СЕТ СН'!$I$9+СВЦЭМ!$D$10+'СЕТ СН'!$I$5-'СЕТ СН'!$I$17</f>
        <v>3667.91907085</v>
      </c>
      <c r="F132" s="36">
        <f>SUMIFS(СВЦЭМ!$C$33:$C$776,СВЦЭМ!$A$33:$A$776,$A132,СВЦЭМ!$B$33:$B$776,F$119)+'СЕТ СН'!$I$9+СВЦЭМ!$D$10+'СЕТ СН'!$I$5-'СЕТ СН'!$I$17</f>
        <v>3674.8065143899998</v>
      </c>
      <c r="G132" s="36">
        <f>SUMIFS(СВЦЭМ!$C$33:$C$776,СВЦЭМ!$A$33:$A$776,$A132,СВЦЭМ!$B$33:$B$776,G$119)+'СЕТ СН'!$I$9+СВЦЭМ!$D$10+'СЕТ СН'!$I$5-'СЕТ СН'!$I$17</f>
        <v>3665.3196078800001</v>
      </c>
      <c r="H132" s="36">
        <f>SUMIFS(СВЦЭМ!$C$33:$C$776,СВЦЭМ!$A$33:$A$776,$A132,СВЦЭМ!$B$33:$B$776,H$119)+'СЕТ СН'!$I$9+СВЦЭМ!$D$10+'СЕТ СН'!$I$5-'СЕТ СН'!$I$17</f>
        <v>3627.1973687099999</v>
      </c>
      <c r="I132" s="36">
        <f>SUMIFS(СВЦЭМ!$C$33:$C$776,СВЦЭМ!$A$33:$A$776,$A132,СВЦЭМ!$B$33:$B$776,I$119)+'СЕТ СН'!$I$9+СВЦЭМ!$D$10+'СЕТ СН'!$I$5-'СЕТ СН'!$I$17</f>
        <v>3584.5296699400001</v>
      </c>
      <c r="J132" s="36">
        <f>SUMIFS(СВЦЭМ!$C$33:$C$776,СВЦЭМ!$A$33:$A$776,$A132,СВЦЭМ!$B$33:$B$776,J$119)+'СЕТ СН'!$I$9+СВЦЭМ!$D$10+'СЕТ СН'!$I$5-'СЕТ СН'!$I$17</f>
        <v>3556.8653441900001</v>
      </c>
      <c r="K132" s="36">
        <f>SUMIFS(СВЦЭМ!$C$33:$C$776,СВЦЭМ!$A$33:$A$776,$A132,СВЦЭМ!$B$33:$B$776,K$119)+'СЕТ СН'!$I$9+СВЦЭМ!$D$10+'СЕТ СН'!$I$5-'СЕТ СН'!$I$17</f>
        <v>3516.3533754599998</v>
      </c>
      <c r="L132" s="36">
        <f>SUMIFS(СВЦЭМ!$C$33:$C$776,СВЦЭМ!$A$33:$A$776,$A132,СВЦЭМ!$B$33:$B$776,L$119)+'СЕТ СН'!$I$9+СВЦЭМ!$D$10+'СЕТ СН'!$I$5-'СЕТ СН'!$I$17</f>
        <v>3521.9432084999999</v>
      </c>
      <c r="M132" s="36">
        <f>SUMIFS(СВЦЭМ!$C$33:$C$776,СВЦЭМ!$A$33:$A$776,$A132,СВЦЭМ!$B$33:$B$776,M$119)+'СЕТ СН'!$I$9+СВЦЭМ!$D$10+'СЕТ СН'!$I$5-'СЕТ СН'!$I$17</f>
        <v>3521.2875133899997</v>
      </c>
      <c r="N132" s="36">
        <f>SUMIFS(СВЦЭМ!$C$33:$C$776,СВЦЭМ!$A$33:$A$776,$A132,СВЦЭМ!$B$33:$B$776,N$119)+'СЕТ СН'!$I$9+СВЦЭМ!$D$10+'СЕТ СН'!$I$5-'СЕТ СН'!$I$17</f>
        <v>3511.75516969</v>
      </c>
      <c r="O132" s="36">
        <f>SUMIFS(СВЦЭМ!$C$33:$C$776,СВЦЭМ!$A$33:$A$776,$A132,СВЦЭМ!$B$33:$B$776,O$119)+'СЕТ СН'!$I$9+СВЦЭМ!$D$10+'СЕТ СН'!$I$5-'СЕТ СН'!$I$17</f>
        <v>3522.09444768</v>
      </c>
      <c r="P132" s="36">
        <f>SUMIFS(СВЦЭМ!$C$33:$C$776,СВЦЭМ!$A$33:$A$776,$A132,СВЦЭМ!$B$33:$B$776,P$119)+'СЕТ СН'!$I$9+СВЦЭМ!$D$10+'СЕТ СН'!$I$5-'СЕТ СН'!$I$17</f>
        <v>3521.8101122099997</v>
      </c>
      <c r="Q132" s="36">
        <f>SUMIFS(СВЦЭМ!$C$33:$C$776,СВЦЭМ!$A$33:$A$776,$A132,СВЦЭМ!$B$33:$B$776,Q$119)+'СЕТ СН'!$I$9+СВЦЭМ!$D$10+'СЕТ СН'!$I$5-'СЕТ СН'!$I$17</f>
        <v>3519.0008812199999</v>
      </c>
      <c r="R132" s="36">
        <f>SUMIFS(СВЦЭМ!$C$33:$C$776,СВЦЭМ!$A$33:$A$776,$A132,СВЦЭМ!$B$33:$B$776,R$119)+'СЕТ СН'!$I$9+СВЦЭМ!$D$10+'СЕТ СН'!$I$5-'СЕТ СН'!$I$17</f>
        <v>3472.27338599</v>
      </c>
      <c r="S132" s="36">
        <f>SUMIFS(СВЦЭМ!$C$33:$C$776,СВЦЭМ!$A$33:$A$776,$A132,СВЦЭМ!$B$33:$B$776,S$119)+'СЕТ СН'!$I$9+СВЦЭМ!$D$10+'СЕТ СН'!$I$5-'СЕТ СН'!$I$17</f>
        <v>3470.2558114200001</v>
      </c>
      <c r="T132" s="36">
        <f>SUMIFS(СВЦЭМ!$C$33:$C$776,СВЦЭМ!$A$33:$A$776,$A132,СВЦЭМ!$B$33:$B$776,T$119)+'СЕТ СН'!$I$9+СВЦЭМ!$D$10+'СЕТ СН'!$I$5-'СЕТ СН'!$I$17</f>
        <v>3468.25964995</v>
      </c>
      <c r="U132" s="36">
        <f>SUMIFS(СВЦЭМ!$C$33:$C$776,СВЦЭМ!$A$33:$A$776,$A132,СВЦЭМ!$B$33:$B$776,U$119)+'СЕТ СН'!$I$9+СВЦЭМ!$D$10+'СЕТ СН'!$I$5-'СЕТ СН'!$I$17</f>
        <v>3470.2852768499997</v>
      </c>
      <c r="V132" s="36">
        <f>SUMIFS(СВЦЭМ!$C$33:$C$776,СВЦЭМ!$A$33:$A$776,$A132,СВЦЭМ!$B$33:$B$776,V$119)+'СЕТ СН'!$I$9+СВЦЭМ!$D$10+'СЕТ СН'!$I$5-'СЕТ СН'!$I$17</f>
        <v>3475.7308464099997</v>
      </c>
      <c r="W132" s="36">
        <f>SUMIFS(СВЦЭМ!$C$33:$C$776,СВЦЭМ!$A$33:$A$776,$A132,СВЦЭМ!$B$33:$B$776,W$119)+'СЕТ СН'!$I$9+СВЦЭМ!$D$10+'СЕТ СН'!$I$5-'СЕТ СН'!$I$17</f>
        <v>3475.89944625</v>
      </c>
      <c r="X132" s="36">
        <f>SUMIFS(СВЦЭМ!$C$33:$C$776,СВЦЭМ!$A$33:$A$776,$A132,СВЦЭМ!$B$33:$B$776,X$119)+'СЕТ СН'!$I$9+СВЦЭМ!$D$10+'СЕТ СН'!$I$5-'СЕТ СН'!$I$17</f>
        <v>3439.5538013199998</v>
      </c>
      <c r="Y132" s="36">
        <f>SUMIFS(СВЦЭМ!$C$33:$C$776,СВЦЭМ!$A$33:$A$776,$A132,СВЦЭМ!$B$33:$B$776,Y$119)+'СЕТ СН'!$I$9+СВЦЭМ!$D$10+'СЕТ СН'!$I$5-'СЕТ СН'!$I$17</f>
        <v>3466.0250297299999</v>
      </c>
    </row>
    <row r="133" spans="1:25" ht="15.75" x14ac:dyDescent="0.2">
      <c r="A133" s="35">
        <f t="shared" si="3"/>
        <v>43691</v>
      </c>
      <c r="B133" s="36">
        <f>SUMIFS(СВЦЭМ!$C$33:$C$776,СВЦЭМ!$A$33:$A$776,$A133,СВЦЭМ!$B$33:$B$776,B$119)+'СЕТ СН'!$I$9+СВЦЭМ!$D$10+'СЕТ СН'!$I$5-'СЕТ СН'!$I$17</f>
        <v>3573.0492463299997</v>
      </c>
      <c r="C133" s="36">
        <f>SUMIFS(СВЦЭМ!$C$33:$C$776,СВЦЭМ!$A$33:$A$776,$A133,СВЦЭМ!$B$33:$B$776,C$119)+'СЕТ СН'!$I$9+СВЦЭМ!$D$10+'СЕТ СН'!$I$5-'СЕТ СН'!$I$17</f>
        <v>3587.3448709200002</v>
      </c>
      <c r="D133" s="36">
        <f>SUMIFS(СВЦЭМ!$C$33:$C$776,СВЦЭМ!$A$33:$A$776,$A133,СВЦЭМ!$B$33:$B$776,D$119)+'СЕТ СН'!$I$9+СВЦЭМ!$D$10+'СЕТ СН'!$I$5-'СЕТ СН'!$I$17</f>
        <v>3585.4160336</v>
      </c>
      <c r="E133" s="36">
        <f>SUMIFS(СВЦЭМ!$C$33:$C$776,СВЦЭМ!$A$33:$A$776,$A133,СВЦЭМ!$B$33:$B$776,E$119)+'СЕТ СН'!$I$9+СВЦЭМ!$D$10+'СЕТ СН'!$I$5-'СЕТ СН'!$I$17</f>
        <v>3588.9799752099998</v>
      </c>
      <c r="F133" s="36">
        <f>SUMIFS(СВЦЭМ!$C$33:$C$776,СВЦЭМ!$A$33:$A$776,$A133,СВЦЭМ!$B$33:$B$776,F$119)+'СЕТ СН'!$I$9+СВЦЭМ!$D$10+'СЕТ СН'!$I$5-'СЕТ СН'!$I$17</f>
        <v>3586.7103034399997</v>
      </c>
      <c r="G133" s="36">
        <f>SUMIFS(СВЦЭМ!$C$33:$C$776,СВЦЭМ!$A$33:$A$776,$A133,СВЦЭМ!$B$33:$B$776,G$119)+'СЕТ СН'!$I$9+СВЦЭМ!$D$10+'СЕТ СН'!$I$5-'СЕТ СН'!$I$17</f>
        <v>3570.4134911900001</v>
      </c>
      <c r="H133" s="36">
        <f>SUMIFS(СВЦЭМ!$C$33:$C$776,СВЦЭМ!$A$33:$A$776,$A133,СВЦЭМ!$B$33:$B$776,H$119)+'СЕТ СН'!$I$9+СВЦЭМ!$D$10+'СЕТ СН'!$I$5-'СЕТ СН'!$I$17</f>
        <v>3546.3353582</v>
      </c>
      <c r="I133" s="36">
        <f>SUMIFS(СВЦЭМ!$C$33:$C$776,СВЦЭМ!$A$33:$A$776,$A133,СВЦЭМ!$B$33:$B$776,I$119)+'СЕТ СН'!$I$9+СВЦЭМ!$D$10+'СЕТ СН'!$I$5-'СЕТ СН'!$I$17</f>
        <v>3487.91371316</v>
      </c>
      <c r="J133" s="36">
        <f>SUMIFS(СВЦЭМ!$C$33:$C$776,СВЦЭМ!$A$33:$A$776,$A133,СВЦЭМ!$B$33:$B$776,J$119)+'СЕТ СН'!$I$9+СВЦЭМ!$D$10+'СЕТ СН'!$I$5-'СЕТ СН'!$I$17</f>
        <v>3481.6369395000002</v>
      </c>
      <c r="K133" s="36">
        <f>SUMIFS(СВЦЭМ!$C$33:$C$776,СВЦЭМ!$A$33:$A$776,$A133,СВЦЭМ!$B$33:$B$776,K$119)+'СЕТ СН'!$I$9+СВЦЭМ!$D$10+'СЕТ СН'!$I$5-'СЕТ СН'!$I$17</f>
        <v>3506.3252629399999</v>
      </c>
      <c r="L133" s="36">
        <f>SUMIFS(СВЦЭМ!$C$33:$C$776,СВЦЭМ!$A$33:$A$776,$A133,СВЦЭМ!$B$33:$B$776,L$119)+'СЕТ СН'!$I$9+СВЦЭМ!$D$10+'СЕТ СН'!$I$5-'СЕТ СН'!$I$17</f>
        <v>3507.9549881799999</v>
      </c>
      <c r="M133" s="36">
        <f>SUMIFS(СВЦЭМ!$C$33:$C$776,СВЦЭМ!$A$33:$A$776,$A133,СВЦЭМ!$B$33:$B$776,M$119)+'СЕТ СН'!$I$9+СВЦЭМ!$D$10+'СЕТ СН'!$I$5-'СЕТ СН'!$I$17</f>
        <v>3513.0947673299997</v>
      </c>
      <c r="N133" s="36">
        <f>SUMIFS(СВЦЭМ!$C$33:$C$776,СВЦЭМ!$A$33:$A$776,$A133,СВЦЭМ!$B$33:$B$776,N$119)+'СЕТ СН'!$I$9+СВЦЭМ!$D$10+'СЕТ СН'!$I$5-'СЕТ СН'!$I$17</f>
        <v>3492.9501264999999</v>
      </c>
      <c r="O133" s="36">
        <f>SUMIFS(СВЦЭМ!$C$33:$C$776,СВЦЭМ!$A$33:$A$776,$A133,СВЦЭМ!$B$33:$B$776,O$119)+'СЕТ СН'!$I$9+СВЦЭМ!$D$10+'СЕТ СН'!$I$5-'СЕТ СН'!$I$17</f>
        <v>3522.44880848</v>
      </c>
      <c r="P133" s="36">
        <f>SUMIFS(СВЦЭМ!$C$33:$C$776,СВЦЭМ!$A$33:$A$776,$A133,СВЦЭМ!$B$33:$B$776,P$119)+'СЕТ СН'!$I$9+СВЦЭМ!$D$10+'СЕТ СН'!$I$5-'СЕТ СН'!$I$17</f>
        <v>3491.5365586899998</v>
      </c>
      <c r="Q133" s="36">
        <f>SUMIFS(СВЦЭМ!$C$33:$C$776,СВЦЭМ!$A$33:$A$776,$A133,СВЦЭМ!$B$33:$B$776,Q$119)+'СЕТ СН'!$I$9+СВЦЭМ!$D$10+'СЕТ СН'!$I$5-'СЕТ СН'!$I$17</f>
        <v>3500.4149955899998</v>
      </c>
      <c r="R133" s="36">
        <f>SUMIFS(СВЦЭМ!$C$33:$C$776,СВЦЭМ!$A$33:$A$776,$A133,СВЦЭМ!$B$33:$B$776,R$119)+'СЕТ СН'!$I$9+СВЦЭМ!$D$10+'СЕТ СН'!$I$5-'СЕТ СН'!$I$17</f>
        <v>3464.0409767599999</v>
      </c>
      <c r="S133" s="36">
        <f>SUMIFS(СВЦЭМ!$C$33:$C$776,СВЦЭМ!$A$33:$A$776,$A133,СВЦЭМ!$B$33:$B$776,S$119)+'СЕТ СН'!$I$9+СВЦЭМ!$D$10+'СЕТ СН'!$I$5-'СЕТ СН'!$I$17</f>
        <v>3472.40657685</v>
      </c>
      <c r="T133" s="36">
        <f>SUMIFS(СВЦЭМ!$C$33:$C$776,СВЦЭМ!$A$33:$A$776,$A133,СВЦЭМ!$B$33:$B$776,T$119)+'СЕТ СН'!$I$9+СВЦЭМ!$D$10+'СЕТ СН'!$I$5-'СЕТ СН'!$I$17</f>
        <v>3475.9388845100002</v>
      </c>
      <c r="U133" s="36">
        <f>SUMIFS(СВЦЭМ!$C$33:$C$776,СВЦЭМ!$A$33:$A$776,$A133,СВЦЭМ!$B$33:$B$776,U$119)+'СЕТ СН'!$I$9+СВЦЭМ!$D$10+'СЕТ СН'!$I$5-'СЕТ СН'!$I$17</f>
        <v>3466.19901695</v>
      </c>
      <c r="V133" s="36">
        <f>SUMIFS(СВЦЭМ!$C$33:$C$776,СВЦЭМ!$A$33:$A$776,$A133,СВЦЭМ!$B$33:$B$776,V$119)+'СЕТ СН'!$I$9+СВЦЭМ!$D$10+'СЕТ СН'!$I$5-'СЕТ СН'!$I$17</f>
        <v>3478.9799816499999</v>
      </c>
      <c r="W133" s="36">
        <f>SUMIFS(СВЦЭМ!$C$33:$C$776,СВЦЭМ!$A$33:$A$776,$A133,СВЦЭМ!$B$33:$B$776,W$119)+'СЕТ СН'!$I$9+СВЦЭМ!$D$10+'СЕТ СН'!$I$5-'СЕТ СН'!$I$17</f>
        <v>3493.4546947600002</v>
      </c>
      <c r="X133" s="36">
        <f>SUMIFS(СВЦЭМ!$C$33:$C$776,СВЦЭМ!$A$33:$A$776,$A133,СВЦЭМ!$B$33:$B$776,X$119)+'СЕТ СН'!$I$9+СВЦЭМ!$D$10+'СЕТ СН'!$I$5-'СЕТ СН'!$I$17</f>
        <v>3456.2841248599998</v>
      </c>
      <c r="Y133" s="36">
        <f>SUMIFS(СВЦЭМ!$C$33:$C$776,СВЦЭМ!$A$33:$A$776,$A133,СВЦЭМ!$B$33:$B$776,Y$119)+'СЕТ СН'!$I$9+СВЦЭМ!$D$10+'СЕТ СН'!$I$5-'СЕТ СН'!$I$17</f>
        <v>3430.9193132999999</v>
      </c>
    </row>
    <row r="134" spans="1:25" ht="15.75" x14ac:dyDescent="0.2">
      <c r="A134" s="35">
        <f t="shared" si="3"/>
        <v>43692</v>
      </c>
      <c r="B134" s="36">
        <f>SUMIFS(СВЦЭМ!$C$33:$C$776,СВЦЭМ!$A$33:$A$776,$A134,СВЦЭМ!$B$33:$B$776,B$119)+'СЕТ СН'!$I$9+СВЦЭМ!$D$10+'СЕТ СН'!$I$5-'СЕТ СН'!$I$17</f>
        <v>3452.3156932500001</v>
      </c>
      <c r="C134" s="36">
        <f>SUMIFS(СВЦЭМ!$C$33:$C$776,СВЦЭМ!$A$33:$A$776,$A134,СВЦЭМ!$B$33:$B$776,C$119)+'СЕТ СН'!$I$9+СВЦЭМ!$D$10+'СЕТ СН'!$I$5-'СЕТ СН'!$I$17</f>
        <v>3507.7376190800001</v>
      </c>
      <c r="D134" s="36">
        <f>SUMIFS(СВЦЭМ!$C$33:$C$776,СВЦЭМ!$A$33:$A$776,$A134,СВЦЭМ!$B$33:$B$776,D$119)+'СЕТ СН'!$I$9+СВЦЭМ!$D$10+'СЕТ СН'!$I$5-'СЕТ СН'!$I$17</f>
        <v>3525.4905210100001</v>
      </c>
      <c r="E134" s="36">
        <f>SUMIFS(СВЦЭМ!$C$33:$C$776,СВЦЭМ!$A$33:$A$776,$A134,СВЦЭМ!$B$33:$B$776,E$119)+'СЕТ СН'!$I$9+СВЦЭМ!$D$10+'СЕТ СН'!$I$5-'СЕТ СН'!$I$17</f>
        <v>3538.6405675199999</v>
      </c>
      <c r="F134" s="36">
        <f>SUMIFS(СВЦЭМ!$C$33:$C$776,СВЦЭМ!$A$33:$A$776,$A134,СВЦЭМ!$B$33:$B$776,F$119)+'СЕТ СН'!$I$9+СВЦЭМ!$D$10+'СЕТ СН'!$I$5-'СЕТ СН'!$I$17</f>
        <v>3538.8292073799998</v>
      </c>
      <c r="G134" s="36">
        <f>SUMIFS(СВЦЭМ!$C$33:$C$776,СВЦЭМ!$A$33:$A$776,$A134,СВЦЭМ!$B$33:$B$776,G$119)+'СЕТ СН'!$I$9+СВЦЭМ!$D$10+'СЕТ СН'!$I$5-'СЕТ СН'!$I$17</f>
        <v>3523.4920926</v>
      </c>
      <c r="H134" s="36">
        <f>SUMIFS(СВЦЭМ!$C$33:$C$776,СВЦЭМ!$A$33:$A$776,$A134,СВЦЭМ!$B$33:$B$776,H$119)+'СЕТ СН'!$I$9+СВЦЭМ!$D$10+'СЕТ СН'!$I$5-'СЕТ СН'!$I$17</f>
        <v>3489.3900371700001</v>
      </c>
      <c r="I134" s="36">
        <f>SUMIFS(СВЦЭМ!$C$33:$C$776,СВЦЭМ!$A$33:$A$776,$A134,СВЦЭМ!$B$33:$B$776,I$119)+'СЕТ СН'!$I$9+СВЦЭМ!$D$10+'СЕТ СН'!$I$5-'СЕТ СН'!$I$17</f>
        <v>3458.13215171</v>
      </c>
      <c r="J134" s="36">
        <f>SUMIFS(СВЦЭМ!$C$33:$C$776,СВЦЭМ!$A$33:$A$776,$A134,СВЦЭМ!$B$33:$B$776,J$119)+'СЕТ СН'!$I$9+СВЦЭМ!$D$10+'СЕТ СН'!$I$5-'СЕТ СН'!$I$17</f>
        <v>3465.6029480899997</v>
      </c>
      <c r="K134" s="36">
        <f>SUMIFS(СВЦЭМ!$C$33:$C$776,СВЦЭМ!$A$33:$A$776,$A134,СВЦЭМ!$B$33:$B$776,K$119)+'СЕТ СН'!$I$9+СВЦЭМ!$D$10+'СЕТ СН'!$I$5-'СЕТ СН'!$I$17</f>
        <v>3478.2046371199999</v>
      </c>
      <c r="L134" s="36">
        <f>SUMIFS(СВЦЭМ!$C$33:$C$776,СВЦЭМ!$A$33:$A$776,$A134,СВЦЭМ!$B$33:$B$776,L$119)+'СЕТ СН'!$I$9+СВЦЭМ!$D$10+'СЕТ СН'!$I$5-'СЕТ СН'!$I$17</f>
        <v>3481.28773387</v>
      </c>
      <c r="M134" s="36">
        <f>SUMIFS(СВЦЭМ!$C$33:$C$776,СВЦЭМ!$A$33:$A$776,$A134,СВЦЭМ!$B$33:$B$776,M$119)+'СЕТ СН'!$I$9+СВЦЭМ!$D$10+'СЕТ СН'!$I$5-'СЕТ СН'!$I$17</f>
        <v>3477.9631417299997</v>
      </c>
      <c r="N134" s="36">
        <f>SUMIFS(СВЦЭМ!$C$33:$C$776,СВЦЭМ!$A$33:$A$776,$A134,СВЦЭМ!$B$33:$B$776,N$119)+'СЕТ СН'!$I$9+СВЦЭМ!$D$10+'СЕТ СН'!$I$5-'СЕТ СН'!$I$17</f>
        <v>3470.9145373800002</v>
      </c>
      <c r="O134" s="36">
        <f>SUMIFS(СВЦЭМ!$C$33:$C$776,СВЦЭМ!$A$33:$A$776,$A134,СВЦЭМ!$B$33:$B$776,O$119)+'СЕТ СН'!$I$9+СВЦЭМ!$D$10+'СЕТ СН'!$I$5-'СЕТ СН'!$I$17</f>
        <v>3487.0167648899996</v>
      </c>
      <c r="P134" s="36">
        <f>SUMIFS(СВЦЭМ!$C$33:$C$776,СВЦЭМ!$A$33:$A$776,$A134,СВЦЭМ!$B$33:$B$776,P$119)+'СЕТ СН'!$I$9+СВЦЭМ!$D$10+'СЕТ СН'!$I$5-'СЕТ СН'!$I$17</f>
        <v>3492.3885401899997</v>
      </c>
      <c r="Q134" s="36">
        <f>SUMIFS(СВЦЭМ!$C$33:$C$776,СВЦЭМ!$A$33:$A$776,$A134,СВЦЭМ!$B$33:$B$776,Q$119)+'СЕТ СН'!$I$9+СВЦЭМ!$D$10+'СЕТ СН'!$I$5-'СЕТ СН'!$I$17</f>
        <v>3491.5310226000001</v>
      </c>
      <c r="R134" s="36">
        <f>SUMIFS(СВЦЭМ!$C$33:$C$776,СВЦЭМ!$A$33:$A$776,$A134,СВЦЭМ!$B$33:$B$776,R$119)+'СЕТ СН'!$I$9+СВЦЭМ!$D$10+'СЕТ СН'!$I$5-'СЕТ СН'!$I$17</f>
        <v>3505.7730911799999</v>
      </c>
      <c r="S134" s="36">
        <f>SUMIFS(СВЦЭМ!$C$33:$C$776,СВЦЭМ!$A$33:$A$776,$A134,СВЦЭМ!$B$33:$B$776,S$119)+'СЕТ СН'!$I$9+СВЦЭМ!$D$10+'СЕТ СН'!$I$5-'СЕТ СН'!$I$17</f>
        <v>3512.35492845</v>
      </c>
      <c r="T134" s="36">
        <f>SUMIFS(СВЦЭМ!$C$33:$C$776,СВЦЭМ!$A$33:$A$776,$A134,СВЦЭМ!$B$33:$B$776,T$119)+'СЕТ СН'!$I$9+СВЦЭМ!$D$10+'СЕТ СН'!$I$5-'СЕТ СН'!$I$17</f>
        <v>3518.1447282199997</v>
      </c>
      <c r="U134" s="36">
        <f>SUMIFS(СВЦЭМ!$C$33:$C$776,СВЦЭМ!$A$33:$A$776,$A134,СВЦЭМ!$B$33:$B$776,U$119)+'СЕТ СН'!$I$9+СВЦЭМ!$D$10+'СЕТ СН'!$I$5-'СЕТ СН'!$I$17</f>
        <v>3515.9653667499997</v>
      </c>
      <c r="V134" s="36">
        <f>SUMIFS(СВЦЭМ!$C$33:$C$776,СВЦЭМ!$A$33:$A$776,$A134,СВЦЭМ!$B$33:$B$776,V$119)+'СЕТ СН'!$I$9+СВЦЭМ!$D$10+'СЕТ СН'!$I$5-'СЕТ СН'!$I$17</f>
        <v>3527.51087581</v>
      </c>
      <c r="W134" s="36">
        <f>SUMIFS(СВЦЭМ!$C$33:$C$776,СВЦЭМ!$A$33:$A$776,$A134,СВЦЭМ!$B$33:$B$776,W$119)+'СЕТ СН'!$I$9+СВЦЭМ!$D$10+'СЕТ СН'!$I$5-'СЕТ СН'!$I$17</f>
        <v>3536.7006820299998</v>
      </c>
      <c r="X134" s="36">
        <f>SUMIFS(СВЦЭМ!$C$33:$C$776,СВЦЭМ!$A$33:$A$776,$A134,СВЦЭМ!$B$33:$B$776,X$119)+'СЕТ СН'!$I$9+СВЦЭМ!$D$10+'СЕТ СН'!$I$5-'СЕТ СН'!$I$17</f>
        <v>3498.2458856200001</v>
      </c>
      <c r="Y134" s="36">
        <f>SUMIFS(СВЦЭМ!$C$33:$C$776,СВЦЭМ!$A$33:$A$776,$A134,СВЦЭМ!$B$33:$B$776,Y$119)+'СЕТ СН'!$I$9+СВЦЭМ!$D$10+'СЕТ СН'!$I$5-'СЕТ СН'!$I$17</f>
        <v>3435.8411708399999</v>
      </c>
    </row>
    <row r="135" spans="1:25" ht="15.75" x14ac:dyDescent="0.2">
      <c r="A135" s="35">
        <f t="shared" si="3"/>
        <v>43693</v>
      </c>
      <c r="B135" s="36">
        <f>SUMIFS(СВЦЭМ!$C$33:$C$776,СВЦЭМ!$A$33:$A$776,$A135,СВЦЭМ!$B$33:$B$776,B$119)+'СЕТ СН'!$I$9+СВЦЭМ!$D$10+'СЕТ СН'!$I$5-'СЕТ СН'!$I$17</f>
        <v>3551.5314012199997</v>
      </c>
      <c r="C135" s="36">
        <f>SUMIFS(СВЦЭМ!$C$33:$C$776,СВЦЭМ!$A$33:$A$776,$A135,СВЦЭМ!$B$33:$B$776,C$119)+'СЕТ СН'!$I$9+СВЦЭМ!$D$10+'СЕТ СН'!$I$5-'СЕТ СН'!$I$17</f>
        <v>3599.8631540400002</v>
      </c>
      <c r="D135" s="36">
        <f>SUMIFS(СВЦЭМ!$C$33:$C$776,СВЦЭМ!$A$33:$A$776,$A135,СВЦЭМ!$B$33:$B$776,D$119)+'СЕТ СН'!$I$9+СВЦЭМ!$D$10+'СЕТ СН'!$I$5-'СЕТ СН'!$I$17</f>
        <v>3630.0473828700001</v>
      </c>
      <c r="E135" s="36">
        <f>SUMIFS(СВЦЭМ!$C$33:$C$776,СВЦЭМ!$A$33:$A$776,$A135,СВЦЭМ!$B$33:$B$776,E$119)+'СЕТ СН'!$I$9+СВЦЭМ!$D$10+'СЕТ СН'!$I$5-'СЕТ СН'!$I$17</f>
        <v>3641.45521104</v>
      </c>
      <c r="F135" s="36">
        <f>SUMIFS(СВЦЭМ!$C$33:$C$776,СВЦЭМ!$A$33:$A$776,$A135,СВЦЭМ!$B$33:$B$776,F$119)+'СЕТ СН'!$I$9+СВЦЭМ!$D$10+'СЕТ СН'!$I$5-'СЕТ СН'!$I$17</f>
        <v>3635.2692180200002</v>
      </c>
      <c r="G135" s="36">
        <f>SUMIFS(СВЦЭМ!$C$33:$C$776,СВЦЭМ!$A$33:$A$776,$A135,СВЦЭМ!$B$33:$B$776,G$119)+'СЕТ СН'!$I$9+СВЦЭМ!$D$10+'СЕТ СН'!$I$5-'СЕТ СН'!$I$17</f>
        <v>3605.8093985599999</v>
      </c>
      <c r="H135" s="36">
        <f>SUMIFS(СВЦЭМ!$C$33:$C$776,СВЦЭМ!$A$33:$A$776,$A135,СВЦЭМ!$B$33:$B$776,H$119)+'СЕТ СН'!$I$9+СВЦЭМ!$D$10+'СЕТ СН'!$I$5-'СЕТ СН'!$I$17</f>
        <v>3574.8212098099998</v>
      </c>
      <c r="I135" s="36">
        <f>SUMIFS(СВЦЭМ!$C$33:$C$776,СВЦЭМ!$A$33:$A$776,$A135,СВЦЭМ!$B$33:$B$776,I$119)+'СЕТ СН'!$I$9+СВЦЭМ!$D$10+'СЕТ СН'!$I$5-'СЕТ СН'!$I$17</f>
        <v>3512.1715966500001</v>
      </c>
      <c r="J135" s="36">
        <f>SUMIFS(СВЦЭМ!$C$33:$C$776,СВЦЭМ!$A$33:$A$776,$A135,СВЦЭМ!$B$33:$B$776,J$119)+'СЕТ СН'!$I$9+СВЦЭМ!$D$10+'СЕТ СН'!$I$5-'СЕТ СН'!$I$17</f>
        <v>3493.8132419499998</v>
      </c>
      <c r="K135" s="36">
        <f>SUMIFS(СВЦЭМ!$C$33:$C$776,СВЦЭМ!$A$33:$A$776,$A135,СВЦЭМ!$B$33:$B$776,K$119)+'СЕТ СН'!$I$9+СВЦЭМ!$D$10+'СЕТ СН'!$I$5-'СЕТ СН'!$I$17</f>
        <v>3515.9691394399997</v>
      </c>
      <c r="L135" s="36">
        <f>SUMIFS(СВЦЭМ!$C$33:$C$776,СВЦЭМ!$A$33:$A$776,$A135,СВЦЭМ!$B$33:$B$776,L$119)+'СЕТ СН'!$I$9+СВЦЭМ!$D$10+'СЕТ СН'!$I$5-'СЕТ СН'!$I$17</f>
        <v>3513.14276002</v>
      </c>
      <c r="M135" s="36">
        <f>SUMIFS(СВЦЭМ!$C$33:$C$776,СВЦЭМ!$A$33:$A$776,$A135,СВЦЭМ!$B$33:$B$776,M$119)+'СЕТ СН'!$I$9+СВЦЭМ!$D$10+'СЕТ СН'!$I$5-'СЕТ СН'!$I$17</f>
        <v>3501.5300032099999</v>
      </c>
      <c r="N135" s="36">
        <f>SUMIFS(СВЦЭМ!$C$33:$C$776,СВЦЭМ!$A$33:$A$776,$A135,СВЦЭМ!$B$33:$B$776,N$119)+'СЕТ СН'!$I$9+СВЦЭМ!$D$10+'СЕТ СН'!$I$5-'СЕТ СН'!$I$17</f>
        <v>3491.5593659400001</v>
      </c>
      <c r="O135" s="36">
        <f>SUMIFS(СВЦЭМ!$C$33:$C$776,СВЦЭМ!$A$33:$A$776,$A135,СВЦЭМ!$B$33:$B$776,O$119)+'СЕТ СН'!$I$9+СВЦЭМ!$D$10+'СЕТ СН'!$I$5-'СЕТ СН'!$I$17</f>
        <v>3500.72523563</v>
      </c>
      <c r="P135" s="36">
        <f>SUMIFS(СВЦЭМ!$C$33:$C$776,СВЦЭМ!$A$33:$A$776,$A135,СВЦЭМ!$B$33:$B$776,P$119)+'СЕТ СН'!$I$9+СВЦЭМ!$D$10+'СЕТ СН'!$I$5-'СЕТ СН'!$I$17</f>
        <v>3516.9667680299999</v>
      </c>
      <c r="Q135" s="36">
        <f>SUMIFS(СВЦЭМ!$C$33:$C$776,СВЦЭМ!$A$33:$A$776,$A135,СВЦЭМ!$B$33:$B$776,Q$119)+'СЕТ СН'!$I$9+СВЦЭМ!$D$10+'СЕТ СН'!$I$5-'СЕТ СН'!$I$17</f>
        <v>3517.3602473599999</v>
      </c>
      <c r="R135" s="36">
        <f>SUMIFS(СВЦЭМ!$C$33:$C$776,СВЦЭМ!$A$33:$A$776,$A135,СВЦЭМ!$B$33:$B$776,R$119)+'СЕТ СН'!$I$9+СВЦЭМ!$D$10+'СЕТ СН'!$I$5-'СЕТ СН'!$I$17</f>
        <v>3483.7126534199997</v>
      </c>
      <c r="S135" s="36">
        <f>SUMIFS(СВЦЭМ!$C$33:$C$776,СВЦЭМ!$A$33:$A$776,$A135,СВЦЭМ!$B$33:$B$776,S$119)+'СЕТ СН'!$I$9+СВЦЭМ!$D$10+'СЕТ СН'!$I$5-'СЕТ СН'!$I$17</f>
        <v>3471.41439094</v>
      </c>
      <c r="T135" s="36">
        <f>SUMIFS(СВЦЭМ!$C$33:$C$776,СВЦЭМ!$A$33:$A$776,$A135,СВЦЭМ!$B$33:$B$776,T$119)+'СЕТ СН'!$I$9+СВЦЭМ!$D$10+'СЕТ СН'!$I$5-'СЕТ СН'!$I$17</f>
        <v>3482.77333408</v>
      </c>
      <c r="U135" s="36">
        <f>SUMIFS(СВЦЭМ!$C$33:$C$776,СВЦЭМ!$A$33:$A$776,$A135,СВЦЭМ!$B$33:$B$776,U$119)+'СЕТ СН'!$I$9+СВЦЭМ!$D$10+'СЕТ СН'!$I$5-'СЕТ СН'!$I$17</f>
        <v>3482.8343953799999</v>
      </c>
      <c r="V135" s="36">
        <f>SUMIFS(СВЦЭМ!$C$33:$C$776,СВЦЭМ!$A$33:$A$776,$A135,СВЦЭМ!$B$33:$B$776,V$119)+'СЕТ СН'!$I$9+СВЦЭМ!$D$10+'СЕТ СН'!$I$5-'СЕТ СН'!$I$17</f>
        <v>3487.7215983599999</v>
      </c>
      <c r="W135" s="36">
        <f>SUMIFS(СВЦЭМ!$C$33:$C$776,СВЦЭМ!$A$33:$A$776,$A135,СВЦЭМ!$B$33:$B$776,W$119)+'СЕТ СН'!$I$9+СВЦЭМ!$D$10+'СЕТ СН'!$I$5-'СЕТ СН'!$I$17</f>
        <v>3484.6812528299997</v>
      </c>
      <c r="X135" s="36">
        <f>SUMIFS(СВЦЭМ!$C$33:$C$776,СВЦЭМ!$A$33:$A$776,$A135,СВЦЭМ!$B$33:$B$776,X$119)+'СЕТ СН'!$I$9+СВЦЭМ!$D$10+'СЕТ СН'!$I$5-'СЕТ СН'!$I$17</f>
        <v>3453.1475360200002</v>
      </c>
      <c r="Y135" s="36">
        <f>SUMIFS(СВЦЭМ!$C$33:$C$776,СВЦЭМ!$A$33:$A$776,$A135,СВЦЭМ!$B$33:$B$776,Y$119)+'СЕТ СН'!$I$9+СВЦЭМ!$D$10+'СЕТ СН'!$I$5-'СЕТ СН'!$I$17</f>
        <v>3428.1378419100001</v>
      </c>
    </row>
    <row r="136" spans="1:25" ht="15.75" x14ac:dyDescent="0.2">
      <c r="A136" s="35">
        <f t="shared" si="3"/>
        <v>43694</v>
      </c>
      <c r="B136" s="36">
        <f>SUMIFS(СВЦЭМ!$C$33:$C$776,СВЦЭМ!$A$33:$A$776,$A136,СВЦЭМ!$B$33:$B$776,B$119)+'СЕТ СН'!$I$9+СВЦЭМ!$D$10+'СЕТ СН'!$I$5-'СЕТ СН'!$I$17</f>
        <v>3606.46227967</v>
      </c>
      <c r="C136" s="36">
        <f>SUMIFS(СВЦЭМ!$C$33:$C$776,СВЦЭМ!$A$33:$A$776,$A136,СВЦЭМ!$B$33:$B$776,C$119)+'СЕТ СН'!$I$9+СВЦЭМ!$D$10+'СЕТ СН'!$I$5-'СЕТ СН'!$I$17</f>
        <v>3698.60552869</v>
      </c>
      <c r="D136" s="36">
        <f>SUMIFS(СВЦЭМ!$C$33:$C$776,СВЦЭМ!$A$33:$A$776,$A136,СВЦЭМ!$B$33:$B$776,D$119)+'СЕТ СН'!$I$9+СВЦЭМ!$D$10+'СЕТ СН'!$I$5-'СЕТ СН'!$I$17</f>
        <v>3713.6888766299999</v>
      </c>
      <c r="E136" s="36">
        <f>SUMIFS(СВЦЭМ!$C$33:$C$776,СВЦЭМ!$A$33:$A$776,$A136,СВЦЭМ!$B$33:$B$776,E$119)+'СЕТ СН'!$I$9+СВЦЭМ!$D$10+'СЕТ СН'!$I$5-'СЕТ СН'!$I$17</f>
        <v>3747.7536403300001</v>
      </c>
      <c r="F136" s="36">
        <f>SUMIFS(СВЦЭМ!$C$33:$C$776,СВЦЭМ!$A$33:$A$776,$A136,СВЦЭМ!$B$33:$B$776,F$119)+'СЕТ СН'!$I$9+СВЦЭМ!$D$10+'СЕТ СН'!$I$5-'СЕТ СН'!$I$17</f>
        <v>3743.89160567</v>
      </c>
      <c r="G136" s="36">
        <f>SUMIFS(СВЦЭМ!$C$33:$C$776,СВЦЭМ!$A$33:$A$776,$A136,СВЦЭМ!$B$33:$B$776,G$119)+'СЕТ СН'!$I$9+СВЦЭМ!$D$10+'СЕТ СН'!$I$5-'СЕТ СН'!$I$17</f>
        <v>3717.2926531900002</v>
      </c>
      <c r="H136" s="36">
        <f>SUMIFS(СВЦЭМ!$C$33:$C$776,СВЦЭМ!$A$33:$A$776,$A136,СВЦЭМ!$B$33:$B$776,H$119)+'СЕТ СН'!$I$9+СВЦЭМ!$D$10+'СЕТ СН'!$I$5-'СЕТ СН'!$I$17</f>
        <v>3678.15463985</v>
      </c>
      <c r="I136" s="36">
        <f>SUMIFS(СВЦЭМ!$C$33:$C$776,СВЦЭМ!$A$33:$A$776,$A136,СВЦЭМ!$B$33:$B$776,I$119)+'СЕТ СН'!$I$9+СВЦЭМ!$D$10+'СЕТ СН'!$I$5-'СЕТ СН'!$I$17</f>
        <v>3596.9176684099998</v>
      </c>
      <c r="J136" s="36">
        <f>SUMIFS(СВЦЭМ!$C$33:$C$776,СВЦЭМ!$A$33:$A$776,$A136,СВЦЭМ!$B$33:$B$776,J$119)+'СЕТ СН'!$I$9+СВЦЭМ!$D$10+'СЕТ СН'!$I$5-'СЕТ СН'!$I$17</f>
        <v>3506.0913266500002</v>
      </c>
      <c r="K136" s="36">
        <f>SUMIFS(СВЦЭМ!$C$33:$C$776,СВЦЭМ!$A$33:$A$776,$A136,СВЦЭМ!$B$33:$B$776,K$119)+'СЕТ СН'!$I$9+СВЦЭМ!$D$10+'СЕТ СН'!$I$5-'СЕТ СН'!$I$17</f>
        <v>3461.3323567399998</v>
      </c>
      <c r="L136" s="36">
        <f>SUMIFS(СВЦЭМ!$C$33:$C$776,СВЦЭМ!$A$33:$A$776,$A136,СВЦЭМ!$B$33:$B$776,L$119)+'СЕТ СН'!$I$9+СВЦЭМ!$D$10+'СЕТ СН'!$I$5-'СЕТ СН'!$I$17</f>
        <v>3474.8758592999998</v>
      </c>
      <c r="M136" s="36">
        <f>SUMIFS(СВЦЭМ!$C$33:$C$776,СВЦЭМ!$A$33:$A$776,$A136,СВЦЭМ!$B$33:$B$776,M$119)+'СЕТ СН'!$I$9+СВЦЭМ!$D$10+'СЕТ СН'!$I$5-'СЕТ СН'!$I$17</f>
        <v>3473.9438049999999</v>
      </c>
      <c r="N136" s="36">
        <f>SUMIFS(СВЦЭМ!$C$33:$C$776,СВЦЭМ!$A$33:$A$776,$A136,СВЦЭМ!$B$33:$B$776,N$119)+'СЕТ СН'!$I$9+СВЦЭМ!$D$10+'СЕТ СН'!$I$5-'СЕТ СН'!$I$17</f>
        <v>3465.9662301200001</v>
      </c>
      <c r="O136" s="36">
        <f>SUMIFS(СВЦЭМ!$C$33:$C$776,СВЦЭМ!$A$33:$A$776,$A136,СВЦЭМ!$B$33:$B$776,O$119)+'СЕТ СН'!$I$9+СВЦЭМ!$D$10+'СЕТ СН'!$I$5-'СЕТ СН'!$I$17</f>
        <v>3472.59474499</v>
      </c>
      <c r="P136" s="36">
        <f>SUMIFS(СВЦЭМ!$C$33:$C$776,СВЦЭМ!$A$33:$A$776,$A136,СВЦЭМ!$B$33:$B$776,P$119)+'СЕТ СН'!$I$9+СВЦЭМ!$D$10+'СЕТ СН'!$I$5-'СЕТ СН'!$I$17</f>
        <v>3469.7786158999997</v>
      </c>
      <c r="Q136" s="36">
        <f>SUMIFS(СВЦЭМ!$C$33:$C$776,СВЦЭМ!$A$33:$A$776,$A136,СВЦЭМ!$B$33:$B$776,Q$119)+'СЕТ СН'!$I$9+СВЦЭМ!$D$10+'СЕТ СН'!$I$5-'СЕТ СН'!$I$17</f>
        <v>3477.9325489600001</v>
      </c>
      <c r="R136" s="36">
        <f>SUMIFS(СВЦЭМ!$C$33:$C$776,СВЦЭМ!$A$33:$A$776,$A136,СВЦЭМ!$B$33:$B$776,R$119)+'СЕТ СН'!$I$9+СВЦЭМ!$D$10+'СЕТ СН'!$I$5-'СЕТ СН'!$I$17</f>
        <v>3426.8614634199998</v>
      </c>
      <c r="S136" s="36">
        <f>SUMIFS(СВЦЭМ!$C$33:$C$776,СВЦЭМ!$A$33:$A$776,$A136,СВЦЭМ!$B$33:$B$776,S$119)+'СЕТ СН'!$I$9+СВЦЭМ!$D$10+'СЕТ СН'!$I$5-'СЕТ СН'!$I$17</f>
        <v>3425.3409363199999</v>
      </c>
      <c r="T136" s="36">
        <f>SUMIFS(СВЦЭМ!$C$33:$C$776,СВЦЭМ!$A$33:$A$776,$A136,СВЦЭМ!$B$33:$B$776,T$119)+'СЕТ СН'!$I$9+СВЦЭМ!$D$10+'СЕТ СН'!$I$5-'СЕТ СН'!$I$17</f>
        <v>3434.0245687500001</v>
      </c>
      <c r="U136" s="36">
        <f>SUMIFS(СВЦЭМ!$C$33:$C$776,СВЦЭМ!$A$33:$A$776,$A136,СВЦЭМ!$B$33:$B$776,U$119)+'СЕТ СН'!$I$9+СВЦЭМ!$D$10+'СЕТ СН'!$I$5-'СЕТ СН'!$I$17</f>
        <v>3434.7482934999998</v>
      </c>
      <c r="V136" s="36">
        <f>SUMIFS(СВЦЭМ!$C$33:$C$776,СВЦЭМ!$A$33:$A$776,$A136,СВЦЭМ!$B$33:$B$776,V$119)+'СЕТ СН'!$I$9+СВЦЭМ!$D$10+'СЕТ СН'!$I$5-'СЕТ СН'!$I$17</f>
        <v>3446.8784275899998</v>
      </c>
      <c r="W136" s="36">
        <f>SUMIFS(СВЦЭМ!$C$33:$C$776,СВЦЭМ!$A$33:$A$776,$A136,СВЦЭМ!$B$33:$B$776,W$119)+'СЕТ СН'!$I$9+СВЦЭМ!$D$10+'СЕТ СН'!$I$5-'СЕТ СН'!$I$17</f>
        <v>3452.5424005199998</v>
      </c>
      <c r="X136" s="36">
        <f>SUMIFS(СВЦЭМ!$C$33:$C$776,СВЦЭМ!$A$33:$A$776,$A136,СВЦЭМ!$B$33:$B$776,X$119)+'СЕТ СН'!$I$9+СВЦЭМ!$D$10+'СЕТ СН'!$I$5-'СЕТ СН'!$I$17</f>
        <v>3411.1410085500002</v>
      </c>
      <c r="Y136" s="36">
        <f>SUMIFS(СВЦЭМ!$C$33:$C$776,СВЦЭМ!$A$33:$A$776,$A136,СВЦЭМ!$B$33:$B$776,Y$119)+'СЕТ СН'!$I$9+СВЦЭМ!$D$10+'СЕТ СН'!$I$5-'СЕТ СН'!$I$17</f>
        <v>3399.4260894899999</v>
      </c>
    </row>
    <row r="137" spans="1:25" ht="15.75" x14ac:dyDescent="0.2">
      <c r="A137" s="35">
        <f t="shared" si="3"/>
        <v>43695</v>
      </c>
      <c r="B137" s="36">
        <f>SUMIFS(СВЦЭМ!$C$33:$C$776,СВЦЭМ!$A$33:$A$776,$A137,СВЦЭМ!$B$33:$B$776,B$119)+'СЕТ СН'!$I$9+СВЦЭМ!$D$10+'СЕТ СН'!$I$5-'СЕТ СН'!$I$17</f>
        <v>3471.8766090300001</v>
      </c>
      <c r="C137" s="36">
        <f>SUMIFS(СВЦЭМ!$C$33:$C$776,СВЦЭМ!$A$33:$A$776,$A137,СВЦЭМ!$B$33:$B$776,C$119)+'СЕТ СН'!$I$9+СВЦЭМ!$D$10+'СЕТ СН'!$I$5-'СЕТ СН'!$I$17</f>
        <v>3505.05645271</v>
      </c>
      <c r="D137" s="36">
        <f>SUMIFS(СВЦЭМ!$C$33:$C$776,СВЦЭМ!$A$33:$A$776,$A137,СВЦЭМ!$B$33:$B$776,D$119)+'СЕТ СН'!$I$9+СВЦЭМ!$D$10+'СЕТ СН'!$I$5-'СЕТ СН'!$I$17</f>
        <v>3551.0086686499999</v>
      </c>
      <c r="E137" s="36">
        <f>SUMIFS(СВЦЭМ!$C$33:$C$776,СВЦЭМ!$A$33:$A$776,$A137,СВЦЭМ!$B$33:$B$776,E$119)+'СЕТ СН'!$I$9+СВЦЭМ!$D$10+'СЕТ СН'!$I$5-'СЕТ СН'!$I$17</f>
        <v>3559.25866283</v>
      </c>
      <c r="F137" s="36">
        <f>SUMIFS(СВЦЭМ!$C$33:$C$776,СВЦЭМ!$A$33:$A$776,$A137,СВЦЭМ!$B$33:$B$776,F$119)+'СЕТ СН'!$I$9+СВЦЭМ!$D$10+'СЕТ СН'!$I$5-'СЕТ СН'!$I$17</f>
        <v>3559.6669978899999</v>
      </c>
      <c r="G137" s="36">
        <f>SUMIFS(СВЦЭМ!$C$33:$C$776,СВЦЭМ!$A$33:$A$776,$A137,СВЦЭМ!$B$33:$B$776,G$119)+'СЕТ СН'!$I$9+СВЦЭМ!$D$10+'СЕТ СН'!$I$5-'СЕТ СН'!$I$17</f>
        <v>3555.11685898</v>
      </c>
      <c r="H137" s="36">
        <f>SUMIFS(СВЦЭМ!$C$33:$C$776,СВЦЭМ!$A$33:$A$776,$A137,СВЦЭМ!$B$33:$B$776,H$119)+'СЕТ СН'!$I$9+СВЦЭМ!$D$10+'СЕТ СН'!$I$5-'СЕТ СН'!$I$17</f>
        <v>3551.15711891</v>
      </c>
      <c r="I137" s="36">
        <f>SUMIFS(СВЦЭМ!$C$33:$C$776,СВЦЭМ!$A$33:$A$776,$A137,СВЦЭМ!$B$33:$B$776,I$119)+'СЕТ СН'!$I$9+СВЦЭМ!$D$10+'СЕТ СН'!$I$5-'СЕТ СН'!$I$17</f>
        <v>3534.3630493199998</v>
      </c>
      <c r="J137" s="36">
        <f>SUMIFS(СВЦЭМ!$C$33:$C$776,СВЦЭМ!$A$33:$A$776,$A137,СВЦЭМ!$B$33:$B$776,J$119)+'СЕТ СН'!$I$9+СВЦЭМ!$D$10+'СЕТ СН'!$I$5-'СЕТ СН'!$I$17</f>
        <v>3519.3819073699997</v>
      </c>
      <c r="K137" s="36">
        <f>SUMIFS(СВЦЭМ!$C$33:$C$776,СВЦЭМ!$A$33:$A$776,$A137,СВЦЭМ!$B$33:$B$776,K$119)+'СЕТ СН'!$I$9+СВЦЭМ!$D$10+'СЕТ СН'!$I$5-'СЕТ СН'!$I$17</f>
        <v>3466.8534815600001</v>
      </c>
      <c r="L137" s="36">
        <f>SUMIFS(СВЦЭМ!$C$33:$C$776,СВЦЭМ!$A$33:$A$776,$A137,СВЦЭМ!$B$33:$B$776,L$119)+'СЕТ СН'!$I$9+СВЦЭМ!$D$10+'СЕТ СН'!$I$5-'СЕТ СН'!$I$17</f>
        <v>3464.8835961099999</v>
      </c>
      <c r="M137" s="36">
        <f>SUMIFS(СВЦЭМ!$C$33:$C$776,СВЦЭМ!$A$33:$A$776,$A137,СВЦЭМ!$B$33:$B$776,M$119)+'СЕТ СН'!$I$9+СВЦЭМ!$D$10+'СЕТ СН'!$I$5-'СЕТ СН'!$I$17</f>
        <v>3464.0423134299999</v>
      </c>
      <c r="N137" s="36">
        <f>SUMIFS(СВЦЭМ!$C$33:$C$776,СВЦЭМ!$A$33:$A$776,$A137,СВЦЭМ!$B$33:$B$776,N$119)+'СЕТ СН'!$I$9+СВЦЭМ!$D$10+'СЕТ СН'!$I$5-'СЕТ СН'!$I$17</f>
        <v>3453.3271550700001</v>
      </c>
      <c r="O137" s="36">
        <f>SUMIFS(СВЦЭМ!$C$33:$C$776,СВЦЭМ!$A$33:$A$776,$A137,СВЦЭМ!$B$33:$B$776,O$119)+'СЕТ СН'!$I$9+СВЦЭМ!$D$10+'СЕТ СН'!$I$5-'СЕТ СН'!$I$17</f>
        <v>3452.5275206199999</v>
      </c>
      <c r="P137" s="36">
        <f>SUMIFS(СВЦЭМ!$C$33:$C$776,СВЦЭМ!$A$33:$A$776,$A137,СВЦЭМ!$B$33:$B$776,P$119)+'СЕТ СН'!$I$9+СВЦЭМ!$D$10+'СЕТ СН'!$I$5-'СЕТ СН'!$I$17</f>
        <v>3441.76389457</v>
      </c>
      <c r="Q137" s="36">
        <f>SUMIFS(СВЦЭМ!$C$33:$C$776,СВЦЭМ!$A$33:$A$776,$A137,СВЦЭМ!$B$33:$B$776,Q$119)+'СЕТ СН'!$I$9+СВЦЭМ!$D$10+'СЕТ СН'!$I$5-'СЕТ СН'!$I$17</f>
        <v>3446.2519611099997</v>
      </c>
      <c r="R137" s="36">
        <f>SUMIFS(СВЦЭМ!$C$33:$C$776,СВЦЭМ!$A$33:$A$776,$A137,СВЦЭМ!$B$33:$B$776,R$119)+'СЕТ СН'!$I$9+СВЦЭМ!$D$10+'СЕТ СН'!$I$5-'СЕТ СН'!$I$17</f>
        <v>3412.5249704600001</v>
      </c>
      <c r="S137" s="36">
        <f>SUMIFS(СВЦЭМ!$C$33:$C$776,СВЦЭМ!$A$33:$A$776,$A137,СВЦЭМ!$B$33:$B$776,S$119)+'СЕТ СН'!$I$9+СВЦЭМ!$D$10+'СЕТ СН'!$I$5-'СЕТ СН'!$I$17</f>
        <v>3426.1191718700002</v>
      </c>
      <c r="T137" s="36">
        <f>SUMIFS(СВЦЭМ!$C$33:$C$776,СВЦЭМ!$A$33:$A$776,$A137,СВЦЭМ!$B$33:$B$776,T$119)+'СЕТ СН'!$I$9+СВЦЭМ!$D$10+'СЕТ СН'!$I$5-'СЕТ СН'!$I$17</f>
        <v>3440.2191851500002</v>
      </c>
      <c r="U137" s="36">
        <f>SUMIFS(СВЦЭМ!$C$33:$C$776,СВЦЭМ!$A$33:$A$776,$A137,СВЦЭМ!$B$33:$B$776,U$119)+'СЕТ СН'!$I$9+СВЦЭМ!$D$10+'СЕТ СН'!$I$5-'СЕТ СН'!$I$17</f>
        <v>3444.0817832799999</v>
      </c>
      <c r="V137" s="36">
        <f>SUMIFS(СВЦЭМ!$C$33:$C$776,СВЦЭМ!$A$33:$A$776,$A137,СВЦЭМ!$B$33:$B$776,V$119)+'СЕТ СН'!$I$9+СВЦЭМ!$D$10+'СЕТ СН'!$I$5-'СЕТ СН'!$I$17</f>
        <v>3450.8810578299999</v>
      </c>
      <c r="W137" s="36">
        <f>SUMIFS(СВЦЭМ!$C$33:$C$776,СВЦЭМ!$A$33:$A$776,$A137,СВЦЭМ!$B$33:$B$776,W$119)+'СЕТ СН'!$I$9+СВЦЭМ!$D$10+'СЕТ СН'!$I$5-'СЕТ СН'!$I$17</f>
        <v>3463.90100192</v>
      </c>
      <c r="X137" s="36">
        <f>SUMIFS(СВЦЭМ!$C$33:$C$776,СВЦЭМ!$A$33:$A$776,$A137,СВЦЭМ!$B$33:$B$776,X$119)+'СЕТ СН'!$I$9+СВЦЭМ!$D$10+'СЕТ СН'!$I$5-'СЕТ СН'!$I$17</f>
        <v>3425.79599594</v>
      </c>
      <c r="Y137" s="36">
        <f>SUMIFS(СВЦЭМ!$C$33:$C$776,СВЦЭМ!$A$33:$A$776,$A137,СВЦЭМ!$B$33:$B$776,Y$119)+'СЕТ СН'!$I$9+СВЦЭМ!$D$10+'СЕТ СН'!$I$5-'СЕТ СН'!$I$17</f>
        <v>3465.41881483</v>
      </c>
    </row>
    <row r="138" spans="1:25" ht="15.75" x14ac:dyDescent="0.2">
      <c r="A138" s="35">
        <f t="shared" si="3"/>
        <v>43696</v>
      </c>
      <c r="B138" s="36">
        <f>SUMIFS(СВЦЭМ!$C$33:$C$776,СВЦЭМ!$A$33:$A$776,$A138,СВЦЭМ!$B$33:$B$776,B$119)+'СЕТ СН'!$I$9+СВЦЭМ!$D$10+'СЕТ СН'!$I$5-'СЕТ СН'!$I$17</f>
        <v>3509.640801</v>
      </c>
      <c r="C138" s="36">
        <f>SUMIFS(СВЦЭМ!$C$33:$C$776,СВЦЭМ!$A$33:$A$776,$A138,СВЦЭМ!$B$33:$B$776,C$119)+'СЕТ СН'!$I$9+СВЦЭМ!$D$10+'СЕТ СН'!$I$5-'СЕТ СН'!$I$17</f>
        <v>3554.2178618099997</v>
      </c>
      <c r="D138" s="36">
        <f>SUMIFS(СВЦЭМ!$C$33:$C$776,СВЦЭМ!$A$33:$A$776,$A138,СВЦЭМ!$B$33:$B$776,D$119)+'СЕТ СН'!$I$9+СВЦЭМ!$D$10+'СЕТ СН'!$I$5-'СЕТ СН'!$I$17</f>
        <v>3579.2855952199998</v>
      </c>
      <c r="E138" s="36">
        <f>SUMIFS(СВЦЭМ!$C$33:$C$776,СВЦЭМ!$A$33:$A$776,$A138,СВЦЭМ!$B$33:$B$776,E$119)+'СЕТ СН'!$I$9+СВЦЭМ!$D$10+'СЕТ СН'!$I$5-'СЕТ СН'!$I$17</f>
        <v>3603.1252908699998</v>
      </c>
      <c r="F138" s="36">
        <f>SUMIFS(СВЦЭМ!$C$33:$C$776,СВЦЭМ!$A$33:$A$776,$A138,СВЦЭМ!$B$33:$B$776,F$119)+'СЕТ СН'!$I$9+СВЦЭМ!$D$10+'СЕТ СН'!$I$5-'СЕТ СН'!$I$17</f>
        <v>3598.34459685</v>
      </c>
      <c r="G138" s="36">
        <f>SUMIFS(СВЦЭМ!$C$33:$C$776,СВЦЭМ!$A$33:$A$776,$A138,СВЦЭМ!$B$33:$B$776,G$119)+'СЕТ СН'!$I$9+СВЦЭМ!$D$10+'СЕТ СН'!$I$5-'СЕТ СН'!$I$17</f>
        <v>3573.20196743</v>
      </c>
      <c r="H138" s="36">
        <f>SUMIFS(СВЦЭМ!$C$33:$C$776,СВЦЭМ!$A$33:$A$776,$A138,СВЦЭМ!$B$33:$B$776,H$119)+'СЕТ СН'!$I$9+СВЦЭМ!$D$10+'СЕТ СН'!$I$5-'СЕТ СН'!$I$17</f>
        <v>3532.8792819800001</v>
      </c>
      <c r="I138" s="36">
        <f>SUMIFS(СВЦЭМ!$C$33:$C$776,СВЦЭМ!$A$33:$A$776,$A138,СВЦЭМ!$B$33:$B$776,I$119)+'СЕТ СН'!$I$9+СВЦЭМ!$D$10+'СЕТ СН'!$I$5-'СЕТ СН'!$I$17</f>
        <v>3476.30917052</v>
      </c>
      <c r="J138" s="36">
        <f>SUMIFS(СВЦЭМ!$C$33:$C$776,СВЦЭМ!$A$33:$A$776,$A138,СВЦЭМ!$B$33:$B$776,J$119)+'СЕТ СН'!$I$9+СВЦЭМ!$D$10+'СЕТ СН'!$I$5-'СЕТ СН'!$I$17</f>
        <v>3515.4567981299997</v>
      </c>
      <c r="K138" s="36">
        <f>SUMIFS(СВЦЭМ!$C$33:$C$776,СВЦЭМ!$A$33:$A$776,$A138,СВЦЭМ!$B$33:$B$776,K$119)+'СЕТ СН'!$I$9+СВЦЭМ!$D$10+'СЕТ СН'!$I$5-'СЕТ СН'!$I$17</f>
        <v>3559.2824519999999</v>
      </c>
      <c r="L138" s="36">
        <f>SUMIFS(СВЦЭМ!$C$33:$C$776,СВЦЭМ!$A$33:$A$776,$A138,СВЦЭМ!$B$33:$B$776,L$119)+'СЕТ СН'!$I$9+СВЦЭМ!$D$10+'СЕТ СН'!$I$5-'СЕТ СН'!$I$17</f>
        <v>3560.5324901899999</v>
      </c>
      <c r="M138" s="36">
        <f>SUMIFS(СВЦЭМ!$C$33:$C$776,СВЦЭМ!$A$33:$A$776,$A138,СВЦЭМ!$B$33:$B$776,M$119)+'СЕТ СН'!$I$9+СВЦЭМ!$D$10+'СЕТ СН'!$I$5-'СЕТ СН'!$I$17</f>
        <v>3551.6428818099998</v>
      </c>
      <c r="N138" s="36">
        <f>SUMIFS(СВЦЭМ!$C$33:$C$776,СВЦЭМ!$A$33:$A$776,$A138,СВЦЭМ!$B$33:$B$776,N$119)+'СЕТ СН'!$I$9+СВЦЭМ!$D$10+'СЕТ СН'!$I$5-'СЕТ СН'!$I$17</f>
        <v>3545.6679663099999</v>
      </c>
      <c r="O138" s="36">
        <f>SUMIFS(СВЦЭМ!$C$33:$C$776,СВЦЭМ!$A$33:$A$776,$A138,СВЦЭМ!$B$33:$B$776,O$119)+'СЕТ СН'!$I$9+СВЦЭМ!$D$10+'СЕТ СН'!$I$5-'СЕТ СН'!$I$17</f>
        <v>3561.1233356100001</v>
      </c>
      <c r="P138" s="36">
        <f>SUMIFS(СВЦЭМ!$C$33:$C$776,СВЦЭМ!$A$33:$A$776,$A138,СВЦЭМ!$B$33:$B$776,P$119)+'СЕТ СН'!$I$9+СВЦЭМ!$D$10+'СЕТ СН'!$I$5-'СЕТ СН'!$I$17</f>
        <v>3565.4953950600002</v>
      </c>
      <c r="Q138" s="36">
        <f>SUMIFS(СВЦЭМ!$C$33:$C$776,СВЦЭМ!$A$33:$A$776,$A138,СВЦЭМ!$B$33:$B$776,Q$119)+'СЕТ СН'!$I$9+СВЦЭМ!$D$10+'СЕТ СН'!$I$5-'СЕТ СН'!$I$17</f>
        <v>3554.8738740999997</v>
      </c>
      <c r="R138" s="36">
        <f>SUMIFS(СВЦЭМ!$C$33:$C$776,СВЦЭМ!$A$33:$A$776,$A138,СВЦЭМ!$B$33:$B$776,R$119)+'СЕТ СН'!$I$9+СВЦЭМ!$D$10+'СЕТ СН'!$I$5-'СЕТ СН'!$I$17</f>
        <v>3585.0273204599998</v>
      </c>
      <c r="S138" s="36">
        <f>SUMIFS(СВЦЭМ!$C$33:$C$776,СВЦЭМ!$A$33:$A$776,$A138,СВЦЭМ!$B$33:$B$776,S$119)+'СЕТ СН'!$I$9+СВЦЭМ!$D$10+'СЕТ СН'!$I$5-'СЕТ СН'!$I$17</f>
        <v>3621.41847702</v>
      </c>
      <c r="T138" s="36">
        <f>SUMIFS(СВЦЭМ!$C$33:$C$776,СВЦЭМ!$A$33:$A$776,$A138,СВЦЭМ!$B$33:$B$776,T$119)+'СЕТ СН'!$I$9+СВЦЭМ!$D$10+'СЕТ СН'!$I$5-'СЕТ СН'!$I$17</f>
        <v>3628.5169399900001</v>
      </c>
      <c r="U138" s="36">
        <f>SUMIFS(СВЦЭМ!$C$33:$C$776,СВЦЭМ!$A$33:$A$776,$A138,СВЦЭМ!$B$33:$B$776,U$119)+'СЕТ СН'!$I$9+СВЦЭМ!$D$10+'СЕТ СН'!$I$5-'СЕТ СН'!$I$17</f>
        <v>3625.26099273</v>
      </c>
      <c r="V138" s="36">
        <f>SUMIFS(СВЦЭМ!$C$33:$C$776,СВЦЭМ!$A$33:$A$776,$A138,СВЦЭМ!$B$33:$B$776,V$119)+'СЕТ СН'!$I$9+СВЦЭМ!$D$10+'СЕТ СН'!$I$5-'СЕТ СН'!$I$17</f>
        <v>3615.2878624</v>
      </c>
      <c r="W138" s="36">
        <f>SUMIFS(СВЦЭМ!$C$33:$C$776,СВЦЭМ!$A$33:$A$776,$A138,СВЦЭМ!$B$33:$B$776,W$119)+'СЕТ СН'!$I$9+СВЦЭМ!$D$10+'СЕТ СН'!$I$5-'СЕТ СН'!$I$17</f>
        <v>3625.29167899</v>
      </c>
      <c r="X138" s="36">
        <f>SUMIFS(СВЦЭМ!$C$33:$C$776,СВЦЭМ!$A$33:$A$776,$A138,СВЦЭМ!$B$33:$B$776,X$119)+'СЕТ СН'!$I$9+СВЦЭМ!$D$10+'СЕТ СН'!$I$5-'СЕТ СН'!$I$17</f>
        <v>3701.9884028300003</v>
      </c>
      <c r="Y138" s="36">
        <f>SUMIFS(СВЦЭМ!$C$33:$C$776,СВЦЭМ!$A$33:$A$776,$A138,СВЦЭМ!$B$33:$B$776,Y$119)+'СЕТ СН'!$I$9+СВЦЭМ!$D$10+'СЕТ СН'!$I$5-'СЕТ СН'!$I$17</f>
        <v>3617.7637379999996</v>
      </c>
    </row>
    <row r="139" spans="1:25" ht="15.75" x14ac:dyDescent="0.2">
      <c r="A139" s="35">
        <f t="shared" si="3"/>
        <v>43697</v>
      </c>
      <c r="B139" s="36">
        <f>SUMIFS(СВЦЭМ!$C$33:$C$776,СВЦЭМ!$A$33:$A$776,$A139,СВЦЭМ!$B$33:$B$776,B$119)+'СЕТ СН'!$I$9+СВЦЭМ!$D$10+'СЕТ СН'!$I$5-'СЕТ СН'!$I$17</f>
        <v>3468.1576388799999</v>
      </c>
      <c r="C139" s="36">
        <f>SUMIFS(СВЦЭМ!$C$33:$C$776,СВЦЭМ!$A$33:$A$776,$A139,СВЦЭМ!$B$33:$B$776,C$119)+'СЕТ СН'!$I$9+СВЦЭМ!$D$10+'СЕТ СН'!$I$5-'СЕТ СН'!$I$17</f>
        <v>3507.6682867</v>
      </c>
      <c r="D139" s="36">
        <f>SUMIFS(СВЦЭМ!$C$33:$C$776,СВЦЭМ!$A$33:$A$776,$A139,СВЦЭМ!$B$33:$B$776,D$119)+'СЕТ СН'!$I$9+СВЦЭМ!$D$10+'СЕТ СН'!$I$5-'СЕТ СН'!$I$17</f>
        <v>3545.8155600800001</v>
      </c>
      <c r="E139" s="36">
        <f>SUMIFS(СВЦЭМ!$C$33:$C$776,СВЦЭМ!$A$33:$A$776,$A139,СВЦЭМ!$B$33:$B$776,E$119)+'СЕТ СН'!$I$9+СВЦЭМ!$D$10+'СЕТ СН'!$I$5-'СЕТ СН'!$I$17</f>
        <v>3557.9137956699997</v>
      </c>
      <c r="F139" s="36">
        <f>SUMIFS(СВЦЭМ!$C$33:$C$776,СВЦЭМ!$A$33:$A$776,$A139,СВЦЭМ!$B$33:$B$776,F$119)+'СЕТ СН'!$I$9+СВЦЭМ!$D$10+'СЕТ СН'!$I$5-'СЕТ СН'!$I$17</f>
        <v>3566.7518965999998</v>
      </c>
      <c r="G139" s="36">
        <f>SUMIFS(СВЦЭМ!$C$33:$C$776,СВЦЭМ!$A$33:$A$776,$A139,СВЦЭМ!$B$33:$B$776,G$119)+'СЕТ СН'!$I$9+СВЦЭМ!$D$10+'СЕТ СН'!$I$5-'СЕТ СН'!$I$17</f>
        <v>3544.3246050899997</v>
      </c>
      <c r="H139" s="36">
        <f>SUMIFS(СВЦЭМ!$C$33:$C$776,СВЦЭМ!$A$33:$A$776,$A139,СВЦЭМ!$B$33:$B$776,H$119)+'СЕТ СН'!$I$9+СВЦЭМ!$D$10+'СЕТ СН'!$I$5-'СЕТ СН'!$I$17</f>
        <v>3508.9693075099999</v>
      </c>
      <c r="I139" s="36">
        <f>SUMIFS(СВЦЭМ!$C$33:$C$776,СВЦЭМ!$A$33:$A$776,$A139,СВЦЭМ!$B$33:$B$776,I$119)+'СЕТ СН'!$I$9+СВЦЭМ!$D$10+'СЕТ СН'!$I$5-'СЕТ СН'!$I$17</f>
        <v>3458.4448144899998</v>
      </c>
      <c r="J139" s="36">
        <f>SUMIFS(СВЦЭМ!$C$33:$C$776,СВЦЭМ!$A$33:$A$776,$A139,СВЦЭМ!$B$33:$B$776,J$119)+'СЕТ СН'!$I$9+СВЦЭМ!$D$10+'СЕТ СН'!$I$5-'СЕТ СН'!$I$17</f>
        <v>3445.2767377999999</v>
      </c>
      <c r="K139" s="36">
        <f>SUMIFS(СВЦЭМ!$C$33:$C$776,СВЦЭМ!$A$33:$A$776,$A139,СВЦЭМ!$B$33:$B$776,K$119)+'СЕТ СН'!$I$9+СВЦЭМ!$D$10+'СЕТ СН'!$I$5-'СЕТ СН'!$I$17</f>
        <v>3468.8228011000001</v>
      </c>
      <c r="L139" s="36">
        <f>SUMIFS(СВЦЭМ!$C$33:$C$776,СВЦЭМ!$A$33:$A$776,$A139,СВЦЭМ!$B$33:$B$776,L$119)+'СЕТ СН'!$I$9+СВЦЭМ!$D$10+'СЕТ СН'!$I$5-'СЕТ СН'!$I$17</f>
        <v>3466.5667068799999</v>
      </c>
      <c r="M139" s="36">
        <f>SUMIFS(СВЦЭМ!$C$33:$C$776,СВЦЭМ!$A$33:$A$776,$A139,СВЦЭМ!$B$33:$B$776,M$119)+'СЕТ СН'!$I$9+СВЦЭМ!$D$10+'СЕТ СН'!$I$5-'СЕТ СН'!$I$17</f>
        <v>3462.2382014</v>
      </c>
      <c r="N139" s="36">
        <f>SUMIFS(СВЦЭМ!$C$33:$C$776,СВЦЭМ!$A$33:$A$776,$A139,СВЦЭМ!$B$33:$B$776,N$119)+'СЕТ СН'!$I$9+СВЦЭМ!$D$10+'СЕТ СН'!$I$5-'СЕТ СН'!$I$17</f>
        <v>3455.8012602600002</v>
      </c>
      <c r="O139" s="36">
        <f>SUMIFS(СВЦЭМ!$C$33:$C$776,СВЦЭМ!$A$33:$A$776,$A139,СВЦЭМ!$B$33:$B$776,O$119)+'СЕТ СН'!$I$9+СВЦЭМ!$D$10+'СЕТ СН'!$I$5-'СЕТ СН'!$I$17</f>
        <v>3455.3948796899999</v>
      </c>
      <c r="P139" s="36">
        <f>SUMIFS(СВЦЭМ!$C$33:$C$776,СВЦЭМ!$A$33:$A$776,$A139,СВЦЭМ!$B$33:$B$776,P$119)+'СЕТ СН'!$I$9+СВЦЭМ!$D$10+'СЕТ СН'!$I$5-'СЕТ СН'!$I$17</f>
        <v>3463.0213216499997</v>
      </c>
      <c r="Q139" s="36">
        <f>SUMIFS(СВЦЭМ!$C$33:$C$776,СВЦЭМ!$A$33:$A$776,$A139,СВЦЭМ!$B$33:$B$776,Q$119)+'СЕТ СН'!$I$9+СВЦЭМ!$D$10+'СЕТ СН'!$I$5-'СЕТ СН'!$I$17</f>
        <v>3471.7653308099998</v>
      </c>
      <c r="R139" s="36">
        <f>SUMIFS(СВЦЭМ!$C$33:$C$776,СВЦЭМ!$A$33:$A$776,$A139,СВЦЭМ!$B$33:$B$776,R$119)+'СЕТ СН'!$I$9+СВЦЭМ!$D$10+'СЕТ СН'!$I$5-'СЕТ СН'!$I$17</f>
        <v>3535.0668050700001</v>
      </c>
      <c r="S139" s="36">
        <f>SUMIFS(СВЦЭМ!$C$33:$C$776,СВЦЭМ!$A$33:$A$776,$A139,СВЦЭМ!$B$33:$B$776,S$119)+'СЕТ СН'!$I$9+СВЦЭМ!$D$10+'СЕТ СН'!$I$5-'СЕТ СН'!$I$17</f>
        <v>3447.1905545300001</v>
      </c>
      <c r="T139" s="36">
        <f>SUMIFS(СВЦЭМ!$C$33:$C$776,СВЦЭМ!$A$33:$A$776,$A139,СВЦЭМ!$B$33:$B$776,T$119)+'СЕТ СН'!$I$9+СВЦЭМ!$D$10+'СЕТ СН'!$I$5-'СЕТ СН'!$I$17</f>
        <v>3453.7195089100001</v>
      </c>
      <c r="U139" s="36">
        <f>SUMIFS(СВЦЭМ!$C$33:$C$776,СВЦЭМ!$A$33:$A$776,$A139,СВЦЭМ!$B$33:$B$776,U$119)+'СЕТ СН'!$I$9+СВЦЭМ!$D$10+'СЕТ СН'!$I$5-'СЕТ СН'!$I$17</f>
        <v>3458.3344513399998</v>
      </c>
      <c r="V139" s="36">
        <f>SUMIFS(СВЦЭМ!$C$33:$C$776,СВЦЭМ!$A$33:$A$776,$A139,СВЦЭМ!$B$33:$B$776,V$119)+'СЕТ СН'!$I$9+СВЦЭМ!$D$10+'СЕТ СН'!$I$5-'СЕТ СН'!$I$17</f>
        <v>3470.5815181399998</v>
      </c>
      <c r="W139" s="36">
        <f>SUMIFS(СВЦЭМ!$C$33:$C$776,СВЦЭМ!$A$33:$A$776,$A139,СВЦЭМ!$B$33:$B$776,W$119)+'СЕТ СН'!$I$9+СВЦЭМ!$D$10+'СЕТ СН'!$I$5-'СЕТ СН'!$I$17</f>
        <v>3478.89231849</v>
      </c>
      <c r="X139" s="36">
        <f>SUMIFS(СВЦЭМ!$C$33:$C$776,СВЦЭМ!$A$33:$A$776,$A139,СВЦЭМ!$B$33:$B$776,X$119)+'СЕТ СН'!$I$9+СВЦЭМ!$D$10+'СЕТ СН'!$I$5-'СЕТ СН'!$I$17</f>
        <v>3443.6453065199998</v>
      </c>
      <c r="Y139" s="36">
        <f>SUMIFS(СВЦЭМ!$C$33:$C$776,СВЦЭМ!$A$33:$A$776,$A139,СВЦЭМ!$B$33:$B$776,Y$119)+'СЕТ СН'!$I$9+СВЦЭМ!$D$10+'СЕТ СН'!$I$5-'СЕТ СН'!$I$17</f>
        <v>3390.2058569000001</v>
      </c>
    </row>
    <row r="140" spans="1:25" ht="15.75" x14ac:dyDescent="0.2">
      <c r="A140" s="35">
        <f t="shared" si="3"/>
        <v>43698</v>
      </c>
      <c r="B140" s="36">
        <f>SUMIFS(СВЦЭМ!$C$33:$C$776,СВЦЭМ!$A$33:$A$776,$A140,СВЦЭМ!$B$33:$B$776,B$119)+'СЕТ СН'!$I$9+СВЦЭМ!$D$10+'СЕТ СН'!$I$5-'СЕТ СН'!$I$17</f>
        <v>3458.5677026499998</v>
      </c>
      <c r="C140" s="36">
        <f>SUMIFS(СВЦЭМ!$C$33:$C$776,СВЦЭМ!$A$33:$A$776,$A140,СВЦЭМ!$B$33:$B$776,C$119)+'СЕТ СН'!$I$9+СВЦЭМ!$D$10+'СЕТ СН'!$I$5-'СЕТ СН'!$I$17</f>
        <v>3508.9120385599999</v>
      </c>
      <c r="D140" s="36">
        <f>SUMIFS(СВЦЭМ!$C$33:$C$776,СВЦЭМ!$A$33:$A$776,$A140,СВЦЭМ!$B$33:$B$776,D$119)+'СЕТ СН'!$I$9+СВЦЭМ!$D$10+'СЕТ СН'!$I$5-'СЕТ СН'!$I$17</f>
        <v>3524.5652428399999</v>
      </c>
      <c r="E140" s="36">
        <f>SUMIFS(СВЦЭМ!$C$33:$C$776,СВЦЭМ!$A$33:$A$776,$A140,СВЦЭМ!$B$33:$B$776,E$119)+'СЕТ СН'!$I$9+СВЦЭМ!$D$10+'СЕТ СН'!$I$5-'СЕТ СН'!$I$17</f>
        <v>3531.5516633299999</v>
      </c>
      <c r="F140" s="36">
        <f>SUMIFS(СВЦЭМ!$C$33:$C$776,СВЦЭМ!$A$33:$A$776,$A140,СВЦЭМ!$B$33:$B$776,F$119)+'СЕТ СН'!$I$9+СВЦЭМ!$D$10+'СЕТ СН'!$I$5-'СЕТ СН'!$I$17</f>
        <v>3536.85577767</v>
      </c>
      <c r="G140" s="36">
        <f>SUMIFS(СВЦЭМ!$C$33:$C$776,СВЦЭМ!$A$33:$A$776,$A140,СВЦЭМ!$B$33:$B$776,G$119)+'СЕТ СН'!$I$9+СВЦЭМ!$D$10+'СЕТ СН'!$I$5-'СЕТ СН'!$I$17</f>
        <v>3509.8332728400001</v>
      </c>
      <c r="H140" s="36">
        <f>SUMIFS(СВЦЭМ!$C$33:$C$776,СВЦЭМ!$A$33:$A$776,$A140,СВЦЭМ!$B$33:$B$776,H$119)+'СЕТ СН'!$I$9+СВЦЭМ!$D$10+'СЕТ СН'!$I$5-'СЕТ СН'!$I$17</f>
        <v>3459.9106450700001</v>
      </c>
      <c r="I140" s="36">
        <f>SUMIFS(СВЦЭМ!$C$33:$C$776,СВЦЭМ!$A$33:$A$776,$A140,СВЦЭМ!$B$33:$B$776,I$119)+'СЕТ СН'!$I$9+СВЦЭМ!$D$10+'СЕТ СН'!$I$5-'СЕТ СН'!$I$17</f>
        <v>3401.16589062</v>
      </c>
      <c r="J140" s="36">
        <f>SUMIFS(СВЦЭМ!$C$33:$C$776,СВЦЭМ!$A$33:$A$776,$A140,СВЦЭМ!$B$33:$B$776,J$119)+'СЕТ СН'!$I$9+СВЦЭМ!$D$10+'СЕТ СН'!$I$5-'СЕТ СН'!$I$17</f>
        <v>3413.6320250499998</v>
      </c>
      <c r="K140" s="36">
        <f>SUMIFS(СВЦЭМ!$C$33:$C$776,СВЦЭМ!$A$33:$A$776,$A140,СВЦЭМ!$B$33:$B$776,K$119)+'СЕТ СН'!$I$9+СВЦЭМ!$D$10+'СЕТ СН'!$I$5-'СЕТ СН'!$I$17</f>
        <v>3443.8382850200001</v>
      </c>
      <c r="L140" s="36">
        <f>SUMIFS(СВЦЭМ!$C$33:$C$776,СВЦЭМ!$A$33:$A$776,$A140,СВЦЭМ!$B$33:$B$776,L$119)+'СЕТ СН'!$I$9+СВЦЭМ!$D$10+'СЕТ СН'!$I$5-'СЕТ СН'!$I$17</f>
        <v>3455.0312995899999</v>
      </c>
      <c r="M140" s="36">
        <f>SUMIFS(СВЦЭМ!$C$33:$C$776,СВЦЭМ!$A$33:$A$776,$A140,СВЦЭМ!$B$33:$B$776,M$119)+'СЕТ СН'!$I$9+СВЦЭМ!$D$10+'СЕТ СН'!$I$5-'СЕТ СН'!$I$17</f>
        <v>3450.9678902699998</v>
      </c>
      <c r="N140" s="36">
        <f>SUMIFS(СВЦЭМ!$C$33:$C$776,СВЦЭМ!$A$33:$A$776,$A140,СВЦЭМ!$B$33:$B$776,N$119)+'СЕТ СН'!$I$9+СВЦЭМ!$D$10+'СЕТ СН'!$I$5-'СЕТ СН'!$I$17</f>
        <v>3446.1553991800001</v>
      </c>
      <c r="O140" s="36">
        <f>SUMIFS(СВЦЭМ!$C$33:$C$776,СВЦЭМ!$A$33:$A$776,$A140,СВЦЭМ!$B$33:$B$776,O$119)+'СЕТ СН'!$I$9+СВЦЭМ!$D$10+'СЕТ СН'!$I$5-'СЕТ СН'!$I$17</f>
        <v>3452.0577572100001</v>
      </c>
      <c r="P140" s="36">
        <f>SUMIFS(СВЦЭМ!$C$33:$C$776,СВЦЭМ!$A$33:$A$776,$A140,СВЦЭМ!$B$33:$B$776,P$119)+'СЕТ СН'!$I$9+СВЦЭМ!$D$10+'СЕТ СН'!$I$5-'СЕТ СН'!$I$17</f>
        <v>3453.8851711099996</v>
      </c>
      <c r="Q140" s="36">
        <f>SUMIFS(СВЦЭМ!$C$33:$C$776,СВЦЭМ!$A$33:$A$776,$A140,СВЦЭМ!$B$33:$B$776,Q$119)+'СЕТ СН'!$I$9+СВЦЭМ!$D$10+'СЕТ СН'!$I$5-'СЕТ СН'!$I$17</f>
        <v>3457.5471729699998</v>
      </c>
      <c r="R140" s="36">
        <f>SUMIFS(СВЦЭМ!$C$33:$C$776,СВЦЭМ!$A$33:$A$776,$A140,СВЦЭМ!$B$33:$B$776,R$119)+'СЕТ СН'!$I$9+СВЦЭМ!$D$10+'СЕТ СН'!$I$5-'СЕТ СН'!$I$17</f>
        <v>3463.3614819099998</v>
      </c>
      <c r="S140" s="36">
        <f>SUMIFS(СВЦЭМ!$C$33:$C$776,СВЦЭМ!$A$33:$A$776,$A140,СВЦЭМ!$B$33:$B$776,S$119)+'СЕТ СН'!$I$9+СВЦЭМ!$D$10+'СЕТ СН'!$I$5-'СЕТ СН'!$I$17</f>
        <v>3493.4101521699999</v>
      </c>
      <c r="T140" s="36">
        <f>SUMIFS(СВЦЭМ!$C$33:$C$776,СВЦЭМ!$A$33:$A$776,$A140,СВЦЭМ!$B$33:$B$776,T$119)+'СЕТ СН'!$I$9+СВЦЭМ!$D$10+'СЕТ СН'!$I$5-'СЕТ СН'!$I$17</f>
        <v>3462.76117617</v>
      </c>
      <c r="U140" s="36">
        <f>SUMIFS(СВЦЭМ!$C$33:$C$776,СВЦЭМ!$A$33:$A$776,$A140,СВЦЭМ!$B$33:$B$776,U$119)+'СЕТ СН'!$I$9+СВЦЭМ!$D$10+'СЕТ СН'!$I$5-'СЕТ СН'!$I$17</f>
        <v>3385.7913668900001</v>
      </c>
      <c r="V140" s="36">
        <f>SUMIFS(СВЦЭМ!$C$33:$C$776,СВЦЭМ!$A$33:$A$776,$A140,СВЦЭМ!$B$33:$B$776,V$119)+'СЕТ СН'!$I$9+СВЦЭМ!$D$10+'СЕТ СН'!$I$5-'СЕТ СН'!$I$17</f>
        <v>3400.8975370999997</v>
      </c>
      <c r="W140" s="36">
        <f>SUMIFS(СВЦЭМ!$C$33:$C$776,СВЦЭМ!$A$33:$A$776,$A140,СВЦЭМ!$B$33:$B$776,W$119)+'СЕТ СН'!$I$9+СВЦЭМ!$D$10+'СЕТ СН'!$I$5-'СЕТ СН'!$I$17</f>
        <v>3399.3520230700001</v>
      </c>
      <c r="X140" s="36">
        <f>SUMIFS(СВЦЭМ!$C$33:$C$776,СВЦЭМ!$A$33:$A$776,$A140,СВЦЭМ!$B$33:$B$776,X$119)+'СЕТ СН'!$I$9+СВЦЭМ!$D$10+'СЕТ СН'!$I$5-'СЕТ СН'!$I$17</f>
        <v>3355.0974675899997</v>
      </c>
      <c r="Y140" s="36">
        <f>SUMIFS(СВЦЭМ!$C$33:$C$776,СВЦЭМ!$A$33:$A$776,$A140,СВЦЭМ!$B$33:$B$776,Y$119)+'СЕТ СН'!$I$9+СВЦЭМ!$D$10+'СЕТ СН'!$I$5-'СЕТ СН'!$I$17</f>
        <v>3359.5251721999998</v>
      </c>
    </row>
    <row r="141" spans="1:25" ht="15.75" x14ac:dyDescent="0.2">
      <c r="A141" s="35">
        <f t="shared" si="3"/>
        <v>43699</v>
      </c>
      <c r="B141" s="36">
        <f>SUMIFS(СВЦЭМ!$C$33:$C$776,СВЦЭМ!$A$33:$A$776,$A141,СВЦЭМ!$B$33:$B$776,B$119)+'СЕТ СН'!$I$9+СВЦЭМ!$D$10+'СЕТ СН'!$I$5-'СЕТ СН'!$I$17</f>
        <v>3486.8732163300001</v>
      </c>
      <c r="C141" s="36">
        <f>SUMIFS(СВЦЭМ!$C$33:$C$776,СВЦЭМ!$A$33:$A$776,$A141,СВЦЭМ!$B$33:$B$776,C$119)+'СЕТ СН'!$I$9+СВЦЭМ!$D$10+'СЕТ СН'!$I$5-'СЕТ СН'!$I$17</f>
        <v>3521.19503644</v>
      </c>
      <c r="D141" s="36">
        <f>SUMIFS(СВЦЭМ!$C$33:$C$776,СВЦЭМ!$A$33:$A$776,$A141,СВЦЭМ!$B$33:$B$776,D$119)+'СЕТ СН'!$I$9+СВЦЭМ!$D$10+'СЕТ СН'!$I$5-'СЕТ СН'!$I$17</f>
        <v>3545.7117941900001</v>
      </c>
      <c r="E141" s="36">
        <f>SUMIFS(СВЦЭМ!$C$33:$C$776,СВЦЭМ!$A$33:$A$776,$A141,СВЦЭМ!$B$33:$B$776,E$119)+'СЕТ СН'!$I$9+СВЦЭМ!$D$10+'СЕТ СН'!$I$5-'СЕТ СН'!$I$17</f>
        <v>3553.7676860500001</v>
      </c>
      <c r="F141" s="36">
        <f>SUMIFS(СВЦЭМ!$C$33:$C$776,СВЦЭМ!$A$33:$A$776,$A141,СВЦЭМ!$B$33:$B$776,F$119)+'СЕТ СН'!$I$9+СВЦЭМ!$D$10+'СЕТ СН'!$I$5-'СЕТ СН'!$I$17</f>
        <v>3560.2003928300001</v>
      </c>
      <c r="G141" s="36">
        <f>SUMIFS(СВЦЭМ!$C$33:$C$776,СВЦЭМ!$A$33:$A$776,$A141,СВЦЭМ!$B$33:$B$776,G$119)+'СЕТ СН'!$I$9+СВЦЭМ!$D$10+'СЕТ СН'!$I$5-'СЕТ СН'!$I$17</f>
        <v>3536.24906401</v>
      </c>
      <c r="H141" s="36">
        <f>SUMIFS(СВЦЭМ!$C$33:$C$776,СВЦЭМ!$A$33:$A$776,$A141,СВЦЭМ!$B$33:$B$776,H$119)+'СЕТ СН'!$I$9+СВЦЭМ!$D$10+'СЕТ СН'!$I$5-'СЕТ СН'!$I$17</f>
        <v>3505.9009639400001</v>
      </c>
      <c r="I141" s="36">
        <f>SUMIFS(СВЦЭМ!$C$33:$C$776,СВЦЭМ!$A$33:$A$776,$A141,СВЦЭМ!$B$33:$B$776,I$119)+'СЕТ СН'!$I$9+СВЦЭМ!$D$10+'СЕТ СН'!$I$5-'СЕТ СН'!$I$17</f>
        <v>3453.9416277800001</v>
      </c>
      <c r="J141" s="36">
        <f>SUMIFS(СВЦЭМ!$C$33:$C$776,СВЦЭМ!$A$33:$A$776,$A141,СВЦЭМ!$B$33:$B$776,J$119)+'СЕТ СН'!$I$9+СВЦЭМ!$D$10+'СЕТ СН'!$I$5-'СЕТ СН'!$I$17</f>
        <v>3429.41564432</v>
      </c>
      <c r="K141" s="36">
        <f>SUMIFS(СВЦЭМ!$C$33:$C$776,СВЦЭМ!$A$33:$A$776,$A141,СВЦЭМ!$B$33:$B$776,K$119)+'СЕТ СН'!$I$9+СВЦЭМ!$D$10+'СЕТ СН'!$I$5-'СЕТ СН'!$I$17</f>
        <v>3438.97572734</v>
      </c>
      <c r="L141" s="36">
        <f>SUMIFS(СВЦЭМ!$C$33:$C$776,СВЦЭМ!$A$33:$A$776,$A141,СВЦЭМ!$B$33:$B$776,L$119)+'СЕТ СН'!$I$9+СВЦЭМ!$D$10+'СЕТ СН'!$I$5-'СЕТ СН'!$I$17</f>
        <v>3446.6245825799997</v>
      </c>
      <c r="M141" s="36">
        <f>SUMIFS(СВЦЭМ!$C$33:$C$776,СВЦЭМ!$A$33:$A$776,$A141,СВЦЭМ!$B$33:$B$776,M$119)+'СЕТ СН'!$I$9+СВЦЭМ!$D$10+'СЕТ СН'!$I$5-'СЕТ СН'!$I$17</f>
        <v>3448.5458168800001</v>
      </c>
      <c r="N141" s="36">
        <f>SUMIFS(СВЦЭМ!$C$33:$C$776,СВЦЭМ!$A$33:$A$776,$A141,СВЦЭМ!$B$33:$B$776,N$119)+'СЕТ СН'!$I$9+СВЦЭМ!$D$10+'СЕТ СН'!$I$5-'СЕТ СН'!$I$17</f>
        <v>3439.1255147100001</v>
      </c>
      <c r="O141" s="36">
        <f>SUMIFS(СВЦЭМ!$C$33:$C$776,СВЦЭМ!$A$33:$A$776,$A141,СВЦЭМ!$B$33:$B$776,O$119)+'СЕТ СН'!$I$9+СВЦЭМ!$D$10+'СЕТ СН'!$I$5-'СЕТ СН'!$I$17</f>
        <v>3445.85731158</v>
      </c>
      <c r="P141" s="36">
        <f>SUMIFS(СВЦЭМ!$C$33:$C$776,СВЦЭМ!$A$33:$A$776,$A141,СВЦЭМ!$B$33:$B$776,P$119)+'СЕТ СН'!$I$9+СВЦЭМ!$D$10+'СЕТ СН'!$I$5-'СЕТ СН'!$I$17</f>
        <v>3441.91812519</v>
      </c>
      <c r="Q141" s="36">
        <f>SUMIFS(СВЦЭМ!$C$33:$C$776,СВЦЭМ!$A$33:$A$776,$A141,СВЦЭМ!$B$33:$B$776,Q$119)+'СЕТ СН'!$I$9+СВЦЭМ!$D$10+'СЕТ СН'!$I$5-'СЕТ СН'!$I$17</f>
        <v>3434.7619490899997</v>
      </c>
      <c r="R141" s="36">
        <f>SUMIFS(СВЦЭМ!$C$33:$C$776,СВЦЭМ!$A$33:$A$776,$A141,СВЦЭМ!$B$33:$B$776,R$119)+'СЕТ СН'!$I$9+СВЦЭМ!$D$10+'СЕТ СН'!$I$5-'СЕТ СН'!$I$17</f>
        <v>3388.6806859600001</v>
      </c>
      <c r="S141" s="36">
        <f>SUMIFS(СВЦЭМ!$C$33:$C$776,СВЦЭМ!$A$33:$A$776,$A141,СВЦЭМ!$B$33:$B$776,S$119)+'СЕТ СН'!$I$9+СВЦЭМ!$D$10+'СЕТ СН'!$I$5-'СЕТ СН'!$I$17</f>
        <v>3358.7559928299997</v>
      </c>
      <c r="T141" s="36">
        <f>SUMIFS(СВЦЭМ!$C$33:$C$776,СВЦЭМ!$A$33:$A$776,$A141,СВЦЭМ!$B$33:$B$776,T$119)+'СЕТ СН'!$I$9+СВЦЭМ!$D$10+'СЕТ СН'!$I$5-'СЕТ СН'!$I$17</f>
        <v>3351.8056465999998</v>
      </c>
      <c r="U141" s="36">
        <f>SUMIFS(СВЦЭМ!$C$33:$C$776,СВЦЭМ!$A$33:$A$776,$A141,СВЦЭМ!$B$33:$B$776,U$119)+'СЕТ СН'!$I$9+СВЦЭМ!$D$10+'СЕТ СН'!$I$5-'СЕТ СН'!$I$17</f>
        <v>3352.8523156900001</v>
      </c>
      <c r="V141" s="36">
        <f>SUMIFS(СВЦЭМ!$C$33:$C$776,СВЦЭМ!$A$33:$A$776,$A141,СВЦЭМ!$B$33:$B$776,V$119)+'СЕТ СН'!$I$9+СВЦЭМ!$D$10+'СЕТ СН'!$I$5-'СЕТ СН'!$I$17</f>
        <v>3372.4783614899998</v>
      </c>
      <c r="W141" s="36">
        <f>SUMIFS(СВЦЭМ!$C$33:$C$776,СВЦЭМ!$A$33:$A$776,$A141,СВЦЭМ!$B$33:$B$776,W$119)+'СЕТ СН'!$I$9+СВЦЭМ!$D$10+'СЕТ СН'!$I$5-'СЕТ СН'!$I$17</f>
        <v>3378.3283358199997</v>
      </c>
      <c r="X141" s="36">
        <f>SUMIFS(СВЦЭМ!$C$33:$C$776,СВЦЭМ!$A$33:$A$776,$A141,СВЦЭМ!$B$33:$B$776,X$119)+'СЕТ СН'!$I$9+СВЦЭМ!$D$10+'СЕТ СН'!$I$5-'СЕТ СН'!$I$17</f>
        <v>3330.2160942999999</v>
      </c>
      <c r="Y141" s="36">
        <f>SUMIFS(СВЦЭМ!$C$33:$C$776,СВЦЭМ!$A$33:$A$776,$A141,СВЦЭМ!$B$33:$B$776,Y$119)+'СЕТ СН'!$I$9+СВЦЭМ!$D$10+'СЕТ СН'!$I$5-'СЕТ СН'!$I$17</f>
        <v>3357.0985326800001</v>
      </c>
    </row>
    <row r="142" spans="1:25" ht="15.75" x14ac:dyDescent="0.2">
      <c r="A142" s="35">
        <f t="shared" si="3"/>
        <v>43700</v>
      </c>
      <c r="B142" s="36">
        <f>SUMIFS(СВЦЭМ!$C$33:$C$776,СВЦЭМ!$A$33:$A$776,$A142,СВЦЭМ!$B$33:$B$776,B$119)+'СЕТ СН'!$I$9+СВЦЭМ!$D$10+'СЕТ СН'!$I$5-'СЕТ СН'!$I$17</f>
        <v>3443.60811087</v>
      </c>
      <c r="C142" s="36">
        <f>SUMIFS(СВЦЭМ!$C$33:$C$776,СВЦЭМ!$A$33:$A$776,$A142,СВЦЭМ!$B$33:$B$776,C$119)+'СЕТ СН'!$I$9+СВЦЭМ!$D$10+'СЕТ СН'!$I$5-'СЕТ СН'!$I$17</f>
        <v>3478.3099299099999</v>
      </c>
      <c r="D142" s="36">
        <f>SUMIFS(СВЦЭМ!$C$33:$C$776,СВЦЭМ!$A$33:$A$776,$A142,СВЦЭМ!$B$33:$B$776,D$119)+'СЕТ СН'!$I$9+СВЦЭМ!$D$10+'СЕТ СН'!$I$5-'СЕТ СН'!$I$17</f>
        <v>3458.4394997700001</v>
      </c>
      <c r="E142" s="36">
        <f>SUMIFS(СВЦЭМ!$C$33:$C$776,СВЦЭМ!$A$33:$A$776,$A142,СВЦЭМ!$B$33:$B$776,E$119)+'СЕТ СН'!$I$9+СВЦЭМ!$D$10+'СЕТ СН'!$I$5-'СЕТ СН'!$I$17</f>
        <v>3447.70448919</v>
      </c>
      <c r="F142" s="36">
        <f>SUMIFS(СВЦЭМ!$C$33:$C$776,СВЦЭМ!$A$33:$A$776,$A142,СВЦЭМ!$B$33:$B$776,F$119)+'СЕТ СН'!$I$9+СВЦЭМ!$D$10+'СЕТ СН'!$I$5-'СЕТ СН'!$I$17</f>
        <v>3448.8946749400002</v>
      </c>
      <c r="G142" s="36">
        <f>SUMIFS(СВЦЭМ!$C$33:$C$776,СВЦЭМ!$A$33:$A$776,$A142,СВЦЭМ!$B$33:$B$776,G$119)+'СЕТ СН'!$I$9+СВЦЭМ!$D$10+'СЕТ СН'!$I$5-'СЕТ СН'!$I$17</f>
        <v>3457.4524678399998</v>
      </c>
      <c r="H142" s="36">
        <f>SUMIFS(СВЦЭМ!$C$33:$C$776,СВЦЭМ!$A$33:$A$776,$A142,СВЦЭМ!$B$33:$B$776,H$119)+'СЕТ СН'!$I$9+СВЦЭМ!$D$10+'СЕТ СН'!$I$5-'СЕТ СН'!$I$17</f>
        <v>3425.2276929099999</v>
      </c>
      <c r="I142" s="36">
        <f>SUMIFS(СВЦЭМ!$C$33:$C$776,СВЦЭМ!$A$33:$A$776,$A142,СВЦЭМ!$B$33:$B$776,I$119)+'СЕТ СН'!$I$9+СВЦЭМ!$D$10+'СЕТ СН'!$I$5-'СЕТ СН'!$I$17</f>
        <v>3419.6589739699998</v>
      </c>
      <c r="J142" s="36">
        <f>SUMIFS(СВЦЭМ!$C$33:$C$776,СВЦЭМ!$A$33:$A$776,$A142,СВЦЭМ!$B$33:$B$776,J$119)+'СЕТ СН'!$I$9+СВЦЭМ!$D$10+'СЕТ СН'!$I$5-'СЕТ СН'!$I$17</f>
        <v>3459.9366312799998</v>
      </c>
      <c r="K142" s="36">
        <f>SUMIFS(СВЦЭМ!$C$33:$C$776,СВЦЭМ!$A$33:$A$776,$A142,СВЦЭМ!$B$33:$B$776,K$119)+'СЕТ СН'!$I$9+СВЦЭМ!$D$10+'СЕТ СН'!$I$5-'СЕТ СН'!$I$17</f>
        <v>3482.66211174</v>
      </c>
      <c r="L142" s="36">
        <f>SUMIFS(СВЦЭМ!$C$33:$C$776,СВЦЭМ!$A$33:$A$776,$A142,СВЦЭМ!$B$33:$B$776,L$119)+'СЕТ СН'!$I$9+СВЦЭМ!$D$10+'СЕТ СН'!$I$5-'СЕТ СН'!$I$17</f>
        <v>3470.5034080999999</v>
      </c>
      <c r="M142" s="36">
        <f>SUMIFS(СВЦЭМ!$C$33:$C$776,СВЦЭМ!$A$33:$A$776,$A142,СВЦЭМ!$B$33:$B$776,M$119)+'СЕТ СН'!$I$9+СВЦЭМ!$D$10+'СЕТ СН'!$I$5-'СЕТ СН'!$I$17</f>
        <v>3470.3036457600001</v>
      </c>
      <c r="N142" s="36">
        <f>SUMIFS(СВЦЭМ!$C$33:$C$776,СВЦЭМ!$A$33:$A$776,$A142,СВЦЭМ!$B$33:$B$776,N$119)+'СЕТ СН'!$I$9+СВЦЭМ!$D$10+'СЕТ СН'!$I$5-'СЕТ СН'!$I$17</f>
        <v>3470.2829934599999</v>
      </c>
      <c r="O142" s="36">
        <f>SUMIFS(СВЦЭМ!$C$33:$C$776,СВЦЭМ!$A$33:$A$776,$A142,СВЦЭМ!$B$33:$B$776,O$119)+'СЕТ СН'!$I$9+СВЦЭМ!$D$10+'СЕТ СН'!$I$5-'СЕТ СН'!$I$17</f>
        <v>3485.3774023000001</v>
      </c>
      <c r="P142" s="36">
        <f>SUMIFS(СВЦЭМ!$C$33:$C$776,СВЦЭМ!$A$33:$A$776,$A142,СВЦЭМ!$B$33:$B$776,P$119)+'СЕТ СН'!$I$9+СВЦЭМ!$D$10+'СЕТ СН'!$I$5-'СЕТ СН'!$I$17</f>
        <v>3492.8070744299998</v>
      </c>
      <c r="Q142" s="36">
        <f>SUMIFS(СВЦЭМ!$C$33:$C$776,СВЦЭМ!$A$33:$A$776,$A142,СВЦЭМ!$B$33:$B$776,Q$119)+'СЕТ СН'!$I$9+СВЦЭМ!$D$10+'СЕТ СН'!$I$5-'СЕТ СН'!$I$17</f>
        <v>3483.3671569200001</v>
      </c>
      <c r="R142" s="36">
        <f>SUMIFS(СВЦЭМ!$C$33:$C$776,СВЦЭМ!$A$33:$A$776,$A142,СВЦЭМ!$B$33:$B$776,R$119)+'СЕТ СН'!$I$9+СВЦЭМ!$D$10+'СЕТ СН'!$I$5-'СЕТ СН'!$I$17</f>
        <v>3467.82453291</v>
      </c>
      <c r="S142" s="36">
        <f>SUMIFS(СВЦЭМ!$C$33:$C$776,СВЦЭМ!$A$33:$A$776,$A142,СВЦЭМ!$B$33:$B$776,S$119)+'СЕТ СН'!$I$9+СВЦЭМ!$D$10+'СЕТ СН'!$I$5-'СЕТ СН'!$I$17</f>
        <v>3446.7922389099999</v>
      </c>
      <c r="T142" s="36">
        <f>SUMIFS(СВЦЭМ!$C$33:$C$776,СВЦЭМ!$A$33:$A$776,$A142,СВЦЭМ!$B$33:$B$776,T$119)+'СЕТ СН'!$I$9+СВЦЭМ!$D$10+'СЕТ СН'!$I$5-'СЕТ СН'!$I$17</f>
        <v>3440.95595228</v>
      </c>
      <c r="U142" s="36">
        <f>SUMIFS(СВЦЭМ!$C$33:$C$776,СВЦЭМ!$A$33:$A$776,$A142,СВЦЭМ!$B$33:$B$776,U$119)+'СЕТ СН'!$I$9+СВЦЭМ!$D$10+'СЕТ СН'!$I$5-'СЕТ СН'!$I$17</f>
        <v>3427.01619536</v>
      </c>
      <c r="V142" s="36">
        <f>SUMIFS(СВЦЭМ!$C$33:$C$776,СВЦЭМ!$A$33:$A$776,$A142,СВЦЭМ!$B$33:$B$776,V$119)+'СЕТ СН'!$I$9+СВЦЭМ!$D$10+'СЕТ СН'!$I$5-'СЕТ СН'!$I$17</f>
        <v>3409.5575053299999</v>
      </c>
      <c r="W142" s="36">
        <f>SUMIFS(СВЦЭМ!$C$33:$C$776,СВЦЭМ!$A$33:$A$776,$A142,СВЦЭМ!$B$33:$B$776,W$119)+'СЕТ СН'!$I$9+СВЦЭМ!$D$10+'СЕТ СН'!$I$5-'СЕТ СН'!$I$17</f>
        <v>3410.8243693599998</v>
      </c>
      <c r="X142" s="36">
        <f>SUMIFS(СВЦЭМ!$C$33:$C$776,СВЦЭМ!$A$33:$A$776,$A142,СВЦЭМ!$B$33:$B$776,X$119)+'СЕТ СН'!$I$9+СВЦЭМ!$D$10+'СЕТ СН'!$I$5-'СЕТ СН'!$I$17</f>
        <v>3421.10464456</v>
      </c>
      <c r="Y142" s="36">
        <f>SUMIFS(СВЦЭМ!$C$33:$C$776,СВЦЭМ!$A$33:$A$776,$A142,СВЦЭМ!$B$33:$B$776,Y$119)+'СЕТ СН'!$I$9+СВЦЭМ!$D$10+'СЕТ СН'!$I$5-'СЕТ СН'!$I$17</f>
        <v>3467.2183474499998</v>
      </c>
    </row>
    <row r="143" spans="1:25" ht="15.75" x14ac:dyDescent="0.2">
      <c r="A143" s="35">
        <f t="shared" si="3"/>
        <v>43701</v>
      </c>
      <c r="B143" s="36">
        <f>SUMIFS(СВЦЭМ!$C$33:$C$776,СВЦЭМ!$A$33:$A$776,$A143,СВЦЭМ!$B$33:$B$776,B$119)+'СЕТ СН'!$I$9+СВЦЭМ!$D$10+'СЕТ СН'!$I$5-'СЕТ СН'!$I$17</f>
        <v>3470.7550875100001</v>
      </c>
      <c r="C143" s="36">
        <f>SUMIFS(СВЦЭМ!$C$33:$C$776,СВЦЭМ!$A$33:$A$776,$A143,СВЦЭМ!$B$33:$B$776,C$119)+'СЕТ СН'!$I$9+СВЦЭМ!$D$10+'СЕТ СН'!$I$5-'СЕТ СН'!$I$17</f>
        <v>3517.9747908600002</v>
      </c>
      <c r="D143" s="36">
        <f>SUMIFS(СВЦЭМ!$C$33:$C$776,СВЦЭМ!$A$33:$A$776,$A143,СВЦЭМ!$B$33:$B$776,D$119)+'СЕТ СН'!$I$9+СВЦЭМ!$D$10+'СЕТ СН'!$I$5-'СЕТ СН'!$I$17</f>
        <v>3540.66194989</v>
      </c>
      <c r="E143" s="36">
        <f>SUMIFS(СВЦЭМ!$C$33:$C$776,СВЦЭМ!$A$33:$A$776,$A143,СВЦЭМ!$B$33:$B$776,E$119)+'СЕТ СН'!$I$9+СВЦЭМ!$D$10+'СЕТ СН'!$I$5-'СЕТ СН'!$I$17</f>
        <v>3564.2503938099999</v>
      </c>
      <c r="F143" s="36">
        <f>SUMIFS(СВЦЭМ!$C$33:$C$776,СВЦЭМ!$A$33:$A$776,$A143,СВЦЭМ!$B$33:$B$776,F$119)+'СЕТ СН'!$I$9+СВЦЭМ!$D$10+'СЕТ СН'!$I$5-'СЕТ СН'!$I$17</f>
        <v>3566.1542749800001</v>
      </c>
      <c r="G143" s="36">
        <f>SUMIFS(СВЦЭМ!$C$33:$C$776,СВЦЭМ!$A$33:$A$776,$A143,СВЦЭМ!$B$33:$B$776,G$119)+'СЕТ СН'!$I$9+СВЦЭМ!$D$10+'СЕТ СН'!$I$5-'СЕТ СН'!$I$17</f>
        <v>3560.7260666399998</v>
      </c>
      <c r="H143" s="36">
        <f>SUMIFS(СВЦЭМ!$C$33:$C$776,СВЦЭМ!$A$33:$A$776,$A143,СВЦЭМ!$B$33:$B$776,H$119)+'СЕТ СН'!$I$9+СВЦЭМ!$D$10+'СЕТ СН'!$I$5-'СЕТ СН'!$I$17</f>
        <v>3528.87649315</v>
      </c>
      <c r="I143" s="36">
        <f>SUMIFS(СВЦЭМ!$C$33:$C$776,СВЦЭМ!$A$33:$A$776,$A143,СВЦЭМ!$B$33:$B$776,I$119)+'СЕТ СН'!$I$9+СВЦЭМ!$D$10+'СЕТ СН'!$I$5-'СЕТ СН'!$I$17</f>
        <v>3485.0774981</v>
      </c>
      <c r="J143" s="36">
        <f>SUMIFS(СВЦЭМ!$C$33:$C$776,СВЦЭМ!$A$33:$A$776,$A143,СВЦЭМ!$B$33:$B$776,J$119)+'СЕТ СН'!$I$9+СВЦЭМ!$D$10+'СЕТ СН'!$I$5-'СЕТ СН'!$I$17</f>
        <v>3431.4661485899996</v>
      </c>
      <c r="K143" s="36">
        <f>SUMIFS(СВЦЭМ!$C$33:$C$776,СВЦЭМ!$A$33:$A$776,$A143,СВЦЭМ!$B$33:$B$776,K$119)+'СЕТ СН'!$I$9+СВЦЭМ!$D$10+'СЕТ СН'!$I$5-'СЕТ СН'!$I$17</f>
        <v>3375.59374579</v>
      </c>
      <c r="L143" s="36">
        <f>SUMIFS(СВЦЭМ!$C$33:$C$776,СВЦЭМ!$A$33:$A$776,$A143,СВЦЭМ!$B$33:$B$776,L$119)+'СЕТ СН'!$I$9+СВЦЭМ!$D$10+'СЕТ СН'!$I$5-'СЕТ СН'!$I$17</f>
        <v>3372.9983505199998</v>
      </c>
      <c r="M143" s="36">
        <f>SUMIFS(СВЦЭМ!$C$33:$C$776,СВЦЭМ!$A$33:$A$776,$A143,СВЦЭМ!$B$33:$B$776,M$119)+'СЕТ СН'!$I$9+СВЦЭМ!$D$10+'СЕТ СН'!$I$5-'СЕТ СН'!$I$17</f>
        <v>3369.4695937900001</v>
      </c>
      <c r="N143" s="36">
        <f>SUMIFS(СВЦЭМ!$C$33:$C$776,СВЦЭМ!$A$33:$A$776,$A143,СВЦЭМ!$B$33:$B$776,N$119)+'СЕТ СН'!$I$9+СВЦЭМ!$D$10+'СЕТ СН'!$I$5-'СЕТ СН'!$I$17</f>
        <v>3382.64591045</v>
      </c>
      <c r="O143" s="36">
        <f>SUMIFS(СВЦЭМ!$C$33:$C$776,СВЦЭМ!$A$33:$A$776,$A143,СВЦЭМ!$B$33:$B$776,O$119)+'СЕТ СН'!$I$9+СВЦЭМ!$D$10+'СЕТ СН'!$I$5-'СЕТ СН'!$I$17</f>
        <v>3394.60454222</v>
      </c>
      <c r="P143" s="36">
        <f>SUMIFS(СВЦЭМ!$C$33:$C$776,СВЦЭМ!$A$33:$A$776,$A143,СВЦЭМ!$B$33:$B$776,P$119)+'СЕТ СН'!$I$9+СВЦЭМ!$D$10+'СЕТ СН'!$I$5-'СЕТ СН'!$I$17</f>
        <v>3406.5177399099998</v>
      </c>
      <c r="Q143" s="36">
        <f>SUMIFS(СВЦЭМ!$C$33:$C$776,СВЦЭМ!$A$33:$A$776,$A143,СВЦЭМ!$B$33:$B$776,Q$119)+'СЕТ СН'!$I$9+СВЦЭМ!$D$10+'СЕТ СН'!$I$5-'СЕТ СН'!$I$17</f>
        <v>3415.0281717799999</v>
      </c>
      <c r="R143" s="36">
        <f>SUMIFS(СВЦЭМ!$C$33:$C$776,СВЦЭМ!$A$33:$A$776,$A143,СВЦЭМ!$B$33:$B$776,R$119)+'СЕТ СН'!$I$9+СВЦЭМ!$D$10+'СЕТ СН'!$I$5-'СЕТ СН'!$I$17</f>
        <v>3383.09863541</v>
      </c>
      <c r="S143" s="36">
        <f>SUMIFS(СВЦЭМ!$C$33:$C$776,СВЦЭМ!$A$33:$A$776,$A143,СВЦЭМ!$B$33:$B$776,S$119)+'СЕТ СН'!$I$9+СВЦЭМ!$D$10+'СЕТ СН'!$I$5-'СЕТ СН'!$I$17</f>
        <v>3345.3389393399998</v>
      </c>
      <c r="T143" s="36">
        <f>SUMIFS(СВЦЭМ!$C$33:$C$776,СВЦЭМ!$A$33:$A$776,$A143,СВЦЭМ!$B$33:$B$776,T$119)+'СЕТ СН'!$I$9+СВЦЭМ!$D$10+'СЕТ СН'!$I$5-'СЕТ СН'!$I$17</f>
        <v>3331.5049171199998</v>
      </c>
      <c r="U143" s="36">
        <f>SUMIFS(СВЦЭМ!$C$33:$C$776,СВЦЭМ!$A$33:$A$776,$A143,СВЦЭМ!$B$33:$B$776,U$119)+'СЕТ СН'!$I$9+СВЦЭМ!$D$10+'СЕТ СН'!$I$5-'СЕТ СН'!$I$17</f>
        <v>3327.8831502799999</v>
      </c>
      <c r="V143" s="36">
        <f>SUMIFS(СВЦЭМ!$C$33:$C$776,СВЦЭМ!$A$33:$A$776,$A143,СВЦЭМ!$B$33:$B$776,V$119)+'СЕТ СН'!$I$9+СВЦЭМ!$D$10+'СЕТ СН'!$I$5-'СЕТ СН'!$I$17</f>
        <v>3337.4304895999999</v>
      </c>
      <c r="W143" s="36">
        <f>SUMIFS(СВЦЭМ!$C$33:$C$776,СВЦЭМ!$A$33:$A$776,$A143,СВЦЭМ!$B$33:$B$776,W$119)+'СЕТ СН'!$I$9+СВЦЭМ!$D$10+'СЕТ СН'!$I$5-'СЕТ СН'!$I$17</f>
        <v>3343.17838566</v>
      </c>
      <c r="X143" s="36">
        <f>SUMIFS(СВЦЭМ!$C$33:$C$776,СВЦЭМ!$A$33:$A$776,$A143,СВЦЭМ!$B$33:$B$776,X$119)+'СЕТ СН'!$I$9+СВЦЭМ!$D$10+'СЕТ СН'!$I$5-'СЕТ СН'!$I$17</f>
        <v>3337.01120322</v>
      </c>
      <c r="Y143" s="36">
        <f>SUMIFS(СВЦЭМ!$C$33:$C$776,СВЦЭМ!$A$33:$A$776,$A143,СВЦЭМ!$B$33:$B$776,Y$119)+'СЕТ СН'!$I$9+СВЦЭМ!$D$10+'СЕТ СН'!$I$5-'СЕТ СН'!$I$17</f>
        <v>3408.46870979</v>
      </c>
    </row>
    <row r="144" spans="1:25" ht="15.75" x14ac:dyDescent="0.2">
      <c r="A144" s="35">
        <f t="shared" si="3"/>
        <v>43702</v>
      </c>
      <c r="B144" s="36">
        <f>SUMIFS(СВЦЭМ!$C$33:$C$776,СВЦЭМ!$A$33:$A$776,$A144,СВЦЭМ!$B$33:$B$776,B$119)+'СЕТ СН'!$I$9+СВЦЭМ!$D$10+'СЕТ СН'!$I$5-'СЕТ СН'!$I$17</f>
        <v>3462.34541734</v>
      </c>
      <c r="C144" s="36">
        <f>SUMIFS(СВЦЭМ!$C$33:$C$776,СВЦЭМ!$A$33:$A$776,$A144,СВЦЭМ!$B$33:$B$776,C$119)+'СЕТ СН'!$I$9+СВЦЭМ!$D$10+'СЕТ СН'!$I$5-'СЕТ СН'!$I$17</f>
        <v>3497.9444672099999</v>
      </c>
      <c r="D144" s="36">
        <f>SUMIFS(СВЦЭМ!$C$33:$C$776,СВЦЭМ!$A$33:$A$776,$A144,СВЦЭМ!$B$33:$B$776,D$119)+'СЕТ СН'!$I$9+СВЦЭМ!$D$10+'СЕТ СН'!$I$5-'СЕТ СН'!$I$17</f>
        <v>3504.3763190700001</v>
      </c>
      <c r="E144" s="36">
        <f>SUMIFS(СВЦЭМ!$C$33:$C$776,СВЦЭМ!$A$33:$A$776,$A144,СВЦЭМ!$B$33:$B$776,E$119)+'СЕТ СН'!$I$9+СВЦЭМ!$D$10+'СЕТ СН'!$I$5-'СЕТ СН'!$I$17</f>
        <v>3507.6479779699998</v>
      </c>
      <c r="F144" s="36">
        <f>SUMIFS(СВЦЭМ!$C$33:$C$776,СВЦЭМ!$A$33:$A$776,$A144,СВЦЭМ!$B$33:$B$776,F$119)+'СЕТ СН'!$I$9+СВЦЭМ!$D$10+'СЕТ СН'!$I$5-'СЕТ СН'!$I$17</f>
        <v>3507.5164988299998</v>
      </c>
      <c r="G144" s="36">
        <f>SUMIFS(СВЦЭМ!$C$33:$C$776,СВЦЭМ!$A$33:$A$776,$A144,СВЦЭМ!$B$33:$B$776,G$119)+'СЕТ СН'!$I$9+СВЦЭМ!$D$10+'СЕТ СН'!$I$5-'СЕТ СН'!$I$17</f>
        <v>3506.7143853899997</v>
      </c>
      <c r="H144" s="36">
        <f>SUMIFS(СВЦЭМ!$C$33:$C$776,СВЦЭМ!$A$33:$A$776,$A144,СВЦЭМ!$B$33:$B$776,H$119)+'СЕТ СН'!$I$9+СВЦЭМ!$D$10+'СЕТ СН'!$I$5-'СЕТ СН'!$I$17</f>
        <v>3493.7155512199997</v>
      </c>
      <c r="I144" s="36">
        <f>SUMIFS(СВЦЭМ!$C$33:$C$776,СВЦЭМ!$A$33:$A$776,$A144,СВЦЭМ!$B$33:$B$776,I$119)+'СЕТ СН'!$I$9+СВЦЭМ!$D$10+'СЕТ СН'!$I$5-'СЕТ СН'!$I$17</f>
        <v>3483.5668518499997</v>
      </c>
      <c r="J144" s="36">
        <f>SUMIFS(СВЦЭМ!$C$33:$C$776,СВЦЭМ!$A$33:$A$776,$A144,СВЦЭМ!$B$33:$B$776,J$119)+'СЕТ СН'!$I$9+СВЦЭМ!$D$10+'СЕТ СН'!$I$5-'СЕТ СН'!$I$17</f>
        <v>3445.43109908</v>
      </c>
      <c r="K144" s="36">
        <f>SUMIFS(СВЦЭМ!$C$33:$C$776,СВЦЭМ!$A$33:$A$776,$A144,СВЦЭМ!$B$33:$B$776,K$119)+'СЕТ СН'!$I$9+СВЦЭМ!$D$10+'СЕТ СН'!$I$5-'СЕТ СН'!$I$17</f>
        <v>3401.0425882199997</v>
      </c>
      <c r="L144" s="36">
        <f>SUMIFS(СВЦЭМ!$C$33:$C$776,СВЦЭМ!$A$33:$A$776,$A144,СВЦЭМ!$B$33:$B$776,L$119)+'СЕТ СН'!$I$9+СВЦЭМ!$D$10+'СЕТ СН'!$I$5-'СЕТ СН'!$I$17</f>
        <v>3368.28585621</v>
      </c>
      <c r="M144" s="36">
        <f>SUMIFS(СВЦЭМ!$C$33:$C$776,СВЦЭМ!$A$33:$A$776,$A144,СВЦЭМ!$B$33:$B$776,M$119)+'СЕТ СН'!$I$9+СВЦЭМ!$D$10+'СЕТ СН'!$I$5-'СЕТ СН'!$I$17</f>
        <v>3370.5820984499996</v>
      </c>
      <c r="N144" s="36">
        <f>SUMIFS(СВЦЭМ!$C$33:$C$776,СВЦЭМ!$A$33:$A$776,$A144,СВЦЭМ!$B$33:$B$776,N$119)+'СЕТ СН'!$I$9+СВЦЭМ!$D$10+'СЕТ СН'!$I$5-'СЕТ СН'!$I$17</f>
        <v>3389.2524775500001</v>
      </c>
      <c r="O144" s="36">
        <f>SUMIFS(СВЦЭМ!$C$33:$C$776,СВЦЭМ!$A$33:$A$776,$A144,СВЦЭМ!$B$33:$B$776,O$119)+'СЕТ СН'!$I$9+СВЦЭМ!$D$10+'СЕТ СН'!$I$5-'СЕТ СН'!$I$17</f>
        <v>3407.0257424900001</v>
      </c>
      <c r="P144" s="36">
        <f>SUMIFS(СВЦЭМ!$C$33:$C$776,СВЦЭМ!$A$33:$A$776,$A144,СВЦЭМ!$B$33:$B$776,P$119)+'СЕТ СН'!$I$9+СВЦЭМ!$D$10+'СЕТ СН'!$I$5-'СЕТ СН'!$I$17</f>
        <v>3418.1264315099997</v>
      </c>
      <c r="Q144" s="36">
        <f>SUMIFS(СВЦЭМ!$C$33:$C$776,СВЦЭМ!$A$33:$A$776,$A144,СВЦЭМ!$B$33:$B$776,Q$119)+'СЕТ СН'!$I$9+СВЦЭМ!$D$10+'СЕТ СН'!$I$5-'СЕТ СН'!$I$17</f>
        <v>3429.5104022999999</v>
      </c>
      <c r="R144" s="36">
        <f>SUMIFS(СВЦЭМ!$C$33:$C$776,СВЦЭМ!$A$33:$A$776,$A144,СВЦЭМ!$B$33:$B$776,R$119)+'СЕТ СН'!$I$9+СВЦЭМ!$D$10+'СЕТ СН'!$I$5-'СЕТ СН'!$I$17</f>
        <v>3393.0760063299999</v>
      </c>
      <c r="S144" s="36">
        <f>SUMIFS(СВЦЭМ!$C$33:$C$776,СВЦЭМ!$A$33:$A$776,$A144,СВЦЭМ!$B$33:$B$776,S$119)+'СЕТ СН'!$I$9+СВЦЭМ!$D$10+'СЕТ СН'!$I$5-'СЕТ СН'!$I$17</f>
        <v>3354.8984661499999</v>
      </c>
      <c r="T144" s="36">
        <f>SUMIFS(СВЦЭМ!$C$33:$C$776,СВЦЭМ!$A$33:$A$776,$A144,СВЦЭМ!$B$33:$B$776,T$119)+'СЕТ СН'!$I$9+СВЦЭМ!$D$10+'СЕТ СН'!$I$5-'СЕТ СН'!$I$17</f>
        <v>3367.7282618499999</v>
      </c>
      <c r="U144" s="36">
        <f>SUMIFS(СВЦЭМ!$C$33:$C$776,СВЦЭМ!$A$33:$A$776,$A144,СВЦЭМ!$B$33:$B$776,U$119)+'СЕТ СН'!$I$9+СВЦЭМ!$D$10+'СЕТ СН'!$I$5-'СЕТ СН'!$I$17</f>
        <v>3371.6948967600001</v>
      </c>
      <c r="V144" s="36">
        <f>SUMIFS(СВЦЭМ!$C$33:$C$776,СВЦЭМ!$A$33:$A$776,$A144,СВЦЭМ!$B$33:$B$776,V$119)+'СЕТ СН'!$I$9+СВЦЭМ!$D$10+'СЕТ СН'!$I$5-'СЕТ СН'!$I$17</f>
        <v>3345.4352586999998</v>
      </c>
      <c r="W144" s="36">
        <f>SUMIFS(СВЦЭМ!$C$33:$C$776,СВЦЭМ!$A$33:$A$776,$A144,СВЦЭМ!$B$33:$B$776,W$119)+'СЕТ СН'!$I$9+СВЦЭМ!$D$10+'СЕТ СН'!$I$5-'СЕТ СН'!$I$17</f>
        <v>3348.6956943800001</v>
      </c>
      <c r="X144" s="36">
        <f>SUMIFS(СВЦЭМ!$C$33:$C$776,СВЦЭМ!$A$33:$A$776,$A144,СВЦЭМ!$B$33:$B$776,X$119)+'СЕТ СН'!$I$9+СВЦЭМ!$D$10+'СЕТ СН'!$I$5-'СЕТ СН'!$I$17</f>
        <v>3355.02882254</v>
      </c>
      <c r="Y144" s="36">
        <f>SUMIFS(СВЦЭМ!$C$33:$C$776,СВЦЭМ!$A$33:$A$776,$A144,СВЦЭМ!$B$33:$B$776,Y$119)+'СЕТ СН'!$I$9+СВЦЭМ!$D$10+'СЕТ СН'!$I$5-'СЕТ СН'!$I$17</f>
        <v>3438.9971555799998</v>
      </c>
    </row>
    <row r="145" spans="1:26" ht="15.75" x14ac:dyDescent="0.2">
      <c r="A145" s="35">
        <f t="shared" si="3"/>
        <v>43703</v>
      </c>
      <c r="B145" s="36">
        <f>SUMIFS(СВЦЭМ!$C$33:$C$776,СВЦЭМ!$A$33:$A$776,$A145,СВЦЭМ!$B$33:$B$776,B$119)+'СЕТ СН'!$I$9+СВЦЭМ!$D$10+'СЕТ СН'!$I$5-'СЕТ СН'!$I$17</f>
        <v>3554.5260034799999</v>
      </c>
      <c r="C145" s="36">
        <f>SUMIFS(СВЦЭМ!$C$33:$C$776,СВЦЭМ!$A$33:$A$776,$A145,СВЦЭМ!$B$33:$B$776,C$119)+'СЕТ СН'!$I$9+СВЦЭМ!$D$10+'СЕТ СН'!$I$5-'СЕТ СН'!$I$17</f>
        <v>3610.87988726</v>
      </c>
      <c r="D145" s="36">
        <f>SUMIFS(СВЦЭМ!$C$33:$C$776,СВЦЭМ!$A$33:$A$776,$A145,СВЦЭМ!$B$33:$B$776,D$119)+'СЕТ СН'!$I$9+СВЦЭМ!$D$10+'СЕТ СН'!$I$5-'СЕТ СН'!$I$17</f>
        <v>3633.4000538099999</v>
      </c>
      <c r="E145" s="36">
        <f>SUMIFS(СВЦЭМ!$C$33:$C$776,СВЦЭМ!$A$33:$A$776,$A145,СВЦЭМ!$B$33:$B$776,E$119)+'СЕТ СН'!$I$9+СВЦЭМ!$D$10+'СЕТ СН'!$I$5-'СЕТ СН'!$I$17</f>
        <v>3646.95871283</v>
      </c>
      <c r="F145" s="36">
        <f>SUMIFS(СВЦЭМ!$C$33:$C$776,СВЦЭМ!$A$33:$A$776,$A145,СВЦЭМ!$B$33:$B$776,F$119)+'СЕТ СН'!$I$9+СВЦЭМ!$D$10+'СЕТ СН'!$I$5-'СЕТ СН'!$I$17</f>
        <v>3632.4951695599998</v>
      </c>
      <c r="G145" s="36">
        <f>SUMIFS(СВЦЭМ!$C$33:$C$776,СВЦЭМ!$A$33:$A$776,$A145,СВЦЭМ!$B$33:$B$776,G$119)+'СЕТ СН'!$I$9+СВЦЭМ!$D$10+'СЕТ СН'!$I$5-'СЕТ СН'!$I$17</f>
        <v>3597.6315525800001</v>
      </c>
      <c r="H145" s="36">
        <f>SUMIFS(СВЦЭМ!$C$33:$C$776,СВЦЭМ!$A$33:$A$776,$A145,СВЦЭМ!$B$33:$B$776,H$119)+'СЕТ СН'!$I$9+СВЦЭМ!$D$10+'СЕТ СН'!$I$5-'СЕТ СН'!$I$17</f>
        <v>3568.5807983200002</v>
      </c>
      <c r="I145" s="36">
        <f>SUMIFS(СВЦЭМ!$C$33:$C$776,СВЦЭМ!$A$33:$A$776,$A145,СВЦЭМ!$B$33:$B$776,I$119)+'СЕТ СН'!$I$9+СВЦЭМ!$D$10+'СЕТ СН'!$I$5-'СЕТ СН'!$I$17</f>
        <v>3512.7424377799998</v>
      </c>
      <c r="J145" s="36">
        <f>SUMIFS(СВЦЭМ!$C$33:$C$776,СВЦЭМ!$A$33:$A$776,$A145,СВЦЭМ!$B$33:$B$776,J$119)+'СЕТ СН'!$I$9+СВЦЭМ!$D$10+'СЕТ СН'!$I$5-'СЕТ СН'!$I$17</f>
        <v>3469.17826638</v>
      </c>
      <c r="K145" s="36">
        <f>SUMIFS(СВЦЭМ!$C$33:$C$776,СВЦЭМ!$A$33:$A$776,$A145,СВЦЭМ!$B$33:$B$776,K$119)+'СЕТ СН'!$I$9+СВЦЭМ!$D$10+'СЕТ СН'!$I$5-'СЕТ СН'!$I$17</f>
        <v>3437.48438674</v>
      </c>
      <c r="L145" s="36">
        <f>SUMIFS(СВЦЭМ!$C$33:$C$776,СВЦЭМ!$A$33:$A$776,$A145,СВЦЭМ!$B$33:$B$776,L$119)+'СЕТ СН'!$I$9+СВЦЭМ!$D$10+'СЕТ СН'!$I$5-'СЕТ СН'!$I$17</f>
        <v>3418.0022640399998</v>
      </c>
      <c r="M145" s="36">
        <f>SUMIFS(СВЦЭМ!$C$33:$C$776,СВЦЭМ!$A$33:$A$776,$A145,СВЦЭМ!$B$33:$B$776,M$119)+'СЕТ СН'!$I$9+СВЦЭМ!$D$10+'СЕТ СН'!$I$5-'СЕТ СН'!$I$17</f>
        <v>3415.7621813300002</v>
      </c>
      <c r="N145" s="36">
        <f>SUMIFS(СВЦЭМ!$C$33:$C$776,СВЦЭМ!$A$33:$A$776,$A145,СВЦЭМ!$B$33:$B$776,N$119)+'СЕТ СН'!$I$9+СВЦЭМ!$D$10+'СЕТ СН'!$I$5-'СЕТ СН'!$I$17</f>
        <v>3413.61643009</v>
      </c>
      <c r="O145" s="36">
        <f>SUMIFS(СВЦЭМ!$C$33:$C$776,СВЦЭМ!$A$33:$A$776,$A145,СВЦЭМ!$B$33:$B$776,O$119)+'СЕТ СН'!$I$9+СВЦЭМ!$D$10+'СЕТ СН'!$I$5-'СЕТ СН'!$I$17</f>
        <v>3412.3295670899997</v>
      </c>
      <c r="P145" s="36">
        <f>SUMIFS(СВЦЭМ!$C$33:$C$776,СВЦЭМ!$A$33:$A$776,$A145,СВЦЭМ!$B$33:$B$776,P$119)+'СЕТ СН'!$I$9+СВЦЭМ!$D$10+'СЕТ СН'!$I$5-'СЕТ СН'!$I$17</f>
        <v>3408.9674945299998</v>
      </c>
      <c r="Q145" s="36">
        <f>SUMIFS(СВЦЭМ!$C$33:$C$776,СВЦЭМ!$A$33:$A$776,$A145,СВЦЭМ!$B$33:$B$776,Q$119)+'СЕТ СН'!$I$9+СВЦЭМ!$D$10+'СЕТ СН'!$I$5-'СЕТ СН'!$I$17</f>
        <v>3416.64210142</v>
      </c>
      <c r="R145" s="36">
        <f>SUMIFS(СВЦЭМ!$C$33:$C$776,СВЦЭМ!$A$33:$A$776,$A145,СВЦЭМ!$B$33:$B$776,R$119)+'СЕТ СН'!$I$9+СВЦЭМ!$D$10+'СЕТ СН'!$I$5-'СЕТ СН'!$I$17</f>
        <v>3386.8347805599997</v>
      </c>
      <c r="S145" s="36">
        <f>SUMIFS(СВЦЭМ!$C$33:$C$776,СВЦЭМ!$A$33:$A$776,$A145,СВЦЭМ!$B$33:$B$776,S$119)+'СЕТ СН'!$I$9+СВЦЭМ!$D$10+'СЕТ СН'!$I$5-'СЕТ СН'!$I$17</f>
        <v>3415.84386223</v>
      </c>
      <c r="T145" s="36">
        <f>SUMIFS(СВЦЭМ!$C$33:$C$776,СВЦЭМ!$A$33:$A$776,$A145,СВЦЭМ!$B$33:$B$776,T$119)+'СЕТ СН'!$I$9+СВЦЭМ!$D$10+'СЕТ СН'!$I$5-'СЕТ СН'!$I$17</f>
        <v>3417.9502528499997</v>
      </c>
      <c r="U145" s="36">
        <f>SUMIFS(СВЦЭМ!$C$33:$C$776,СВЦЭМ!$A$33:$A$776,$A145,СВЦЭМ!$B$33:$B$776,U$119)+'СЕТ СН'!$I$9+СВЦЭМ!$D$10+'СЕТ СН'!$I$5-'СЕТ СН'!$I$17</f>
        <v>3419.6384501399998</v>
      </c>
      <c r="V145" s="36">
        <f>SUMIFS(СВЦЭМ!$C$33:$C$776,СВЦЭМ!$A$33:$A$776,$A145,СВЦЭМ!$B$33:$B$776,V$119)+'СЕТ СН'!$I$9+СВЦЭМ!$D$10+'СЕТ СН'!$I$5-'СЕТ СН'!$I$17</f>
        <v>3432.0872098599998</v>
      </c>
      <c r="W145" s="36">
        <f>SUMIFS(СВЦЭМ!$C$33:$C$776,СВЦЭМ!$A$33:$A$776,$A145,СВЦЭМ!$B$33:$B$776,W$119)+'СЕТ СН'!$I$9+СВЦЭМ!$D$10+'СЕТ СН'!$I$5-'СЕТ СН'!$I$17</f>
        <v>3434.3195255999999</v>
      </c>
      <c r="X145" s="36">
        <f>SUMIFS(СВЦЭМ!$C$33:$C$776,СВЦЭМ!$A$33:$A$776,$A145,СВЦЭМ!$B$33:$B$776,X$119)+'СЕТ СН'!$I$9+СВЦЭМ!$D$10+'СЕТ СН'!$I$5-'СЕТ СН'!$I$17</f>
        <v>3389.7971211200002</v>
      </c>
      <c r="Y145" s="36">
        <f>SUMIFS(СВЦЭМ!$C$33:$C$776,СВЦЭМ!$A$33:$A$776,$A145,СВЦЭМ!$B$33:$B$776,Y$119)+'СЕТ СН'!$I$9+СВЦЭМ!$D$10+'СЕТ СН'!$I$5-'СЕТ СН'!$I$17</f>
        <v>3445.352875</v>
      </c>
    </row>
    <row r="146" spans="1:26" ht="15.75" x14ac:dyDescent="0.2">
      <c r="A146" s="35">
        <f t="shared" si="3"/>
        <v>43704</v>
      </c>
      <c r="B146" s="36">
        <f>SUMIFS(СВЦЭМ!$C$33:$C$776,СВЦЭМ!$A$33:$A$776,$A146,СВЦЭМ!$B$33:$B$776,B$119)+'СЕТ СН'!$I$9+СВЦЭМ!$D$10+'СЕТ СН'!$I$5-'СЕТ СН'!$I$17</f>
        <v>3410.2930142999999</v>
      </c>
      <c r="C146" s="36">
        <f>SUMIFS(СВЦЭМ!$C$33:$C$776,СВЦЭМ!$A$33:$A$776,$A146,СВЦЭМ!$B$33:$B$776,C$119)+'СЕТ СН'!$I$9+СВЦЭМ!$D$10+'СЕТ СН'!$I$5-'СЕТ СН'!$I$17</f>
        <v>3459.6869898999998</v>
      </c>
      <c r="D146" s="36">
        <f>SUMIFS(СВЦЭМ!$C$33:$C$776,СВЦЭМ!$A$33:$A$776,$A146,СВЦЭМ!$B$33:$B$776,D$119)+'СЕТ СН'!$I$9+СВЦЭМ!$D$10+'СЕТ СН'!$I$5-'СЕТ СН'!$I$17</f>
        <v>3500.4318089399999</v>
      </c>
      <c r="E146" s="36">
        <f>SUMIFS(СВЦЭМ!$C$33:$C$776,СВЦЭМ!$A$33:$A$776,$A146,СВЦЭМ!$B$33:$B$776,E$119)+'СЕТ СН'!$I$9+СВЦЭМ!$D$10+'СЕТ СН'!$I$5-'СЕТ СН'!$I$17</f>
        <v>3510.1586786600001</v>
      </c>
      <c r="F146" s="36">
        <f>SUMIFS(СВЦЭМ!$C$33:$C$776,СВЦЭМ!$A$33:$A$776,$A146,СВЦЭМ!$B$33:$B$776,F$119)+'СЕТ СН'!$I$9+СВЦЭМ!$D$10+'СЕТ СН'!$I$5-'СЕТ СН'!$I$17</f>
        <v>3499.8627921500001</v>
      </c>
      <c r="G146" s="36">
        <f>SUMIFS(СВЦЭМ!$C$33:$C$776,СВЦЭМ!$A$33:$A$776,$A146,СВЦЭМ!$B$33:$B$776,G$119)+'СЕТ СН'!$I$9+СВЦЭМ!$D$10+'СЕТ СН'!$I$5-'СЕТ СН'!$I$17</f>
        <v>3473.2887075499998</v>
      </c>
      <c r="H146" s="36">
        <f>SUMIFS(СВЦЭМ!$C$33:$C$776,СВЦЭМ!$A$33:$A$776,$A146,СВЦЭМ!$B$33:$B$776,H$119)+'СЕТ СН'!$I$9+СВЦЭМ!$D$10+'СЕТ СН'!$I$5-'СЕТ СН'!$I$17</f>
        <v>3466.1901682500002</v>
      </c>
      <c r="I146" s="36">
        <f>SUMIFS(СВЦЭМ!$C$33:$C$776,СВЦЭМ!$A$33:$A$776,$A146,СВЦЭМ!$B$33:$B$776,I$119)+'СЕТ СН'!$I$9+СВЦЭМ!$D$10+'СЕТ СН'!$I$5-'СЕТ СН'!$I$17</f>
        <v>3416.9995758800001</v>
      </c>
      <c r="J146" s="36">
        <f>SUMIFS(СВЦЭМ!$C$33:$C$776,СВЦЭМ!$A$33:$A$776,$A146,СВЦЭМ!$B$33:$B$776,J$119)+'СЕТ СН'!$I$9+СВЦЭМ!$D$10+'СЕТ СН'!$I$5-'СЕТ СН'!$I$17</f>
        <v>3475.9274031199998</v>
      </c>
      <c r="K146" s="36">
        <f>SUMIFS(СВЦЭМ!$C$33:$C$776,СВЦЭМ!$A$33:$A$776,$A146,СВЦЭМ!$B$33:$B$776,K$119)+'СЕТ СН'!$I$9+СВЦЭМ!$D$10+'СЕТ СН'!$I$5-'СЕТ СН'!$I$17</f>
        <v>3493.7874567600002</v>
      </c>
      <c r="L146" s="36">
        <f>SUMIFS(СВЦЭМ!$C$33:$C$776,СВЦЭМ!$A$33:$A$776,$A146,СВЦЭМ!$B$33:$B$776,L$119)+'СЕТ СН'!$I$9+СВЦЭМ!$D$10+'СЕТ СН'!$I$5-'СЕТ СН'!$I$17</f>
        <v>3499.6231446199999</v>
      </c>
      <c r="M146" s="36">
        <f>SUMIFS(СВЦЭМ!$C$33:$C$776,СВЦЭМ!$A$33:$A$776,$A146,СВЦЭМ!$B$33:$B$776,M$119)+'СЕТ СН'!$I$9+СВЦЭМ!$D$10+'СЕТ СН'!$I$5-'СЕТ СН'!$I$17</f>
        <v>3504.4474270000001</v>
      </c>
      <c r="N146" s="36">
        <f>SUMIFS(СВЦЭМ!$C$33:$C$776,СВЦЭМ!$A$33:$A$776,$A146,СВЦЭМ!$B$33:$B$776,N$119)+'СЕТ СН'!$I$9+СВЦЭМ!$D$10+'СЕТ СН'!$I$5-'СЕТ СН'!$I$17</f>
        <v>3510.4529803599999</v>
      </c>
      <c r="O146" s="36">
        <f>SUMIFS(СВЦЭМ!$C$33:$C$776,СВЦЭМ!$A$33:$A$776,$A146,СВЦЭМ!$B$33:$B$776,O$119)+'СЕТ СН'!$I$9+СВЦЭМ!$D$10+'СЕТ СН'!$I$5-'СЕТ СН'!$I$17</f>
        <v>3511.0575165</v>
      </c>
      <c r="P146" s="36">
        <f>SUMIFS(СВЦЭМ!$C$33:$C$776,СВЦЭМ!$A$33:$A$776,$A146,СВЦЭМ!$B$33:$B$776,P$119)+'СЕТ СН'!$I$9+СВЦЭМ!$D$10+'СЕТ СН'!$I$5-'СЕТ СН'!$I$17</f>
        <v>3516.1777658000001</v>
      </c>
      <c r="Q146" s="36">
        <f>SUMIFS(СВЦЭМ!$C$33:$C$776,СВЦЭМ!$A$33:$A$776,$A146,СВЦЭМ!$B$33:$B$776,Q$119)+'СЕТ СН'!$I$9+СВЦЭМ!$D$10+'СЕТ СН'!$I$5-'СЕТ СН'!$I$17</f>
        <v>3517.8644310299997</v>
      </c>
      <c r="R146" s="36">
        <f>SUMIFS(СВЦЭМ!$C$33:$C$776,СВЦЭМ!$A$33:$A$776,$A146,СВЦЭМ!$B$33:$B$776,R$119)+'СЕТ СН'!$I$9+СВЦЭМ!$D$10+'СЕТ СН'!$I$5-'СЕТ СН'!$I$17</f>
        <v>3519.9629487000002</v>
      </c>
      <c r="S146" s="36">
        <f>SUMIFS(СВЦЭМ!$C$33:$C$776,СВЦЭМ!$A$33:$A$776,$A146,СВЦЭМ!$B$33:$B$776,S$119)+'СЕТ СН'!$I$9+СВЦЭМ!$D$10+'СЕТ СН'!$I$5-'СЕТ СН'!$I$17</f>
        <v>3557.5771834100001</v>
      </c>
      <c r="T146" s="36">
        <f>SUMIFS(СВЦЭМ!$C$33:$C$776,СВЦЭМ!$A$33:$A$776,$A146,СВЦЭМ!$B$33:$B$776,T$119)+'СЕТ СН'!$I$9+СВЦЭМ!$D$10+'СЕТ СН'!$I$5-'СЕТ СН'!$I$17</f>
        <v>3560.7336520499998</v>
      </c>
      <c r="U146" s="36">
        <f>SUMIFS(СВЦЭМ!$C$33:$C$776,СВЦЭМ!$A$33:$A$776,$A146,СВЦЭМ!$B$33:$B$776,U$119)+'СЕТ СН'!$I$9+СВЦЭМ!$D$10+'СЕТ СН'!$I$5-'СЕТ СН'!$I$17</f>
        <v>3565.5007510699998</v>
      </c>
      <c r="V146" s="36">
        <f>SUMIFS(СВЦЭМ!$C$33:$C$776,СВЦЭМ!$A$33:$A$776,$A146,СВЦЭМ!$B$33:$B$776,V$119)+'СЕТ СН'!$I$9+СВЦЭМ!$D$10+'СЕТ СН'!$I$5-'СЕТ СН'!$I$17</f>
        <v>3577.9617452799998</v>
      </c>
      <c r="W146" s="36">
        <f>SUMIFS(СВЦЭМ!$C$33:$C$776,СВЦЭМ!$A$33:$A$776,$A146,СВЦЭМ!$B$33:$B$776,W$119)+'СЕТ СН'!$I$9+СВЦЭМ!$D$10+'СЕТ СН'!$I$5-'СЕТ СН'!$I$17</f>
        <v>3583.4991587099998</v>
      </c>
      <c r="X146" s="36">
        <f>SUMIFS(СВЦЭМ!$C$33:$C$776,СВЦЭМ!$A$33:$A$776,$A146,СВЦЭМ!$B$33:$B$776,X$119)+'СЕТ СН'!$I$9+СВЦЭМ!$D$10+'СЕТ СН'!$I$5-'СЕТ СН'!$I$17</f>
        <v>3556.1470538499998</v>
      </c>
      <c r="Y146" s="36">
        <f>SUMIFS(СВЦЭМ!$C$33:$C$776,СВЦЭМ!$A$33:$A$776,$A146,СВЦЭМ!$B$33:$B$776,Y$119)+'СЕТ СН'!$I$9+СВЦЭМ!$D$10+'СЕТ СН'!$I$5-'СЕТ СН'!$I$17</f>
        <v>3488.2197817400001</v>
      </c>
    </row>
    <row r="147" spans="1:26" ht="15.75" x14ac:dyDescent="0.2">
      <c r="A147" s="35">
        <f t="shared" si="3"/>
        <v>43705</v>
      </c>
      <c r="B147" s="36">
        <f>SUMIFS(СВЦЭМ!$C$33:$C$776,СВЦЭМ!$A$33:$A$776,$A147,СВЦЭМ!$B$33:$B$776,B$119)+'СЕТ СН'!$I$9+СВЦЭМ!$D$10+'СЕТ СН'!$I$5-'СЕТ СН'!$I$17</f>
        <v>3453.4867103799997</v>
      </c>
      <c r="C147" s="36">
        <f>SUMIFS(СВЦЭМ!$C$33:$C$776,СВЦЭМ!$A$33:$A$776,$A147,СВЦЭМ!$B$33:$B$776,C$119)+'СЕТ СН'!$I$9+СВЦЭМ!$D$10+'СЕТ СН'!$I$5-'СЕТ СН'!$I$17</f>
        <v>3482.0881623199998</v>
      </c>
      <c r="D147" s="36">
        <f>SUMIFS(СВЦЭМ!$C$33:$C$776,СВЦЭМ!$A$33:$A$776,$A147,СВЦЭМ!$B$33:$B$776,D$119)+'СЕТ СН'!$I$9+СВЦЭМ!$D$10+'СЕТ СН'!$I$5-'СЕТ СН'!$I$17</f>
        <v>3517.4053328800001</v>
      </c>
      <c r="E147" s="36">
        <f>SUMIFS(СВЦЭМ!$C$33:$C$776,СВЦЭМ!$A$33:$A$776,$A147,СВЦЭМ!$B$33:$B$776,E$119)+'СЕТ СН'!$I$9+СВЦЭМ!$D$10+'СЕТ СН'!$I$5-'СЕТ СН'!$I$17</f>
        <v>3527.02096476</v>
      </c>
      <c r="F147" s="36">
        <f>SUMIFS(СВЦЭМ!$C$33:$C$776,СВЦЭМ!$A$33:$A$776,$A147,СВЦЭМ!$B$33:$B$776,F$119)+'СЕТ СН'!$I$9+СВЦЭМ!$D$10+'СЕТ СН'!$I$5-'СЕТ СН'!$I$17</f>
        <v>3527.8645877099998</v>
      </c>
      <c r="G147" s="36">
        <f>SUMIFS(СВЦЭМ!$C$33:$C$776,СВЦЭМ!$A$33:$A$776,$A147,СВЦЭМ!$B$33:$B$776,G$119)+'СЕТ СН'!$I$9+СВЦЭМ!$D$10+'СЕТ СН'!$I$5-'СЕТ СН'!$I$17</f>
        <v>3504.0179991099999</v>
      </c>
      <c r="H147" s="36">
        <f>SUMIFS(СВЦЭМ!$C$33:$C$776,СВЦЭМ!$A$33:$A$776,$A147,СВЦЭМ!$B$33:$B$776,H$119)+'СЕТ СН'!$I$9+СВЦЭМ!$D$10+'СЕТ СН'!$I$5-'СЕТ СН'!$I$17</f>
        <v>3469.9891732999999</v>
      </c>
      <c r="I147" s="36">
        <f>SUMIFS(СВЦЭМ!$C$33:$C$776,СВЦЭМ!$A$33:$A$776,$A147,СВЦЭМ!$B$33:$B$776,I$119)+'СЕТ СН'!$I$9+СВЦЭМ!$D$10+'СЕТ СН'!$I$5-'СЕТ СН'!$I$17</f>
        <v>3462.4565017099999</v>
      </c>
      <c r="J147" s="36">
        <f>SUMIFS(СВЦЭМ!$C$33:$C$776,СВЦЭМ!$A$33:$A$776,$A147,СВЦЭМ!$B$33:$B$776,J$119)+'СЕТ СН'!$I$9+СВЦЭМ!$D$10+'СЕТ СН'!$I$5-'СЕТ СН'!$I$17</f>
        <v>3459.3631792799997</v>
      </c>
      <c r="K147" s="36">
        <f>SUMIFS(СВЦЭМ!$C$33:$C$776,СВЦЭМ!$A$33:$A$776,$A147,СВЦЭМ!$B$33:$B$776,K$119)+'СЕТ СН'!$I$9+СВЦЭМ!$D$10+'СЕТ СН'!$I$5-'СЕТ СН'!$I$17</f>
        <v>3497.8649751799999</v>
      </c>
      <c r="L147" s="36">
        <f>SUMIFS(СВЦЭМ!$C$33:$C$776,СВЦЭМ!$A$33:$A$776,$A147,СВЦЭМ!$B$33:$B$776,L$119)+'СЕТ СН'!$I$9+СВЦЭМ!$D$10+'СЕТ СН'!$I$5-'СЕТ СН'!$I$17</f>
        <v>3515.76404164</v>
      </c>
      <c r="M147" s="36">
        <f>SUMIFS(СВЦЭМ!$C$33:$C$776,СВЦЭМ!$A$33:$A$776,$A147,СВЦЭМ!$B$33:$B$776,M$119)+'СЕТ СН'!$I$9+СВЦЭМ!$D$10+'СЕТ СН'!$I$5-'СЕТ СН'!$I$17</f>
        <v>3521.22181</v>
      </c>
      <c r="N147" s="36">
        <f>SUMIFS(СВЦЭМ!$C$33:$C$776,СВЦЭМ!$A$33:$A$776,$A147,СВЦЭМ!$B$33:$B$776,N$119)+'СЕТ СН'!$I$9+СВЦЭМ!$D$10+'СЕТ СН'!$I$5-'СЕТ СН'!$I$17</f>
        <v>3512.0382810800002</v>
      </c>
      <c r="O147" s="36">
        <f>SUMIFS(СВЦЭМ!$C$33:$C$776,СВЦЭМ!$A$33:$A$776,$A147,СВЦЭМ!$B$33:$B$776,O$119)+'СЕТ СН'!$I$9+СВЦЭМ!$D$10+'СЕТ СН'!$I$5-'СЕТ СН'!$I$17</f>
        <v>3508.5898515899999</v>
      </c>
      <c r="P147" s="36">
        <f>SUMIFS(СВЦЭМ!$C$33:$C$776,СВЦЭМ!$A$33:$A$776,$A147,СВЦЭМ!$B$33:$B$776,P$119)+'СЕТ СН'!$I$9+СВЦЭМ!$D$10+'СЕТ СН'!$I$5-'СЕТ СН'!$I$17</f>
        <v>3510.1112966699998</v>
      </c>
      <c r="Q147" s="36">
        <f>SUMIFS(СВЦЭМ!$C$33:$C$776,СВЦЭМ!$A$33:$A$776,$A147,СВЦЭМ!$B$33:$B$776,Q$119)+'СЕТ СН'!$I$9+СВЦЭМ!$D$10+'СЕТ СН'!$I$5-'СЕТ СН'!$I$17</f>
        <v>3506.6521632599997</v>
      </c>
      <c r="R147" s="36">
        <f>SUMIFS(СВЦЭМ!$C$33:$C$776,СВЦЭМ!$A$33:$A$776,$A147,СВЦЭМ!$B$33:$B$776,R$119)+'СЕТ СН'!$I$9+СВЦЭМ!$D$10+'СЕТ СН'!$I$5-'СЕТ СН'!$I$17</f>
        <v>3542.11156536</v>
      </c>
      <c r="S147" s="36">
        <f>SUMIFS(СВЦЭМ!$C$33:$C$776,СВЦЭМ!$A$33:$A$776,$A147,СВЦЭМ!$B$33:$B$776,S$119)+'СЕТ СН'!$I$9+СВЦЭМ!$D$10+'СЕТ СН'!$I$5-'СЕТ СН'!$I$17</f>
        <v>3585.5804529299999</v>
      </c>
      <c r="T147" s="36">
        <f>SUMIFS(СВЦЭМ!$C$33:$C$776,СВЦЭМ!$A$33:$A$776,$A147,СВЦЭМ!$B$33:$B$776,T$119)+'СЕТ СН'!$I$9+СВЦЭМ!$D$10+'СЕТ СН'!$I$5-'СЕТ СН'!$I$17</f>
        <v>3590.33662396</v>
      </c>
      <c r="U147" s="36">
        <f>SUMIFS(СВЦЭМ!$C$33:$C$776,СВЦЭМ!$A$33:$A$776,$A147,СВЦЭМ!$B$33:$B$776,U$119)+'СЕТ СН'!$I$9+СВЦЭМ!$D$10+'СЕТ СН'!$I$5-'СЕТ СН'!$I$17</f>
        <v>3587.9024633999998</v>
      </c>
      <c r="V147" s="36">
        <f>SUMIFS(СВЦЭМ!$C$33:$C$776,СВЦЭМ!$A$33:$A$776,$A147,СВЦЭМ!$B$33:$B$776,V$119)+'СЕТ СН'!$I$9+СВЦЭМ!$D$10+'СЕТ СН'!$I$5-'СЕТ СН'!$I$17</f>
        <v>3592.6086319400001</v>
      </c>
      <c r="W147" s="36">
        <f>SUMIFS(СВЦЭМ!$C$33:$C$776,СВЦЭМ!$A$33:$A$776,$A147,СВЦЭМ!$B$33:$B$776,W$119)+'СЕТ СН'!$I$9+СВЦЭМ!$D$10+'СЕТ СН'!$I$5-'СЕТ СН'!$I$17</f>
        <v>3602.2986192999997</v>
      </c>
      <c r="X147" s="36">
        <f>SUMIFS(СВЦЭМ!$C$33:$C$776,СВЦЭМ!$A$33:$A$776,$A147,СВЦЭМ!$B$33:$B$776,X$119)+'СЕТ СН'!$I$9+СВЦЭМ!$D$10+'СЕТ СН'!$I$5-'СЕТ СН'!$I$17</f>
        <v>3569.88246497</v>
      </c>
      <c r="Y147" s="36">
        <f>SUMIFS(СВЦЭМ!$C$33:$C$776,СВЦЭМ!$A$33:$A$776,$A147,СВЦЭМ!$B$33:$B$776,Y$119)+'СЕТ СН'!$I$9+СВЦЭМ!$D$10+'СЕТ СН'!$I$5-'СЕТ СН'!$I$17</f>
        <v>3471.3740889699998</v>
      </c>
    </row>
    <row r="148" spans="1:26" ht="15.75" x14ac:dyDescent="0.2">
      <c r="A148" s="35">
        <f t="shared" si="3"/>
        <v>43706</v>
      </c>
      <c r="B148" s="36">
        <f>SUMIFS(СВЦЭМ!$C$33:$C$776,СВЦЭМ!$A$33:$A$776,$A148,СВЦЭМ!$B$33:$B$776,B$119)+'СЕТ СН'!$I$9+СВЦЭМ!$D$10+'СЕТ СН'!$I$5-'СЕТ СН'!$I$17</f>
        <v>3459.0305788199998</v>
      </c>
      <c r="C148" s="36">
        <f>SUMIFS(СВЦЭМ!$C$33:$C$776,СВЦЭМ!$A$33:$A$776,$A148,СВЦЭМ!$B$33:$B$776,C$119)+'СЕТ СН'!$I$9+СВЦЭМ!$D$10+'СЕТ СН'!$I$5-'СЕТ СН'!$I$17</f>
        <v>3488.7652826599997</v>
      </c>
      <c r="D148" s="36">
        <f>SUMIFS(СВЦЭМ!$C$33:$C$776,СВЦЭМ!$A$33:$A$776,$A148,СВЦЭМ!$B$33:$B$776,D$119)+'СЕТ СН'!$I$9+СВЦЭМ!$D$10+'СЕТ СН'!$I$5-'СЕТ СН'!$I$17</f>
        <v>3522.3119528399998</v>
      </c>
      <c r="E148" s="36">
        <f>SUMIFS(СВЦЭМ!$C$33:$C$776,СВЦЭМ!$A$33:$A$776,$A148,СВЦЭМ!$B$33:$B$776,E$119)+'СЕТ СН'!$I$9+СВЦЭМ!$D$10+'СЕТ СН'!$I$5-'СЕТ СН'!$I$17</f>
        <v>3540.0393496699999</v>
      </c>
      <c r="F148" s="36">
        <f>SUMIFS(СВЦЭМ!$C$33:$C$776,СВЦЭМ!$A$33:$A$776,$A148,СВЦЭМ!$B$33:$B$776,F$119)+'СЕТ СН'!$I$9+СВЦЭМ!$D$10+'СЕТ СН'!$I$5-'СЕТ СН'!$I$17</f>
        <v>3555.5216653099997</v>
      </c>
      <c r="G148" s="36">
        <f>SUMIFS(СВЦЭМ!$C$33:$C$776,СВЦЭМ!$A$33:$A$776,$A148,СВЦЭМ!$B$33:$B$776,G$119)+'СЕТ СН'!$I$9+СВЦЭМ!$D$10+'СЕТ СН'!$I$5-'СЕТ СН'!$I$17</f>
        <v>3533.9089607799997</v>
      </c>
      <c r="H148" s="36">
        <f>SUMIFS(СВЦЭМ!$C$33:$C$776,СВЦЭМ!$A$33:$A$776,$A148,СВЦЭМ!$B$33:$B$776,H$119)+'СЕТ СН'!$I$9+СВЦЭМ!$D$10+'СЕТ СН'!$I$5-'СЕТ СН'!$I$17</f>
        <v>3502.4194823500002</v>
      </c>
      <c r="I148" s="36">
        <f>SUMIFS(СВЦЭМ!$C$33:$C$776,СВЦЭМ!$A$33:$A$776,$A148,СВЦЭМ!$B$33:$B$776,I$119)+'СЕТ СН'!$I$9+СВЦЭМ!$D$10+'СЕТ СН'!$I$5-'СЕТ СН'!$I$17</f>
        <v>3466.3016976499998</v>
      </c>
      <c r="J148" s="36">
        <f>SUMIFS(СВЦЭМ!$C$33:$C$776,СВЦЭМ!$A$33:$A$776,$A148,СВЦЭМ!$B$33:$B$776,J$119)+'СЕТ СН'!$I$9+СВЦЭМ!$D$10+'СЕТ СН'!$I$5-'СЕТ СН'!$I$17</f>
        <v>3477.5926472399997</v>
      </c>
      <c r="K148" s="36">
        <f>SUMIFS(СВЦЭМ!$C$33:$C$776,СВЦЭМ!$A$33:$A$776,$A148,СВЦЭМ!$B$33:$B$776,K$119)+'СЕТ СН'!$I$9+СВЦЭМ!$D$10+'СЕТ СН'!$I$5-'СЕТ СН'!$I$17</f>
        <v>3491.8763301399999</v>
      </c>
      <c r="L148" s="36">
        <f>SUMIFS(СВЦЭМ!$C$33:$C$776,СВЦЭМ!$A$33:$A$776,$A148,СВЦЭМ!$B$33:$B$776,L$119)+'СЕТ СН'!$I$9+СВЦЭМ!$D$10+'СЕТ СН'!$I$5-'СЕТ СН'!$I$17</f>
        <v>3509.67507419</v>
      </c>
      <c r="M148" s="36">
        <f>SUMIFS(СВЦЭМ!$C$33:$C$776,СВЦЭМ!$A$33:$A$776,$A148,СВЦЭМ!$B$33:$B$776,M$119)+'СЕТ СН'!$I$9+СВЦЭМ!$D$10+'СЕТ СН'!$I$5-'СЕТ СН'!$I$17</f>
        <v>3509.1310294099999</v>
      </c>
      <c r="N148" s="36">
        <f>SUMIFS(СВЦЭМ!$C$33:$C$776,СВЦЭМ!$A$33:$A$776,$A148,СВЦЭМ!$B$33:$B$776,N$119)+'СЕТ СН'!$I$9+СВЦЭМ!$D$10+'СЕТ СН'!$I$5-'СЕТ СН'!$I$17</f>
        <v>3499.1606026099998</v>
      </c>
      <c r="O148" s="36">
        <f>SUMIFS(СВЦЭМ!$C$33:$C$776,СВЦЭМ!$A$33:$A$776,$A148,СВЦЭМ!$B$33:$B$776,O$119)+'СЕТ СН'!$I$9+СВЦЭМ!$D$10+'СЕТ СН'!$I$5-'СЕТ СН'!$I$17</f>
        <v>3504.0215626600002</v>
      </c>
      <c r="P148" s="36">
        <f>SUMIFS(СВЦЭМ!$C$33:$C$776,СВЦЭМ!$A$33:$A$776,$A148,СВЦЭМ!$B$33:$B$776,P$119)+'СЕТ СН'!$I$9+СВЦЭМ!$D$10+'СЕТ СН'!$I$5-'СЕТ СН'!$I$17</f>
        <v>3505.9100033899999</v>
      </c>
      <c r="Q148" s="36">
        <f>SUMIFS(СВЦЭМ!$C$33:$C$776,СВЦЭМ!$A$33:$A$776,$A148,СВЦЭМ!$B$33:$B$776,Q$119)+'СЕТ СН'!$I$9+СВЦЭМ!$D$10+'СЕТ СН'!$I$5-'СЕТ СН'!$I$17</f>
        <v>3505.0961203500001</v>
      </c>
      <c r="R148" s="36">
        <f>SUMIFS(СВЦЭМ!$C$33:$C$776,СВЦЭМ!$A$33:$A$776,$A148,СВЦЭМ!$B$33:$B$776,R$119)+'СЕТ СН'!$I$9+СВЦЭМ!$D$10+'СЕТ СН'!$I$5-'СЕТ СН'!$I$17</f>
        <v>3531.7652170800002</v>
      </c>
      <c r="S148" s="36">
        <f>SUMIFS(СВЦЭМ!$C$33:$C$776,СВЦЭМ!$A$33:$A$776,$A148,СВЦЭМ!$B$33:$B$776,S$119)+'СЕТ СН'!$I$9+СВЦЭМ!$D$10+'СЕТ СН'!$I$5-'СЕТ СН'!$I$17</f>
        <v>3569.6585643999997</v>
      </c>
      <c r="T148" s="36">
        <f>SUMIFS(СВЦЭМ!$C$33:$C$776,СВЦЭМ!$A$33:$A$776,$A148,СВЦЭМ!$B$33:$B$776,T$119)+'СЕТ СН'!$I$9+СВЦЭМ!$D$10+'СЕТ СН'!$I$5-'СЕТ СН'!$I$17</f>
        <v>3573.3375108499999</v>
      </c>
      <c r="U148" s="36">
        <f>SUMIFS(СВЦЭМ!$C$33:$C$776,СВЦЭМ!$A$33:$A$776,$A148,СВЦЭМ!$B$33:$B$776,U$119)+'СЕТ СН'!$I$9+СВЦЭМ!$D$10+'СЕТ СН'!$I$5-'СЕТ СН'!$I$17</f>
        <v>3570.9807571800002</v>
      </c>
      <c r="V148" s="36">
        <f>SUMIFS(СВЦЭМ!$C$33:$C$776,СВЦЭМ!$A$33:$A$776,$A148,СВЦЭМ!$B$33:$B$776,V$119)+'СЕТ СН'!$I$9+СВЦЭМ!$D$10+'СЕТ СН'!$I$5-'СЕТ СН'!$I$17</f>
        <v>3579.32678996</v>
      </c>
      <c r="W148" s="36">
        <f>SUMIFS(СВЦЭМ!$C$33:$C$776,СВЦЭМ!$A$33:$A$776,$A148,СВЦЭМ!$B$33:$B$776,W$119)+'СЕТ СН'!$I$9+СВЦЭМ!$D$10+'СЕТ СН'!$I$5-'СЕТ СН'!$I$17</f>
        <v>3580.2553094800001</v>
      </c>
      <c r="X148" s="36">
        <f>SUMIFS(СВЦЭМ!$C$33:$C$776,СВЦЭМ!$A$33:$A$776,$A148,СВЦЭМ!$B$33:$B$776,X$119)+'СЕТ СН'!$I$9+СВЦЭМ!$D$10+'СЕТ СН'!$I$5-'СЕТ СН'!$I$17</f>
        <v>3535.6274261899998</v>
      </c>
      <c r="Y148" s="36">
        <f>SUMIFS(СВЦЭМ!$C$33:$C$776,СВЦЭМ!$A$33:$A$776,$A148,СВЦЭМ!$B$33:$B$776,Y$119)+'СЕТ СН'!$I$9+СВЦЭМ!$D$10+'СЕТ СН'!$I$5-'СЕТ СН'!$I$17</f>
        <v>3459.0250571299998</v>
      </c>
    </row>
    <row r="149" spans="1:26" ht="15.75" x14ac:dyDescent="0.2">
      <c r="A149" s="35">
        <f t="shared" si="3"/>
        <v>43707</v>
      </c>
      <c r="B149" s="36">
        <f>SUMIFS(СВЦЭМ!$C$33:$C$776,СВЦЭМ!$A$33:$A$776,$A149,СВЦЭМ!$B$33:$B$776,B$119)+'СЕТ СН'!$I$9+СВЦЭМ!$D$10+'СЕТ СН'!$I$5-'СЕТ СН'!$I$17</f>
        <v>3518.15884753</v>
      </c>
      <c r="C149" s="36">
        <f>SUMIFS(СВЦЭМ!$C$33:$C$776,СВЦЭМ!$A$33:$A$776,$A149,СВЦЭМ!$B$33:$B$776,C$119)+'СЕТ СН'!$I$9+СВЦЭМ!$D$10+'СЕТ СН'!$I$5-'СЕТ СН'!$I$17</f>
        <v>3527.4584122799997</v>
      </c>
      <c r="D149" s="36">
        <f>SUMIFS(СВЦЭМ!$C$33:$C$776,СВЦЭМ!$A$33:$A$776,$A149,СВЦЭМ!$B$33:$B$776,D$119)+'СЕТ СН'!$I$9+СВЦЭМ!$D$10+'СЕТ СН'!$I$5-'СЕТ СН'!$I$17</f>
        <v>3559.7133201299998</v>
      </c>
      <c r="E149" s="36">
        <f>SUMIFS(СВЦЭМ!$C$33:$C$776,СВЦЭМ!$A$33:$A$776,$A149,СВЦЭМ!$B$33:$B$776,E$119)+'СЕТ СН'!$I$9+СВЦЭМ!$D$10+'СЕТ СН'!$I$5-'СЕТ СН'!$I$17</f>
        <v>3579.34761149</v>
      </c>
      <c r="F149" s="36">
        <f>SUMIFS(СВЦЭМ!$C$33:$C$776,СВЦЭМ!$A$33:$A$776,$A149,СВЦЭМ!$B$33:$B$776,F$119)+'СЕТ СН'!$I$9+СВЦЭМ!$D$10+'СЕТ СН'!$I$5-'СЕТ СН'!$I$17</f>
        <v>3594.1369449499998</v>
      </c>
      <c r="G149" s="36">
        <f>SUMIFS(СВЦЭМ!$C$33:$C$776,СВЦЭМ!$A$33:$A$776,$A149,СВЦЭМ!$B$33:$B$776,G$119)+'СЕТ СН'!$I$9+СВЦЭМ!$D$10+'СЕТ СН'!$I$5-'СЕТ СН'!$I$17</f>
        <v>3571.3883806499998</v>
      </c>
      <c r="H149" s="36">
        <f>SUMIFS(СВЦЭМ!$C$33:$C$776,СВЦЭМ!$A$33:$A$776,$A149,СВЦЭМ!$B$33:$B$776,H$119)+'СЕТ СН'!$I$9+СВЦЭМ!$D$10+'СЕТ СН'!$I$5-'СЕТ СН'!$I$17</f>
        <v>3519.52911666</v>
      </c>
      <c r="I149" s="36">
        <f>SUMIFS(СВЦЭМ!$C$33:$C$776,СВЦЭМ!$A$33:$A$776,$A149,СВЦЭМ!$B$33:$B$776,I$119)+'СЕТ СН'!$I$9+СВЦЭМ!$D$10+'СЕТ СН'!$I$5-'СЕТ СН'!$I$17</f>
        <v>3457.6356465399999</v>
      </c>
      <c r="J149" s="36">
        <f>SUMIFS(СВЦЭМ!$C$33:$C$776,СВЦЭМ!$A$33:$A$776,$A149,СВЦЭМ!$B$33:$B$776,J$119)+'СЕТ СН'!$I$9+СВЦЭМ!$D$10+'СЕТ СН'!$I$5-'СЕТ СН'!$I$17</f>
        <v>3426.7537709899998</v>
      </c>
      <c r="K149" s="36">
        <f>SUMIFS(СВЦЭМ!$C$33:$C$776,СВЦЭМ!$A$33:$A$776,$A149,СВЦЭМ!$B$33:$B$776,K$119)+'СЕТ СН'!$I$9+СВЦЭМ!$D$10+'СЕТ СН'!$I$5-'СЕТ СН'!$I$17</f>
        <v>3445.2132811500001</v>
      </c>
      <c r="L149" s="36">
        <f>SUMIFS(СВЦЭМ!$C$33:$C$776,СВЦЭМ!$A$33:$A$776,$A149,СВЦЭМ!$B$33:$B$776,L$119)+'СЕТ СН'!$I$9+СВЦЭМ!$D$10+'СЕТ СН'!$I$5-'СЕТ СН'!$I$17</f>
        <v>3463.8570206899999</v>
      </c>
      <c r="M149" s="36">
        <f>SUMIFS(СВЦЭМ!$C$33:$C$776,СВЦЭМ!$A$33:$A$776,$A149,СВЦЭМ!$B$33:$B$776,M$119)+'СЕТ СН'!$I$9+СВЦЭМ!$D$10+'СЕТ СН'!$I$5-'СЕТ СН'!$I$17</f>
        <v>3466.0938956700002</v>
      </c>
      <c r="N149" s="36">
        <f>SUMIFS(СВЦЭМ!$C$33:$C$776,СВЦЭМ!$A$33:$A$776,$A149,СВЦЭМ!$B$33:$B$776,N$119)+'СЕТ СН'!$I$9+СВЦЭМ!$D$10+'СЕТ СН'!$I$5-'СЕТ СН'!$I$17</f>
        <v>3462.2792224499999</v>
      </c>
      <c r="O149" s="36">
        <f>SUMIFS(СВЦЭМ!$C$33:$C$776,СВЦЭМ!$A$33:$A$776,$A149,СВЦЭМ!$B$33:$B$776,O$119)+'СЕТ СН'!$I$9+СВЦЭМ!$D$10+'СЕТ СН'!$I$5-'СЕТ СН'!$I$17</f>
        <v>3466.20550082</v>
      </c>
      <c r="P149" s="36">
        <f>SUMIFS(СВЦЭМ!$C$33:$C$776,СВЦЭМ!$A$33:$A$776,$A149,СВЦЭМ!$B$33:$B$776,P$119)+'СЕТ СН'!$I$9+СВЦЭМ!$D$10+'СЕТ СН'!$I$5-'СЕТ СН'!$I$17</f>
        <v>3470.5665522199997</v>
      </c>
      <c r="Q149" s="36">
        <f>SUMIFS(СВЦЭМ!$C$33:$C$776,СВЦЭМ!$A$33:$A$776,$A149,СВЦЭМ!$B$33:$B$776,Q$119)+'СЕТ СН'!$I$9+СВЦЭМ!$D$10+'СЕТ СН'!$I$5-'СЕТ СН'!$I$17</f>
        <v>3463.8098147599999</v>
      </c>
      <c r="R149" s="36">
        <f>SUMIFS(СВЦЭМ!$C$33:$C$776,СВЦЭМ!$A$33:$A$776,$A149,СВЦЭМ!$B$33:$B$776,R$119)+'СЕТ СН'!$I$9+СВЦЭМ!$D$10+'СЕТ СН'!$I$5-'СЕТ СН'!$I$17</f>
        <v>3500.7219306400002</v>
      </c>
      <c r="S149" s="36">
        <f>SUMIFS(СВЦЭМ!$C$33:$C$776,СВЦЭМ!$A$33:$A$776,$A149,СВЦЭМ!$B$33:$B$776,S$119)+'СЕТ СН'!$I$9+СВЦЭМ!$D$10+'СЕТ СН'!$I$5-'СЕТ СН'!$I$17</f>
        <v>3538.65398684</v>
      </c>
      <c r="T149" s="36">
        <f>SUMIFS(СВЦЭМ!$C$33:$C$776,СВЦЭМ!$A$33:$A$776,$A149,СВЦЭМ!$B$33:$B$776,T$119)+'СЕТ СН'!$I$9+СВЦЭМ!$D$10+'СЕТ СН'!$I$5-'СЕТ СН'!$I$17</f>
        <v>3536.6851785999997</v>
      </c>
      <c r="U149" s="36">
        <f>SUMIFS(СВЦЭМ!$C$33:$C$776,СВЦЭМ!$A$33:$A$776,$A149,СВЦЭМ!$B$33:$B$776,U$119)+'СЕТ СН'!$I$9+СВЦЭМ!$D$10+'СЕТ СН'!$I$5-'СЕТ СН'!$I$17</f>
        <v>3537.1150165499998</v>
      </c>
      <c r="V149" s="36">
        <f>SUMIFS(СВЦЭМ!$C$33:$C$776,СВЦЭМ!$A$33:$A$776,$A149,СВЦЭМ!$B$33:$B$776,V$119)+'СЕТ СН'!$I$9+СВЦЭМ!$D$10+'СЕТ СН'!$I$5-'СЕТ СН'!$I$17</f>
        <v>3534.68665655</v>
      </c>
      <c r="W149" s="36">
        <f>SUMIFS(СВЦЭМ!$C$33:$C$776,СВЦЭМ!$A$33:$A$776,$A149,СВЦЭМ!$B$33:$B$776,W$119)+'СЕТ СН'!$I$9+СВЦЭМ!$D$10+'СЕТ СН'!$I$5-'СЕТ СН'!$I$17</f>
        <v>3557.94132588</v>
      </c>
      <c r="X149" s="36">
        <f>SUMIFS(СВЦЭМ!$C$33:$C$776,СВЦЭМ!$A$33:$A$776,$A149,СВЦЭМ!$B$33:$B$776,X$119)+'СЕТ СН'!$I$9+СВЦЭМ!$D$10+'СЕТ СН'!$I$5-'СЕТ СН'!$I$17</f>
        <v>3527.1867336</v>
      </c>
      <c r="Y149" s="36">
        <f>SUMIFS(СВЦЭМ!$C$33:$C$776,СВЦЭМ!$A$33:$A$776,$A149,СВЦЭМ!$B$33:$B$776,Y$119)+'СЕТ СН'!$I$9+СВЦЭМ!$D$10+'СЕТ СН'!$I$5-'СЕТ СН'!$I$17</f>
        <v>3429.4783273399999</v>
      </c>
    </row>
    <row r="150" spans="1:26" ht="15.75" x14ac:dyDescent="0.2">
      <c r="A150" s="35">
        <f t="shared" si="3"/>
        <v>43708</v>
      </c>
      <c r="B150" s="36">
        <f>SUMIFS(СВЦЭМ!$C$33:$C$776,СВЦЭМ!$A$33:$A$776,$A150,СВЦЭМ!$B$33:$B$776,B$119)+'СЕТ СН'!$I$9+СВЦЭМ!$D$10+'СЕТ СН'!$I$5-'СЕТ СН'!$I$17</f>
        <v>3486.9095927099997</v>
      </c>
      <c r="C150" s="36">
        <f>SUMIFS(СВЦЭМ!$C$33:$C$776,СВЦЭМ!$A$33:$A$776,$A150,СВЦЭМ!$B$33:$B$776,C$119)+'СЕТ СН'!$I$9+СВЦЭМ!$D$10+'СЕТ СН'!$I$5-'СЕТ СН'!$I$17</f>
        <v>3528.8911298499997</v>
      </c>
      <c r="D150" s="36">
        <f>SUMIFS(СВЦЭМ!$C$33:$C$776,СВЦЭМ!$A$33:$A$776,$A150,СВЦЭМ!$B$33:$B$776,D$119)+'СЕТ СН'!$I$9+СВЦЭМ!$D$10+'СЕТ СН'!$I$5-'СЕТ СН'!$I$17</f>
        <v>3553.6282691299998</v>
      </c>
      <c r="E150" s="36">
        <f>SUMIFS(СВЦЭМ!$C$33:$C$776,СВЦЭМ!$A$33:$A$776,$A150,СВЦЭМ!$B$33:$B$776,E$119)+'СЕТ СН'!$I$9+СВЦЭМ!$D$10+'СЕТ СН'!$I$5-'СЕТ СН'!$I$17</f>
        <v>3569.7973671099999</v>
      </c>
      <c r="F150" s="36">
        <f>SUMIFS(СВЦЭМ!$C$33:$C$776,СВЦЭМ!$A$33:$A$776,$A150,СВЦЭМ!$B$33:$B$776,F$119)+'СЕТ СН'!$I$9+СВЦЭМ!$D$10+'СЕТ СН'!$I$5-'СЕТ СН'!$I$17</f>
        <v>3580.1933218599997</v>
      </c>
      <c r="G150" s="36">
        <f>SUMIFS(СВЦЭМ!$C$33:$C$776,СВЦЭМ!$A$33:$A$776,$A150,СВЦЭМ!$B$33:$B$776,G$119)+'СЕТ СН'!$I$9+СВЦЭМ!$D$10+'СЕТ СН'!$I$5-'СЕТ СН'!$I$17</f>
        <v>3568.6159134300001</v>
      </c>
      <c r="H150" s="36">
        <f>SUMIFS(СВЦЭМ!$C$33:$C$776,СВЦЭМ!$A$33:$A$776,$A150,СВЦЭМ!$B$33:$B$776,H$119)+'СЕТ СН'!$I$9+СВЦЭМ!$D$10+'СЕТ СН'!$I$5-'СЕТ СН'!$I$17</f>
        <v>3553.9131292499997</v>
      </c>
      <c r="I150" s="36">
        <f>SUMIFS(СВЦЭМ!$C$33:$C$776,СВЦЭМ!$A$33:$A$776,$A150,СВЦЭМ!$B$33:$B$776,I$119)+'СЕТ СН'!$I$9+СВЦЭМ!$D$10+'СЕТ СН'!$I$5-'СЕТ СН'!$I$17</f>
        <v>3502.3191113499997</v>
      </c>
      <c r="J150" s="36">
        <f>SUMIFS(СВЦЭМ!$C$33:$C$776,СВЦЭМ!$A$33:$A$776,$A150,СВЦЭМ!$B$33:$B$776,J$119)+'СЕТ СН'!$I$9+СВЦЭМ!$D$10+'СЕТ СН'!$I$5-'СЕТ СН'!$I$17</f>
        <v>3432.9947069099999</v>
      </c>
      <c r="K150" s="36">
        <f>SUMIFS(СВЦЭМ!$C$33:$C$776,СВЦЭМ!$A$33:$A$776,$A150,СВЦЭМ!$B$33:$B$776,K$119)+'СЕТ СН'!$I$9+СВЦЭМ!$D$10+'СЕТ СН'!$I$5-'СЕТ СН'!$I$17</f>
        <v>3376.3838007200002</v>
      </c>
      <c r="L150" s="36">
        <f>SUMIFS(СВЦЭМ!$C$33:$C$776,СВЦЭМ!$A$33:$A$776,$A150,СВЦЭМ!$B$33:$B$776,L$119)+'СЕТ СН'!$I$9+СВЦЭМ!$D$10+'СЕТ СН'!$I$5-'СЕТ СН'!$I$17</f>
        <v>3360.21180168</v>
      </c>
      <c r="M150" s="36">
        <f>SUMIFS(СВЦЭМ!$C$33:$C$776,СВЦЭМ!$A$33:$A$776,$A150,СВЦЭМ!$B$33:$B$776,M$119)+'СЕТ СН'!$I$9+СВЦЭМ!$D$10+'СЕТ СН'!$I$5-'СЕТ СН'!$I$17</f>
        <v>3361.4789409199998</v>
      </c>
      <c r="N150" s="36">
        <f>SUMIFS(СВЦЭМ!$C$33:$C$776,СВЦЭМ!$A$33:$A$776,$A150,СВЦЭМ!$B$33:$B$776,N$119)+'СЕТ СН'!$I$9+СВЦЭМ!$D$10+'СЕТ СН'!$I$5-'СЕТ СН'!$I$17</f>
        <v>3358.7911877699999</v>
      </c>
      <c r="O150" s="36">
        <f>SUMIFS(СВЦЭМ!$C$33:$C$776,СВЦЭМ!$A$33:$A$776,$A150,СВЦЭМ!$B$33:$B$776,O$119)+'СЕТ СН'!$I$9+СВЦЭМ!$D$10+'СЕТ СН'!$I$5-'СЕТ СН'!$I$17</f>
        <v>3361.85508914</v>
      </c>
      <c r="P150" s="36">
        <f>SUMIFS(СВЦЭМ!$C$33:$C$776,СВЦЭМ!$A$33:$A$776,$A150,СВЦЭМ!$B$33:$B$776,P$119)+'СЕТ СН'!$I$9+СВЦЭМ!$D$10+'СЕТ СН'!$I$5-'СЕТ СН'!$I$17</f>
        <v>3366.2559616499998</v>
      </c>
      <c r="Q150" s="36">
        <f>SUMIFS(СВЦЭМ!$C$33:$C$776,СВЦЭМ!$A$33:$A$776,$A150,СВЦЭМ!$B$33:$B$776,Q$119)+'СЕТ СН'!$I$9+СВЦЭМ!$D$10+'СЕТ СН'!$I$5-'СЕТ СН'!$I$17</f>
        <v>3368.7913866199997</v>
      </c>
      <c r="R150" s="36">
        <f>SUMIFS(СВЦЭМ!$C$33:$C$776,СВЦЭМ!$A$33:$A$776,$A150,СВЦЭМ!$B$33:$B$776,R$119)+'СЕТ СН'!$I$9+СВЦЭМ!$D$10+'СЕТ СН'!$I$5-'СЕТ СН'!$I$17</f>
        <v>3333.7894007499999</v>
      </c>
      <c r="S150" s="36">
        <f>SUMIFS(СВЦЭМ!$C$33:$C$776,СВЦЭМ!$A$33:$A$776,$A150,СВЦЭМ!$B$33:$B$776,S$119)+'СЕТ СН'!$I$9+СВЦЭМ!$D$10+'СЕТ СН'!$I$5-'СЕТ СН'!$I$17</f>
        <v>3292.6745106200001</v>
      </c>
      <c r="T150" s="36">
        <f>SUMIFS(СВЦЭМ!$C$33:$C$776,СВЦЭМ!$A$33:$A$776,$A150,СВЦЭМ!$B$33:$B$776,T$119)+'СЕТ СН'!$I$9+СВЦЭМ!$D$10+'СЕТ СН'!$I$5-'СЕТ СН'!$I$17</f>
        <v>3285.48778868</v>
      </c>
      <c r="U150" s="36">
        <f>SUMIFS(СВЦЭМ!$C$33:$C$776,СВЦЭМ!$A$33:$A$776,$A150,СВЦЭМ!$B$33:$B$776,U$119)+'СЕТ СН'!$I$9+СВЦЭМ!$D$10+'СЕТ СН'!$I$5-'СЕТ СН'!$I$17</f>
        <v>3281.1747746800002</v>
      </c>
      <c r="V150" s="36">
        <f>SUMIFS(СВЦЭМ!$C$33:$C$776,СВЦЭМ!$A$33:$A$776,$A150,СВЦЭМ!$B$33:$B$776,V$119)+'СЕТ СН'!$I$9+СВЦЭМ!$D$10+'СЕТ СН'!$I$5-'СЕТ СН'!$I$17</f>
        <v>3281.03949169</v>
      </c>
      <c r="W150" s="36">
        <f>SUMIFS(СВЦЭМ!$C$33:$C$776,СВЦЭМ!$A$33:$A$776,$A150,СВЦЭМ!$B$33:$B$776,W$119)+'СЕТ СН'!$I$9+СВЦЭМ!$D$10+'СЕТ СН'!$I$5-'СЕТ СН'!$I$17</f>
        <v>3275.7371472899999</v>
      </c>
      <c r="X150" s="36">
        <f>SUMIFS(СВЦЭМ!$C$33:$C$776,СВЦЭМ!$A$33:$A$776,$A150,СВЦЭМ!$B$33:$B$776,X$119)+'СЕТ СН'!$I$9+СВЦЭМ!$D$10+'СЕТ СН'!$I$5-'СЕТ СН'!$I$17</f>
        <v>3294.8423778400002</v>
      </c>
      <c r="Y150" s="36">
        <f>SUMIFS(СВЦЭМ!$C$33:$C$776,СВЦЭМ!$A$33:$A$776,$A150,СВЦЭМ!$B$33:$B$776,Y$119)+'СЕТ СН'!$I$9+СВЦЭМ!$D$10+'СЕТ СН'!$I$5-'СЕТ СН'!$I$17</f>
        <v>3376.3681652499999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9"/>
      <c r="W154" s="39"/>
      <c r="X154" s="39"/>
      <c r="Y154" s="39"/>
      <c r="Z154" s="39"/>
    </row>
    <row r="155" spans="1:26" ht="15.75" customHeight="1" x14ac:dyDescent="0.2">
      <c r="A155" s="132"/>
      <c r="B155" s="132"/>
      <c r="C155" s="132"/>
      <c r="D155" s="132"/>
      <c r="E155" s="132"/>
      <c r="F155" s="132"/>
      <c r="G155" s="132"/>
      <c r="H155" s="132"/>
      <c r="I155" s="132"/>
      <c r="J155" s="132"/>
      <c r="K155" s="132"/>
      <c r="L155" s="132"/>
      <c r="M155" s="132"/>
      <c r="N155" s="135">
        <f>СВЦЭМ!$D$12+'СЕТ СН'!$F$10-'СЕТ СН'!$F$18</f>
        <v>460818.98808538803</v>
      </c>
      <c r="O155" s="136"/>
      <c r="P155" s="135">
        <f>СВЦЭМ!$D$12+'СЕТ СН'!$F$10-'СЕТ СН'!$G$18</f>
        <v>460818.98808538803</v>
      </c>
      <c r="Q155" s="136"/>
      <c r="R155" s="135">
        <f>СВЦЭМ!$D$12+'СЕТ СН'!$F$10-'СЕТ СН'!$H$18</f>
        <v>460818.98808538803</v>
      </c>
      <c r="S155" s="136"/>
      <c r="T155" s="135">
        <f>СВЦЭМ!$D$12+'СЕТ СН'!$F$10-'СЕТ СН'!$I$18</f>
        <v>460818.98808538803</v>
      </c>
      <c r="U155" s="136"/>
      <c r="V155" s="40"/>
      <c r="W155" s="40"/>
      <c r="X155" s="40"/>
      <c r="Y155" s="30"/>
    </row>
    <row r="156" spans="1:26" x14ac:dyDescent="0.25">
      <c r="A156" s="130"/>
      <c r="B156" s="130"/>
      <c r="C156" s="130"/>
      <c r="D156" s="130"/>
      <c r="E156" s="130"/>
      <c r="F156" s="131"/>
      <c r="G156" s="131"/>
      <c r="H156" s="131"/>
      <c r="I156" s="131"/>
      <c r="J156" s="131"/>
      <c r="K156" s="131"/>
      <c r="L156" s="131"/>
      <c r="M156" s="131"/>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39</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3" customHeight="1" x14ac:dyDescent="0.2">
      <c r="A4" s="137" t="s">
        <v>9</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01.08.2019</v>
      </c>
      <c r="B12" s="36">
        <f>SUMIFS(СВЦЭМ!$C$33:$C$776,СВЦЭМ!$A$33:$A$776,$A12,СВЦЭМ!$B$33:$B$776,B$11)+'СЕТ СН'!$F$9+СВЦЭМ!$D$10+'СЕТ СН'!$F$6-'СЕТ СН'!$F$19</f>
        <v>874.08294419999993</v>
      </c>
      <c r="C12" s="36">
        <f>SUMIFS(СВЦЭМ!$C$33:$C$776,СВЦЭМ!$A$33:$A$776,$A12,СВЦЭМ!$B$33:$B$776,C$11)+'СЕТ СН'!$F$9+СВЦЭМ!$D$10+'СЕТ СН'!$F$6-'СЕТ СН'!$F$19</f>
        <v>980.45424789999993</v>
      </c>
      <c r="D12" s="36">
        <f>SUMIFS(СВЦЭМ!$C$33:$C$776,СВЦЭМ!$A$33:$A$776,$A12,СВЦЭМ!$B$33:$B$776,D$11)+'СЕТ СН'!$F$9+СВЦЭМ!$D$10+'СЕТ СН'!$F$6-'СЕТ СН'!$F$19</f>
        <v>1021.9536447099999</v>
      </c>
      <c r="E12" s="36">
        <f>SUMIFS(СВЦЭМ!$C$33:$C$776,СВЦЭМ!$A$33:$A$776,$A12,СВЦЭМ!$B$33:$B$776,E$11)+'СЕТ СН'!$F$9+СВЦЭМ!$D$10+'СЕТ СН'!$F$6-'СЕТ СН'!$F$19</f>
        <v>1071.85821373</v>
      </c>
      <c r="F12" s="36">
        <f>SUMIFS(СВЦЭМ!$C$33:$C$776,СВЦЭМ!$A$33:$A$776,$A12,СВЦЭМ!$B$33:$B$776,F$11)+'СЕТ СН'!$F$9+СВЦЭМ!$D$10+'СЕТ СН'!$F$6-'СЕТ СН'!$F$19</f>
        <v>1091.39704398</v>
      </c>
      <c r="G12" s="36">
        <f>SUMIFS(СВЦЭМ!$C$33:$C$776,СВЦЭМ!$A$33:$A$776,$A12,СВЦЭМ!$B$33:$B$776,G$11)+'СЕТ СН'!$F$9+СВЦЭМ!$D$10+'СЕТ СН'!$F$6-'СЕТ СН'!$F$19</f>
        <v>1056.7546958999999</v>
      </c>
      <c r="H12" s="36">
        <f>SUMIFS(СВЦЭМ!$C$33:$C$776,СВЦЭМ!$A$33:$A$776,$A12,СВЦЭМ!$B$33:$B$776,H$11)+'СЕТ СН'!$F$9+СВЦЭМ!$D$10+'СЕТ СН'!$F$6-'СЕТ СН'!$F$19</f>
        <v>993.28414805</v>
      </c>
      <c r="I12" s="36">
        <f>SUMIFS(СВЦЭМ!$C$33:$C$776,СВЦЭМ!$A$33:$A$776,$A12,СВЦЭМ!$B$33:$B$776,I$11)+'СЕТ СН'!$F$9+СВЦЭМ!$D$10+'СЕТ СН'!$F$6-'СЕТ СН'!$F$19</f>
        <v>951.93799490999993</v>
      </c>
      <c r="J12" s="36">
        <f>SUMIFS(СВЦЭМ!$C$33:$C$776,СВЦЭМ!$A$33:$A$776,$A12,СВЦЭМ!$B$33:$B$776,J$11)+'СЕТ СН'!$F$9+СВЦЭМ!$D$10+'СЕТ СН'!$F$6-'СЕТ СН'!$F$19</f>
        <v>987.79654720999997</v>
      </c>
      <c r="K12" s="36">
        <f>SUMIFS(СВЦЭМ!$C$33:$C$776,СВЦЭМ!$A$33:$A$776,$A12,СВЦЭМ!$B$33:$B$776,K$11)+'СЕТ СН'!$F$9+СВЦЭМ!$D$10+'СЕТ СН'!$F$6-'СЕТ СН'!$F$19</f>
        <v>1004.4434552199999</v>
      </c>
      <c r="L12" s="36">
        <f>SUMIFS(СВЦЭМ!$C$33:$C$776,СВЦЭМ!$A$33:$A$776,$A12,СВЦЭМ!$B$33:$B$776,L$11)+'СЕТ СН'!$F$9+СВЦЭМ!$D$10+'СЕТ СН'!$F$6-'СЕТ СН'!$F$19</f>
        <v>1013.4005647499999</v>
      </c>
      <c r="M12" s="36">
        <f>SUMIFS(СВЦЭМ!$C$33:$C$776,СВЦЭМ!$A$33:$A$776,$A12,СВЦЭМ!$B$33:$B$776,M$11)+'СЕТ СН'!$F$9+СВЦЭМ!$D$10+'СЕТ СН'!$F$6-'СЕТ СН'!$F$19</f>
        <v>1014.8002937299999</v>
      </c>
      <c r="N12" s="36">
        <f>SUMIFS(СВЦЭМ!$C$33:$C$776,СВЦЭМ!$A$33:$A$776,$A12,СВЦЭМ!$B$33:$B$776,N$11)+'СЕТ СН'!$F$9+СВЦЭМ!$D$10+'СЕТ СН'!$F$6-'СЕТ СН'!$F$19</f>
        <v>1015.2757016999999</v>
      </c>
      <c r="O12" s="36">
        <f>SUMIFS(СВЦЭМ!$C$33:$C$776,СВЦЭМ!$A$33:$A$776,$A12,СВЦЭМ!$B$33:$B$776,O$11)+'СЕТ СН'!$F$9+СВЦЭМ!$D$10+'СЕТ СН'!$F$6-'СЕТ СН'!$F$19</f>
        <v>1019.47095871</v>
      </c>
      <c r="P12" s="36">
        <f>SUMIFS(СВЦЭМ!$C$33:$C$776,СВЦЭМ!$A$33:$A$776,$A12,СВЦЭМ!$B$33:$B$776,P$11)+'СЕТ СН'!$F$9+СВЦЭМ!$D$10+'СЕТ СН'!$F$6-'СЕТ СН'!$F$19</f>
        <v>1017.30867568</v>
      </c>
      <c r="Q12" s="36">
        <f>SUMIFS(СВЦЭМ!$C$33:$C$776,СВЦЭМ!$A$33:$A$776,$A12,СВЦЭМ!$B$33:$B$776,Q$11)+'СЕТ СН'!$F$9+СВЦЭМ!$D$10+'СЕТ СН'!$F$6-'СЕТ СН'!$F$19</f>
        <v>1022.03111509</v>
      </c>
      <c r="R12" s="36">
        <f>SUMIFS(СВЦЭМ!$C$33:$C$776,СВЦЭМ!$A$33:$A$776,$A12,СВЦЭМ!$B$33:$B$776,R$11)+'СЕТ СН'!$F$9+СВЦЭМ!$D$10+'СЕТ СН'!$F$6-'СЕТ СН'!$F$19</f>
        <v>1026.5094142</v>
      </c>
      <c r="S12" s="36">
        <f>SUMIFS(СВЦЭМ!$C$33:$C$776,СВЦЭМ!$A$33:$A$776,$A12,СВЦЭМ!$B$33:$B$776,S$11)+'СЕТ СН'!$F$9+СВЦЭМ!$D$10+'СЕТ СН'!$F$6-'СЕТ СН'!$F$19</f>
        <v>1025.2181089000001</v>
      </c>
      <c r="T12" s="36">
        <f>SUMIFS(СВЦЭМ!$C$33:$C$776,СВЦЭМ!$A$33:$A$776,$A12,СВЦЭМ!$B$33:$B$776,T$11)+'СЕТ СН'!$F$9+СВЦЭМ!$D$10+'СЕТ СН'!$F$6-'СЕТ СН'!$F$19</f>
        <v>1015.7603551499999</v>
      </c>
      <c r="U12" s="36">
        <f>SUMIFS(СВЦЭМ!$C$33:$C$776,СВЦЭМ!$A$33:$A$776,$A12,СВЦЭМ!$B$33:$B$776,U$11)+'СЕТ СН'!$F$9+СВЦЭМ!$D$10+'СЕТ СН'!$F$6-'СЕТ СН'!$F$19</f>
        <v>1007.7396923299999</v>
      </c>
      <c r="V12" s="36">
        <f>SUMIFS(СВЦЭМ!$C$33:$C$776,СВЦЭМ!$A$33:$A$776,$A12,СВЦЭМ!$B$33:$B$776,V$11)+'СЕТ СН'!$F$9+СВЦЭМ!$D$10+'СЕТ СН'!$F$6-'СЕТ СН'!$F$19</f>
        <v>1005.42103056</v>
      </c>
      <c r="W12" s="36">
        <f>SUMIFS(СВЦЭМ!$C$33:$C$776,СВЦЭМ!$A$33:$A$776,$A12,СВЦЭМ!$B$33:$B$776,W$11)+'СЕТ СН'!$F$9+СВЦЭМ!$D$10+'СЕТ СН'!$F$6-'СЕТ СН'!$F$19</f>
        <v>1008.86893613</v>
      </c>
      <c r="X12" s="36">
        <f>SUMIFS(СВЦЭМ!$C$33:$C$776,СВЦЭМ!$A$33:$A$776,$A12,СВЦЭМ!$B$33:$B$776,X$11)+'СЕТ СН'!$F$9+СВЦЭМ!$D$10+'СЕТ СН'!$F$6-'СЕТ СН'!$F$19</f>
        <v>983.60484296999994</v>
      </c>
      <c r="Y12" s="36">
        <f>SUMIFS(СВЦЭМ!$C$33:$C$776,СВЦЭМ!$A$33:$A$776,$A12,СВЦЭМ!$B$33:$B$776,Y$11)+'СЕТ СН'!$F$9+СВЦЭМ!$D$10+'СЕТ СН'!$F$6-'СЕТ СН'!$F$19</f>
        <v>947.56923182999992</v>
      </c>
      <c r="AA12" s="37"/>
    </row>
    <row r="13" spans="1:27" ht="15.75" x14ac:dyDescent="0.2">
      <c r="A13" s="35">
        <f>A12+1</f>
        <v>43679</v>
      </c>
      <c r="B13" s="36">
        <f>SUMIFS(СВЦЭМ!$C$33:$C$776,СВЦЭМ!$A$33:$A$776,$A13,СВЦЭМ!$B$33:$B$776,B$11)+'СЕТ СН'!$F$9+СВЦЭМ!$D$10+'СЕТ СН'!$F$6-'СЕТ СН'!$F$19</f>
        <v>928.00178712999991</v>
      </c>
      <c r="C13" s="36">
        <f>SUMIFS(СВЦЭМ!$C$33:$C$776,СВЦЭМ!$A$33:$A$776,$A13,СВЦЭМ!$B$33:$B$776,C$11)+'СЕТ СН'!$F$9+СВЦЭМ!$D$10+'СЕТ СН'!$F$6-'СЕТ СН'!$F$19</f>
        <v>948.11318615999994</v>
      </c>
      <c r="D13" s="36">
        <f>SUMIFS(СВЦЭМ!$C$33:$C$776,СВЦЭМ!$A$33:$A$776,$A13,СВЦЭМ!$B$33:$B$776,D$11)+'СЕТ СН'!$F$9+СВЦЭМ!$D$10+'СЕТ СН'!$F$6-'СЕТ СН'!$F$19</f>
        <v>973.67100606999998</v>
      </c>
      <c r="E13" s="36">
        <f>SUMIFS(СВЦЭМ!$C$33:$C$776,СВЦЭМ!$A$33:$A$776,$A13,СВЦЭМ!$B$33:$B$776,E$11)+'СЕТ СН'!$F$9+СВЦЭМ!$D$10+'СЕТ СН'!$F$6-'СЕТ СН'!$F$19</f>
        <v>994.30723431999991</v>
      </c>
      <c r="F13" s="36">
        <f>SUMIFS(СВЦЭМ!$C$33:$C$776,СВЦЭМ!$A$33:$A$776,$A13,СВЦЭМ!$B$33:$B$776,F$11)+'СЕТ СН'!$F$9+СВЦЭМ!$D$10+'СЕТ СН'!$F$6-'СЕТ СН'!$F$19</f>
        <v>995.51969348</v>
      </c>
      <c r="G13" s="36">
        <f>SUMIFS(СВЦЭМ!$C$33:$C$776,СВЦЭМ!$A$33:$A$776,$A13,СВЦЭМ!$B$33:$B$776,G$11)+'СЕТ СН'!$F$9+СВЦЭМ!$D$10+'СЕТ СН'!$F$6-'СЕТ СН'!$F$19</f>
        <v>978.85996098999999</v>
      </c>
      <c r="H13" s="36">
        <f>SUMIFS(СВЦЭМ!$C$33:$C$776,СВЦЭМ!$A$33:$A$776,$A13,СВЦЭМ!$B$33:$B$776,H$11)+'СЕТ СН'!$F$9+СВЦЭМ!$D$10+'СЕТ СН'!$F$6-'СЕТ СН'!$F$19</f>
        <v>937.97437917999991</v>
      </c>
      <c r="I13" s="36">
        <f>SUMIFS(СВЦЭМ!$C$33:$C$776,СВЦЭМ!$A$33:$A$776,$A13,СВЦЭМ!$B$33:$B$776,I$11)+'СЕТ СН'!$F$9+СВЦЭМ!$D$10+'СЕТ СН'!$F$6-'СЕТ СН'!$F$19</f>
        <v>945.55851518999998</v>
      </c>
      <c r="J13" s="36">
        <f>SUMIFS(СВЦЭМ!$C$33:$C$776,СВЦЭМ!$A$33:$A$776,$A13,СВЦЭМ!$B$33:$B$776,J$11)+'СЕТ СН'!$F$9+СВЦЭМ!$D$10+'СЕТ СН'!$F$6-'СЕТ СН'!$F$19</f>
        <v>987.32541300999992</v>
      </c>
      <c r="K13" s="36">
        <f>SUMIFS(СВЦЭМ!$C$33:$C$776,СВЦЭМ!$A$33:$A$776,$A13,СВЦЭМ!$B$33:$B$776,K$11)+'СЕТ СН'!$F$9+СВЦЭМ!$D$10+'СЕТ СН'!$F$6-'СЕТ СН'!$F$19</f>
        <v>1015.39685661</v>
      </c>
      <c r="L13" s="36">
        <f>SUMIFS(СВЦЭМ!$C$33:$C$776,СВЦЭМ!$A$33:$A$776,$A13,СВЦЭМ!$B$33:$B$776,L$11)+'СЕТ СН'!$F$9+СВЦЭМ!$D$10+'СЕТ СН'!$F$6-'СЕТ СН'!$F$19</f>
        <v>1004.5662043599999</v>
      </c>
      <c r="M13" s="36">
        <f>SUMIFS(СВЦЭМ!$C$33:$C$776,СВЦЭМ!$A$33:$A$776,$A13,СВЦЭМ!$B$33:$B$776,M$11)+'СЕТ СН'!$F$9+СВЦЭМ!$D$10+'СЕТ СН'!$F$6-'СЕТ СН'!$F$19</f>
        <v>1005.4510849999999</v>
      </c>
      <c r="N13" s="36">
        <f>SUMIFS(СВЦЭМ!$C$33:$C$776,СВЦЭМ!$A$33:$A$776,$A13,СВЦЭМ!$B$33:$B$776,N$11)+'СЕТ СН'!$F$9+СВЦЭМ!$D$10+'СЕТ СН'!$F$6-'СЕТ СН'!$F$19</f>
        <v>1003.3746038999999</v>
      </c>
      <c r="O13" s="36">
        <f>SUMIFS(СВЦЭМ!$C$33:$C$776,СВЦЭМ!$A$33:$A$776,$A13,СВЦЭМ!$B$33:$B$776,O$11)+'СЕТ СН'!$F$9+СВЦЭМ!$D$10+'СЕТ СН'!$F$6-'СЕТ СН'!$F$19</f>
        <v>1011.4021438799999</v>
      </c>
      <c r="P13" s="36">
        <f>SUMIFS(СВЦЭМ!$C$33:$C$776,СВЦЭМ!$A$33:$A$776,$A13,СВЦЭМ!$B$33:$B$776,P$11)+'СЕТ СН'!$F$9+СВЦЭМ!$D$10+'СЕТ СН'!$F$6-'СЕТ СН'!$F$19</f>
        <v>1008.326011</v>
      </c>
      <c r="Q13" s="36">
        <f>SUMIFS(СВЦЭМ!$C$33:$C$776,СВЦЭМ!$A$33:$A$776,$A13,СВЦЭМ!$B$33:$B$776,Q$11)+'СЕТ СН'!$F$9+СВЦЭМ!$D$10+'СЕТ СН'!$F$6-'СЕТ СН'!$F$19</f>
        <v>1007.0790932599999</v>
      </c>
      <c r="R13" s="36">
        <f>SUMIFS(СВЦЭМ!$C$33:$C$776,СВЦЭМ!$A$33:$A$776,$A13,СВЦЭМ!$B$33:$B$776,R$11)+'СЕТ СН'!$F$9+СВЦЭМ!$D$10+'СЕТ СН'!$F$6-'СЕТ СН'!$F$19</f>
        <v>1000.4261342299999</v>
      </c>
      <c r="S13" s="36">
        <f>SUMIFS(СВЦЭМ!$C$33:$C$776,СВЦЭМ!$A$33:$A$776,$A13,СВЦЭМ!$B$33:$B$776,S$11)+'СЕТ СН'!$F$9+СВЦЭМ!$D$10+'СЕТ СН'!$F$6-'СЕТ СН'!$F$19</f>
        <v>997.84994009999991</v>
      </c>
      <c r="T13" s="36">
        <f>SUMIFS(СВЦЭМ!$C$33:$C$776,СВЦЭМ!$A$33:$A$776,$A13,СВЦЭМ!$B$33:$B$776,T$11)+'СЕТ СН'!$F$9+СВЦЭМ!$D$10+'СЕТ СН'!$F$6-'СЕТ СН'!$F$19</f>
        <v>992.30277189999993</v>
      </c>
      <c r="U13" s="36">
        <f>SUMIFS(СВЦЭМ!$C$33:$C$776,СВЦЭМ!$A$33:$A$776,$A13,СВЦЭМ!$B$33:$B$776,U$11)+'СЕТ СН'!$F$9+СВЦЭМ!$D$10+'СЕТ СН'!$F$6-'СЕТ СН'!$F$19</f>
        <v>989.11145266999995</v>
      </c>
      <c r="V13" s="36">
        <f>SUMIFS(СВЦЭМ!$C$33:$C$776,СВЦЭМ!$A$33:$A$776,$A13,СВЦЭМ!$B$33:$B$776,V$11)+'СЕТ СН'!$F$9+СВЦЭМ!$D$10+'СЕТ СН'!$F$6-'СЕТ СН'!$F$19</f>
        <v>992.58293621999997</v>
      </c>
      <c r="W13" s="36">
        <f>SUMIFS(СВЦЭМ!$C$33:$C$776,СВЦЭМ!$A$33:$A$776,$A13,СВЦЭМ!$B$33:$B$776,W$11)+'СЕТ СН'!$F$9+СВЦЭМ!$D$10+'СЕТ СН'!$F$6-'СЕТ СН'!$F$19</f>
        <v>994.24094396999999</v>
      </c>
      <c r="X13" s="36">
        <f>SUMIFS(СВЦЭМ!$C$33:$C$776,СВЦЭМ!$A$33:$A$776,$A13,СВЦЭМ!$B$33:$B$776,X$11)+'СЕТ СН'!$F$9+СВЦЭМ!$D$10+'СЕТ СН'!$F$6-'СЕТ СН'!$F$19</f>
        <v>973.85484595999992</v>
      </c>
      <c r="Y13" s="36">
        <f>SUMIFS(СВЦЭМ!$C$33:$C$776,СВЦЭМ!$A$33:$A$776,$A13,СВЦЭМ!$B$33:$B$776,Y$11)+'СЕТ СН'!$F$9+СВЦЭМ!$D$10+'СЕТ СН'!$F$6-'СЕТ СН'!$F$19</f>
        <v>939.32277216999989</v>
      </c>
    </row>
    <row r="14" spans="1:27" ht="15.75" x14ac:dyDescent="0.2">
      <c r="A14" s="35">
        <f t="shared" ref="A14:A42" si="0">A13+1</f>
        <v>43680</v>
      </c>
      <c r="B14" s="36">
        <f>SUMIFS(СВЦЭМ!$C$33:$C$776,СВЦЭМ!$A$33:$A$776,$A14,СВЦЭМ!$B$33:$B$776,B$11)+'СЕТ СН'!$F$9+СВЦЭМ!$D$10+'СЕТ СН'!$F$6-'СЕТ СН'!$F$19</f>
        <v>920.41477734</v>
      </c>
      <c r="C14" s="36">
        <f>SUMIFS(СВЦЭМ!$C$33:$C$776,СВЦЭМ!$A$33:$A$776,$A14,СВЦЭМ!$B$33:$B$776,C$11)+'СЕТ СН'!$F$9+СВЦЭМ!$D$10+'СЕТ СН'!$F$6-'СЕТ СН'!$F$19</f>
        <v>940.5456241899999</v>
      </c>
      <c r="D14" s="36">
        <f>SUMIFS(СВЦЭМ!$C$33:$C$776,СВЦЭМ!$A$33:$A$776,$A14,СВЦЭМ!$B$33:$B$776,D$11)+'СЕТ СН'!$F$9+СВЦЭМ!$D$10+'СЕТ СН'!$F$6-'СЕТ СН'!$F$19</f>
        <v>979.21729717999995</v>
      </c>
      <c r="E14" s="36">
        <f>SUMIFS(СВЦЭМ!$C$33:$C$776,СВЦЭМ!$A$33:$A$776,$A14,СВЦЭМ!$B$33:$B$776,E$11)+'СЕТ СН'!$F$9+СВЦЭМ!$D$10+'СЕТ СН'!$F$6-'СЕТ СН'!$F$19</f>
        <v>982.59408682999992</v>
      </c>
      <c r="F14" s="36">
        <f>SUMIFS(СВЦЭМ!$C$33:$C$776,СВЦЭМ!$A$33:$A$776,$A14,СВЦЭМ!$B$33:$B$776,F$11)+'СЕТ СН'!$F$9+СВЦЭМ!$D$10+'СЕТ СН'!$F$6-'СЕТ СН'!$F$19</f>
        <v>989.75958719999994</v>
      </c>
      <c r="G14" s="36">
        <f>SUMIFS(СВЦЭМ!$C$33:$C$776,СВЦЭМ!$A$33:$A$776,$A14,СВЦЭМ!$B$33:$B$776,G$11)+'СЕТ СН'!$F$9+СВЦЭМ!$D$10+'СЕТ СН'!$F$6-'СЕТ СН'!$F$19</f>
        <v>975.76946494999993</v>
      </c>
      <c r="H14" s="36">
        <f>SUMIFS(СВЦЭМ!$C$33:$C$776,СВЦЭМ!$A$33:$A$776,$A14,СВЦЭМ!$B$33:$B$776,H$11)+'СЕТ СН'!$F$9+СВЦЭМ!$D$10+'СЕТ СН'!$F$6-'СЕТ СН'!$F$19</f>
        <v>965.60823286999994</v>
      </c>
      <c r="I14" s="36">
        <f>SUMIFS(СВЦЭМ!$C$33:$C$776,СВЦЭМ!$A$33:$A$776,$A14,СВЦЭМ!$B$33:$B$776,I$11)+'СЕТ СН'!$F$9+СВЦЭМ!$D$10+'СЕТ СН'!$F$6-'СЕТ СН'!$F$19</f>
        <v>922.66968601999997</v>
      </c>
      <c r="J14" s="36">
        <f>SUMIFS(СВЦЭМ!$C$33:$C$776,СВЦЭМ!$A$33:$A$776,$A14,СВЦЭМ!$B$33:$B$776,J$11)+'СЕТ СН'!$F$9+СВЦЭМ!$D$10+'СЕТ СН'!$F$6-'СЕТ СН'!$F$19</f>
        <v>849.94747654999992</v>
      </c>
      <c r="K14" s="36">
        <f>SUMIFS(СВЦЭМ!$C$33:$C$776,СВЦЭМ!$A$33:$A$776,$A14,СВЦЭМ!$B$33:$B$776,K$11)+'СЕТ СН'!$F$9+СВЦЭМ!$D$10+'СЕТ СН'!$F$6-'СЕТ СН'!$F$19</f>
        <v>847.93038471999989</v>
      </c>
      <c r="L14" s="36">
        <f>SUMIFS(СВЦЭМ!$C$33:$C$776,СВЦЭМ!$A$33:$A$776,$A14,СВЦЭМ!$B$33:$B$776,L$11)+'СЕТ СН'!$F$9+СВЦЭМ!$D$10+'СЕТ СН'!$F$6-'СЕТ СН'!$F$19</f>
        <v>864.52461423999989</v>
      </c>
      <c r="M14" s="36">
        <f>SUMIFS(СВЦЭМ!$C$33:$C$776,СВЦЭМ!$A$33:$A$776,$A14,СВЦЭМ!$B$33:$B$776,M$11)+'СЕТ СН'!$F$9+СВЦЭМ!$D$10+'СЕТ СН'!$F$6-'СЕТ СН'!$F$19</f>
        <v>865.78692772999989</v>
      </c>
      <c r="N14" s="36">
        <f>SUMIFS(СВЦЭМ!$C$33:$C$776,СВЦЭМ!$A$33:$A$776,$A14,СВЦЭМ!$B$33:$B$776,N$11)+'СЕТ СН'!$F$9+СВЦЭМ!$D$10+'СЕТ СН'!$F$6-'СЕТ СН'!$F$19</f>
        <v>863.01008626999999</v>
      </c>
      <c r="O14" s="36">
        <f>SUMIFS(СВЦЭМ!$C$33:$C$776,СВЦЭМ!$A$33:$A$776,$A14,СВЦЭМ!$B$33:$B$776,O$11)+'СЕТ СН'!$F$9+СВЦЭМ!$D$10+'СЕТ СН'!$F$6-'СЕТ СН'!$F$19</f>
        <v>866.17215678999992</v>
      </c>
      <c r="P14" s="36">
        <f>SUMIFS(СВЦЭМ!$C$33:$C$776,СВЦЭМ!$A$33:$A$776,$A14,СВЦЭМ!$B$33:$B$776,P$11)+'СЕТ СН'!$F$9+СВЦЭМ!$D$10+'СЕТ СН'!$F$6-'СЕТ СН'!$F$19</f>
        <v>866.34227584999996</v>
      </c>
      <c r="Q14" s="36">
        <f>SUMIFS(СВЦЭМ!$C$33:$C$776,СВЦЭМ!$A$33:$A$776,$A14,СВЦЭМ!$B$33:$B$776,Q$11)+'СЕТ СН'!$F$9+СВЦЭМ!$D$10+'СЕТ СН'!$F$6-'СЕТ СН'!$F$19</f>
        <v>871.40545480999992</v>
      </c>
      <c r="R14" s="36">
        <f>SUMIFS(СВЦЭМ!$C$33:$C$776,СВЦЭМ!$A$33:$A$776,$A14,СВЦЭМ!$B$33:$B$776,R$11)+'СЕТ СН'!$F$9+СВЦЭМ!$D$10+'СЕТ СН'!$F$6-'СЕТ СН'!$F$19</f>
        <v>863.55407816999991</v>
      </c>
      <c r="S14" s="36">
        <f>SUMIFS(СВЦЭМ!$C$33:$C$776,СВЦЭМ!$A$33:$A$776,$A14,СВЦЭМ!$B$33:$B$776,S$11)+'СЕТ СН'!$F$9+СВЦЭМ!$D$10+'СЕТ СН'!$F$6-'СЕТ СН'!$F$19</f>
        <v>868.91077271999995</v>
      </c>
      <c r="T14" s="36">
        <f>SUMIFS(СВЦЭМ!$C$33:$C$776,СВЦЭМ!$A$33:$A$776,$A14,СВЦЭМ!$B$33:$B$776,T$11)+'СЕТ СН'!$F$9+СВЦЭМ!$D$10+'СЕТ СН'!$F$6-'СЕТ СН'!$F$19</f>
        <v>868.31707723</v>
      </c>
      <c r="U14" s="36">
        <f>SUMIFS(СВЦЭМ!$C$33:$C$776,СВЦЭМ!$A$33:$A$776,$A14,СВЦЭМ!$B$33:$B$776,U$11)+'СЕТ СН'!$F$9+СВЦЭМ!$D$10+'СЕТ СН'!$F$6-'СЕТ СН'!$F$19</f>
        <v>868.62610806999999</v>
      </c>
      <c r="V14" s="36">
        <f>SUMIFS(СВЦЭМ!$C$33:$C$776,СВЦЭМ!$A$33:$A$776,$A14,СВЦЭМ!$B$33:$B$776,V$11)+'СЕТ СН'!$F$9+СВЦЭМ!$D$10+'СЕТ СН'!$F$6-'СЕТ СН'!$F$19</f>
        <v>859.04936708999992</v>
      </c>
      <c r="W14" s="36">
        <f>SUMIFS(СВЦЭМ!$C$33:$C$776,СВЦЭМ!$A$33:$A$776,$A14,СВЦЭМ!$B$33:$B$776,W$11)+'СЕТ СН'!$F$9+СВЦЭМ!$D$10+'СЕТ СН'!$F$6-'СЕТ СН'!$F$19</f>
        <v>872.32832036999991</v>
      </c>
      <c r="X14" s="36">
        <f>SUMIFS(СВЦЭМ!$C$33:$C$776,СВЦЭМ!$A$33:$A$776,$A14,СВЦЭМ!$B$33:$B$776,X$11)+'СЕТ СН'!$F$9+СВЦЭМ!$D$10+'СЕТ СН'!$F$6-'СЕТ СН'!$F$19</f>
        <v>850.81258441</v>
      </c>
      <c r="Y14" s="36">
        <f>SUMIFS(СВЦЭМ!$C$33:$C$776,СВЦЭМ!$A$33:$A$776,$A14,СВЦЭМ!$B$33:$B$776,Y$11)+'СЕТ СН'!$F$9+СВЦЭМ!$D$10+'СЕТ СН'!$F$6-'СЕТ СН'!$F$19</f>
        <v>868.90044446999991</v>
      </c>
    </row>
    <row r="15" spans="1:27" ht="15.75" x14ac:dyDescent="0.2">
      <c r="A15" s="35">
        <f t="shared" si="0"/>
        <v>43681</v>
      </c>
      <c r="B15" s="36">
        <f>SUMIFS(СВЦЭМ!$C$33:$C$776,СВЦЭМ!$A$33:$A$776,$A15,СВЦЭМ!$B$33:$B$776,B$11)+'СЕТ СН'!$F$9+СВЦЭМ!$D$10+'СЕТ СН'!$F$6-'СЕТ СН'!$F$19</f>
        <v>870.52483321</v>
      </c>
      <c r="C15" s="36">
        <f>SUMIFS(СВЦЭМ!$C$33:$C$776,СВЦЭМ!$A$33:$A$776,$A15,СВЦЭМ!$B$33:$B$776,C$11)+'СЕТ СН'!$F$9+СВЦЭМ!$D$10+'СЕТ СН'!$F$6-'СЕТ СН'!$F$19</f>
        <v>909.35347786</v>
      </c>
      <c r="D15" s="36">
        <f>SUMIFS(СВЦЭМ!$C$33:$C$776,СВЦЭМ!$A$33:$A$776,$A15,СВЦЭМ!$B$33:$B$776,D$11)+'СЕТ СН'!$F$9+СВЦЭМ!$D$10+'СЕТ СН'!$F$6-'СЕТ СН'!$F$19</f>
        <v>929.69184697999992</v>
      </c>
      <c r="E15" s="36">
        <f>SUMIFS(СВЦЭМ!$C$33:$C$776,СВЦЭМ!$A$33:$A$776,$A15,СВЦЭМ!$B$33:$B$776,E$11)+'СЕТ СН'!$F$9+СВЦЭМ!$D$10+'СЕТ СН'!$F$6-'СЕТ СН'!$F$19</f>
        <v>960.24488293999991</v>
      </c>
      <c r="F15" s="36">
        <f>SUMIFS(СВЦЭМ!$C$33:$C$776,СВЦЭМ!$A$33:$A$776,$A15,СВЦЭМ!$B$33:$B$776,F$11)+'СЕТ СН'!$F$9+СВЦЭМ!$D$10+'СЕТ СН'!$F$6-'СЕТ СН'!$F$19</f>
        <v>960.15686923999999</v>
      </c>
      <c r="G15" s="36">
        <f>SUMIFS(СВЦЭМ!$C$33:$C$776,СВЦЭМ!$A$33:$A$776,$A15,СВЦЭМ!$B$33:$B$776,G$11)+'СЕТ СН'!$F$9+СВЦЭМ!$D$10+'СЕТ СН'!$F$6-'СЕТ СН'!$F$19</f>
        <v>972.00265050999997</v>
      </c>
      <c r="H15" s="36">
        <f>SUMIFS(СВЦЭМ!$C$33:$C$776,СВЦЭМ!$A$33:$A$776,$A15,СВЦЭМ!$B$33:$B$776,H$11)+'СЕТ СН'!$F$9+СВЦЭМ!$D$10+'СЕТ СН'!$F$6-'СЕТ СН'!$F$19</f>
        <v>946.15642343999991</v>
      </c>
      <c r="I15" s="36">
        <f>SUMIFS(СВЦЭМ!$C$33:$C$776,СВЦЭМ!$A$33:$A$776,$A15,СВЦЭМ!$B$33:$B$776,I$11)+'СЕТ СН'!$F$9+СВЦЭМ!$D$10+'СЕТ СН'!$F$6-'СЕТ СН'!$F$19</f>
        <v>913.97582497999997</v>
      </c>
      <c r="J15" s="36">
        <f>SUMIFS(СВЦЭМ!$C$33:$C$776,СВЦЭМ!$A$33:$A$776,$A15,СВЦЭМ!$B$33:$B$776,J$11)+'СЕТ СН'!$F$9+СВЦЭМ!$D$10+'СЕТ СН'!$F$6-'СЕТ СН'!$F$19</f>
        <v>863.17771163999998</v>
      </c>
      <c r="K15" s="36">
        <f>SUMIFS(СВЦЭМ!$C$33:$C$776,СВЦЭМ!$A$33:$A$776,$A15,СВЦЭМ!$B$33:$B$776,K$11)+'СЕТ СН'!$F$9+СВЦЭМ!$D$10+'СЕТ СН'!$F$6-'СЕТ СН'!$F$19</f>
        <v>863.36818277999998</v>
      </c>
      <c r="L15" s="36">
        <f>SUMIFS(СВЦЭМ!$C$33:$C$776,СВЦЭМ!$A$33:$A$776,$A15,СВЦЭМ!$B$33:$B$776,L$11)+'СЕТ СН'!$F$9+СВЦЭМ!$D$10+'СЕТ СН'!$F$6-'СЕТ СН'!$F$19</f>
        <v>889.67246217999991</v>
      </c>
      <c r="M15" s="36">
        <f>SUMIFS(СВЦЭМ!$C$33:$C$776,СВЦЭМ!$A$33:$A$776,$A15,СВЦЭМ!$B$33:$B$776,M$11)+'СЕТ СН'!$F$9+СВЦЭМ!$D$10+'СЕТ СН'!$F$6-'СЕТ СН'!$F$19</f>
        <v>892.23486324999999</v>
      </c>
      <c r="N15" s="36">
        <f>SUMIFS(СВЦЭМ!$C$33:$C$776,СВЦЭМ!$A$33:$A$776,$A15,СВЦЭМ!$B$33:$B$776,N$11)+'СЕТ СН'!$F$9+СВЦЭМ!$D$10+'СЕТ СН'!$F$6-'СЕТ СН'!$F$19</f>
        <v>891.15244685999994</v>
      </c>
      <c r="O15" s="36">
        <f>SUMIFS(СВЦЭМ!$C$33:$C$776,СВЦЭМ!$A$33:$A$776,$A15,СВЦЭМ!$B$33:$B$776,O$11)+'СЕТ СН'!$F$9+СВЦЭМ!$D$10+'СЕТ СН'!$F$6-'СЕТ СН'!$F$19</f>
        <v>881.64041447</v>
      </c>
      <c r="P15" s="36">
        <f>SUMIFS(СВЦЭМ!$C$33:$C$776,СВЦЭМ!$A$33:$A$776,$A15,СВЦЭМ!$B$33:$B$776,P$11)+'СЕТ СН'!$F$9+СВЦЭМ!$D$10+'СЕТ СН'!$F$6-'СЕТ СН'!$F$19</f>
        <v>882.40884885999992</v>
      </c>
      <c r="Q15" s="36">
        <f>SUMIFS(СВЦЭМ!$C$33:$C$776,СВЦЭМ!$A$33:$A$776,$A15,СВЦЭМ!$B$33:$B$776,Q$11)+'СЕТ СН'!$F$9+СВЦЭМ!$D$10+'СЕТ СН'!$F$6-'СЕТ СН'!$F$19</f>
        <v>880.83197513999994</v>
      </c>
      <c r="R15" s="36">
        <f>SUMIFS(СВЦЭМ!$C$33:$C$776,СВЦЭМ!$A$33:$A$776,$A15,СВЦЭМ!$B$33:$B$776,R$11)+'СЕТ СН'!$F$9+СВЦЭМ!$D$10+'СЕТ СН'!$F$6-'СЕТ СН'!$F$19</f>
        <v>836.35682424999993</v>
      </c>
      <c r="S15" s="36">
        <f>SUMIFS(СВЦЭМ!$C$33:$C$776,СВЦЭМ!$A$33:$A$776,$A15,СВЦЭМ!$B$33:$B$776,S$11)+'СЕТ СН'!$F$9+СВЦЭМ!$D$10+'СЕТ СН'!$F$6-'СЕТ СН'!$F$19</f>
        <v>801.19698838999989</v>
      </c>
      <c r="T15" s="36">
        <f>SUMIFS(СВЦЭМ!$C$33:$C$776,СВЦЭМ!$A$33:$A$776,$A15,СВЦЭМ!$B$33:$B$776,T$11)+'СЕТ СН'!$F$9+СВЦЭМ!$D$10+'СЕТ СН'!$F$6-'СЕТ СН'!$F$19</f>
        <v>793.11276645999999</v>
      </c>
      <c r="U15" s="36">
        <f>SUMIFS(СВЦЭМ!$C$33:$C$776,СВЦЭМ!$A$33:$A$776,$A15,СВЦЭМ!$B$33:$B$776,U$11)+'СЕТ СН'!$F$9+СВЦЭМ!$D$10+'СЕТ СН'!$F$6-'СЕТ СН'!$F$19</f>
        <v>791.9505091499999</v>
      </c>
      <c r="V15" s="36">
        <f>SUMIFS(СВЦЭМ!$C$33:$C$776,СВЦЭМ!$A$33:$A$776,$A15,СВЦЭМ!$B$33:$B$776,V$11)+'СЕТ СН'!$F$9+СВЦЭМ!$D$10+'СЕТ СН'!$F$6-'СЕТ СН'!$F$19</f>
        <v>791.43861507999998</v>
      </c>
      <c r="W15" s="36">
        <f>SUMIFS(СВЦЭМ!$C$33:$C$776,СВЦЭМ!$A$33:$A$776,$A15,СВЦЭМ!$B$33:$B$776,W$11)+'СЕТ СН'!$F$9+СВЦЭМ!$D$10+'СЕТ СН'!$F$6-'СЕТ СН'!$F$19</f>
        <v>802.98929779999992</v>
      </c>
      <c r="X15" s="36">
        <f>SUMIFS(СВЦЭМ!$C$33:$C$776,СВЦЭМ!$A$33:$A$776,$A15,СВЦЭМ!$B$33:$B$776,X$11)+'СЕТ СН'!$F$9+СВЦЭМ!$D$10+'СЕТ СН'!$F$6-'СЕТ СН'!$F$19</f>
        <v>775.68331579999995</v>
      </c>
      <c r="Y15" s="36">
        <f>SUMIFS(СВЦЭМ!$C$33:$C$776,СВЦЭМ!$A$33:$A$776,$A15,СВЦЭМ!$B$33:$B$776,Y$11)+'СЕТ СН'!$F$9+СВЦЭМ!$D$10+'СЕТ СН'!$F$6-'СЕТ СН'!$F$19</f>
        <v>768.48130807999996</v>
      </c>
    </row>
    <row r="16" spans="1:27" ht="15.75" x14ac:dyDescent="0.2">
      <c r="A16" s="35">
        <f t="shared" si="0"/>
        <v>43682</v>
      </c>
      <c r="B16" s="36">
        <f>SUMIFS(СВЦЭМ!$C$33:$C$776,СВЦЭМ!$A$33:$A$776,$A16,СВЦЭМ!$B$33:$B$776,B$11)+'СЕТ СН'!$F$9+СВЦЭМ!$D$10+'СЕТ СН'!$F$6-'СЕТ СН'!$F$19</f>
        <v>867.09542700999998</v>
      </c>
      <c r="C16" s="36">
        <f>SUMIFS(СВЦЭМ!$C$33:$C$776,СВЦЭМ!$A$33:$A$776,$A16,СВЦЭМ!$B$33:$B$776,C$11)+'СЕТ СН'!$F$9+СВЦЭМ!$D$10+'СЕТ СН'!$F$6-'СЕТ СН'!$F$19</f>
        <v>901.45251981999991</v>
      </c>
      <c r="D16" s="36">
        <f>SUMIFS(СВЦЭМ!$C$33:$C$776,СВЦЭМ!$A$33:$A$776,$A16,СВЦЭМ!$B$33:$B$776,D$11)+'СЕТ СН'!$F$9+СВЦЭМ!$D$10+'СЕТ СН'!$F$6-'СЕТ СН'!$F$19</f>
        <v>932.85826028999998</v>
      </c>
      <c r="E16" s="36">
        <f>SUMIFS(СВЦЭМ!$C$33:$C$776,СВЦЭМ!$A$33:$A$776,$A16,СВЦЭМ!$B$33:$B$776,E$11)+'СЕТ СН'!$F$9+СВЦЭМ!$D$10+'СЕТ СН'!$F$6-'СЕТ СН'!$F$19</f>
        <v>942.78082532999997</v>
      </c>
      <c r="F16" s="36">
        <f>SUMIFS(СВЦЭМ!$C$33:$C$776,СВЦЭМ!$A$33:$A$776,$A16,СВЦЭМ!$B$33:$B$776,F$11)+'СЕТ СН'!$F$9+СВЦЭМ!$D$10+'СЕТ СН'!$F$6-'СЕТ СН'!$F$19</f>
        <v>942.54426497999998</v>
      </c>
      <c r="G16" s="36">
        <f>SUMIFS(СВЦЭМ!$C$33:$C$776,СВЦЭМ!$A$33:$A$776,$A16,СВЦЭМ!$B$33:$B$776,G$11)+'СЕТ СН'!$F$9+СВЦЭМ!$D$10+'СЕТ СН'!$F$6-'СЕТ СН'!$F$19</f>
        <v>926.87744015999999</v>
      </c>
      <c r="H16" s="36">
        <f>SUMIFS(СВЦЭМ!$C$33:$C$776,СВЦЭМ!$A$33:$A$776,$A16,СВЦЭМ!$B$33:$B$776,H$11)+'СЕТ СН'!$F$9+СВЦЭМ!$D$10+'СЕТ СН'!$F$6-'СЕТ СН'!$F$19</f>
        <v>887.09673256999997</v>
      </c>
      <c r="I16" s="36">
        <f>SUMIFS(СВЦЭМ!$C$33:$C$776,СВЦЭМ!$A$33:$A$776,$A16,СВЦЭМ!$B$33:$B$776,I$11)+'СЕТ СН'!$F$9+СВЦЭМ!$D$10+'СЕТ СН'!$F$6-'СЕТ СН'!$F$19</f>
        <v>872.37058818999992</v>
      </c>
      <c r="J16" s="36">
        <f>SUMIFS(СВЦЭМ!$C$33:$C$776,СВЦЭМ!$A$33:$A$776,$A16,СВЦЭМ!$B$33:$B$776,J$11)+'СЕТ СН'!$F$9+СВЦЭМ!$D$10+'СЕТ СН'!$F$6-'СЕТ СН'!$F$19</f>
        <v>864.18184205999989</v>
      </c>
      <c r="K16" s="36">
        <f>SUMIFS(СВЦЭМ!$C$33:$C$776,СВЦЭМ!$A$33:$A$776,$A16,СВЦЭМ!$B$33:$B$776,K$11)+'СЕТ СН'!$F$9+СВЦЭМ!$D$10+'СЕТ СН'!$F$6-'СЕТ СН'!$F$19</f>
        <v>888.55000755999993</v>
      </c>
      <c r="L16" s="36">
        <f>SUMIFS(СВЦЭМ!$C$33:$C$776,СВЦЭМ!$A$33:$A$776,$A16,СВЦЭМ!$B$33:$B$776,L$11)+'СЕТ СН'!$F$9+СВЦЭМ!$D$10+'СЕТ СН'!$F$6-'СЕТ СН'!$F$19</f>
        <v>890.57345547999989</v>
      </c>
      <c r="M16" s="36">
        <f>SUMIFS(СВЦЭМ!$C$33:$C$776,СВЦЭМ!$A$33:$A$776,$A16,СВЦЭМ!$B$33:$B$776,M$11)+'СЕТ СН'!$F$9+СВЦЭМ!$D$10+'СЕТ СН'!$F$6-'СЕТ СН'!$F$19</f>
        <v>898.74101648999999</v>
      </c>
      <c r="N16" s="36">
        <f>SUMIFS(СВЦЭМ!$C$33:$C$776,СВЦЭМ!$A$33:$A$776,$A16,СВЦЭМ!$B$33:$B$776,N$11)+'СЕТ СН'!$F$9+СВЦЭМ!$D$10+'СЕТ СН'!$F$6-'СЕТ СН'!$F$19</f>
        <v>895.9021190499999</v>
      </c>
      <c r="O16" s="36">
        <f>SUMIFS(СВЦЭМ!$C$33:$C$776,СВЦЭМ!$A$33:$A$776,$A16,СВЦЭМ!$B$33:$B$776,O$11)+'СЕТ СН'!$F$9+СВЦЭМ!$D$10+'СЕТ СН'!$F$6-'СЕТ СН'!$F$19</f>
        <v>903.66356807999989</v>
      </c>
      <c r="P16" s="36">
        <f>SUMIFS(СВЦЭМ!$C$33:$C$776,СВЦЭМ!$A$33:$A$776,$A16,СВЦЭМ!$B$33:$B$776,P$11)+'СЕТ СН'!$F$9+СВЦЭМ!$D$10+'СЕТ СН'!$F$6-'СЕТ СН'!$F$19</f>
        <v>908.07570139999996</v>
      </c>
      <c r="Q16" s="36">
        <f>SUMIFS(СВЦЭМ!$C$33:$C$776,СВЦЭМ!$A$33:$A$776,$A16,СВЦЭМ!$B$33:$B$776,Q$11)+'СЕТ СН'!$F$9+СВЦЭМ!$D$10+'СЕТ СН'!$F$6-'СЕТ СН'!$F$19</f>
        <v>906.37381201999995</v>
      </c>
      <c r="R16" s="36">
        <f>SUMIFS(СВЦЭМ!$C$33:$C$776,СВЦЭМ!$A$33:$A$776,$A16,СВЦЭМ!$B$33:$B$776,R$11)+'СЕТ СН'!$F$9+СВЦЭМ!$D$10+'СЕТ СН'!$F$6-'СЕТ СН'!$F$19</f>
        <v>872.53441596999994</v>
      </c>
      <c r="S16" s="36">
        <f>SUMIFS(СВЦЭМ!$C$33:$C$776,СВЦЭМ!$A$33:$A$776,$A16,СВЦЭМ!$B$33:$B$776,S$11)+'СЕТ СН'!$F$9+СВЦЭМ!$D$10+'СЕТ СН'!$F$6-'СЕТ СН'!$F$19</f>
        <v>826.48754145999999</v>
      </c>
      <c r="T16" s="36">
        <f>SUMIFS(СВЦЭМ!$C$33:$C$776,СВЦЭМ!$A$33:$A$776,$A16,СВЦЭМ!$B$33:$B$776,T$11)+'СЕТ СН'!$F$9+СВЦЭМ!$D$10+'СЕТ СН'!$F$6-'СЕТ СН'!$F$19</f>
        <v>816.97338918999992</v>
      </c>
      <c r="U16" s="36">
        <f>SUMIFS(СВЦЭМ!$C$33:$C$776,СВЦЭМ!$A$33:$A$776,$A16,СВЦЭМ!$B$33:$B$776,U$11)+'СЕТ СН'!$F$9+СВЦЭМ!$D$10+'СЕТ СН'!$F$6-'СЕТ СН'!$F$19</f>
        <v>814.99404642999991</v>
      </c>
      <c r="V16" s="36">
        <f>SUMIFS(СВЦЭМ!$C$33:$C$776,СВЦЭМ!$A$33:$A$776,$A16,СВЦЭМ!$B$33:$B$776,V$11)+'СЕТ СН'!$F$9+СВЦЭМ!$D$10+'СЕТ СН'!$F$6-'СЕТ СН'!$F$19</f>
        <v>808.92763236999997</v>
      </c>
      <c r="W16" s="36">
        <f>SUMIFS(СВЦЭМ!$C$33:$C$776,СВЦЭМ!$A$33:$A$776,$A16,СВЦЭМ!$B$33:$B$776,W$11)+'СЕТ СН'!$F$9+СВЦЭМ!$D$10+'СЕТ СН'!$F$6-'СЕТ СН'!$F$19</f>
        <v>823.11207276999994</v>
      </c>
      <c r="X16" s="36">
        <f>SUMIFS(СВЦЭМ!$C$33:$C$776,СВЦЭМ!$A$33:$A$776,$A16,СВЦЭМ!$B$33:$B$776,X$11)+'СЕТ СН'!$F$9+СВЦЭМ!$D$10+'СЕТ СН'!$F$6-'СЕТ СН'!$F$19</f>
        <v>801.67546761999995</v>
      </c>
      <c r="Y16" s="36">
        <f>SUMIFS(СВЦЭМ!$C$33:$C$776,СВЦЭМ!$A$33:$A$776,$A16,СВЦЭМ!$B$33:$B$776,Y$11)+'СЕТ СН'!$F$9+СВЦЭМ!$D$10+'СЕТ СН'!$F$6-'СЕТ СН'!$F$19</f>
        <v>808.24893711999994</v>
      </c>
    </row>
    <row r="17" spans="1:25" ht="15.75" x14ac:dyDescent="0.2">
      <c r="A17" s="35">
        <f t="shared" si="0"/>
        <v>43683</v>
      </c>
      <c r="B17" s="36">
        <f>SUMIFS(СВЦЭМ!$C$33:$C$776,СВЦЭМ!$A$33:$A$776,$A17,СВЦЭМ!$B$33:$B$776,B$11)+'СЕТ СН'!$F$9+СВЦЭМ!$D$10+'СЕТ СН'!$F$6-'СЕТ СН'!$F$19</f>
        <v>871.35035059999996</v>
      </c>
      <c r="C17" s="36">
        <f>SUMIFS(СВЦЭМ!$C$33:$C$776,СВЦЭМ!$A$33:$A$776,$A17,СВЦЭМ!$B$33:$B$776,C$11)+'СЕТ СН'!$F$9+СВЦЭМ!$D$10+'СЕТ СН'!$F$6-'СЕТ СН'!$F$19</f>
        <v>906.06129149999992</v>
      </c>
      <c r="D17" s="36">
        <f>SUMIFS(СВЦЭМ!$C$33:$C$776,СВЦЭМ!$A$33:$A$776,$A17,СВЦЭМ!$B$33:$B$776,D$11)+'СЕТ СН'!$F$9+СВЦЭМ!$D$10+'СЕТ СН'!$F$6-'СЕТ СН'!$F$19</f>
        <v>929.92919203999998</v>
      </c>
      <c r="E17" s="36">
        <f>SUMIFS(СВЦЭМ!$C$33:$C$776,СВЦЭМ!$A$33:$A$776,$A17,СВЦЭМ!$B$33:$B$776,E$11)+'СЕТ СН'!$F$9+СВЦЭМ!$D$10+'СЕТ СН'!$F$6-'СЕТ СН'!$F$19</f>
        <v>940.65077082999994</v>
      </c>
      <c r="F17" s="36">
        <f>SUMIFS(СВЦЭМ!$C$33:$C$776,СВЦЭМ!$A$33:$A$776,$A17,СВЦЭМ!$B$33:$B$776,F$11)+'СЕТ СН'!$F$9+СВЦЭМ!$D$10+'СЕТ СН'!$F$6-'СЕТ СН'!$F$19</f>
        <v>950.1273623699999</v>
      </c>
      <c r="G17" s="36">
        <f>SUMIFS(СВЦЭМ!$C$33:$C$776,СВЦЭМ!$A$33:$A$776,$A17,СВЦЭМ!$B$33:$B$776,G$11)+'СЕТ СН'!$F$9+СВЦЭМ!$D$10+'СЕТ СН'!$F$6-'СЕТ СН'!$F$19</f>
        <v>925.57152085999996</v>
      </c>
      <c r="H17" s="36">
        <f>SUMIFS(СВЦЭМ!$C$33:$C$776,СВЦЭМ!$A$33:$A$776,$A17,СВЦЭМ!$B$33:$B$776,H$11)+'СЕТ СН'!$F$9+СВЦЭМ!$D$10+'СЕТ СН'!$F$6-'СЕТ СН'!$F$19</f>
        <v>889.12077072</v>
      </c>
      <c r="I17" s="36">
        <f>SUMIFS(СВЦЭМ!$C$33:$C$776,СВЦЭМ!$A$33:$A$776,$A17,СВЦЭМ!$B$33:$B$776,I$11)+'СЕТ СН'!$F$9+СВЦЭМ!$D$10+'СЕТ СН'!$F$6-'СЕТ СН'!$F$19</f>
        <v>841.11583107999991</v>
      </c>
      <c r="J17" s="36">
        <f>SUMIFS(СВЦЭМ!$C$33:$C$776,СВЦЭМ!$A$33:$A$776,$A17,СВЦЭМ!$B$33:$B$776,J$11)+'СЕТ СН'!$F$9+СВЦЭМ!$D$10+'СЕТ СН'!$F$6-'СЕТ СН'!$F$19</f>
        <v>875.90346339999996</v>
      </c>
      <c r="K17" s="36">
        <f>SUMIFS(СВЦЭМ!$C$33:$C$776,СВЦЭМ!$A$33:$A$776,$A17,СВЦЭМ!$B$33:$B$776,K$11)+'СЕТ СН'!$F$9+СВЦЭМ!$D$10+'СЕТ СН'!$F$6-'СЕТ СН'!$F$19</f>
        <v>912.96351187999994</v>
      </c>
      <c r="L17" s="36">
        <f>SUMIFS(СВЦЭМ!$C$33:$C$776,СВЦЭМ!$A$33:$A$776,$A17,СВЦЭМ!$B$33:$B$776,L$11)+'СЕТ СН'!$F$9+СВЦЭМ!$D$10+'СЕТ СН'!$F$6-'СЕТ СН'!$F$19</f>
        <v>918.94554073999996</v>
      </c>
      <c r="M17" s="36">
        <f>SUMIFS(СВЦЭМ!$C$33:$C$776,СВЦЭМ!$A$33:$A$776,$A17,СВЦЭМ!$B$33:$B$776,M$11)+'СЕТ СН'!$F$9+СВЦЭМ!$D$10+'СЕТ СН'!$F$6-'СЕТ СН'!$F$19</f>
        <v>921.80608719999998</v>
      </c>
      <c r="N17" s="36">
        <f>SUMIFS(СВЦЭМ!$C$33:$C$776,СВЦЭМ!$A$33:$A$776,$A17,СВЦЭМ!$B$33:$B$776,N$11)+'СЕТ СН'!$F$9+СВЦЭМ!$D$10+'СЕТ СН'!$F$6-'СЕТ СН'!$F$19</f>
        <v>931.41374242999996</v>
      </c>
      <c r="O17" s="36">
        <f>SUMIFS(СВЦЭМ!$C$33:$C$776,СВЦЭМ!$A$33:$A$776,$A17,СВЦЭМ!$B$33:$B$776,O$11)+'СЕТ СН'!$F$9+СВЦЭМ!$D$10+'СЕТ СН'!$F$6-'СЕТ СН'!$F$19</f>
        <v>933.04813224999998</v>
      </c>
      <c r="P17" s="36">
        <f>SUMIFS(СВЦЭМ!$C$33:$C$776,СВЦЭМ!$A$33:$A$776,$A17,СВЦЭМ!$B$33:$B$776,P$11)+'СЕТ СН'!$F$9+СВЦЭМ!$D$10+'СЕТ СН'!$F$6-'СЕТ СН'!$F$19</f>
        <v>936.66560229999993</v>
      </c>
      <c r="Q17" s="36">
        <f>SUMIFS(СВЦЭМ!$C$33:$C$776,СВЦЭМ!$A$33:$A$776,$A17,СВЦЭМ!$B$33:$B$776,Q$11)+'СЕТ СН'!$F$9+СВЦЭМ!$D$10+'СЕТ СН'!$F$6-'СЕТ СН'!$F$19</f>
        <v>939.17737420999993</v>
      </c>
      <c r="R17" s="36">
        <f>SUMIFS(СВЦЭМ!$C$33:$C$776,СВЦЭМ!$A$33:$A$776,$A17,СВЦЭМ!$B$33:$B$776,R$11)+'СЕТ СН'!$F$9+СВЦЭМ!$D$10+'СЕТ СН'!$F$6-'СЕТ СН'!$F$19</f>
        <v>882.14037566999991</v>
      </c>
      <c r="S17" s="36">
        <f>SUMIFS(СВЦЭМ!$C$33:$C$776,СВЦЭМ!$A$33:$A$776,$A17,СВЦЭМ!$B$33:$B$776,S$11)+'СЕТ СН'!$F$9+СВЦЭМ!$D$10+'СЕТ СН'!$F$6-'СЕТ СН'!$F$19</f>
        <v>826.60710433999998</v>
      </c>
      <c r="T17" s="36">
        <f>SUMIFS(СВЦЭМ!$C$33:$C$776,СВЦЭМ!$A$33:$A$776,$A17,СВЦЭМ!$B$33:$B$776,T$11)+'СЕТ СН'!$F$9+СВЦЭМ!$D$10+'СЕТ СН'!$F$6-'СЕТ СН'!$F$19</f>
        <v>811.28112871999997</v>
      </c>
      <c r="U17" s="36">
        <f>SUMIFS(СВЦЭМ!$C$33:$C$776,СВЦЭМ!$A$33:$A$776,$A17,СВЦЭМ!$B$33:$B$776,U$11)+'СЕТ СН'!$F$9+СВЦЭМ!$D$10+'СЕТ СН'!$F$6-'СЕТ СН'!$F$19</f>
        <v>815.27077020999991</v>
      </c>
      <c r="V17" s="36">
        <f>SUMIFS(СВЦЭМ!$C$33:$C$776,СВЦЭМ!$A$33:$A$776,$A17,СВЦЭМ!$B$33:$B$776,V$11)+'СЕТ СН'!$F$9+СВЦЭМ!$D$10+'СЕТ СН'!$F$6-'СЕТ СН'!$F$19</f>
        <v>812.48855465999998</v>
      </c>
      <c r="W17" s="36">
        <f>SUMIFS(СВЦЭМ!$C$33:$C$776,СВЦЭМ!$A$33:$A$776,$A17,СВЦЭМ!$B$33:$B$776,W$11)+'СЕТ СН'!$F$9+СВЦЭМ!$D$10+'СЕТ СН'!$F$6-'СЕТ СН'!$F$19</f>
        <v>814.39381725999999</v>
      </c>
      <c r="X17" s="36">
        <f>SUMIFS(СВЦЭМ!$C$33:$C$776,СВЦЭМ!$A$33:$A$776,$A17,СВЦЭМ!$B$33:$B$776,X$11)+'СЕТ СН'!$F$9+СВЦЭМ!$D$10+'СЕТ СН'!$F$6-'СЕТ СН'!$F$19</f>
        <v>794.50809004999996</v>
      </c>
      <c r="Y17" s="36">
        <f>SUMIFS(СВЦЭМ!$C$33:$C$776,СВЦЭМ!$A$33:$A$776,$A17,СВЦЭМ!$B$33:$B$776,Y$11)+'СЕТ СН'!$F$9+СВЦЭМ!$D$10+'СЕТ СН'!$F$6-'СЕТ СН'!$F$19</f>
        <v>805.07379930999991</v>
      </c>
    </row>
    <row r="18" spans="1:25" ht="15.75" x14ac:dyDescent="0.2">
      <c r="A18" s="35">
        <f t="shared" si="0"/>
        <v>43684</v>
      </c>
      <c r="B18" s="36">
        <f>SUMIFS(СВЦЭМ!$C$33:$C$776,СВЦЭМ!$A$33:$A$776,$A18,СВЦЭМ!$B$33:$B$776,B$11)+'СЕТ СН'!$F$9+СВЦЭМ!$D$10+'СЕТ СН'!$F$6-'СЕТ СН'!$F$19</f>
        <v>876.67231704999995</v>
      </c>
      <c r="C18" s="36">
        <f>SUMIFS(СВЦЭМ!$C$33:$C$776,СВЦЭМ!$A$33:$A$776,$A18,СВЦЭМ!$B$33:$B$776,C$11)+'СЕТ СН'!$F$9+СВЦЭМ!$D$10+'СЕТ СН'!$F$6-'СЕТ СН'!$F$19</f>
        <v>879.76199642999995</v>
      </c>
      <c r="D18" s="36">
        <f>SUMIFS(СВЦЭМ!$C$33:$C$776,СВЦЭМ!$A$33:$A$776,$A18,СВЦЭМ!$B$33:$B$776,D$11)+'СЕТ СН'!$F$9+СВЦЭМ!$D$10+'СЕТ СН'!$F$6-'СЕТ СН'!$F$19</f>
        <v>906.36597115999996</v>
      </c>
      <c r="E18" s="36">
        <f>SUMIFS(СВЦЭМ!$C$33:$C$776,СВЦЭМ!$A$33:$A$776,$A18,СВЦЭМ!$B$33:$B$776,E$11)+'СЕТ СН'!$F$9+СВЦЭМ!$D$10+'СЕТ СН'!$F$6-'СЕТ СН'!$F$19</f>
        <v>909.06079123999996</v>
      </c>
      <c r="F18" s="36">
        <f>SUMIFS(СВЦЭМ!$C$33:$C$776,СВЦЭМ!$A$33:$A$776,$A18,СВЦЭМ!$B$33:$B$776,F$11)+'СЕТ СН'!$F$9+СВЦЭМ!$D$10+'СЕТ СН'!$F$6-'СЕТ СН'!$F$19</f>
        <v>916.84422223999991</v>
      </c>
      <c r="G18" s="36">
        <f>SUMIFS(СВЦЭМ!$C$33:$C$776,СВЦЭМ!$A$33:$A$776,$A18,СВЦЭМ!$B$33:$B$776,G$11)+'СЕТ СН'!$F$9+СВЦЭМ!$D$10+'СЕТ СН'!$F$6-'СЕТ СН'!$F$19</f>
        <v>909.93135267999992</v>
      </c>
      <c r="H18" s="36">
        <f>SUMIFS(СВЦЭМ!$C$33:$C$776,СВЦЭМ!$A$33:$A$776,$A18,СВЦЭМ!$B$33:$B$776,H$11)+'СЕТ СН'!$F$9+СВЦЭМ!$D$10+'СЕТ СН'!$F$6-'СЕТ СН'!$F$19</f>
        <v>872.39946232</v>
      </c>
      <c r="I18" s="36">
        <f>SUMIFS(СВЦЭМ!$C$33:$C$776,СВЦЭМ!$A$33:$A$776,$A18,СВЦЭМ!$B$33:$B$776,I$11)+'СЕТ СН'!$F$9+СВЦЭМ!$D$10+'СЕТ СН'!$F$6-'СЕТ СН'!$F$19</f>
        <v>859.28599875999998</v>
      </c>
      <c r="J18" s="36">
        <f>SUMIFS(СВЦЭМ!$C$33:$C$776,СВЦЭМ!$A$33:$A$776,$A18,СВЦЭМ!$B$33:$B$776,J$11)+'СЕТ СН'!$F$9+СВЦЭМ!$D$10+'СЕТ СН'!$F$6-'СЕТ СН'!$F$19</f>
        <v>882.73503949999997</v>
      </c>
      <c r="K18" s="36">
        <f>SUMIFS(СВЦЭМ!$C$33:$C$776,СВЦЭМ!$A$33:$A$776,$A18,СВЦЭМ!$B$33:$B$776,K$11)+'СЕТ СН'!$F$9+СВЦЭМ!$D$10+'СЕТ СН'!$F$6-'СЕТ СН'!$F$19</f>
        <v>900.64174017999994</v>
      </c>
      <c r="L18" s="36">
        <f>SUMIFS(СВЦЭМ!$C$33:$C$776,СВЦЭМ!$A$33:$A$776,$A18,СВЦЭМ!$B$33:$B$776,L$11)+'СЕТ СН'!$F$9+СВЦЭМ!$D$10+'СЕТ СН'!$F$6-'СЕТ СН'!$F$19</f>
        <v>900.43041870999991</v>
      </c>
      <c r="M18" s="36">
        <f>SUMIFS(СВЦЭМ!$C$33:$C$776,СВЦЭМ!$A$33:$A$776,$A18,СВЦЭМ!$B$33:$B$776,M$11)+'СЕТ СН'!$F$9+СВЦЭМ!$D$10+'СЕТ СН'!$F$6-'СЕТ СН'!$F$19</f>
        <v>904.24130253999999</v>
      </c>
      <c r="N18" s="36">
        <f>SUMIFS(СВЦЭМ!$C$33:$C$776,СВЦЭМ!$A$33:$A$776,$A18,СВЦЭМ!$B$33:$B$776,N$11)+'СЕТ СН'!$F$9+СВЦЭМ!$D$10+'СЕТ СН'!$F$6-'СЕТ СН'!$F$19</f>
        <v>897.63302494999994</v>
      </c>
      <c r="O18" s="36">
        <f>SUMIFS(СВЦЭМ!$C$33:$C$776,СВЦЭМ!$A$33:$A$776,$A18,СВЦЭМ!$B$33:$B$776,O$11)+'СЕТ СН'!$F$9+СВЦЭМ!$D$10+'СЕТ СН'!$F$6-'СЕТ СН'!$F$19</f>
        <v>902.51114144999997</v>
      </c>
      <c r="P18" s="36">
        <f>SUMIFS(СВЦЭМ!$C$33:$C$776,СВЦЭМ!$A$33:$A$776,$A18,СВЦЭМ!$B$33:$B$776,P$11)+'СЕТ СН'!$F$9+СВЦЭМ!$D$10+'СЕТ СН'!$F$6-'СЕТ СН'!$F$19</f>
        <v>905.78853196999989</v>
      </c>
      <c r="Q18" s="36">
        <f>SUMIFS(СВЦЭМ!$C$33:$C$776,СВЦЭМ!$A$33:$A$776,$A18,СВЦЭМ!$B$33:$B$776,Q$11)+'СЕТ СН'!$F$9+СВЦЭМ!$D$10+'СЕТ СН'!$F$6-'СЕТ СН'!$F$19</f>
        <v>905.56792306</v>
      </c>
      <c r="R18" s="36">
        <f>SUMIFS(СВЦЭМ!$C$33:$C$776,СВЦЭМ!$A$33:$A$776,$A18,СВЦЭМ!$B$33:$B$776,R$11)+'СЕТ СН'!$F$9+СВЦЭМ!$D$10+'СЕТ СН'!$F$6-'СЕТ СН'!$F$19</f>
        <v>864.33977402999994</v>
      </c>
      <c r="S18" s="36">
        <f>SUMIFS(СВЦЭМ!$C$33:$C$776,СВЦЭМ!$A$33:$A$776,$A18,СВЦЭМ!$B$33:$B$776,S$11)+'СЕТ СН'!$F$9+СВЦЭМ!$D$10+'СЕТ СН'!$F$6-'СЕТ СН'!$F$19</f>
        <v>819.71914902999993</v>
      </c>
      <c r="T18" s="36">
        <f>SUMIFS(СВЦЭМ!$C$33:$C$776,СВЦЭМ!$A$33:$A$776,$A18,СВЦЭМ!$B$33:$B$776,T$11)+'СЕТ СН'!$F$9+СВЦЭМ!$D$10+'СЕТ СН'!$F$6-'СЕТ СН'!$F$19</f>
        <v>806.34563777999995</v>
      </c>
      <c r="U18" s="36">
        <f>SUMIFS(СВЦЭМ!$C$33:$C$776,СВЦЭМ!$A$33:$A$776,$A18,СВЦЭМ!$B$33:$B$776,U$11)+'СЕТ СН'!$F$9+СВЦЭМ!$D$10+'СЕТ СН'!$F$6-'СЕТ СН'!$F$19</f>
        <v>807.81950703999996</v>
      </c>
      <c r="V18" s="36">
        <f>SUMIFS(СВЦЭМ!$C$33:$C$776,СВЦЭМ!$A$33:$A$776,$A18,СВЦЭМ!$B$33:$B$776,V$11)+'СЕТ СН'!$F$9+СВЦЭМ!$D$10+'СЕТ СН'!$F$6-'СЕТ СН'!$F$19</f>
        <v>803.31853684999999</v>
      </c>
      <c r="W18" s="36">
        <f>SUMIFS(СВЦЭМ!$C$33:$C$776,СВЦЭМ!$A$33:$A$776,$A18,СВЦЭМ!$B$33:$B$776,W$11)+'СЕТ СН'!$F$9+СВЦЭМ!$D$10+'СЕТ СН'!$F$6-'СЕТ СН'!$F$19</f>
        <v>812.18398569999999</v>
      </c>
      <c r="X18" s="36">
        <f>SUMIFS(СВЦЭМ!$C$33:$C$776,СВЦЭМ!$A$33:$A$776,$A18,СВЦЭМ!$B$33:$B$776,X$11)+'СЕТ СН'!$F$9+СВЦЭМ!$D$10+'СЕТ СН'!$F$6-'СЕТ СН'!$F$19</f>
        <v>784.99404367</v>
      </c>
      <c r="Y18" s="36">
        <f>SUMIFS(СВЦЭМ!$C$33:$C$776,СВЦЭМ!$A$33:$A$776,$A18,СВЦЭМ!$B$33:$B$776,Y$11)+'СЕТ СН'!$F$9+СВЦЭМ!$D$10+'СЕТ СН'!$F$6-'СЕТ СН'!$F$19</f>
        <v>815.76990062999994</v>
      </c>
    </row>
    <row r="19" spans="1:25" ht="15.75" x14ac:dyDescent="0.2">
      <c r="A19" s="35">
        <f t="shared" si="0"/>
        <v>43685</v>
      </c>
      <c r="B19" s="36">
        <f>SUMIFS(СВЦЭМ!$C$33:$C$776,СВЦЭМ!$A$33:$A$776,$A19,СВЦЭМ!$B$33:$B$776,B$11)+'СЕТ СН'!$F$9+СВЦЭМ!$D$10+'СЕТ СН'!$F$6-'СЕТ СН'!$F$19</f>
        <v>904.74811978999992</v>
      </c>
      <c r="C19" s="36">
        <f>SUMIFS(СВЦЭМ!$C$33:$C$776,СВЦЭМ!$A$33:$A$776,$A19,СВЦЭМ!$B$33:$B$776,C$11)+'СЕТ СН'!$F$9+СВЦЭМ!$D$10+'СЕТ СН'!$F$6-'СЕТ СН'!$F$19</f>
        <v>944.22993943999995</v>
      </c>
      <c r="D19" s="36">
        <f>SUMIFS(СВЦЭМ!$C$33:$C$776,СВЦЭМ!$A$33:$A$776,$A19,СВЦЭМ!$B$33:$B$776,D$11)+'СЕТ СН'!$F$9+СВЦЭМ!$D$10+'СЕТ СН'!$F$6-'СЕТ СН'!$F$19</f>
        <v>976.95154439999999</v>
      </c>
      <c r="E19" s="36">
        <f>SUMIFS(СВЦЭМ!$C$33:$C$776,СВЦЭМ!$A$33:$A$776,$A19,СВЦЭМ!$B$33:$B$776,E$11)+'СЕТ СН'!$F$9+СВЦЭМ!$D$10+'СЕТ СН'!$F$6-'СЕТ СН'!$F$19</f>
        <v>998.08184257999994</v>
      </c>
      <c r="F19" s="36">
        <f>SUMIFS(СВЦЭМ!$C$33:$C$776,СВЦЭМ!$A$33:$A$776,$A19,СВЦЭМ!$B$33:$B$776,F$11)+'СЕТ СН'!$F$9+СВЦЭМ!$D$10+'СЕТ СН'!$F$6-'СЕТ СН'!$F$19</f>
        <v>1039.2370108099999</v>
      </c>
      <c r="G19" s="36">
        <f>SUMIFS(СВЦЭМ!$C$33:$C$776,СВЦЭМ!$A$33:$A$776,$A19,СВЦЭМ!$B$33:$B$776,G$11)+'СЕТ СН'!$F$9+СВЦЭМ!$D$10+'СЕТ СН'!$F$6-'СЕТ СН'!$F$19</f>
        <v>1020.01390308</v>
      </c>
      <c r="H19" s="36">
        <f>SUMIFS(СВЦЭМ!$C$33:$C$776,СВЦЭМ!$A$33:$A$776,$A19,СВЦЭМ!$B$33:$B$776,H$11)+'СЕТ СН'!$F$9+СВЦЭМ!$D$10+'СЕТ СН'!$F$6-'СЕТ СН'!$F$19</f>
        <v>981.81165441999997</v>
      </c>
      <c r="I19" s="36">
        <f>SUMIFS(СВЦЭМ!$C$33:$C$776,СВЦЭМ!$A$33:$A$776,$A19,СВЦЭМ!$B$33:$B$776,I$11)+'СЕТ СН'!$F$9+СВЦЭМ!$D$10+'СЕТ СН'!$F$6-'СЕТ СН'!$F$19</f>
        <v>930.63780745999998</v>
      </c>
      <c r="J19" s="36">
        <f>SUMIFS(СВЦЭМ!$C$33:$C$776,СВЦЭМ!$A$33:$A$776,$A19,СВЦЭМ!$B$33:$B$776,J$11)+'СЕТ СН'!$F$9+СВЦЭМ!$D$10+'СЕТ СН'!$F$6-'СЕТ СН'!$F$19</f>
        <v>880.84904684999992</v>
      </c>
      <c r="K19" s="36">
        <f>SUMIFS(СВЦЭМ!$C$33:$C$776,СВЦЭМ!$A$33:$A$776,$A19,СВЦЭМ!$B$33:$B$776,K$11)+'СЕТ СН'!$F$9+СВЦЭМ!$D$10+'СЕТ СН'!$F$6-'СЕТ СН'!$F$19</f>
        <v>918.52521948999993</v>
      </c>
      <c r="L19" s="36">
        <f>SUMIFS(СВЦЭМ!$C$33:$C$776,СВЦЭМ!$A$33:$A$776,$A19,СВЦЭМ!$B$33:$B$776,L$11)+'СЕТ СН'!$F$9+СВЦЭМ!$D$10+'СЕТ СН'!$F$6-'СЕТ СН'!$F$19</f>
        <v>932.05979192999996</v>
      </c>
      <c r="M19" s="36">
        <f>SUMIFS(СВЦЭМ!$C$33:$C$776,СВЦЭМ!$A$33:$A$776,$A19,СВЦЭМ!$B$33:$B$776,M$11)+'СЕТ СН'!$F$9+СВЦЭМ!$D$10+'СЕТ СН'!$F$6-'СЕТ СН'!$F$19</f>
        <v>930.44724614999996</v>
      </c>
      <c r="N19" s="36">
        <f>SUMIFS(СВЦЭМ!$C$33:$C$776,СВЦЭМ!$A$33:$A$776,$A19,СВЦЭМ!$B$33:$B$776,N$11)+'СЕТ СН'!$F$9+СВЦЭМ!$D$10+'СЕТ СН'!$F$6-'СЕТ СН'!$F$19</f>
        <v>924.84563561999994</v>
      </c>
      <c r="O19" s="36">
        <f>SUMIFS(СВЦЭМ!$C$33:$C$776,СВЦЭМ!$A$33:$A$776,$A19,СВЦЭМ!$B$33:$B$776,O$11)+'СЕТ СН'!$F$9+СВЦЭМ!$D$10+'СЕТ СН'!$F$6-'СЕТ СН'!$F$19</f>
        <v>931.47680791999994</v>
      </c>
      <c r="P19" s="36">
        <f>SUMIFS(СВЦЭМ!$C$33:$C$776,СВЦЭМ!$A$33:$A$776,$A19,СВЦЭМ!$B$33:$B$776,P$11)+'СЕТ СН'!$F$9+СВЦЭМ!$D$10+'СЕТ СН'!$F$6-'СЕТ СН'!$F$19</f>
        <v>933.6910554399999</v>
      </c>
      <c r="Q19" s="36">
        <f>SUMIFS(СВЦЭМ!$C$33:$C$776,СВЦЭМ!$A$33:$A$776,$A19,СВЦЭМ!$B$33:$B$776,Q$11)+'СЕТ СН'!$F$9+СВЦЭМ!$D$10+'СЕТ СН'!$F$6-'СЕТ СН'!$F$19</f>
        <v>939.02232915999991</v>
      </c>
      <c r="R19" s="36">
        <f>SUMIFS(СВЦЭМ!$C$33:$C$776,СВЦЭМ!$A$33:$A$776,$A19,СВЦЭМ!$B$33:$B$776,R$11)+'СЕТ СН'!$F$9+СВЦЭМ!$D$10+'СЕТ СН'!$F$6-'СЕТ СН'!$F$19</f>
        <v>884.38352656999996</v>
      </c>
      <c r="S19" s="36">
        <f>SUMIFS(СВЦЭМ!$C$33:$C$776,СВЦЭМ!$A$33:$A$776,$A19,СВЦЭМ!$B$33:$B$776,S$11)+'СЕТ СН'!$F$9+СВЦЭМ!$D$10+'СЕТ СН'!$F$6-'СЕТ СН'!$F$19</f>
        <v>866.79244855999991</v>
      </c>
      <c r="T19" s="36">
        <f>SUMIFS(СВЦЭМ!$C$33:$C$776,СВЦЭМ!$A$33:$A$776,$A19,СВЦЭМ!$B$33:$B$776,T$11)+'СЕТ СН'!$F$9+СВЦЭМ!$D$10+'СЕТ СН'!$F$6-'СЕТ СН'!$F$19</f>
        <v>866.37020261999999</v>
      </c>
      <c r="U19" s="36">
        <f>SUMIFS(СВЦЭМ!$C$33:$C$776,СВЦЭМ!$A$33:$A$776,$A19,СВЦЭМ!$B$33:$B$776,U$11)+'СЕТ СН'!$F$9+СВЦЭМ!$D$10+'СЕТ СН'!$F$6-'СЕТ СН'!$F$19</f>
        <v>827.07133136999994</v>
      </c>
      <c r="V19" s="36">
        <f>SUMIFS(СВЦЭМ!$C$33:$C$776,СВЦЭМ!$A$33:$A$776,$A19,СВЦЭМ!$B$33:$B$776,V$11)+'СЕТ СН'!$F$9+СВЦЭМ!$D$10+'СЕТ СН'!$F$6-'СЕТ СН'!$F$19</f>
        <v>827.72960046999992</v>
      </c>
      <c r="W19" s="36">
        <f>SUMIFS(СВЦЭМ!$C$33:$C$776,СВЦЭМ!$A$33:$A$776,$A19,СВЦЭМ!$B$33:$B$776,W$11)+'СЕТ СН'!$F$9+СВЦЭМ!$D$10+'СЕТ СН'!$F$6-'СЕТ СН'!$F$19</f>
        <v>830.00488516999997</v>
      </c>
      <c r="X19" s="36">
        <f>SUMIFS(СВЦЭМ!$C$33:$C$776,СВЦЭМ!$A$33:$A$776,$A19,СВЦЭМ!$B$33:$B$776,X$11)+'СЕТ СН'!$F$9+СВЦЭМ!$D$10+'СЕТ СН'!$F$6-'СЕТ СН'!$F$19</f>
        <v>805.37110189999999</v>
      </c>
      <c r="Y19" s="36">
        <f>SUMIFS(СВЦЭМ!$C$33:$C$776,СВЦЭМ!$A$33:$A$776,$A19,СВЦЭМ!$B$33:$B$776,Y$11)+'СЕТ СН'!$F$9+СВЦЭМ!$D$10+'СЕТ СН'!$F$6-'СЕТ СН'!$F$19</f>
        <v>837.28117428999997</v>
      </c>
    </row>
    <row r="20" spans="1:25" ht="15.75" x14ac:dyDescent="0.2">
      <c r="A20" s="35">
        <f t="shared" si="0"/>
        <v>43686</v>
      </c>
      <c r="B20" s="36">
        <f>SUMIFS(СВЦЭМ!$C$33:$C$776,СВЦЭМ!$A$33:$A$776,$A20,СВЦЭМ!$B$33:$B$776,B$11)+'СЕТ СН'!$F$9+СВЦЭМ!$D$10+'СЕТ СН'!$F$6-'СЕТ СН'!$F$19</f>
        <v>932.25177503999998</v>
      </c>
      <c r="C20" s="36">
        <f>SUMIFS(СВЦЭМ!$C$33:$C$776,СВЦЭМ!$A$33:$A$776,$A20,СВЦЭМ!$B$33:$B$776,C$11)+'СЕТ СН'!$F$9+СВЦЭМ!$D$10+'СЕТ СН'!$F$6-'СЕТ СН'!$F$19</f>
        <v>968.74109326999996</v>
      </c>
      <c r="D20" s="36">
        <f>SUMIFS(СВЦЭМ!$C$33:$C$776,СВЦЭМ!$A$33:$A$776,$A20,СВЦЭМ!$B$33:$B$776,D$11)+'СЕТ СН'!$F$9+СВЦЭМ!$D$10+'СЕТ СН'!$F$6-'СЕТ СН'!$F$19</f>
        <v>991.65308271999993</v>
      </c>
      <c r="E20" s="36">
        <f>SUMIFS(СВЦЭМ!$C$33:$C$776,СВЦЭМ!$A$33:$A$776,$A20,СВЦЭМ!$B$33:$B$776,E$11)+'СЕТ СН'!$F$9+СВЦЭМ!$D$10+'СЕТ СН'!$F$6-'СЕТ СН'!$F$19</f>
        <v>1015.0460119799999</v>
      </c>
      <c r="F20" s="36">
        <f>SUMIFS(СВЦЭМ!$C$33:$C$776,СВЦЭМ!$A$33:$A$776,$A20,СВЦЭМ!$B$33:$B$776,F$11)+'СЕТ СН'!$F$9+СВЦЭМ!$D$10+'СЕТ СН'!$F$6-'СЕТ СН'!$F$19</f>
        <v>1026.89171558</v>
      </c>
      <c r="G20" s="36">
        <f>SUMIFS(СВЦЭМ!$C$33:$C$776,СВЦЭМ!$A$33:$A$776,$A20,СВЦЭМ!$B$33:$B$776,G$11)+'СЕТ СН'!$F$9+СВЦЭМ!$D$10+'СЕТ СН'!$F$6-'СЕТ СН'!$F$19</f>
        <v>1013.79557814</v>
      </c>
      <c r="H20" s="36">
        <f>SUMIFS(СВЦЭМ!$C$33:$C$776,СВЦЭМ!$A$33:$A$776,$A20,СВЦЭМ!$B$33:$B$776,H$11)+'СЕТ СН'!$F$9+СВЦЭМ!$D$10+'СЕТ СН'!$F$6-'СЕТ СН'!$F$19</f>
        <v>985.14753036999991</v>
      </c>
      <c r="I20" s="36">
        <f>SUMIFS(СВЦЭМ!$C$33:$C$776,СВЦЭМ!$A$33:$A$776,$A20,СВЦЭМ!$B$33:$B$776,I$11)+'СЕТ СН'!$F$9+СВЦЭМ!$D$10+'СЕТ СН'!$F$6-'СЕТ СН'!$F$19</f>
        <v>948.39772685999992</v>
      </c>
      <c r="J20" s="36">
        <f>SUMIFS(СВЦЭМ!$C$33:$C$776,СВЦЭМ!$A$33:$A$776,$A20,СВЦЭМ!$B$33:$B$776,J$11)+'СЕТ СН'!$F$9+СВЦЭМ!$D$10+'СЕТ СН'!$F$6-'СЕТ СН'!$F$19</f>
        <v>900.62899874999994</v>
      </c>
      <c r="K20" s="36">
        <f>SUMIFS(СВЦЭМ!$C$33:$C$776,СВЦЭМ!$A$33:$A$776,$A20,СВЦЭМ!$B$33:$B$776,K$11)+'СЕТ СН'!$F$9+СВЦЭМ!$D$10+'СЕТ СН'!$F$6-'СЕТ СН'!$F$19</f>
        <v>917.93886506999991</v>
      </c>
      <c r="L20" s="36">
        <f>SUMIFS(СВЦЭМ!$C$33:$C$776,СВЦЭМ!$A$33:$A$776,$A20,СВЦЭМ!$B$33:$B$776,L$11)+'СЕТ СН'!$F$9+СВЦЭМ!$D$10+'СЕТ СН'!$F$6-'СЕТ СН'!$F$19</f>
        <v>933.71787511999992</v>
      </c>
      <c r="M20" s="36">
        <f>SUMIFS(СВЦЭМ!$C$33:$C$776,СВЦЭМ!$A$33:$A$776,$A20,СВЦЭМ!$B$33:$B$776,M$11)+'СЕТ СН'!$F$9+СВЦЭМ!$D$10+'СЕТ СН'!$F$6-'СЕТ СН'!$F$19</f>
        <v>934.34828825</v>
      </c>
      <c r="N20" s="36">
        <f>SUMIFS(СВЦЭМ!$C$33:$C$776,СВЦЭМ!$A$33:$A$776,$A20,СВЦЭМ!$B$33:$B$776,N$11)+'СЕТ СН'!$F$9+СВЦЭМ!$D$10+'СЕТ СН'!$F$6-'СЕТ СН'!$F$19</f>
        <v>928.27665517999992</v>
      </c>
      <c r="O20" s="36">
        <f>SUMIFS(СВЦЭМ!$C$33:$C$776,СВЦЭМ!$A$33:$A$776,$A20,СВЦЭМ!$B$33:$B$776,O$11)+'СЕТ СН'!$F$9+СВЦЭМ!$D$10+'СЕТ СН'!$F$6-'СЕТ СН'!$F$19</f>
        <v>934.46022477999998</v>
      </c>
      <c r="P20" s="36">
        <f>SUMIFS(СВЦЭМ!$C$33:$C$776,СВЦЭМ!$A$33:$A$776,$A20,СВЦЭМ!$B$33:$B$776,P$11)+'СЕТ СН'!$F$9+СВЦЭМ!$D$10+'СЕТ СН'!$F$6-'СЕТ СН'!$F$19</f>
        <v>962.75163873999998</v>
      </c>
      <c r="Q20" s="36">
        <f>SUMIFS(СВЦЭМ!$C$33:$C$776,СВЦЭМ!$A$33:$A$776,$A20,СВЦЭМ!$B$33:$B$776,Q$11)+'СЕТ СН'!$F$9+СВЦЭМ!$D$10+'СЕТ СН'!$F$6-'СЕТ СН'!$F$19</f>
        <v>960.73409203999995</v>
      </c>
      <c r="R20" s="36">
        <f>SUMIFS(СВЦЭМ!$C$33:$C$776,СВЦЭМ!$A$33:$A$776,$A20,СВЦЭМ!$B$33:$B$776,R$11)+'СЕТ СН'!$F$9+СВЦЭМ!$D$10+'СЕТ СН'!$F$6-'СЕТ СН'!$F$19</f>
        <v>910.67821863999995</v>
      </c>
      <c r="S20" s="36">
        <f>SUMIFS(СВЦЭМ!$C$33:$C$776,СВЦЭМ!$A$33:$A$776,$A20,СВЦЭМ!$B$33:$B$776,S$11)+'СЕТ СН'!$F$9+СВЦЭМ!$D$10+'СЕТ СН'!$F$6-'СЕТ СН'!$F$19</f>
        <v>862.06953118999991</v>
      </c>
      <c r="T20" s="36">
        <f>SUMIFS(СВЦЭМ!$C$33:$C$776,СВЦЭМ!$A$33:$A$776,$A20,СВЦЭМ!$B$33:$B$776,T$11)+'СЕТ СН'!$F$9+СВЦЭМ!$D$10+'СЕТ СН'!$F$6-'СЕТ СН'!$F$19</f>
        <v>844.5079085299999</v>
      </c>
      <c r="U20" s="36">
        <f>SUMIFS(СВЦЭМ!$C$33:$C$776,СВЦЭМ!$A$33:$A$776,$A20,СВЦЭМ!$B$33:$B$776,U$11)+'СЕТ СН'!$F$9+СВЦЭМ!$D$10+'СЕТ СН'!$F$6-'СЕТ СН'!$F$19</f>
        <v>847.69024576999993</v>
      </c>
      <c r="V20" s="36">
        <f>SUMIFS(СВЦЭМ!$C$33:$C$776,СВЦЭМ!$A$33:$A$776,$A20,СВЦЭМ!$B$33:$B$776,V$11)+'СЕТ СН'!$F$9+СВЦЭМ!$D$10+'СЕТ СН'!$F$6-'СЕТ СН'!$F$19</f>
        <v>825.05737198999998</v>
      </c>
      <c r="W20" s="36">
        <f>SUMIFS(СВЦЭМ!$C$33:$C$776,СВЦЭМ!$A$33:$A$776,$A20,СВЦЭМ!$B$33:$B$776,W$11)+'СЕТ СН'!$F$9+СВЦЭМ!$D$10+'СЕТ СН'!$F$6-'СЕТ СН'!$F$19</f>
        <v>830.90004020999993</v>
      </c>
      <c r="X20" s="36">
        <f>SUMIFS(СВЦЭМ!$C$33:$C$776,СВЦЭМ!$A$33:$A$776,$A20,СВЦЭМ!$B$33:$B$776,X$11)+'СЕТ СН'!$F$9+СВЦЭМ!$D$10+'СЕТ СН'!$F$6-'СЕТ СН'!$F$19</f>
        <v>804.67703308</v>
      </c>
      <c r="Y20" s="36">
        <f>SUMIFS(СВЦЭМ!$C$33:$C$776,СВЦЭМ!$A$33:$A$776,$A20,СВЦЭМ!$B$33:$B$776,Y$11)+'СЕТ СН'!$F$9+СВЦЭМ!$D$10+'СЕТ СН'!$F$6-'СЕТ СН'!$F$19</f>
        <v>863.34344665999993</v>
      </c>
    </row>
    <row r="21" spans="1:25" ht="15.75" x14ac:dyDescent="0.2">
      <c r="A21" s="35">
        <f t="shared" si="0"/>
        <v>43687</v>
      </c>
      <c r="B21" s="36">
        <f>SUMIFS(СВЦЭМ!$C$33:$C$776,СВЦЭМ!$A$33:$A$776,$A21,СВЦЭМ!$B$33:$B$776,B$11)+'СЕТ СН'!$F$9+СВЦЭМ!$D$10+'СЕТ СН'!$F$6-'СЕТ СН'!$F$19</f>
        <v>996.6173060399999</v>
      </c>
      <c r="C21" s="36">
        <f>SUMIFS(СВЦЭМ!$C$33:$C$776,СВЦЭМ!$A$33:$A$776,$A21,СВЦЭМ!$B$33:$B$776,C$11)+'СЕТ СН'!$F$9+СВЦЭМ!$D$10+'СЕТ СН'!$F$6-'СЕТ СН'!$F$19</f>
        <v>1008.4618399599999</v>
      </c>
      <c r="D21" s="36">
        <f>SUMIFS(СВЦЭМ!$C$33:$C$776,СВЦЭМ!$A$33:$A$776,$A21,СВЦЭМ!$B$33:$B$776,D$11)+'СЕТ СН'!$F$9+СВЦЭМ!$D$10+'СЕТ СН'!$F$6-'СЕТ СН'!$F$19</f>
        <v>1020.8954443499999</v>
      </c>
      <c r="E21" s="36">
        <f>SUMIFS(СВЦЭМ!$C$33:$C$776,СВЦЭМ!$A$33:$A$776,$A21,СВЦЭМ!$B$33:$B$776,E$11)+'СЕТ СН'!$F$9+СВЦЭМ!$D$10+'СЕТ СН'!$F$6-'СЕТ СН'!$F$19</f>
        <v>1041.0587939899999</v>
      </c>
      <c r="F21" s="36">
        <f>SUMIFS(СВЦЭМ!$C$33:$C$776,СВЦЭМ!$A$33:$A$776,$A21,СВЦЭМ!$B$33:$B$776,F$11)+'СЕТ СН'!$F$9+СВЦЭМ!$D$10+'СЕТ СН'!$F$6-'СЕТ СН'!$F$19</f>
        <v>1063.8586661700001</v>
      </c>
      <c r="G21" s="36">
        <f>SUMIFS(СВЦЭМ!$C$33:$C$776,СВЦЭМ!$A$33:$A$776,$A21,СВЦЭМ!$B$33:$B$776,G$11)+'СЕТ СН'!$F$9+СВЦЭМ!$D$10+'СЕТ СН'!$F$6-'СЕТ СН'!$F$19</f>
        <v>1037.0808728899999</v>
      </c>
      <c r="H21" s="36">
        <f>SUMIFS(СВЦЭМ!$C$33:$C$776,СВЦЭМ!$A$33:$A$776,$A21,СВЦЭМ!$B$33:$B$776,H$11)+'СЕТ СН'!$F$9+СВЦЭМ!$D$10+'СЕТ СН'!$F$6-'СЕТ СН'!$F$19</f>
        <v>993.55837345999998</v>
      </c>
      <c r="I21" s="36">
        <f>SUMIFS(СВЦЭМ!$C$33:$C$776,СВЦЭМ!$A$33:$A$776,$A21,СВЦЭМ!$B$33:$B$776,I$11)+'СЕТ СН'!$F$9+СВЦЭМ!$D$10+'СЕТ СН'!$F$6-'СЕТ СН'!$F$19</f>
        <v>1007.90850871</v>
      </c>
      <c r="J21" s="36">
        <f>SUMIFS(СВЦЭМ!$C$33:$C$776,СВЦЭМ!$A$33:$A$776,$A21,СВЦЭМ!$B$33:$B$776,J$11)+'СЕТ СН'!$F$9+СВЦЭМ!$D$10+'СЕТ СН'!$F$6-'СЕТ СН'!$F$19</f>
        <v>906.71783047999998</v>
      </c>
      <c r="K21" s="36">
        <f>SUMIFS(СВЦЭМ!$C$33:$C$776,СВЦЭМ!$A$33:$A$776,$A21,СВЦЭМ!$B$33:$B$776,K$11)+'СЕТ СН'!$F$9+СВЦЭМ!$D$10+'СЕТ СН'!$F$6-'СЕТ СН'!$F$19</f>
        <v>922.07321745999991</v>
      </c>
      <c r="L21" s="36">
        <f>SUMIFS(СВЦЭМ!$C$33:$C$776,СВЦЭМ!$A$33:$A$776,$A21,СВЦЭМ!$B$33:$B$776,L$11)+'СЕТ СН'!$F$9+СВЦЭМ!$D$10+'СЕТ СН'!$F$6-'СЕТ СН'!$F$19</f>
        <v>943.53272933999995</v>
      </c>
      <c r="M21" s="36">
        <f>SUMIFS(СВЦЭМ!$C$33:$C$776,СВЦЭМ!$A$33:$A$776,$A21,СВЦЭМ!$B$33:$B$776,M$11)+'СЕТ СН'!$F$9+СВЦЭМ!$D$10+'СЕТ СН'!$F$6-'СЕТ СН'!$F$19</f>
        <v>938.19705345999989</v>
      </c>
      <c r="N21" s="36">
        <f>SUMIFS(СВЦЭМ!$C$33:$C$776,СВЦЭМ!$A$33:$A$776,$A21,СВЦЭМ!$B$33:$B$776,N$11)+'СЕТ СН'!$F$9+СВЦЭМ!$D$10+'СЕТ СН'!$F$6-'СЕТ СН'!$F$19</f>
        <v>928.52134999999998</v>
      </c>
      <c r="O21" s="36">
        <f>SUMIFS(СВЦЭМ!$C$33:$C$776,СВЦЭМ!$A$33:$A$776,$A21,СВЦЭМ!$B$33:$B$776,O$11)+'СЕТ СН'!$F$9+СВЦЭМ!$D$10+'СЕТ СН'!$F$6-'СЕТ СН'!$F$19</f>
        <v>934.18764393999993</v>
      </c>
      <c r="P21" s="36">
        <f>SUMIFS(СВЦЭМ!$C$33:$C$776,СВЦЭМ!$A$33:$A$776,$A21,СВЦЭМ!$B$33:$B$776,P$11)+'СЕТ СН'!$F$9+СВЦЭМ!$D$10+'СЕТ СН'!$F$6-'СЕТ СН'!$F$19</f>
        <v>936.46783715999993</v>
      </c>
      <c r="Q21" s="36">
        <f>SUMIFS(СВЦЭМ!$C$33:$C$776,СВЦЭМ!$A$33:$A$776,$A21,СВЦЭМ!$B$33:$B$776,Q$11)+'СЕТ СН'!$F$9+СВЦЭМ!$D$10+'СЕТ СН'!$F$6-'СЕТ СН'!$F$19</f>
        <v>945.60234988999991</v>
      </c>
      <c r="R21" s="36">
        <f>SUMIFS(СВЦЭМ!$C$33:$C$776,СВЦЭМ!$A$33:$A$776,$A21,СВЦЭМ!$B$33:$B$776,R$11)+'СЕТ СН'!$F$9+СВЦЭМ!$D$10+'СЕТ СН'!$F$6-'СЕТ СН'!$F$19</f>
        <v>890.21187119999991</v>
      </c>
      <c r="S21" s="36">
        <f>SUMIFS(СВЦЭМ!$C$33:$C$776,СВЦЭМ!$A$33:$A$776,$A21,СВЦЭМ!$B$33:$B$776,S$11)+'СЕТ СН'!$F$9+СВЦЭМ!$D$10+'СЕТ СН'!$F$6-'СЕТ СН'!$F$19</f>
        <v>890.12122627999997</v>
      </c>
      <c r="T21" s="36">
        <f>SUMIFS(СВЦЭМ!$C$33:$C$776,СВЦЭМ!$A$33:$A$776,$A21,СВЦЭМ!$B$33:$B$776,T$11)+'СЕТ СН'!$F$9+СВЦЭМ!$D$10+'СЕТ СН'!$F$6-'СЕТ СН'!$F$19</f>
        <v>885.15614421999999</v>
      </c>
      <c r="U21" s="36">
        <f>SUMIFS(СВЦЭМ!$C$33:$C$776,СВЦЭМ!$A$33:$A$776,$A21,СВЦЭМ!$B$33:$B$776,U$11)+'СЕТ СН'!$F$9+СВЦЭМ!$D$10+'СЕТ СН'!$F$6-'СЕТ СН'!$F$19</f>
        <v>872.75293985999997</v>
      </c>
      <c r="V21" s="36">
        <f>SUMIFS(СВЦЭМ!$C$33:$C$776,СВЦЭМ!$A$33:$A$776,$A21,СВЦЭМ!$B$33:$B$776,V$11)+'СЕТ СН'!$F$9+СВЦЭМ!$D$10+'СЕТ СН'!$F$6-'СЕТ СН'!$F$19</f>
        <v>879.93003696999995</v>
      </c>
      <c r="W21" s="36">
        <f>SUMIFS(СВЦЭМ!$C$33:$C$776,СВЦЭМ!$A$33:$A$776,$A21,СВЦЭМ!$B$33:$B$776,W$11)+'СЕТ СН'!$F$9+СВЦЭМ!$D$10+'СЕТ СН'!$F$6-'СЕТ СН'!$F$19</f>
        <v>901.04816189999997</v>
      </c>
      <c r="X21" s="36">
        <f>SUMIFS(СВЦЭМ!$C$33:$C$776,СВЦЭМ!$A$33:$A$776,$A21,СВЦЭМ!$B$33:$B$776,X$11)+'СЕТ СН'!$F$9+СВЦЭМ!$D$10+'СЕТ СН'!$F$6-'СЕТ СН'!$F$19</f>
        <v>873.54691209999999</v>
      </c>
      <c r="Y21" s="36">
        <f>SUMIFS(СВЦЭМ!$C$33:$C$776,СВЦЭМ!$A$33:$A$776,$A21,СВЦЭМ!$B$33:$B$776,Y$11)+'СЕТ СН'!$F$9+СВЦЭМ!$D$10+'СЕТ СН'!$F$6-'СЕТ СН'!$F$19</f>
        <v>869.56492225</v>
      </c>
    </row>
    <row r="22" spans="1:25" ht="15.75" x14ac:dyDescent="0.2">
      <c r="A22" s="35">
        <f t="shared" si="0"/>
        <v>43688</v>
      </c>
      <c r="B22" s="36">
        <f>SUMIFS(СВЦЭМ!$C$33:$C$776,СВЦЭМ!$A$33:$A$776,$A22,СВЦЭМ!$B$33:$B$776,B$11)+'СЕТ СН'!$F$9+СВЦЭМ!$D$10+'СЕТ СН'!$F$6-'СЕТ СН'!$F$19</f>
        <v>976.72674613999993</v>
      </c>
      <c r="C22" s="36">
        <f>SUMIFS(СВЦЭМ!$C$33:$C$776,СВЦЭМ!$A$33:$A$776,$A22,СВЦЭМ!$B$33:$B$776,C$11)+'СЕТ СН'!$F$9+СВЦЭМ!$D$10+'СЕТ СН'!$F$6-'СЕТ СН'!$F$19</f>
        <v>1010.6601431099999</v>
      </c>
      <c r="D22" s="36">
        <f>SUMIFS(СВЦЭМ!$C$33:$C$776,СВЦЭМ!$A$33:$A$776,$A22,СВЦЭМ!$B$33:$B$776,D$11)+'СЕТ СН'!$F$9+СВЦЭМ!$D$10+'СЕТ СН'!$F$6-'СЕТ СН'!$F$19</f>
        <v>1038.75141598</v>
      </c>
      <c r="E22" s="36">
        <f>SUMIFS(СВЦЭМ!$C$33:$C$776,СВЦЭМ!$A$33:$A$776,$A22,СВЦЭМ!$B$33:$B$776,E$11)+'СЕТ СН'!$F$9+СВЦЭМ!$D$10+'СЕТ СН'!$F$6-'СЕТ СН'!$F$19</f>
        <v>1042.3058384599999</v>
      </c>
      <c r="F22" s="36">
        <f>SUMIFS(СВЦЭМ!$C$33:$C$776,СВЦЭМ!$A$33:$A$776,$A22,СВЦЭМ!$B$33:$B$776,F$11)+'СЕТ СН'!$F$9+СВЦЭМ!$D$10+'СЕТ СН'!$F$6-'СЕТ СН'!$F$19</f>
        <v>1065.5620861899999</v>
      </c>
      <c r="G22" s="36">
        <f>SUMIFS(СВЦЭМ!$C$33:$C$776,СВЦЭМ!$A$33:$A$776,$A22,СВЦЭМ!$B$33:$B$776,G$11)+'СЕТ СН'!$F$9+СВЦЭМ!$D$10+'СЕТ СН'!$F$6-'СЕТ СН'!$F$19</f>
        <v>1055.0116091699999</v>
      </c>
      <c r="H22" s="36">
        <f>SUMIFS(СВЦЭМ!$C$33:$C$776,СВЦЭМ!$A$33:$A$776,$A22,СВЦЭМ!$B$33:$B$776,H$11)+'СЕТ СН'!$F$9+СВЦЭМ!$D$10+'СЕТ СН'!$F$6-'СЕТ СН'!$F$19</f>
        <v>1039.6994142399999</v>
      </c>
      <c r="I22" s="36">
        <f>SUMIFS(СВЦЭМ!$C$33:$C$776,СВЦЭМ!$A$33:$A$776,$A22,СВЦЭМ!$B$33:$B$776,I$11)+'СЕТ СН'!$F$9+СВЦЭМ!$D$10+'СЕТ СН'!$F$6-'СЕТ СН'!$F$19</f>
        <v>1003.98481663</v>
      </c>
      <c r="J22" s="36">
        <f>SUMIFS(СВЦЭМ!$C$33:$C$776,СВЦЭМ!$A$33:$A$776,$A22,СВЦЭМ!$B$33:$B$776,J$11)+'СЕТ СН'!$F$9+СВЦЭМ!$D$10+'СЕТ СН'!$F$6-'СЕТ СН'!$F$19</f>
        <v>933.21377419999999</v>
      </c>
      <c r="K22" s="36">
        <f>SUMIFS(СВЦЭМ!$C$33:$C$776,СВЦЭМ!$A$33:$A$776,$A22,СВЦЭМ!$B$33:$B$776,K$11)+'СЕТ СН'!$F$9+СВЦЭМ!$D$10+'СЕТ СН'!$F$6-'СЕТ СН'!$F$19</f>
        <v>905.17265065999993</v>
      </c>
      <c r="L22" s="36">
        <f>SUMIFS(СВЦЭМ!$C$33:$C$776,СВЦЭМ!$A$33:$A$776,$A22,СВЦЭМ!$B$33:$B$776,L$11)+'СЕТ СН'!$F$9+СВЦЭМ!$D$10+'СЕТ СН'!$F$6-'СЕТ СН'!$F$19</f>
        <v>920.9821763299999</v>
      </c>
      <c r="M22" s="36">
        <f>SUMIFS(СВЦЭМ!$C$33:$C$776,СВЦЭМ!$A$33:$A$776,$A22,СВЦЭМ!$B$33:$B$776,M$11)+'СЕТ СН'!$F$9+СВЦЭМ!$D$10+'СЕТ СН'!$F$6-'СЕТ СН'!$F$19</f>
        <v>925.79555292999999</v>
      </c>
      <c r="N22" s="36">
        <f>SUMIFS(СВЦЭМ!$C$33:$C$776,СВЦЭМ!$A$33:$A$776,$A22,СВЦЭМ!$B$33:$B$776,N$11)+'СЕТ СН'!$F$9+СВЦЭМ!$D$10+'СЕТ СН'!$F$6-'СЕТ СН'!$F$19</f>
        <v>922.73527059999992</v>
      </c>
      <c r="O22" s="36">
        <f>SUMIFS(СВЦЭМ!$C$33:$C$776,СВЦЭМ!$A$33:$A$776,$A22,СВЦЭМ!$B$33:$B$776,O$11)+'СЕТ СН'!$F$9+СВЦЭМ!$D$10+'СЕТ СН'!$F$6-'СЕТ СН'!$F$19</f>
        <v>924.4586951</v>
      </c>
      <c r="P22" s="36">
        <f>SUMIFS(СВЦЭМ!$C$33:$C$776,СВЦЭМ!$A$33:$A$776,$A22,СВЦЭМ!$B$33:$B$776,P$11)+'СЕТ СН'!$F$9+СВЦЭМ!$D$10+'СЕТ СН'!$F$6-'СЕТ СН'!$F$19</f>
        <v>925.10577897999997</v>
      </c>
      <c r="Q22" s="36">
        <f>SUMIFS(СВЦЭМ!$C$33:$C$776,СВЦЭМ!$A$33:$A$776,$A22,СВЦЭМ!$B$33:$B$776,Q$11)+'СЕТ СН'!$F$9+СВЦЭМ!$D$10+'СЕТ СН'!$F$6-'СЕТ СН'!$F$19</f>
        <v>917.91388844999994</v>
      </c>
      <c r="R22" s="36">
        <f>SUMIFS(СВЦЭМ!$C$33:$C$776,СВЦЭМ!$A$33:$A$776,$A22,СВЦЭМ!$B$33:$B$776,R$11)+'СЕТ СН'!$F$9+СВЦЭМ!$D$10+'СЕТ СН'!$F$6-'СЕТ СН'!$F$19</f>
        <v>883.1689563299999</v>
      </c>
      <c r="S22" s="36">
        <f>SUMIFS(СВЦЭМ!$C$33:$C$776,СВЦЭМ!$A$33:$A$776,$A22,СВЦЭМ!$B$33:$B$776,S$11)+'СЕТ СН'!$F$9+СВЦЭМ!$D$10+'СЕТ СН'!$F$6-'СЕТ СН'!$F$19</f>
        <v>875.65711861999989</v>
      </c>
      <c r="T22" s="36">
        <f>SUMIFS(СВЦЭМ!$C$33:$C$776,СВЦЭМ!$A$33:$A$776,$A22,СВЦЭМ!$B$33:$B$776,T$11)+'СЕТ СН'!$F$9+СВЦЭМ!$D$10+'СЕТ СН'!$F$6-'СЕТ СН'!$F$19</f>
        <v>885.45620523999992</v>
      </c>
      <c r="U22" s="36">
        <f>SUMIFS(СВЦЭМ!$C$33:$C$776,СВЦЭМ!$A$33:$A$776,$A22,СВЦЭМ!$B$33:$B$776,U$11)+'СЕТ СН'!$F$9+СВЦЭМ!$D$10+'СЕТ СН'!$F$6-'СЕТ СН'!$F$19</f>
        <v>891.2489230299999</v>
      </c>
      <c r="V22" s="36">
        <f>SUMIFS(СВЦЭМ!$C$33:$C$776,СВЦЭМ!$A$33:$A$776,$A22,СВЦЭМ!$B$33:$B$776,V$11)+'СЕТ СН'!$F$9+СВЦЭМ!$D$10+'СЕТ СН'!$F$6-'СЕТ СН'!$F$19</f>
        <v>897.42347931999996</v>
      </c>
      <c r="W22" s="36">
        <f>SUMIFS(СВЦЭМ!$C$33:$C$776,СВЦЭМ!$A$33:$A$776,$A22,СВЦЭМ!$B$33:$B$776,W$11)+'СЕТ СН'!$F$9+СВЦЭМ!$D$10+'СЕТ СН'!$F$6-'СЕТ СН'!$F$19</f>
        <v>915.65280019999989</v>
      </c>
      <c r="X22" s="36">
        <f>SUMIFS(СВЦЭМ!$C$33:$C$776,СВЦЭМ!$A$33:$A$776,$A22,СВЦЭМ!$B$33:$B$776,X$11)+'СЕТ СН'!$F$9+СВЦЭМ!$D$10+'СЕТ СН'!$F$6-'СЕТ СН'!$F$19</f>
        <v>881.27170204999993</v>
      </c>
      <c r="Y22" s="36">
        <f>SUMIFS(СВЦЭМ!$C$33:$C$776,СВЦЭМ!$A$33:$A$776,$A22,СВЦЭМ!$B$33:$B$776,Y$11)+'СЕТ СН'!$F$9+СВЦЭМ!$D$10+'СЕТ СН'!$F$6-'СЕТ СН'!$F$19</f>
        <v>861.23326691</v>
      </c>
    </row>
    <row r="23" spans="1:25" ht="15.75" x14ac:dyDescent="0.2">
      <c r="A23" s="35">
        <f t="shared" si="0"/>
        <v>43689</v>
      </c>
      <c r="B23" s="36">
        <f>SUMIFS(СВЦЭМ!$C$33:$C$776,СВЦЭМ!$A$33:$A$776,$A23,СВЦЭМ!$B$33:$B$776,B$11)+'СЕТ СН'!$F$9+СВЦЭМ!$D$10+'СЕТ СН'!$F$6-'СЕТ СН'!$F$19</f>
        <v>950.06787423999992</v>
      </c>
      <c r="C23" s="36">
        <f>SUMIFS(СВЦЭМ!$C$33:$C$776,СВЦЭМ!$A$33:$A$776,$A23,СВЦЭМ!$B$33:$B$776,C$11)+'СЕТ СН'!$F$9+СВЦЭМ!$D$10+'СЕТ СН'!$F$6-'СЕТ СН'!$F$19</f>
        <v>990.59450668999989</v>
      </c>
      <c r="D23" s="36">
        <f>SUMIFS(СВЦЭМ!$C$33:$C$776,СВЦЭМ!$A$33:$A$776,$A23,СВЦЭМ!$B$33:$B$776,D$11)+'СЕТ СН'!$F$9+СВЦЭМ!$D$10+'СЕТ СН'!$F$6-'СЕТ СН'!$F$19</f>
        <v>1042.91193</v>
      </c>
      <c r="E23" s="36">
        <f>SUMIFS(СВЦЭМ!$C$33:$C$776,СВЦЭМ!$A$33:$A$776,$A23,СВЦЭМ!$B$33:$B$776,E$11)+'СЕТ СН'!$F$9+СВЦЭМ!$D$10+'СЕТ СН'!$F$6-'СЕТ СН'!$F$19</f>
        <v>1052.40244992</v>
      </c>
      <c r="F23" s="36">
        <f>SUMIFS(СВЦЭМ!$C$33:$C$776,СВЦЭМ!$A$33:$A$776,$A23,СВЦЭМ!$B$33:$B$776,F$11)+'СЕТ СН'!$F$9+СВЦЭМ!$D$10+'СЕТ СН'!$F$6-'СЕТ СН'!$F$19</f>
        <v>1068.1142938099999</v>
      </c>
      <c r="G23" s="36">
        <f>SUMIFS(СВЦЭМ!$C$33:$C$776,СВЦЭМ!$A$33:$A$776,$A23,СВЦЭМ!$B$33:$B$776,G$11)+'СЕТ СН'!$F$9+СВЦЭМ!$D$10+'СЕТ СН'!$F$6-'СЕТ СН'!$F$19</f>
        <v>1046.4380518800001</v>
      </c>
      <c r="H23" s="36">
        <f>SUMIFS(СВЦЭМ!$C$33:$C$776,СВЦЭМ!$A$33:$A$776,$A23,СВЦЭМ!$B$33:$B$776,H$11)+'СЕТ СН'!$F$9+СВЦЭМ!$D$10+'СЕТ СН'!$F$6-'СЕТ СН'!$F$19</f>
        <v>1006.20800792</v>
      </c>
      <c r="I23" s="36">
        <f>SUMIFS(СВЦЭМ!$C$33:$C$776,СВЦЭМ!$A$33:$A$776,$A23,СВЦЭМ!$B$33:$B$776,I$11)+'СЕТ СН'!$F$9+СВЦЭМ!$D$10+'СЕТ СН'!$F$6-'СЕТ СН'!$F$19</f>
        <v>959.97786635999989</v>
      </c>
      <c r="J23" s="36">
        <f>SUMIFS(СВЦЭМ!$C$33:$C$776,СВЦЭМ!$A$33:$A$776,$A23,СВЦЭМ!$B$33:$B$776,J$11)+'СЕТ СН'!$F$9+СВЦЭМ!$D$10+'СЕТ СН'!$F$6-'СЕТ СН'!$F$19</f>
        <v>933.13911968999992</v>
      </c>
      <c r="K23" s="36">
        <f>SUMIFS(СВЦЭМ!$C$33:$C$776,СВЦЭМ!$A$33:$A$776,$A23,СВЦЭМ!$B$33:$B$776,K$11)+'СЕТ СН'!$F$9+СВЦЭМ!$D$10+'СЕТ СН'!$F$6-'СЕТ СН'!$F$19</f>
        <v>952.94677796999997</v>
      </c>
      <c r="L23" s="36">
        <f>SUMIFS(СВЦЭМ!$C$33:$C$776,СВЦЭМ!$A$33:$A$776,$A23,СВЦЭМ!$B$33:$B$776,L$11)+'СЕТ СН'!$F$9+СВЦЭМ!$D$10+'СЕТ СН'!$F$6-'СЕТ СН'!$F$19</f>
        <v>954.19936063</v>
      </c>
      <c r="M23" s="36">
        <f>SUMIFS(СВЦЭМ!$C$33:$C$776,СВЦЭМ!$A$33:$A$776,$A23,СВЦЭМ!$B$33:$B$776,M$11)+'СЕТ СН'!$F$9+СВЦЭМ!$D$10+'СЕТ СН'!$F$6-'СЕТ СН'!$F$19</f>
        <v>962.14354187999993</v>
      </c>
      <c r="N23" s="36">
        <f>SUMIFS(СВЦЭМ!$C$33:$C$776,СВЦЭМ!$A$33:$A$776,$A23,СВЦЭМ!$B$33:$B$776,N$11)+'СЕТ СН'!$F$9+СВЦЭМ!$D$10+'СЕТ СН'!$F$6-'СЕТ СН'!$F$19</f>
        <v>957.77420052999992</v>
      </c>
      <c r="O23" s="36">
        <f>SUMIFS(СВЦЭМ!$C$33:$C$776,СВЦЭМ!$A$33:$A$776,$A23,СВЦЭМ!$B$33:$B$776,O$11)+'СЕТ СН'!$F$9+СВЦЭМ!$D$10+'СЕТ СН'!$F$6-'СЕТ СН'!$F$19</f>
        <v>955.32302074999996</v>
      </c>
      <c r="P23" s="36">
        <f>SUMIFS(СВЦЭМ!$C$33:$C$776,СВЦЭМ!$A$33:$A$776,$A23,СВЦЭМ!$B$33:$B$776,P$11)+'СЕТ СН'!$F$9+СВЦЭМ!$D$10+'СЕТ СН'!$F$6-'СЕТ СН'!$F$19</f>
        <v>961.73180109999998</v>
      </c>
      <c r="Q23" s="36">
        <f>SUMIFS(СВЦЭМ!$C$33:$C$776,СВЦЭМ!$A$33:$A$776,$A23,СВЦЭМ!$B$33:$B$776,Q$11)+'СЕТ СН'!$F$9+СВЦЭМ!$D$10+'СЕТ СН'!$F$6-'СЕТ СН'!$F$19</f>
        <v>956.91289647999997</v>
      </c>
      <c r="R23" s="36">
        <f>SUMIFS(СВЦЭМ!$C$33:$C$776,СВЦЭМ!$A$33:$A$776,$A23,СВЦЭМ!$B$33:$B$776,R$11)+'СЕТ СН'!$F$9+СВЦЭМ!$D$10+'СЕТ СН'!$F$6-'СЕТ СН'!$F$19</f>
        <v>910.37456170999997</v>
      </c>
      <c r="S23" s="36">
        <f>SUMIFS(СВЦЭМ!$C$33:$C$776,СВЦЭМ!$A$33:$A$776,$A23,СВЦЭМ!$B$33:$B$776,S$11)+'СЕТ СН'!$F$9+СВЦЭМ!$D$10+'СЕТ СН'!$F$6-'СЕТ СН'!$F$19</f>
        <v>901.54709113999991</v>
      </c>
      <c r="T23" s="36">
        <f>SUMIFS(СВЦЭМ!$C$33:$C$776,СВЦЭМ!$A$33:$A$776,$A23,СВЦЭМ!$B$33:$B$776,T$11)+'СЕТ СН'!$F$9+СВЦЭМ!$D$10+'СЕТ СН'!$F$6-'СЕТ СН'!$F$19</f>
        <v>897.89935713999989</v>
      </c>
      <c r="U23" s="36">
        <f>SUMIFS(СВЦЭМ!$C$33:$C$776,СВЦЭМ!$A$33:$A$776,$A23,СВЦЭМ!$B$33:$B$776,U$11)+'СЕТ СН'!$F$9+СВЦЭМ!$D$10+'СЕТ СН'!$F$6-'СЕТ СН'!$F$19</f>
        <v>887.15172495999991</v>
      </c>
      <c r="V23" s="36">
        <f>SUMIFS(СВЦЭМ!$C$33:$C$776,СВЦЭМ!$A$33:$A$776,$A23,СВЦЭМ!$B$33:$B$776,V$11)+'СЕТ СН'!$F$9+СВЦЭМ!$D$10+'СЕТ СН'!$F$6-'СЕТ СН'!$F$19</f>
        <v>894.14220280999996</v>
      </c>
      <c r="W23" s="36">
        <f>SUMIFS(СВЦЭМ!$C$33:$C$776,СВЦЭМ!$A$33:$A$776,$A23,СВЦЭМ!$B$33:$B$776,W$11)+'СЕТ СН'!$F$9+СВЦЭМ!$D$10+'СЕТ СН'!$F$6-'СЕТ СН'!$F$19</f>
        <v>901.06604653999989</v>
      </c>
      <c r="X23" s="36">
        <f>SUMIFS(СВЦЭМ!$C$33:$C$776,СВЦЭМ!$A$33:$A$776,$A23,СВЦЭМ!$B$33:$B$776,X$11)+'СЕТ СН'!$F$9+СВЦЭМ!$D$10+'СЕТ СН'!$F$6-'СЕТ СН'!$F$19</f>
        <v>866.95170253999993</v>
      </c>
      <c r="Y23" s="36">
        <f>SUMIFS(СВЦЭМ!$C$33:$C$776,СВЦЭМ!$A$33:$A$776,$A23,СВЦЭМ!$B$33:$B$776,Y$11)+'СЕТ СН'!$F$9+СВЦЭМ!$D$10+'СЕТ СН'!$F$6-'СЕТ СН'!$F$19</f>
        <v>897.1061358899999</v>
      </c>
    </row>
    <row r="24" spans="1:25" ht="15.75" x14ac:dyDescent="0.2">
      <c r="A24" s="35">
        <f t="shared" si="0"/>
        <v>43690</v>
      </c>
      <c r="B24" s="36">
        <f>SUMIFS(СВЦЭМ!$C$33:$C$776,СВЦЭМ!$A$33:$A$776,$A24,СВЦЭМ!$B$33:$B$776,B$11)+'СЕТ СН'!$F$9+СВЦЭМ!$D$10+'СЕТ СН'!$F$6-'СЕТ СН'!$F$19</f>
        <v>987.89176802999998</v>
      </c>
      <c r="C24" s="36">
        <f>SUMIFS(СВЦЭМ!$C$33:$C$776,СВЦЭМ!$A$33:$A$776,$A24,СВЦЭМ!$B$33:$B$776,C$11)+'СЕТ СН'!$F$9+СВЦЭМ!$D$10+'СЕТ СН'!$F$6-'СЕТ СН'!$F$19</f>
        <v>1033.3218138</v>
      </c>
      <c r="D24" s="36">
        <f>SUMIFS(СВЦЭМ!$C$33:$C$776,СВЦЭМ!$A$33:$A$776,$A24,СВЦЭМ!$B$33:$B$776,D$11)+'СЕТ СН'!$F$9+СВЦЭМ!$D$10+'СЕТ СН'!$F$6-'СЕТ СН'!$F$19</f>
        <v>1058.3986316099999</v>
      </c>
      <c r="E24" s="36">
        <f>SUMIFS(СВЦЭМ!$C$33:$C$776,СВЦЭМ!$A$33:$A$776,$A24,СВЦЭМ!$B$33:$B$776,E$11)+'СЕТ СН'!$F$9+СВЦЭМ!$D$10+'СЕТ СН'!$F$6-'СЕТ СН'!$F$19</f>
        <v>1070.5290708499999</v>
      </c>
      <c r="F24" s="36">
        <f>SUMIFS(СВЦЭМ!$C$33:$C$776,СВЦЭМ!$A$33:$A$776,$A24,СВЦЭМ!$B$33:$B$776,F$11)+'СЕТ СН'!$F$9+СВЦЭМ!$D$10+'СЕТ СН'!$F$6-'СЕТ СН'!$F$19</f>
        <v>1077.41651439</v>
      </c>
      <c r="G24" s="36">
        <f>SUMIFS(СВЦЭМ!$C$33:$C$776,СВЦЭМ!$A$33:$A$776,$A24,СВЦЭМ!$B$33:$B$776,G$11)+'СЕТ СН'!$F$9+СВЦЭМ!$D$10+'СЕТ СН'!$F$6-'СЕТ СН'!$F$19</f>
        <v>1067.92960788</v>
      </c>
      <c r="H24" s="36">
        <f>SUMIFS(СВЦЭМ!$C$33:$C$776,СВЦЭМ!$A$33:$A$776,$A24,СВЦЭМ!$B$33:$B$776,H$11)+'СЕТ СН'!$F$9+СВЦЭМ!$D$10+'СЕТ СН'!$F$6-'СЕТ СН'!$F$19</f>
        <v>1029.80736871</v>
      </c>
      <c r="I24" s="36">
        <f>SUMIFS(СВЦЭМ!$C$33:$C$776,СВЦЭМ!$A$33:$A$776,$A24,СВЦЭМ!$B$33:$B$776,I$11)+'СЕТ СН'!$F$9+СВЦЭМ!$D$10+'СЕТ СН'!$F$6-'СЕТ СН'!$F$19</f>
        <v>987.13966993999998</v>
      </c>
      <c r="J24" s="36">
        <f>SUMIFS(СВЦЭМ!$C$33:$C$776,СВЦЭМ!$A$33:$A$776,$A24,СВЦЭМ!$B$33:$B$776,J$11)+'СЕТ СН'!$F$9+СВЦЭМ!$D$10+'СЕТ СН'!$F$6-'СЕТ СН'!$F$19</f>
        <v>959.47534418999999</v>
      </c>
      <c r="K24" s="36">
        <f>SUMIFS(СВЦЭМ!$C$33:$C$776,СВЦЭМ!$A$33:$A$776,$A24,СВЦЭМ!$B$33:$B$776,K$11)+'СЕТ СН'!$F$9+СВЦЭМ!$D$10+'СЕТ СН'!$F$6-'СЕТ СН'!$F$19</f>
        <v>918.96337545999995</v>
      </c>
      <c r="L24" s="36">
        <f>SUMIFS(СВЦЭМ!$C$33:$C$776,СВЦЭМ!$A$33:$A$776,$A24,СВЦЭМ!$B$33:$B$776,L$11)+'СЕТ СН'!$F$9+СВЦЭМ!$D$10+'СЕТ СН'!$F$6-'СЕТ СН'!$F$19</f>
        <v>924.55320849999998</v>
      </c>
      <c r="M24" s="36">
        <f>SUMIFS(СВЦЭМ!$C$33:$C$776,СВЦЭМ!$A$33:$A$776,$A24,СВЦЭМ!$B$33:$B$776,M$11)+'СЕТ СН'!$F$9+СВЦЭМ!$D$10+'СЕТ СН'!$F$6-'СЕТ СН'!$F$19</f>
        <v>923.89751338999997</v>
      </c>
      <c r="N24" s="36">
        <f>SUMIFS(СВЦЭМ!$C$33:$C$776,СВЦЭМ!$A$33:$A$776,$A24,СВЦЭМ!$B$33:$B$776,N$11)+'СЕТ СН'!$F$9+СВЦЭМ!$D$10+'СЕТ СН'!$F$6-'СЕТ СН'!$F$19</f>
        <v>914.3651696899999</v>
      </c>
      <c r="O24" s="36">
        <f>SUMIFS(СВЦЭМ!$C$33:$C$776,СВЦЭМ!$A$33:$A$776,$A24,СВЦЭМ!$B$33:$B$776,O$11)+'СЕТ СН'!$F$9+СВЦЭМ!$D$10+'СЕТ СН'!$F$6-'СЕТ СН'!$F$19</f>
        <v>924.70444767999993</v>
      </c>
      <c r="P24" s="36">
        <f>SUMIFS(СВЦЭМ!$C$33:$C$776,СВЦЭМ!$A$33:$A$776,$A24,СВЦЭМ!$B$33:$B$776,P$11)+'СЕТ СН'!$F$9+СВЦЭМ!$D$10+'СЕТ СН'!$F$6-'СЕТ СН'!$F$19</f>
        <v>924.42011220999996</v>
      </c>
      <c r="Q24" s="36">
        <f>SUMIFS(СВЦЭМ!$C$33:$C$776,СВЦЭМ!$A$33:$A$776,$A24,СВЦЭМ!$B$33:$B$776,Q$11)+'СЕТ СН'!$F$9+СВЦЭМ!$D$10+'СЕТ СН'!$F$6-'СЕТ СН'!$F$19</f>
        <v>921.6108812199999</v>
      </c>
      <c r="R24" s="36">
        <f>SUMIFS(СВЦЭМ!$C$33:$C$776,СВЦЭМ!$A$33:$A$776,$A24,СВЦЭМ!$B$33:$B$776,R$11)+'СЕТ СН'!$F$9+СВЦЭМ!$D$10+'СЕТ СН'!$F$6-'СЕТ СН'!$F$19</f>
        <v>874.88338598999997</v>
      </c>
      <c r="S24" s="36">
        <f>SUMIFS(СВЦЭМ!$C$33:$C$776,СВЦЭМ!$A$33:$A$776,$A24,СВЦЭМ!$B$33:$B$776,S$11)+'СЕТ СН'!$F$9+СВЦЭМ!$D$10+'СЕТ СН'!$F$6-'СЕТ СН'!$F$19</f>
        <v>872.86581142</v>
      </c>
      <c r="T24" s="36">
        <f>SUMIFS(СВЦЭМ!$C$33:$C$776,СВЦЭМ!$A$33:$A$776,$A24,СВЦЭМ!$B$33:$B$776,T$11)+'СЕТ СН'!$F$9+СВЦЭМ!$D$10+'СЕТ СН'!$F$6-'СЕТ СН'!$F$19</f>
        <v>870.86964994999994</v>
      </c>
      <c r="U24" s="36">
        <f>SUMIFS(СВЦЭМ!$C$33:$C$776,СВЦЭМ!$A$33:$A$776,$A24,СВЦЭМ!$B$33:$B$776,U$11)+'СЕТ СН'!$F$9+СВЦЭМ!$D$10+'СЕТ СН'!$F$6-'СЕТ СН'!$F$19</f>
        <v>872.89527684999996</v>
      </c>
      <c r="V24" s="36">
        <f>SUMIFS(СВЦЭМ!$C$33:$C$776,СВЦЭМ!$A$33:$A$776,$A24,СВЦЭМ!$B$33:$B$776,V$11)+'СЕТ СН'!$F$9+СВЦЭМ!$D$10+'СЕТ СН'!$F$6-'СЕТ СН'!$F$19</f>
        <v>878.34084640999993</v>
      </c>
      <c r="W24" s="36">
        <f>SUMIFS(СВЦЭМ!$C$33:$C$776,СВЦЭМ!$A$33:$A$776,$A24,СВЦЭМ!$B$33:$B$776,W$11)+'СЕТ СН'!$F$9+СВЦЭМ!$D$10+'СЕТ СН'!$F$6-'СЕТ СН'!$F$19</f>
        <v>878.50944625</v>
      </c>
      <c r="X24" s="36">
        <f>SUMIFS(СВЦЭМ!$C$33:$C$776,СВЦЭМ!$A$33:$A$776,$A24,СВЦЭМ!$B$33:$B$776,X$11)+'СЕТ СН'!$F$9+СВЦЭМ!$D$10+'СЕТ СН'!$F$6-'СЕТ СН'!$F$19</f>
        <v>842.16380131999995</v>
      </c>
      <c r="Y24" s="36">
        <f>SUMIFS(СВЦЭМ!$C$33:$C$776,СВЦЭМ!$A$33:$A$776,$A24,СВЦЭМ!$B$33:$B$776,Y$11)+'СЕТ СН'!$F$9+СВЦЭМ!$D$10+'СЕТ СН'!$F$6-'СЕТ СН'!$F$19</f>
        <v>868.63502972999993</v>
      </c>
    </row>
    <row r="25" spans="1:25" ht="15.75" x14ac:dyDescent="0.2">
      <c r="A25" s="35">
        <f t="shared" si="0"/>
        <v>43691</v>
      </c>
      <c r="B25" s="36">
        <f>SUMIFS(СВЦЭМ!$C$33:$C$776,СВЦЭМ!$A$33:$A$776,$A25,СВЦЭМ!$B$33:$B$776,B$11)+'СЕТ СН'!$F$9+СВЦЭМ!$D$10+'СЕТ СН'!$F$6-'СЕТ СН'!$F$19</f>
        <v>975.65924632999997</v>
      </c>
      <c r="C25" s="36">
        <f>SUMIFS(СВЦЭМ!$C$33:$C$776,СВЦЭМ!$A$33:$A$776,$A25,СВЦЭМ!$B$33:$B$776,C$11)+'СЕТ СН'!$F$9+СВЦЭМ!$D$10+'СЕТ СН'!$F$6-'СЕТ СН'!$F$19</f>
        <v>989.95487091999996</v>
      </c>
      <c r="D25" s="36">
        <f>SUMIFS(СВЦЭМ!$C$33:$C$776,СВЦЭМ!$A$33:$A$776,$A25,СВЦЭМ!$B$33:$B$776,D$11)+'СЕТ СН'!$F$9+СВЦЭМ!$D$10+'СЕТ СН'!$F$6-'СЕТ СН'!$F$19</f>
        <v>988.02603359999989</v>
      </c>
      <c r="E25" s="36">
        <f>SUMIFS(СВЦЭМ!$C$33:$C$776,СВЦЭМ!$A$33:$A$776,$A25,СВЦЭМ!$B$33:$B$776,E$11)+'СЕТ СН'!$F$9+СВЦЭМ!$D$10+'СЕТ СН'!$F$6-'СЕТ СН'!$F$19</f>
        <v>991.58997520999992</v>
      </c>
      <c r="F25" s="36">
        <f>SUMIFS(СВЦЭМ!$C$33:$C$776,СВЦЭМ!$A$33:$A$776,$A25,СВЦЭМ!$B$33:$B$776,F$11)+'СЕТ СН'!$F$9+СВЦЭМ!$D$10+'СЕТ СН'!$F$6-'СЕТ СН'!$F$19</f>
        <v>989.32030343999998</v>
      </c>
      <c r="G25" s="36">
        <f>SUMIFS(СВЦЭМ!$C$33:$C$776,СВЦЭМ!$A$33:$A$776,$A25,СВЦЭМ!$B$33:$B$776,G$11)+'СЕТ СН'!$F$9+СВЦЭМ!$D$10+'СЕТ СН'!$F$6-'СЕТ СН'!$F$19</f>
        <v>973.02349118999996</v>
      </c>
      <c r="H25" s="36">
        <f>SUMIFS(СВЦЭМ!$C$33:$C$776,СВЦЭМ!$A$33:$A$776,$A25,СВЦЭМ!$B$33:$B$776,H$11)+'СЕТ СН'!$F$9+СВЦЭМ!$D$10+'СЕТ СН'!$F$6-'СЕТ СН'!$F$19</f>
        <v>948.94535819999999</v>
      </c>
      <c r="I25" s="36">
        <f>SUMIFS(СВЦЭМ!$C$33:$C$776,СВЦЭМ!$A$33:$A$776,$A25,СВЦЭМ!$B$33:$B$776,I$11)+'СЕТ СН'!$F$9+СВЦЭМ!$D$10+'СЕТ СН'!$F$6-'СЕТ СН'!$F$19</f>
        <v>890.52371315999994</v>
      </c>
      <c r="J25" s="36">
        <f>SUMIFS(СВЦЭМ!$C$33:$C$776,СВЦЭМ!$A$33:$A$776,$A25,СВЦЭМ!$B$33:$B$776,J$11)+'СЕТ СН'!$F$9+СВЦЭМ!$D$10+'СЕТ СН'!$F$6-'СЕТ СН'!$F$19</f>
        <v>884.24693949999994</v>
      </c>
      <c r="K25" s="36">
        <f>SUMIFS(СВЦЭМ!$C$33:$C$776,СВЦЭМ!$A$33:$A$776,$A25,СВЦЭМ!$B$33:$B$776,K$11)+'СЕТ СН'!$F$9+СВЦЭМ!$D$10+'СЕТ СН'!$F$6-'СЕТ СН'!$F$19</f>
        <v>908.93526293999992</v>
      </c>
      <c r="L25" s="36">
        <f>SUMIFS(СВЦЭМ!$C$33:$C$776,СВЦЭМ!$A$33:$A$776,$A25,СВЦЭМ!$B$33:$B$776,L$11)+'СЕТ СН'!$F$9+СВЦЭМ!$D$10+'СЕТ СН'!$F$6-'СЕТ СН'!$F$19</f>
        <v>910.56498818</v>
      </c>
      <c r="M25" s="36">
        <f>SUMIFS(СВЦЭМ!$C$33:$C$776,СВЦЭМ!$A$33:$A$776,$A25,СВЦЭМ!$B$33:$B$776,M$11)+'СЕТ СН'!$F$9+СВЦЭМ!$D$10+'СЕТ СН'!$F$6-'СЕТ СН'!$F$19</f>
        <v>915.70476732999998</v>
      </c>
      <c r="N25" s="36">
        <f>SUMIFS(СВЦЭМ!$C$33:$C$776,СВЦЭМ!$A$33:$A$776,$A25,СВЦЭМ!$B$33:$B$776,N$11)+'СЕТ СН'!$F$9+СВЦЭМ!$D$10+'СЕТ СН'!$F$6-'СЕТ СН'!$F$19</f>
        <v>895.56012649999991</v>
      </c>
      <c r="O25" s="36">
        <f>SUMIFS(СВЦЭМ!$C$33:$C$776,СВЦЭМ!$A$33:$A$776,$A25,СВЦЭМ!$B$33:$B$776,O$11)+'СЕТ СН'!$F$9+СВЦЭМ!$D$10+'СЕТ СН'!$F$6-'СЕТ СН'!$F$19</f>
        <v>925.05880847999993</v>
      </c>
      <c r="P25" s="36">
        <f>SUMIFS(СВЦЭМ!$C$33:$C$776,СВЦЭМ!$A$33:$A$776,$A25,СВЦЭМ!$B$33:$B$776,P$11)+'СЕТ СН'!$F$9+СВЦЭМ!$D$10+'СЕТ СН'!$F$6-'СЕТ СН'!$F$19</f>
        <v>894.14655868999989</v>
      </c>
      <c r="Q25" s="36">
        <f>SUMIFS(СВЦЭМ!$C$33:$C$776,СВЦЭМ!$A$33:$A$776,$A25,СВЦЭМ!$B$33:$B$776,Q$11)+'СЕТ СН'!$F$9+СВЦЭМ!$D$10+'СЕТ СН'!$F$6-'СЕТ СН'!$F$19</f>
        <v>903.02499558999989</v>
      </c>
      <c r="R25" s="36">
        <f>SUMIFS(СВЦЭМ!$C$33:$C$776,СВЦЭМ!$A$33:$A$776,$A25,СВЦЭМ!$B$33:$B$776,R$11)+'СЕТ СН'!$F$9+СВЦЭМ!$D$10+'СЕТ СН'!$F$6-'СЕТ СН'!$F$19</f>
        <v>866.65097675999993</v>
      </c>
      <c r="S25" s="36">
        <f>SUMIFS(СВЦЭМ!$C$33:$C$776,СВЦЭМ!$A$33:$A$776,$A25,СВЦЭМ!$B$33:$B$776,S$11)+'СЕТ СН'!$F$9+СВЦЭМ!$D$10+'СЕТ СН'!$F$6-'СЕТ СН'!$F$19</f>
        <v>875.01657684999998</v>
      </c>
      <c r="T25" s="36">
        <f>SUMIFS(СВЦЭМ!$C$33:$C$776,СВЦЭМ!$A$33:$A$776,$A25,СВЦЭМ!$B$33:$B$776,T$11)+'СЕТ СН'!$F$9+СВЦЭМ!$D$10+'СЕТ СН'!$F$6-'СЕТ СН'!$F$19</f>
        <v>878.54888450999999</v>
      </c>
      <c r="U25" s="36">
        <f>SUMIFS(СВЦЭМ!$C$33:$C$776,СВЦЭМ!$A$33:$A$776,$A25,СВЦЭМ!$B$33:$B$776,U$11)+'СЕТ СН'!$F$9+СВЦЭМ!$D$10+'СЕТ СН'!$F$6-'СЕТ СН'!$F$19</f>
        <v>868.80901695</v>
      </c>
      <c r="V25" s="36">
        <f>SUMIFS(СВЦЭМ!$C$33:$C$776,СВЦЭМ!$A$33:$A$776,$A25,СВЦЭМ!$B$33:$B$776,V$11)+'СЕТ СН'!$F$9+СВЦЭМ!$D$10+'СЕТ СН'!$F$6-'СЕТ СН'!$F$19</f>
        <v>881.58998164999991</v>
      </c>
      <c r="W25" s="36">
        <f>SUMIFS(СВЦЭМ!$C$33:$C$776,СВЦЭМ!$A$33:$A$776,$A25,СВЦЭМ!$B$33:$B$776,W$11)+'СЕТ СН'!$F$9+СВЦЭМ!$D$10+'СЕТ СН'!$F$6-'СЕТ СН'!$F$19</f>
        <v>896.06469475999995</v>
      </c>
      <c r="X25" s="36">
        <f>SUMIFS(СВЦЭМ!$C$33:$C$776,СВЦЭМ!$A$33:$A$776,$A25,СВЦЭМ!$B$33:$B$776,X$11)+'СЕТ СН'!$F$9+СВЦЭМ!$D$10+'СЕТ СН'!$F$6-'СЕТ СН'!$F$19</f>
        <v>858.89412485999992</v>
      </c>
      <c r="Y25" s="36">
        <f>SUMIFS(СВЦЭМ!$C$33:$C$776,СВЦЭМ!$A$33:$A$776,$A25,СВЦЭМ!$B$33:$B$776,Y$11)+'СЕТ СН'!$F$9+СВЦЭМ!$D$10+'СЕТ СН'!$F$6-'СЕТ СН'!$F$19</f>
        <v>833.5293132999999</v>
      </c>
    </row>
    <row r="26" spans="1:25" ht="15.75" x14ac:dyDescent="0.2">
      <c r="A26" s="35">
        <f t="shared" si="0"/>
        <v>43692</v>
      </c>
      <c r="B26" s="36">
        <f>SUMIFS(СВЦЭМ!$C$33:$C$776,СВЦЭМ!$A$33:$A$776,$A26,СВЦЭМ!$B$33:$B$776,B$11)+'СЕТ СН'!$F$9+СВЦЭМ!$D$10+'СЕТ СН'!$F$6-'СЕТ СН'!$F$19</f>
        <v>854.92569324999999</v>
      </c>
      <c r="C26" s="36">
        <f>SUMIFS(СВЦЭМ!$C$33:$C$776,СВЦЭМ!$A$33:$A$776,$A26,СВЦЭМ!$B$33:$B$776,C$11)+'СЕТ СН'!$F$9+СВЦЭМ!$D$10+'СЕТ СН'!$F$6-'СЕТ СН'!$F$19</f>
        <v>910.34761907999996</v>
      </c>
      <c r="D26" s="36">
        <f>SUMIFS(СВЦЭМ!$C$33:$C$776,СВЦЭМ!$A$33:$A$776,$A26,СВЦЭМ!$B$33:$B$776,D$11)+'СЕТ СН'!$F$9+СВЦЭМ!$D$10+'СЕТ СН'!$F$6-'СЕТ СН'!$F$19</f>
        <v>928.10052100999997</v>
      </c>
      <c r="E26" s="36">
        <f>SUMIFS(СВЦЭМ!$C$33:$C$776,СВЦЭМ!$A$33:$A$776,$A26,СВЦЭМ!$B$33:$B$776,E$11)+'СЕТ СН'!$F$9+СВЦЭМ!$D$10+'СЕТ СН'!$F$6-'СЕТ СН'!$F$19</f>
        <v>941.25056751999989</v>
      </c>
      <c r="F26" s="36">
        <f>SUMIFS(СВЦЭМ!$C$33:$C$776,СВЦЭМ!$A$33:$A$776,$A26,СВЦЭМ!$B$33:$B$776,F$11)+'СЕТ СН'!$F$9+СВЦЭМ!$D$10+'СЕТ СН'!$F$6-'СЕТ СН'!$F$19</f>
        <v>941.43920737999997</v>
      </c>
      <c r="G26" s="36">
        <f>SUMIFS(СВЦЭМ!$C$33:$C$776,СВЦЭМ!$A$33:$A$776,$A26,СВЦЭМ!$B$33:$B$776,G$11)+'СЕТ СН'!$F$9+СВЦЭМ!$D$10+'СЕТ СН'!$F$6-'СЕТ СН'!$F$19</f>
        <v>926.10209259999999</v>
      </c>
      <c r="H26" s="36">
        <f>SUMIFS(СВЦЭМ!$C$33:$C$776,СВЦЭМ!$A$33:$A$776,$A26,СВЦЭМ!$B$33:$B$776,H$11)+'СЕТ СН'!$F$9+СВЦЭМ!$D$10+'СЕТ СН'!$F$6-'СЕТ СН'!$F$19</f>
        <v>892.00003716999993</v>
      </c>
      <c r="I26" s="36">
        <f>SUMIFS(СВЦЭМ!$C$33:$C$776,СВЦЭМ!$A$33:$A$776,$A26,СВЦЭМ!$B$33:$B$776,I$11)+'СЕТ СН'!$F$9+СВЦЭМ!$D$10+'СЕТ СН'!$F$6-'СЕТ СН'!$F$19</f>
        <v>860.74215170999992</v>
      </c>
      <c r="J26" s="36">
        <f>SUMIFS(СВЦЭМ!$C$33:$C$776,СВЦЭМ!$A$33:$A$776,$A26,СВЦЭМ!$B$33:$B$776,J$11)+'СЕТ СН'!$F$9+СВЦЭМ!$D$10+'СЕТ СН'!$F$6-'СЕТ СН'!$F$19</f>
        <v>868.21294808999994</v>
      </c>
      <c r="K26" s="36">
        <f>SUMIFS(СВЦЭМ!$C$33:$C$776,СВЦЭМ!$A$33:$A$776,$A26,СВЦЭМ!$B$33:$B$776,K$11)+'СЕТ СН'!$F$9+СВЦЭМ!$D$10+'СЕТ СН'!$F$6-'СЕТ СН'!$F$19</f>
        <v>880.81463711999993</v>
      </c>
      <c r="L26" s="36">
        <f>SUMIFS(СВЦЭМ!$C$33:$C$776,СВЦЭМ!$A$33:$A$776,$A26,СВЦЭМ!$B$33:$B$776,L$11)+'СЕТ СН'!$F$9+СВЦЭМ!$D$10+'СЕТ СН'!$F$6-'СЕТ СН'!$F$19</f>
        <v>883.89773386999991</v>
      </c>
      <c r="M26" s="36">
        <f>SUMIFS(СВЦЭМ!$C$33:$C$776,СВЦЭМ!$A$33:$A$776,$A26,СВЦЭМ!$B$33:$B$776,M$11)+'СЕТ СН'!$F$9+СВЦЭМ!$D$10+'СЕТ СН'!$F$6-'СЕТ СН'!$F$19</f>
        <v>880.57314172999997</v>
      </c>
      <c r="N26" s="36">
        <f>SUMIFS(СВЦЭМ!$C$33:$C$776,СВЦЭМ!$A$33:$A$776,$A26,СВЦЭМ!$B$33:$B$776,N$11)+'СЕТ СН'!$F$9+СВЦЭМ!$D$10+'СЕТ СН'!$F$6-'СЕТ СН'!$F$19</f>
        <v>873.52453737999997</v>
      </c>
      <c r="O26" s="36">
        <f>SUMIFS(СВЦЭМ!$C$33:$C$776,СВЦЭМ!$A$33:$A$776,$A26,СВЦЭМ!$B$33:$B$776,O$11)+'СЕТ СН'!$F$9+СВЦЭМ!$D$10+'СЕТ СН'!$F$6-'СЕТ СН'!$F$19</f>
        <v>889.62676488999989</v>
      </c>
      <c r="P26" s="36">
        <f>SUMIFS(СВЦЭМ!$C$33:$C$776,СВЦЭМ!$A$33:$A$776,$A26,СВЦЭМ!$B$33:$B$776,P$11)+'СЕТ СН'!$F$9+СВЦЭМ!$D$10+'СЕТ СН'!$F$6-'СЕТ СН'!$F$19</f>
        <v>894.99854018999997</v>
      </c>
      <c r="Q26" s="36">
        <f>SUMIFS(СВЦЭМ!$C$33:$C$776,СВЦЭМ!$A$33:$A$776,$A26,СВЦЭМ!$B$33:$B$776,Q$11)+'СЕТ СН'!$F$9+СВЦЭМ!$D$10+'СЕТ СН'!$F$6-'СЕТ СН'!$F$19</f>
        <v>894.14102259999993</v>
      </c>
      <c r="R26" s="36">
        <f>SUMIFS(СВЦЭМ!$C$33:$C$776,СВЦЭМ!$A$33:$A$776,$A26,СВЦЭМ!$B$33:$B$776,R$11)+'СЕТ СН'!$F$9+СВЦЭМ!$D$10+'СЕТ СН'!$F$6-'СЕТ СН'!$F$19</f>
        <v>908.38309117999995</v>
      </c>
      <c r="S26" s="36">
        <f>SUMIFS(СВЦЭМ!$C$33:$C$776,СВЦЭМ!$A$33:$A$776,$A26,СВЦЭМ!$B$33:$B$776,S$11)+'СЕТ СН'!$F$9+СВЦЭМ!$D$10+'СЕТ СН'!$F$6-'СЕТ СН'!$F$19</f>
        <v>914.96492844999989</v>
      </c>
      <c r="T26" s="36">
        <f>SUMIFS(СВЦЭМ!$C$33:$C$776,СВЦЭМ!$A$33:$A$776,$A26,СВЦЭМ!$B$33:$B$776,T$11)+'СЕТ СН'!$F$9+СВЦЭМ!$D$10+'СЕТ СН'!$F$6-'СЕТ СН'!$F$19</f>
        <v>920.75472821999995</v>
      </c>
      <c r="U26" s="36">
        <f>SUMIFS(СВЦЭМ!$C$33:$C$776,СВЦЭМ!$A$33:$A$776,$A26,СВЦЭМ!$B$33:$B$776,U$11)+'СЕТ СН'!$F$9+СВЦЭМ!$D$10+'СЕТ СН'!$F$6-'СЕТ СН'!$F$19</f>
        <v>918.57536674999994</v>
      </c>
      <c r="V26" s="36">
        <f>SUMIFS(СВЦЭМ!$C$33:$C$776,СВЦЭМ!$A$33:$A$776,$A26,СВЦЭМ!$B$33:$B$776,V$11)+'СЕТ СН'!$F$9+СВЦЭМ!$D$10+'СЕТ СН'!$F$6-'СЕТ СН'!$F$19</f>
        <v>930.12087580999992</v>
      </c>
      <c r="W26" s="36">
        <f>SUMIFS(СВЦЭМ!$C$33:$C$776,СВЦЭМ!$A$33:$A$776,$A26,СВЦЭМ!$B$33:$B$776,W$11)+'СЕТ СН'!$F$9+СВЦЭМ!$D$10+'СЕТ СН'!$F$6-'СЕТ СН'!$F$19</f>
        <v>939.31068202999995</v>
      </c>
      <c r="X26" s="36">
        <f>SUMIFS(СВЦЭМ!$C$33:$C$776,СВЦЭМ!$A$33:$A$776,$A26,СВЦЭМ!$B$33:$B$776,X$11)+'СЕТ СН'!$F$9+СВЦЭМ!$D$10+'СЕТ СН'!$F$6-'СЕТ СН'!$F$19</f>
        <v>900.85588561999998</v>
      </c>
      <c r="Y26" s="36">
        <f>SUMIFS(СВЦЭМ!$C$33:$C$776,СВЦЭМ!$A$33:$A$776,$A26,СВЦЭМ!$B$33:$B$776,Y$11)+'СЕТ СН'!$F$9+СВЦЭМ!$D$10+'СЕТ СН'!$F$6-'СЕТ СН'!$F$19</f>
        <v>838.45117083999992</v>
      </c>
    </row>
    <row r="27" spans="1:25" ht="15.75" x14ac:dyDescent="0.2">
      <c r="A27" s="35">
        <f t="shared" si="0"/>
        <v>43693</v>
      </c>
      <c r="B27" s="36">
        <f>SUMIFS(СВЦЭМ!$C$33:$C$776,СВЦЭМ!$A$33:$A$776,$A27,СВЦЭМ!$B$33:$B$776,B$11)+'СЕТ СН'!$F$9+СВЦЭМ!$D$10+'СЕТ СН'!$F$6-'СЕТ СН'!$F$19</f>
        <v>954.14140121999992</v>
      </c>
      <c r="C27" s="36">
        <f>SUMIFS(СВЦЭМ!$C$33:$C$776,СВЦЭМ!$A$33:$A$776,$A27,СВЦЭМ!$B$33:$B$776,C$11)+'СЕТ СН'!$F$9+СВЦЭМ!$D$10+'СЕТ СН'!$F$6-'СЕТ СН'!$F$19</f>
        <v>1002.4731540399999</v>
      </c>
      <c r="D27" s="36">
        <f>SUMIFS(СВЦЭМ!$C$33:$C$776,СВЦЭМ!$A$33:$A$776,$A27,СВЦЭМ!$B$33:$B$776,D$11)+'СЕТ СН'!$F$9+СВЦЭМ!$D$10+'СЕТ СН'!$F$6-'СЕТ СН'!$F$19</f>
        <v>1032.65738287</v>
      </c>
      <c r="E27" s="36">
        <f>SUMIFS(СВЦЭМ!$C$33:$C$776,СВЦЭМ!$A$33:$A$776,$A27,СВЦЭМ!$B$33:$B$776,E$11)+'СЕТ СН'!$F$9+СВЦЭМ!$D$10+'СЕТ СН'!$F$6-'СЕТ СН'!$F$19</f>
        <v>1044.0652110399999</v>
      </c>
      <c r="F27" s="36">
        <f>SUMIFS(СВЦЭМ!$C$33:$C$776,СВЦЭМ!$A$33:$A$776,$A27,СВЦЭМ!$B$33:$B$776,F$11)+'СЕТ СН'!$F$9+СВЦЭМ!$D$10+'СЕТ СН'!$F$6-'СЕТ СН'!$F$19</f>
        <v>1037.8792180200001</v>
      </c>
      <c r="G27" s="36">
        <f>SUMIFS(СВЦЭМ!$C$33:$C$776,СВЦЭМ!$A$33:$A$776,$A27,СВЦЭМ!$B$33:$B$776,G$11)+'СЕТ СН'!$F$9+СВЦЭМ!$D$10+'СЕТ СН'!$F$6-'СЕТ СН'!$F$19</f>
        <v>1008.41939856</v>
      </c>
      <c r="H27" s="36">
        <f>SUMIFS(СВЦЭМ!$C$33:$C$776,СВЦЭМ!$A$33:$A$776,$A27,СВЦЭМ!$B$33:$B$776,H$11)+'СЕТ СН'!$F$9+СВЦЭМ!$D$10+'СЕТ СН'!$F$6-'СЕТ СН'!$F$19</f>
        <v>977.43120980999993</v>
      </c>
      <c r="I27" s="36">
        <f>SUMIFS(СВЦЭМ!$C$33:$C$776,СВЦЭМ!$A$33:$A$776,$A27,СВЦЭМ!$B$33:$B$776,I$11)+'СЕТ СН'!$F$9+СВЦЭМ!$D$10+'СЕТ СН'!$F$6-'СЕТ СН'!$F$19</f>
        <v>914.78159664999998</v>
      </c>
      <c r="J27" s="36">
        <f>SUMIFS(СВЦЭМ!$C$33:$C$776,СВЦЭМ!$A$33:$A$776,$A27,СВЦЭМ!$B$33:$B$776,J$11)+'СЕТ СН'!$F$9+СВЦЭМ!$D$10+'СЕТ СН'!$F$6-'СЕТ СН'!$F$19</f>
        <v>896.42324194999992</v>
      </c>
      <c r="K27" s="36">
        <f>SUMIFS(СВЦЭМ!$C$33:$C$776,СВЦЭМ!$A$33:$A$776,$A27,СВЦЭМ!$B$33:$B$776,K$11)+'СЕТ СН'!$F$9+СВЦЭМ!$D$10+'СЕТ СН'!$F$6-'СЕТ СН'!$F$19</f>
        <v>918.57913943999995</v>
      </c>
      <c r="L27" s="36">
        <f>SUMIFS(СВЦЭМ!$C$33:$C$776,СВЦЭМ!$A$33:$A$776,$A27,СВЦЭМ!$B$33:$B$776,L$11)+'СЕТ СН'!$F$9+СВЦЭМ!$D$10+'СЕТ СН'!$F$6-'СЕТ СН'!$F$19</f>
        <v>915.75276001999998</v>
      </c>
      <c r="M27" s="36">
        <f>SUMIFS(СВЦЭМ!$C$33:$C$776,СВЦЭМ!$A$33:$A$776,$A27,СВЦЭМ!$B$33:$B$776,M$11)+'СЕТ СН'!$F$9+СВЦЭМ!$D$10+'СЕТ СН'!$F$6-'СЕТ СН'!$F$19</f>
        <v>904.14000320999992</v>
      </c>
      <c r="N27" s="36">
        <f>SUMIFS(СВЦЭМ!$C$33:$C$776,СВЦЭМ!$A$33:$A$776,$A27,СВЦЭМ!$B$33:$B$776,N$11)+'СЕТ СН'!$F$9+СВЦЭМ!$D$10+'СЕТ СН'!$F$6-'СЕТ СН'!$F$19</f>
        <v>894.16936593999992</v>
      </c>
      <c r="O27" s="36">
        <f>SUMIFS(СВЦЭМ!$C$33:$C$776,СВЦЭМ!$A$33:$A$776,$A27,СВЦЭМ!$B$33:$B$776,O$11)+'СЕТ СН'!$F$9+СВЦЭМ!$D$10+'СЕТ СН'!$F$6-'СЕТ СН'!$F$19</f>
        <v>903.33523562999994</v>
      </c>
      <c r="P27" s="36">
        <f>SUMIFS(СВЦЭМ!$C$33:$C$776,СВЦЭМ!$A$33:$A$776,$A27,СВЦЭМ!$B$33:$B$776,P$11)+'СЕТ СН'!$F$9+СВЦЭМ!$D$10+'СЕТ СН'!$F$6-'СЕТ СН'!$F$19</f>
        <v>919.57676802999993</v>
      </c>
      <c r="Q27" s="36">
        <f>SUMIFS(СВЦЭМ!$C$33:$C$776,СВЦЭМ!$A$33:$A$776,$A27,СВЦЭМ!$B$33:$B$776,Q$11)+'СЕТ СН'!$F$9+СВЦЭМ!$D$10+'СЕТ СН'!$F$6-'СЕТ СН'!$F$19</f>
        <v>919.97024735999992</v>
      </c>
      <c r="R27" s="36">
        <f>SUMIFS(СВЦЭМ!$C$33:$C$776,СВЦЭМ!$A$33:$A$776,$A27,СВЦЭМ!$B$33:$B$776,R$11)+'СЕТ СН'!$F$9+СВЦЭМ!$D$10+'СЕТ СН'!$F$6-'СЕТ СН'!$F$19</f>
        <v>886.32265341999994</v>
      </c>
      <c r="S27" s="36">
        <f>SUMIFS(СВЦЭМ!$C$33:$C$776,СВЦЭМ!$A$33:$A$776,$A27,СВЦЭМ!$B$33:$B$776,S$11)+'СЕТ СН'!$F$9+СВЦЭМ!$D$10+'СЕТ СН'!$F$6-'СЕТ СН'!$F$19</f>
        <v>874.02439093999999</v>
      </c>
      <c r="T27" s="36">
        <f>SUMIFS(СВЦЭМ!$C$33:$C$776,СВЦЭМ!$A$33:$A$776,$A27,СВЦЭМ!$B$33:$B$776,T$11)+'СЕТ СН'!$F$9+СВЦЭМ!$D$10+'СЕТ СН'!$F$6-'СЕТ СН'!$F$19</f>
        <v>885.38333407999994</v>
      </c>
      <c r="U27" s="36">
        <f>SUMIFS(СВЦЭМ!$C$33:$C$776,СВЦЭМ!$A$33:$A$776,$A27,СВЦЭМ!$B$33:$B$776,U$11)+'СЕТ СН'!$F$9+СВЦЭМ!$D$10+'СЕТ СН'!$F$6-'СЕТ СН'!$F$19</f>
        <v>885.44439537999995</v>
      </c>
      <c r="V27" s="36">
        <f>SUMIFS(СВЦЭМ!$C$33:$C$776,СВЦЭМ!$A$33:$A$776,$A27,СВЦЭМ!$B$33:$B$776,V$11)+'СЕТ СН'!$F$9+СВЦЭМ!$D$10+'СЕТ СН'!$F$6-'СЕТ СН'!$F$19</f>
        <v>890.33159835999993</v>
      </c>
      <c r="W27" s="36">
        <f>SUMIFS(СВЦЭМ!$C$33:$C$776,СВЦЭМ!$A$33:$A$776,$A27,СВЦЭМ!$B$33:$B$776,W$11)+'СЕТ СН'!$F$9+СВЦЭМ!$D$10+'СЕТ СН'!$F$6-'СЕТ СН'!$F$19</f>
        <v>887.29125282999996</v>
      </c>
      <c r="X27" s="36">
        <f>SUMIFS(СВЦЭМ!$C$33:$C$776,СВЦЭМ!$A$33:$A$776,$A27,СВЦЭМ!$B$33:$B$776,X$11)+'СЕТ СН'!$F$9+СВЦЭМ!$D$10+'СЕТ СН'!$F$6-'СЕТ СН'!$F$19</f>
        <v>855.75753601999997</v>
      </c>
      <c r="Y27" s="36">
        <f>SUMIFS(СВЦЭМ!$C$33:$C$776,СВЦЭМ!$A$33:$A$776,$A27,СВЦЭМ!$B$33:$B$776,Y$11)+'СЕТ СН'!$F$9+СВЦЭМ!$D$10+'СЕТ СН'!$F$6-'СЕТ СН'!$F$19</f>
        <v>830.74784190999992</v>
      </c>
    </row>
    <row r="28" spans="1:25" ht="15.75" x14ac:dyDescent="0.2">
      <c r="A28" s="35">
        <f t="shared" si="0"/>
        <v>43694</v>
      </c>
      <c r="B28" s="36">
        <f>SUMIFS(СВЦЭМ!$C$33:$C$776,СВЦЭМ!$A$33:$A$776,$A28,СВЦЭМ!$B$33:$B$776,B$11)+'СЕТ СН'!$F$9+СВЦЭМ!$D$10+'СЕТ СН'!$F$6-'СЕТ СН'!$F$19</f>
        <v>1009.0722796699999</v>
      </c>
      <c r="C28" s="36">
        <f>SUMIFS(СВЦЭМ!$C$33:$C$776,СВЦЭМ!$A$33:$A$776,$A28,СВЦЭМ!$B$33:$B$776,C$11)+'СЕТ СН'!$F$9+СВЦЭМ!$D$10+'СЕТ СН'!$F$6-'СЕТ СН'!$F$19</f>
        <v>1101.2155286900002</v>
      </c>
      <c r="D28" s="36">
        <f>SUMIFS(СВЦЭМ!$C$33:$C$776,СВЦЭМ!$A$33:$A$776,$A28,СВЦЭМ!$B$33:$B$776,D$11)+'СЕТ СН'!$F$9+СВЦЭМ!$D$10+'СЕТ СН'!$F$6-'СЕТ СН'!$F$19</f>
        <v>1116.2988766300002</v>
      </c>
      <c r="E28" s="36">
        <f>SUMIFS(СВЦЭМ!$C$33:$C$776,СВЦЭМ!$A$33:$A$776,$A28,СВЦЭМ!$B$33:$B$776,E$11)+'СЕТ СН'!$F$9+СВЦЭМ!$D$10+'СЕТ СН'!$F$6-'СЕТ СН'!$F$19</f>
        <v>1150.3636403300002</v>
      </c>
      <c r="F28" s="36">
        <f>SUMIFS(СВЦЭМ!$C$33:$C$776,СВЦЭМ!$A$33:$A$776,$A28,СВЦЭМ!$B$33:$B$776,F$11)+'СЕТ СН'!$F$9+СВЦЭМ!$D$10+'СЕТ СН'!$F$6-'СЕТ СН'!$F$19</f>
        <v>1146.5016056700001</v>
      </c>
      <c r="G28" s="36">
        <f>SUMIFS(СВЦЭМ!$C$33:$C$776,СВЦЭМ!$A$33:$A$776,$A28,СВЦЭМ!$B$33:$B$776,G$11)+'СЕТ СН'!$F$9+СВЦЭМ!$D$10+'СЕТ СН'!$F$6-'СЕТ СН'!$F$19</f>
        <v>1119.9026531900001</v>
      </c>
      <c r="H28" s="36">
        <f>SUMIFS(СВЦЭМ!$C$33:$C$776,СВЦЭМ!$A$33:$A$776,$A28,СВЦЭМ!$B$33:$B$776,H$11)+'СЕТ СН'!$F$9+СВЦЭМ!$D$10+'СЕТ СН'!$F$6-'СЕТ СН'!$F$19</f>
        <v>1080.7646398500001</v>
      </c>
      <c r="I28" s="36">
        <f>SUMIFS(СВЦЭМ!$C$33:$C$776,СВЦЭМ!$A$33:$A$776,$A28,СВЦЭМ!$B$33:$B$776,I$11)+'СЕТ СН'!$F$9+СВЦЭМ!$D$10+'СЕТ СН'!$F$6-'СЕТ СН'!$F$19</f>
        <v>999.52766840999993</v>
      </c>
      <c r="J28" s="36">
        <f>SUMIFS(СВЦЭМ!$C$33:$C$776,СВЦЭМ!$A$33:$A$776,$A28,СВЦЭМ!$B$33:$B$776,J$11)+'СЕТ СН'!$F$9+СВЦЭМ!$D$10+'СЕТ СН'!$F$6-'СЕТ СН'!$F$19</f>
        <v>908.70132664999994</v>
      </c>
      <c r="K28" s="36">
        <f>SUMIFS(СВЦЭМ!$C$33:$C$776,СВЦЭМ!$A$33:$A$776,$A28,СВЦЭМ!$B$33:$B$776,K$11)+'СЕТ СН'!$F$9+СВЦЭМ!$D$10+'СЕТ СН'!$F$6-'СЕТ СН'!$F$19</f>
        <v>863.94235673999992</v>
      </c>
      <c r="L28" s="36">
        <f>SUMIFS(СВЦЭМ!$C$33:$C$776,СВЦЭМ!$A$33:$A$776,$A28,СВЦЭМ!$B$33:$B$776,L$11)+'СЕТ СН'!$F$9+СВЦЭМ!$D$10+'СЕТ СН'!$F$6-'СЕТ СН'!$F$19</f>
        <v>877.4858592999999</v>
      </c>
      <c r="M28" s="36">
        <f>SUMIFS(СВЦЭМ!$C$33:$C$776,СВЦЭМ!$A$33:$A$776,$A28,СВЦЭМ!$B$33:$B$776,M$11)+'СЕТ СН'!$F$9+СВЦЭМ!$D$10+'СЕТ СН'!$F$6-'СЕТ СН'!$F$19</f>
        <v>876.5538049999999</v>
      </c>
      <c r="N28" s="36">
        <f>SUMIFS(СВЦЭМ!$C$33:$C$776,СВЦЭМ!$A$33:$A$776,$A28,СВЦЭМ!$B$33:$B$776,N$11)+'СЕТ СН'!$F$9+СВЦЭМ!$D$10+'СЕТ СН'!$F$6-'СЕТ СН'!$F$19</f>
        <v>868.57623011999999</v>
      </c>
      <c r="O28" s="36">
        <f>SUMIFS(СВЦЭМ!$C$33:$C$776,СВЦЭМ!$A$33:$A$776,$A28,СВЦЭМ!$B$33:$B$776,O$11)+'СЕТ СН'!$F$9+СВЦЭМ!$D$10+'СЕТ СН'!$F$6-'СЕТ СН'!$F$19</f>
        <v>875.20474498999999</v>
      </c>
      <c r="P28" s="36">
        <f>SUMIFS(СВЦЭМ!$C$33:$C$776,СВЦЭМ!$A$33:$A$776,$A28,СВЦЭМ!$B$33:$B$776,P$11)+'СЕТ СН'!$F$9+СВЦЭМ!$D$10+'СЕТ СН'!$F$6-'СЕТ СН'!$F$19</f>
        <v>872.38861589999999</v>
      </c>
      <c r="Q28" s="36">
        <f>SUMIFS(СВЦЭМ!$C$33:$C$776,СВЦЭМ!$A$33:$A$776,$A28,СВЦЭМ!$B$33:$B$776,Q$11)+'СЕТ СН'!$F$9+СВЦЭМ!$D$10+'СЕТ СН'!$F$6-'СЕТ СН'!$F$19</f>
        <v>880.54254895999998</v>
      </c>
      <c r="R28" s="36">
        <f>SUMIFS(СВЦЭМ!$C$33:$C$776,СВЦЭМ!$A$33:$A$776,$A28,СВЦЭМ!$B$33:$B$776,R$11)+'СЕТ СН'!$F$9+СВЦЭМ!$D$10+'СЕТ СН'!$F$6-'СЕТ СН'!$F$19</f>
        <v>829.47146341999996</v>
      </c>
      <c r="S28" s="36">
        <f>SUMIFS(СВЦЭМ!$C$33:$C$776,СВЦЭМ!$A$33:$A$776,$A28,СВЦЭМ!$B$33:$B$776,S$11)+'СЕТ СН'!$F$9+СВЦЭМ!$D$10+'СЕТ СН'!$F$6-'СЕТ СН'!$F$19</f>
        <v>827.95093631999998</v>
      </c>
      <c r="T28" s="36">
        <f>SUMIFS(СВЦЭМ!$C$33:$C$776,СВЦЭМ!$A$33:$A$776,$A28,СВЦЭМ!$B$33:$B$776,T$11)+'СЕТ СН'!$F$9+СВЦЭМ!$D$10+'СЕТ СН'!$F$6-'СЕТ СН'!$F$19</f>
        <v>836.63456874999997</v>
      </c>
      <c r="U28" s="36">
        <f>SUMIFS(СВЦЭМ!$C$33:$C$776,СВЦЭМ!$A$33:$A$776,$A28,СВЦЭМ!$B$33:$B$776,U$11)+'СЕТ СН'!$F$9+СВЦЭМ!$D$10+'СЕТ СН'!$F$6-'СЕТ СН'!$F$19</f>
        <v>837.35829349999995</v>
      </c>
      <c r="V28" s="36">
        <f>SUMIFS(СВЦЭМ!$C$33:$C$776,СВЦЭМ!$A$33:$A$776,$A28,СВЦЭМ!$B$33:$B$776,V$11)+'СЕТ СН'!$F$9+СВЦЭМ!$D$10+'СЕТ СН'!$F$6-'СЕТ СН'!$F$19</f>
        <v>849.4884275899999</v>
      </c>
      <c r="W28" s="36">
        <f>SUMIFS(СВЦЭМ!$C$33:$C$776,СВЦЭМ!$A$33:$A$776,$A28,СВЦЭМ!$B$33:$B$776,W$11)+'СЕТ СН'!$F$9+СВЦЭМ!$D$10+'СЕТ СН'!$F$6-'СЕТ СН'!$F$19</f>
        <v>855.1524005199999</v>
      </c>
      <c r="X28" s="36">
        <f>SUMIFS(СВЦЭМ!$C$33:$C$776,СВЦЭМ!$A$33:$A$776,$A28,СВЦЭМ!$B$33:$B$776,X$11)+'СЕТ СН'!$F$9+СВЦЭМ!$D$10+'СЕТ СН'!$F$6-'СЕТ СН'!$F$19</f>
        <v>813.75100854999994</v>
      </c>
      <c r="Y28" s="36">
        <f>SUMIFS(СВЦЭМ!$C$33:$C$776,СВЦЭМ!$A$33:$A$776,$A28,СВЦЭМ!$B$33:$B$776,Y$11)+'СЕТ СН'!$F$9+СВЦЭМ!$D$10+'СЕТ СН'!$F$6-'СЕТ СН'!$F$19</f>
        <v>802.03608948999999</v>
      </c>
    </row>
    <row r="29" spans="1:25" ht="15.75" x14ac:dyDescent="0.2">
      <c r="A29" s="35">
        <f t="shared" si="0"/>
        <v>43695</v>
      </c>
      <c r="B29" s="36">
        <f>SUMIFS(СВЦЭМ!$C$33:$C$776,СВЦЭМ!$A$33:$A$776,$A29,СВЦЭМ!$B$33:$B$776,B$11)+'СЕТ СН'!$F$9+СВЦЭМ!$D$10+'СЕТ СН'!$F$6-'СЕТ СН'!$F$19</f>
        <v>874.48660902999995</v>
      </c>
      <c r="C29" s="36">
        <f>SUMIFS(СВЦЭМ!$C$33:$C$776,СВЦЭМ!$A$33:$A$776,$A29,СВЦЭМ!$B$33:$B$776,C$11)+'СЕТ СН'!$F$9+СВЦЭМ!$D$10+'СЕТ СН'!$F$6-'СЕТ СН'!$F$19</f>
        <v>907.66645270999993</v>
      </c>
      <c r="D29" s="36">
        <f>SUMIFS(СВЦЭМ!$C$33:$C$776,СВЦЭМ!$A$33:$A$776,$A29,СВЦЭМ!$B$33:$B$776,D$11)+'СЕТ СН'!$F$9+СВЦЭМ!$D$10+'СЕТ СН'!$F$6-'СЕТ СН'!$F$19</f>
        <v>953.6186686499999</v>
      </c>
      <c r="E29" s="36">
        <f>SUMIFS(СВЦЭМ!$C$33:$C$776,СВЦЭМ!$A$33:$A$776,$A29,СВЦЭМ!$B$33:$B$776,E$11)+'СЕТ СН'!$F$9+СВЦЭМ!$D$10+'СЕТ СН'!$F$6-'СЕТ СН'!$F$19</f>
        <v>961.86866282999995</v>
      </c>
      <c r="F29" s="36">
        <f>SUMIFS(СВЦЭМ!$C$33:$C$776,СВЦЭМ!$A$33:$A$776,$A29,СВЦЭМ!$B$33:$B$776,F$11)+'СЕТ СН'!$F$9+СВЦЭМ!$D$10+'СЕТ СН'!$F$6-'СЕТ СН'!$F$19</f>
        <v>962.27699788999996</v>
      </c>
      <c r="G29" s="36">
        <f>SUMIFS(СВЦЭМ!$C$33:$C$776,СВЦЭМ!$A$33:$A$776,$A29,СВЦЭМ!$B$33:$B$776,G$11)+'СЕТ СН'!$F$9+СВЦЭМ!$D$10+'СЕТ СН'!$F$6-'СЕТ СН'!$F$19</f>
        <v>957.72685897999997</v>
      </c>
      <c r="H29" s="36">
        <f>SUMIFS(СВЦЭМ!$C$33:$C$776,СВЦЭМ!$A$33:$A$776,$A29,СВЦЭМ!$B$33:$B$776,H$11)+'СЕТ СН'!$F$9+СВЦЭМ!$D$10+'СЕТ СН'!$F$6-'СЕТ СН'!$F$19</f>
        <v>953.76711890999991</v>
      </c>
      <c r="I29" s="36">
        <f>SUMIFS(СВЦЭМ!$C$33:$C$776,СВЦЭМ!$A$33:$A$776,$A29,СВЦЭМ!$B$33:$B$776,I$11)+'СЕТ СН'!$F$9+СВЦЭМ!$D$10+'СЕТ СН'!$F$6-'СЕТ СН'!$F$19</f>
        <v>936.97304931999997</v>
      </c>
      <c r="J29" s="36">
        <f>SUMIFS(СВЦЭМ!$C$33:$C$776,СВЦЭМ!$A$33:$A$776,$A29,СВЦЭМ!$B$33:$B$776,J$11)+'СЕТ СН'!$F$9+СВЦЭМ!$D$10+'СЕТ СН'!$F$6-'СЕТ СН'!$F$19</f>
        <v>921.99190736999992</v>
      </c>
      <c r="K29" s="36">
        <f>SUMIFS(СВЦЭМ!$C$33:$C$776,СВЦЭМ!$A$33:$A$776,$A29,СВЦЭМ!$B$33:$B$776,K$11)+'СЕТ СН'!$F$9+СВЦЭМ!$D$10+'СЕТ СН'!$F$6-'СЕТ СН'!$F$19</f>
        <v>869.46348155999999</v>
      </c>
      <c r="L29" s="36">
        <f>SUMIFS(СВЦЭМ!$C$33:$C$776,СВЦЭМ!$A$33:$A$776,$A29,СВЦЭМ!$B$33:$B$776,L$11)+'СЕТ СН'!$F$9+СВЦЭМ!$D$10+'СЕТ СН'!$F$6-'СЕТ СН'!$F$19</f>
        <v>867.49359611</v>
      </c>
      <c r="M29" s="36">
        <f>SUMIFS(СВЦЭМ!$C$33:$C$776,СВЦЭМ!$A$33:$A$776,$A29,СВЦЭМ!$B$33:$B$776,M$11)+'СЕТ СН'!$F$9+СВЦЭМ!$D$10+'СЕТ СН'!$F$6-'СЕТ СН'!$F$19</f>
        <v>866.65231342999994</v>
      </c>
      <c r="N29" s="36">
        <f>SUMIFS(СВЦЭМ!$C$33:$C$776,СВЦЭМ!$A$33:$A$776,$A29,СВЦЭМ!$B$33:$B$776,N$11)+'СЕТ СН'!$F$9+СВЦЭМ!$D$10+'СЕТ СН'!$F$6-'СЕТ СН'!$F$19</f>
        <v>855.9371550699999</v>
      </c>
      <c r="O29" s="36">
        <f>SUMIFS(СВЦЭМ!$C$33:$C$776,СВЦЭМ!$A$33:$A$776,$A29,СВЦЭМ!$B$33:$B$776,O$11)+'СЕТ СН'!$F$9+СВЦЭМ!$D$10+'СЕТ СН'!$F$6-'СЕТ СН'!$F$19</f>
        <v>855.13752061999992</v>
      </c>
      <c r="P29" s="36">
        <f>SUMIFS(СВЦЭМ!$C$33:$C$776,СВЦЭМ!$A$33:$A$776,$A29,СВЦЭМ!$B$33:$B$776,P$11)+'СЕТ СН'!$F$9+СВЦЭМ!$D$10+'СЕТ СН'!$F$6-'СЕТ СН'!$F$19</f>
        <v>844.37389456999995</v>
      </c>
      <c r="Q29" s="36">
        <f>SUMIFS(СВЦЭМ!$C$33:$C$776,СВЦЭМ!$A$33:$A$776,$A29,СВЦЭМ!$B$33:$B$776,Q$11)+'СЕТ СН'!$F$9+СВЦЭМ!$D$10+'СЕТ СН'!$F$6-'СЕТ СН'!$F$19</f>
        <v>848.86196110999992</v>
      </c>
      <c r="R29" s="36">
        <f>SUMIFS(СВЦЭМ!$C$33:$C$776,СВЦЭМ!$A$33:$A$776,$A29,СВЦЭМ!$B$33:$B$776,R$11)+'СЕТ СН'!$F$9+СВЦЭМ!$D$10+'СЕТ СН'!$F$6-'СЕТ СН'!$F$19</f>
        <v>815.13497045999998</v>
      </c>
      <c r="S29" s="36">
        <f>SUMIFS(СВЦЭМ!$C$33:$C$776,СВЦЭМ!$A$33:$A$776,$A29,СВЦЭМ!$B$33:$B$776,S$11)+'СЕТ СН'!$F$9+СВЦЭМ!$D$10+'СЕТ СН'!$F$6-'СЕТ СН'!$F$19</f>
        <v>828.72917186999996</v>
      </c>
      <c r="T29" s="36">
        <f>SUMIFS(СВЦЭМ!$C$33:$C$776,СВЦЭМ!$A$33:$A$776,$A29,СВЦЭМ!$B$33:$B$776,T$11)+'СЕТ СН'!$F$9+СВЦЭМ!$D$10+'СЕТ СН'!$F$6-'СЕТ СН'!$F$19</f>
        <v>842.82918514999994</v>
      </c>
      <c r="U29" s="36">
        <f>SUMIFS(СВЦЭМ!$C$33:$C$776,СВЦЭМ!$A$33:$A$776,$A29,СВЦЭМ!$B$33:$B$776,U$11)+'СЕТ СН'!$F$9+СВЦЭМ!$D$10+'СЕТ СН'!$F$6-'СЕТ СН'!$F$19</f>
        <v>846.69178327999998</v>
      </c>
      <c r="V29" s="36">
        <f>SUMIFS(СВЦЭМ!$C$33:$C$776,СВЦЭМ!$A$33:$A$776,$A29,СВЦЭМ!$B$33:$B$776,V$11)+'СЕТ СН'!$F$9+СВЦЭМ!$D$10+'СЕТ СН'!$F$6-'СЕТ СН'!$F$19</f>
        <v>853.49105782999993</v>
      </c>
      <c r="W29" s="36">
        <f>SUMIFS(СВЦЭМ!$C$33:$C$776,СВЦЭМ!$A$33:$A$776,$A29,СВЦЭМ!$B$33:$B$776,W$11)+'СЕТ СН'!$F$9+СВЦЭМ!$D$10+'СЕТ СН'!$F$6-'СЕТ СН'!$F$19</f>
        <v>866.5110019199999</v>
      </c>
      <c r="X29" s="36">
        <f>SUMIFS(СВЦЭМ!$C$33:$C$776,СВЦЭМ!$A$33:$A$776,$A29,СВЦЭМ!$B$33:$B$776,X$11)+'СЕТ СН'!$F$9+СВЦЭМ!$D$10+'СЕТ СН'!$F$6-'СЕТ СН'!$F$19</f>
        <v>828.40599593999991</v>
      </c>
      <c r="Y29" s="36">
        <f>SUMIFS(СВЦЭМ!$C$33:$C$776,СВЦЭМ!$A$33:$A$776,$A29,СВЦЭМ!$B$33:$B$776,Y$11)+'СЕТ СН'!$F$9+СВЦЭМ!$D$10+'СЕТ СН'!$F$6-'СЕТ СН'!$F$19</f>
        <v>868.02881482999999</v>
      </c>
    </row>
    <row r="30" spans="1:25" ht="15.75" x14ac:dyDescent="0.2">
      <c r="A30" s="35">
        <f t="shared" si="0"/>
        <v>43696</v>
      </c>
      <c r="B30" s="36">
        <f>SUMIFS(СВЦЭМ!$C$33:$C$776,СВЦЭМ!$A$33:$A$776,$A30,СВЦЭМ!$B$33:$B$776,B$11)+'СЕТ СН'!$F$9+СВЦЭМ!$D$10+'СЕТ СН'!$F$6-'СЕТ СН'!$F$19</f>
        <v>912.25080099999991</v>
      </c>
      <c r="C30" s="36">
        <f>SUMIFS(СВЦЭМ!$C$33:$C$776,СВЦЭМ!$A$33:$A$776,$A30,СВЦЭМ!$B$33:$B$776,C$11)+'СЕТ СН'!$F$9+СВЦЭМ!$D$10+'СЕТ СН'!$F$6-'СЕТ СН'!$F$19</f>
        <v>956.82786180999994</v>
      </c>
      <c r="D30" s="36">
        <f>SUMIFS(СВЦЭМ!$C$33:$C$776,СВЦЭМ!$A$33:$A$776,$A30,СВЦЭМ!$B$33:$B$776,D$11)+'СЕТ СН'!$F$9+СВЦЭМ!$D$10+'СЕТ СН'!$F$6-'СЕТ СН'!$F$19</f>
        <v>981.8955952199999</v>
      </c>
      <c r="E30" s="36">
        <f>SUMIFS(СВЦЭМ!$C$33:$C$776,СВЦЭМ!$A$33:$A$776,$A30,СВЦЭМ!$B$33:$B$776,E$11)+'СЕТ СН'!$F$9+СВЦЭМ!$D$10+'СЕТ СН'!$F$6-'СЕТ СН'!$F$19</f>
        <v>1005.73529087</v>
      </c>
      <c r="F30" s="36">
        <f>SUMIFS(СВЦЭМ!$C$33:$C$776,СВЦЭМ!$A$33:$A$776,$A30,СВЦЭМ!$B$33:$B$776,F$11)+'СЕТ СН'!$F$9+СВЦЭМ!$D$10+'СЕТ СН'!$F$6-'СЕТ СН'!$F$19</f>
        <v>1000.9545968499999</v>
      </c>
      <c r="G30" s="36">
        <f>SUMIFS(СВЦЭМ!$C$33:$C$776,СВЦЭМ!$A$33:$A$776,$A30,СВЦЭМ!$B$33:$B$776,G$11)+'СЕТ СН'!$F$9+СВЦЭМ!$D$10+'СЕТ СН'!$F$6-'СЕТ СН'!$F$19</f>
        <v>975.81196742999998</v>
      </c>
      <c r="H30" s="36">
        <f>SUMIFS(СВЦЭМ!$C$33:$C$776,СВЦЭМ!$A$33:$A$776,$A30,СВЦЭМ!$B$33:$B$776,H$11)+'СЕТ СН'!$F$9+СВЦЭМ!$D$10+'СЕТ СН'!$F$6-'СЕТ СН'!$F$19</f>
        <v>935.48928197999999</v>
      </c>
      <c r="I30" s="36">
        <f>SUMIFS(СВЦЭМ!$C$33:$C$776,СВЦЭМ!$A$33:$A$776,$A30,СВЦЭМ!$B$33:$B$776,I$11)+'СЕТ СН'!$F$9+СВЦЭМ!$D$10+'СЕТ СН'!$F$6-'СЕТ СН'!$F$19</f>
        <v>878.91917051999997</v>
      </c>
      <c r="J30" s="36">
        <f>SUMIFS(СВЦЭМ!$C$33:$C$776,СВЦЭМ!$A$33:$A$776,$A30,СВЦЭМ!$B$33:$B$776,J$11)+'СЕТ СН'!$F$9+СВЦЭМ!$D$10+'СЕТ СН'!$F$6-'СЕТ СН'!$F$19</f>
        <v>918.06679812999994</v>
      </c>
      <c r="K30" s="36">
        <f>SUMIFS(СВЦЭМ!$C$33:$C$776,СВЦЭМ!$A$33:$A$776,$A30,СВЦЭМ!$B$33:$B$776,K$11)+'СЕТ СН'!$F$9+СВЦЭМ!$D$10+'СЕТ СН'!$F$6-'СЕТ СН'!$F$19</f>
        <v>961.89245199999993</v>
      </c>
      <c r="L30" s="36">
        <f>SUMIFS(СВЦЭМ!$C$33:$C$776,СВЦЭМ!$A$33:$A$776,$A30,СВЦЭМ!$B$33:$B$776,L$11)+'СЕТ СН'!$F$9+СВЦЭМ!$D$10+'СЕТ СН'!$F$6-'СЕТ СН'!$F$19</f>
        <v>963.14249018999999</v>
      </c>
      <c r="M30" s="36">
        <f>SUMIFS(СВЦЭМ!$C$33:$C$776,СВЦЭМ!$A$33:$A$776,$A30,СВЦЭМ!$B$33:$B$776,M$11)+'СЕТ СН'!$F$9+СВЦЭМ!$D$10+'СЕТ СН'!$F$6-'СЕТ СН'!$F$19</f>
        <v>954.25288180999996</v>
      </c>
      <c r="N30" s="36">
        <f>SUMIFS(СВЦЭМ!$C$33:$C$776,СВЦЭМ!$A$33:$A$776,$A30,СВЦЭМ!$B$33:$B$776,N$11)+'СЕТ СН'!$F$9+СВЦЭМ!$D$10+'СЕТ СН'!$F$6-'СЕТ СН'!$F$19</f>
        <v>948.2779663099999</v>
      </c>
      <c r="O30" s="36">
        <f>SUMIFS(СВЦЭМ!$C$33:$C$776,СВЦЭМ!$A$33:$A$776,$A30,СВЦЭМ!$B$33:$B$776,O$11)+'СЕТ СН'!$F$9+СВЦЭМ!$D$10+'СЕТ СН'!$F$6-'СЕТ СН'!$F$19</f>
        <v>963.73333560999993</v>
      </c>
      <c r="P30" s="36">
        <f>SUMIFS(СВЦЭМ!$C$33:$C$776,СВЦЭМ!$A$33:$A$776,$A30,СВЦЭМ!$B$33:$B$776,P$11)+'СЕТ СН'!$F$9+СВЦЭМ!$D$10+'СЕТ СН'!$F$6-'СЕТ СН'!$F$19</f>
        <v>968.10539505999998</v>
      </c>
      <c r="Q30" s="36">
        <f>SUMIFS(СВЦЭМ!$C$33:$C$776,СВЦЭМ!$A$33:$A$776,$A30,СВЦЭМ!$B$33:$B$776,Q$11)+'СЕТ СН'!$F$9+СВЦЭМ!$D$10+'СЕТ СН'!$F$6-'СЕТ СН'!$F$19</f>
        <v>957.48387409999998</v>
      </c>
      <c r="R30" s="36">
        <f>SUMIFS(СВЦЭМ!$C$33:$C$776,СВЦЭМ!$A$33:$A$776,$A30,СВЦЭМ!$B$33:$B$776,R$11)+'СЕТ СН'!$F$9+СВЦЭМ!$D$10+'СЕТ СН'!$F$6-'СЕТ СН'!$F$19</f>
        <v>987.63732045999996</v>
      </c>
      <c r="S30" s="36">
        <f>SUMIFS(СВЦЭМ!$C$33:$C$776,СВЦЭМ!$A$33:$A$776,$A30,СВЦЭМ!$B$33:$B$776,S$11)+'СЕТ СН'!$F$9+СВЦЭМ!$D$10+'СЕТ СН'!$F$6-'СЕТ СН'!$F$19</f>
        <v>1024.0284770200001</v>
      </c>
      <c r="T30" s="36">
        <f>SUMIFS(СВЦЭМ!$C$33:$C$776,СВЦЭМ!$A$33:$A$776,$A30,СВЦЭМ!$B$33:$B$776,T$11)+'СЕТ СН'!$F$9+СВЦЭМ!$D$10+'СЕТ СН'!$F$6-'СЕТ СН'!$F$19</f>
        <v>1031.12693999</v>
      </c>
      <c r="U30" s="36">
        <f>SUMIFS(СВЦЭМ!$C$33:$C$776,СВЦЭМ!$A$33:$A$776,$A30,СВЦЭМ!$B$33:$B$776,U$11)+'СЕТ СН'!$F$9+СВЦЭМ!$D$10+'СЕТ СН'!$F$6-'СЕТ СН'!$F$19</f>
        <v>1027.8709927299999</v>
      </c>
      <c r="V30" s="36">
        <f>SUMIFS(СВЦЭМ!$C$33:$C$776,СВЦЭМ!$A$33:$A$776,$A30,СВЦЭМ!$B$33:$B$776,V$11)+'СЕТ СН'!$F$9+СВЦЭМ!$D$10+'СЕТ СН'!$F$6-'СЕТ СН'!$F$19</f>
        <v>1017.8978623999999</v>
      </c>
      <c r="W30" s="36">
        <f>SUMIFS(СВЦЭМ!$C$33:$C$776,СВЦЭМ!$A$33:$A$776,$A30,СВЦЭМ!$B$33:$B$776,W$11)+'СЕТ СН'!$F$9+СВЦЭМ!$D$10+'СЕТ СН'!$F$6-'СЕТ СН'!$F$19</f>
        <v>1027.9016789899999</v>
      </c>
      <c r="X30" s="36">
        <f>SUMIFS(СВЦЭМ!$C$33:$C$776,СВЦЭМ!$A$33:$A$776,$A30,СВЦЭМ!$B$33:$B$776,X$11)+'СЕТ СН'!$F$9+СВЦЭМ!$D$10+'СЕТ СН'!$F$6-'СЕТ СН'!$F$19</f>
        <v>1104.5984028300002</v>
      </c>
      <c r="Y30" s="36">
        <f>SUMIFS(СВЦЭМ!$C$33:$C$776,СВЦЭМ!$A$33:$A$776,$A30,СВЦЭМ!$B$33:$B$776,Y$11)+'СЕТ СН'!$F$9+СВЦЭМ!$D$10+'СЕТ СН'!$F$6-'СЕТ СН'!$F$19</f>
        <v>1020.3737379999999</v>
      </c>
    </row>
    <row r="31" spans="1:25" ht="15.75" x14ac:dyDescent="0.2">
      <c r="A31" s="35">
        <f t="shared" si="0"/>
        <v>43697</v>
      </c>
      <c r="B31" s="36">
        <f>SUMIFS(СВЦЭМ!$C$33:$C$776,СВЦЭМ!$A$33:$A$776,$A31,СВЦЭМ!$B$33:$B$776,B$11)+'СЕТ СН'!$F$9+СВЦЭМ!$D$10+'СЕТ СН'!$F$6-'СЕТ СН'!$F$19</f>
        <v>870.76763887999994</v>
      </c>
      <c r="C31" s="36">
        <f>SUMIFS(СВЦЭМ!$C$33:$C$776,СВЦЭМ!$A$33:$A$776,$A31,СВЦЭМ!$B$33:$B$776,C$11)+'СЕТ СН'!$F$9+СВЦЭМ!$D$10+'СЕТ СН'!$F$6-'СЕТ СН'!$F$19</f>
        <v>910.27828669999997</v>
      </c>
      <c r="D31" s="36">
        <f>SUMIFS(СВЦЭМ!$C$33:$C$776,СВЦЭМ!$A$33:$A$776,$A31,СВЦЭМ!$B$33:$B$776,D$11)+'СЕТ СН'!$F$9+СВЦЭМ!$D$10+'СЕТ СН'!$F$6-'СЕТ СН'!$F$19</f>
        <v>948.42556007999997</v>
      </c>
      <c r="E31" s="36">
        <f>SUMIFS(СВЦЭМ!$C$33:$C$776,СВЦЭМ!$A$33:$A$776,$A31,СВЦЭМ!$B$33:$B$776,E$11)+'СЕТ СН'!$F$9+СВЦЭМ!$D$10+'СЕТ СН'!$F$6-'СЕТ СН'!$F$19</f>
        <v>960.52379566999991</v>
      </c>
      <c r="F31" s="36">
        <f>SUMIFS(СВЦЭМ!$C$33:$C$776,СВЦЭМ!$A$33:$A$776,$A31,СВЦЭМ!$B$33:$B$776,F$11)+'СЕТ СН'!$F$9+СВЦЭМ!$D$10+'СЕТ СН'!$F$6-'СЕТ СН'!$F$19</f>
        <v>969.36189659999991</v>
      </c>
      <c r="G31" s="36">
        <f>SUMIFS(СВЦЭМ!$C$33:$C$776,СВЦЭМ!$A$33:$A$776,$A31,СВЦЭМ!$B$33:$B$776,G$11)+'СЕТ СН'!$F$9+СВЦЭМ!$D$10+'СЕТ СН'!$F$6-'СЕТ СН'!$F$19</f>
        <v>946.93460508999999</v>
      </c>
      <c r="H31" s="36">
        <f>SUMIFS(СВЦЭМ!$C$33:$C$776,СВЦЭМ!$A$33:$A$776,$A31,СВЦЭМ!$B$33:$B$776,H$11)+'СЕТ СН'!$F$9+СВЦЭМ!$D$10+'СЕТ СН'!$F$6-'СЕТ СН'!$F$19</f>
        <v>911.57930750999992</v>
      </c>
      <c r="I31" s="36">
        <f>SUMIFS(СВЦЭМ!$C$33:$C$776,СВЦЭМ!$A$33:$A$776,$A31,СВЦЭМ!$B$33:$B$776,I$11)+'СЕТ СН'!$F$9+СВЦЭМ!$D$10+'СЕТ СН'!$F$6-'СЕТ СН'!$F$19</f>
        <v>861.0548144899999</v>
      </c>
      <c r="J31" s="36">
        <f>SUMIFS(СВЦЭМ!$C$33:$C$776,СВЦЭМ!$A$33:$A$776,$A31,СВЦЭМ!$B$33:$B$776,J$11)+'СЕТ СН'!$F$9+СВЦЭМ!$D$10+'СЕТ СН'!$F$6-'СЕТ СН'!$F$19</f>
        <v>847.88673779999999</v>
      </c>
      <c r="K31" s="36">
        <f>SUMIFS(СВЦЭМ!$C$33:$C$776,СВЦЭМ!$A$33:$A$776,$A31,СВЦЭМ!$B$33:$B$776,K$11)+'СЕТ СН'!$F$9+СВЦЭМ!$D$10+'СЕТ СН'!$F$6-'СЕТ СН'!$F$19</f>
        <v>871.43280109999989</v>
      </c>
      <c r="L31" s="36">
        <f>SUMIFS(СВЦЭМ!$C$33:$C$776,СВЦЭМ!$A$33:$A$776,$A31,СВЦЭМ!$B$33:$B$776,L$11)+'СЕТ СН'!$F$9+СВЦЭМ!$D$10+'СЕТ СН'!$F$6-'СЕТ СН'!$F$19</f>
        <v>869.17670687999998</v>
      </c>
      <c r="M31" s="36">
        <f>SUMIFS(СВЦЭМ!$C$33:$C$776,СВЦЭМ!$A$33:$A$776,$A31,СВЦЭМ!$B$33:$B$776,M$11)+'СЕТ СН'!$F$9+СВЦЭМ!$D$10+'СЕТ СН'!$F$6-'СЕТ СН'!$F$19</f>
        <v>864.84820139999999</v>
      </c>
      <c r="N31" s="36">
        <f>SUMIFS(СВЦЭМ!$C$33:$C$776,СВЦЭМ!$A$33:$A$776,$A31,СВЦЭМ!$B$33:$B$776,N$11)+'СЕТ СН'!$F$9+СВЦЭМ!$D$10+'СЕТ СН'!$F$6-'СЕТ СН'!$F$19</f>
        <v>858.41126025999995</v>
      </c>
      <c r="O31" s="36">
        <f>SUMIFS(СВЦЭМ!$C$33:$C$776,СВЦЭМ!$A$33:$A$776,$A31,СВЦЭМ!$B$33:$B$776,O$11)+'СЕТ СН'!$F$9+СВЦЭМ!$D$10+'СЕТ СН'!$F$6-'СЕТ СН'!$F$19</f>
        <v>858.00487968999994</v>
      </c>
      <c r="P31" s="36">
        <f>SUMIFS(СВЦЭМ!$C$33:$C$776,СВЦЭМ!$A$33:$A$776,$A31,СВЦЭМ!$B$33:$B$776,P$11)+'СЕТ СН'!$F$9+СВЦЭМ!$D$10+'СЕТ СН'!$F$6-'СЕТ СН'!$F$19</f>
        <v>865.6313216499999</v>
      </c>
      <c r="Q31" s="36">
        <f>SUMIFS(СВЦЭМ!$C$33:$C$776,СВЦЭМ!$A$33:$A$776,$A31,СВЦЭМ!$B$33:$B$776,Q$11)+'СЕТ СН'!$F$9+СВЦЭМ!$D$10+'СЕТ СН'!$F$6-'СЕТ СН'!$F$19</f>
        <v>874.37533080999992</v>
      </c>
      <c r="R31" s="36">
        <f>SUMIFS(СВЦЭМ!$C$33:$C$776,СВЦЭМ!$A$33:$A$776,$A31,СВЦЭМ!$B$33:$B$776,R$11)+'СЕТ СН'!$F$9+СВЦЭМ!$D$10+'СЕТ СН'!$F$6-'СЕТ СН'!$F$19</f>
        <v>937.67680507</v>
      </c>
      <c r="S31" s="36">
        <f>SUMIFS(СВЦЭМ!$C$33:$C$776,СВЦЭМ!$A$33:$A$776,$A31,СВЦЭМ!$B$33:$B$776,S$11)+'СЕТ СН'!$F$9+СВЦЭМ!$D$10+'СЕТ СН'!$F$6-'СЕТ СН'!$F$19</f>
        <v>849.80055453</v>
      </c>
      <c r="T31" s="36">
        <f>SUMIFS(СВЦЭМ!$C$33:$C$776,СВЦЭМ!$A$33:$A$776,$A31,СВЦЭМ!$B$33:$B$776,T$11)+'СЕТ СН'!$F$9+СВЦЭМ!$D$10+'СЕТ СН'!$F$6-'СЕТ СН'!$F$19</f>
        <v>856.32950890999996</v>
      </c>
      <c r="U31" s="36">
        <f>SUMIFS(СВЦЭМ!$C$33:$C$776,СВЦЭМ!$A$33:$A$776,$A31,СВЦЭМ!$B$33:$B$776,U$11)+'СЕТ СН'!$F$9+СВЦЭМ!$D$10+'СЕТ СН'!$F$6-'СЕТ СН'!$F$19</f>
        <v>860.94445134</v>
      </c>
      <c r="V31" s="36">
        <f>SUMIFS(СВЦЭМ!$C$33:$C$776,СВЦЭМ!$A$33:$A$776,$A31,СВЦЭМ!$B$33:$B$776,V$11)+'СЕТ СН'!$F$9+СВЦЭМ!$D$10+'СЕТ СН'!$F$6-'СЕТ СН'!$F$19</f>
        <v>873.19151813999997</v>
      </c>
      <c r="W31" s="36">
        <f>SUMIFS(СВЦЭМ!$C$33:$C$776,СВЦЭМ!$A$33:$A$776,$A31,СВЦЭМ!$B$33:$B$776,W$11)+'СЕТ СН'!$F$9+СВЦЭМ!$D$10+'СЕТ СН'!$F$6-'СЕТ СН'!$F$19</f>
        <v>881.50231848999999</v>
      </c>
      <c r="X31" s="36">
        <f>SUMIFS(СВЦЭМ!$C$33:$C$776,СВЦЭМ!$A$33:$A$776,$A31,СВЦЭМ!$B$33:$B$776,X$11)+'СЕТ СН'!$F$9+СВЦЭМ!$D$10+'СЕТ СН'!$F$6-'СЕТ СН'!$F$19</f>
        <v>846.25530651999998</v>
      </c>
      <c r="Y31" s="36">
        <f>SUMIFS(СВЦЭМ!$C$33:$C$776,СВЦЭМ!$A$33:$A$776,$A31,СВЦЭМ!$B$33:$B$776,Y$11)+'СЕТ СН'!$F$9+СВЦЭМ!$D$10+'СЕТ СН'!$F$6-'СЕТ СН'!$F$19</f>
        <v>792.81585689999997</v>
      </c>
    </row>
    <row r="32" spans="1:25" ht="15.75" x14ac:dyDescent="0.2">
      <c r="A32" s="35">
        <f t="shared" si="0"/>
        <v>43698</v>
      </c>
      <c r="B32" s="36">
        <f>SUMIFS(СВЦЭМ!$C$33:$C$776,СВЦЭМ!$A$33:$A$776,$A32,СВЦЭМ!$B$33:$B$776,B$11)+'СЕТ СН'!$F$9+СВЦЭМ!$D$10+'СЕТ СН'!$F$6-'СЕТ СН'!$F$19</f>
        <v>861.1777026499999</v>
      </c>
      <c r="C32" s="36">
        <f>SUMIFS(СВЦЭМ!$C$33:$C$776,СВЦЭМ!$A$33:$A$776,$A32,СВЦЭМ!$B$33:$B$776,C$11)+'СЕТ СН'!$F$9+СВЦЭМ!$D$10+'СЕТ СН'!$F$6-'СЕТ СН'!$F$19</f>
        <v>911.52203855999994</v>
      </c>
      <c r="D32" s="36">
        <f>SUMIFS(СВЦЭМ!$C$33:$C$776,СВЦЭМ!$A$33:$A$776,$A32,СВЦЭМ!$B$33:$B$776,D$11)+'СЕТ СН'!$F$9+СВЦЭМ!$D$10+'СЕТ СН'!$F$6-'СЕТ СН'!$F$19</f>
        <v>927.1752428399999</v>
      </c>
      <c r="E32" s="36">
        <f>SUMIFS(СВЦЭМ!$C$33:$C$776,СВЦЭМ!$A$33:$A$776,$A32,СВЦЭМ!$B$33:$B$776,E$11)+'СЕТ СН'!$F$9+СВЦЭМ!$D$10+'СЕТ СН'!$F$6-'СЕТ СН'!$F$19</f>
        <v>934.1616633299999</v>
      </c>
      <c r="F32" s="36">
        <f>SUMIFS(СВЦЭМ!$C$33:$C$776,СВЦЭМ!$A$33:$A$776,$A32,СВЦЭМ!$B$33:$B$776,F$11)+'СЕТ СН'!$F$9+СВЦЭМ!$D$10+'СЕТ СН'!$F$6-'СЕТ СН'!$F$19</f>
        <v>939.46577766999997</v>
      </c>
      <c r="G32" s="36">
        <f>SUMIFS(СВЦЭМ!$C$33:$C$776,СВЦЭМ!$A$33:$A$776,$A32,СВЦЭМ!$B$33:$B$776,G$11)+'СЕТ СН'!$F$9+СВЦЭМ!$D$10+'СЕТ СН'!$F$6-'СЕТ СН'!$F$19</f>
        <v>912.44327283999996</v>
      </c>
      <c r="H32" s="36">
        <f>SUMIFS(СВЦЭМ!$C$33:$C$776,СВЦЭМ!$A$33:$A$776,$A32,СВЦЭМ!$B$33:$B$776,H$11)+'СЕТ СН'!$F$9+СВЦЭМ!$D$10+'СЕТ СН'!$F$6-'СЕТ СН'!$F$19</f>
        <v>862.52064507</v>
      </c>
      <c r="I32" s="36">
        <f>SUMIFS(СВЦЭМ!$C$33:$C$776,СВЦЭМ!$A$33:$A$776,$A32,СВЦЭМ!$B$33:$B$776,I$11)+'СЕТ СН'!$F$9+СВЦЭМ!$D$10+'СЕТ СН'!$F$6-'СЕТ СН'!$F$19</f>
        <v>803.77589061999993</v>
      </c>
      <c r="J32" s="36">
        <f>SUMIFS(СВЦЭМ!$C$33:$C$776,СВЦЭМ!$A$33:$A$776,$A32,СВЦЭМ!$B$33:$B$776,J$11)+'СЕТ СН'!$F$9+СВЦЭМ!$D$10+'СЕТ СН'!$F$6-'СЕТ СН'!$F$19</f>
        <v>816.24202504999994</v>
      </c>
      <c r="K32" s="36">
        <f>SUMIFS(СВЦЭМ!$C$33:$C$776,СВЦЭМ!$A$33:$A$776,$A32,СВЦЭМ!$B$33:$B$776,K$11)+'СЕТ СН'!$F$9+СВЦЭМ!$D$10+'СЕТ СН'!$F$6-'СЕТ СН'!$F$19</f>
        <v>846.44828501999996</v>
      </c>
      <c r="L32" s="36">
        <f>SUMIFS(СВЦЭМ!$C$33:$C$776,СВЦЭМ!$A$33:$A$776,$A32,СВЦЭМ!$B$33:$B$776,L$11)+'СЕТ СН'!$F$9+СВЦЭМ!$D$10+'СЕТ СН'!$F$6-'СЕТ СН'!$F$19</f>
        <v>857.6412995899999</v>
      </c>
      <c r="M32" s="36">
        <f>SUMIFS(СВЦЭМ!$C$33:$C$776,СВЦЭМ!$A$33:$A$776,$A32,СВЦЭМ!$B$33:$B$776,M$11)+'СЕТ СН'!$F$9+СВЦЭМ!$D$10+'СЕТ СН'!$F$6-'СЕТ СН'!$F$19</f>
        <v>853.5778902699999</v>
      </c>
      <c r="N32" s="36">
        <f>SUMIFS(СВЦЭМ!$C$33:$C$776,СВЦЭМ!$A$33:$A$776,$A32,СВЦЭМ!$B$33:$B$776,N$11)+'СЕТ СН'!$F$9+СВЦЭМ!$D$10+'СЕТ СН'!$F$6-'СЕТ СН'!$F$19</f>
        <v>848.76539917999992</v>
      </c>
      <c r="O32" s="36">
        <f>SUMIFS(СВЦЭМ!$C$33:$C$776,СВЦЭМ!$A$33:$A$776,$A32,СВЦЭМ!$B$33:$B$776,O$11)+'СЕТ СН'!$F$9+СВЦЭМ!$D$10+'СЕТ СН'!$F$6-'СЕТ СН'!$F$19</f>
        <v>854.66775720999999</v>
      </c>
      <c r="P32" s="36">
        <f>SUMIFS(СВЦЭМ!$C$33:$C$776,СВЦЭМ!$A$33:$A$776,$A32,СВЦЭМ!$B$33:$B$776,P$11)+'СЕТ СН'!$F$9+СВЦЭМ!$D$10+'СЕТ СН'!$F$6-'СЕТ СН'!$F$19</f>
        <v>856.49517110999989</v>
      </c>
      <c r="Q32" s="36">
        <f>SUMIFS(СВЦЭМ!$C$33:$C$776,СВЦЭМ!$A$33:$A$776,$A32,СВЦЭМ!$B$33:$B$776,Q$11)+'СЕТ СН'!$F$9+СВЦЭМ!$D$10+'СЕТ СН'!$F$6-'СЕТ СН'!$F$19</f>
        <v>860.15717296999992</v>
      </c>
      <c r="R32" s="36">
        <f>SUMIFS(СВЦЭМ!$C$33:$C$776,СВЦЭМ!$A$33:$A$776,$A32,СВЦЭМ!$B$33:$B$776,R$11)+'СЕТ СН'!$F$9+СВЦЭМ!$D$10+'СЕТ СН'!$F$6-'СЕТ СН'!$F$19</f>
        <v>865.97148190999997</v>
      </c>
      <c r="S32" s="36">
        <f>SUMIFS(СВЦЭМ!$C$33:$C$776,СВЦЭМ!$A$33:$A$776,$A32,СВЦЭМ!$B$33:$B$776,S$11)+'СЕТ СН'!$F$9+СВЦЭМ!$D$10+'СЕТ СН'!$F$6-'СЕТ СН'!$F$19</f>
        <v>896.02015216999996</v>
      </c>
      <c r="T32" s="36">
        <f>SUMIFS(СВЦЭМ!$C$33:$C$776,СВЦЭМ!$A$33:$A$776,$A32,СВЦЭМ!$B$33:$B$776,T$11)+'СЕТ СН'!$F$9+СВЦЭМ!$D$10+'СЕТ СН'!$F$6-'СЕТ СН'!$F$19</f>
        <v>865.3711761699999</v>
      </c>
      <c r="U32" s="36">
        <f>SUMIFS(СВЦЭМ!$C$33:$C$776,СВЦЭМ!$A$33:$A$776,$A32,СВЦЭМ!$B$33:$B$776,U$11)+'СЕТ СН'!$F$9+СВЦЭМ!$D$10+'СЕТ СН'!$F$6-'СЕТ СН'!$F$19</f>
        <v>788.40136688999996</v>
      </c>
      <c r="V32" s="36">
        <f>SUMIFS(СВЦЭМ!$C$33:$C$776,СВЦЭМ!$A$33:$A$776,$A32,СВЦЭМ!$B$33:$B$776,V$11)+'СЕТ СН'!$F$9+СВЦЭМ!$D$10+'СЕТ СН'!$F$6-'СЕТ СН'!$F$19</f>
        <v>803.50753709999992</v>
      </c>
      <c r="W32" s="36">
        <f>SUMIFS(СВЦЭМ!$C$33:$C$776,СВЦЭМ!$A$33:$A$776,$A32,СВЦЭМ!$B$33:$B$776,W$11)+'СЕТ СН'!$F$9+СВЦЭМ!$D$10+'СЕТ СН'!$F$6-'СЕТ СН'!$F$19</f>
        <v>801.96202306999999</v>
      </c>
      <c r="X32" s="36">
        <f>SUMIFS(СВЦЭМ!$C$33:$C$776,СВЦЭМ!$A$33:$A$776,$A32,СВЦЭМ!$B$33:$B$776,X$11)+'СЕТ СН'!$F$9+СВЦЭМ!$D$10+'СЕТ СН'!$F$6-'СЕТ СН'!$F$19</f>
        <v>757.70746758999996</v>
      </c>
      <c r="Y32" s="36">
        <f>SUMIFS(СВЦЭМ!$C$33:$C$776,СВЦЭМ!$A$33:$A$776,$A32,СВЦЭМ!$B$33:$B$776,Y$11)+'СЕТ СН'!$F$9+СВЦЭМ!$D$10+'СЕТ СН'!$F$6-'СЕТ СН'!$F$19</f>
        <v>762.13517219999994</v>
      </c>
    </row>
    <row r="33" spans="1:25" ht="15.75" x14ac:dyDescent="0.2">
      <c r="A33" s="35">
        <f t="shared" si="0"/>
        <v>43699</v>
      </c>
      <c r="B33" s="36">
        <f>SUMIFS(СВЦЭМ!$C$33:$C$776,СВЦЭМ!$A$33:$A$776,$A33,СВЦЭМ!$B$33:$B$776,B$11)+'СЕТ СН'!$F$9+СВЦЭМ!$D$10+'СЕТ СН'!$F$6-'СЕТ СН'!$F$19</f>
        <v>889.48321632999989</v>
      </c>
      <c r="C33" s="36">
        <f>SUMIFS(СВЦЭМ!$C$33:$C$776,СВЦЭМ!$A$33:$A$776,$A33,СВЦЭМ!$B$33:$B$776,C$11)+'СЕТ СН'!$F$9+СВЦЭМ!$D$10+'СЕТ СН'!$F$6-'СЕТ СН'!$F$19</f>
        <v>923.80503643999998</v>
      </c>
      <c r="D33" s="36">
        <f>SUMIFS(СВЦЭМ!$C$33:$C$776,СВЦЭМ!$A$33:$A$776,$A33,СВЦЭМ!$B$33:$B$776,D$11)+'СЕТ СН'!$F$9+СВЦЭМ!$D$10+'СЕТ СН'!$F$6-'СЕТ СН'!$F$19</f>
        <v>948.32179418999999</v>
      </c>
      <c r="E33" s="36">
        <f>SUMIFS(СВЦЭМ!$C$33:$C$776,СВЦЭМ!$A$33:$A$776,$A33,СВЦЭМ!$B$33:$B$776,E$11)+'СЕТ СН'!$F$9+СВЦЭМ!$D$10+'СЕТ СН'!$F$6-'СЕТ СН'!$F$19</f>
        <v>956.37768604999997</v>
      </c>
      <c r="F33" s="36">
        <f>SUMIFS(СВЦЭМ!$C$33:$C$776,СВЦЭМ!$A$33:$A$776,$A33,СВЦЭМ!$B$33:$B$776,F$11)+'СЕТ СН'!$F$9+СВЦЭМ!$D$10+'СЕТ СН'!$F$6-'СЕТ СН'!$F$19</f>
        <v>962.81039282999996</v>
      </c>
      <c r="G33" s="36">
        <f>SUMIFS(СВЦЭМ!$C$33:$C$776,СВЦЭМ!$A$33:$A$776,$A33,СВЦЭМ!$B$33:$B$776,G$11)+'СЕТ СН'!$F$9+СВЦЭМ!$D$10+'СЕТ СН'!$F$6-'СЕТ СН'!$F$19</f>
        <v>938.85906401</v>
      </c>
      <c r="H33" s="36">
        <f>SUMIFS(СВЦЭМ!$C$33:$C$776,СВЦЭМ!$A$33:$A$776,$A33,СВЦЭМ!$B$33:$B$776,H$11)+'СЕТ СН'!$F$9+СВЦЭМ!$D$10+'СЕТ СН'!$F$6-'СЕТ СН'!$F$19</f>
        <v>908.5109639399999</v>
      </c>
      <c r="I33" s="36">
        <f>SUMIFS(СВЦЭМ!$C$33:$C$776,СВЦЭМ!$A$33:$A$776,$A33,СВЦЭМ!$B$33:$B$776,I$11)+'СЕТ СН'!$F$9+СВЦЭМ!$D$10+'СЕТ СН'!$F$6-'СЕТ СН'!$F$19</f>
        <v>856.55162777999999</v>
      </c>
      <c r="J33" s="36">
        <f>SUMIFS(СВЦЭМ!$C$33:$C$776,СВЦЭМ!$A$33:$A$776,$A33,СВЦЭМ!$B$33:$B$776,J$11)+'СЕТ СН'!$F$9+СВЦЭМ!$D$10+'СЕТ СН'!$F$6-'СЕТ СН'!$F$19</f>
        <v>832.02564431999997</v>
      </c>
      <c r="K33" s="36">
        <f>SUMIFS(СВЦЭМ!$C$33:$C$776,СВЦЭМ!$A$33:$A$776,$A33,СВЦЭМ!$B$33:$B$776,K$11)+'СЕТ СН'!$F$9+СВЦЭМ!$D$10+'СЕТ СН'!$F$6-'СЕТ СН'!$F$19</f>
        <v>841.58572733999995</v>
      </c>
      <c r="L33" s="36">
        <f>SUMIFS(СВЦЭМ!$C$33:$C$776,СВЦЭМ!$A$33:$A$776,$A33,СВЦЭМ!$B$33:$B$776,L$11)+'СЕТ СН'!$F$9+СВЦЭМ!$D$10+'СЕТ СН'!$F$6-'СЕТ СН'!$F$19</f>
        <v>849.23458257999994</v>
      </c>
      <c r="M33" s="36">
        <f>SUMIFS(СВЦЭМ!$C$33:$C$776,СВЦЭМ!$A$33:$A$776,$A33,СВЦЭМ!$B$33:$B$776,M$11)+'СЕТ СН'!$F$9+СВЦЭМ!$D$10+'СЕТ СН'!$F$6-'СЕТ СН'!$F$19</f>
        <v>851.15581687999997</v>
      </c>
      <c r="N33" s="36">
        <f>SUMIFS(СВЦЭМ!$C$33:$C$776,СВЦЭМ!$A$33:$A$776,$A33,СВЦЭМ!$B$33:$B$776,N$11)+'СЕТ СН'!$F$9+СВЦЭМ!$D$10+'СЕТ СН'!$F$6-'СЕТ СН'!$F$19</f>
        <v>841.73551470999996</v>
      </c>
      <c r="O33" s="36">
        <f>SUMIFS(СВЦЭМ!$C$33:$C$776,СВЦЭМ!$A$33:$A$776,$A33,СВЦЭМ!$B$33:$B$776,O$11)+'СЕТ СН'!$F$9+СВЦЭМ!$D$10+'СЕТ СН'!$F$6-'СЕТ СН'!$F$19</f>
        <v>848.46731158</v>
      </c>
      <c r="P33" s="36">
        <f>SUMIFS(СВЦЭМ!$C$33:$C$776,СВЦЭМ!$A$33:$A$776,$A33,СВЦЭМ!$B$33:$B$776,P$11)+'СЕТ СН'!$F$9+СВЦЭМ!$D$10+'СЕТ СН'!$F$6-'СЕТ СН'!$F$19</f>
        <v>844.52812518999997</v>
      </c>
      <c r="Q33" s="36">
        <f>SUMIFS(СВЦЭМ!$C$33:$C$776,СВЦЭМ!$A$33:$A$776,$A33,СВЦЭМ!$B$33:$B$776,Q$11)+'СЕТ СН'!$F$9+СВЦЭМ!$D$10+'СЕТ СН'!$F$6-'СЕТ СН'!$F$19</f>
        <v>837.37194908999993</v>
      </c>
      <c r="R33" s="36">
        <f>SUMIFS(СВЦЭМ!$C$33:$C$776,СВЦЭМ!$A$33:$A$776,$A33,СВЦЭМ!$B$33:$B$776,R$11)+'СЕТ СН'!$F$9+СВЦЭМ!$D$10+'СЕТ СН'!$F$6-'СЕТ СН'!$F$19</f>
        <v>791.29068595999991</v>
      </c>
      <c r="S33" s="36">
        <f>SUMIFS(СВЦЭМ!$C$33:$C$776,СВЦЭМ!$A$33:$A$776,$A33,СВЦЭМ!$B$33:$B$776,S$11)+'СЕТ СН'!$F$9+СВЦЭМ!$D$10+'СЕТ СН'!$F$6-'СЕТ СН'!$F$19</f>
        <v>761.36599282999998</v>
      </c>
      <c r="T33" s="36">
        <f>SUMIFS(СВЦЭМ!$C$33:$C$776,СВЦЭМ!$A$33:$A$776,$A33,СВЦЭМ!$B$33:$B$776,T$11)+'СЕТ СН'!$F$9+СВЦЭМ!$D$10+'СЕТ СН'!$F$6-'СЕТ СН'!$F$19</f>
        <v>754.41564659999995</v>
      </c>
      <c r="U33" s="36">
        <f>SUMIFS(СВЦЭМ!$C$33:$C$776,СВЦЭМ!$A$33:$A$776,$A33,СВЦЭМ!$B$33:$B$776,U$11)+'СЕТ СН'!$F$9+СВЦЭМ!$D$10+'СЕТ СН'!$F$6-'СЕТ СН'!$F$19</f>
        <v>755.46231568999997</v>
      </c>
      <c r="V33" s="36">
        <f>SUMIFS(СВЦЭМ!$C$33:$C$776,СВЦЭМ!$A$33:$A$776,$A33,СВЦЭМ!$B$33:$B$776,V$11)+'СЕТ СН'!$F$9+СВЦЭМ!$D$10+'СЕТ СН'!$F$6-'СЕТ СН'!$F$19</f>
        <v>775.0883614899999</v>
      </c>
      <c r="W33" s="36">
        <f>SUMIFS(СВЦЭМ!$C$33:$C$776,СВЦЭМ!$A$33:$A$776,$A33,СВЦЭМ!$B$33:$B$776,W$11)+'СЕТ СН'!$F$9+СВЦЭМ!$D$10+'СЕТ СН'!$F$6-'СЕТ СН'!$F$19</f>
        <v>780.93833581999991</v>
      </c>
      <c r="X33" s="36">
        <f>SUMIFS(СВЦЭМ!$C$33:$C$776,СВЦЭМ!$A$33:$A$776,$A33,СВЦЭМ!$B$33:$B$776,X$11)+'СЕТ СН'!$F$9+СВЦЭМ!$D$10+'СЕТ СН'!$F$6-'СЕТ СН'!$F$19</f>
        <v>732.82609429999991</v>
      </c>
      <c r="Y33" s="36">
        <f>SUMIFS(СВЦЭМ!$C$33:$C$776,СВЦЭМ!$A$33:$A$776,$A33,СВЦЭМ!$B$33:$B$776,Y$11)+'СЕТ СН'!$F$9+СВЦЭМ!$D$10+'СЕТ СН'!$F$6-'СЕТ СН'!$F$19</f>
        <v>759.70853267999996</v>
      </c>
    </row>
    <row r="34" spans="1:25" ht="15.75" x14ac:dyDescent="0.2">
      <c r="A34" s="35">
        <f t="shared" si="0"/>
        <v>43700</v>
      </c>
      <c r="B34" s="36">
        <f>SUMIFS(СВЦЭМ!$C$33:$C$776,СВЦЭМ!$A$33:$A$776,$A34,СВЦЭМ!$B$33:$B$776,B$11)+'СЕТ СН'!$F$9+СВЦЭМ!$D$10+'СЕТ СН'!$F$6-'СЕТ СН'!$F$19</f>
        <v>846.21811086999992</v>
      </c>
      <c r="C34" s="36">
        <f>SUMIFS(СВЦЭМ!$C$33:$C$776,СВЦЭМ!$A$33:$A$776,$A34,СВЦЭМ!$B$33:$B$776,C$11)+'СЕТ СН'!$F$9+СВЦЭМ!$D$10+'СЕТ СН'!$F$6-'СЕТ СН'!$F$19</f>
        <v>880.91992990999995</v>
      </c>
      <c r="D34" s="36">
        <f>SUMIFS(СВЦЭМ!$C$33:$C$776,СВЦЭМ!$A$33:$A$776,$A34,СВЦЭМ!$B$33:$B$776,D$11)+'СЕТ СН'!$F$9+СВЦЭМ!$D$10+'СЕТ СН'!$F$6-'СЕТ СН'!$F$19</f>
        <v>861.0494997699999</v>
      </c>
      <c r="E34" s="36">
        <f>SUMIFS(СВЦЭМ!$C$33:$C$776,СВЦЭМ!$A$33:$A$776,$A34,СВЦЭМ!$B$33:$B$776,E$11)+'СЕТ СН'!$F$9+СВЦЭМ!$D$10+'СЕТ СН'!$F$6-'СЕТ СН'!$F$19</f>
        <v>850.3144891899999</v>
      </c>
      <c r="F34" s="36">
        <f>SUMIFS(СВЦЭМ!$C$33:$C$776,СВЦЭМ!$A$33:$A$776,$A34,СВЦЭМ!$B$33:$B$776,F$11)+'СЕТ СН'!$F$9+СВЦЭМ!$D$10+'СЕТ СН'!$F$6-'СЕТ СН'!$F$19</f>
        <v>851.50467493999997</v>
      </c>
      <c r="G34" s="36">
        <f>SUMIFS(СВЦЭМ!$C$33:$C$776,СВЦЭМ!$A$33:$A$776,$A34,СВЦЭМ!$B$33:$B$776,G$11)+'СЕТ СН'!$F$9+СВЦЭМ!$D$10+'СЕТ СН'!$F$6-'СЕТ СН'!$F$19</f>
        <v>860.06246783999995</v>
      </c>
      <c r="H34" s="36">
        <f>SUMIFS(СВЦЭМ!$C$33:$C$776,СВЦЭМ!$A$33:$A$776,$A34,СВЦЭМ!$B$33:$B$776,H$11)+'СЕТ СН'!$F$9+СВЦЭМ!$D$10+'СЕТ СН'!$F$6-'СЕТ СН'!$F$19</f>
        <v>827.83769290999999</v>
      </c>
      <c r="I34" s="36">
        <f>SUMIFS(СВЦЭМ!$C$33:$C$776,СВЦЭМ!$A$33:$A$776,$A34,СВЦЭМ!$B$33:$B$776,I$11)+'СЕТ СН'!$F$9+СВЦЭМ!$D$10+'СЕТ СН'!$F$6-'СЕТ СН'!$F$19</f>
        <v>822.26897396999993</v>
      </c>
      <c r="J34" s="36">
        <f>SUMIFS(СВЦЭМ!$C$33:$C$776,СВЦЭМ!$A$33:$A$776,$A34,СВЦЭМ!$B$33:$B$776,J$11)+'СЕТ СН'!$F$9+СВЦЭМ!$D$10+'СЕТ СН'!$F$6-'СЕТ СН'!$F$19</f>
        <v>862.54663127999993</v>
      </c>
      <c r="K34" s="36">
        <f>SUMIFS(СВЦЭМ!$C$33:$C$776,СВЦЭМ!$A$33:$A$776,$A34,СВЦЭМ!$B$33:$B$776,K$11)+'СЕТ СН'!$F$9+СВЦЭМ!$D$10+'СЕТ СН'!$F$6-'СЕТ СН'!$F$19</f>
        <v>885.2721117399999</v>
      </c>
      <c r="L34" s="36">
        <f>SUMIFS(СВЦЭМ!$C$33:$C$776,СВЦЭМ!$A$33:$A$776,$A34,СВЦЭМ!$B$33:$B$776,L$11)+'СЕТ СН'!$F$9+СВЦЭМ!$D$10+'СЕТ СН'!$F$6-'СЕТ СН'!$F$19</f>
        <v>873.1134080999999</v>
      </c>
      <c r="M34" s="36">
        <f>SUMIFS(СВЦЭМ!$C$33:$C$776,СВЦЭМ!$A$33:$A$776,$A34,СВЦЭМ!$B$33:$B$776,M$11)+'СЕТ СН'!$F$9+СВЦЭМ!$D$10+'СЕТ СН'!$F$6-'СЕТ СН'!$F$19</f>
        <v>872.91364575999989</v>
      </c>
      <c r="N34" s="36">
        <f>SUMIFS(СВЦЭМ!$C$33:$C$776,СВЦЭМ!$A$33:$A$776,$A34,СВЦЭМ!$B$33:$B$776,N$11)+'СЕТ СН'!$F$9+СВЦЭМ!$D$10+'СЕТ СН'!$F$6-'СЕТ СН'!$F$19</f>
        <v>872.89299345999996</v>
      </c>
      <c r="O34" s="36">
        <f>SUMIFS(СВЦЭМ!$C$33:$C$776,СВЦЭМ!$A$33:$A$776,$A34,СВЦЭМ!$B$33:$B$776,O$11)+'СЕТ СН'!$F$9+СВЦЭМ!$D$10+'СЕТ СН'!$F$6-'СЕТ СН'!$F$19</f>
        <v>887.98740229999999</v>
      </c>
      <c r="P34" s="36">
        <f>SUMIFS(СВЦЭМ!$C$33:$C$776,СВЦЭМ!$A$33:$A$776,$A34,СВЦЭМ!$B$33:$B$776,P$11)+'СЕТ СН'!$F$9+СВЦЭМ!$D$10+'СЕТ СН'!$F$6-'СЕТ СН'!$F$19</f>
        <v>895.41707442999996</v>
      </c>
      <c r="Q34" s="36">
        <f>SUMIFS(СВЦЭМ!$C$33:$C$776,СВЦЭМ!$A$33:$A$776,$A34,СВЦЭМ!$B$33:$B$776,Q$11)+'СЕТ СН'!$F$9+СВЦЭМ!$D$10+'СЕТ СН'!$F$6-'СЕТ СН'!$F$19</f>
        <v>885.97715691999997</v>
      </c>
      <c r="R34" s="36">
        <f>SUMIFS(СВЦЭМ!$C$33:$C$776,СВЦЭМ!$A$33:$A$776,$A34,СВЦЭМ!$B$33:$B$776,R$11)+'СЕТ СН'!$F$9+СВЦЭМ!$D$10+'СЕТ СН'!$F$6-'СЕТ СН'!$F$19</f>
        <v>870.43453290999992</v>
      </c>
      <c r="S34" s="36">
        <f>SUMIFS(СВЦЭМ!$C$33:$C$776,СВЦЭМ!$A$33:$A$776,$A34,СВЦЭМ!$B$33:$B$776,S$11)+'СЕТ СН'!$F$9+СВЦЭМ!$D$10+'СЕТ СН'!$F$6-'СЕТ СН'!$F$19</f>
        <v>849.40223890999994</v>
      </c>
      <c r="T34" s="36">
        <f>SUMIFS(СВЦЭМ!$C$33:$C$776,СВЦЭМ!$A$33:$A$776,$A34,СВЦЭМ!$B$33:$B$776,T$11)+'СЕТ СН'!$F$9+СВЦЭМ!$D$10+'СЕТ СН'!$F$6-'СЕТ СН'!$F$19</f>
        <v>843.56595227999992</v>
      </c>
      <c r="U34" s="36">
        <f>SUMIFS(СВЦЭМ!$C$33:$C$776,СВЦЭМ!$A$33:$A$776,$A34,СВЦЭМ!$B$33:$B$776,U$11)+'СЕТ СН'!$F$9+СВЦЭМ!$D$10+'СЕТ СН'!$F$6-'СЕТ СН'!$F$19</f>
        <v>829.62619536</v>
      </c>
      <c r="V34" s="36">
        <f>SUMIFS(СВЦЭМ!$C$33:$C$776,СВЦЭМ!$A$33:$A$776,$A34,СВЦЭМ!$B$33:$B$776,V$11)+'СЕТ СН'!$F$9+СВЦЭМ!$D$10+'СЕТ СН'!$F$6-'СЕТ СН'!$F$19</f>
        <v>812.16750532999993</v>
      </c>
      <c r="W34" s="36">
        <f>SUMIFS(СВЦЭМ!$C$33:$C$776,СВЦЭМ!$A$33:$A$776,$A34,СВЦЭМ!$B$33:$B$776,W$11)+'СЕТ СН'!$F$9+СВЦЭМ!$D$10+'СЕТ СН'!$F$6-'СЕТ СН'!$F$19</f>
        <v>813.43436935999989</v>
      </c>
      <c r="X34" s="36">
        <f>SUMIFS(СВЦЭМ!$C$33:$C$776,СВЦЭМ!$A$33:$A$776,$A34,СВЦЭМ!$B$33:$B$776,X$11)+'СЕТ СН'!$F$9+СВЦЭМ!$D$10+'СЕТ СН'!$F$6-'СЕТ СН'!$F$19</f>
        <v>823.7146445599999</v>
      </c>
      <c r="Y34" s="36">
        <f>SUMIFS(СВЦЭМ!$C$33:$C$776,СВЦЭМ!$A$33:$A$776,$A34,СВЦЭМ!$B$33:$B$776,Y$11)+'СЕТ СН'!$F$9+СВЦЭМ!$D$10+'СЕТ СН'!$F$6-'СЕТ СН'!$F$19</f>
        <v>869.82834744999991</v>
      </c>
    </row>
    <row r="35" spans="1:25" ht="15.75" x14ac:dyDescent="0.2">
      <c r="A35" s="35">
        <f t="shared" si="0"/>
        <v>43701</v>
      </c>
      <c r="B35" s="36">
        <f>SUMIFS(СВЦЭМ!$C$33:$C$776,СВЦЭМ!$A$33:$A$776,$A35,СВЦЭМ!$B$33:$B$776,B$11)+'СЕТ СН'!$F$9+СВЦЭМ!$D$10+'СЕТ СН'!$F$6-'СЕТ СН'!$F$19</f>
        <v>873.36508750999997</v>
      </c>
      <c r="C35" s="36">
        <f>SUMIFS(СВЦЭМ!$C$33:$C$776,СВЦЭМ!$A$33:$A$776,$A35,СВЦЭМ!$B$33:$B$776,C$11)+'СЕТ СН'!$F$9+СВЦЭМ!$D$10+'СЕТ СН'!$F$6-'СЕТ СН'!$F$19</f>
        <v>920.58479086</v>
      </c>
      <c r="D35" s="36">
        <f>SUMIFS(СВЦЭМ!$C$33:$C$776,СВЦЭМ!$A$33:$A$776,$A35,СВЦЭМ!$B$33:$B$776,D$11)+'СЕТ СН'!$F$9+СВЦЭМ!$D$10+'СЕТ СН'!$F$6-'СЕТ СН'!$F$19</f>
        <v>943.27194988999997</v>
      </c>
      <c r="E35" s="36">
        <f>SUMIFS(СВЦЭМ!$C$33:$C$776,СВЦЭМ!$A$33:$A$776,$A35,СВЦЭМ!$B$33:$B$776,E$11)+'СЕТ СН'!$F$9+СВЦЭМ!$D$10+'СЕТ СН'!$F$6-'СЕТ СН'!$F$19</f>
        <v>966.86039380999989</v>
      </c>
      <c r="F35" s="36">
        <f>SUMIFS(СВЦЭМ!$C$33:$C$776,СВЦЭМ!$A$33:$A$776,$A35,СВЦЭМ!$B$33:$B$776,F$11)+'СЕТ СН'!$F$9+СВЦЭМ!$D$10+'СЕТ СН'!$F$6-'СЕТ СН'!$F$19</f>
        <v>968.76427497999998</v>
      </c>
      <c r="G35" s="36">
        <f>SUMIFS(СВЦЭМ!$C$33:$C$776,СВЦЭМ!$A$33:$A$776,$A35,СВЦЭМ!$B$33:$B$776,G$11)+'СЕТ СН'!$F$9+СВЦЭМ!$D$10+'СЕТ СН'!$F$6-'СЕТ СН'!$F$19</f>
        <v>963.3360666399999</v>
      </c>
      <c r="H35" s="36">
        <f>SUMIFS(СВЦЭМ!$C$33:$C$776,СВЦЭМ!$A$33:$A$776,$A35,СВЦЭМ!$B$33:$B$776,H$11)+'СЕТ СН'!$F$9+СВЦЭМ!$D$10+'СЕТ СН'!$F$6-'СЕТ СН'!$F$19</f>
        <v>931.48649314999989</v>
      </c>
      <c r="I35" s="36">
        <f>SUMIFS(СВЦЭМ!$C$33:$C$776,СВЦЭМ!$A$33:$A$776,$A35,СВЦЭМ!$B$33:$B$776,I$11)+'СЕТ СН'!$F$9+СВЦЭМ!$D$10+'СЕТ СН'!$F$6-'СЕТ СН'!$F$19</f>
        <v>887.68749809999997</v>
      </c>
      <c r="J35" s="36">
        <f>SUMIFS(СВЦЭМ!$C$33:$C$776,СВЦЭМ!$A$33:$A$776,$A35,СВЦЭМ!$B$33:$B$776,J$11)+'СЕТ СН'!$F$9+СВЦЭМ!$D$10+'СЕТ СН'!$F$6-'СЕТ СН'!$F$19</f>
        <v>834.07614858999989</v>
      </c>
      <c r="K35" s="36">
        <f>SUMIFS(СВЦЭМ!$C$33:$C$776,СВЦЭМ!$A$33:$A$776,$A35,СВЦЭМ!$B$33:$B$776,K$11)+'СЕТ СН'!$F$9+СВЦЭМ!$D$10+'СЕТ СН'!$F$6-'СЕТ СН'!$F$19</f>
        <v>778.20374578999997</v>
      </c>
      <c r="L35" s="36">
        <f>SUMIFS(СВЦЭМ!$C$33:$C$776,СВЦЭМ!$A$33:$A$776,$A35,СВЦЭМ!$B$33:$B$776,L$11)+'СЕТ СН'!$F$9+СВЦЭМ!$D$10+'СЕТ СН'!$F$6-'СЕТ СН'!$F$19</f>
        <v>775.60835051999993</v>
      </c>
      <c r="M35" s="36">
        <f>SUMIFS(СВЦЭМ!$C$33:$C$776,СВЦЭМ!$A$33:$A$776,$A35,СВЦЭМ!$B$33:$B$776,M$11)+'СЕТ СН'!$F$9+СВЦЭМ!$D$10+'СЕТ СН'!$F$6-'СЕТ СН'!$F$19</f>
        <v>772.07959378999999</v>
      </c>
      <c r="N35" s="36">
        <f>SUMIFS(СВЦЭМ!$C$33:$C$776,СВЦЭМ!$A$33:$A$776,$A35,СВЦЭМ!$B$33:$B$776,N$11)+'СЕТ СН'!$F$9+СВЦЭМ!$D$10+'СЕТ СН'!$F$6-'СЕТ СН'!$F$19</f>
        <v>785.25591044999999</v>
      </c>
      <c r="O35" s="36">
        <f>SUMIFS(СВЦЭМ!$C$33:$C$776,СВЦЭМ!$A$33:$A$776,$A35,СВЦЭМ!$B$33:$B$776,O$11)+'СЕТ СН'!$F$9+СВЦЭМ!$D$10+'СЕТ СН'!$F$6-'СЕТ СН'!$F$19</f>
        <v>797.21454222</v>
      </c>
      <c r="P35" s="36">
        <f>SUMIFS(СВЦЭМ!$C$33:$C$776,СВЦЭМ!$A$33:$A$776,$A35,СВЦЭМ!$B$33:$B$776,P$11)+'СЕТ СН'!$F$9+СВЦЭМ!$D$10+'СЕТ СН'!$F$6-'СЕТ СН'!$F$19</f>
        <v>809.12773990999995</v>
      </c>
      <c r="Q35" s="36">
        <f>SUMIFS(СВЦЭМ!$C$33:$C$776,СВЦЭМ!$A$33:$A$776,$A35,СВЦЭМ!$B$33:$B$776,Q$11)+'СЕТ СН'!$F$9+СВЦЭМ!$D$10+'СЕТ СН'!$F$6-'СЕТ СН'!$F$19</f>
        <v>817.63817177999999</v>
      </c>
      <c r="R35" s="36">
        <f>SUMIFS(СВЦЭМ!$C$33:$C$776,СВЦЭМ!$A$33:$A$776,$A35,СВЦЭМ!$B$33:$B$776,R$11)+'СЕТ СН'!$F$9+СВЦЭМ!$D$10+'СЕТ СН'!$F$6-'СЕТ СН'!$F$19</f>
        <v>785.70863540999994</v>
      </c>
      <c r="S35" s="36">
        <f>SUMIFS(СВЦЭМ!$C$33:$C$776,СВЦЭМ!$A$33:$A$776,$A35,СВЦЭМ!$B$33:$B$776,S$11)+'СЕТ СН'!$F$9+СВЦЭМ!$D$10+'СЕТ СН'!$F$6-'СЕТ СН'!$F$19</f>
        <v>747.94893933999992</v>
      </c>
      <c r="T35" s="36">
        <f>SUMIFS(СВЦЭМ!$C$33:$C$776,СВЦЭМ!$A$33:$A$776,$A35,СВЦЭМ!$B$33:$B$776,T$11)+'СЕТ СН'!$F$9+СВЦЭМ!$D$10+'СЕТ СН'!$F$6-'СЕТ СН'!$F$19</f>
        <v>734.11491711999997</v>
      </c>
      <c r="U35" s="36">
        <f>SUMIFS(СВЦЭМ!$C$33:$C$776,СВЦЭМ!$A$33:$A$776,$A35,СВЦЭМ!$B$33:$B$776,U$11)+'СЕТ СН'!$F$9+СВЦЭМ!$D$10+'СЕТ СН'!$F$6-'СЕТ СН'!$F$19</f>
        <v>730.4931502799999</v>
      </c>
      <c r="V35" s="36">
        <f>SUMIFS(СВЦЭМ!$C$33:$C$776,СВЦЭМ!$A$33:$A$776,$A35,СВЦЭМ!$B$33:$B$776,V$11)+'СЕТ СН'!$F$9+СВЦЭМ!$D$10+'СЕТ СН'!$F$6-'СЕТ СН'!$F$19</f>
        <v>740.0404896</v>
      </c>
      <c r="W35" s="36">
        <f>SUMIFS(СВЦЭМ!$C$33:$C$776,СВЦЭМ!$A$33:$A$776,$A35,СВЦЭМ!$B$33:$B$776,W$11)+'СЕТ СН'!$F$9+СВЦЭМ!$D$10+'СЕТ СН'!$F$6-'СЕТ СН'!$F$19</f>
        <v>745.7883856599999</v>
      </c>
      <c r="X35" s="36">
        <f>SUMIFS(СВЦЭМ!$C$33:$C$776,СВЦЭМ!$A$33:$A$776,$A35,СВЦЭМ!$B$33:$B$776,X$11)+'СЕТ СН'!$F$9+СВЦЭМ!$D$10+'СЕТ СН'!$F$6-'СЕТ СН'!$F$19</f>
        <v>739.62120321999998</v>
      </c>
      <c r="Y35" s="36">
        <f>SUMIFS(СВЦЭМ!$C$33:$C$776,СВЦЭМ!$A$33:$A$776,$A35,СВЦЭМ!$B$33:$B$776,Y$11)+'СЕТ СН'!$F$9+СВЦЭМ!$D$10+'СЕТ СН'!$F$6-'СЕТ СН'!$F$19</f>
        <v>811.07870978999995</v>
      </c>
    </row>
    <row r="36" spans="1:25" ht="15.75" x14ac:dyDescent="0.2">
      <c r="A36" s="35">
        <f t="shared" si="0"/>
        <v>43702</v>
      </c>
      <c r="B36" s="36">
        <f>SUMIFS(СВЦЭМ!$C$33:$C$776,СВЦЭМ!$A$33:$A$776,$A36,СВЦЭМ!$B$33:$B$776,B$11)+'СЕТ СН'!$F$9+СВЦЭМ!$D$10+'СЕТ СН'!$F$6-'СЕТ СН'!$F$19</f>
        <v>864.95541733999994</v>
      </c>
      <c r="C36" s="36">
        <f>SUMIFS(СВЦЭМ!$C$33:$C$776,СВЦЭМ!$A$33:$A$776,$A36,СВЦЭМ!$B$33:$B$776,C$11)+'СЕТ СН'!$F$9+СВЦЭМ!$D$10+'СЕТ СН'!$F$6-'СЕТ СН'!$F$19</f>
        <v>900.55446720999998</v>
      </c>
      <c r="D36" s="36">
        <f>SUMIFS(СВЦЭМ!$C$33:$C$776,СВЦЭМ!$A$33:$A$776,$A36,СВЦЭМ!$B$33:$B$776,D$11)+'СЕТ СН'!$F$9+СВЦЭМ!$D$10+'СЕТ СН'!$F$6-'СЕТ СН'!$F$19</f>
        <v>906.98631906999992</v>
      </c>
      <c r="E36" s="36">
        <f>SUMIFS(СВЦЭМ!$C$33:$C$776,СВЦЭМ!$A$33:$A$776,$A36,СВЦЭМ!$B$33:$B$776,E$11)+'СЕТ СН'!$F$9+СВЦЭМ!$D$10+'СЕТ СН'!$F$6-'СЕТ СН'!$F$19</f>
        <v>910.25797796999996</v>
      </c>
      <c r="F36" s="36">
        <f>SUMIFS(СВЦЭМ!$C$33:$C$776,СВЦЭМ!$A$33:$A$776,$A36,СВЦЭМ!$B$33:$B$776,F$11)+'СЕТ СН'!$F$9+СВЦЭМ!$D$10+'СЕТ СН'!$F$6-'СЕТ СН'!$F$19</f>
        <v>910.12649882999995</v>
      </c>
      <c r="G36" s="36">
        <f>SUMIFS(СВЦЭМ!$C$33:$C$776,СВЦЭМ!$A$33:$A$776,$A36,СВЦЭМ!$B$33:$B$776,G$11)+'СЕТ СН'!$F$9+СВЦЭМ!$D$10+'СЕТ СН'!$F$6-'СЕТ СН'!$F$19</f>
        <v>909.32438538999997</v>
      </c>
      <c r="H36" s="36">
        <f>SUMIFS(СВЦЭМ!$C$33:$C$776,СВЦЭМ!$A$33:$A$776,$A36,СВЦЭМ!$B$33:$B$776,H$11)+'СЕТ СН'!$F$9+СВЦЭМ!$D$10+'СЕТ СН'!$F$6-'СЕТ СН'!$F$19</f>
        <v>896.32555121999997</v>
      </c>
      <c r="I36" s="36">
        <f>SUMIFS(СВЦЭМ!$C$33:$C$776,СВЦЭМ!$A$33:$A$776,$A36,СВЦЭМ!$B$33:$B$776,I$11)+'СЕТ СН'!$F$9+СВЦЭМ!$D$10+'СЕТ СН'!$F$6-'СЕТ СН'!$F$19</f>
        <v>886.17685184999993</v>
      </c>
      <c r="J36" s="36">
        <f>SUMIFS(СВЦЭМ!$C$33:$C$776,СВЦЭМ!$A$33:$A$776,$A36,СВЦЭМ!$B$33:$B$776,J$11)+'СЕТ СН'!$F$9+СВЦЭМ!$D$10+'СЕТ СН'!$F$6-'СЕТ СН'!$F$19</f>
        <v>848.04109907999998</v>
      </c>
      <c r="K36" s="36">
        <f>SUMIFS(СВЦЭМ!$C$33:$C$776,СВЦЭМ!$A$33:$A$776,$A36,СВЦЭМ!$B$33:$B$776,K$11)+'СЕТ СН'!$F$9+СВЦЭМ!$D$10+'СЕТ СН'!$F$6-'СЕТ СН'!$F$19</f>
        <v>803.65258821999998</v>
      </c>
      <c r="L36" s="36">
        <f>SUMIFS(СВЦЭМ!$C$33:$C$776,СВЦЭМ!$A$33:$A$776,$A36,СВЦЭМ!$B$33:$B$776,L$11)+'СЕТ СН'!$F$9+СВЦЭМ!$D$10+'СЕТ СН'!$F$6-'СЕТ СН'!$F$19</f>
        <v>770.89585620999992</v>
      </c>
      <c r="M36" s="36">
        <f>SUMIFS(СВЦЭМ!$C$33:$C$776,СВЦЭМ!$A$33:$A$776,$A36,СВЦЭМ!$B$33:$B$776,M$11)+'СЕТ СН'!$F$9+СВЦЭМ!$D$10+'СЕТ СН'!$F$6-'СЕТ СН'!$F$19</f>
        <v>773.19209844999989</v>
      </c>
      <c r="N36" s="36">
        <f>SUMIFS(СВЦЭМ!$C$33:$C$776,СВЦЭМ!$A$33:$A$776,$A36,СВЦЭМ!$B$33:$B$776,N$11)+'СЕТ СН'!$F$9+СВЦЭМ!$D$10+'СЕТ СН'!$F$6-'СЕТ СН'!$F$19</f>
        <v>791.86247754999999</v>
      </c>
      <c r="O36" s="36">
        <f>SUMIFS(СВЦЭМ!$C$33:$C$776,СВЦЭМ!$A$33:$A$776,$A36,СВЦЭМ!$B$33:$B$776,O$11)+'СЕТ СН'!$F$9+СВЦЭМ!$D$10+'СЕТ СН'!$F$6-'СЕТ СН'!$F$19</f>
        <v>809.63574248999998</v>
      </c>
      <c r="P36" s="36">
        <f>SUMIFS(СВЦЭМ!$C$33:$C$776,СВЦЭМ!$A$33:$A$776,$A36,СВЦЭМ!$B$33:$B$776,P$11)+'СЕТ СН'!$F$9+СВЦЭМ!$D$10+'СЕТ СН'!$F$6-'СЕТ СН'!$F$19</f>
        <v>820.73643150999999</v>
      </c>
      <c r="Q36" s="36">
        <f>SUMIFS(СВЦЭМ!$C$33:$C$776,СВЦЭМ!$A$33:$A$776,$A36,СВЦЭМ!$B$33:$B$776,Q$11)+'СЕТ СН'!$F$9+СВЦЭМ!$D$10+'СЕТ СН'!$F$6-'СЕТ СН'!$F$19</f>
        <v>832.12040229999991</v>
      </c>
      <c r="R36" s="36">
        <f>SUMIFS(СВЦЭМ!$C$33:$C$776,СВЦЭМ!$A$33:$A$776,$A36,СВЦЭМ!$B$33:$B$776,R$11)+'СЕТ СН'!$F$9+СВЦЭМ!$D$10+'СЕТ СН'!$F$6-'СЕТ СН'!$F$19</f>
        <v>795.68600632999994</v>
      </c>
      <c r="S36" s="36">
        <f>SUMIFS(СВЦЭМ!$C$33:$C$776,СВЦЭМ!$A$33:$A$776,$A36,СВЦЭМ!$B$33:$B$776,S$11)+'СЕТ СН'!$F$9+СВЦЭМ!$D$10+'СЕТ СН'!$F$6-'СЕТ СН'!$F$19</f>
        <v>757.50846614999989</v>
      </c>
      <c r="T36" s="36">
        <f>SUMIFS(СВЦЭМ!$C$33:$C$776,СВЦЭМ!$A$33:$A$776,$A36,СВЦЭМ!$B$33:$B$776,T$11)+'СЕТ СН'!$F$9+СВЦЭМ!$D$10+'СЕТ СН'!$F$6-'СЕТ СН'!$F$19</f>
        <v>770.33826184999998</v>
      </c>
      <c r="U36" s="36">
        <f>SUMIFS(СВЦЭМ!$C$33:$C$776,СВЦЭМ!$A$33:$A$776,$A36,СВЦЭМ!$B$33:$B$776,U$11)+'СЕТ СН'!$F$9+СВЦЭМ!$D$10+'СЕТ СН'!$F$6-'СЕТ СН'!$F$19</f>
        <v>774.30489675999991</v>
      </c>
      <c r="V36" s="36">
        <f>SUMIFS(СВЦЭМ!$C$33:$C$776,СВЦЭМ!$A$33:$A$776,$A36,СВЦЭМ!$B$33:$B$776,V$11)+'СЕТ СН'!$F$9+СВЦЭМ!$D$10+'СЕТ СН'!$F$6-'СЕТ СН'!$F$19</f>
        <v>748.04525869999998</v>
      </c>
      <c r="W36" s="36">
        <f>SUMIFS(СВЦЭМ!$C$33:$C$776,СВЦЭМ!$A$33:$A$776,$A36,СВЦЭМ!$B$33:$B$776,W$11)+'СЕТ СН'!$F$9+СВЦЭМ!$D$10+'СЕТ СН'!$F$6-'СЕТ СН'!$F$19</f>
        <v>751.30569437999998</v>
      </c>
      <c r="X36" s="36">
        <f>SUMIFS(СВЦЭМ!$C$33:$C$776,СВЦЭМ!$A$33:$A$776,$A36,СВЦЭМ!$B$33:$B$776,X$11)+'СЕТ СН'!$F$9+СВЦЭМ!$D$10+'СЕТ СН'!$F$6-'СЕТ СН'!$F$19</f>
        <v>757.63882253999998</v>
      </c>
      <c r="Y36" s="36">
        <f>SUMIFS(СВЦЭМ!$C$33:$C$776,СВЦЭМ!$A$33:$A$776,$A36,СВЦЭМ!$B$33:$B$776,Y$11)+'СЕТ СН'!$F$9+СВЦЭМ!$D$10+'СЕТ СН'!$F$6-'СЕТ СН'!$F$19</f>
        <v>841.60715557999993</v>
      </c>
    </row>
    <row r="37" spans="1:25" ht="15.75" x14ac:dyDescent="0.2">
      <c r="A37" s="35">
        <f t="shared" si="0"/>
        <v>43703</v>
      </c>
      <c r="B37" s="36">
        <f>SUMIFS(СВЦЭМ!$C$33:$C$776,СВЦЭМ!$A$33:$A$776,$A37,СВЦЭМ!$B$33:$B$776,B$11)+'СЕТ СН'!$F$9+СВЦЭМ!$D$10+'СЕТ СН'!$F$6-'СЕТ СН'!$F$19</f>
        <v>957.13600348</v>
      </c>
      <c r="C37" s="36">
        <f>SUMIFS(СВЦЭМ!$C$33:$C$776,СВЦЭМ!$A$33:$A$776,$A37,СВЦЭМ!$B$33:$B$776,C$11)+'СЕТ СН'!$F$9+СВЦЭМ!$D$10+'СЕТ СН'!$F$6-'СЕТ СН'!$F$19</f>
        <v>1013.4898872599999</v>
      </c>
      <c r="D37" s="36">
        <f>SUMIFS(СВЦЭМ!$C$33:$C$776,СВЦЭМ!$A$33:$A$776,$A37,СВЦЭМ!$B$33:$B$776,D$11)+'СЕТ СН'!$F$9+СВЦЭМ!$D$10+'СЕТ СН'!$F$6-'СЕТ СН'!$F$19</f>
        <v>1036.01005381</v>
      </c>
      <c r="E37" s="36">
        <f>SUMIFS(СВЦЭМ!$C$33:$C$776,СВЦЭМ!$A$33:$A$776,$A37,СВЦЭМ!$B$33:$B$776,E$11)+'СЕТ СН'!$F$9+СВЦЭМ!$D$10+'СЕТ СН'!$F$6-'СЕТ СН'!$F$19</f>
        <v>1049.5687128300001</v>
      </c>
      <c r="F37" s="36">
        <f>SUMIFS(СВЦЭМ!$C$33:$C$776,СВЦЭМ!$A$33:$A$776,$A37,СВЦЭМ!$B$33:$B$776,F$11)+'СЕТ СН'!$F$9+СВЦЭМ!$D$10+'СЕТ СН'!$F$6-'СЕТ СН'!$F$19</f>
        <v>1035.1051695599999</v>
      </c>
      <c r="G37" s="36">
        <f>SUMIFS(СВЦЭМ!$C$33:$C$776,СВЦЭМ!$A$33:$A$776,$A37,СВЦЭМ!$B$33:$B$776,G$11)+'СЕТ СН'!$F$9+СВЦЭМ!$D$10+'СЕТ СН'!$F$6-'СЕТ СН'!$F$19</f>
        <v>1000.24155258</v>
      </c>
      <c r="H37" s="36">
        <f>SUMIFS(СВЦЭМ!$C$33:$C$776,СВЦЭМ!$A$33:$A$776,$A37,СВЦЭМ!$B$33:$B$776,H$11)+'СЕТ СН'!$F$9+СВЦЭМ!$D$10+'СЕТ СН'!$F$6-'СЕТ СН'!$F$19</f>
        <v>971.19079832</v>
      </c>
      <c r="I37" s="36">
        <f>SUMIFS(СВЦЭМ!$C$33:$C$776,СВЦЭМ!$A$33:$A$776,$A37,СВЦЭМ!$B$33:$B$776,I$11)+'СЕТ СН'!$F$9+СВЦЭМ!$D$10+'СЕТ СН'!$F$6-'СЕТ СН'!$F$19</f>
        <v>915.35243777999995</v>
      </c>
      <c r="J37" s="36">
        <f>SUMIFS(СВЦЭМ!$C$33:$C$776,СВЦЭМ!$A$33:$A$776,$A37,СВЦЭМ!$B$33:$B$776,J$11)+'СЕТ СН'!$F$9+СВЦЭМ!$D$10+'СЕТ СН'!$F$6-'СЕТ СН'!$F$19</f>
        <v>871.78826637999998</v>
      </c>
      <c r="K37" s="36">
        <f>SUMIFS(СВЦЭМ!$C$33:$C$776,СВЦЭМ!$A$33:$A$776,$A37,СВЦЭМ!$B$33:$B$776,K$11)+'СЕТ СН'!$F$9+СВЦЭМ!$D$10+'СЕТ СН'!$F$6-'СЕТ СН'!$F$19</f>
        <v>840.09438673999989</v>
      </c>
      <c r="L37" s="36">
        <f>SUMIFS(СВЦЭМ!$C$33:$C$776,СВЦЭМ!$A$33:$A$776,$A37,СВЦЭМ!$B$33:$B$776,L$11)+'СЕТ СН'!$F$9+СВЦЭМ!$D$10+'СЕТ СН'!$F$6-'СЕТ СН'!$F$19</f>
        <v>820.6122640399999</v>
      </c>
      <c r="M37" s="36">
        <f>SUMIFS(СВЦЭМ!$C$33:$C$776,СВЦЭМ!$A$33:$A$776,$A37,СВЦЭМ!$B$33:$B$776,M$11)+'СЕТ СН'!$F$9+СВЦЭМ!$D$10+'СЕТ СН'!$F$6-'СЕТ СН'!$F$19</f>
        <v>818.37218132999999</v>
      </c>
      <c r="N37" s="36">
        <f>SUMIFS(СВЦЭМ!$C$33:$C$776,СВЦЭМ!$A$33:$A$776,$A37,СВЦЭМ!$B$33:$B$776,N$11)+'СЕТ СН'!$F$9+СВЦЭМ!$D$10+'СЕТ СН'!$F$6-'СЕТ СН'!$F$19</f>
        <v>816.22643008999989</v>
      </c>
      <c r="O37" s="36">
        <f>SUMIFS(СВЦЭМ!$C$33:$C$776,СВЦЭМ!$A$33:$A$776,$A37,СВЦЭМ!$B$33:$B$776,O$11)+'СЕТ СН'!$F$9+СВЦЭМ!$D$10+'СЕТ СН'!$F$6-'СЕТ СН'!$F$19</f>
        <v>814.93956708999997</v>
      </c>
      <c r="P37" s="36">
        <f>SUMIFS(СВЦЭМ!$C$33:$C$776,СВЦЭМ!$A$33:$A$776,$A37,СВЦЭМ!$B$33:$B$776,P$11)+'СЕТ СН'!$F$9+СВЦЭМ!$D$10+'СЕТ СН'!$F$6-'СЕТ СН'!$F$19</f>
        <v>811.57749452999997</v>
      </c>
      <c r="Q37" s="36">
        <f>SUMIFS(СВЦЭМ!$C$33:$C$776,СВЦЭМ!$A$33:$A$776,$A37,СВЦЭМ!$B$33:$B$776,Q$11)+'СЕТ СН'!$F$9+СВЦЭМ!$D$10+'СЕТ СН'!$F$6-'СЕТ СН'!$F$19</f>
        <v>819.25210141999992</v>
      </c>
      <c r="R37" s="36">
        <f>SUMIFS(СВЦЭМ!$C$33:$C$776,СВЦЭМ!$A$33:$A$776,$A37,СВЦЭМ!$B$33:$B$776,R$11)+'СЕТ СН'!$F$9+СВЦЭМ!$D$10+'СЕТ СН'!$F$6-'СЕТ СН'!$F$19</f>
        <v>789.44478055999991</v>
      </c>
      <c r="S37" s="36">
        <f>SUMIFS(СВЦЭМ!$C$33:$C$776,СВЦЭМ!$A$33:$A$776,$A37,СВЦЭМ!$B$33:$B$776,S$11)+'СЕТ СН'!$F$9+СВЦЭМ!$D$10+'СЕТ СН'!$F$6-'СЕТ СН'!$F$19</f>
        <v>818.45386222999991</v>
      </c>
      <c r="T37" s="36">
        <f>SUMIFS(СВЦЭМ!$C$33:$C$776,СВЦЭМ!$A$33:$A$776,$A37,СВЦЭМ!$B$33:$B$776,T$11)+'СЕТ СН'!$F$9+СВЦЭМ!$D$10+'СЕТ СН'!$F$6-'СЕТ СН'!$F$19</f>
        <v>820.56025284999998</v>
      </c>
      <c r="U37" s="36">
        <f>SUMIFS(СВЦЭМ!$C$33:$C$776,СВЦЭМ!$A$33:$A$776,$A37,СВЦЭМ!$B$33:$B$776,U$11)+'СЕТ СН'!$F$9+СВЦЭМ!$D$10+'СЕТ СН'!$F$6-'СЕТ СН'!$F$19</f>
        <v>822.24845013999993</v>
      </c>
      <c r="V37" s="36">
        <f>SUMIFS(СВЦЭМ!$C$33:$C$776,СВЦЭМ!$A$33:$A$776,$A37,СВЦЭМ!$B$33:$B$776,V$11)+'СЕТ СН'!$F$9+СВЦЭМ!$D$10+'СЕТ СН'!$F$6-'СЕТ СН'!$F$19</f>
        <v>834.69720985999993</v>
      </c>
      <c r="W37" s="36">
        <f>SUMIFS(СВЦЭМ!$C$33:$C$776,СВЦЭМ!$A$33:$A$776,$A37,СВЦЭМ!$B$33:$B$776,W$11)+'СЕТ СН'!$F$9+СВЦЭМ!$D$10+'СЕТ СН'!$F$6-'СЕТ СН'!$F$19</f>
        <v>836.92952559999992</v>
      </c>
      <c r="X37" s="36">
        <f>SUMIFS(СВЦЭМ!$C$33:$C$776,СВЦЭМ!$A$33:$A$776,$A37,СВЦЭМ!$B$33:$B$776,X$11)+'СЕТ СН'!$F$9+СВЦЭМ!$D$10+'СЕТ СН'!$F$6-'СЕТ СН'!$F$19</f>
        <v>792.40712111999994</v>
      </c>
      <c r="Y37" s="36">
        <f>SUMIFS(СВЦЭМ!$C$33:$C$776,СВЦЭМ!$A$33:$A$776,$A37,СВЦЭМ!$B$33:$B$776,Y$11)+'СЕТ СН'!$F$9+СВЦЭМ!$D$10+'СЕТ СН'!$F$6-'СЕТ СН'!$F$19</f>
        <v>847.96287499999994</v>
      </c>
    </row>
    <row r="38" spans="1:25" ht="15.75" x14ac:dyDescent="0.2">
      <c r="A38" s="35">
        <f t="shared" si="0"/>
        <v>43704</v>
      </c>
      <c r="B38" s="36">
        <f>SUMIFS(СВЦЭМ!$C$33:$C$776,СВЦЭМ!$A$33:$A$776,$A38,СВЦЭМ!$B$33:$B$776,B$11)+'СЕТ СН'!$F$9+СВЦЭМ!$D$10+'СЕТ СН'!$F$6-'СЕТ СН'!$F$19</f>
        <v>812.9030143</v>
      </c>
      <c r="C38" s="36">
        <f>SUMIFS(СВЦЭМ!$C$33:$C$776,СВЦЭМ!$A$33:$A$776,$A38,СВЦЭМ!$B$33:$B$776,C$11)+'СЕТ СН'!$F$9+СВЦЭМ!$D$10+'СЕТ СН'!$F$6-'СЕТ СН'!$F$19</f>
        <v>862.29698989999997</v>
      </c>
      <c r="D38" s="36">
        <f>SUMIFS(СВЦЭМ!$C$33:$C$776,СВЦЭМ!$A$33:$A$776,$A38,СВЦЭМ!$B$33:$B$776,D$11)+'СЕТ СН'!$F$9+СВЦЭМ!$D$10+'СЕТ СН'!$F$6-'СЕТ СН'!$F$19</f>
        <v>903.0418089399999</v>
      </c>
      <c r="E38" s="36">
        <f>SUMIFS(СВЦЭМ!$C$33:$C$776,СВЦЭМ!$A$33:$A$776,$A38,СВЦЭМ!$B$33:$B$776,E$11)+'СЕТ СН'!$F$9+СВЦЭМ!$D$10+'СЕТ СН'!$F$6-'СЕТ СН'!$F$19</f>
        <v>912.76867865999998</v>
      </c>
      <c r="F38" s="36">
        <f>SUMIFS(СВЦЭМ!$C$33:$C$776,СВЦЭМ!$A$33:$A$776,$A38,СВЦЭМ!$B$33:$B$776,F$11)+'СЕТ СН'!$F$9+СВЦЭМ!$D$10+'СЕТ СН'!$F$6-'СЕТ СН'!$F$19</f>
        <v>902.47279214999992</v>
      </c>
      <c r="G38" s="36">
        <f>SUMIFS(СВЦЭМ!$C$33:$C$776,СВЦЭМ!$A$33:$A$776,$A38,СВЦЭМ!$B$33:$B$776,G$11)+'СЕТ СН'!$F$9+СВЦЭМ!$D$10+'СЕТ СН'!$F$6-'СЕТ СН'!$F$19</f>
        <v>875.89870754999993</v>
      </c>
      <c r="H38" s="36">
        <f>SUMIFS(СВЦЭМ!$C$33:$C$776,СВЦЭМ!$A$33:$A$776,$A38,СВЦЭМ!$B$33:$B$776,H$11)+'СЕТ СН'!$F$9+СВЦЭМ!$D$10+'СЕТ СН'!$F$6-'СЕТ СН'!$F$19</f>
        <v>868.80016824999996</v>
      </c>
      <c r="I38" s="36">
        <f>SUMIFS(СВЦЭМ!$C$33:$C$776,СВЦЭМ!$A$33:$A$776,$A38,СВЦЭМ!$B$33:$B$776,I$11)+'СЕТ СН'!$F$9+СВЦЭМ!$D$10+'СЕТ СН'!$F$6-'СЕТ СН'!$F$19</f>
        <v>819.60957587999997</v>
      </c>
      <c r="J38" s="36">
        <f>SUMIFS(СВЦЭМ!$C$33:$C$776,СВЦЭМ!$A$33:$A$776,$A38,СВЦЭМ!$B$33:$B$776,J$11)+'СЕТ СН'!$F$9+СВЦЭМ!$D$10+'СЕТ СН'!$F$6-'СЕТ СН'!$F$19</f>
        <v>878.53740311999991</v>
      </c>
      <c r="K38" s="36">
        <f>SUMIFS(СВЦЭМ!$C$33:$C$776,СВЦЭМ!$A$33:$A$776,$A38,СВЦЭМ!$B$33:$B$776,K$11)+'СЕТ СН'!$F$9+СВЦЭМ!$D$10+'СЕТ СН'!$F$6-'СЕТ СН'!$F$19</f>
        <v>896.39745675999995</v>
      </c>
      <c r="L38" s="36">
        <f>SUMIFS(СВЦЭМ!$C$33:$C$776,СВЦЭМ!$A$33:$A$776,$A38,СВЦЭМ!$B$33:$B$776,L$11)+'СЕТ СН'!$F$9+СВЦЭМ!$D$10+'СЕТ СН'!$F$6-'СЕТ СН'!$F$19</f>
        <v>902.23314461999996</v>
      </c>
      <c r="M38" s="36">
        <f>SUMIFS(СВЦЭМ!$C$33:$C$776,СВЦЭМ!$A$33:$A$776,$A38,СВЦЭМ!$B$33:$B$776,M$11)+'СЕТ СН'!$F$9+СВЦЭМ!$D$10+'СЕТ СН'!$F$6-'СЕТ СН'!$F$19</f>
        <v>907.05742699999996</v>
      </c>
      <c r="N38" s="36">
        <f>SUMIFS(СВЦЭМ!$C$33:$C$776,СВЦЭМ!$A$33:$A$776,$A38,СВЦЭМ!$B$33:$B$776,N$11)+'СЕТ СН'!$F$9+СВЦЭМ!$D$10+'СЕТ СН'!$F$6-'СЕТ СН'!$F$19</f>
        <v>913.06298035999998</v>
      </c>
      <c r="O38" s="36">
        <f>SUMIFS(СВЦЭМ!$C$33:$C$776,СВЦЭМ!$A$33:$A$776,$A38,СВЦЭМ!$B$33:$B$776,O$11)+'СЕТ СН'!$F$9+СВЦЭМ!$D$10+'СЕТ СН'!$F$6-'СЕТ СН'!$F$19</f>
        <v>913.66751649999992</v>
      </c>
      <c r="P38" s="36">
        <f>SUMIFS(СВЦЭМ!$C$33:$C$776,СВЦЭМ!$A$33:$A$776,$A38,СВЦЭМ!$B$33:$B$776,P$11)+'СЕТ СН'!$F$9+СВЦЭМ!$D$10+'СЕТ СН'!$F$6-'СЕТ СН'!$F$19</f>
        <v>918.78776579999999</v>
      </c>
      <c r="Q38" s="36">
        <f>SUMIFS(СВЦЭМ!$C$33:$C$776,СВЦЭМ!$A$33:$A$776,$A38,СВЦЭМ!$B$33:$B$776,Q$11)+'СЕТ СН'!$F$9+СВЦЭМ!$D$10+'СЕТ СН'!$F$6-'СЕТ СН'!$F$19</f>
        <v>920.47443102999989</v>
      </c>
      <c r="R38" s="36">
        <f>SUMIFS(СВЦЭМ!$C$33:$C$776,СВЦЭМ!$A$33:$A$776,$A38,СВЦЭМ!$B$33:$B$776,R$11)+'СЕТ СН'!$F$9+СВЦЭМ!$D$10+'СЕТ СН'!$F$6-'СЕТ СН'!$F$19</f>
        <v>922.57294869999998</v>
      </c>
      <c r="S38" s="36">
        <f>SUMIFS(СВЦЭМ!$C$33:$C$776,СВЦЭМ!$A$33:$A$776,$A38,СВЦЭМ!$B$33:$B$776,S$11)+'СЕТ СН'!$F$9+СВЦЭМ!$D$10+'СЕТ СН'!$F$6-'СЕТ СН'!$F$19</f>
        <v>960.18718340999999</v>
      </c>
      <c r="T38" s="36">
        <f>SUMIFS(СВЦЭМ!$C$33:$C$776,СВЦЭМ!$A$33:$A$776,$A38,СВЦЭМ!$B$33:$B$776,T$11)+'СЕТ СН'!$F$9+СВЦЭМ!$D$10+'СЕТ СН'!$F$6-'СЕТ СН'!$F$19</f>
        <v>963.34365204999995</v>
      </c>
      <c r="U38" s="36">
        <f>SUMIFS(СВЦЭМ!$C$33:$C$776,СВЦЭМ!$A$33:$A$776,$A38,СВЦЭМ!$B$33:$B$776,U$11)+'СЕТ СН'!$F$9+СВЦЭМ!$D$10+'СЕТ СН'!$F$6-'СЕТ СН'!$F$19</f>
        <v>968.11075106999999</v>
      </c>
      <c r="V38" s="36">
        <f>SUMIFS(СВЦЭМ!$C$33:$C$776,СВЦЭМ!$A$33:$A$776,$A38,СВЦЭМ!$B$33:$B$776,V$11)+'СЕТ СН'!$F$9+СВЦЭМ!$D$10+'СЕТ СН'!$F$6-'СЕТ СН'!$F$19</f>
        <v>980.57174527999996</v>
      </c>
      <c r="W38" s="36">
        <f>SUMIFS(СВЦЭМ!$C$33:$C$776,СВЦЭМ!$A$33:$A$776,$A38,СВЦЭМ!$B$33:$B$776,W$11)+'СЕТ СН'!$F$9+СВЦЭМ!$D$10+'СЕТ СН'!$F$6-'СЕТ СН'!$F$19</f>
        <v>986.10915870999997</v>
      </c>
      <c r="X38" s="36">
        <f>SUMIFS(СВЦЭМ!$C$33:$C$776,СВЦЭМ!$A$33:$A$776,$A38,СВЦЭМ!$B$33:$B$776,X$11)+'СЕТ СН'!$F$9+СВЦЭМ!$D$10+'СЕТ СН'!$F$6-'СЕТ СН'!$F$19</f>
        <v>958.75705384999992</v>
      </c>
      <c r="Y38" s="36">
        <f>SUMIFS(СВЦЭМ!$C$33:$C$776,СВЦЭМ!$A$33:$A$776,$A38,СВЦЭМ!$B$33:$B$776,Y$11)+'СЕТ СН'!$F$9+СВЦЭМ!$D$10+'СЕТ СН'!$F$6-'СЕТ СН'!$F$19</f>
        <v>890.82978173999993</v>
      </c>
    </row>
    <row r="39" spans="1:25" ht="15.75" x14ac:dyDescent="0.2">
      <c r="A39" s="35">
        <f t="shared" si="0"/>
        <v>43705</v>
      </c>
      <c r="B39" s="36">
        <f>SUMIFS(СВЦЭМ!$C$33:$C$776,СВЦЭМ!$A$33:$A$776,$A39,СВЦЭМ!$B$33:$B$776,B$11)+'СЕТ СН'!$F$9+СВЦЭМ!$D$10+'СЕТ СН'!$F$6-'СЕТ СН'!$F$19</f>
        <v>856.09671037999999</v>
      </c>
      <c r="C39" s="36">
        <f>SUMIFS(СВЦЭМ!$C$33:$C$776,СВЦЭМ!$A$33:$A$776,$A39,СВЦЭМ!$B$33:$B$776,C$11)+'СЕТ СН'!$F$9+СВЦЭМ!$D$10+'СЕТ СН'!$F$6-'СЕТ СН'!$F$19</f>
        <v>884.69816231999994</v>
      </c>
      <c r="D39" s="36">
        <f>SUMIFS(СВЦЭМ!$C$33:$C$776,СВЦЭМ!$A$33:$A$776,$A39,СВЦЭМ!$B$33:$B$776,D$11)+'СЕТ СН'!$F$9+СВЦЭМ!$D$10+'СЕТ СН'!$F$6-'СЕТ СН'!$F$19</f>
        <v>920.01533287999996</v>
      </c>
      <c r="E39" s="36">
        <f>SUMIFS(СВЦЭМ!$C$33:$C$776,СВЦЭМ!$A$33:$A$776,$A39,СВЦЭМ!$B$33:$B$776,E$11)+'СЕТ СН'!$F$9+СВЦЭМ!$D$10+'СЕТ СН'!$F$6-'СЕТ СН'!$F$19</f>
        <v>929.63096475999998</v>
      </c>
      <c r="F39" s="36">
        <f>SUMIFS(СВЦЭМ!$C$33:$C$776,СВЦЭМ!$A$33:$A$776,$A39,СВЦЭМ!$B$33:$B$776,F$11)+'СЕТ СН'!$F$9+СВЦЭМ!$D$10+'СЕТ СН'!$F$6-'СЕТ СН'!$F$19</f>
        <v>930.47458770999992</v>
      </c>
      <c r="G39" s="36">
        <f>SUMIFS(СВЦЭМ!$C$33:$C$776,СВЦЭМ!$A$33:$A$776,$A39,СВЦЭМ!$B$33:$B$776,G$11)+'СЕТ СН'!$F$9+СВЦЭМ!$D$10+'СЕТ СН'!$F$6-'СЕТ СН'!$F$19</f>
        <v>906.62799910999991</v>
      </c>
      <c r="H39" s="36">
        <f>SUMIFS(СВЦЭМ!$C$33:$C$776,СВЦЭМ!$A$33:$A$776,$A39,СВЦЭМ!$B$33:$B$776,H$11)+'СЕТ СН'!$F$9+СВЦЭМ!$D$10+'СЕТ СН'!$F$6-'СЕТ СН'!$F$19</f>
        <v>872.59917329999996</v>
      </c>
      <c r="I39" s="36">
        <f>SUMIFS(СВЦЭМ!$C$33:$C$776,СВЦЭМ!$A$33:$A$776,$A39,СВЦЭМ!$B$33:$B$776,I$11)+'СЕТ СН'!$F$9+СВЦЭМ!$D$10+'СЕТ СН'!$F$6-'СЕТ СН'!$F$19</f>
        <v>865.0665017099999</v>
      </c>
      <c r="J39" s="36">
        <f>SUMIFS(СВЦЭМ!$C$33:$C$776,СВЦЭМ!$A$33:$A$776,$A39,СВЦЭМ!$B$33:$B$776,J$11)+'СЕТ СН'!$F$9+СВЦЭМ!$D$10+'СЕТ СН'!$F$6-'СЕТ СН'!$F$19</f>
        <v>861.97317927999995</v>
      </c>
      <c r="K39" s="36">
        <f>SUMIFS(СВЦЭМ!$C$33:$C$776,СВЦЭМ!$A$33:$A$776,$A39,СВЦЭМ!$B$33:$B$776,K$11)+'СЕТ СН'!$F$9+СВЦЭМ!$D$10+'СЕТ СН'!$F$6-'СЕТ СН'!$F$19</f>
        <v>900.47497517999989</v>
      </c>
      <c r="L39" s="36">
        <f>SUMIFS(СВЦЭМ!$C$33:$C$776,СВЦЭМ!$A$33:$A$776,$A39,СВЦЭМ!$B$33:$B$776,L$11)+'СЕТ СН'!$F$9+СВЦЭМ!$D$10+'СЕТ СН'!$F$6-'СЕТ СН'!$F$19</f>
        <v>918.37404163999997</v>
      </c>
      <c r="M39" s="36">
        <f>SUMIFS(СВЦЭМ!$C$33:$C$776,СВЦЭМ!$A$33:$A$776,$A39,СВЦЭМ!$B$33:$B$776,M$11)+'СЕТ СН'!$F$9+СВЦЭМ!$D$10+'СЕТ СН'!$F$6-'СЕТ СН'!$F$19</f>
        <v>923.8318099999999</v>
      </c>
      <c r="N39" s="36">
        <f>SUMIFS(СВЦЭМ!$C$33:$C$776,СВЦЭМ!$A$33:$A$776,$A39,СВЦЭМ!$B$33:$B$776,N$11)+'СЕТ СН'!$F$9+СВЦЭМ!$D$10+'СЕТ СН'!$F$6-'СЕТ СН'!$F$19</f>
        <v>914.64828107999995</v>
      </c>
      <c r="O39" s="36">
        <f>SUMIFS(СВЦЭМ!$C$33:$C$776,СВЦЭМ!$A$33:$A$776,$A39,СВЦЭМ!$B$33:$B$776,O$11)+'СЕТ СН'!$F$9+СВЦЭМ!$D$10+'СЕТ СН'!$F$6-'СЕТ СН'!$F$19</f>
        <v>911.19985158999998</v>
      </c>
      <c r="P39" s="36">
        <f>SUMIFS(СВЦЭМ!$C$33:$C$776,СВЦЭМ!$A$33:$A$776,$A39,СВЦЭМ!$B$33:$B$776,P$11)+'СЕТ СН'!$F$9+СВЦЭМ!$D$10+'СЕТ СН'!$F$6-'СЕТ СН'!$F$19</f>
        <v>912.7212966699999</v>
      </c>
      <c r="Q39" s="36">
        <f>SUMIFS(СВЦЭМ!$C$33:$C$776,СВЦЭМ!$A$33:$A$776,$A39,СВЦЭМ!$B$33:$B$776,Q$11)+'СЕТ СН'!$F$9+СВЦЭМ!$D$10+'СЕТ СН'!$F$6-'СЕТ СН'!$F$19</f>
        <v>909.26216325999997</v>
      </c>
      <c r="R39" s="36">
        <f>SUMIFS(СВЦЭМ!$C$33:$C$776,СВЦЭМ!$A$33:$A$776,$A39,СВЦЭМ!$B$33:$B$776,R$11)+'СЕТ СН'!$F$9+СВЦЭМ!$D$10+'СЕТ СН'!$F$6-'СЕТ СН'!$F$19</f>
        <v>944.72156536</v>
      </c>
      <c r="S39" s="36">
        <f>SUMIFS(СВЦЭМ!$C$33:$C$776,СВЦЭМ!$A$33:$A$776,$A39,СВЦЭМ!$B$33:$B$776,S$11)+'СЕТ СН'!$F$9+СВЦЭМ!$D$10+'СЕТ СН'!$F$6-'СЕТ СН'!$F$19</f>
        <v>988.19045292999999</v>
      </c>
      <c r="T39" s="36">
        <f>SUMIFS(СВЦЭМ!$C$33:$C$776,СВЦЭМ!$A$33:$A$776,$A39,СВЦЭМ!$B$33:$B$776,T$11)+'СЕТ СН'!$F$9+СВЦЭМ!$D$10+'СЕТ СН'!$F$6-'СЕТ СН'!$F$19</f>
        <v>992.9466239599999</v>
      </c>
      <c r="U39" s="36">
        <f>SUMIFS(СВЦЭМ!$C$33:$C$776,СВЦЭМ!$A$33:$A$776,$A39,СВЦЭМ!$B$33:$B$776,U$11)+'СЕТ СН'!$F$9+СВЦЭМ!$D$10+'СЕТ СН'!$F$6-'СЕТ СН'!$F$19</f>
        <v>990.51246339999989</v>
      </c>
      <c r="V39" s="36">
        <f>SUMIFS(СВЦЭМ!$C$33:$C$776,СВЦЭМ!$A$33:$A$776,$A39,СВЦЭМ!$B$33:$B$776,V$11)+'СЕТ СН'!$F$9+СВЦЭМ!$D$10+'СЕТ СН'!$F$6-'СЕТ СН'!$F$19</f>
        <v>995.21863193999991</v>
      </c>
      <c r="W39" s="36">
        <f>SUMIFS(СВЦЭМ!$C$33:$C$776,СВЦЭМ!$A$33:$A$776,$A39,СВЦЭМ!$B$33:$B$776,W$11)+'СЕТ СН'!$F$9+СВЦЭМ!$D$10+'СЕТ СН'!$F$6-'СЕТ СН'!$F$19</f>
        <v>1004.9086192999999</v>
      </c>
      <c r="X39" s="36">
        <f>SUMIFS(СВЦЭМ!$C$33:$C$776,СВЦЭМ!$A$33:$A$776,$A39,СВЦЭМ!$B$33:$B$776,X$11)+'СЕТ СН'!$F$9+СВЦЭМ!$D$10+'СЕТ СН'!$F$6-'СЕТ СН'!$F$19</f>
        <v>972.4924649699999</v>
      </c>
      <c r="Y39" s="36">
        <f>SUMIFS(СВЦЭМ!$C$33:$C$776,СВЦЭМ!$A$33:$A$776,$A39,СВЦЭМ!$B$33:$B$776,Y$11)+'СЕТ СН'!$F$9+СВЦЭМ!$D$10+'СЕТ СН'!$F$6-'СЕТ СН'!$F$19</f>
        <v>873.9840889699999</v>
      </c>
    </row>
    <row r="40" spans="1:25" ht="15.75" x14ac:dyDescent="0.2">
      <c r="A40" s="35">
        <f t="shared" si="0"/>
        <v>43706</v>
      </c>
      <c r="B40" s="36">
        <f>SUMIFS(СВЦЭМ!$C$33:$C$776,СВЦЭМ!$A$33:$A$776,$A40,СВЦЭМ!$B$33:$B$776,B$11)+'СЕТ СН'!$F$9+СВЦЭМ!$D$10+'СЕТ СН'!$F$6-'СЕТ СН'!$F$19</f>
        <v>861.64057881999997</v>
      </c>
      <c r="C40" s="36">
        <f>SUMIFS(СВЦЭМ!$C$33:$C$776,СВЦЭМ!$A$33:$A$776,$A40,СВЦЭМ!$B$33:$B$776,C$11)+'СЕТ СН'!$F$9+СВЦЭМ!$D$10+'СЕТ СН'!$F$6-'СЕТ СН'!$F$19</f>
        <v>891.37528265999993</v>
      </c>
      <c r="D40" s="36">
        <f>SUMIFS(СВЦЭМ!$C$33:$C$776,СВЦЭМ!$A$33:$A$776,$A40,СВЦЭМ!$B$33:$B$776,D$11)+'СЕТ СН'!$F$9+СВЦЭМ!$D$10+'СЕТ СН'!$F$6-'СЕТ СН'!$F$19</f>
        <v>924.9219528399999</v>
      </c>
      <c r="E40" s="36">
        <f>SUMIFS(СВЦЭМ!$C$33:$C$776,СВЦЭМ!$A$33:$A$776,$A40,СВЦЭМ!$B$33:$B$776,E$11)+'СЕТ СН'!$F$9+СВЦЭМ!$D$10+'СЕТ СН'!$F$6-'СЕТ СН'!$F$19</f>
        <v>942.64934966999999</v>
      </c>
      <c r="F40" s="36">
        <f>SUMIFS(СВЦЭМ!$C$33:$C$776,СВЦЭМ!$A$33:$A$776,$A40,СВЦЭМ!$B$33:$B$776,F$11)+'СЕТ СН'!$F$9+СВЦЭМ!$D$10+'СЕТ СН'!$F$6-'СЕТ СН'!$F$19</f>
        <v>958.1316653099999</v>
      </c>
      <c r="G40" s="36">
        <f>SUMIFS(СВЦЭМ!$C$33:$C$776,СВЦЭМ!$A$33:$A$776,$A40,СВЦЭМ!$B$33:$B$776,G$11)+'СЕТ СН'!$F$9+СВЦЭМ!$D$10+'СЕТ СН'!$F$6-'СЕТ СН'!$F$19</f>
        <v>936.51896077999993</v>
      </c>
      <c r="H40" s="36">
        <f>SUMIFS(СВЦЭМ!$C$33:$C$776,СВЦЭМ!$A$33:$A$776,$A40,СВЦЭМ!$B$33:$B$776,H$11)+'СЕТ СН'!$F$9+СВЦЭМ!$D$10+'СЕТ СН'!$F$6-'СЕТ СН'!$F$19</f>
        <v>905.02948234999997</v>
      </c>
      <c r="I40" s="36">
        <f>SUMIFS(СВЦЭМ!$C$33:$C$776,СВЦЭМ!$A$33:$A$776,$A40,СВЦЭМ!$B$33:$B$776,I$11)+'СЕТ СН'!$F$9+СВЦЭМ!$D$10+'СЕТ СН'!$F$6-'СЕТ СН'!$F$19</f>
        <v>868.91169764999995</v>
      </c>
      <c r="J40" s="36">
        <f>SUMIFS(СВЦЭМ!$C$33:$C$776,СВЦЭМ!$A$33:$A$776,$A40,СВЦЭМ!$B$33:$B$776,J$11)+'СЕТ СН'!$F$9+СВЦЭМ!$D$10+'СЕТ СН'!$F$6-'СЕТ СН'!$F$19</f>
        <v>880.20264723999992</v>
      </c>
      <c r="K40" s="36">
        <f>SUMIFS(СВЦЭМ!$C$33:$C$776,СВЦЭМ!$A$33:$A$776,$A40,СВЦЭМ!$B$33:$B$776,K$11)+'СЕТ СН'!$F$9+СВЦЭМ!$D$10+'СЕТ СН'!$F$6-'СЕТ СН'!$F$19</f>
        <v>894.48633013999995</v>
      </c>
      <c r="L40" s="36">
        <f>SUMIFS(СВЦЭМ!$C$33:$C$776,СВЦЭМ!$A$33:$A$776,$A40,СВЦЭМ!$B$33:$B$776,L$11)+'СЕТ СН'!$F$9+СВЦЭМ!$D$10+'СЕТ СН'!$F$6-'СЕТ СН'!$F$19</f>
        <v>912.28507418999993</v>
      </c>
      <c r="M40" s="36">
        <f>SUMIFS(СВЦЭМ!$C$33:$C$776,СВЦЭМ!$A$33:$A$776,$A40,СВЦЭМ!$B$33:$B$776,M$11)+'СЕТ СН'!$F$9+СВЦЭМ!$D$10+'СЕТ СН'!$F$6-'СЕТ СН'!$F$19</f>
        <v>911.7410294099999</v>
      </c>
      <c r="N40" s="36">
        <f>SUMIFS(СВЦЭМ!$C$33:$C$776,СВЦЭМ!$A$33:$A$776,$A40,СВЦЭМ!$B$33:$B$776,N$11)+'СЕТ СН'!$F$9+СВЦЭМ!$D$10+'СЕТ СН'!$F$6-'СЕТ СН'!$F$19</f>
        <v>901.77060260999997</v>
      </c>
      <c r="O40" s="36">
        <f>SUMIFS(СВЦЭМ!$C$33:$C$776,СВЦЭМ!$A$33:$A$776,$A40,СВЦЭМ!$B$33:$B$776,O$11)+'СЕТ СН'!$F$9+СВЦЭМ!$D$10+'СЕТ СН'!$F$6-'СЕТ СН'!$F$19</f>
        <v>906.63156265999999</v>
      </c>
      <c r="P40" s="36">
        <f>SUMIFS(СВЦЭМ!$C$33:$C$776,СВЦЭМ!$A$33:$A$776,$A40,СВЦЭМ!$B$33:$B$776,P$11)+'СЕТ СН'!$F$9+СВЦЭМ!$D$10+'СЕТ СН'!$F$6-'СЕТ СН'!$F$19</f>
        <v>908.52000338999994</v>
      </c>
      <c r="Q40" s="36">
        <f>SUMIFS(СВЦЭМ!$C$33:$C$776,СВЦЭМ!$A$33:$A$776,$A40,СВЦЭМ!$B$33:$B$776,Q$11)+'СЕТ СН'!$F$9+СВЦЭМ!$D$10+'СЕТ СН'!$F$6-'СЕТ СН'!$F$19</f>
        <v>907.70612034999999</v>
      </c>
      <c r="R40" s="36">
        <f>SUMIFS(СВЦЭМ!$C$33:$C$776,СВЦЭМ!$A$33:$A$776,$A40,СВЦЭМ!$B$33:$B$776,R$11)+'СЕТ СН'!$F$9+СВЦЭМ!$D$10+'СЕТ СН'!$F$6-'СЕТ СН'!$F$19</f>
        <v>934.37521707999997</v>
      </c>
      <c r="S40" s="36">
        <f>SUMIFS(СВЦЭМ!$C$33:$C$776,СВЦЭМ!$A$33:$A$776,$A40,СВЦЭМ!$B$33:$B$776,S$11)+'СЕТ СН'!$F$9+СВЦЭМ!$D$10+'СЕТ СН'!$F$6-'СЕТ СН'!$F$19</f>
        <v>972.26856439999995</v>
      </c>
      <c r="T40" s="36">
        <f>SUMIFS(СВЦЭМ!$C$33:$C$776,СВЦЭМ!$A$33:$A$776,$A40,СВЦЭМ!$B$33:$B$776,T$11)+'СЕТ СН'!$F$9+СВЦЭМ!$D$10+'СЕТ СН'!$F$6-'СЕТ СН'!$F$19</f>
        <v>975.94751084999996</v>
      </c>
      <c r="U40" s="36">
        <f>SUMIFS(СВЦЭМ!$C$33:$C$776,СВЦЭМ!$A$33:$A$776,$A40,СВЦЭМ!$B$33:$B$776,U$11)+'СЕТ СН'!$F$9+СВЦЭМ!$D$10+'СЕТ СН'!$F$6-'СЕТ СН'!$F$19</f>
        <v>973.59075717999997</v>
      </c>
      <c r="V40" s="36">
        <f>SUMIFS(СВЦЭМ!$C$33:$C$776,СВЦЭМ!$A$33:$A$776,$A40,СВЦЭМ!$B$33:$B$776,V$11)+'СЕТ СН'!$F$9+СВЦЭМ!$D$10+'СЕТ СН'!$F$6-'СЕТ СН'!$F$19</f>
        <v>981.93678995999994</v>
      </c>
      <c r="W40" s="36">
        <f>SUMIFS(СВЦЭМ!$C$33:$C$776,СВЦЭМ!$A$33:$A$776,$A40,СВЦЭМ!$B$33:$B$776,W$11)+'СЕТ СН'!$F$9+СВЦЭМ!$D$10+'СЕТ СН'!$F$6-'СЕТ СН'!$F$19</f>
        <v>982.86530947999995</v>
      </c>
      <c r="X40" s="36">
        <f>SUMIFS(СВЦЭМ!$C$33:$C$776,СВЦЭМ!$A$33:$A$776,$A40,СВЦЭМ!$B$33:$B$776,X$11)+'СЕТ СН'!$F$9+СВЦЭМ!$D$10+'СЕТ СН'!$F$6-'СЕТ СН'!$F$19</f>
        <v>938.23742618999995</v>
      </c>
      <c r="Y40" s="36">
        <f>SUMIFS(СВЦЭМ!$C$33:$C$776,СВЦЭМ!$A$33:$A$776,$A40,СВЦЭМ!$B$33:$B$776,Y$11)+'СЕТ СН'!$F$9+СВЦЭМ!$D$10+'СЕТ СН'!$F$6-'СЕТ СН'!$F$19</f>
        <v>861.63505712999995</v>
      </c>
    </row>
    <row r="41" spans="1:25" ht="15.75" x14ac:dyDescent="0.2">
      <c r="A41" s="35">
        <f t="shared" si="0"/>
        <v>43707</v>
      </c>
      <c r="B41" s="36">
        <f>SUMIFS(СВЦЭМ!$C$33:$C$776,СВЦЭМ!$A$33:$A$776,$A41,СВЦЭМ!$B$33:$B$776,B$11)+'СЕТ СН'!$F$9+СВЦЭМ!$D$10+'СЕТ СН'!$F$6-'СЕТ СН'!$F$19</f>
        <v>920.7688475299999</v>
      </c>
      <c r="C41" s="36">
        <f>SUMIFS(СВЦЭМ!$C$33:$C$776,СВЦЭМ!$A$33:$A$776,$A41,СВЦЭМ!$B$33:$B$776,C$11)+'СЕТ СН'!$F$9+СВЦЭМ!$D$10+'СЕТ СН'!$F$6-'СЕТ СН'!$F$19</f>
        <v>930.06841227999996</v>
      </c>
      <c r="D41" s="36">
        <f>SUMIFS(СВЦЭМ!$C$33:$C$776,СВЦЭМ!$A$33:$A$776,$A41,СВЦЭМ!$B$33:$B$776,D$11)+'СЕТ СН'!$F$9+СВЦЭМ!$D$10+'СЕТ СН'!$F$6-'СЕТ СН'!$F$19</f>
        <v>962.32332012999996</v>
      </c>
      <c r="E41" s="36">
        <f>SUMIFS(СВЦЭМ!$C$33:$C$776,СВЦЭМ!$A$33:$A$776,$A41,СВЦЭМ!$B$33:$B$776,E$11)+'СЕТ СН'!$F$9+СВЦЭМ!$D$10+'СЕТ СН'!$F$6-'СЕТ СН'!$F$19</f>
        <v>981.95761148999998</v>
      </c>
      <c r="F41" s="36">
        <f>SUMIFS(СВЦЭМ!$C$33:$C$776,СВЦЭМ!$A$33:$A$776,$A41,СВЦЭМ!$B$33:$B$776,F$11)+'СЕТ СН'!$F$9+СВЦЭМ!$D$10+'СЕТ СН'!$F$6-'СЕТ СН'!$F$19</f>
        <v>996.74694494999994</v>
      </c>
      <c r="G41" s="36">
        <f>SUMIFS(СВЦЭМ!$C$33:$C$776,СВЦЭМ!$A$33:$A$776,$A41,СВЦЭМ!$B$33:$B$776,G$11)+'СЕТ СН'!$F$9+СВЦЭМ!$D$10+'СЕТ СН'!$F$6-'СЕТ СН'!$F$19</f>
        <v>973.99838064999994</v>
      </c>
      <c r="H41" s="36">
        <f>SUMIFS(СВЦЭМ!$C$33:$C$776,СВЦЭМ!$A$33:$A$776,$A41,СВЦЭМ!$B$33:$B$776,H$11)+'СЕТ СН'!$F$9+СВЦЭМ!$D$10+'СЕТ СН'!$F$6-'СЕТ СН'!$F$19</f>
        <v>922.1391166599999</v>
      </c>
      <c r="I41" s="36">
        <f>SUMIFS(СВЦЭМ!$C$33:$C$776,СВЦЭМ!$A$33:$A$776,$A41,СВЦЭМ!$B$33:$B$776,I$11)+'СЕТ СН'!$F$9+СВЦЭМ!$D$10+'СЕТ СН'!$F$6-'СЕТ СН'!$F$19</f>
        <v>860.24564653999994</v>
      </c>
      <c r="J41" s="36">
        <f>SUMIFS(СВЦЭМ!$C$33:$C$776,СВЦЭМ!$A$33:$A$776,$A41,СВЦЭМ!$B$33:$B$776,J$11)+'СЕТ СН'!$F$9+СВЦЭМ!$D$10+'СЕТ СН'!$F$6-'СЕТ СН'!$F$19</f>
        <v>829.36377098999992</v>
      </c>
      <c r="K41" s="36">
        <f>SUMIFS(СВЦЭМ!$C$33:$C$776,СВЦЭМ!$A$33:$A$776,$A41,СВЦЭМ!$B$33:$B$776,K$11)+'СЕТ СН'!$F$9+СВЦЭМ!$D$10+'СЕТ СН'!$F$6-'СЕТ СН'!$F$19</f>
        <v>847.82328114999996</v>
      </c>
      <c r="L41" s="36">
        <f>SUMIFS(СВЦЭМ!$C$33:$C$776,СВЦЭМ!$A$33:$A$776,$A41,СВЦЭМ!$B$33:$B$776,L$11)+'СЕТ СН'!$F$9+СВЦЭМ!$D$10+'СЕТ СН'!$F$6-'СЕТ СН'!$F$19</f>
        <v>866.46702068999991</v>
      </c>
      <c r="M41" s="36">
        <f>SUMIFS(СВЦЭМ!$C$33:$C$776,СВЦЭМ!$A$33:$A$776,$A41,СВЦЭМ!$B$33:$B$776,M$11)+'СЕТ СН'!$F$9+СВЦЭМ!$D$10+'СЕТ СН'!$F$6-'СЕТ СН'!$F$19</f>
        <v>868.70389566999995</v>
      </c>
      <c r="N41" s="36">
        <f>SUMIFS(СВЦЭМ!$C$33:$C$776,СВЦЭМ!$A$33:$A$776,$A41,СВЦЭМ!$B$33:$B$776,N$11)+'СЕТ СН'!$F$9+СВЦЭМ!$D$10+'СЕТ СН'!$F$6-'СЕТ СН'!$F$19</f>
        <v>864.88922244999992</v>
      </c>
      <c r="O41" s="36">
        <f>SUMIFS(СВЦЭМ!$C$33:$C$776,СВЦЭМ!$A$33:$A$776,$A41,СВЦЭМ!$B$33:$B$776,O$11)+'СЕТ СН'!$F$9+СВЦЭМ!$D$10+'СЕТ СН'!$F$6-'СЕТ СН'!$F$19</f>
        <v>868.8155008199999</v>
      </c>
      <c r="P41" s="36">
        <f>SUMIFS(СВЦЭМ!$C$33:$C$776,СВЦЭМ!$A$33:$A$776,$A41,СВЦЭМ!$B$33:$B$776,P$11)+'СЕТ СН'!$F$9+СВЦЭМ!$D$10+'СЕТ СН'!$F$6-'СЕТ СН'!$F$19</f>
        <v>873.17655221999996</v>
      </c>
      <c r="Q41" s="36">
        <f>SUMIFS(СВЦЭМ!$C$33:$C$776,СВЦЭМ!$A$33:$A$776,$A41,СВЦЭМ!$B$33:$B$776,Q$11)+'СЕТ СН'!$F$9+СВЦЭМ!$D$10+'СЕТ СН'!$F$6-'СЕТ СН'!$F$19</f>
        <v>866.41981475999989</v>
      </c>
      <c r="R41" s="36">
        <f>SUMIFS(СВЦЭМ!$C$33:$C$776,СВЦЭМ!$A$33:$A$776,$A41,СВЦЭМ!$B$33:$B$776,R$11)+'СЕТ СН'!$F$9+СВЦЭМ!$D$10+'СЕТ СН'!$F$6-'СЕТ СН'!$F$19</f>
        <v>903.33193064</v>
      </c>
      <c r="S41" s="36">
        <f>SUMIFS(СВЦЭМ!$C$33:$C$776,СВЦЭМ!$A$33:$A$776,$A41,СВЦЭМ!$B$33:$B$776,S$11)+'СЕТ СН'!$F$9+СВЦЭМ!$D$10+'СЕТ СН'!$F$6-'СЕТ СН'!$F$19</f>
        <v>941.26398683999992</v>
      </c>
      <c r="T41" s="36">
        <f>SUMIFS(СВЦЭМ!$C$33:$C$776,СВЦЭМ!$A$33:$A$776,$A41,СВЦЭМ!$B$33:$B$776,T$11)+'СЕТ СН'!$F$9+СВЦЭМ!$D$10+'СЕТ СН'!$F$6-'СЕТ СН'!$F$19</f>
        <v>939.29517859999999</v>
      </c>
      <c r="U41" s="36">
        <f>SUMIFS(СВЦЭМ!$C$33:$C$776,СВЦЭМ!$A$33:$A$776,$A41,СВЦЭМ!$B$33:$B$776,U$11)+'СЕТ СН'!$F$9+СВЦЭМ!$D$10+'СЕТ СН'!$F$6-'СЕТ СН'!$F$19</f>
        <v>939.72501654999996</v>
      </c>
      <c r="V41" s="36">
        <f>SUMIFS(СВЦЭМ!$C$33:$C$776,СВЦЭМ!$A$33:$A$776,$A41,СВЦЭМ!$B$33:$B$776,V$11)+'СЕТ СН'!$F$9+СВЦЭМ!$D$10+'СЕТ СН'!$F$6-'СЕТ СН'!$F$19</f>
        <v>937.29665654999997</v>
      </c>
      <c r="W41" s="36">
        <f>SUMIFS(СВЦЭМ!$C$33:$C$776,СВЦЭМ!$A$33:$A$776,$A41,СВЦЭМ!$B$33:$B$776,W$11)+'СЕТ СН'!$F$9+СВЦЭМ!$D$10+'СЕТ СН'!$F$6-'СЕТ СН'!$F$19</f>
        <v>960.55132587999992</v>
      </c>
      <c r="X41" s="36">
        <f>SUMIFS(СВЦЭМ!$C$33:$C$776,СВЦЭМ!$A$33:$A$776,$A41,СВЦЭМ!$B$33:$B$776,X$11)+'СЕТ СН'!$F$9+СВЦЭМ!$D$10+'СЕТ СН'!$F$6-'СЕТ СН'!$F$19</f>
        <v>929.79673359999992</v>
      </c>
      <c r="Y41" s="36">
        <f>SUMIFS(СВЦЭМ!$C$33:$C$776,СВЦЭМ!$A$33:$A$776,$A41,СВЦЭМ!$B$33:$B$776,Y$11)+'СЕТ СН'!$F$9+СВЦЭМ!$D$10+'СЕТ СН'!$F$6-'СЕТ СН'!$F$19</f>
        <v>832.08832733999998</v>
      </c>
    </row>
    <row r="42" spans="1:25" ht="15.75" x14ac:dyDescent="0.2">
      <c r="A42" s="35">
        <f t="shared" si="0"/>
        <v>43708</v>
      </c>
      <c r="B42" s="36">
        <f>SUMIFS(СВЦЭМ!$C$33:$C$776,СВЦЭМ!$A$33:$A$776,$A42,СВЦЭМ!$B$33:$B$776,B$11)+'СЕТ СН'!$F$9+СВЦЭМ!$D$10+'СЕТ СН'!$F$6-'СЕТ СН'!$F$19</f>
        <v>889.51959270999998</v>
      </c>
      <c r="C42" s="36">
        <f>SUMIFS(СВЦЭМ!$C$33:$C$776,СВЦЭМ!$A$33:$A$776,$A42,СВЦЭМ!$B$33:$B$776,C$11)+'СЕТ СН'!$F$9+СВЦЭМ!$D$10+'СЕТ СН'!$F$6-'СЕТ СН'!$F$19</f>
        <v>931.50112984999998</v>
      </c>
      <c r="D42" s="36">
        <f>SUMIFS(СВЦЭМ!$C$33:$C$776,СВЦЭМ!$A$33:$A$776,$A42,СВЦЭМ!$B$33:$B$776,D$11)+'СЕТ СН'!$F$9+СВЦЭМ!$D$10+'СЕТ СН'!$F$6-'СЕТ СН'!$F$19</f>
        <v>956.23826912999994</v>
      </c>
      <c r="E42" s="36">
        <f>SUMIFS(СВЦЭМ!$C$33:$C$776,СВЦЭМ!$A$33:$A$776,$A42,СВЦЭМ!$B$33:$B$776,E$11)+'СЕТ СН'!$F$9+СВЦЭМ!$D$10+'СЕТ СН'!$F$6-'СЕТ СН'!$F$19</f>
        <v>972.40736711</v>
      </c>
      <c r="F42" s="36">
        <f>SUMIFS(СВЦЭМ!$C$33:$C$776,СВЦЭМ!$A$33:$A$776,$A42,СВЦЭМ!$B$33:$B$776,F$11)+'СЕТ СН'!$F$9+СВЦЭМ!$D$10+'СЕТ СН'!$F$6-'СЕТ СН'!$F$19</f>
        <v>982.80332185999998</v>
      </c>
      <c r="G42" s="36">
        <f>SUMIFS(СВЦЭМ!$C$33:$C$776,СВЦЭМ!$A$33:$A$776,$A42,СВЦЭМ!$B$33:$B$776,G$11)+'СЕТ СН'!$F$9+СВЦЭМ!$D$10+'СЕТ СН'!$F$6-'СЕТ СН'!$F$19</f>
        <v>971.22591342999999</v>
      </c>
      <c r="H42" s="36">
        <f>SUMIFS(СВЦЭМ!$C$33:$C$776,СВЦЭМ!$A$33:$A$776,$A42,СВЦЭМ!$B$33:$B$776,H$11)+'СЕТ СН'!$F$9+СВЦЭМ!$D$10+'СЕТ СН'!$F$6-'СЕТ СН'!$F$19</f>
        <v>956.5231292499999</v>
      </c>
      <c r="I42" s="36">
        <f>SUMIFS(СВЦЭМ!$C$33:$C$776,СВЦЭМ!$A$33:$A$776,$A42,СВЦЭМ!$B$33:$B$776,I$11)+'СЕТ СН'!$F$9+СВЦЭМ!$D$10+'СЕТ СН'!$F$6-'СЕТ СН'!$F$19</f>
        <v>904.92911134999997</v>
      </c>
      <c r="J42" s="36">
        <f>SUMIFS(СВЦЭМ!$C$33:$C$776,СВЦЭМ!$A$33:$A$776,$A42,СВЦЭМ!$B$33:$B$776,J$11)+'СЕТ СН'!$F$9+СВЦЭМ!$D$10+'СЕТ СН'!$F$6-'СЕТ СН'!$F$19</f>
        <v>835.60470690999989</v>
      </c>
      <c r="K42" s="36">
        <f>SUMIFS(СВЦЭМ!$C$33:$C$776,СВЦЭМ!$A$33:$A$776,$A42,СВЦЭМ!$B$33:$B$776,K$11)+'СЕТ СН'!$F$9+СВЦЭМ!$D$10+'СЕТ СН'!$F$6-'СЕТ СН'!$F$19</f>
        <v>778.99380071999997</v>
      </c>
      <c r="L42" s="36">
        <f>SUMIFS(СВЦЭМ!$C$33:$C$776,СВЦЭМ!$A$33:$A$776,$A42,СВЦЭМ!$B$33:$B$776,L$11)+'СЕТ СН'!$F$9+СВЦЭМ!$D$10+'СЕТ СН'!$F$6-'СЕТ СН'!$F$19</f>
        <v>762.82180167999991</v>
      </c>
      <c r="M42" s="36">
        <f>SUMIFS(СВЦЭМ!$C$33:$C$776,СВЦЭМ!$A$33:$A$776,$A42,СВЦЭМ!$B$33:$B$776,M$11)+'СЕТ СН'!$F$9+СВЦЭМ!$D$10+'СЕТ СН'!$F$6-'СЕТ СН'!$F$19</f>
        <v>764.08894091999991</v>
      </c>
      <c r="N42" s="36">
        <f>SUMIFS(СВЦЭМ!$C$33:$C$776,СВЦЭМ!$A$33:$A$776,$A42,СВЦЭМ!$B$33:$B$776,N$11)+'СЕТ СН'!$F$9+СВЦЭМ!$D$10+'СЕТ СН'!$F$6-'СЕТ СН'!$F$19</f>
        <v>761.40118776999998</v>
      </c>
      <c r="O42" s="36">
        <f>SUMIFS(СВЦЭМ!$C$33:$C$776,СВЦЭМ!$A$33:$A$776,$A42,СВЦЭМ!$B$33:$B$776,O$11)+'СЕТ СН'!$F$9+СВЦЭМ!$D$10+'СЕТ СН'!$F$6-'СЕТ СН'!$F$19</f>
        <v>764.46508913999992</v>
      </c>
      <c r="P42" s="36">
        <f>SUMIFS(СВЦЭМ!$C$33:$C$776,СВЦЭМ!$A$33:$A$776,$A42,СВЦЭМ!$B$33:$B$776,P$11)+'СЕТ СН'!$F$9+СВЦЭМ!$D$10+'СЕТ СН'!$F$6-'СЕТ СН'!$F$19</f>
        <v>768.86596164999992</v>
      </c>
      <c r="Q42" s="36">
        <f>SUMIFS(СВЦЭМ!$C$33:$C$776,СВЦЭМ!$A$33:$A$776,$A42,СВЦЭМ!$B$33:$B$776,Q$11)+'СЕТ СН'!$F$9+СВЦЭМ!$D$10+'СЕТ СН'!$F$6-'СЕТ СН'!$F$19</f>
        <v>771.40138661999993</v>
      </c>
      <c r="R42" s="36">
        <f>SUMIFS(СВЦЭМ!$C$33:$C$776,СВЦЭМ!$A$33:$A$776,$A42,СВЦЭМ!$B$33:$B$776,R$11)+'СЕТ СН'!$F$9+СВЦЭМ!$D$10+'СЕТ СН'!$F$6-'СЕТ СН'!$F$19</f>
        <v>736.39940074999993</v>
      </c>
      <c r="S42" s="36">
        <f>SUMIFS(СВЦЭМ!$C$33:$C$776,СВЦЭМ!$A$33:$A$776,$A42,СВЦЭМ!$B$33:$B$776,S$11)+'СЕТ СН'!$F$9+СВЦЭМ!$D$10+'СЕТ СН'!$F$6-'СЕТ СН'!$F$19</f>
        <v>695.28451061999999</v>
      </c>
      <c r="T42" s="36">
        <f>SUMIFS(СВЦЭМ!$C$33:$C$776,СВЦЭМ!$A$33:$A$776,$A42,СВЦЭМ!$B$33:$B$776,T$11)+'СЕТ СН'!$F$9+СВЦЭМ!$D$10+'СЕТ СН'!$F$6-'СЕТ СН'!$F$19</f>
        <v>688.09778867999989</v>
      </c>
      <c r="U42" s="36">
        <f>SUMIFS(СВЦЭМ!$C$33:$C$776,СВЦЭМ!$A$33:$A$776,$A42,СВЦЭМ!$B$33:$B$776,U$11)+'СЕТ СН'!$F$9+СВЦЭМ!$D$10+'СЕТ СН'!$F$6-'СЕТ СН'!$F$19</f>
        <v>683.78477467999994</v>
      </c>
      <c r="V42" s="36">
        <f>SUMIFS(СВЦЭМ!$C$33:$C$776,СВЦЭМ!$A$33:$A$776,$A42,СВЦЭМ!$B$33:$B$776,V$11)+'СЕТ СН'!$F$9+СВЦЭМ!$D$10+'СЕТ СН'!$F$6-'СЕТ СН'!$F$19</f>
        <v>683.64949168999999</v>
      </c>
      <c r="W42" s="36">
        <f>SUMIFS(СВЦЭМ!$C$33:$C$776,СВЦЭМ!$A$33:$A$776,$A42,СВЦЭМ!$B$33:$B$776,W$11)+'СЕТ СН'!$F$9+СВЦЭМ!$D$10+'СЕТ СН'!$F$6-'СЕТ СН'!$F$19</f>
        <v>678.34714728999995</v>
      </c>
      <c r="X42" s="36">
        <f>SUMIFS(СВЦЭМ!$C$33:$C$776,СВЦЭМ!$A$33:$A$776,$A42,СВЦЭМ!$B$33:$B$776,X$11)+'СЕТ СН'!$F$9+СВЦЭМ!$D$10+'СЕТ СН'!$F$6-'СЕТ СН'!$F$19</f>
        <v>697.45237783999994</v>
      </c>
      <c r="Y42" s="36">
        <f>SUMIFS(СВЦЭМ!$C$33:$C$776,СВЦЭМ!$A$33:$A$776,$A42,СВЦЭМ!$B$33:$B$776,Y$11)+'СЕТ СН'!$F$9+СВЦЭМ!$D$10+'СЕТ СН'!$F$6-'СЕТ СН'!$F$19</f>
        <v>778.97816524999996</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01.08.2019</v>
      </c>
      <c r="B48" s="36">
        <f>SUMIFS(СВЦЭМ!$C$33:$C$776,СВЦЭМ!$A$33:$A$776,$A48,СВЦЭМ!$B$33:$B$776,B$47)+'СЕТ СН'!$G$9+СВЦЭМ!$D$10+'СЕТ СН'!$G$6-'СЕТ СН'!$G$19</f>
        <v>1381.2629442</v>
      </c>
      <c r="C48" s="36">
        <f>SUMIFS(СВЦЭМ!$C$33:$C$776,СВЦЭМ!$A$33:$A$776,$A48,СВЦЭМ!$B$33:$B$776,C$47)+'СЕТ СН'!$G$9+СВЦЭМ!$D$10+'СЕТ СН'!$G$6-'СЕТ СН'!$G$19</f>
        <v>1487.6342479</v>
      </c>
      <c r="D48" s="36">
        <f>SUMIFS(СВЦЭМ!$C$33:$C$776,СВЦЭМ!$A$33:$A$776,$A48,СВЦЭМ!$B$33:$B$776,D$47)+'СЕТ СН'!$G$9+СВЦЭМ!$D$10+'СЕТ СН'!$G$6-'СЕТ СН'!$G$19</f>
        <v>1529.13364471</v>
      </c>
      <c r="E48" s="36">
        <f>SUMIFS(СВЦЭМ!$C$33:$C$776,СВЦЭМ!$A$33:$A$776,$A48,СВЦЭМ!$B$33:$B$776,E$47)+'СЕТ СН'!$G$9+СВЦЭМ!$D$10+'СЕТ СН'!$G$6-'СЕТ СН'!$G$19</f>
        <v>1579.0382137300001</v>
      </c>
      <c r="F48" s="36">
        <f>SUMIFS(СВЦЭМ!$C$33:$C$776,СВЦЭМ!$A$33:$A$776,$A48,СВЦЭМ!$B$33:$B$776,F$47)+'СЕТ СН'!$G$9+СВЦЭМ!$D$10+'СЕТ СН'!$G$6-'СЕТ СН'!$G$19</f>
        <v>1598.5770439799999</v>
      </c>
      <c r="G48" s="36">
        <f>SUMIFS(СВЦЭМ!$C$33:$C$776,СВЦЭМ!$A$33:$A$776,$A48,СВЦЭМ!$B$33:$B$776,G$47)+'СЕТ СН'!$G$9+СВЦЭМ!$D$10+'СЕТ СН'!$G$6-'СЕТ СН'!$G$19</f>
        <v>1563.9346959</v>
      </c>
      <c r="H48" s="36">
        <f>SUMIFS(СВЦЭМ!$C$33:$C$776,СВЦЭМ!$A$33:$A$776,$A48,СВЦЭМ!$B$33:$B$776,H$47)+'СЕТ СН'!$G$9+СВЦЭМ!$D$10+'СЕТ СН'!$G$6-'СЕТ СН'!$G$19</f>
        <v>1500.4641480499999</v>
      </c>
      <c r="I48" s="36">
        <f>SUMIFS(СВЦЭМ!$C$33:$C$776,СВЦЭМ!$A$33:$A$776,$A48,СВЦЭМ!$B$33:$B$776,I$47)+'СЕТ СН'!$G$9+СВЦЭМ!$D$10+'СЕТ СН'!$G$6-'СЕТ СН'!$G$19</f>
        <v>1459.1179949100001</v>
      </c>
      <c r="J48" s="36">
        <f>SUMIFS(СВЦЭМ!$C$33:$C$776,СВЦЭМ!$A$33:$A$776,$A48,СВЦЭМ!$B$33:$B$776,J$47)+'СЕТ СН'!$G$9+СВЦЭМ!$D$10+'СЕТ СН'!$G$6-'СЕТ СН'!$G$19</f>
        <v>1494.97654721</v>
      </c>
      <c r="K48" s="36">
        <f>SUMIFS(СВЦЭМ!$C$33:$C$776,СВЦЭМ!$A$33:$A$776,$A48,СВЦЭМ!$B$33:$B$776,K$47)+'СЕТ СН'!$G$9+СВЦЭМ!$D$10+'СЕТ СН'!$G$6-'СЕТ СН'!$G$19</f>
        <v>1511.6234552199999</v>
      </c>
      <c r="L48" s="36">
        <f>SUMIFS(СВЦЭМ!$C$33:$C$776,СВЦЭМ!$A$33:$A$776,$A48,СВЦЭМ!$B$33:$B$776,L$47)+'СЕТ СН'!$G$9+СВЦЭМ!$D$10+'СЕТ СН'!$G$6-'СЕТ СН'!$G$19</f>
        <v>1520.5805647500001</v>
      </c>
      <c r="M48" s="36">
        <f>SUMIFS(СВЦЭМ!$C$33:$C$776,СВЦЭМ!$A$33:$A$776,$A48,СВЦЭМ!$B$33:$B$776,M$47)+'СЕТ СН'!$G$9+СВЦЭМ!$D$10+'СЕТ СН'!$G$6-'СЕТ СН'!$G$19</f>
        <v>1521.9802937300001</v>
      </c>
      <c r="N48" s="36">
        <f>SUMIFS(СВЦЭМ!$C$33:$C$776,СВЦЭМ!$A$33:$A$776,$A48,СВЦЭМ!$B$33:$B$776,N$47)+'СЕТ СН'!$G$9+СВЦЭМ!$D$10+'СЕТ СН'!$G$6-'СЕТ СН'!$G$19</f>
        <v>1522.4557017</v>
      </c>
      <c r="O48" s="36">
        <f>SUMIFS(СВЦЭМ!$C$33:$C$776,СВЦЭМ!$A$33:$A$776,$A48,СВЦЭМ!$B$33:$B$776,O$47)+'СЕТ СН'!$G$9+СВЦЭМ!$D$10+'СЕТ СН'!$G$6-'СЕТ СН'!$G$19</f>
        <v>1526.6509587099999</v>
      </c>
      <c r="P48" s="36">
        <f>SUMIFS(СВЦЭМ!$C$33:$C$776,СВЦЭМ!$A$33:$A$776,$A48,СВЦЭМ!$B$33:$B$776,P$47)+'СЕТ СН'!$G$9+СВЦЭМ!$D$10+'СЕТ СН'!$G$6-'СЕТ СН'!$G$19</f>
        <v>1524.4886756800001</v>
      </c>
      <c r="Q48" s="36">
        <f>SUMIFS(СВЦЭМ!$C$33:$C$776,СВЦЭМ!$A$33:$A$776,$A48,СВЦЭМ!$B$33:$B$776,Q$47)+'СЕТ СН'!$G$9+СВЦЭМ!$D$10+'СЕТ СН'!$G$6-'СЕТ СН'!$G$19</f>
        <v>1529.21111509</v>
      </c>
      <c r="R48" s="36">
        <f>SUMIFS(СВЦЭМ!$C$33:$C$776,СВЦЭМ!$A$33:$A$776,$A48,СВЦЭМ!$B$33:$B$776,R$47)+'СЕТ СН'!$G$9+СВЦЭМ!$D$10+'СЕТ СН'!$G$6-'СЕТ СН'!$G$19</f>
        <v>1533.6894142000001</v>
      </c>
      <c r="S48" s="36">
        <f>SUMIFS(СВЦЭМ!$C$33:$C$776,СВЦЭМ!$A$33:$A$776,$A48,СВЦЭМ!$B$33:$B$776,S$47)+'СЕТ СН'!$G$9+СВЦЭМ!$D$10+'СЕТ СН'!$G$6-'СЕТ СН'!$G$19</f>
        <v>1532.3981088999999</v>
      </c>
      <c r="T48" s="36">
        <f>SUMIFS(СВЦЭМ!$C$33:$C$776,СВЦЭМ!$A$33:$A$776,$A48,СВЦЭМ!$B$33:$B$776,T$47)+'СЕТ СН'!$G$9+СВЦЭМ!$D$10+'СЕТ СН'!$G$6-'СЕТ СН'!$G$19</f>
        <v>1522.94035515</v>
      </c>
      <c r="U48" s="36">
        <f>SUMIFS(СВЦЭМ!$C$33:$C$776,СВЦЭМ!$A$33:$A$776,$A48,СВЦЭМ!$B$33:$B$776,U$47)+'СЕТ СН'!$G$9+СВЦЭМ!$D$10+'СЕТ СН'!$G$6-'СЕТ СН'!$G$19</f>
        <v>1514.9196923300001</v>
      </c>
      <c r="V48" s="36">
        <f>SUMIFS(СВЦЭМ!$C$33:$C$776,СВЦЭМ!$A$33:$A$776,$A48,СВЦЭМ!$B$33:$B$776,V$47)+'СЕТ СН'!$G$9+СВЦЭМ!$D$10+'СЕТ СН'!$G$6-'СЕТ СН'!$G$19</f>
        <v>1512.60103056</v>
      </c>
      <c r="W48" s="36">
        <f>SUMIFS(СВЦЭМ!$C$33:$C$776,СВЦЭМ!$A$33:$A$776,$A48,СВЦЭМ!$B$33:$B$776,W$47)+'СЕТ СН'!$G$9+СВЦЭМ!$D$10+'СЕТ СН'!$G$6-'СЕТ СН'!$G$19</f>
        <v>1516.0489361300001</v>
      </c>
      <c r="X48" s="36">
        <f>SUMIFS(СВЦЭМ!$C$33:$C$776,СВЦЭМ!$A$33:$A$776,$A48,СВЦЭМ!$B$33:$B$776,X$47)+'СЕТ СН'!$G$9+СВЦЭМ!$D$10+'СЕТ СН'!$G$6-'СЕТ СН'!$G$19</f>
        <v>1490.78484297</v>
      </c>
      <c r="Y48" s="36">
        <f>SUMIFS(СВЦЭМ!$C$33:$C$776,СВЦЭМ!$A$33:$A$776,$A48,СВЦЭМ!$B$33:$B$776,Y$47)+'СЕТ СН'!$G$9+СВЦЭМ!$D$10+'СЕТ СН'!$G$6-'СЕТ СН'!$G$19</f>
        <v>1454.7492318300001</v>
      </c>
    </row>
    <row r="49" spans="1:25" ht="15.75" x14ac:dyDescent="0.2">
      <c r="A49" s="35">
        <f>A48+1</f>
        <v>43679</v>
      </c>
      <c r="B49" s="36">
        <f>SUMIFS(СВЦЭМ!$C$33:$C$776,СВЦЭМ!$A$33:$A$776,$A49,СВЦЭМ!$B$33:$B$776,B$47)+'СЕТ СН'!$G$9+СВЦЭМ!$D$10+'СЕТ СН'!$G$6-'СЕТ СН'!$G$19</f>
        <v>1435.18178713</v>
      </c>
      <c r="C49" s="36">
        <f>SUMIFS(СВЦЭМ!$C$33:$C$776,СВЦЭМ!$A$33:$A$776,$A49,СВЦЭМ!$B$33:$B$776,C$47)+'СЕТ СН'!$G$9+СВЦЭМ!$D$10+'СЕТ СН'!$G$6-'СЕТ СН'!$G$19</f>
        <v>1455.29318616</v>
      </c>
      <c r="D49" s="36">
        <f>SUMIFS(СВЦЭМ!$C$33:$C$776,СВЦЭМ!$A$33:$A$776,$A49,СВЦЭМ!$B$33:$B$776,D$47)+'СЕТ СН'!$G$9+СВЦЭМ!$D$10+'СЕТ СН'!$G$6-'СЕТ СН'!$G$19</f>
        <v>1480.85100607</v>
      </c>
      <c r="E49" s="36">
        <f>SUMIFS(СВЦЭМ!$C$33:$C$776,СВЦЭМ!$A$33:$A$776,$A49,СВЦЭМ!$B$33:$B$776,E$47)+'СЕТ СН'!$G$9+СВЦЭМ!$D$10+'СЕТ СН'!$G$6-'СЕТ СН'!$G$19</f>
        <v>1501.48723432</v>
      </c>
      <c r="F49" s="36">
        <f>SUMIFS(СВЦЭМ!$C$33:$C$776,СВЦЭМ!$A$33:$A$776,$A49,СВЦЭМ!$B$33:$B$776,F$47)+'СЕТ СН'!$G$9+СВЦЭМ!$D$10+'СЕТ СН'!$G$6-'СЕТ СН'!$G$19</f>
        <v>1502.69969348</v>
      </c>
      <c r="G49" s="36">
        <f>SUMIFS(СВЦЭМ!$C$33:$C$776,СВЦЭМ!$A$33:$A$776,$A49,СВЦЭМ!$B$33:$B$776,G$47)+'СЕТ СН'!$G$9+СВЦЭМ!$D$10+'СЕТ СН'!$G$6-'СЕТ СН'!$G$19</f>
        <v>1486.0399609900001</v>
      </c>
      <c r="H49" s="36">
        <f>SUMIFS(СВЦЭМ!$C$33:$C$776,СВЦЭМ!$A$33:$A$776,$A49,СВЦЭМ!$B$33:$B$776,H$47)+'СЕТ СН'!$G$9+СВЦЭМ!$D$10+'СЕТ СН'!$G$6-'СЕТ СН'!$G$19</f>
        <v>1445.15437918</v>
      </c>
      <c r="I49" s="36">
        <f>SUMIFS(СВЦЭМ!$C$33:$C$776,СВЦЭМ!$A$33:$A$776,$A49,СВЦЭМ!$B$33:$B$776,I$47)+'СЕТ СН'!$G$9+СВЦЭМ!$D$10+'СЕТ СН'!$G$6-'СЕТ СН'!$G$19</f>
        <v>1452.73851519</v>
      </c>
      <c r="J49" s="36">
        <f>SUMIFS(СВЦЭМ!$C$33:$C$776,СВЦЭМ!$A$33:$A$776,$A49,СВЦЭМ!$B$33:$B$776,J$47)+'СЕТ СН'!$G$9+СВЦЭМ!$D$10+'СЕТ СН'!$G$6-'СЕТ СН'!$G$19</f>
        <v>1494.50541301</v>
      </c>
      <c r="K49" s="36">
        <f>SUMIFS(СВЦЭМ!$C$33:$C$776,СВЦЭМ!$A$33:$A$776,$A49,СВЦЭМ!$B$33:$B$776,K$47)+'СЕТ СН'!$G$9+СВЦЭМ!$D$10+'СЕТ СН'!$G$6-'СЕТ СН'!$G$19</f>
        <v>1522.57685661</v>
      </c>
      <c r="L49" s="36">
        <f>SUMIFS(СВЦЭМ!$C$33:$C$776,СВЦЭМ!$A$33:$A$776,$A49,СВЦЭМ!$B$33:$B$776,L$47)+'СЕТ СН'!$G$9+СВЦЭМ!$D$10+'СЕТ СН'!$G$6-'СЕТ СН'!$G$19</f>
        <v>1511.7462043599999</v>
      </c>
      <c r="M49" s="36">
        <f>SUMIFS(СВЦЭМ!$C$33:$C$776,СВЦЭМ!$A$33:$A$776,$A49,СВЦЭМ!$B$33:$B$776,M$47)+'СЕТ СН'!$G$9+СВЦЭМ!$D$10+'СЕТ СН'!$G$6-'СЕТ СН'!$G$19</f>
        <v>1512.631085</v>
      </c>
      <c r="N49" s="36">
        <f>SUMIFS(СВЦЭМ!$C$33:$C$776,СВЦЭМ!$A$33:$A$776,$A49,СВЦЭМ!$B$33:$B$776,N$47)+'СЕТ СН'!$G$9+СВЦЭМ!$D$10+'СЕТ СН'!$G$6-'СЕТ СН'!$G$19</f>
        <v>1510.5546039000001</v>
      </c>
      <c r="O49" s="36">
        <f>SUMIFS(СВЦЭМ!$C$33:$C$776,СВЦЭМ!$A$33:$A$776,$A49,СВЦЭМ!$B$33:$B$776,O$47)+'СЕТ СН'!$G$9+СВЦЭМ!$D$10+'СЕТ СН'!$G$6-'СЕТ СН'!$G$19</f>
        <v>1518.5821438799999</v>
      </c>
      <c r="P49" s="36">
        <f>SUMIFS(СВЦЭМ!$C$33:$C$776,СВЦЭМ!$A$33:$A$776,$A49,СВЦЭМ!$B$33:$B$776,P$47)+'СЕТ СН'!$G$9+СВЦЭМ!$D$10+'СЕТ СН'!$G$6-'СЕТ СН'!$G$19</f>
        <v>1515.5060109999999</v>
      </c>
      <c r="Q49" s="36">
        <f>SUMIFS(СВЦЭМ!$C$33:$C$776,СВЦЭМ!$A$33:$A$776,$A49,СВЦЭМ!$B$33:$B$776,Q$47)+'СЕТ СН'!$G$9+СВЦЭМ!$D$10+'СЕТ СН'!$G$6-'СЕТ СН'!$G$19</f>
        <v>1514.2590932600001</v>
      </c>
      <c r="R49" s="36">
        <f>SUMIFS(СВЦЭМ!$C$33:$C$776,СВЦЭМ!$A$33:$A$776,$A49,СВЦЭМ!$B$33:$B$776,R$47)+'СЕТ СН'!$G$9+СВЦЭМ!$D$10+'СЕТ СН'!$G$6-'СЕТ СН'!$G$19</f>
        <v>1507.60613423</v>
      </c>
      <c r="S49" s="36">
        <f>SUMIFS(СВЦЭМ!$C$33:$C$776,СВЦЭМ!$A$33:$A$776,$A49,СВЦЭМ!$B$33:$B$776,S$47)+'СЕТ СН'!$G$9+СВЦЭМ!$D$10+'СЕТ СН'!$G$6-'СЕТ СН'!$G$19</f>
        <v>1505.0299401</v>
      </c>
      <c r="T49" s="36">
        <f>SUMIFS(СВЦЭМ!$C$33:$C$776,СВЦЭМ!$A$33:$A$776,$A49,СВЦЭМ!$B$33:$B$776,T$47)+'СЕТ СН'!$G$9+СВЦЭМ!$D$10+'СЕТ СН'!$G$6-'СЕТ СН'!$G$19</f>
        <v>1499.4827719</v>
      </c>
      <c r="U49" s="36">
        <f>SUMIFS(СВЦЭМ!$C$33:$C$776,СВЦЭМ!$A$33:$A$776,$A49,СВЦЭМ!$B$33:$B$776,U$47)+'СЕТ СН'!$G$9+СВЦЭМ!$D$10+'СЕТ СН'!$G$6-'СЕТ СН'!$G$19</f>
        <v>1496.2914526700001</v>
      </c>
      <c r="V49" s="36">
        <f>SUMIFS(СВЦЭМ!$C$33:$C$776,СВЦЭМ!$A$33:$A$776,$A49,СВЦЭМ!$B$33:$B$776,V$47)+'СЕТ СН'!$G$9+СВЦЭМ!$D$10+'СЕТ СН'!$G$6-'СЕТ СН'!$G$19</f>
        <v>1499.76293622</v>
      </c>
      <c r="W49" s="36">
        <f>SUMIFS(СВЦЭМ!$C$33:$C$776,СВЦЭМ!$A$33:$A$776,$A49,СВЦЭМ!$B$33:$B$776,W$47)+'СЕТ СН'!$G$9+СВЦЭМ!$D$10+'СЕТ СН'!$G$6-'СЕТ СН'!$G$19</f>
        <v>1501.4209439700001</v>
      </c>
      <c r="X49" s="36">
        <f>SUMIFS(СВЦЭМ!$C$33:$C$776,СВЦЭМ!$A$33:$A$776,$A49,СВЦЭМ!$B$33:$B$776,X$47)+'СЕТ СН'!$G$9+СВЦЭМ!$D$10+'СЕТ СН'!$G$6-'СЕТ СН'!$G$19</f>
        <v>1481.03484596</v>
      </c>
      <c r="Y49" s="36">
        <f>SUMIFS(СВЦЭМ!$C$33:$C$776,СВЦЭМ!$A$33:$A$776,$A49,СВЦЭМ!$B$33:$B$776,Y$47)+'СЕТ СН'!$G$9+СВЦЭМ!$D$10+'СЕТ СН'!$G$6-'СЕТ СН'!$G$19</f>
        <v>1446.5027721699998</v>
      </c>
    </row>
    <row r="50" spans="1:25" ht="15.75" x14ac:dyDescent="0.2">
      <c r="A50" s="35">
        <f t="shared" ref="A50:A78" si="1">A49+1</f>
        <v>43680</v>
      </c>
      <c r="B50" s="36">
        <f>SUMIFS(СВЦЭМ!$C$33:$C$776,СВЦЭМ!$A$33:$A$776,$A50,СВЦЭМ!$B$33:$B$776,B$47)+'СЕТ СН'!$G$9+СВЦЭМ!$D$10+'СЕТ СН'!$G$6-'СЕТ СН'!$G$19</f>
        <v>1427.5947773400001</v>
      </c>
      <c r="C50" s="36">
        <f>SUMIFS(СВЦЭМ!$C$33:$C$776,СВЦЭМ!$A$33:$A$776,$A50,СВЦЭМ!$B$33:$B$776,C$47)+'СЕТ СН'!$G$9+СВЦЭМ!$D$10+'СЕТ СН'!$G$6-'СЕТ СН'!$G$19</f>
        <v>1447.72562419</v>
      </c>
      <c r="D50" s="36">
        <f>SUMIFS(СВЦЭМ!$C$33:$C$776,СВЦЭМ!$A$33:$A$776,$A50,СВЦЭМ!$B$33:$B$776,D$47)+'СЕТ СН'!$G$9+СВЦЭМ!$D$10+'СЕТ СН'!$G$6-'СЕТ СН'!$G$19</f>
        <v>1486.3972971799999</v>
      </c>
      <c r="E50" s="36">
        <f>SUMIFS(СВЦЭМ!$C$33:$C$776,СВЦЭМ!$A$33:$A$776,$A50,СВЦЭМ!$B$33:$B$776,E$47)+'СЕТ СН'!$G$9+СВЦЭМ!$D$10+'СЕТ СН'!$G$6-'СЕТ СН'!$G$19</f>
        <v>1489.77408683</v>
      </c>
      <c r="F50" s="36">
        <f>SUMIFS(СВЦЭМ!$C$33:$C$776,СВЦЭМ!$A$33:$A$776,$A50,СВЦЭМ!$B$33:$B$776,F$47)+'СЕТ СН'!$G$9+СВЦЭМ!$D$10+'СЕТ СН'!$G$6-'СЕТ СН'!$G$19</f>
        <v>1496.9395872</v>
      </c>
      <c r="G50" s="36">
        <f>SUMIFS(СВЦЭМ!$C$33:$C$776,СВЦЭМ!$A$33:$A$776,$A50,СВЦЭМ!$B$33:$B$776,G$47)+'СЕТ СН'!$G$9+СВЦЭМ!$D$10+'СЕТ СН'!$G$6-'СЕТ СН'!$G$19</f>
        <v>1482.94946495</v>
      </c>
      <c r="H50" s="36">
        <f>SUMIFS(СВЦЭМ!$C$33:$C$776,СВЦЭМ!$A$33:$A$776,$A50,СВЦЭМ!$B$33:$B$776,H$47)+'СЕТ СН'!$G$9+СВЦЭМ!$D$10+'СЕТ СН'!$G$6-'СЕТ СН'!$G$19</f>
        <v>1472.78823287</v>
      </c>
      <c r="I50" s="36">
        <f>SUMIFS(СВЦЭМ!$C$33:$C$776,СВЦЭМ!$A$33:$A$776,$A50,СВЦЭМ!$B$33:$B$776,I$47)+'СЕТ СН'!$G$9+СВЦЭМ!$D$10+'СЕТ СН'!$G$6-'СЕТ СН'!$G$19</f>
        <v>1429.84968602</v>
      </c>
      <c r="J50" s="36">
        <f>SUMIFS(СВЦЭМ!$C$33:$C$776,СВЦЭМ!$A$33:$A$776,$A50,СВЦЭМ!$B$33:$B$776,J$47)+'СЕТ СН'!$G$9+СВЦЭМ!$D$10+'СЕТ СН'!$G$6-'СЕТ СН'!$G$19</f>
        <v>1357.12747655</v>
      </c>
      <c r="K50" s="36">
        <f>SUMIFS(СВЦЭМ!$C$33:$C$776,СВЦЭМ!$A$33:$A$776,$A50,СВЦЭМ!$B$33:$B$776,K$47)+'СЕТ СН'!$G$9+СВЦЭМ!$D$10+'СЕТ СН'!$G$6-'СЕТ СН'!$G$19</f>
        <v>1355.11038472</v>
      </c>
      <c r="L50" s="36">
        <f>SUMIFS(СВЦЭМ!$C$33:$C$776,СВЦЭМ!$A$33:$A$776,$A50,СВЦЭМ!$B$33:$B$776,L$47)+'СЕТ СН'!$G$9+СВЦЭМ!$D$10+'СЕТ СН'!$G$6-'СЕТ СН'!$G$19</f>
        <v>1371.70461424</v>
      </c>
      <c r="M50" s="36">
        <f>SUMIFS(СВЦЭМ!$C$33:$C$776,СВЦЭМ!$A$33:$A$776,$A50,СВЦЭМ!$B$33:$B$776,M$47)+'СЕТ СН'!$G$9+СВЦЭМ!$D$10+'СЕТ СН'!$G$6-'СЕТ СН'!$G$19</f>
        <v>1372.96692773</v>
      </c>
      <c r="N50" s="36">
        <f>SUMIFS(СВЦЭМ!$C$33:$C$776,СВЦЭМ!$A$33:$A$776,$A50,СВЦЭМ!$B$33:$B$776,N$47)+'СЕТ СН'!$G$9+СВЦЭМ!$D$10+'СЕТ СН'!$G$6-'СЕТ СН'!$G$19</f>
        <v>1370.1900862699999</v>
      </c>
      <c r="O50" s="36">
        <f>SUMIFS(СВЦЭМ!$C$33:$C$776,СВЦЭМ!$A$33:$A$776,$A50,СВЦЭМ!$B$33:$B$776,O$47)+'СЕТ СН'!$G$9+СВЦЭМ!$D$10+'СЕТ СН'!$G$6-'СЕТ СН'!$G$19</f>
        <v>1373.35215679</v>
      </c>
      <c r="P50" s="36">
        <f>SUMIFS(СВЦЭМ!$C$33:$C$776,СВЦЭМ!$A$33:$A$776,$A50,СВЦЭМ!$B$33:$B$776,P$47)+'СЕТ СН'!$G$9+СВЦЭМ!$D$10+'СЕТ СН'!$G$6-'СЕТ СН'!$G$19</f>
        <v>1373.5222758499999</v>
      </c>
      <c r="Q50" s="36">
        <f>SUMIFS(СВЦЭМ!$C$33:$C$776,СВЦЭМ!$A$33:$A$776,$A50,СВЦЭМ!$B$33:$B$776,Q$47)+'СЕТ СН'!$G$9+СВЦЭМ!$D$10+'СЕТ СН'!$G$6-'СЕТ СН'!$G$19</f>
        <v>1378.5854548100001</v>
      </c>
      <c r="R50" s="36">
        <f>SUMIFS(СВЦЭМ!$C$33:$C$776,СВЦЭМ!$A$33:$A$776,$A50,СВЦЭМ!$B$33:$B$776,R$47)+'СЕТ СН'!$G$9+СВЦЭМ!$D$10+'СЕТ СН'!$G$6-'СЕТ СН'!$G$19</f>
        <v>1370.73407817</v>
      </c>
      <c r="S50" s="36">
        <f>SUMIFS(СВЦЭМ!$C$33:$C$776,СВЦЭМ!$A$33:$A$776,$A50,СВЦЭМ!$B$33:$B$776,S$47)+'СЕТ СН'!$G$9+СВЦЭМ!$D$10+'СЕТ СН'!$G$6-'СЕТ СН'!$G$19</f>
        <v>1376.0907727200001</v>
      </c>
      <c r="T50" s="36">
        <f>SUMIFS(СВЦЭМ!$C$33:$C$776,СВЦЭМ!$A$33:$A$776,$A50,СВЦЭМ!$B$33:$B$776,T$47)+'СЕТ СН'!$G$9+СВЦЭМ!$D$10+'СЕТ СН'!$G$6-'СЕТ СН'!$G$19</f>
        <v>1375.4970772300001</v>
      </c>
      <c r="U50" s="36">
        <f>SUMIFS(СВЦЭМ!$C$33:$C$776,СВЦЭМ!$A$33:$A$776,$A50,СВЦЭМ!$B$33:$B$776,U$47)+'СЕТ СН'!$G$9+СВЦЭМ!$D$10+'СЕТ СН'!$G$6-'СЕТ СН'!$G$19</f>
        <v>1375.8061080699999</v>
      </c>
      <c r="V50" s="36">
        <f>SUMIFS(СВЦЭМ!$C$33:$C$776,СВЦЭМ!$A$33:$A$776,$A50,СВЦЭМ!$B$33:$B$776,V$47)+'СЕТ СН'!$G$9+СВЦЭМ!$D$10+'СЕТ СН'!$G$6-'СЕТ СН'!$G$19</f>
        <v>1366.2293670899999</v>
      </c>
      <c r="W50" s="36">
        <f>SUMIFS(СВЦЭМ!$C$33:$C$776,СВЦЭМ!$A$33:$A$776,$A50,СВЦЭМ!$B$33:$B$776,W$47)+'СЕТ СН'!$G$9+СВЦЭМ!$D$10+'СЕТ СН'!$G$6-'СЕТ СН'!$G$19</f>
        <v>1379.5083203700001</v>
      </c>
      <c r="X50" s="36">
        <f>SUMIFS(СВЦЭМ!$C$33:$C$776,СВЦЭМ!$A$33:$A$776,$A50,СВЦЭМ!$B$33:$B$776,X$47)+'СЕТ СН'!$G$9+СВЦЭМ!$D$10+'СЕТ СН'!$G$6-'СЕТ СН'!$G$19</f>
        <v>1357.9925844100001</v>
      </c>
      <c r="Y50" s="36">
        <f>SUMIFS(СВЦЭМ!$C$33:$C$776,СВЦЭМ!$A$33:$A$776,$A50,СВЦЭМ!$B$33:$B$776,Y$47)+'СЕТ СН'!$G$9+СВЦЭМ!$D$10+'СЕТ СН'!$G$6-'СЕТ СН'!$G$19</f>
        <v>1376.08044447</v>
      </c>
    </row>
    <row r="51" spans="1:25" ht="15.75" x14ac:dyDescent="0.2">
      <c r="A51" s="35">
        <f t="shared" si="1"/>
        <v>43681</v>
      </c>
      <c r="B51" s="36">
        <f>SUMIFS(СВЦЭМ!$C$33:$C$776,СВЦЭМ!$A$33:$A$776,$A51,СВЦЭМ!$B$33:$B$776,B$47)+'СЕТ СН'!$G$9+СВЦЭМ!$D$10+'СЕТ СН'!$G$6-'СЕТ СН'!$G$19</f>
        <v>1377.7048332100001</v>
      </c>
      <c r="C51" s="36">
        <f>SUMIFS(СВЦЭМ!$C$33:$C$776,СВЦЭМ!$A$33:$A$776,$A51,СВЦЭМ!$B$33:$B$776,C$47)+'СЕТ СН'!$G$9+СВЦЭМ!$D$10+'СЕТ СН'!$G$6-'СЕТ СН'!$G$19</f>
        <v>1416.5334778599999</v>
      </c>
      <c r="D51" s="36">
        <f>SUMIFS(СВЦЭМ!$C$33:$C$776,СВЦЭМ!$A$33:$A$776,$A51,СВЦЭМ!$B$33:$B$776,D$47)+'СЕТ СН'!$G$9+СВЦЭМ!$D$10+'СЕТ СН'!$G$6-'СЕТ СН'!$G$19</f>
        <v>1436.8718469800001</v>
      </c>
      <c r="E51" s="36">
        <f>SUMIFS(СВЦЭМ!$C$33:$C$776,СВЦЭМ!$A$33:$A$776,$A51,СВЦЭМ!$B$33:$B$776,E$47)+'СЕТ СН'!$G$9+СВЦЭМ!$D$10+'СЕТ СН'!$G$6-'СЕТ СН'!$G$19</f>
        <v>1467.4248829399999</v>
      </c>
      <c r="F51" s="36">
        <f>SUMIFS(СВЦЭМ!$C$33:$C$776,СВЦЭМ!$A$33:$A$776,$A51,СВЦЭМ!$B$33:$B$776,F$47)+'СЕТ СН'!$G$9+СВЦЭМ!$D$10+'СЕТ СН'!$G$6-'СЕТ СН'!$G$19</f>
        <v>1467.3368692399999</v>
      </c>
      <c r="G51" s="36">
        <f>SUMIFS(СВЦЭМ!$C$33:$C$776,СВЦЭМ!$A$33:$A$776,$A51,СВЦЭМ!$B$33:$B$776,G$47)+'СЕТ СН'!$G$9+СВЦЭМ!$D$10+'СЕТ СН'!$G$6-'СЕТ СН'!$G$19</f>
        <v>1479.18265051</v>
      </c>
      <c r="H51" s="36">
        <f>SUMIFS(СВЦЭМ!$C$33:$C$776,СВЦЭМ!$A$33:$A$776,$A51,СВЦЭМ!$B$33:$B$776,H$47)+'СЕТ СН'!$G$9+СВЦЭМ!$D$10+'СЕТ СН'!$G$6-'СЕТ СН'!$G$19</f>
        <v>1453.3364234400001</v>
      </c>
      <c r="I51" s="36">
        <f>SUMIFS(СВЦЭМ!$C$33:$C$776,СВЦЭМ!$A$33:$A$776,$A51,СВЦЭМ!$B$33:$B$776,I$47)+'СЕТ СН'!$G$9+СВЦЭМ!$D$10+'СЕТ СН'!$G$6-'СЕТ СН'!$G$19</f>
        <v>1421.15582498</v>
      </c>
      <c r="J51" s="36">
        <f>SUMIFS(СВЦЭМ!$C$33:$C$776,СВЦЭМ!$A$33:$A$776,$A51,СВЦЭМ!$B$33:$B$776,J$47)+'СЕТ СН'!$G$9+СВЦЭМ!$D$10+'СЕТ СН'!$G$6-'СЕТ СН'!$G$19</f>
        <v>1370.3577116400002</v>
      </c>
      <c r="K51" s="36">
        <f>SUMIFS(СВЦЭМ!$C$33:$C$776,СВЦЭМ!$A$33:$A$776,$A51,СВЦЭМ!$B$33:$B$776,K$47)+'СЕТ СН'!$G$9+СВЦЭМ!$D$10+'СЕТ СН'!$G$6-'СЕТ СН'!$G$19</f>
        <v>1370.5481827799999</v>
      </c>
      <c r="L51" s="36">
        <f>SUMIFS(СВЦЭМ!$C$33:$C$776,СВЦЭМ!$A$33:$A$776,$A51,СВЦЭМ!$B$33:$B$776,L$47)+'СЕТ СН'!$G$9+СВЦЭМ!$D$10+'СЕТ СН'!$G$6-'СЕТ СН'!$G$19</f>
        <v>1396.85246218</v>
      </c>
      <c r="M51" s="36">
        <f>SUMIFS(СВЦЭМ!$C$33:$C$776,СВЦЭМ!$A$33:$A$776,$A51,СВЦЭМ!$B$33:$B$776,M$47)+'СЕТ СН'!$G$9+СВЦЭМ!$D$10+'СЕТ СН'!$G$6-'СЕТ СН'!$G$19</f>
        <v>1399.4148632500001</v>
      </c>
      <c r="N51" s="36">
        <f>SUMIFS(СВЦЭМ!$C$33:$C$776,СВЦЭМ!$A$33:$A$776,$A51,СВЦЭМ!$B$33:$B$776,N$47)+'СЕТ СН'!$G$9+СВЦЭМ!$D$10+'СЕТ СН'!$G$6-'СЕТ СН'!$G$19</f>
        <v>1398.3324468599999</v>
      </c>
      <c r="O51" s="36">
        <f>SUMIFS(СВЦЭМ!$C$33:$C$776,СВЦЭМ!$A$33:$A$776,$A51,СВЦЭМ!$B$33:$B$776,O$47)+'СЕТ СН'!$G$9+СВЦЭМ!$D$10+'СЕТ СН'!$G$6-'СЕТ СН'!$G$19</f>
        <v>1388.8204144700001</v>
      </c>
      <c r="P51" s="36">
        <f>SUMIFS(СВЦЭМ!$C$33:$C$776,СВЦЭМ!$A$33:$A$776,$A51,СВЦЭМ!$B$33:$B$776,P$47)+'СЕТ СН'!$G$9+СВЦЭМ!$D$10+'СЕТ СН'!$G$6-'СЕТ СН'!$G$19</f>
        <v>1389.5888488599999</v>
      </c>
      <c r="Q51" s="36">
        <f>SUMIFS(СВЦЭМ!$C$33:$C$776,СВЦЭМ!$A$33:$A$776,$A51,СВЦЭМ!$B$33:$B$776,Q$47)+'СЕТ СН'!$G$9+СВЦЭМ!$D$10+'СЕТ СН'!$G$6-'СЕТ СН'!$G$19</f>
        <v>1388.01197514</v>
      </c>
      <c r="R51" s="36">
        <f>SUMIFS(СВЦЭМ!$C$33:$C$776,СВЦЭМ!$A$33:$A$776,$A51,СВЦЭМ!$B$33:$B$776,R$47)+'СЕТ СН'!$G$9+СВЦЭМ!$D$10+'СЕТ СН'!$G$6-'СЕТ СН'!$G$19</f>
        <v>1343.5368242499999</v>
      </c>
      <c r="S51" s="36">
        <f>SUMIFS(СВЦЭМ!$C$33:$C$776,СВЦЭМ!$A$33:$A$776,$A51,СВЦЭМ!$B$33:$B$776,S$47)+'СЕТ СН'!$G$9+СВЦЭМ!$D$10+'СЕТ СН'!$G$6-'СЕТ СН'!$G$19</f>
        <v>1308.37698839</v>
      </c>
      <c r="T51" s="36">
        <f>SUMIFS(СВЦЭМ!$C$33:$C$776,СВЦЭМ!$A$33:$A$776,$A51,СВЦЭМ!$B$33:$B$776,T$47)+'СЕТ СН'!$G$9+СВЦЭМ!$D$10+'СЕТ СН'!$G$6-'СЕТ СН'!$G$19</f>
        <v>1300.2927664600002</v>
      </c>
      <c r="U51" s="36">
        <f>SUMIFS(СВЦЭМ!$C$33:$C$776,СВЦЭМ!$A$33:$A$776,$A51,СВЦЭМ!$B$33:$B$776,U$47)+'СЕТ СН'!$G$9+СВЦЭМ!$D$10+'СЕТ СН'!$G$6-'СЕТ СН'!$G$19</f>
        <v>1299.1305091499999</v>
      </c>
      <c r="V51" s="36">
        <f>SUMIFS(СВЦЭМ!$C$33:$C$776,СВЦЭМ!$A$33:$A$776,$A51,СВЦЭМ!$B$33:$B$776,V$47)+'СЕТ СН'!$G$9+СВЦЭМ!$D$10+'СЕТ СН'!$G$6-'СЕТ СН'!$G$19</f>
        <v>1298.6186150799999</v>
      </c>
      <c r="W51" s="36">
        <f>SUMIFS(СВЦЭМ!$C$33:$C$776,СВЦЭМ!$A$33:$A$776,$A51,СВЦЭМ!$B$33:$B$776,W$47)+'СЕТ СН'!$G$9+СВЦЭМ!$D$10+'СЕТ СН'!$G$6-'СЕТ СН'!$G$19</f>
        <v>1310.1692978000001</v>
      </c>
      <c r="X51" s="36">
        <f>SUMIFS(СВЦЭМ!$C$33:$C$776,СВЦЭМ!$A$33:$A$776,$A51,СВЦЭМ!$B$33:$B$776,X$47)+'СЕТ СН'!$G$9+СВЦЭМ!$D$10+'СЕТ СН'!$G$6-'СЕТ СН'!$G$19</f>
        <v>1282.8633158</v>
      </c>
      <c r="Y51" s="36">
        <f>SUMIFS(СВЦЭМ!$C$33:$C$776,СВЦЭМ!$A$33:$A$776,$A51,СВЦЭМ!$B$33:$B$776,Y$47)+'СЕТ СН'!$G$9+СВЦЭМ!$D$10+'СЕТ СН'!$G$6-'СЕТ СН'!$G$19</f>
        <v>1275.66130808</v>
      </c>
    </row>
    <row r="52" spans="1:25" ht="15.75" x14ac:dyDescent="0.2">
      <c r="A52" s="35">
        <f t="shared" si="1"/>
        <v>43682</v>
      </c>
      <c r="B52" s="36">
        <f>SUMIFS(СВЦЭМ!$C$33:$C$776,СВЦЭМ!$A$33:$A$776,$A52,СВЦЭМ!$B$33:$B$776,B$47)+'СЕТ СН'!$G$9+СВЦЭМ!$D$10+'СЕТ СН'!$G$6-'СЕТ СН'!$G$19</f>
        <v>1374.2754270099999</v>
      </c>
      <c r="C52" s="36">
        <f>SUMIFS(СВЦЭМ!$C$33:$C$776,СВЦЭМ!$A$33:$A$776,$A52,СВЦЭМ!$B$33:$B$776,C$47)+'СЕТ СН'!$G$9+СВЦЭМ!$D$10+'СЕТ СН'!$G$6-'СЕТ СН'!$G$19</f>
        <v>1408.63251982</v>
      </c>
      <c r="D52" s="36">
        <f>SUMIFS(СВЦЭМ!$C$33:$C$776,СВЦЭМ!$A$33:$A$776,$A52,СВЦЭМ!$B$33:$B$776,D$47)+'СЕТ СН'!$G$9+СВЦЭМ!$D$10+'СЕТ СН'!$G$6-'СЕТ СН'!$G$19</f>
        <v>1440.0382602899999</v>
      </c>
      <c r="E52" s="36">
        <f>SUMIFS(СВЦЭМ!$C$33:$C$776,СВЦЭМ!$A$33:$A$776,$A52,СВЦЭМ!$B$33:$B$776,E$47)+'СЕТ СН'!$G$9+СВЦЭМ!$D$10+'СЕТ СН'!$G$6-'СЕТ СН'!$G$19</f>
        <v>1449.96082533</v>
      </c>
      <c r="F52" s="36">
        <f>SUMIFS(СВЦЭМ!$C$33:$C$776,СВЦЭМ!$A$33:$A$776,$A52,СВЦЭМ!$B$33:$B$776,F$47)+'СЕТ СН'!$G$9+СВЦЭМ!$D$10+'СЕТ СН'!$G$6-'СЕТ СН'!$G$19</f>
        <v>1449.72426498</v>
      </c>
      <c r="G52" s="36">
        <f>SUMIFS(СВЦЭМ!$C$33:$C$776,СВЦЭМ!$A$33:$A$776,$A52,СВЦЭМ!$B$33:$B$776,G$47)+'СЕТ СН'!$G$9+СВЦЭМ!$D$10+'СЕТ СН'!$G$6-'СЕТ СН'!$G$19</f>
        <v>1434.0574401600002</v>
      </c>
      <c r="H52" s="36">
        <f>SUMIFS(СВЦЭМ!$C$33:$C$776,СВЦЭМ!$A$33:$A$776,$A52,СВЦЭМ!$B$33:$B$776,H$47)+'СЕТ СН'!$G$9+СВЦЭМ!$D$10+'СЕТ СН'!$G$6-'СЕТ СН'!$G$19</f>
        <v>1394.2767325700001</v>
      </c>
      <c r="I52" s="36">
        <f>SUMIFS(СВЦЭМ!$C$33:$C$776,СВЦЭМ!$A$33:$A$776,$A52,СВЦЭМ!$B$33:$B$776,I$47)+'СЕТ СН'!$G$9+СВЦЭМ!$D$10+'СЕТ СН'!$G$6-'СЕТ СН'!$G$19</f>
        <v>1379.5505881899999</v>
      </c>
      <c r="J52" s="36">
        <f>SUMIFS(СВЦЭМ!$C$33:$C$776,СВЦЭМ!$A$33:$A$776,$A52,СВЦЭМ!$B$33:$B$776,J$47)+'СЕТ СН'!$G$9+СВЦЭМ!$D$10+'СЕТ СН'!$G$6-'СЕТ СН'!$G$19</f>
        <v>1371.3618420600001</v>
      </c>
      <c r="K52" s="36">
        <f>SUMIFS(СВЦЭМ!$C$33:$C$776,СВЦЭМ!$A$33:$A$776,$A52,СВЦЭМ!$B$33:$B$776,K$47)+'СЕТ СН'!$G$9+СВЦЭМ!$D$10+'СЕТ СН'!$G$6-'СЕТ СН'!$G$19</f>
        <v>1395.7300075600001</v>
      </c>
      <c r="L52" s="36">
        <f>SUMIFS(СВЦЭМ!$C$33:$C$776,СВЦЭМ!$A$33:$A$776,$A52,СВЦЭМ!$B$33:$B$776,L$47)+'СЕТ СН'!$G$9+СВЦЭМ!$D$10+'СЕТ СН'!$G$6-'СЕТ СН'!$G$19</f>
        <v>1397.75345548</v>
      </c>
      <c r="M52" s="36">
        <f>SUMIFS(СВЦЭМ!$C$33:$C$776,СВЦЭМ!$A$33:$A$776,$A52,СВЦЭМ!$B$33:$B$776,M$47)+'СЕТ СН'!$G$9+СВЦЭМ!$D$10+'СЕТ СН'!$G$6-'СЕТ СН'!$G$19</f>
        <v>1405.9210164900001</v>
      </c>
      <c r="N52" s="36">
        <f>SUMIFS(СВЦЭМ!$C$33:$C$776,СВЦЭМ!$A$33:$A$776,$A52,СВЦЭМ!$B$33:$B$776,N$47)+'СЕТ СН'!$G$9+СВЦЭМ!$D$10+'СЕТ СН'!$G$6-'СЕТ СН'!$G$19</f>
        <v>1403.0821190500001</v>
      </c>
      <c r="O52" s="36">
        <f>SUMIFS(СВЦЭМ!$C$33:$C$776,СВЦЭМ!$A$33:$A$776,$A52,СВЦЭМ!$B$33:$B$776,O$47)+'СЕТ СН'!$G$9+СВЦЭМ!$D$10+'СЕТ СН'!$G$6-'СЕТ СН'!$G$19</f>
        <v>1410.8435680799998</v>
      </c>
      <c r="P52" s="36">
        <f>SUMIFS(СВЦЭМ!$C$33:$C$776,СВЦЭМ!$A$33:$A$776,$A52,СВЦЭМ!$B$33:$B$776,P$47)+'СЕТ СН'!$G$9+СВЦЭМ!$D$10+'СЕТ СН'!$G$6-'СЕТ СН'!$G$19</f>
        <v>1415.2557013999999</v>
      </c>
      <c r="Q52" s="36">
        <f>SUMIFS(СВЦЭМ!$C$33:$C$776,СВЦЭМ!$A$33:$A$776,$A52,СВЦЭМ!$B$33:$B$776,Q$47)+'СЕТ СН'!$G$9+СВЦЭМ!$D$10+'СЕТ СН'!$G$6-'СЕТ СН'!$G$19</f>
        <v>1413.5538120199999</v>
      </c>
      <c r="R52" s="36">
        <f>SUMIFS(СВЦЭМ!$C$33:$C$776,СВЦЭМ!$A$33:$A$776,$A52,СВЦЭМ!$B$33:$B$776,R$47)+'СЕТ СН'!$G$9+СВЦЭМ!$D$10+'СЕТ СН'!$G$6-'СЕТ СН'!$G$19</f>
        <v>1379.7144159700001</v>
      </c>
      <c r="S52" s="36">
        <f>SUMIFS(СВЦЭМ!$C$33:$C$776,СВЦЭМ!$A$33:$A$776,$A52,СВЦЭМ!$B$33:$B$776,S$47)+'СЕТ СН'!$G$9+СВЦЭМ!$D$10+'СЕТ СН'!$G$6-'СЕТ СН'!$G$19</f>
        <v>1333.6675414599999</v>
      </c>
      <c r="T52" s="36">
        <f>SUMIFS(СВЦЭМ!$C$33:$C$776,СВЦЭМ!$A$33:$A$776,$A52,СВЦЭМ!$B$33:$B$776,T$47)+'СЕТ СН'!$G$9+СВЦЭМ!$D$10+'СЕТ СН'!$G$6-'СЕТ СН'!$G$19</f>
        <v>1324.1533891899999</v>
      </c>
      <c r="U52" s="36">
        <f>SUMIFS(СВЦЭМ!$C$33:$C$776,СВЦЭМ!$A$33:$A$776,$A52,СВЦЭМ!$B$33:$B$776,U$47)+'СЕТ СН'!$G$9+СВЦЭМ!$D$10+'СЕТ СН'!$G$6-'СЕТ СН'!$G$19</f>
        <v>1322.1740464300001</v>
      </c>
      <c r="V52" s="36">
        <f>SUMIFS(СВЦЭМ!$C$33:$C$776,СВЦЭМ!$A$33:$A$776,$A52,СВЦЭМ!$B$33:$B$776,V$47)+'СЕТ СН'!$G$9+СВЦЭМ!$D$10+'СЕТ СН'!$G$6-'СЕТ СН'!$G$19</f>
        <v>1316.1076323699999</v>
      </c>
      <c r="W52" s="36">
        <f>SUMIFS(СВЦЭМ!$C$33:$C$776,СВЦЭМ!$A$33:$A$776,$A52,СВЦЭМ!$B$33:$B$776,W$47)+'СЕТ СН'!$G$9+СВЦЭМ!$D$10+'СЕТ СН'!$G$6-'СЕТ СН'!$G$19</f>
        <v>1330.29207277</v>
      </c>
      <c r="X52" s="36">
        <f>SUMIFS(СВЦЭМ!$C$33:$C$776,СВЦЭМ!$A$33:$A$776,$A52,СВЦЭМ!$B$33:$B$776,X$47)+'СЕТ СН'!$G$9+СВЦЭМ!$D$10+'СЕТ СН'!$G$6-'СЕТ СН'!$G$19</f>
        <v>1308.8554676200001</v>
      </c>
      <c r="Y52" s="36">
        <f>SUMIFS(СВЦЭМ!$C$33:$C$776,СВЦЭМ!$A$33:$A$776,$A52,СВЦЭМ!$B$33:$B$776,Y$47)+'СЕТ СН'!$G$9+СВЦЭМ!$D$10+'СЕТ СН'!$G$6-'СЕТ СН'!$G$19</f>
        <v>1315.42893712</v>
      </c>
    </row>
    <row r="53" spans="1:25" ht="15.75" x14ac:dyDescent="0.2">
      <c r="A53" s="35">
        <f t="shared" si="1"/>
        <v>43683</v>
      </c>
      <c r="B53" s="36">
        <f>SUMIFS(СВЦЭМ!$C$33:$C$776,СВЦЭМ!$A$33:$A$776,$A53,СВЦЭМ!$B$33:$B$776,B$47)+'СЕТ СН'!$G$9+СВЦЭМ!$D$10+'СЕТ СН'!$G$6-'СЕТ СН'!$G$19</f>
        <v>1378.5303506</v>
      </c>
      <c r="C53" s="36">
        <f>SUMIFS(СВЦЭМ!$C$33:$C$776,СВЦЭМ!$A$33:$A$776,$A53,СВЦЭМ!$B$33:$B$776,C$47)+'СЕТ СН'!$G$9+СВЦЭМ!$D$10+'СЕТ СН'!$G$6-'СЕТ СН'!$G$19</f>
        <v>1413.2412915</v>
      </c>
      <c r="D53" s="36">
        <f>SUMIFS(СВЦЭМ!$C$33:$C$776,СВЦЭМ!$A$33:$A$776,$A53,СВЦЭМ!$B$33:$B$776,D$47)+'СЕТ СН'!$G$9+СВЦЭМ!$D$10+'СЕТ СН'!$G$6-'СЕТ СН'!$G$19</f>
        <v>1437.1091920399999</v>
      </c>
      <c r="E53" s="36">
        <f>SUMIFS(СВЦЭМ!$C$33:$C$776,СВЦЭМ!$A$33:$A$776,$A53,СВЦЭМ!$B$33:$B$776,E$47)+'СЕТ СН'!$G$9+СВЦЭМ!$D$10+'СЕТ СН'!$G$6-'СЕТ СН'!$G$19</f>
        <v>1447.8307708299999</v>
      </c>
      <c r="F53" s="36">
        <f>SUMIFS(СВЦЭМ!$C$33:$C$776,СВЦЭМ!$A$33:$A$776,$A53,СВЦЭМ!$B$33:$B$776,F$47)+'СЕТ СН'!$G$9+СВЦЭМ!$D$10+'СЕТ СН'!$G$6-'СЕТ СН'!$G$19</f>
        <v>1457.30736237</v>
      </c>
      <c r="G53" s="36">
        <f>SUMIFS(СВЦЭМ!$C$33:$C$776,СВЦЭМ!$A$33:$A$776,$A53,СВЦЭМ!$B$33:$B$776,G$47)+'СЕТ СН'!$G$9+СВЦЭМ!$D$10+'СЕТ СН'!$G$6-'СЕТ СН'!$G$19</f>
        <v>1432.75152086</v>
      </c>
      <c r="H53" s="36">
        <f>SUMIFS(СВЦЭМ!$C$33:$C$776,СВЦЭМ!$A$33:$A$776,$A53,СВЦЭМ!$B$33:$B$776,H$47)+'СЕТ СН'!$G$9+СВЦЭМ!$D$10+'СЕТ СН'!$G$6-'СЕТ СН'!$G$19</f>
        <v>1396.3007707199999</v>
      </c>
      <c r="I53" s="36">
        <f>SUMIFS(СВЦЭМ!$C$33:$C$776,СВЦЭМ!$A$33:$A$776,$A53,СВЦЭМ!$B$33:$B$776,I$47)+'СЕТ СН'!$G$9+СВЦЭМ!$D$10+'СЕТ СН'!$G$6-'СЕТ СН'!$G$19</f>
        <v>1348.29583108</v>
      </c>
      <c r="J53" s="36">
        <f>SUMIFS(СВЦЭМ!$C$33:$C$776,СВЦЭМ!$A$33:$A$776,$A53,СВЦЭМ!$B$33:$B$776,J$47)+'СЕТ СН'!$G$9+СВЦЭМ!$D$10+'СЕТ СН'!$G$6-'СЕТ СН'!$G$19</f>
        <v>1383.0834634</v>
      </c>
      <c r="K53" s="36">
        <f>SUMIFS(СВЦЭМ!$C$33:$C$776,СВЦЭМ!$A$33:$A$776,$A53,СВЦЭМ!$B$33:$B$776,K$47)+'СЕТ СН'!$G$9+СВЦЭМ!$D$10+'СЕТ СН'!$G$6-'СЕТ СН'!$G$19</f>
        <v>1420.14351188</v>
      </c>
      <c r="L53" s="36">
        <f>SUMIFS(СВЦЭМ!$C$33:$C$776,СВЦЭМ!$A$33:$A$776,$A53,СВЦЭМ!$B$33:$B$776,L$47)+'СЕТ СН'!$G$9+СВЦЭМ!$D$10+'СЕТ СН'!$G$6-'СЕТ СН'!$G$19</f>
        <v>1426.1255407399999</v>
      </c>
      <c r="M53" s="36">
        <f>SUMIFS(СВЦЭМ!$C$33:$C$776,СВЦЭМ!$A$33:$A$776,$A53,СВЦЭМ!$B$33:$B$776,M$47)+'СЕТ СН'!$G$9+СВЦЭМ!$D$10+'СЕТ СН'!$G$6-'СЕТ СН'!$G$19</f>
        <v>1428.9860871999999</v>
      </c>
      <c r="N53" s="36">
        <f>SUMIFS(СВЦЭМ!$C$33:$C$776,СВЦЭМ!$A$33:$A$776,$A53,СВЦЭМ!$B$33:$B$776,N$47)+'СЕТ СН'!$G$9+СВЦЭМ!$D$10+'СЕТ СН'!$G$6-'СЕТ СН'!$G$19</f>
        <v>1438.59374243</v>
      </c>
      <c r="O53" s="36">
        <f>SUMIFS(СВЦЭМ!$C$33:$C$776,СВЦЭМ!$A$33:$A$776,$A53,СВЦЭМ!$B$33:$B$776,O$47)+'СЕТ СН'!$G$9+СВЦЭМ!$D$10+'СЕТ СН'!$G$6-'СЕТ СН'!$G$19</f>
        <v>1440.22813225</v>
      </c>
      <c r="P53" s="36">
        <f>SUMIFS(СВЦЭМ!$C$33:$C$776,СВЦЭМ!$A$33:$A$776,$A53,СВЦЭМ!$B$33:$B$776,P$47)+'СЕТ СН'!$G$9+СВЦЭМ!$D$10+'СЕТ СН'!$G$6-'СЕТ СН'!$G$19</f>
        <v>1443.8456022999999</v>
      </c>
      <c r="Q53" s="36">
        <f>SUMIFS(СВЦЭМ!$C$33:$C$776,СВЦЭМ!$A$33:$A$776,$A53,СВЦЭМ!$B$33:$B$776,Q$47)+'СЕТ СН'!$G$9+СВЦЭМ!$D$10+'СЕТ СН'!$G$6-'СЕТ СН'!$G$19</f>
        <v>1446.35737421</v>
      </c>
      <c r="R53" s="36">
        <f>SUMIFS(СВЦЭМ!$C$33:$C$776,СВЦЭМ!$A$33:$A$776,$A53,СВЦЭМ!$B$33:$B$776,R$47)+'СЕТ СН'!$G$9+СВЦЭМ!$D$10+'СЕТ СН'!$G$6-'СЕТ СН'!$G$19</f>
        <v>1389.32037567</v>
      </c>
      <c r="S53" s="36">
        <f>SUMIFS(СВЦЭМ!$C$33:$C$776,СВЦЭМ!$A$33:$A$776,$A53,СВЦЭМ!$B$33:$B$776,S$47)+'СЕТ СН'!$G$9+СВЦЭМ!$D$10+'СЕТ СН'!$G$6-'СЕТ СН'!$G$19</f>
        <v>1333.78710434</v>
      </c>
      <c r="T53" s="36">
        <f>SUMIFS(СВЦЭМ!$C$33:$C$776,СВЦЭМ!$A$33:$A$776,$A53,СВЦЭМ!$B$33:$B$776,T$47)+'СЕТ СН'!$G$9+СВЦЭМ!$D$10+'СЕТ СН'!$G$6-'СЕТ СН'!$G$19</f>
        <v>1318.46112872</v>
      </c>
      <c r="U53" s="36">
        <f>SUMIFS(СВЦЭМ!$C$33:$C$776,СВЦЭМ!$A$33:$A$776,$A53,СВЦЭМ!$B$33:$B$776,U$47)+'СЕТ СН'!$G$9+СВЦЭМ!$D$10+'СЕТ СН'!$G$6-'СЕТ СН'!$G$19</f>
        <v>1322.45077021</v>
      </c>
      <c r="V53" s="36">
        <f>SUMIFS(СВЦЭМ!$C$33:$C$776,СВЦЭМ!$A$33:$A$776,$A53,СВЦЭМ!$B$33:$B$776,V$47)+'СЕТ СН'!$G$9+СВЦЭМ!$D$10+'СЕТ СН'!$G$6-'СЕТ СН'!$G$19</f>
        <v>1319.6685546600002</v>
      </c>
      <c r="W53" s="36">
        <f>SUMIFS(СВЦЭМ!$C$33:$C$776,СВЦЭМ!$A$33:$A$776,$A53,СВЦЭМ!$B$33:$B$776,W$47)+'СЕТ СН'!$G$9+СВЦЭМ!$D$10+'СЕТ СН'!$G$6-'СЕТ СН'!$G$19</f>
        <v>1321.5738172599999</v>
      </c>
      <c r="X53" s="36">
        <f>SUMIFS(СВЦЭМ!$C$33:$C$776,СВЦЭМ!$A$33:$A$776,$A53,СВЦЭМ!$B$33:$B$776,X$47)+'СЕТ СН'!$G$9+СВЦЭМ!$D$10+'СЕТ СН'!$G$6-'СЕТ СН'!$G$19</f>
        <v>1301.68809005</v>
      </c>
      <c r="Y53" s="36">
        <f>SUMIFS(СВЦЭМ!$C$33:$C$776,СВЦЭМ!$A$33:$A$776,$A53,СВЦЭМ!$B$33:$B$776,Y$47)+'СЕТ СН'!$G$9+СВЦЭМ!$D$10+'СЕТ СН'!$G$6-'СЕТ СН'!$G$19</f>
        <v>1312.25379931</v>
      </c>
    </row>
    <row r="54" spans="1:25" ht="15.75" x14ac:dyDescent="0.2">
      <c r="A54" s="35">
        <f t="shared" si="1"/>
        <v>43684</v>
      </c>
      <c r="B54" s="36">
        <f>SUMIFS(СВЦЭМ!$C$33:$C$776,СВЦЭМ!$A$33:$A$776,$A54,СВЦЭМ!$B$33:$B$776,B$47)+'СЕТ СН'!$G$9+СВЦЭМ!$D$10+'СЕТ СН'!$G$6-'СЕТ СН'!$G$19</f>
        <v>1383.85231705</v>
      </c>
      <c r="C54" s="36">
        <f>SUMIFS(СВЦЭМ!$C$33:$C$776,СВЦЭМ!$A$33:$A$776,$A54,СВЦЭМ!$B$33:$B$776,C$47)+'СЕТ СН'!$G$9+СВЦЭМ!$D$10+'СЕТ СН'!$G$6-'СЕТ СН'!$G$19</f>
        <v>1386.94199643</v>
      </c>
      <c r="D54" s="36">
        <f>SUMIFS(СВЦЭМ!$C$33:$C$776,СВЦЭМ!$A$33:$A$776,$A54,СВЦЭМ!$B$33:$B$776,D$47)+'СЕТ СН'!$G$9+СВЦЭМ!$D$10+'СЕТ СН'!$G$6-'СЕТ СН'!$G$19</f>
        <v>1413.5459711600001</v>
      </c>
      <c r="E54" s="36">
        <f>SUMIFS(СВЦЭМ!$C$33:$C$776,СВЦЭМ!$A$33:$A$776,$A54,СВЦЭМ!$B$33:$B$776,E$47)+'СЕТ СН'!$G$9+СВЦЭМ!$D$10+'СЕТ СН'!$G$6-'СЕТ СН'!$G$19</f>
        <v>1416.2407912399999</v>
      </c>
      <c r="F54" s="36">
        <f>SUMIFS(СВЦЭМ!$C$33:$C$776,СВЦЭМ!$A$33:$A$776,$A54,СВЦЭМ!$B$33:$B$776,F$47)+'СЕТ СН'!$G$9+СВЦЭМ!$D$10+'СЕТ СН'!$G$6-'СЕТ СН'!$G$19</f>
        <v>1424.02422224</v>
      </c>
      <c r="G54" s="36">
        <f>SUMIFS(СВЦЭМ!$C$33:$C$776,СВЦЭМ!$A$33:$A$776,$A54,СВЦЭМ!$B$33:$B$776,G$47)+'СЕТ СН'!$G$9+СВЦЭМ!$D$10+'СЕТ СН'!$G$6-'СЕТ СН'!$G$19</f>
        <v>1417.11135268</v>
      </c>
      <c r="H54" s="36">
        <f>SUMIFS(СВЦЭМ!$C$33:$C$776,СВЦЭМ!$A$33:$A$776,$A54,СВЦЭМ!$B$33:$B$776,H$47)+'СЕТ СН'!$G$9+СВЦЭМ!$D$10+'СЕТ СН'!$G$6-'СЕТ СН'!$G$19</f>
        <v>1379.5794623199999</v>
      </c>
      <c r="I54" s="36">
        <f>SUMIFS(СВЦЭМ!$C$33:$C$776,СВЦЭМ!$A$33:$A$776,$A54,СВЦЭМ!$B$33:$B$776,I$47)+'СЕТ СН'!$G$9+СВЦЭМ!$D$10+'СЕТ СН'!$G$6-'СЕТ СН'!$G$19</f>
        <v>1366.46599876</v>
      </c>
      <c r="J54" s="36">
        <f>SUMIFS(СВЦЭМ!$C$33:$C$776,СВЦЭМ!$A$33:$A$776,$A54,СВЦЭМ!$B$33:$B$776,J$47)+'СЕТ СН'!$G$9+СВЦЭМ!$D$10+'СЕТ СН'!$G$6-'СЕТ СН'!$G$19</f>
        <v>1389.9150395000001</v>
      </c>
      <c r="K54" s="36">
        <f>SUMIFS(СВЦЭМ!$C$33:$C$776,СВЦЭМ!$A$33:$A$776,$A54,СВЦЭМ!$B$33:$B$776,K$47)+'СЕТ СН'!$G$9+СВЦЭМ!$D$10+'СЕТ СН'!$G$6-'СЕТ СН'!$G$19</f>
        <v>1407.82174018</v>
      </c>
      <c r="L54" s="36">
        <f>SUMIFS(СВЦЭМ!$C$33:$C$776,СВЦЭМ!$A$33:$A$776,$A54,СВЦЭМ!$B$33:$B$776,L$47)+'СЕТ СН'!$G$9+СВЦЭМ!$D$10+'СЕТ СН'!$G$6-'СЕТ СН'!$G$19</f>
        <v>1407.61041871</v>
      </c>
      <c r="M54" s="36">
        <f>SUMIFS(СВЦЭМ!$C$33:$C$776,СВЦЭМ!$A$33:$A$776,$A54,СВЦЭМ!$B$33:$B$776,M$47)+'СЕТ СН'!$G$9+СВЦЭМ!$D$10+'СЕТ СН'!$G$6-'СЕТ СН'!$G$19</f>
        <v>1411.4213025399999</v>
      </c>
      <c r="N54" s="36">
        <f>SUMIFS(СВЦЭМ!$C$33:$C$776,СВЦЭМ!$A$33:$A$776,$A54,СВЦЭМ!$B$33:$B$776,N$47)+'СЕТ СН'!$G$9+СВЦЭМ!$D$10+'СЕТ СН'!$G$6-'СЕТ СН'!$G$19</f>
        <v>1404.81302495</v>
      </c>
      <c r="O54" s="36">
        <f>SUMIFS(СВЦЭМ!$C$33:$C$776,СВЦЭМ!$A$33:$A$776,$A54,СВЦЭМ!$B$33:$B$776,O$47)+'СЕТ СН'!$G$9+СВЦЭМ!$D$10+'СЕТ СН'!$G$6-'СЕТ СН'!$G$19</f>
        <v>1409.69114145</v>
      </c>
      <c r="P54" s="36">
        <f>SUMIFS(СВЦЭМ!$C$33:$C$776,СВЦЭМ!$A$33:$A$776,$A54,СВЦЭМ!$B$33:$B$776,P$47)+'СЕТ СН'!$G$9+СВЦЭМ!$D$10+'СЕТ СН'!$G$6-'СЕТ СН'!$G$19</f>
        <v>1412.96853197</v>
      </c>
      <c r="Q54" s="36">
        <f>SUMIFS(СВЦЭМ!$C$33:$C$776,СВЦЭМ!$A$33:$A$776,$A54,СВЦЭМ!$B$33:$B$776,Q$47)+'СЕТ СН'!$G$9+СВЦЭМ!$D$10+'СЕТ СН'!$G$6-'СЕТ СН'!$G$19</f>
        <v>1412.7479230600002</v>
      </c>
      <c r="R54" s="36">
        <f>SUMIFS(СВЦЭМ!$C$33:$C$776,СВЦЭМ!$A$33:$A$776,$A54,СВЦЭМ!$B$33:$B$776,R$47)+'СЕТ СН'!$G$9+СВЦЭМ!$D$10+'СЕТ СН'!$G$6-'СЕТ СН'!$G$19</f>
        <v>1371.51977403</v>
      </c>
      <c r="S54" s="36">
        <f>SUMIFS(СВЦЭМ!$C$33:$C$776,СВЦЭМ!$A$33:$A$776,$A54,СВЦЭМ!$B$33:$B$776,S$47)+'СЕТ СН'!$G$9+СВЦЭМ!$D$10+'СЕТ СН'!$G$6-'СЕТ СН'!$G$19</f>
        <v>1326.89914903</v>
      </c>
      <c r="T54" s="36">
        <f>SUMIFS(СВЦЭМ!$C$33:$C$776,СВЦЭМ!$A$33:$A$776,$A54,СВЦЭМ!$B$33:$B$776,T$47)+'СЕТ СН'!$G$9+СВЦЭМ!$D$10+'СЕТ СН'!$G$6-'СЕТ СН'!$G$19</f>
        <v>1313.5256377800001</v>
      </c>
      <c r="U54" s="36">
        <f>SUMIFS(СВЦЭМ!$C$33:$C$776,СВЦЭМ!$A$33:$A$776,$A54,СВЦЭМ!$B$33:$B$776,U$47)+'СЕТ СН'!$G$9+СВЦЭМ!$D$10+'СЕТ СН'!$G$6-'СЕТ СН'!$G$19</f>
        <v>1314.99950704</v>
      </c>
      <c r="V54" s="36">
        <f>SUMIFS(СВЦЭМ!$C$33:$C$776,СВЦЭМ!$A$33:$A$776,$A54,СВЦЭМ!$B$33:$B$776,V$47)+'СЕТ СН'!$G$9+СВЦЭМ!$D$10+'СЕТ СН'!$G$6-'СЕТ СН'!$G$19</f>
        <v>1310.4985368500002</v>
      </c>
      <c r="W54" s="36">
        <f>SUMIFS(СВЦЭМ!$C$33:$C$776,СВЦЭМ!$A$33:$A$776,$A54,СВЦЭМ!$B$33:$B$776,W$47)+'СЕТ СН'!$G$9+СВЦЭМ!$D$10+'СЕТ СН'!$G$6-'СЕТ СН'!$G$19</f>
        <v>1319.3639857000001</v>
      </c>
      <c r="X54" s="36">
        <f>SUMIFS(СВЦЭМ!$C$33:$C$776,СВЦЭМ!$A$33:$A$776,$A54,СВЦЭМ!$B$33:$B$776,X$47)+'СЕТ СН'!$G$9+СВЦЭМ!$D$10+'СЕТ СН'!$G$6-'СЕТ СН'!$G$19</f>
        <v>1292.1740436700002</v>
      </c>
      <c r="Y54" s="36">
        <f>SUMIFS(СВЦЭМ!$C$33:$C$776,СВЦЭМ!$A$33:$A$776,$A54,СВЦЭМ!$B$33:$B$776,Y$47)+'СЕТ СН'!$G$9+СВЦЭМ!$D$10+'СЕТ СН'!$G$6-'СЕТ СН'!$G$19</f>
        <v>1322.94990063</v>
      </c>
    </row>
    <row r="55" spans="1:25" ht="15.75" x14ac:dyDescent="0.2">
      <c r="A55" s="35">
        <f t="shared" si="1"/>
        <v>43685</v>
      </c>
      <c r="B55" s="36">
        <f>SUMIFS(СВЦЭМ!$C$33:$C$776,СВЦЭМ!$A$33:$A$776,$A55,СВЦЭМ!$B$33:$B$776,B$47)+'СЕТ СН'!$G$9+СВЦЭМ!$D$10+'СЕТ СН'!$G$6-'СЕТ СН'!$G$19</f>
        <v>1411.92811979</v>
      </c>
      <c r="C55" s="36">
        <f>SUMIFS(СВЦЭМ!$C$33:$C$776,СВЦЭМ!$A$33:$A$776,$A55,СВЦЭМ!$B$33:$B$776,C$47)+'СЕТ СН'!$G$9+СВЦЭМ!$D$10+'СЕТ СН'!$G$6-'СЕТ СН'!$G$19</f>
        <v>1451.40993944</v>
      </c>
      <c r="D55" s="36">
        <f>SUMIFS(СВЦЭМ!$C$33:$C$776,СВЦЭМ!$A$33:$A$776,$A55,СВЦЭМ!$B$33:$B$776,D$47)+'СЕТ СН'!$G$9+СВЦЭМ!$D$10+'СЕТ СН'!$G$6-'СЕТ СН'!$G$19</f>
        <v>1484.1315444000002</v>
      </c>
      <c r="E55" s="36">
        <f>SUMIFS(СВЦЭМ!$C$33:$C$776,СВЦЭМ!$A$33:$A$776,$A55,СВЦЭМ!$B$33:$B$776,E$47)+'СЕТ СН'!$G$9+СВЦЭМ!$D$10+'СЕТ СН'!$G$6-'СЕТ СН'!$G$19</f>
        <v>1505.2618425800001</v>
      </c>
      <c r="F55" s="36">
        <f>SUMIFS(СВЦЭМ!$C$33:$C$776,СВЦЭМ!$A$33:$A$776,$A55,СВЦЭМ!$B$33:$B$776,F$47)+'СЕТ СН'!$G$9+СВЦЭМ!$D$10+'СЕТ СН'!$G$6-'СЕТ СН'!$G$19</f>
        <v>1546.41701081</v>
      </c>
      <c r="G55" s="36">
        <f>SUMIFS(СВЦЭМ!$C$33:$C$776,СВЦЭМ!$A$33:$A$776,$A55,СВЦЭМ!$B$33:$B$776,G$47)+'СЕТ СН'!$G$9+СВЦЭМ!$D$10+'СЕТ СН'!$G$6-'СЕТ СН'!$G$19</f>
        <v>1527.1939030799999</v>
      </c>
      <c r="H55" s="36">
        <f>SUMIFS(СВЦЭМ!$C$33:$C$776,СВЦЭМ!$A$33:$A$776,$A55,СВЦЭМ!$B$33:$B$776,H$47)+'СЕТ СН'!$G$9+СВЦЭМ!$D$10+'СЕТ СН'!$G$6-'СЕТ СН'!$G$19</f>
        <v>1488.99165442</v>
      </c>
      <c r="I55" s="36">
        <f>SUMIFS(СВЦЭМ!$C$33:$C$776,СВЦЭМ!$A$33:$A$776,$A55,СВЦЭМ!$B$33:$B$776,I$47)+'СЕТ СН'!$G$9+СВЦЭМ!$D$10+'СЕТ СН'!$G$6-'СЕТ СН'!$G$19</f>
        <v>1437.81780746</v>
      </c>
      <c r="J55" s="36">
        <f>SUMIFS(СВЦЭМ!$C$33:$C$776,СВЦЭМ!$A$33:$A$776,$A55,СВЦЭМ!$B$33:$B$776,J$47)+'СЕТ СН'!$G$9+СВЦЭМ!$D$10+'СЕТ СН'!$G$6-'СЕТ СН'!$G$19</f>
        <v>1388.02904685</v>
      </c>
      <c r="K55" s="36">
        <f>SUMIFS(СВЦЭМ!$C$33:$C$776,СВЦЭМ!$A$33:$A$776,$A55,СВЦЭМ!$B$33:$B$776,K$47)+'СЕТ СН'!$G$9+СВЦЭМ!$D$10+'СЕТ СН'!$G$6-'СЕТ СН'!$G$19</f>
        <v>1425.70521949</v>
      </c>
      <c r="L55" s="36">
        <f>SUMIFS(СВЦЭМ!$C$33:$C$776,СВЦЭМ!$A$33:$A$776,$A55,СВЦЭМ!$B$33:$B$776,L$47)+'СЕТ СН'!$G$9+СВЦЭМ!$D$10+'СЕТ СН'!$G$6-'СЕТ СН'!$G$19</f>
        <v>1439.2397919300001</v>
      </c>
      <c r="M55" s="36">
        <f>SUMIFS(СВЦЭМ!$C$33:$C$776,СВЦЭМ!$A$33:$A$776,$A55,СВЦЭМ!$B$33:$B$776,M$47)+'СЕТ СН'!$G$9+СВЦЭМ!$D$10+'СЕТ СН'!$G$6-'СЕТ СН'!$G$19</f>
        <v>1437.62724615</v>
      </c>
      <c r="N55" s="36">
        <f>SUMIFS(СВЦЭМ!$C$33:$C$776,СВЦЭМ!$A$33:$A$776,$A55,СВЦЭМ!$B$33:$B$776,N$47)+'СЕТ СН'!$G$9+СВЦЭМ!$D$10+'СЕТ СН'!$G$6-'СЕТ СН'!$G$19</f>
        <v>1432.02563562</v>
      </c>
      <c r="O55" s="36">
        <f>SUMIFS(СВЦЭМ!$C$33:$C$776,СВЦЭМ!$A$33:$A$776,$A55,СВЦЭМ!$B$33:$B$776,O$47)+'СЕТ СН'!$G$9+СВЦЭМ!$D$10+'СЕТ СН'!$G$6-'СЕТ СН'!$G$19</f>
        <v>1438.6568079200001</v>
      </c>
      <c r="P55" s="36">
        <f>SUMIFS(СВЦЭМ!$C$33:$C$776,СВЦЭМ!$A$33:$A$776,$A55,СВЦЭМ!$B$33:$B$776,P$47)+'СЕТ СН'!$G$9+СВЦЭМ!$D$10+'СЕТ СН'!$G$6-'СЕТ СН'!$G$19</f>
        <v>1440.87105544</v>
      </c>
      <c r="Q55" s="36">
        <f>SUMIFS(СВЦЭМ!$C$33:$C$776,СВЦЭМ!$A$33:$A$776,$A55,СВЦЭМ!$B$33:$B$776,Q$47)+'СЕТ СН'!$G$9+СВЦЭМ!$D$10+'СЕТ СН'!$G$6-'СЕТ СН'!$G$19</f>
        <v>1446.2023291599999</v>
      </c>
      <c r="R55" s="36">
        <f>SUMIFS(СВЦЭМ!$C$33:$C$776,СВЦЭМ!$A$33:$A$776,$A55,СВЦЭМ!$B$33:$B$776,R$47)+'СЕТ СН'!$G$9+СВЦЭМ!$D$10+'СЕТ СН'!$G$6-'СЕТ СН'!$G$19</f>
        <v>1391.56352657</v>
      </c>
      <c r="S55" s="36">
        <f>SUMIFS(СВЦЭМ!$C$33:$C$776,СВЦЭМ!$A$33:$A$776,$A55,СВЦЭМ!$B$33:$B$776,S$47)+'СЕТ СН'!$G$9+СВЦЭМ!$D$10+'СЕТ СН'!$G$6-'СЕТ СН'!$G$19</f>
        <v>1373.97244856</v>
      </c>
      <c r="T55" s="36">
        <f>SUMIFS(СВЦЭМ!$C$33:$C$776,СВЦЭМ!$A$33:$A$776,$A55,СВЦЭМ!$B$33:$B$776,T$47)+'СЕТ СН'!$G$9+СВЦЭМ!$D$10+'СЕТ СН'!$G$6-'СЕТ СН'!$G$19</f>
        <v>1373.5502026200002</v>
      </c>
      <c r="U55" s="36">
        <f>SUMIFS(СВЦЭМ!$C$33:$C$776,СВЦЭМ!$A$33:$A$776,$A55,СВЦЭМ!$B$33:$B$776,U$47)+'СЕТ СН'!$G$9+СВЦЭМ!$D$10+'СЕТ СН'!$G$6-'СЕТ СН'!$G$19</f>
        <v>1334.2513313700001</v>
      </c>
      <c r="V55" s="36">
        <f>SUMIFS(СВЦЭМ!$C$33:$C$776,СВЦЭМ!$A$33:$A$776,$A55,СВЦЭМ!$B$33:$B$776,V$47)+'СЕТ СН'!$G$9+СВЦЭМ!$D$10+'СЕТ СН'!$G$6-'СЕТ СН'!$G$19</f>
        <v>1334.90960047</v>
      </c>
      <c r="W55" s="36">
        <f>SUMIFS(СВЦЭМ!$C$33:$C$776,СВЦЭМ!$A$33:$A$776,$A55,СВЦЭМ!$B$33:$B$776,W$47)+'СЕТ СН'!$G$9+СВЦЭМ!$D$10+'СЕТ СН'!$G$6-'СЕТ СН'!$G$19</f>
        <v>1337.1848851700001</v>
      </c>
      <c r="X55" s="36">
        <f>SUMIFS(СВЦЭМ!$C$33:$C$776,СВЦЭМ!$A$33:$A$776,$A55,СВЦЭМ!$B$33:$B$776,X$47)+'СЕТ СН'!$G$9+СВЦЭМ!$D$10+'СЕТ СН'!$G$6-'СЕТ СН'!$G$19</f>
        <v>1312.5511019</v>
      </c>
      <c r="Y55" s="36">
        <f>SUMIFS(СВЦЭМ!$C$33:$C$776,СВЦЭМ!$A$33:$A$776,$A55,СВЦЭМ!$B$33:$B$776,Y$47)+'СЕТ СН'!$G$9+СВЦЭМ!$D$10+'СЕТ СН'!$G$6-'СЕТ СН'!$G$19</f>
        <v>1344.4611742900001</v>
      </c>
    </row>
    <row r="56" spans="1:25" ht="15.75" x14ac:dyDescent="0.2">
      <c r="A56" s="35">
        <f t="shared" si="1"/>
        <v>43686</v>
      </c>
      <c r="B56" s="36">
        <f>SUMIFS(СВЦЭМ!$C$33:$C$776,СВЦЭМ!$A$33:$A$776,$A56,СВЦЭМ!$B$33:$B$776,B$47)+'СЕТ СН'!$G$9+СВЦЭМ!$D$10+'СЕТ СН'!$G$6-'СЕТ СН'!$G$19</f>
        <v>1439.43177504</v>
      </c>
      <c r="C56" s="36">
        <f>SUMIFS(СВЦЭМ!$C$33:$C$776,СВЦЭМ!$A$33:$A$776,$A56,СВЦЭМ!$B$33:$B$776,C$47)+'СЕТ СН'!$G$9+СВЦЭМ!$D$10+'СЕТ СН'!$G$6-'СЕТ СН'!$G$19</f>
        <v>1475.92109327</v>
      </c>
      <c r="D56" s="36">
        <f>SUMIFS(СВЦЭМ!$C$33:$C$776,СВЦЭМ!$A$33:$A$776,$A56,СВЦЭМ!$B$33:$B$776,D$47)+'СЕТ СН'!$G$9+СВЦЭМ!$D$10+'СЕТ СН'!$G$6-'СЕТ СН'!$G$19</f>
        <v>1498.83308272</v>
      </c>
      <c r="E56" s="36">
        <f>SUMIFS(СВЦЭМ!$C$33:$C$776,СВЦЭМ!$A$33:$A$776,$A56,СВЦЭМ!$B$33:$B$776,E$47)+'СЕТ СН'!$G$9+СВЦЭМ!$D$10+'СЕТ СН'!$G$6-'СЕТ СН'!$G$19</f>
        <v>1522.2260119799998</v>
      </c>
      <c r="F56" s="36">
        <f>SUMIFS(СВЦЭМ!$C$33:$C$776,СВЦЭМ!$A$33:$A$776,$A56,СВЦЭМ!$B$33:$B$776,F$47)+'СЕТ СН'!$G$9+СВЦЭМ!$D$10+'СЕТ СН'!$G$6-'СЕТ СН'!$G$19</f>
        <v>1534.07171558</v>
      </c>
      <c r="G56" s="36">
        <f>SUMIFS(СВЦЭМ!$C$33:$C$776,СВЦЭМ!$A$33:$A$776,$A56,СВЦЭМ!$B$33:$B$776,G$47)+'СЕТ СН'!$G$9+СВЦЭМ!$D$10+'СЕТ СН'!$G$6-'СЕТ СН'!$G$19</f>
        <v>1520.9755781399999</v>
      </c>
      <c r="H56" s="36">
        <f>SUMIFS(СВЦЭМ!$C$33:$C$776,СВЦЭМ!$A$33:$A$776,$A56,СВЦЭМ!$B$33:$B$776,H$47)+'СЕТ СН'!$G$9+СВЦЭМ!$D$10+'СЕТ СН'!$G$6-'СЕТ СН'!$G$19</f>
        <v>1492.32753037</v>
      </c>
      <c r="I56" s="36">
        <f>SUMIFS(СВЦЭМ!$C$33:$C$776,СВЦЭМ!$A$33:$A$776,$A56,СВЦЭМ!$B$33:$B$776,I$47)+'СЕТ СН'!$G$9+СВЦЭМ!$D$10+'СЕТ СН'!$G$6-'СЕТ СН'!$G$19</f>
        <v>1455.57772686</v>
      </c>
      <c r="J56" s="36">
        <f>SUMIFS(СВЦЭМ!$C$33:$C$776,СВЦЭМ!$A$33:$A$776,$A56,СВЦЭМ!$B$33:$B$776,J$47)+'СЕТ СН'!$G$9+СВЦЭМ!$D$10+'СЕТ СН'!$G$6-'СЕТ СН'!$G$19</f>
        <v>1407.80899875</v>
      </c>
      <c r="K56" s="36">
        <f>SUMIFS(СВЦЭМ!$C$33:$C$776,СВЦЭМ!$A$33:$A$776,$A56,СВЦЭМ!$B$33:$B$776,K$47)+'СЕТ СН'!$G$9+СВЦЭМ!$D$10+'СЕТ СН'!$G$6-'СЕТ СН'!$G$19</f>
        <v>1425.1188650700001</v>
      </c>
      <c r="L56" s="36">
        <f>SUMIFS(СВЦЭМ!$C$33:$C$776,СВЦЭМ!$A$33:$A$776,$A56,СВЦЭМ!$B$33:$B$776,L$47)+'СЕТ СН'!$G$9+СВЦЭМ!$D$10+'СЕТ СН'!$G$6-'СЕТ СН'!$G$19</f>
        <v>1440.89787512</v>
      </c>
      <c r="M56" s="36">
        <f>SUMIFS(СВЦЭМ!$C$33:$C$776,СВЦЭМ!$A$33:$A$776,$A56,СВЦЭМ!$B$33:$B$776,M$47)+'СЕТ СН'!$G$9+СВЦЭМ!$D$10+'СЕТ СН'!$G$6-'СЕТ СН'!$G$19</f>
        <v>1441.5282882500001</v>
      </c>
      <c r="N56" s="36">
        <f>SUMIFS(СВЦЭМ!$C$33:$C$776,СВЦЭМ!$A$33:$A$776,$A56,СВЦЭМ!$B$33:$B$776,N$47)+'СЕТ СН'!$G$9+СВЦЭМ!$D$10+'СЕТ СН'!$G$6-'СЕТ СН'!$G$19</f>
        <v>1435.4566551799999</v>
      </c>
      <c r="O56" s="36">
        <f>SUMIFS(СВЦЭМ!$C$33:$C$776,СВЦЭМ!$A$33:$A$776,$A56,СВЦЭМ!$B$33:$B$776,O$47)+'СЕТ СН'!$G$9+СВЦЭМ!$D$10+'СЕТ СН'!$G$6-'СЕТ СН'!$G$19</f>
        <v>1441.6402247800002</v>
      </c>
      <c r="P56" s="36">
        <f>SUMIFS(СВЦЭМ!$C$33:$C$776,СВЦЭМ!$A$33:$A$776,$A56,СВЦЭМ!$B$33:$B$776,P$47)+'СЕТ СН'!$G$9+СВЦЭМ!$D$10+'СЕТ СН'!$G$6-'СЕТ СН'!$G$19</f>
        <v>1469.9316387399999</v>
      </c>
      <c r="Q56" s="36">
        <f>SUMIFS(СВЦЭМ!$C$33:$C$776,СВЦЭМ!$A$33:$A$776,$A56,СВЦЭМ!$B$33:$B$776,Q$47)+'СЕТ СН'!$G$9+СВЦЭМ!$D$10+'СЕТ СН'!$G$6-'СЕТ СН'!$G$19</f>
        <v>1467.91409204</v>
      </c>
      <c r="R56" s="36">
        <f>SUMIFS(СВЦЭМ!$C$33:$C$776,СВЦЭМ!$A$33:$A$776,$A56,СВЦЭМ!$B$33:$B$776,R$47)+'СЕТ СН'!$G$9+СВЦЭМ!$D$10+'СЕТ СН'!$G$6-'СЕТ СН'!$G$19</f>
        <v>1417.8582186399999</v>
      </c>
      <c r="S56" s="36">
        <f>SUMIFS(СВЦЭМ!$C$33:$C$776,СВЦЭМ!$A$33:$A$776,$A56,СВЦЭМ!$B$33:$B$776,S$47)+'СЕТ СН'!$G$9+СВЦЭМ!$D$10+'СЕТ СН'!$G$6-'СЕТ СН'!$G$19</f>
        <v>1369.24953119</v>
      </c>
      <c r="T56" s="36">
        <f>SUMIFS(СВЦЭМ!$C$33:$C$776,СВЦЭМ!$A$33:$A$776,$A56,СВЦЭМ!$B$33:$B$776,T$47)+'СЕТ СН'!$G$9+СВЦЭМ!$D$10+'СЕТ СН'!$G$6-'СЕТ СН'!$G$19</f>
        <v>1351.68790853</v>
      </c>
      <c r="U56" s="36">
        <f>SUMIFS(СВЦЭМ!$C$33:$C$776,СВЦЭМ!$A$33:$A$776,$A56,СВЦЭМ!$B$33:$B$776,U$47)+'СЕТ СН'!$G$9+СВЦЭМ!$D$10+'СЕТ СН'!$G$6-'СЕТ СН'!$G$19</f>
        <v>1354.8702457700001</v>
      </c>
      <c r="V56" s="36">
        <f>SUMIFS(СВЦЭМ!$C$33:$C$776,СВЦЭМ!$A$33:$A$776,$A56,СВЦЭМ!$B$33:$B$776,V$47)+'СЕТ СН'!$G$9+СВЦЭМ!$D$10+'СЕТ СН'!$G$6-'СЕТ СН'!$G$19</f>
        <v>1332.2373719900002</v>
      </c>
      <c r="W56" s="36">
        <f>SUMIFS(СВЦЭМ!$C$33:$C$776,СВЦЭМ!$A$33:$A$776,$A56,СВЦЭМ!$B$33:$B$776,W$47)+'СЕТ СН'!$G$9+СВЦЭМ!$D$10+'СЕТ СН'!$G$6-'СЕТ СН'!$G$19</f>
        <v>1338.0800402099999</v>
      </c>
      <c r="X56" s="36">
        <f>SUMIFS(СВЦЭМ!$C$33:$C$776,СВЦЭМ!$A$33:$A$776,$A56,СВЦЭМ!$B$33:$B$776,X$47)+'СЕТ СН'!$G$9+СВЦЭМ!$D$10+'СЕТ СН'!$G$6-'СЕТ СН'!$G$19</f>
        <v>1311.8570330800001</v>
      </c>
      <c r="Y56" s="36">
        <f>SUMIFS(СВЦЭМ!$C$33:$C$776,СВЦЭМ!$A$33:$A$776,$A56,СВЦЭМ!$B$33:$B$776,Y$47)+'СЕТ СН'!$G$9+СВЦЭМ!$D$10+'СЕТ СН'!$G$6-'СЕТ СН'!$G$19</f>
        <v>1370.52344666</v>
      </c>
    </row>
    <row r="57" spans="1:25" ht="15.75" x14ac:dyDescent="0.2">
      <c r="A57" s="35">
        <f t="shared" si="1"/>
        <v>43687</v>
      </c>
      <c r="B57" s="36">
        <f>SUMIFS(СВЦЭМ!$C$33:$C$776,СВЦЭМ!$A$33:$A$776,$A57,СВЦЭМ!$B$33:$B$776,B$47)+'СЕТ СН'!$G$9+СВЦЭМ!$D$10+'СЕТ СН'!$G$6-'СЕТ СН'!$G$19</f>
        <v>1503.79730604</v>
      </c>
      <c r="C57" s="36">
        <f>SUMIFS(СВЦЭМ!$C$33:$C$776,СВЦЭМ!$A$33:$A$776,$A57,СВЦЭМ!$B$33:$B$776,C$47)+'СЕТ СН'!$G$9+СВЦЭМ!$D$10+'СЕТ СН'!$G$6-'СЕТ СН'!$G$19</f>
        <v>1515.64183996</v>
      </c>
      <c r="D57" s="36">
        <f>SUMIFS(СВЦЭМ!$C$33:$C$776,СВЦЭМ!$A$33:$A$776,$A57,СВЦЭМ!$B$33:$B$776,D$47)+'СЕТ СН'!$G$9+СВЦЭМ!$D$10+'СЕТ СН'!$G$6-'СЕТ СН'!$G$19</f>
        <v>1528.07544435</v>
      </c>
      <c r="E57" s="36">
        <f>SUMIFS(СВЦЭМ!$C$33:$C$776,СВЦЭМ!$A$33:$A$776,$A57,СВЦЭМ!$B$33:$B$776,E$47)+'СЕТ СН'!$G$9+СВЦЭМ!$D$10+'СЕТ СН'!$G$6-'СЕТ СН'!$G$19</f>
        <v>1548.23879399</v>
      </c>
      <c r="F57" s="36">
        <f>SUMIFS(СВЦЭМ!$C$33:$C$776,СВЦЭМ!$A$33:$A$776,$A57,СВЦЭМ!$B$33:$B$776,F$47)+'СЕТ СН'!$G$9+СВЦЭМ!$D$10+'СЕТ СН'!$G$6-'СЕТ СН'!$G$19</f>
        <v>1571.0386661699999</v>
      </c>
      <c r="G57" s="36">
        <f>SUMIFS(СВЦЭМ!$C$33:$C$776,СВЦЭМ!$A$33:$A$776,$A57,СВЦЭМ!$B$33:$B$776,G$47)+'СЕТ СН'!$G$9+СВЦЭМ!$D$10+'СЕТ СН'!$G$6-'СЕТ СН'!$G$19</f>
        <v>1544.26087289</v>
      </c>
      <c r="H57" s="36">
        <f>SUMIFS(СВЦЭМ!$C$33:$C$776,СВЦЭМ!$A$33:$A$776,$A57,СВЦЭМ!$B$33:$B$776,H$47)+'СЕТ СН'!$G$9+СВЦЭМ!$D$10+'СЕТ СН'!$G$6-'СЕТ СН'!$G$19</f>
        <v>1500.73837346</v>
      </c>
      <c r="I57" s="36">
        <f>SUMIFS(СВЦЭМ!$C$33:$C$776,СВЦЭМ!$A$33:$A$776,$A57,СВЦЭМ!$B$33:$B$776,I$47)+'СЕТ СН'!$G$9+СВЦЭМ!$D$10+'СЕТ СН'!$G$6-'СЕТ СН'!$G$19</f>
        <v>1515.08850871</v>
      </c>
      <c r="J57" s="36">
        <f>SUMIFS(СВЦЭМ!$C$33:$C$776,СВЦЭМ!$A$33:$A$776,$A57,СВЦЭМ!$B$33:$B$776,J$47)+'СЕТ СН'!$G$9+СВЦЭМ!$D$10+'СЕТ СН'!$G$6-'СЕТ СН'!$G$19</f>
        <v>1413.89783048</v>
      </c>
      <c r="K57" s="36">
        <f>SUMIFS(СВЦЭМ!$C$33:$C$776,СВЦЭМ!$A$33:$A$776,$A57,СВЦЭМ!$B$33:$B$776,K$47)+'СЕТ СН'!$G$9+СВЦЭМ!$D$10+'СЕТ СН'!$G$6-'СЕТ СН'!$G$19</f>
        <v>1429.2532174600001</v>
      </c>
      <c r="L57" s="36">
        <f>SUMIFS(СВЦЭМ!$C$33:$C$776,СВЦЭМ!$A$33:$A$776,$A57,СВЦЭМ!$B$33:$B$776,L$47)+'СЕТ СН'!$G$9+СВЦЭМ!$D$10+'СЕТ СН'!$G$6-'СЕТ СН'!$G$19</f>
        <v>1450.7127293399999</v>
      </c>
      <c r="M57" s="36">
        <f>SUMIFS(СВЦЭМ!$C$33:$C$776,СВЦЭМ!$A$33:$A$776,$A57,СВЦЭМ!$B$33:$B$776,M$47)+'СЕТ СН'!$G$9+СВЦЭМ!$D$10+'СЕТ СН'!$G$6-'СЕТ СН'!$G$19</f>
        <v>1445.3770534599998</v>
      </c>
      <c r="N57" s="36">
        <f>SUMIFS(СВЦЭМ!$C$33:$C$776,СВЦЭМ!$A$33:$A$776,$A57,СВЦЭМ!$B$33:$B$776,N$47)+'СЕТ СН'!$G$9+СВЦЭМ!$D$10+'СЕТ СН'!$G$6-'СЕТ СН'!$G$19</f>
        <v>1435.70135</v>
      </c>
      <c r="O57" s="36">
        <f>SUMIFS(СВЦЭМ!$C$33:$C$776,СВЦЭМ!$A$33:$A$776,$A57,СВЦЭМ!$B$33:$B$776,O$47)+'СЕТ СН'!$G$9+СВЦЭМ!$D$10+'СЕТ СН'!$G$6-'СЕТ СН'!$G$19</f>
        <v>1441.3676439400001</v>
      </c>
      <c r="P57" s="36">
        <f>SUMIFS(СВЦЭМ!$C$33:$C$776,СВЦЭМ!$A$33:$A$776,$A57,СВЦЭМ!$B$33:$B$776,P$47)+'СЕТ СН'!$G$9+СВЦЭМ!$D$10+'СЕТ СН'!$G$6-'СЕТ СН'!$G$19</f>
        <v>1443.6478371600001</v>
      </c>
      <c r="Q57" s="36">
        <f>SUMIFS(СВЦЭМ!$C$33:$C$776,СВЦЭМ!$A$33:$A$776,$A57,СВЦЭМ!$B$33:$B$776,Q$47)+'СЕТ СН'!$G$9+СВЦЭМ!$D$10+'СЕТ СН'!$G$6-'СЕТ СН'!$G$19</f>
        <v>1452.78234989</v>
      </c>
      <c r="R57" s="36">
        <f>SUMIFS(СВЦЭМ!$C$33:$C$776,СВЦЭМ!$A$33:$A$776,$A57,СВЦЭМ!$B$33:$B$776,R$47)+'СЕТ СН'!$G$9+СВЦЭМ!$D$10+'СЕТ СН'!$G$6-'СЕТ СН'!$G$19</f>
        <v>1397.3918712</v>
      </c>
      <c r="S57" s="36">
        <f>SUMIFS(СВЦЭМ!$C$33:$C$776,СВЦЭМ!$A$33:$A$776,$A57,СВЦЭМ!$B$33:$B$776,S$47)+'СЕТ СН'!$G$9+СВЦЭМ!$D$10+'СЕТ СН'!$G$6-'СЕТ СН'!$G$19</f>
        <v>1397.30122628</v>
      </c>
      <c r="T57" s="36">
        <f>SUMIFS(СВЦЭМ!$C$33:$C$776,СВЦЭМ!$A$33:$A$776,$A57,СВЦЭМ!$B$33:$B$776,T$47)+'СЕТ СН'!$G$9+СВЦЭМ!$D$10+'СЕТ СН'!$G$6-'СЕТ СН'!$G$19</f>
        <v>1392.3361442200001</v>
      </c>
      <c r="U57" s="36">
        <f>SUMIFS(СВЦЭМ!$C$33:$C$776,СВЦЭМ!$A$33:$A$776,$A57,СВЦЭМ!$B$33:$B$776,U$47)+'СЕТ СН'!$G$9+СВЦЭМ!$D$10+'СЕТ СН'!$G$6-'СЕТ СН'!$G$19</f>
        <v>1379.93293986</v>
      </c>
      <c r="V57" s="36">
        <f>SUMIFS(СВЦЭМ!$C$33:$C$776,СВЦЭМ!$A$33:$A$776,$A57,СВЦЭМ!$B$33:$B$776,V$47)+'СЕТ СН'!$G$9+СВЦЭМ!$D$10+'СЕТ СН'!$G$6-'СЕТ СН'!$G$19</f>
        <v>1387.11003697</v>
      </c>
      <c r="W57" s="36">
        <f>SUMIFS(СВЦЭМ!$C$33:$C$776,СВЦЭМ!$A$33:$A$776,$A57,СВЦЭМ!$B$33:$B$776,W$47)+'СЕТ СН'!$G$9+СВЦЭМ!$D$10+'СЕТ СН'!$G$6-'СЕТ СН'!$G$19</f>
        <v>1408.2281619</v>
      </c>
      <c r="X57" s="36">
        <f>SUMIFS(СВЦЭМ!$C$33:$C$776,СВЦЭМ!$A$33:$A$776,$A57,СВЦЭМ!$B$33:$B$776,X$47)+'СЕТ СН'!$G$9+СВЦЭМ!$D$10+'СЕТ СН'!$G$6-'СЕТ СН'!$G$19</f>
        <v>1380.7269120999999</v>
      </c>
      <c r="Y57" s="36">
        <f>SUMIFS(СВЦЭМ!$C$33:$C$776,СВЦЭМ!$A$33:$A$776,$A57,СВЦЭМ!$B$33:$B$776,Y$47)+'СЕТ СН'!$G$9+СВЦЭМ!$D$10+'СЕТ СН'!$G$6-'СЕТ СН'!$G$19</f>
        <v>1376.7449222499999</v>
      </c>
    </row>
    <row r="58" spans="1:25" ht="15.75" x14ac:dyDescent="0.2">
      <c r="A58" s="35">
        <f t="shared" si="1"/>
        <v>43688</v>
      </c>
      <c r="B58" s="36">
        <f>SUMIFS(СВЦЭМ!$C$33:$C$776,СВЦЭМ!$A$33:$A$776,$A58,СВЦЭМ!$B$33:$B$776,B$47)+'СЕТ СН'!$G$9+СВЦЭМ!$D$10+'СЕТ СН'!$G$6-'СЕТ СН'!$G$19</f>
        <v>1483.90674614</v>
      </c>
      <c r="C58" s="36">
        <f>SUMIFS(СВЦЭМ!$C$33:$C$776,СВЦЭМ!$A$33:$A$776,$A58,СВЦЭМ!$B$33:$B$776,C$47)+'СЕТ СН'!$G$9+СВЦЭМ!$D$10+'СЕТ СН'!$G$6-'СЕТ СН'!$G$19</f>
        <v>1517.8401431100001</v>
      </c>
      <c r="D58" s="36">
        <f>SUMIFS(СВЦЭМ!$C$33:$C$776,СВЦЭМ!$A$33:$A$776,$A58,СВЦЭМ!$B$33:$B$776,D$47)+'СЕТ СН'!$G$9+СВЦЭМ!$D$10+'СЕТ СН'!$G$6-'СЕТ СН'!$G$19</f>
        <v>1545.9314159800001</v>
      </c>
      <c r="E58" s="36">
        <f>SUMIFS(СВЦЭМ!$C$33:$C$776,СВЦЭМ!$A$33:$A$776,$A58,СВЦЭМ!$B$33:$B$776,E$47)+'СЕТ СН'!$G$9+СВЦЭМ!$D$10+'СЕТ СН'!$G$6-'СЕТ СН'!$G$19</f>
        <v>1549.48583846</v>
      </c>
      <c r="F58" s="36">
        <f>SUMIFS(СВЦЭМ!$C$33:$C$776,СВЦЭМ!$A$33:$A$776,$A58,СВЦЭМ!$B$33:$B$776,F$47)+'СЕТ СН'!$G$9+СВЦЭМ!$D$10+'СЕТ СН'!$G$6-'СЕТ СН'!$G$19</f>
        <v>1572.74208619</v>
      </c>
      <c r="G58" s="36">
        <f>SUMIFS(СВЦЭМ!$C$33:$C$776,СВЦЭМ!$A$33:$A$776,$A58,СВЦЭМ!$B$33:$B$776,G$47)+'СЕТ СН'!$G$9+СВЦЭМ!$D$10+'СЕТ СН'!$G$6-'СЕТ СН'!$G$19</f>
        <v>1562.19160917</v>
      </c>
      <c r="H58" s="36">
        <f>SUMIFS(СВЦЭМ!$C$33:$C$776,СВЦЭМ!$A$33:$A$776,$A58,СВЦЭМ!$B$33:$B$776,H$47)+'СЕТ СН'!$G$9+СВЦЭМ!$D$10+'СЕТ СН'!$G$6-'СЕТ СН'!$G$19</f>
        <v>1546.87941424</v>
      </c>
      <c r="I58" s="36">
        <f>SUMIFS(СВЦЭМ!$C$33:$C$776,СВЦЭМ!$A$33:$A$776,$A58,СВЦЭМ!$B$33:$B$776,I$47)+'СЕТ СН'!$G$9+СВЦЭМ!$D$10+'СЕТ СН'!$G$6-'СЕТ СН'!$G$19</f>
        <v>1511.1648166300001</v>
      </c>
      <c r="J58" s="36">
        <f>SUMIFS(СВЦЭМ!$C$33:$C$776,СВЦЭМ!$A$33:$A$776,$A58,СВЦЭМ!$B$33:$B$776,J$47)+'СЕТ СН'!$G$9+СВЦЭМ!$D$10+'СЕТ СН'!$G$6-'СЕТ СН'!$G$19</f>
        <v>1440.3937742000001</v>
      </c>
      <c r="K58" s="36">
        <f>SUMIFS(СВЦЭМ!$C$33:$C$776,СВЦЭМ!$A$33:$A$776,$A58,СВЦЭМ!$B$33:$B$776,K$47)+'СЕТ СН'!$G$9+СВЦЭМ!$D$10+'СЕТ СН'!$G$6-'СЕТ СН'!$G$19</f>
        <v>1412.3526506600001</v>
      </c>
      <c r="L58" s="36">
        <f>SUMIFS(СВЦЭМ!$C$33:$C$776,СВЦЭМ!$A$33:$A$776,$A58,СВЦЭМ!$B$33:$B$776,L$47)+'СЕТ СН'!$G$9+СВЦЭМ!$D$10+'СЕТ СН'!$G$6-'СЕТ СН'!$G$19</f>
        <v>1428.16217633</v>
      </c>
      <c r="M58" s="36">
        <f>SUMIFS(СВЦЭМ!$C$33:$C$776,СВЦЭМ!$A$33:$A$776,$A58,СВЦЭМ!$B$33:$B$776,M$47)+'СЕТ СН'!$G$9+СВЦЭМ!$D$10+'СЕТ СН'!$G$6-'СЕТ СН'!$G$19</f>
        <v>1432.97555293</v>
      </c>
      <c r="N58" s="36">
        <f>SUMIFS(СВЦЭМ!$C$33:$C$776,СВЦЭМ!$A$33:$A$776,$A58,СВЦЭМ!$B$33:$B$776,N$47)+'СЕТ СН'!$G$9+СВЦЭМ!$D$10+'СЕТ СН'!$G$6-'СЕТ СН'!$G$19</f>
        <v>1429.9152706</v>
      </c>
      <c r="O58" s="36">
        <f>SUMIFS(СВЦЭМ!$C$33:$C$776,СВЦЭМ!$A$33:$A$776,$A58,СВЦЭМ!$B$33:$B$776,O$47)+'СЕТ СН'!$G$9+СВЦЭМ!$D$10+'СЕТ СН'!$G$6-'СЕТ СН'!$G$19</f>
        <v>1431.6386950999999</v>
      </c>
      <c r="P58" s="36">
        <f>SUMIFS(СВЦЭМ!$C$33:$C$776,СВЦЭМ!$A$33:$A$776,$A58,СВЦЭМ!$B$33:$B$776,P$47)+'СЕТ СН'!$G$9+СВЦЭМ!$D$10+'СЕТ СН'!$G$6-'СЕТ СН'!$G$19</f>
        <v>1432.28577898</v>
      </c>
      <c r="Q58" s="36">
        <f>SUMIFS(СВЦЭМ!$C$33:$C$776,СВЦЭМ!$A$33:$A$776,$A58,СВЦЭМ!$B$33:$B$776,Q$47)+'СЕТ СН'!$G$9+СВЦЭМ!$D$10+'СЕТ СН'!$G$6-'СЕТ СН'!$G$19</f>
        <v>1425.0938884500001</v>
      </c>
      <c r="R58" s="36">
        <f>SUMIFS(СВЦЭМ!$C$33:$C$776,СВЦЭМ!$A$33:$A$776,$A58,СВЦЭМ!$B$33:$B$776,R$47)+'СЕТ СН'!$G$9+СВЦЭМ!$D$10+'СЕТ СН'!$G$6-'СЕТ СН'!$G$19</f>
        <v>1390.34895633</v>
      </c>
      <c r="S58" s="36">
        <f>SUMIFS(СВЦЭМ!$C$33:$C$776,СВЦЭМ!$A$33:$A$776,$A58,СВЦЭМ!$B$33:$B$776,S$47)+'СЕТ СН'!$G$9+СВЦЭМ!$D$10+'СЕТ СН'!$G$6-'СЕТ СН'!$G$19</f>
        <v>1382.83711862</v>
      </c>
      <c r="T58" s="36">
        <f>SUMIFS(СВЦЭМ!$C$33:$C$776,СВЦЭМ!$A$33:$A$776,$A58,СВЦЭМ!$B$33:$B$776,T$47)+'СЕТ СН'!$G$9+СВЦЭМ!$D$10+'СЕТ СН'!$G$6-'СЕТ СН'!$G$19</f>
        <v>1392.63620524</v>
      </c>
      <c r="U58" s="36">
        <f>SUMIFS(СВЦЭМ!$C$33:$C$776,СВЦЭМ!$A$33:$A$776,$A58,СВЦЭМ!$B$33:$B$776,U$47)+'СЕТ СН'!$G$9+СВЦЭМ!$D$10+'СЕТ СН'!$G$6-'СЕТ СН'!$G$19</f>
        <v>1398.4289230300001</v>
      </c>
      <c r="V58" s="36">
        <f>SUMIFS(СВЦЭМ!$C$33:$C$776,СВЦЭМ!$A$33:$A$776,$A58,СВЦЭМ!$B$33:$B$776,V$47)+'СЕТ СН'!$G$9+СВЦЭМ!$D$10+'СЕТ СН'!$G$6-'СЕТ СН'!$G$19</f>
        <v>1404.6034793200001</v>
      </c>
      <c r="W58" s="36">
        <f>SUMIFS(СВЦЭМ!$C$33:$C$776,СВЦЭМ!$A$33:$A$776,$A58,СВЦЭМ!$B$33:$B$776,W$47)+'СЕТ СН'!$G$9+СВЦЭМ!$D$10+'СЕТ СН'!$G$6-'СЕТ СН'!$G$19</f>
        <v>1422.8328001999998</v>
      </c>
      <c r="X58" s="36">
        <f>SUMIFS(СВЦЭМ!$C$33:$C$776,СВЦЭМ!$A$33:$A$776,$A58,СВЦЭМ!$B$33:$B$776,X$47)+'СЕТ СН'!$G$9+СВЦЭМ!$D$10+'СЕТ СН'!$G$6-'СЕТ СН'!$G$19</f>
        <v>1388.45170205</v>
      </c>
      <c r="Y58" s="36">
        <f>SUMIFS(СВЦЭМ!$C$33:$C$776,СВЦЭМ!$A$33:$A$776,$A58,СВЦЭМ!$B$33:$B$776,Y$47)+'СЕТ СН'!$G$9+СВЦЭМ!$D$10+'СЕТ СН'!$G$6-'СЕТ СН'!$G$19</f>
        <v>1368.4132669099999</v>
      </c>
    </row>
    <row r="59" spans="1:25" ht="15.75" x14ac:dyDescent="0.2">
      <c r="A59" s="35">
        <f t="shared" si="1"/>
        <v>43689</v>
      </c>
      <c r="B59" s="36">
        <f>SUMIFS(СВЦЭМ!$C$33:$C$776,СВЦЭМ!$A$33:$A$776,$A59,СВЦЭМ!$B$33:$B$776,B$47)+'СЕТ СН'!$G$9+СВЦЭМ!$D$10+'СЕТ СН'!$G$6-'СЕТ СН'!$G$19</f>
        <v>1457.2478742399999</v>
      </c>
      <c r="C59" s="36">
        <f>SUMIFS(СВЦЭМ!$C$33:$C$776,СВЦЭМ!$A$33:$A$776,$A59,СВЦЭМ!$B$33:$B$776,C$47)+'СЕТ СН'!$G$9+СВЦЭМ!$D$10+'СЕТ СН'!$G$6-'СЕТ СН'!$G$19</f>
        <v>1497.77450669</v>
      </c>
      <c r="D59" s="36">
        <f>SUMIFS(СВЦЭМ!$C$33:$C$776,СВЦЭМ!$A$33:$A$776,$A59,СВЦЭМ!$B$33:$B$776,D$47)+'СЕТ СН'!$G$9+СВЦЭМ!$D$10+'СЕТ СН'!$G$6-'СЕТ СН'!$G$19</f>
        <v>1550.09193</v>
      </c>
      <c r="E59" s="36">
        <f>SUMIFS(СВЦЭМ!$C$33:$C$776,СВЦЭМ!$A$33:$A$776,$A59,СВЦЭМ!$B$33:$B$776,E$47)+'СЕТ СН'!$G$9+СВЦЭМ!$D$10+'СЕТ СН'!$G$6-'СЕТ СН'!$G$19</f>
        <v>1559.58244992</v>
      </c>
      <c r="F59" s="36">
        <f>SUMIFS(СВЦЭМ!$C$33:$C$776,СВЦЭМ!$A$33:$A$776,$A59,СВЦЭМ!$B$33:$B$776,F$47)+'СЕТ СН'!$G$9+СВЦЭМ!$D$10+'СЕТ СН'!$G$6-'СЕТ СН'!$G$19</f>
        <v>1575.29429381</v>
      </c>
      <c r="G59" s="36">
        <f>SUMIFS(СВЦЭМ!$C$33:$C$776,СВЦЭМ!$A$33:$A$776,$A59,СВЦЭМ!$B$33:$B$776,G$47)+'СЕТ СН'!$G$9+СВЦЭМ!$D$10+'СЕТ СН'!$G$6-'СЕТ СН'!$G$19</f>
        <v>1553.6180518800002</v>
      </c>
      <c r="H59" s="36">
        <f>SUMIFS(СВЦЭМ!$C$33:$C$776,СВЦЭМ!$A$33:$A$776,$A59,СВЦЭМ!$B$33:$B$776,H$47)+'СЕТ СН'!$G$9+СВЦЭМ!$D$10+'СЕТ СН'!$G$6-'СЕТ СН'!$G$19</f>
        <v>1513.3880079200001</v>
      </c>
      <c r="I59" s="36">
        <f>SUMIFS(СВЦЭМ!$C$33:$C$776,СВЦЭМ!$A$33:$A$776,$A59,СВЦЭМ!$B$33:$B$776,I$47)+'СЕТ СН'!$G$9+СВЦЭМ!$D$10+'СЕТ СН'!$G$6-'СЕТ СН'!$G$19</f>
        <v>1467.1578663599998</v>
      </c>
      <c r="J59" s="36">
        <f>SUMIFS(СВЦЭМ!$C$33:$C$776,СВЦЭМ!$A$33:$A$776,$A59,СВЦЭМ!$B$33:$B$776,J$47)+'СЕТ СН'!$G$9+СВЦЭМ!$D$10+'СЕТ СН'!$G$6-'СЕТ СН'!$G$19</f>
        <v>1440.31911969</v>
      </c>
      <c r="K59" s="36">
        <f>SUMIFS(СВЦЭМ!$C$33:$C$776,СВЦЭМ!$A$33:$A$776,$A59,СВЦЭМ!$B$33:$B$776,K$47)+'СЕТ СН'!$G$9+СВЦЭМ!$D$10+'СЕТ СН'!$G$6-'СЕТ СН'!$G$19</f>
        <v>1460.1267779700001</v>
      </c>
      <c r="L59" s="36">
        <f>SUMIFS(СВЦЭМ!$C$33:$C$776,СВЦЭМ!$A$33:$A$776,$A59,СВЦЭМ!$B$33:$B$776,L$47)+'СЕТ СН'!$G$9+СВЦЭМ!$D$10+'СЕТ СН'!$G$6-'СЕТ СН'!$G$19</f>
        <v>1461.3793606300001</v>
      </c>
      <c r="M59" s="36">
        <f>SUMIFS(СВЦЭМ!$C$33:$C$776,СВЦЭМ!$A$33:$A$776,$A59,СВЦЭМ!$B$33:$B$776,M$47)+'СЕТ СН'!$G$9+СВЦЭМ!$D$10+'СЕТ СН'!$G$6-'СЕТ СН'!$G$19</f>
        <v>1469.32354188</v>
      </c>
      <c r="N59" s="36">
        <f>SUMIFS(СВЦЭМ!$C$33:$C$776,СВЦЭМ!$A$33:$A$776,$A59,СВЦЭМ!$B$33:$B$776,N$47)+'СЕТ СН'!$G$9+СВЦЭМ!$D$10+'СЕТ СН'!$G$6-'СЕТ СН'!$G$19</f>
        <v>1464.95420053</v>
      </c>
      <c r="O59" s="36">
        <f>SUMIFS(СВЦЭМ!$C$33:$C$776,СВЦЭМ!$A$33:$A$776,$A59,СВЦЭМ!$B$33:$B$776,O$47)+'СЕТ СН'!$G$9+СВЦЭМ!$D$10+'СЕТ СН'!$G$6-'СЕТ СН'!$G$19</f>
        <v>1462.5030207499999</v>
      </c>
      <c r="P59" s="36">
        <f>SUMIFS(СВЦЭМ!$C$33:$C$776,СВЦЭМ!$A$33:$A$776,$A59,СВЦЭМ!$B$33:$B$776,P$47)+'СЕТ СН'!$G$9+СВЦЭМ!$D$10+'СЕТ СН'!$G$6-'СЕТ СН'!$G$19</f>
        <v>1468.9118011</v>
      </c>
      <c r="Q59" s="36">
        <f>SUMIFS(СВЦЭМ!$C$33:$C$776,СВЦЭМ!$A$33:$A$776,$A59,СВЦЭМ!$B$33:$B$776,Q$47)+'СЕТ СН'!$G$9+СВЦЭМ!$D$10+'СЕТ СН'!$G$6-'СЕТ СН'!$G$19</f>
        <v>1464.09289648</v>
      </c>
      <c r="R59" s="36">
        <f>SUMIFS(СВЦЭМ!$C$33:$C$776,СВЦЭМ!$A$33:$A$776,$A59,СВЦЭМ!$B$33:$B$776,R$47)+'СЕТ СН'!$G$9+СВЦЭМ!$D$10+'СЕТ СН'!$G$6-'СЕТ СН'!$G$19</f>
        <v>1417.5545617100001</v>
      </c>
      <c r="S59" s="36">
        <f>SUMIFS(СВЦЭМ!$C$33:$C$776,СВЦЭМ!$A$33:$A$776,$A59,СВЦЭМ!$B$33:$B$776,S$47)+'СЕТ СН'!$G$9+СВЦЭМ!$D$10+'СЕТ СН'!$G$6-'СЕТ СН'!$G$19</f>
        <v>1408.7270911400001</v>
      </c>
      <c r="T59" s="36">
        <f>SUMIFS(СВЦЭМ!$C$33:$C$776,СВЦЭМ!$A$33:$A$776,$A59,СВЦЭМ!$B$33:$B$776,T$47)+'СЕТ СН'!$G$9+СВЦЭМ!$D$10+'СЕТ СН'!$G$6-'СЕТ СН'!$G$19</f>
        <v>1405.07935714</v>
      </c>
      <c r="U59" s="36">
        <f>SUMIFS(СВЦЭМ!$C$33:$C$776,СВЦЭМ!$A$33:$A$776,$A59,СВЦЭМ!$B$33:$B$776,U$47)+'СЕТ СН'!$G$9+СВЦЭМ!$D$10+'СЕТ СН'!$G$6-'СЕТ СН'!$G$19</f>
        <v>1394.33172496</v>
      </c>
      <c r="V59" s="36">
        <f>SUMIFS(СВЦЭМ!$C$33:$C$776,СВЦЭМ!$A$33:$A$776,$A59,СВЦЭМ!$B$33:$B$776,V$47)+'СЕТ СН'!$G$9+СВЦЭМ!$D$10+'СЕТ СН'!$G$6-'СЕТ СН'!$G$19</f>
        <v>1401.3222028099999</v>
      </c>
      <c r="W59" s="36">
        <f>SUMIFS(СВЦЭМ!$C$33:$C$776,СВЦЭМ!$A$33:$A$776,$A59,СВЦЭМ!$B$33:$B$776,W$47)+'СЕТ СН'!$G$9+СВЦЭМ!$D$10+'СЕТ СН'!$G$6-'СЕТ СН'!$G$19</f>
        <v>1408.24604654</v>
      </c>
      <c r="X59" s="36">
        <f>SUMIFS(СВЦЭМ!$C$33:$C$776,СВЦЭМ!$A$33:$A$776,$A59,СВЦЭМ!$B$33:$B$776,X$47)+'СЕТ СН'!$G$9+СВЦЭМ!$D$10+'СЕТ СН'!$G$6-'СЕТ СН'!$G$19</f>
        <v>1374.1317025399999</v>
      </c>
      <c r="Y59" s="36">
        <f>SUMIFS(СВЦЭМ!$C$33:$C$776,СВЦЭМ!$A$33:$A$776,$A59,СВЦЭМ!$B$33:$B$776,Y$47)+'СЕТ СН'!$G$9+СВЦЭМ!$D$10+'СЕТ СН'!$G$6-'СЕТ СН'!$G$19</f>
        <v>1404.28613589</v>
      </c>
    </row>
    <row r="60" spans="1:25" ht="15.75" x14ac:dyDescent="0.2">
      <c r="A60" s="35">
        <f t="shared" si="1"/>
        <v>43690</v>
      </c>
      <c r="B60" s="36">
        <f>SUMIFS(СВЦЭМ!$C$33:$C$776,СВЦЭМ!$A$33:$A$776,$A60,СВЦЭМ!$B$33:$B$776,B$47)+'СЕТ СН'!$G$9+СВЦЭМ!$D$10+'СЕТ СН'!$G$6-'СЕТ СН'!$G$19</f>
        <v>1495.0717680299999</v>
      </c>
      <c r="C60" s="36">
        <f>SUMIFS(СВЦЭМ!$C$33:$C$776,СВЦЭМ!$A$33:$A$776,$A60,СВЦЭМ!$B$33:$B$776,C$47)+'СЕТ СН'!$G$9+СВЦЭМ!$D$10+'СЕТ СН'!$G$6-'СЕТ СН'!$G$19</f>
        <v>1540.5018138</v>
      </c>
      <c r="D60" s="36">
        <f>SUMIFS(СВЦЭМ!$C$33:$C$776,СВЦЭМ!$A$33:$A$776,$A60,СВЦЭМ!$B$33:$B$776,D$47)+'СЕТ СН'!$G$9+СВЦЭМ!$D$10+'СЕТ СН'!$G$6-'СЕТ СН'!$G$19</f>
        <v>1565.57863161</v>
      </c>
      <c r="E60" s="36">
        <f>SUMIFS(СВЦЭМ!$C$33:$C$776,СВЦЭМ!$A$33:$A$776,$A60,СВЦЭМ!$B$33:$B$776,E$47)+'СЕТ СН'!$G$9+СВЦЭМ!$D$10+'СЕТ СН'!$G$6-'СЕТ СН'!$G$19</f>
        <v>1577.70907085</v>
      </c>
      <c r="F60" s="36">
        <f>SUMIFS(СВЦЭМ!$C$33:$C$776,СВЦЭМ!$A$33:$A$776,$A60,СВЦЭМ!$B$33:$B$776,F$47)+'СЕТ СН'!$G$9+СВЦЭМ!$D$10+'СЕТ СН'!$G$6-'СЕТ СН'!$G$19</f>
        <v>1584.59651439</v>
      </c>
      <c r="G60" s="36">
        <f>SUMIFS(СВЦЭМ!$C$33:$C$776,СВЦЭМ!$A$33:$A$776,$A60,СВЦЭМ!$B$33:$B$776,G$47)+'СЕТ СН'!$G$9+СВЦЭМ!$D$10+'СЕТ СН'!$G$6-'СЕТ СН'!$G$19</f>
        <v>1575.1096078800001</v>
      </c>
      <c r="H60" s="36">
        <f>SUMIFS(СВЦЭМ!$C$33:$C$776,СВЦЭМ!$A$33:$A$776,$A60,СВЦЭМ!$B$33:$B$776,H$47)+'СЕТ СН'!$G$9+СВЦЭМ!$D$10+'СЕТ СН'!$G$6-'СЕТ СН'!$G$19</f>
        <v>1536.9873687100001</v>
      </c>
      <c r="I60" s="36">
        <f>SUMIFS(СВЦЭМ!$C$33:$C$776,СВЦЭМ!$A$33:$A$776,$A60,СВЦЭМ!$B$33:$B$776,I$47)+'СЕТ СН'!$G$9+СВЦЭМ!$D$10+'СЕТ СН'!$G$6-'СЕТ СН'!$G$19</f>
        <v>1494.31966994</v>
      </c>
      <c r="J60" s="36">
        <f>SUMIFS(СВЦЭМ!$C$33:$C$776,СВЦЭМ!$A$33:$A$776,$A60,СВЦЭМ!$B$33:$B$776,J$47)+'СЕТ СН'!$G$9+СВЦЭМ!$D$10+'СЕТ СН'!$G$6-'СЕТ СН'!$G$19</f>
        <v>1466.6553441900001</v>
      </c>
      <c r="K60" s="36">
        <f>SUMIFS(СВЦЭМ!$C$33:$C$776,СВЦЭМ!$A$33:$A$776,$A60,СВЦЭМ!$B$33:$B$776,K$47)+'СЕТ СН'!$G$9+СВЦЭМ!$D$10+'СЕТ СН'!$G$6-'СЕТ СН'!$G$19</f>
        <v>1426.14337546</v>
      </c>
      <c r="L60" s="36">
        <f>SUMIFS(СВЦЭМ!$C$33:$C$776,СВЦЭМ!$A$33:$A$776,$A60,СВЦЭМ!$B$33:$B$776,L$47)+'СЕТ СН'!$G$9+СВЦЭМ!$D$10+'СЕТ СН'!$G$6-'СЕТ СН'!$G$19</f>
        <v>1431.7332085</v>
      </c>
      <c r="M60" s="36">
        <f>SUMIFS(СВЦЭМ!$C$33:$C$776,СВЦЭМ!$A$33:$A$776,$A60,СВЦЭМ!$B$33:$B$776,M$47)+'СЕТ СН'!$G$9+СВЦЭМ!$D$10+'СЕТ СН'!$G$6-'СЕТ СН'!$G$19</f>
        <v>1431.0775133900001</v>
      </c>
      <c r="N60" s="36">
        <f>SUMIFS(СВЦЭМ!$C$33:$C$776,СВЦЭМ!$A$33:$A$776,$A60,СВЦЭМ!$B$33:$B$776,N$47)+'СЕТ СН'!$G$9+СВЦЭМ!$D$10+'СЕТ СН'!$G$6-'СЕТ СН'!$G$19</f>
        <v>1421.54516969</v>
      </c>
      <c r="O60" s="36">
        <f>SUMIFS(СВЦЭМ!$C$33:$C$776,СВЦЭМ!$A$33:$A$776,$A60,СВЦЭМ!$B$33:$B$776,O$47)+'СЕТ СН'!$G$9+СВЦЭМ!$D$10+'СЕТ СН'!$G$6-'СЕТ СН'!$G$19</f>
        <v>1431.88444768</v>
      </c>
      <c r="P60" s="36">
        <f>SUMIFS(СВЦЭМ!$C$33:$C$776,СВЦЭМ!$A$33:$A$776,$A60,СВЦЭМ!$B$33:$B$776,P$47)+'СЕТ СН'!$G$9+СВЦЭМ!$D$10+'СЕТ СН'!$G$6-'СЕТ СН'!$G$19</f>
        <v>1431.6001122100001</v>
      </c>
      <c r="Q60" s="36">
        <f>SUMIFS(СВЦЭМ!$C$33:$C$776,СВЦЭМ!$A$33:$A$776,$A60,СВЦЭМ!$B$33:$B$776,Q$47)+'СЕТ СН'!$G$9+СВЦЭМ!$D$10+'СЕТ СН'!$G$6-'СЕТ СН'!$G$19</f>
        <v>1428.7908812199998</v>
      </c>
      <c r="R60" s="36">
        <f>SUMIFS(СВЦЭМ!$C$33:$C$776,СВЦЭМ!$A$33:$A$776,$A60,СВЦЭМ!$B$33:$B$776,R$47)+'СЕТ СН'!$G$9+СВЦЭМ!$D$10+'СЕТ СН'!$G$6-'СЕТ СН'!$G$19</f>
        <v>1382.0633859899999</v>
      </c>
      <c r="S60" s="36">
        <f>SUMIFS(СВЦЭМ!$C$33:$C$776,СВЦЭМ!$A$33:$A$776,$A60,СВЦЭМ!$B$33:$B$776,S$47)+'СЕТ СН'!$G$9+СВЦЭМ!$D$10+'СЕТ СН'!$G$6-'СЕТ СН'!$G$19</f>
        <v>1380.0458114200001</v>
      </c>
      <c r="T60" s="36">
        <f>SUMIFS(СВЦЭМ!$C$33:$C$776,СВЦЭМ!$A$33:$A$776,$A60,СВЦЭМ!$B$33:$B$776,T$47)+'СЕТ СН'!$G$9+СВЦЭМ!$D$10+'СЕТ СН'!$G$6-'СЕТ СН'!$G$19</f>
        <v>1378.04964995</v>
      </c>
      <c r="U60" s="36">
        <f>SUMIFS(СВЦЭМ!$C$33:$C$776,СВЦЭМ!$A$33:$A$776,$A60,СВЦЭМ!$B$33:$B$776,U$47)+'СЕТ СН'!$G$9+СВЦЭМ!$D$10+'СЕТ СН'!$G$6-'СЕТ СН'!$G$19</f>
        <v>1380.0752768500001</v>
      </c>
      <c r="V60" s="36">
        <f>SUMIFS(СВЦЭМ!$C$33:$C$776,СВЦЭМ!$A$33:$A$776,$A60,СВЦЭМ!$B$33:$B$776,V$47)+'СЕТ СН'!$G$9+СВЦЭМ!$D$10+'СЕТ СН'!$G$6-'СЕТ СН'!$G$19</f>
        <v>1385.5208464100001</v>
      </c>
      <c r="W60" s="36">
        <f>SUMIFS(СВЦЭМ!$C$33:$C$776,СВЦЭМ!$A$33:$A$776,$A60,СВЦЭМ!$B$33:$B$776,W$47)+'СЕТ СН'!$G$9+СВЦЭМ!$D$10+'СЕТ СН'!$G$6-'СЕТ СН'!$G$19</f>
        <v>1385.6894462499999</v>
      </c>
      <c r="X60" s="36">
        <f>SUMIFS(СВЦЭМ!$C$33:$C$776,СВЦЭМ!$A$33:$A$776,$A60,СВЦЭМ!$B$33:$B$776,X$47)+'СЕТ СН'!$G$9+СВЦЭМ!$D$10+'СЕТ СН'!$G$6-'СЕТ СН'!$G$19</f>
        <v>1349.34380132</v>
      </c>
      <c r="Y60" s="36">
        <f>SUMIFS(СВЦЭМ!$C$33:$C$776,СВЦЭМ!$A$33:$A$776,$A60,СВЦЭМ!$B$33:$B$776,Y$47)+'СЕТ СН'!$G$9+СВЦЭМ!$D$10+'СЕТ СН'!$G$6-'СЕТ СН'!$G$19</f>
        <v>1375.8150297299999</v>
      </c>
    </row>
    <row r="61" spans="1:25" ht="15.75" x14ac:dyDescent="0.2">
      <c r="A61" s="35">
        <f t="shared" si="1"/>
        <v>43691</v>
      </c>
      <c r="B61" s="36">
        <f>SUMIFS(СВЦЭМ!$C$33:$C$776,СВЦЭМ!$A$33:$A$776,$A61,СВЦЭМ!$B$33:$B$776,B$47)+'СЕТ СН'!$G$9+СВЦЭМ!$D$10+'СЕТ СН'!$G$6-'СЕТ СН'!$G$19</f>
        <v>1482.8392463300002</v>
      </c>
      <c r="C61" s="36">
        <f>SUMIFS(СВЦЭМ!$C$33:$C$776,СВЦЭМ!$A$33:$A$776,$A61,СВЦЭМ!$B$33:$B$776,C$47)+'СЕТ СН'!$G$9+СВЦЭМ!$D$10+'СЕТ СН'!$G$6-'СЕТ СН'!$G$19</f>
        <v>1497.1348709200001</v>
      </c>
      <c r="D61" s="36">
        <f>SUMIFS(СВЦЭМ!$C$33:$C$776,СВЦЭМ!$A$33:$A$776,$A61,СВЦЭМ!$B$33:$B$776,D$47)+'СЕТ СН'!$G$9+СВЦЭМ!$D$10+'СЕТ СН'!$G$6-'СЕТ СН'!$G$19</f>
        <v>1495.2060336</v>
      </c>
      <c r="E61" s="36">
        <f>SUMIFS(СВЦЭМ!$C$33:$C$776,СВЦЭМ!$A$33:$A$776,$A61,СВЦЭМ!$B$33:$B$776,E$47)+'СЕТ СН'!$G$9+СВЦЭМ!$D$10+'СЕТ СН'!$G$6-'СЕТ СН'!$G$19</f>
        <v>1498.76997521</v>
      </c>
      <c r="F61" s="36">
        <f>SUMIFS(СВЦЭМ!$C$33:$C$776,СВЦЭМ!$A$33:$A$776,$A61,СВЦЭМ!$B$33:$B$776,F$47)+'СЕТ СН'!$G$9+СВЦЭМ!$D$10+'СЕТ СН'!$G$6-'СЕТ СН'!$G$19</f>
        <v>1496.5003034400002</v>
      </c>
      <c r="G61" s="36">
        <f>SUMIFS(СВЦЭМ!$C$33:$C$776,СВЦЭМ!$A$33:$A$776,$A61,СВЦЭМ!$B$33:$B$776,G$47)+'СЕТ СН'!$G$9+СВЦЭМ!$D$10+'СЕТ СН'!$G$6-'СЕТ СН'!$G$19</f>
        <v>1480.20349119</v>
      </c>
      <c r="H61" s="36">
        <f>SUMIFS(СВЦЭМ!$C$33:$C$776,СВЦЭМ!$A$33:$A$776,$A61,СВЦЭМ!$B$33:$B$776,H$47)+'СЕТ СН'!$G$9+СВЦЭМ!$D$10+'СЕТ СН'!$G$6-'СЕТ СН'!$G$19</f>
        <v>1456.1253581999999</v>
      </c>
      <c r="I61" s="36">
        <f>SUMIFS(СВЦЭМ!$C$33:$C$776,СВЦЭМ!$A$33:$A$776,$A61,СВЦЭМ!$B$33:$B$776,I$47)+'СЕТ СН'!$G$9+СВЦЭМ!$D$10+'СЕТ СН'!$G$6-'СЕТ СН'!$G$19</f>
        <v>1397.70371316</v>
      </c>
      <c r="J61" s="36">
        <f>SUMIFS(СВЦЭМ!$C$33:$C$776,СВЦЭМ!$A$33:$A$776,$A61,СВЦЭМ!$B$33:$B$776,J$47)+'СЕТ СН'!$G$9+СВЦЭМ!$D$10+'СЕТ СН'!$G$6-'СЕТ СН'!$G$19</f>
        <v>1391.4269395000001</v>
      </c>
      <c r="K61" s="36">
        <f>SUMIFS(СВЦЭМ!$C$33:$C$776,СВЦЭМ!$A$33:$A$776,$A61,СВЦЭМ!$B$33:$B$776,K$47)+'СЕТ СН'!$G$9+СВЦЭМ!$D$10+'СЕТ СН'!$G$6-'СЕТ СН'!$G$19</f>
        <v>1416.1152629399999</v>
      </c>
      <c r="L61" s="36">
        <f>SUMIFS(СВЦЭМ!$C$33:$C$776,СВЦЭМ!$A$33:$A$776,$A61,СВЦЭМ!$B$33:$B$776,L$47)+'СЕТ СН'!$G$9+СВЦЭМ!$D$10+'СЕТ СН'!$G$6-'СЕТ СН'!$G$19</f>
        <v>1417.7449881800001</v>
      </c>
      <c r="M61" s="36">
        <f>SUMIFS(СВЦЭМ!$C$33:$C$776,СВЦЭМ!$A$33:$A$776,$A61,СВЦЭМ!$B$33:$B$776,M$47)+'СЕТ СН'!$G$9+СВЦЭМ!$D$10+'СЕТ СН'!$G$6-'СЕТ СН'!$G$19</f>
        <v>1422.8847673300002</v>
      </c>
      <c r="N61" s="36">
        <f>SUMIFS(СВЦЭМ!$C$33:$C$776,СВЦЭМ!$A$33:$A$776,$A61,СВЦЭМ!$B$33:$B$776,N$47)+'СЕТ СН'!$G$9+СВЦЭМ!$D$10+'СЕТ СН'!$G$6-'СЕТ СН'!$G$19</f>
        <v>1402.7401264999999</v>
      </c>
      <c r="O61" s="36">
        <f>SUMIFS(СВЦЭМ!$C$33:$C$776,СВЦЭМ!$A$33:$A$776,$A61,СВЦЭМ!$B$33:$B$776,O$47)+'СЕТ СН'!$G$9+СВЦЭМ!$D$10+'СЕТ СН'!$G$6-'СЕТ СН'!$G$19</f>
        <v>1432.23880848</v>
      </c>
      <c r="P61" s="36">
        <f>SUMIFS(СВЦЭМ!$C$33:$C$776,СВЦЭМ!$A$33:$A$776,$A61,СВЦЭМ!$B$33:$B$776,P$47)+'СЕТ СН'!$G$9+СВЦЭМ!$D$10+'СЕТ СН'!$G$6-'СЕТ СН'!$G$19</f>
        <v>1401.32655869</v>
      </c>
      <c r="Q61" s="36">
        <f>SUMIFS(СВЦЭМ!$C$33:$C$776,СВЦЭМ!$A$33:$A$776,$A61,СВЦЭМ!$B$33:$B$776,Q$47)+'СЕТ СН'!$G$9+СВЦЭМ!$D$10+'СЕТ СН'!$G$6-'СЕТ СН'!$G$19</f>
        <v>1410.20499559</v>
      </c>
      <c r="R61" s="36">
        <f>SUMIFS(СВЦЭМ!$C$33:$C$776,СВЦЭМ!$A$33:$A$776,$A61,СВЦЭМ!$B$33:$B$776,R$47)+'СЕТ СН'!$G$9+СВЦЭМ!$D$10+'СЕТ СН'!$G$6-'СЕТ СН'!$G$19</f>
        <v>1373.8309767599999</v>
      </c>
      <c r="S61" s="36">
        <f>SUMIFS(СВЦЭМ!$C$33:$C$776,СВЦЭМ!$A$33:$A$776,$A61,СВЦЭМ!$B$33:$B$776,S$47)+'СЕТ СН'!$G$9+СВЦЭМ!$D$10+'СЕТ СН'!$G$6-'СЕТ СН'!$G$19</f>
        <v>1382.1965768499999</v>
      </c>
      <c r="T61" s="36">
        <f>SUMIFS(СВЦЭМ!$C$33:$C$776,СВЦЭМ!$A$33:$A$776,$A61,СВЦЭМ!$B$33:$B$776,T$47)+'СЕТ СН'!$G$9+СВЦЭМ!$D$10+'СЕТ СН'!$G$6-'СЕТ СН'!$G$19</f>
        <v>1385.7288845100002</v>
      </c>
      <c r="U61" s="36">
        <f>SUMIFS(СВЦЭМ!$C$33:$C$776,СВЦЭМ!$A$33:$A$776,$A61,СВЦЭМ!$B$33:$B$776,U$47)+'СЕТ СН'!$G$9+СВЦЭМ!$D$10+'СЕТ СН'!$G$6-'СЕТ СН'!$G$19</f>
        <v>1375.98901695</v>
      </c>
      <c r="V61" s="36">
        <f>SUMIFS(СВЦЭМ!$C$33:$C$776,СВЦЭМ!$A$33:$A$776,$A61,СВЦЭМ!$B$33:$B$776,V$47)+'СЕТ СН'!$G$9+СВЦЭМ!$D$10+'СЕТ СН'!$G$6-'СЕТ СН'!$G$19</f>
        <v>1388.7699816499999</v>
      </c>
      <c r="W61" s="36">
        <f>SUMIFS(СВЦЭМ!$C$33:$C$776,СВЦЭМ!$A$33:$A$776,$A61,СВЦЭМ!$B$33:$B$776,W$47)+'СЕТ СН'!$G$9+СВЦЭМ!$D$10+'СЕТ СН'!$G$6-'СЕТ СН'!$G$19</f>
        <v>1403.2446947600001</v>
      </c>
      <c r="X61" s="36">
        <f>SUMIFS(СВЦЭМ!$C$33:$C$776,СВЦЭМ!$A$33:$A$776,$A61,СВЦЭМ!$B$33:$B$776,X$47)+'СЕТ СН'!$G$9+СВЦЭМ!$D$10+'СЕТ СН'!$G$6-'СЕТ СН'!$G$19</f>
        <v>1366.07412486</v>
      </c>
      <c r="Y61" s="36">
        <f>SUMIFS(СВЦЭМ!$C$33:$C$776,СВЦЭМ!$A$33:$A$776,$A61,СВЦЭМ!$B$33:$B$776,Y$47)+'СЕТ СН'!$G$9+СВЦЭМ!$D$10+'СЕТ СН'!$G$6-'СЕТ СН'!$G$19</f>
        <v>1340.7093132999998</v>
      </c>
    </row>
    <row r="62" spans="1:25" ht="15.75" x14ac:dyDescent="0.2">
      <c r="A62" s="35">
        <f t="shared" si="1"/>
        <v>43692</v>
      </c>
      <c r="B62" s="36">
        <f>SUMIFS(СВЦЭМ!$C$33:$C$776,СВЦЭМ!$A$33:$A$776,$A62,СВЦЭМ!$B$33:$B$776,B$47)+'СЕТ СН'!$G$9+СВЦЭМ!$D$10+'СЕТ СН'!$G$6-'СЕТ СН'!$G$19</f>
        <v>1362.1056932500001</v>
      </c>
      <c r="C62" s="36">
        <f>SUMIFS(СВЦЭМ!$C$33:$C$776,СВЦЭМ!$A$33:$A$776,$A62,СВЦЭМ!$B$33:$B$776,C$47)+'СЕТ СН'!$G$9+СВЦЭМ!$D$10+'СЕТ СН'!$G$6-'СЕТ СН'!$G$19</f>
        <v>1417.52761908</v>
      </c>
      <c r="D62" s="36">
        <f>SUMIFS(СВЦЭМ!$C$33:$C$776,СВЦЭМ!$A$33:$A$776,$A62,СВЦЭМ!$B$33:$B$776,D$47)+'СЕТ СН'!$G$9+СВЦЭМ!$D$10+'СЕТ СН'!$G$6-'СЕТ СН'!$G$19</f>
        <v>1435.28052101</v>
      </c>
      <c r="E62" s="36">
        <f>SUMIFS(СВЦЭМ!$C$33:$C$776,СВЦЭМ!$A$33:$A$776,$A62,СВЦЭМ!$B$33:$B$776,E$47)+'СЕТ СН'!$G$9+СВЦЭМ!$D$10+'СЕТ СН'!$G$6-'СЕТ СН'!$G$19</f>
        <v>1448.4305675199998</v>
      </c>
      <c r="F62" s="36">
        <f>SUMIFS(СВЦЭМ!$C$33:$C$776,СВЦЭМ!$A$33:$A$776,$A62,СВЦЭМ!$B$33:$B$776,F$47)+'СЕТ СН'!$G$9+СВЦЭМ!$D$10+'СЕТ СН'!$G$6-'СЕТ СН'!$G$19</f>
        <v>1448.61920738</v>
      </c>
      <c r="G62" s="36">
        <f>SUMIFS(СВЦЭМ!$C$33:$C$776,СВЦЭМ!$A$33:$A$776,$A62,СВЦЭМ!$B$33:$B$776,G$47)+'СЕТ СН'!$G$9+СВЦЭМ!$D$10+'СЕТ СН'!$G$6-'СЕТ СН'!$G$19</f>
        <v>1433.2820925999999</v>
      </c>
      <c r="H62" s="36">
        <f>SUMIFS(СВЦЭМ!$C$33:$C$776,СВЦЭМ!$A$33:$A$776,$A62,СВЦЭМ!$B$33:$B$776,H$47)+'СЕТ СН'!$G$9+СВЦЭМ!$D$10+'СЕТ СН'!$G$6-'СЕТ СН'!$G$19</f>
        <v>1399.1800371700001</v>
      </c>
      <c r="I62" s="36">
        <f>SUMIFS(СВЦЭМ!$C$33:$C$776,СВЦЭМ!$A$33:$A$776,$A62,СВЦЭМ!$B$33:$B$776,I$47)+'СЕТ СН'!$G$9+СВЦЭМ!$D$10+'СЕТ СН'!$G$6-'СЕТ СН'!$G$19</f>
        <v>1367.92215171</v>
      </c>
      <c r="J62" s="36">
        <f>SUMIFS(СВЦЭМ!$C$33:$C$776,СВЦЭМ!$A$33:$A$776,$A62,СВЦЭМ!$B$33:$B$776,J$47)+'СЕТ СН'!$G$9+СВЦЭМ!$D$10+'СЕТ СН'!$G$6-'СЕТ СН'!$G$19</f>
        <v>1375.3929480900001</v>
      </c>
      <c r="K62" s="36">
        <f>SUMIFS(СВЦЭМ!$C$33:$C$776,СВЦЭМ!$A$33:$A$776,$A62,СВЦЭМ!$B$33:$B$776,K$47)+'СЕТ СН'!$G$9+СВЦЭМ!$D$10+'СЕТ СН'!$G$6-'СЕТ СН'!$G$19</f>
        <v>1387.9946371199999</v>
      </c>
      <c r="L62" s="36">
        <f>SUMIFS(СВЦЭМ!$C$33:$C$776,СВЦЭМ!$A$33:$A$776,$A62,СВЦЭМ!$B$33:$B$776,L$47)+'СЕТ СН'!$G$9+СВЦЭМ!$D$10+'СЕТ СН'!$G$6-'СЕТ СН'!$G$19</f>
        <v>1391.07773387</v>
      </c>
      <c r="M62" s="36">
        <f>SUMIFS(СВЦЭМ!$C$33:$C$776,СВЦЭМ!$A$33:$A$776,$A62,СВЦЭМ!$B$33:$B$776,M$47)+'СЕТ СН'!$G$9+СВЦЭМ!$D$10+'СЕТ СН'!$G$6-'СЕТ СН'!$G$19</f>
        <v>1387.7531417300002</v>
      </c>
      <c r="N62" s="36">
        <f>SUMIFS(СВЦЭМ!$C$33:$C$776,СВЦЭМ!$A$33:$A$776,$A62,СВЦЭМ!$B$33:$B$776,N$47)+'СЕТ СН'!$G$9+СВЦЭМ!$D$10+'СЕТ СН'!$G$6-'СЕТ СН'!$G$19</f>
        <v>1380.7045373800001</v>
      </c>
      <c r="O62" s="36">
        <f>SUMIFS(СВЦЭМ!$C$33:$C$776,СВЦЭМ!$A$33:$A$776,$A62,СВЦЭМ!$B$33:$B$776,O$47)+'СЕТ СН'!$G$9+СВЦЭМ!$D$10+'СЕТ СН'!$G$6-'СЕТ СН'!$G$19</f>
        <v>1396.8067648900001</v>
      </c>
      <c r="P62" s="36">
        <f>SUMIFS(СВЦЭМ!$C$33:$C$776,СВЦЭМ!$A$33:$A$776,$A62,СВЦЭМ!$B$33:$B$776,P$47)+'СЕТ СН'!$G$9+СВЦЭМ!$D$10+'СЕТ СН'!$G$6-'СЕТ СН'!$G$19</f>
        <v>1402.1785401900001</v>
      </c>
      <c r="Q62" s="36">
        <f>SUMIFS(СВЦЭМ!$C$33:$C$776,СВЦЭМ!$A$33:$A$776,$A62,СВЦЭМ!$B$33:$B$776,Q$47)+'СЕТ СН'!$G$9+СВЦЭМ!$D$10+'СЕТ СН'!$G$6-'СЕТ СН'!$G$19</f>
        <v>1401.3210226000001</v>
      </c>
      <c r="R62" s="36">
        <f>SUMIFS(СВЦЭМ!$C$33:$C$776,СВЦЭМ!$A$33:$A$776,$A62,СВЦЭМ!$B$33:$B$776,R$47)+'СЕТ СН'!$G$9+СВЦЭМ!$D$10+'СЕТ СН'!$G$6-'СЕТ СН'!$G$19</f>
        <v>1415.5630911799999</v>
      </c>
      <c r="S62" s="36">
        <f>SUMIFS(СВЦЭМ!$C$33:$C$776,СВЦЭМ!$A$33:$A$776,$A62,СВЦЭМ!$B$33:$B$776,S$47)+'СЕТ СН'!$G$9+СВЦЭМ!$D$10+'СЕТ СН'!$G$6-'СЕТ СН'!$G$19</f>
        <v>1422.14492845</v>
      </c>
      <c r="T62" s="36">
        <f>SUMIFS(СВЦЭМ!$C$33:$C$776,СВЦЭМ!$A$33:$A$776,$A62,СВЦЭМ!$B$33:$B$776,T$47)+'СЕТ СН'!$G$9+СВЦЭМ!$D$10+'СЕТ СН'!$G$6-'СЕТ СН'!$G$19</f>
        <v>1427.9347282200001</v>
      </c>
      <c r="U62" s="36">
        <f>SUMIFS(СВЦЭМ!$C$33:$C$776,СВЦЭМ!$A$33:$A$776,$A62,СВЦЭМ!$B$33:$B$776,U$47)+'СЕТ СН'!$G$9+СВЦЭМ!$D$10+'СЕТ СН'!$G$6-'СЕТ СН'!$G$19</f>
        <v>1425.7553667500001</v>
      </c>
      <c r="V62" s="36">
        <f>SUMIFS(СВЦЭМ!$C$33:$C$776,СВЦЭМ!$A$33:$A$776,$A62,СВЦЭМ!$B$33:$B$776,V$47)+'СЕТ СН'!$G$9+СВЦЭМ!$D$10+'СЕТ СН'!$G$6-'СЕТ СН'!$G$19</f>
        <v>1437.30087581</v>
      </c>
      <c r="W62" s="36">
        <f>SUMIFS(СВЦЭМ!$C$33:$C$776,СВЦЭМ!$A$33:$A$776,$A62,СВЦЭМ!$B$33:$B$776,W$47)+'СЕТ СН'!$G$9+СВЦЭМ!$D$10+'СЕТ СН'!$G$6-'СЕТ СН'!$G$19</f>
        <v>1446.49068203</v>
      </c>
      <c r="X62" s="36">
        <f>SUMIFS(СВЦЭМ!$C$33:$C$776,СВЦЭМ!$A$33:$A$776,$A62,СВЦЭМ!$B$33:$B$776,X$47)+'СЕТ СН'!$G$9+СВЦЭМ!$D$10+'СЕТ СН'!$G$6-'СЕТ СН'!$G$19</f>
        <v>1408.03588562</v>
      </c>
      <c r="Y62" s="36">
        <f>SUMIFS(СВЦЭМ!$C$33:$C$776,СВЦЭМ!$A$33:$A$776,$A62,СВЦЭМ!$B$33:$B$776,Y$47)+'СЕТ СН'!$G$9+СВЦЭМ!$D$10+'СЕТ СН'!$G$6-'СЕТ СН'!$G$19</f>
        <v>1345.6311708399999</v>
      </c>
    </row>
    <row r="63" spans="1:25" ht="15.75" x14ac:dyDescent="0.2">
      <c r="A63" s="35">
        <f t="shared" si="1"/>
        <v>43693</v>
      </c>
      <c r="B63" s="36">
        <f>SUMIFS(СВЦЭМ!$C$33:$C$776,СВЦЭМ!$A$33:$A$776,$A63,СВЦЭМ!$B$33:$B$776,B$47)+'СЕТ СН'!$G$9+СВЦЭМ!$D$10+'СЕТ СН'!$G$6-'СЕТ СН'!$G$19</f>
        <v>1461.3214012200001</v>
      </c>
      <c r="C63" s="36">
        <f>SUMIFS(СВЦЭМ!$C$33:$C$776,СВЦЭМ!$A$33:$A$776,$A63,СВЦЭМ!$B$33:$B$776,C$47)+'СЕТ СН'!$G$9+СВЦЭМ!$D$10+'СЕТ СН'!$G$6-'СЕТ СН'!$G$19</f>
        <v>1509.6531540400001</v>
      </c>
      <c r="D63" s="36">
        <f>SUMIFS(СВЦЭМ!$C$33:$C$776,СВЦЭМ!$A$33:$A$776,$A63,СВЦЭМ!$B$33:$B$776,D$47)+'СЕТ СН'!$G$9+СВЦЭМ!$D$10+'СЕТ СН'!$G$6-'СЕТ СН'!$G$19</f>
        <v>1539.8373828700001</v>
      </c>
      <c r="E63" s="36">
        <f>SUMIFS(СВЦЭМ!$C$33:$C$776,СВЦЭМ!$A$33:$A$776,$A63,СВЦЭМ!$B$33:$B$776,E$47)+'СЕТ СН'!$G$9+СВЦЭМ!$D$10+'СЕТ СН'!$G$6-'СЕТ СН'!$G$19</f>
        <v>1551.24521104</v>
      </c>
      <c r="F63" s="36">
        <f>SUMIFS(СВЦЭМ!$C$33:$C$776,СВЦЭМ!$A$33:$A$776,$A63,СВЦЭМ!$B$33:$B$776,F$47)+'СЕТ СН'!$G$9+СВЦЭМ!$D$10+'СЕТ СН'!$G$6-'СЕТ СН'!$G$19</f>
        <v>1545.0592180200001</v>
      </c>
      <c r="G63" s="36">
        <f>SUMIFS(СВЦЭМ!$C$33:$C$776,СВЦЭМ!$A$33:$A$776,$A63,СВЦЭМ!$B$33:$B$776,G$47)+'СЕТ СН'!$G$9+СВЦЭМ!$D$10+'СЕТ СН'!$G$6-'СЕТ СН'!$G$19</f>
        <v>1515.5993985600001</v>
      </c>
      <c r="H63" s="36">
        <f>SUMIFS(СВЦЭМ!$C$33:$C$776,СВЦЭМ!$A$33:$A$776,$A63,СВЦЭМ!$B$33:$B$776,H$47)+'СЕТ СН'!$G$9+СВЦЭМ!$D$10+'СЕТ СН'!$G$6-'СЕТ СН'!$G$19</f>
        <v>1484.61120981</v>
      </c>
      <c r="I63" s="36">
        <f>SUMIFS(СВЦЭМ!$C$33:$C$776,СВЦЭМ!$A$33:$A$776,$A63,СВЦЭМ!$B$33:$B$776,I$47)+'СЕТ СН'!$G$9+СВЦЭМ!$D$10+'СЕТ СН'!$G$6-'СЕТ СН'!$G$19</f>
        <v>1421.96159665</v>
      </c>
      <c r="J63" s="36">
        <f>SUMIFS(СВЦЭМ!$C$33:$C$776,СВЦЭМ!$A$33:$A$776,$A63,СВЦЭМ!$B$33:$B$776,J$47)+'СЕТ СН'!$G$9+СВЦЭМ!$D$10+'СЕТ СН'!$G$6-'СЕТ СН'!$G$19</f>
        <v>1403.60324195</v>
      </c>
      <c r="K63" s="36">
        <f>SUMIFS(СВЦЭМ!$C$33:$C$776,СВЦЭМ!$A$33:$A$776,$A63,СВЦЭМ!$B$33:$B$776,K$47)+'СЕТ СН'!$G$9+СВЦЭМ!$D$10+'СЕТ СН'!$G$6-'СЕТ СН'!$G$19</f>
        <v>1425.7591394400001</v>
      </c>
      <c r="L63" s="36">
        <f>SUMIFS(СВЦЭМ!$C$33:$C$776,СВЦЭМ!$A$33:$A$776,$A63,СВЦЭМ!$B$33:$B$776,L$47)+'СЕТ СН'!$G$9+СВЦЭМ!$D$10+'СЕТ СН'!$G$6-'СЕТ СН'!$G$19</f>
        <v>1422.9327600199999</v>
      </c>
      <c r="M63" s="36">
        <f>SUMIFS(СВЦЭМ!$C$33:$C$776,СВЦЭМ!$A$33:$A$776,$A63,СВЦЭМ!$B$33:$B$776,M$47)+'СЕТ СН'!$G$9+СВЦЭМ!$D$10+'СЕТ СН'!$G$6-'СЕТ СН'!$G$19</f>
        <v>1411.3200032099999</v>
      </c>
      <c r="N63" s="36">
        <f>SUMIFS(СВЦЭМ!$C$33:$C$776,СВЦЭМ!$A$33:$A$776,$A63,СВЦЭМ!$B$33:$B$776,N$47)+'СЕТ СН'!$G$9+СВЦЭМ!$D$10+'СЕТ СН'!$G$6-'СЕТ СН'!$G$19</f>
        <v>1401.3493659400001</v>
      </c>
      <c r="O63" s="36">
        <f>SUMIFS(СВЦЭМ!$C$33:$C$776,СВЦЭМ!$A$33:$A$776,$A63,СВЦЭМ!$B$33:$B$776,O$47)+'СЕТ СН'!$G$9+СВЦЭМ!$D$10+'СЕТ СН'!$G$6-'СЕТ СН'!$G$19</f>
        <v>1410.51523563</v>
      </c>
      <c r="P63" s="36">
        <f>SUMIFS(СВЦЭМ!$C$33:$C$776,СВЦЭМ!$A$33:$A$776,$A63,СВЦЭМ!$B$33:$B$776,P$47)+'СЕТ СН'!$G$9+СВЦЭМ!$D$10+'СЕТ СН'!$G$6-'СЕТ СН'!$G$19</f>
        <v>1426.7567680299999</v>
      </c>
      <c r="Q63" s="36">
        <f>SUMIFS(СВЦЭМ!$C$33:$C$776,СВЦЭМ!$A$33:$A$776,$A63,СВЦЭМ!$B$33:$B$776,Q$47)+'СЕТ СН'!$G$9+СВЦЭМ!$D$10+'СЕТ СН'!$G$6-'СЕТ СН'!$G$19</f>
        <v>1427.1502473599999</v>
      </c>
      <c r="R63" s="36">
        <f>SUMIFS(СВЦЭМ!$C$33:$C$776,СВЦЭМ!$A$33:$A$776,$A63,СВЦЭМ!$B$33:$B$776,R$47)+'СЕТ СН'!$G$9+СВЦЭМ!$D$10+'СЕТ СН'!$G$6-'СЕТ СН'!$G$19</f>
        <v>1393.5026534200001</v>
      </c>
      <c r="S63" s="36">
        <f>SUMIFS(СВЦЭМ!$C$33:$C$776,СВЦЭМ!$A$33:$A$776,$A63,СВЦЭМ!$B$33:$B$776,S$47)+'СЕТ СН'!$G$9+СВЦЭМ!$D$10+'СЕТ СН'!$G$6-'СЕТ СН'!$G$19</f>
        <v>1381.2043909399999</v>
      </c>
      <c r="T63" s="36">
        <f>SUMIFS(СВЦЭМ!$C$33:$C$776,СВЦЭМ!$A$33:$A$776,$A63,СВЦЭМ!$B$33:$B$776,T$47)+'СЕТ СН'!$G$9+СВЦЭМ!$D$10+'СЕТ СН'!$G$6-'СЕТ СН'!$G$19</f>
        <v>1392.56333408</v>
      </c>
      <c r="U63" s="36">
        <f>SUMIFS(СВЦЭМ!$C$33:$C$776,СВЦЭМ!$A$33:$A$776,$A63,СВЦЭМ!$B$33:$B$776,U$47)+'СЕТ СН'!$G$9+СВЦЭМ!$D$10+'СЕТ СН'!$G$6-'СЕТ СН'!$G$19</f>
        <v>1392.6243953799999</v>
      </c>
      <c r="V63" s="36">
        <f>SUMIFS(СВЦЭМ!$C$33:$C$776,СВЦЭМ!$A$33:$A$776,$A63,СВЦЭМ!$B$33:$B$776,V$47)+'СЕТ СН'!$G$9+СВЦЭМ!$D$10+'СЕТ СН'!$G$6-'СЕТ СН'!$G$19</f>
        <v>1397.5115983599999</v>
      </c>
      <c r="W63" s="36">
        <f>SUMIFS(СВЦЭМ!$C$33:$C$776,СВЦЭМ!$A$33:$A$776,$A63,СВЦЭМ!$B$33:$B$776,W$47)+'СЕТ СН'!$G$9+СВЦЭМ!$D$10+'СЕТ СН'!$G$6-'СЕТ СН'!$G$19</f>
        <v>1394.4712528300001</v>
      </c>
      <c r="X63" s="36">
        <f>SUMIFS(СВЦЭМ!$C$33:$C$776,СВЦЭМ!$A$33:$A$776,$A63,СВЦЭМ!$B$33:$B$776,X$47)+'СЕТ СН'!$G$9+СВЦЭМ!$D$10+'СЕТ СН'!$G$6-'СЕТ СН'!$G$19</f>
        <v>1362.9375360200002</v>
      </c>
      <c r="Y63" s="36">
        <f>SUMIFS(СВЦЭМ!$C$33:$C$776,СВЦЭМ!$A$33:$A$776,$A63,СВЦЭМ!$B$33:$B$776,Y$47)+'СЕТ СН'!$G$9+СВЦЭМ!$D$10+'СЕТ СН'!$G$6-'СЕТ СН'!$G$19</f>
        <v>1337.9278419100001</v>
      </c>
    </row>
    <row r="64" spans="1:25" ht="15.75" x14ac:dyDescent="0.2">
      <c r="A64" s="35">
        <f t="shared" si="1"/>
        <v>43694</v>
      </c>
      <c r="B64" s="36">
        <f>SUMIFS(СВЦЭМ!$C$33:$C$776,СВЦЭМ!$A$33:$A$776,$A64,СВЦЭМ!$B$33:$B$776,B$47)+'СЕТ СН'!$G$9+СВЦЭМ!$D$10+'СЕТ СН'!$G$6-'СЕТ СН'!$G$19</f>
        <v>1516.25227967</v>
      </c>
      <c r="C64" s="36">
        <f>SUMIFS(СВЦЭМ!$C$33:$C$776,СВЦЭМ!$A$33:$A$776,$A64,СВЦЭМ!$B$33:$B$776,C$47)+'СЕТ СН'!$G$9+СВЦЭМ!$D$10+'СЕТ СН'!$G$6-'СЕТ СН'!$G$19</f>
        <v>1608.39552869</v>
      </c>
      <c r="D64" s="36">
        <f>SUMIFS(СВЦЭМ!$C$33:$C$776,СВЦЭМ!$A$33:$A$776,$A64,СВЦЭМ!$B$33:$B$776,D$47)+'СЕТ СН'!$G$9+СВЦЭМ!$D$10+'СЕТ СН'!$G$6-'СЕТ СН'!$G$19</f>
        <v>1623.4788766300003</v>
      </c>
      <c r="E64" s="36">
        <f>SUMIFS(СВЦЭМ!$C$33:$C$776,СВЦЭМ!$A$33:$A$776,$A64,СВЦЭМ!$B$33:$B$776,E$47)+'СЕТ СН'!$G$9+СВЦЭМ!$D$10+'СЕТ СН'!$G$6-'СЕТ СН'!$G$19</f>
        <v>1657.54364033</v>
      </c>
      <c r="F64" s="36">
        <f>SUMIFS(СВЦЭМ!$C$33:$C$776,СВЦЭМ!$A$33:$A$776,$A64,СВЦЭМ!$B$33:$B$776,F$47)+'СЕТ СН'!$G$9+СВЦЭМ!$D$10+'СЕТ СН'!$G$6-'СЕТ СН'!$G$19</f>
        <v>1653.68160567</v>
      </c>
      <c r="G64" s="36">
        <f>SUMIFS(СВЦЭМ!$C$33:$C$776,СВЦЭМ!$A$33:$A$776,$A64,СВЦЭМ!$B$33:$B$776,G$47)+'СЕТ СН'!$G$9+СВЦЭМ!$D$10+'СЕТ СН'!$G$6-'СЕТ СН'!$G$19</f>
        <v>1627.0826531900002</v>
      </c>
      <c r="H64" s="36">
        <f>SUMIFS(СВЦЭМ!$C$33:$C$776,СВЦЭМ!$A$33:$A$776,$A64,СВЦЭМ!$B$33:$B$776,H$47)+'СЕТ СН'!$G$9+СВЦЭМ!$D$10+'СЕТ СН'!$G$6-'СЕТ СН'!$G$19</f>
        <v>1587.9446398499999</v>
      </c>
      <c r="I64" s="36">
        <f>SUMIFS(СВЦЭМ!$C$33:$C$776,СВЦЭМ!$A$33:$A$776,$A64,СВЦЭМ!$B$33:$B$776,I$47)+'СЕТ СН'!$G$9+СВЦЭМ!$D$10+'СЕТ СН'!$G$6-'СЕТ СН'!$G$19</f>
        <v>1506.70766841</v>
      </c>
      <c r="J64" s="36">
        <f>SUMIFS(СВЦЭМ!$C$33:$C$776,СВЦЭМ!$A$33:$A$776,$A64,СВЦЭМ!$B$33:$B$776,J$47)+'СЕТ СН'!$G$9+СВЦЭМ!$D$10+'СЕТ СН'!$G$6-'СЕТ СН'!$G$19</f>
        <v>1415.8813266500001</v>
      </c>
      <c r="K64" s="36">
        <f>SUMIFS(СВЦЭМ!$C$33:$C$776,СВЦЭМ!$A$33:$A$776,$A64,СВЦЭМ!$B$33:$B$776,K$47)+'СЕТ СН'!$G$9+СВЦЭМ!$D$10+'СЕТ СН'!$G$6-'СЕТ СН'!$G$19</f>
        <v>1371.12235674</v>
      </c>
      <c r="L64" s="36">
        <f>SUMIFS(СВЦЭМ!$C$33:$C$776,СВЦЭМ!$A$33:$A$776,$A64,СВЦЭМ!$B$33:$B$776,L$47)+'СЕТ СН'!$G$9+СВЦЭМ!$D$10+'СЕТ СН'!$G$6-'СЕТ СН'!$G$19</f>
        <v>1384.6658593</v>
      </c>
      <c r="M64" s="36">
        <f>SUMIFS(СВЦЭМ!$C$33:$C$776,СВЦЭМ!$A$33:$A$776,$A64,СВЦЭМ!$B$33:$B$776,M$47)+'СЕТ СН'!$G$9+СВЦЭМ!$D$10+'СЕТ СН'!$G$6-'СЕТ СН'!$G$19</f>
        <v>1383.7338049999998</v>
      </c>
      <c r="N64" s="36">
        <f>SUMIFS(СВЦЭМ!$C$33:$C$776,СВЦЭМ!$A$33:$A$776,$A64,СВЦЭМ!$B$33:$B$776,N$47)+'СЕТ СН'!$G$9+СВЦЭМ!$D$10+'СЕТ СН'!$G$6-'СЕТ СН'!$G$19</f>
        <v>1375.7562301200001</v>
      </c>
      <c r="O64" s="36">
        <f>SUMIFS(СВЦЭМ!$C$33:$C$776,СВЦЭМ!$A$33:$A$776,$A64,СВЦЭМ!$B$33:$B$776,O$47)+'СЕТ СН'!$G$9+СВЦЭМ!$D$10+'СЕТ СН'!$G$6-'СЕТ СН'!$G$19</f>
        <v>1382.3847449899999</v>
      </c>
      <c r="P64" s="36">
        <f>SUMIFS(СВЦЭМ!$C$33:$C$776,СВЦЭМ!$A$33:$A$776,$A64,СВЦЭМ!$B$33:$B$776,P$47)+'СЕТ СН'!$G$9+СВЦЭМ!$D$10+'СЕТ СН'!$G$6-'СЕТ СН'!$G$19</f>
        <v>1379.5686159000002</v>
      </c>
      <c r="Q64" s="36">
        <f>SUMIFS(СВЦЭМ!$C$33:$C$776,СВЦЭМ!$A$33:$A$776,$A64,СВЦЭМ!$B$33:$B$776,Q$47)+'СЕТ СН'!$G$9+СВЦЭМ!$D$10+'СЕТ СН'!$G$6-'СЕТ СН'!$G$19</f>
        <v>1387.72254896</v>
      </c>
      <c r="R64" s="36">
        <f>SUMIFS(СВЦЭМ!$C$33:$C$776,СВЦЭМ!$A$33:$A$776,$A64,СВЦЭМ!$B$33:$B$776,R$47)+'СЕТ СН'!$G$9+СВЦЭМ!$D$10+'СЕТ СН'!$G$6-'СЕТ СН'!$G$19</f>
        <v>1336.65146342</v>
      </c>
      <c r="S64" s="36">
        <f>SUMIFS(СВЦЭМ!$C$33:$C$776,СВЦЭМ!$A$33:$A$776,$A64,СВЦЭМ!$B$33:$B$776,S$47)+'СЕТ СН'!$G$9+СВЦЭМ!$D$10+'СЕТ СН'!$G$6-'СЕТ СН'!$G$19</f>
        <v>1335.13093632</v>
      </c>
      <c r="T64" s="36">
        <f>SUMIFS(СВЦЭМ!$C$33:$C$776,СВЦЭМ!$A$33:$A$776,$A64,СВЦЭМ!$B$33:$B$776,T$47)+'СЕТ СН'!$G$9+СВЦЭМ!$D$10+'СЕТ СН'!$G$6-'СЕТ СН'!$G$19</f>
        <v>1343.81456875</v>
      </c>
      <c r="U64" s="36">
        <f>SUMIFS(СВЦЭМ!$C$33:$C$776,СВЦЭМ!$A$33:$A$776,$A64,СВЦЭМ!$B$33:$B$776,U$47)+'СЕТ СН'!$G$9+СВЦЭМ!$D$10+'СЕТ СН'!$G$6-'СЕТ СН'!$G$19</f>
        <v>1344.5382935</v>
      </c>
      <c r="V64" s="36">
        <f>SUMIFS(СВЦЭМ!$C$33:$C$776,СВЦЭМ!$A$33:$A$776,$A64,СВЦЭМ!$B$33:$B$776,V$47)+'СЕТ СН'!$G$9+СВЦЭМ!$D$10+'СЕТ СН'!$G$6-'СЕТ СН'!$G$19</f>
        <v>1356.66842759</v>
      </c>
      <c r="W64" s="36">
        <f>SUMIFS(СВЦЭМ!$C$33:$C$776,СВЦЭМ!$A$33:$A$776,$A64,СВЦЭМ!$B$33:$B$776,W$47)+'СЕТ СН'!$G$9+СВЦЭМ!$D$10+'СЕТ СН'!$G$6-'СЕТ СН'!$G$19</f>
        <v>1362.33240052</v>
      </c>
      <c r="X64" s="36">
        <f>SUMIFS(СВЦЭМ!$C$33:$C$776,СВЦЭМ!$A$33:$A$776,$A64,СВЦЭМ!$B$33:$B$776,X$47)+'СЕТ СН'!$G$9+СВЦЭМ!$D$10+'СЕТ СН'!$G$6-'СЕТ СН'!$G$19</f>
        <v>1320.9310085500001</v>
      </c>
      <c r="Y64" s="36">
        <f>SUMIFS(СВЦЭМ!$C$33:$C$776,СВЦЭМ!$A$33:$A$776,$A64,СВЦЭМ!$B$33:$B$776,Y$47)+'СЕТ СН'!$G$9+СВЦЭМ!$D$10+'СЕТ СН'!$G$6-'СЕТ СН'!$G$19</f>
        <v>1309.2160894900001</v>
      </c>
    </row>
    <row r="65" spans="1:27" ht="15.75" x14ac:dyDescent="0.2">
      <c r="A65" s="35">
        <f t="shared" si="1"/>
        <v>43695</v>
      </c>
      <c r="B65" s="36">
        <f>SUMIFS(СВЦЭМ!$C$33:$C$776,СВЦЭМ!$A$33:$A$776,$A65,СВЦЭМ!$B$33:$B$776,B$47)+'СЕТ СН'!$G$9+СВЦЭМ!$D$10+'СЕТ СН'!$G$6-'СЕТ СН'!$G$19</f>
        <v>1381.66660903</v>
      </c>
      <c r="C65" s="36">
        <f>SUMIFS(СВЦЭМ!$C$33:$C$776,СВЦЭМ!$A$33:$A$776,$A65,СВЦЭМ!$B$33:$B$776,C$47)+'СЕТ СН'!$G$9+СВЦЭМ!$D$10+'СЕТ СН'!$G$6-'СЕТ СН'!$G$19</f>
        <v>1414.84645271</v>
      </c>
      <c r="D65" s="36">
        <f>SUMIFS(СВЦЭМ!$C$33:$C$776,СВЦЭМ!$A$33:$A$776,$A65,СВЦЭМ!$B$33:$B$776,D$47)+'СЕТ СН'!$G$9+СВЦЭМ!$D$10+'СЕТ СН'!$G$6-'СЕТ СН'!$G$19</f>
        <v>1460.7986686499999</v>
      </c>
      <c r="E65" s="36">
        <f>SUMIFS(СВЦЭМ!$C$33:$C$776,СВЦЭМ!$A$33:$A$776,$A65,СВЦЭМ!$B$33:$B$776,E$47)+'СЕТ СН'!$G$9+СВЦЭМ!$D$10+'СЕТ СН'!$G$6-'СЕТ СН'!$G$19</f>
        <v>1469.04866283</v>
      </c>
      <c r="F65" s="36">
        <f>SUMIFS(СВЦЭМ!$C$33:$C$776,СВЦЭМ!$A$33:$A$776,$A65,СВЦЭМ!$B$33:$B$776,F$47)+'СЕТ СН'!$G$9+СВЦЭМ!$D$10+'СЕТ СН'!$G$6-'СЕТ СН'!$G$19</f>
        <v>1469.4569978899999</v>
      </c>
      <c r="G65" s="36">
        <f>SUMIFS(СВЦЭМ!$C$33:$C$776,СВЦЭМ!$A$33:$A$776,$A65,СВЦЭМ!$B$33:$B$776,G$47)+'СЕТ СН'!$G$9+СВЦЭМ!$D$10+'СЕТ СН'!$G$6-'СЕТ СН'!$G$19</f>
        <v>1464.9068589799999</v>
      </c>
      <c r="H65" s="36">
        <f>SUMIFS(СВЦЭМ!$C$33:$C$776,СВЦЭМ!$A$33:$A$776,$A65,СВЦЭМ!$B$33:$B$776,H$47)+'СЕТ СН'!$G$9+СВЦЭМ!$D$10+'СЕТ СН'!$G$6-'СЕТ СН'!$G$19</f>
        <v>1460.94711891</v>
      </c>
      <c r="I65" s="36">
        <f>SUMIFS(СВЦЭМ!$C$33:$C$776,СВЦЭМ!$A$33:$A$776,$A65,СВЦЭМ!$B$33:$B$776,I$47)+'СЕТ СН'!$G$9+СВЦЭМ!$D$10+'СЕТ СН'!$G$6-'СЕТ СН'!$G$19</f>
        <v>1444.15304932</v>
      </c>
      <c r="J65" s="36">
        <f>SUMIFS(СВЦЭМ!$C$33:$C$776,СВЦЭМ!$A$33:$A$776,$A65,СВЦЭМ!$B$33:$B$776,J$47)+'СЕТ СН'!$G$9+СВЦЭМ!$D$10+'СЕТ СН'!$G$6-'СЕТ СН'!$G$19</f>
        <v>1429.1719073700001</v>
      </c>
      <c r="K65" s="36">
        <f>SUMIFS(СВЦЭМ!$C$33:$C$776,СВЦЭМ!$A$33:$A$776,$A65,СВЦЭМ!$B$33:$B$776,K$47)+'СЕТ СН'!$G$9+СВЦЭМ!$D$10+'СЕТ СН'!$G$6-'СЕТ СН'!$G$19</f>
        <v>1376.6434815600001</v>
      </c>
      <c r="L65" s="36">
        <f>SUMIFS(СВЦЭМ!$C$33:$C$776,СВЦЭМ!$A$33:$A$776,$A65,СВЦЭМ!$B$33:$B$776,L$47)+'СЕТ СН'!$G$9+СВЦЭМ!$D$10+'СЕТ СН'!$G$6-'СЕТ СН'!$G$19</f>
        <v>1374.6735961100001</v>
      </c>
      <c r="M65" s="36">
        <f>SUMIFS(СВЦЭМ!$C$33:$C$776,СВЦЭМ!$A$33:$A$776,$A65,СВЦЭМ!$B$33:$B$776,M$47)+'СЕТ СН'!$G$9+СВЦЭМ!$D$10+'СЕТ СН'!$G$6-'СЕТ СН'!$G$19</f>
        <v>1373.8323134299999</v>
      </c>
      <c r="N65" s="36">
        <f>SUMIFS(СВЦЭМ!$C$33:$C$776,СВЦЭМ!$A$33:$A$776,$A65,СВЦЭМ!$B$33:$B$776,N$47)+'СЕТ СН'!$G$9+СВЦЭМ!$D$10+'СЕТ СН'!$G$6-'СЕТ СН'!$G$19</f>
        <v>1363.1171550700001</v>
      </c>
      <c r="O65" s="36">
        <f>SUMIFS(СВЦЭМ!$C$33:$C$776,СВЦЭМ!$A$33:$A$776,$A65,СВЦЭМ!$B$33:$B$776,O$47)+'СЕТ СН'!$G$9+СВЦЭМ!$D$10+'СЕТ СН'!$G$6-'СЕТ СН'!$G$19</f>
        <v>1362.3175206199999</v>
      </c>
      <c r="P65" s="36">
        <f>SUMIFS(СВЦЭМ!$C$33:$C$776,СВЦЭМ!$A$33:$A$776,$A65,СВЦЭМ!$B$33:$B$776,P$47)+'СЕТ СН'!$G$9+СВЦЭМ!$D$10+'СЕТ СН'!$G$6-'СЕТ СН'!$G$19</f>
        <v>1351.55389457</v>
      </c>
      <c r="Q65" s="36">
        <f>SUMIFS(СВЦЭМ!$C$33:$C$776,СВЦЭМ!$A$33:$A$776,$A65,СВЦЭМ!$B$33:$B$776,Q$47)+'СЕТ СН'!$G$9+СВЦЭМ!$D$10+'СЕТ СН'!$G$6-'СЕТ СН'!$G$19</f>
        <v>1356.0419611100001</v>
      </c>
      <c r="R65" s="36">
        <f>SUMIFS(СВЦЭМ!$C$33:$C$776,СВЦЭМ!$A$33:$A$776,$A65,СВЦЭМ!$B$33:$B$776,R$47)+'СЕТ СН'!$G$9+СВЦЭМ!$D$10+'СЕТ СН'!$G$6-'СЕТ СН'!$G$19</f>
        <v>1322.31497046</v>
      </c>
      <c r="S65" s="36">
        <f>SUMIFS(СВЦЭМ!$C$33:$C$776,СВЦЭМ!$A$33:$A$776,$A65,СВЦЭМ!$B$33:$B$776,S$47)+'СЕТ СН'!$G$9+СВЦЭМ!$D$10+'СЕТ СН'!$G$6-'СЕТ СН'!$G$19</f>
        <v>1335.9091718700001</v>
      </c>
      <c r="T65" s="36">
        <f>SUMIFS(СВЦЭМ!$C$33:$C$776,СВЦЭМ!$A$33:$A$776,$A65,СВЦЭМ!$B$33:$B$776,T$47)+'СЕТ СН'!$G$9+СВЦЭМ!$D$10+'СЕТ СН'!$G$6-'СЕТ СН'!$G$19</f>
        <v>1350.0091851500001</v>
      </c>
      <c r="U65" s="36">
        <f>SUMIFS(СВЦЭМ!$C$33:$C$776,СВЦЭМ!$A$33:$A$776,$A65,СВЦЭМ!$B$33:$B$776,U$47)+'СЕТ СН'!$G$9+СВЦЭМ!$D$10+'СЕТ СН'!$G$6-'СЕТ СН'!$G$19</f>
        <v>1353.87178328</v>
      </c>
      <c r="V65" s="36">
        <f>SUMIFS(СВЦЭМ!$C$33:$C$776,СВЦЭМ!$A$33:$A$776,$A65,СВЦЭМ!$B$33:$B$776,V$47)+'СЕТ СН'!$G$9+СВЦЭМ!$D$10+'СЕТ СН'!$G$6-'СЕТ СН'!$G$19</f>
        <v>1360.6710578299999</v>
      </c>
      <c r="W65" s="36">
        <f>SUMIFS(СВЦЭМ!$C$33:$C$776,СВЦЭМ!$A$33:$A$776,$A65,СВЦЭМ!$B$33:$B$776,W$47)+'СЕТ СН'!$G$9+СВЦЭМ!$D$10+'СЕТ СН'!$G$6-'СЕТ СН'!$G$19</f>
        <v>1373.69100192</v>
      </c>
      <c r="X65" s="36">
        <f>SUMIFS(СВЦЭМ!$C$33:$C$776,СВЦЭМ!$A$33:$A$776,$A65,СВЦЭМ!$B$33:$B$776,X$47)+'СЕТ СН'!$G$9+СВЦЭМ!$D$10+'СЕТ СН'!$G$6-'СЕТ СН'!$G$19</f>
        <v>1335.58599594</v>
      </c>
      <c r="Y65" s="36">
        <f>SUMIFS(СВЦЭМ!$C$33:$C$776,СВЦЭМ!$A$33:$A$776,$A65,СВЦЭМ!$B$33:$B$776,Y$47)+'СЕТ СН'!$G$9+СВЦЭМ!$D$10+'СЕТ СН'!$G$6-'СЕТ СН'!$G$19</f>
        <v>1375.2088148299999</v>
      </c>
    </row>
    <row r="66" spans="1:27" ht="15.75" x14ac:dyDescent="0.2">
      <c r="A66" s="35">
        <f t="shared" si="1"/>
        <v>43696</v>
      </c>
      <c r="B66" s="36">
        <f>SUMIFS(СВЦЭМ!$C$33:$C$776,СВЦЭМ!$A$33:$A$776,$A66,СВЦЭМ!$B$33:$B$776,B$47)+'СЕТ СН'!$G$9+СВЦЭМ!$D$10+'СЕТ СН'!$G$6-'СЕТ СН'!$G$19</f>
        <v>1419.430801</v>
      </c>
      <c r="C66" s="36">
        <f>SUMIFS(СВЦЭМ!$C$33:$C$776,СВЦЭМ!$A$33:$A$776,$A66,СВЦЭМ!$B$33:$B$776,C$47)+'СЕТ СН'!$G$9+СВЦЭМ!$D$10+'СЕТ СН'!$G$6-'СЕТ СН'!$G$19</f>
        <v>1464.0078618100001</v>
      </c>
      <c r="D66" s="36">
        <f>SUMIFS(СВЦЭМ!$C$33:$C$776,СВЦЭМ!$A$33:$A$776,$A66,СВЦЭМ!$B$33:$B$776,D$47)+'СЕТ СН'!$G$9+СВЦЭМ!$D$10+'СЕТ СН'!$G$6-'СЕТ СН'!$G$19</f>
        <v>1489.07559522</v>
      </c>
      <c r="E66" s="36">
        <f>SUMIFS(СВЦЭМ!$C$33:$C$776,СВЦЭМ!$A$33:$A$776,$A66,СВЦЭМ!$B$33:$B$776,E$47)+'СЕТ СН'!$G$9+СВЦЭМ!$D$10+'СЕТ СН'!$G$6-'СЕТ СН'!$G$19</f>
        <v>1512.91529087</v>
      </c>
      <c r="F66" s="36">
        <f>SUMIFS(СВЦЭМ!$C$33:$C$776,СВЦЭМ!$A$33:$A$776,$A66,СВЦЭМ!$B$33:$B$776,F$47)+'СЕТ СН'!$G$9+СВЦЭМ!$D$10+'СЕТ СН'!$G$6-'СЕТ СН'!$G$19</f>
        <v>1508.13459685</v>
      </c>
      <c r="G66" s="36">
        <f>SUMIFS(СВЦЭМ!$C$33:$C$776,СВЦЭМ!$A$33:$A$776,$A66,СВЦЭМ!$B$33:$B$776,G$47)+'СЕТ СН'!$G$9+СВЦЭМ!$D$10+'СЕТ СН'!$G$6-'СЕТ СН'!$G$19</f>
        <v>1482.9919674299999</v>
      </c>
      <c r="H66" s="36">
        <f>SUMIFS(СВЦЭМ!$C$33:$C$776,СВЦЭМ!$A$33:$A$776,$A66,СВЦЭМ!$B$33:$B$776,H$47)+'СЕТ СН'!$G$9+СВЦЭМ!$D$10+'СЕТ СН'!$G$6-'СЕТ СН'!$G$19</f>
        <v>1442.6692819800001</v>
      </c>
      <c r="I66" s="36">
        <f>SUMIFS(СВЦЭМ!$C$33:$C$776,СВЦЭМ!$A$33:$A$776,$A66,СВЦЭМ!$B$33:$B$776,I$47)+'СЕТ СН'!$G$9+СВЦЭМ!$D$10+'СЕТ СН'!$G$6-'СЕТ СН'!$G$19</f>
        <v>1386.0991705199999</v>
      </c>
      <c r="J66" s="36">
        <f>SUMIFS(СВЦЭМ!$C$33:$C$776,СВЦЭМ!$A$33:$A$776,$A66,СВЦЭМ!$B$33:$B$776,J$47)+'СЕТ СН'!$G$9+СВЦЭМ!$D$10+'СЕТ СН'!$G$6-'СЕТ СН'!$G$19</f>
        <v>1425.2467981300001</v>
      </c>
      <c r="K66" s="36">
        <f>SUMIFS(СВЦЭМ!$C$33:$C$776,СВЦЭМ!$A$33:$A$776,$A66,СВЦЭМ!$B$33:$B$776,K$47)+'СЕТ СН'!$G$9+СВЦЭМ!$D$10+'СЕТ СН'!$G$6-'СЕТ СН'!$G$19</f>
        <v>1469.0724519999999</v>
      </c>
      <c r="L66" s="36">
        <f>SUMIFS(СВЦЭМ!$C$33:$C$776,СВЦЭМ!$A$33:$A$776,$A66,СВЦЭМ!$B$33:$B$776,L$47)+'СЕТ СН'!$G$9+СВЦЭМ!$D$10+'СЕТ СН'!$G$6-'СЕТ СН'!$G$19</f>
        <v>1470.3224901900001</v>
      </c>
      <c r="M66" s="36">
        <f>SUMIFS(СВЦЭМ!$C$33:$C$776,СВЦЭМ!$A$33:$A$776,$A66,СВЦЭМ!$B$33:$B$776,M$47)+'СЕТ СН'!$G$9+СВЦЭМ!$D$10+'СЕТ СН'!$G$6-'СЕТ СН'!$G$19</f>
        <v>1461.43288181</v>
      </c>
      <c r="N66" s="36">
        <f>SUMIFS(СВЦЭМ!$C$33:$C$776,СВЦЭМ!$A$33:$A$776,$A66,СВЦЭМ!$B$33:$B$776,N$47)+'СЕТ СН'!$G$9+СВЦЭМ!$D$10+'СЕТ СН'!$G$6-'СЕТ СН'!$G$19</f>
        <v>1455.4579663099998</v>
      </c>
      <c r="O66" s="36">
        <f>SUMIFS(СВЦЭМ!$C$33:$C$776,СВЦЭМ!$A$33:$A$776,$A66,СВЦЭМ!$B$33:$B$776,O$47)+'СЕТ СН'!$G$9+СВЦЭМ!$D$10+'СЕТ СН'!$G$6-'СЕТ СН'!$G$19</f>
        <v>1470.9133356100001</v>
      </c>
      <c r="P66" s="36">
        <f>SUMIFS(СВЦЭМ!$C$33:$C$776,СВЦЭМ!$A$33:$A$776,$A66,СВЦЭМ!$B$33:$B$776,P$47)+'СЕТ СН'!$G$9+СВЦЭМ!$D$10+'СЕТ СН'!$G$6-'СЕТ СН'!$G$19</f>
        <v>1475.2853950600002</v>
      </c>
      <c r="Q66" s="36">
        <f>SUMIFS(СВЦЭМ!$C$33:$C$776,СВЦЭМ!$A$33:$A$776,$A66,СВЦЭМ!$B$33:$B$776,Q$47)+'СЕТ СН'!$G$9+СВЦЭМ!$D$10+'СЕТ СН'!$G$6-'СЕТ СН'!$G$19</f>
        <v>1464.6638741000002</v>
      </c>
      <c r="R66" s="36">
        <f>SUMIFS(СВЦЭМ!$C$33:$C$776,СВЦЭМ!$A$33:$A$776,$A66,СВЦЭМ!$B$33:$B$776,R$47)+'СЕТ СН'!$G$9+СВЦЭМ!$D$10+'СЕТ СН'!$G$6-'СЕТ СН'!$G$19</f>
        <v>1494.81732046</v>
      </c>
      <c r="S66" s="36">
        <f>SUMIFS(СВЦЭМ!$C$33:$C$776,СВЦЭМ!$A$33:$A$776,$A66,СВЦЭМ!$B$33:$B$776,S$47)+'СЕТ СН'!$G$9+СВЦЭМ!$D$10+'СЕТ СН'!$G$6-'СЕТ СН'!$G$19</f>
        <v>1531.2084770199999</v>
      </c>
      <c r="T66" s="36">
        <f>SUMIFS(СВЦЭМ!$C$33:$C$776,СВЦЭМ!$A$33:$A$776,$A66,СВЦЭМ!$B$33:$B$776,T$47)+'СЕТ СН'!$G$9+СВЦЭМ!$D$10+'СЕТ СН'!$G$6-'СЕТ СН'!$G$19</f>
        <v>1538.30693999</v>
      </c>
      <c r="U66" s="36">
        <f>SUMIFS(СВЦЭМ!$C$33:$C$776,СВЦЭМ!$A$33:$A$776,$A66,СВЦЭМ!$B$33:$B$776,U$47)+'СЕТ СН'!$G$9+СВЦЭМ!$D$10+'СЕТ СН'!$G$6-'СЕТ СН'!$G$19</f>
        <v>1535.05099273</v>
      </c>
      <c r="V66" s="36">
        <f>SUMIFS(СВЦЭМ!$C$33:$C$776,СВЦЭМ!$A$33:$A$776,$A66,СВЦЭМ!$B$33:$B$776,V$47)+'СЕТ СН'!$G$9+СВЦЭМ!$D$10+'СЕТ СН'!$G$6-'СЕТ СН'!$G$19</f>
        <v>1525.0778624</v>
      </c>
      <c r="W66" s="36">
        <f>SUMIFS(СВЦЭМ!$C$33:$C$776,СВЦЭМ!$A$33:$A$776,$A66,СВЦЭМ!$B$33:$B$776,W$47)+'СЕТ СН'!$G$9+СВЦЭМ!$D$10+'СЕТ СН'!$G$6-'СЕТ СН'!$G$19</f>
        <v>1535.08167899</v>
      </c>
      <c r="X66" s="36">
        <f>SUMIFS(СВЦЭМ!$C$33:$C$776,СВЦЭМ!$A$33:$A$776,$A66,СВЦЭМ!$B$33:$B$776,X$47)+'СЕТ СН'!$G$9+СВЦЭМ!$D$10+'СЕТ СН'!$G$6-'СЕТ СН'!$G$19</f>
        <v>1611.7784028300002</v>
      </c>
      <c r="Y66" s="36">
        <f>SUMIFS(СВЦЭМ!$C$33:$C$776,СВЦЭМ!$A$33:$A$776,$A66,СВЦЭМ!$B$33:$B$776,Y$47)+'СЕТ СН'!$G$9+СВЦЭМ!$D$10+'СЕТ СН'!$G$6-'СЕТ СН'!$G$19</f>
        <v>1527.5537380000001</v>
      </c>
    </row>
    <row r="67" spans="1:27" ht="15.75" x14ac:dyDescent="0.2">
      <c r="A67" s="35">
        <f t="shared" si="1"/>
        <v>43697</v>
      </c>
      <c r="B67" s="36">
        <f>SUMIFS(СВЦЭМ!$C$33:$C$776,СВЦЭМ!$A$33:$A$776,$A67,СВЦЭМ!$B$33:$B$776,B$47)+'СЕТ СН'!$G$9+СВЦЭМ!$D$10+'СЕТ СН'!$G$6-'СЕТ СН'!$G$19</f>
        <v>1377.9476388799999</v>
      </c>
      <c r="C67" s="36">
        <f>SUMIFS(СВЦЭМ!$C$33:$C$776,СВЦЭМ!$A$33:$A$776,$A67,СВЦЭМ!$B$33:$B$776,C$47)+'СЕТ СН'!$G$9+СВЦЭМ!$D$10+'СЕТ СН'!$G$6-'СЕТ СН'!$G$19</f>
        <v>1417.4582866999999</v>
      </c>
      <c r="D67" s="36">
        <f>SUMIFS(СВЦЭМ!$C$33:$C$776,СВЦЭМ!$A$33:$A$776,$A67,СВЦЭМ!$B$33:$B$776,D$47)+'СЕТ СН'!$G$9+СВЦЭМ!$D$10+'СЕТ СН'!$G$6-'СЕТ СН'!$G$19</f>
        <v>1455.60556008</v>
      </c>
      <c r="E67" s="36">
        <f>SUMIFS(СВЦЭМ!$C$33:$C$776,СВЦЭМ!$A$33:$A$776,$A67,СВЦЭМ!$B$33:$B$776,E$47)+'СЕТ СН'!$G$9+СВЦЭМ!$D$10+'СЕТ СН'!$G$6-'СЕТ СН'!$G$19</f>
        <v>1467.7037956700001</v>
      </c>
      <c r="F67" s="36">
        <f>SUMIFS(СВЦЭМ!$C$33:$C$776,СВЦЭМ!$A$33:$A$776,$A67,СВЦЭМ!$B$33:$B$776,F$47)+'СЕТ СН'!$G$9+СВЦЭМ!$D$10+'СЕТ СН'!$G$6-'СЕТ СН'!$G$19</f>
        <v>1476.5418966</v>
      </c>
      <c r="G67" s="36">
        <f>SUMIFS(СВЦЭМ!$C$33:$C$776,СВЦЭМ!$A$33:$A$776,$A67,СВЦЭМ!$B$33:$B$776,G$47)+'СЕТ СН'!$G$9+СВЦЭМ!$D$10+'СЕТ СН'!$G$6-'СЕТ СН'!$G$19</f>
        <v>1454.1146050900002</v>
      </c>
      <c r="H67" s="36">
        <f>SUMIFS(СВЦЭМ!$C$33:$C$776,СВЦЭМ!$A$33:$A$776,$A67,СВЦЭМ!$B$33:$B$776,H$47)+'СЕТ СН'!$G$9+СВЦЭМ!$D$10+'СЕТ СН'!$G$6-'СЕТ СН'!$G$19</f>
        <v>1418.7593075099999</v>
      </c>
      <c r="I67" s="36">
        <f>SUMIFS(СВЦЭМ!$C$33:$C$776,СВЦЭМ!$A$33:$A$776,$A67,СВЦЭМ!$B$33:$B$776,I$47)+'СЕТ СН'!$G$9+СВЦЭМ!$D$10+'СЕТ СН'!$G$6-'СЕТ СН'!$G$19</f>
        <v>1368.23481449</v>
      </c>
      <c r="J67" s="36">
        <f>SUMIFS(СВЦЭМ!$C$33:$C$776,СВЦЭМ!$A$33:$A$776,$A67,СВЦЭМ!$B$33:$B$776,J$47)+'СЕТ СН'!$G$9+СВЦЭМ!$D$10+'СЕТ СН'!$G$6-'СЕТ СН'!$G$19</f>
        <v>1355.0667378000001</v>
      </c>
      <c r="K67" s="36">
        <f>SUMIFS(СВЦЭМ!$C$33:$C$776,СВЦЭМ!$A$33:$A$776,$A67,СВЦЭМ!$B$33:$B$776,K$47)+'СЕТ СН'!$G$9+СВЦЭМ!$D$10+'СЕТ СН'!$G$6-'СЕТ СН'!$G$19</f>
        <v>1378.6128011000001</v>
      </c>
      <c r="L67" s="36">
        <f>SUMIFS(СВЦЭМ!$C$33:$C$776,СВЦЭМ!$A$33:$A$776,$A67,СВЦЭМ!$B$33:$B$776,L$47)+'СЕТ СН'!$G$9+СВЦЭМ!$D$10+'СЕТ СН'!$G$6-'СЕТ СН'!$G$19</f>
        <v>1376.35670688</v>
      </c>
      <c r="M67" s="36">
        <f>SUMIFS(СВЦЭМ!$C$33:$C$776,СВЦЭМ!$A$33:$A$776,$A67,СВЦЭМ!$B$33:$B$776,M$47)+'СЕТ СН'!$G$9+СВЦЭМ!$D$10+'СЕТ СН'!$G$6-'СЕТ СН'!$G$19</f>
        <v>1372.0282013999999</v>
      </c>
      <c r="N67" s="36">
        <f>SUMIFS(СВЦЭМ!$C$33:$C$776,СВЦЭМ!$A$33:$A$776,$A67,СВЦЭМ!$B$33:$B$776,N$47)+'СЕТ СН'!$G$9+СВЦЭМ!$D$10+'СЕТ СН'!$G$6-'СЕТ СН'!$G$19</f>
        <v>1365.5912602600001</v>
      </c>
      <c r="O67" s="36">
        <f>SUMIFS(СВЦЭМ!$C$33:$C$776,СВЦЭМ!$A$33:$A$776,$A67,СВЦЭМ!$B$33:$B$776,O$47)+'СЕТ СН'!$G$9+СВЦЭМ!$D$10+'СЕТ СН'!$G$6-'СЕТ СН'!$G$19</f>
        <v>1365.1848796899999</v>
      </c>
      <c r="P67" s="36">
        <f>SUMIFS(СВЦЭМ!$C$33:$C$776,СВЦЭМ!$A$33:$A$776,$A67,СВЦЭМ!$B$33:$B$776,P$47)+'СЕТ СН'!$G$9+СВЦЭМ!$D$10+'СЕТ СН'!$G$6-'СЕТ СН'!$G$19</f>
        <v>1372.8113216500001</v>
      </c>
      <c r="Q67" s="36">
        <f>SUMIFS(СВЦЭМ!$C$33:$C$776,СВЦЭМ!$A$33:$A$776,$A67,СВЦЭМ!$B$33:$B$776,Q$47)+'СЕТ СН'!$G$9+СВЦЭМ!$D$10+'СЕТ СН'!$G$6-'СЕТ СН'!$G$19</f>
        <v>1381.55533081</v>
      </c>
      <c r="R67" s="36">
        <f>SUMIFS(СВЦЭМ!$C$33:$C$776,СВЦЭМ!$A$33:$A$776,$A67,СВЦЭМ!$B$33:$B$776,R$47)+'СЕТ СН'!$G$9+СВЦЭМ!$D$10+'СЕТ СН'!$G$6-'СЕТ СН'!$G$19</f>
        <v>1444.8568050700001</v>
      </c>
      <c r="S67" s="36">
        <f>SUMIFS(СВЦЭМ!$C$33:$C$776,СВЦЭМ!$A$33:$A$776,$A67,СВЦЭМ!$B$33:$B$776,S$47)+'СЕТ СН'!$G$9+СВЦЭМ!$D$10+'СЕТ СН'!$G$6-'СЕТ СН'!$G$19</f>
        <v>1356.9805545300001</v>
      </c>
      <c r="T67" s="36">
        <f>SUMIFS(СВЦЭМ!$C$33:$C$776,СВЦЭМ!$A$33:$A$776,$A67,СВЦЭМ!$B$33:$B$776,T$47)+'СЕТ СН'!$G$9+СВЦЭМ!$D$10+'СЕТ СН'!$G$6-'СЕТ СН'!$G$19</f>
        <v>1363.50950891</v>
      </c>
      <c r="U67" s="36">
        <f>SUMIFS(СВЦЭМ!$C$33:$C$776,СВЦЭМ!$A$33:$A$776,$A67,СВЦЭМ!$B$33:$B$776,U$47)+'СЕТ СН'!$G$9+СВЦЭМ!$D$10+'СЕТ СН'!$G$6-'СЕТ СН'!$G$19</f>
        <v>1368.1244513400002</v>
      </c>
      <c r="V67" s="36">
        <f>SUMIFS(СВЦЭМ!$C$33:$C$776,СВЦЭМ!$A$33:$A$776,$A67,СВЦЭМ!$B$33:$B$776,V$47)+'СЕТ СН'!$G$9+СВЦЭМ!$D$10+'СЕТ СН'!$G$6-'СЕТ СН'!$G$19</f>
        <v>1380.37151814</v>
      </c>
      <c r="W67" s="36">
        <f>SUMIFS(СВЦЭМ!$C$33:$C$776,СВЦЭМ!$A$33:$A$776,$A67,СВЦЭМ!$B$33:$B$776,W$47)+'СЕТ СН'!$G$9+СВЦЭМ!$D$10+'СЕТ СН'!$G$6-'СЕТ СН'!$G$19</f>
        <v>1388.6823184899999</v>
      </c>
      <c r="X67" s="36">
        <f>SUMIFS(СВЦЭМ!$C$33:$C$776,СВЦЭМ!$A$33:$A$776,$A67,СВЦЭМ!$B$33:$B$776,X$47)+'СЕТ СН'!$G$9+СВЦЭМ!$D$10+'СЕТ СН'!$G$6-'СЕТ СН'!$G$19</f>
        <v>1353.43530652</v>
      </c>
      <c r="Y67" s="36">
        <f>SUMIFS(СВЦЭМ!$C$33:$C$776,СВЦЭМ!$A$33:$A$776,$A67,СВЦЭМ!$B$33:$B$776,Y$47)+'СЕТ СН'!$G$9+СВЦЭМ!$D$10+'СЕТ СН'!$G$6-'СЕТ СН'!$G$19</f>
        <v>1299.9958569</v>
      </c>
    </row>
    <row r="68" spans="1:27" ht="15.75" x14ac:dyDescent="0.2">
      <c r="A68" s="35">
        <f t="shared" si="1"/>
        <v>43698</v>
      </c>
      <c r="B68" s="36">
        <f>SUMIFS(СВЦЭМ!$C$33:$C$776,СВЦЭМ!$A$33:$A$776,$A68,СВЦЭМ!$B$33:$B$776,B$47)+'СЕТ СН'!$G$9+СВЦЭМ!$D$10+'СЕТ СН'!$G$6-'СЕТ СН'!$G$19</f>
        <v>1368.35770265</v>
      </c>
      <c r="C68" s="36">
        <f>SUMIFS(СВЦЭМ!$C$33:$C$776,СВЦЭМ!$A$33:$A$776,$A68,СВЦЭМ!$B$33:$B$776,C$47)+'СЕТ СН'!$G$9+СВЦЭМ!$D$10+'СЕТ СН'!$G$6-'СЕТ СН'!$G$19</f>
        <v>1418.7020385599999</v>
      </c>
      <c r="D68" s="36">
        <f>SUMIFS(СВЦЭМ!$C$33:$C$776,СВЦЭМ!$A$33:$A$776,$A68,СВЦЭМ!$B$33:$B$776,D$47)+'СЕТ СН'!$G$9+СВЦЭМ!$D$10+'СЕТ СН'!$G$6-'СЕТ СН'!$G$19</f>
        <v>1434.3552428399998</v>
      </c>
      <c r="E68" s="36">
        <f>SUMIFS(СВЦЭМ!$C$33:$C$776,СВЦЭМ!$A$33:$A$776,$A68,СВЦЭМ!$B$33:$B$776,E$47)+'СЕТ СН'!$G$9+СВЦЭМ!$D$10+'СЕТ СН'!$G$6-'СЕТ СН'!$G$19</f>
        <v>1441.3416633299998</v>
      </c>
      <c r="F68" s="36">
        <f>SUMIFS(СВЦЭМ!$C$33:$C$776,СВЦЭМ!$A$33:$A$776,$A68,СВЦЭМ!$B$33:$B$776,F$47)+'СЕТ СН'!$G$9+СВЦЭМ!$D$10+'СЕТ СН'!$G$6-'СЕТ СН'!$G$19</f>
        <v>1446.6457776699999</v>
      </c>
      <c r="G68" s="36">
        <f>SUMIFS(СВЦЭМ!$C$33:$C$776,СВЦЭМ!$A$33:$A$776,$A68,СВЦЭМ!$B$33:$B$776,G$47)+'СЕТ СН'!$G$9+СВЦЭМ!$D$10+'СЕТ СН'!$G$6-'СЕТ СН'!$G$19</f>
        <v>1419.62327284</v>
      </c>
      <c r="H68" s="36">
        <f>SUMIFS(СВЦЭМ!$C$33:$C$776,СВЦЭМ!$A$33:$A$776,$A68,СВЦЭМ!$B$33:$B$776,H$47)+'СЕТ СН'!$G$9+СВЦЭМ!$D$10+'СЕТ СН'!$G$6-'СЕТ СН'!$G$19</f>
        <v>1369.7006450700001</v>
      </c>
      <c r="I68" s="36">
        <f>SUMIFS(СВЦЭМ!$C$33:$C$776,СВЦЭМ!$A$33:$A$776,$A68,СВЦЭМ!$B$33:$B$776,I$47)+'СЕТ СН'!$G$9+СВЦЭМ!$D$10+'СЕТ СН'!$G$6-'СЕТ СН'!$G$19</f>
        <v>1310.95589062</v>
      </c>
      <c r="J68" s="36">
        <f>SUMIFS(СВЦЭМ!$C$33:$C$776,СВЦЭМ!$A$33:$A$776,$A68,СВЦЭМ!$B$33:$B$776,J$47)+'СЕТ СН'!$G$9+СВЦЭМ!$D$10+'СЕТ СН'!$G$6-'СЕТ СН'!$G$19</f>
        <v>1323.42202505</v>
      </c>
      <c r="K68" s="36">
        <f>SUMIFS(СВЦЭМ!$C$33:$C$776,СВЦЭМ!$A$33:$A$776,$A68,СВЦЭМ!$B$33:$B$776,K$47)+'СЕТ СН'!$G$9+СВЦЭМ!$D$10+'СЕТ СН'!$G$6-'СЕТ СН'!$G$19</f>
        <v>1353.62828502</v>
      </c>
      <c r="L68" s="36">
        <f>SUMIFS(СВЦЭМ!$C$33:$C$776,СВЦЭМ!$A$33:$A$776,$A68,СВЦЭМ!$B$33:$B$776,L$47)+'СЕТ СН'!$G$9+СВЦЭМ!$D$10+'СЕТ СН'!$G$6-'СЕТ СН'!$G$19</f>
        <v>1364.8212995899999</v>
      </c>
      <c r="M68" s="36">
        <f>SUMIFS(СВЦЭМ!$C$33:$C$776,СВЦЭМ!$A$33:$A$776,$A68,СВЦЭМ!$B$33:$B$776,M$47)+'СЕТ СН'!$G$9+СВЦЭМ!$D$10+'СЕТ СН'!$G$6-'СЕТ СН'!$G$19</f>
        <v>1360.75789027</v>
      </c>
      <c r="N68" s="36">
        <f>SUMIFS(СВЦЭМ!$C$33:$C$776,СВЦЭМ!$A$33:$A$776,$A68,СВЦЭМ!$B$33:$B$776,N$47)+'СЕТ СН'!$G$9+СВЦЭМ!$D$10+'СЕТ СН'!$G$6-'СЕТ СН'!$G$19</f>
        <v>1355.9453991800001</v>
      </c>
      <c r="O68" s="36">
        <f>SUMIFS(СВЦЭМ!$C$33:$C$776,СВЦЭМ!$A$33:$A$776,$A68,СВЦЭМ!$B$33:$B$776,O$47)+'СЕТ СН'!$G$9+СВЦЭМ!$D$10+'СЕТ СН'!$G$6-'СЕТ СН'!$G$19</f>
        <v>1361.8477572100001</v>
      </c>
      <c r="P68" s="36">
        <f>SUMIFS(СВЦЭМ!$C$33:$C$776,СВЦЭМ!$A$33:$A$776,$A68,СВЦЭМ!$B$33:$B$776,P$47)+'СЕТ СН'!$G$9+СВЦЭМ!$D$10+'СЕТ СН'!$G$6-'СЕТ СН'!$G$19</f>
        <v>1363.6751711100001</v>
      </c>
      <c r="Q68" s="36">
        <f>SUMIFS(СВЦЭМ!$C$33:$C$776,СВЦЭМ!$A$33:$A$776,$A68,СВЦЭМ!$B$33:$B$776,Q$47)+'СЕТ СН'!$G$9+СВЦЭМ!$D$10+'СЕТ СН'!$G$6-'СЕТ СН'!$G$19</f>
        <v>1367.33717297</v>
      </c>
      <c r="R68" s="36">
        <f>SUMIFS(СВЦЭМ!$C$33:$C$776,СВЦЭМ!$A$33:$A$776,$A68,СВЦЭМ!$B$33:$B$776,R$47)+'СЕТ СН'!$G$9+СВЦЭМ!$D$10+'СЕТ СН'!$G$6-'СЕТ СН'!$G$19</f>
        <v>1373.15148191</v>
      </c>
      <c r="S68" s="36">
        <f>SUMIFS(СВЦЭМ!$C$33:$C$776,СВЦЭМ!$A$33:$A$776,$A68,СВЦЭМ!$B$33:$B$776,S$47)+'СЕТ СН'!$G$9+СВЦЭМ!$D$10+'СЕТ СН'!$G$6-'СЕТ СН'!$G$19</f>
        <v>1403.2001521699999</v>
      </c>
      <c r="T68" s="36">
        <f>SUMIFS(СВЦЭМ!$C$33:$C$776,СВЦЭМ!$A$33:$A$776,$A68,СВЦЭМ!$B$33:$B$776,T$47)+'СЕТ СН'!$G$9+СВЦЭМ!$D$10+'СЕТ СН'!$G$6-'СЕТ СН'!$G$19</f>
        <v>1372.55117617</v>
      </c>
      <c r="U68" s="36">
        <f>SUMIFS(СВЦЭМ!$C$33:$C$776,СВЦЭМ!$A$33:$A$776,$A68,СВЦЭМ!$B$33:$B$776,U$47)+'СЕТ СН'!$G$9+СВЦЭМ!$D$10+'СЕТ СН'!$G$6-'СЕТ СН'!$G$19</f>
        <v>1295.58136689</v>
      </c>
      <c r="V68" s="36">
        <f>SUMIFS(СВЦЭМ!$C$33:$C$776,СВЦЭМ!$A$33:$A$776,$A68,СВЦЭМ!$B$33:$B$776,V$47)+'СЕТ СН'!$G$9+СВЦЭМ!$D$10+'СЕТ СН'!$G$6-'СЕТ СН'!$G$19</f>
        <v>1310.6875371000001</v>
      </c>
      <c r="W68" s="36">
        <f>SUMIFS(СВЦЭМ!$C$33:$C$776,СВЦЭМ!$A$33:$A$776,$A68,СВЦЭМ!$B$33:$B$776,W$47)+'СЕТ СН'!$G$9+СВЦЭМ!$D$10+'СЕТ СН'!$G$6-'СЕТ СН'!$G$19</f>
        <v>1309.1420230700001</v>
      </c>
      <c r="X68" s="36">
        <f>SUMIFS(СВЦЭМ!$C$33:$C$776,СВЦЭМ!$A$33:$A$776,$A68,СВЦЭМ!$B$33:$B$776,X$47)+'СЕТ СН'!$G$9+СВЦЭМ!$D$10+'СЕТ СН'!$G$6-'СЕТ СН'!$G$19</f>
        <v>1264.8874675900001</v>
      </c>
      <c r="Y68" s="36">
        <f>SUMIFS(СВЦЭМ!$C$33:$C$776,СВЦЭМ!$A$33:$A$776,$A68,СВЦЭМ!$B$33:$B$776,Y$47)+'СЕТ СН'!$G$9+СВЦЭМ!$D$10+'СЕТ СН'!$G$6-'СЕТ СН'!$G$19</f>
        <v>1269.3151722</v>
      </c>
    </row>
    <row r="69" spans="1:27" ht="15.75" x14ac:dyDescent="0.2">
      <c r="A69" s="35">
        <f t="shared" si="1"/>
        <v>43699</v>
      </c>
      <c r="B69" s="36">
        <f>SUMIFS(СВЦЭМ!$C$33:$C$776,СВЦЭМ!$A$33:$A$776,$A69,СВЦЭМ!$B$33:$B$776,B$47)+'СЕТ СН'!$G$9+СВЦЭМ!$D$10+'СЕТ СН'!$G$6-'СЕТ СН'!$G$19</f>
        <v>1396.6632163300001</v>
      </c>
      <c r="C69" s="36">
        <f>SUMIFS(СВЦЭМ!$C$33:$C$776,СВЦЭМ!$A$33:$A$776,$A69,СВЦЭМ!$B$33:$B$776,C$47)+'СЕТ СН'!$G$9+СВЦЭМ!$D$10+'СЕТ СН'!$G$6-'СЕТ СН'!$G$19</f>
        <v>1430.9850364399999</v>
      </c>
      <c r="D69" s="36">
        <f>SUMIFS(СВЦЭМ!$C$33:$C$776,СВЦЭМ!$A$33:$A$776,$A69,СВЦЭМ!$B$33:$B$776,D$47)+'СЕТ СН'!$G$9+СВЦЭМ!$D$10+'СЕТ СН'!$G$6-'СЕТ СН'!$G$19</f>
        <v>1455.5017941900001</v>
      </c>
      <c r="E69" s="36">
        <f>SUMIFS(СВЦЭМ!$C$33:$C$776,СВЦЭМ!$A$33:$A$776,$A69,СВЦЭМ!$B$33:$B$776,E$47)+'СЕТ СН'!$G$9+СВЦЭМ!$D$10+'СЕТ СН'!$G$6-'СЕТ СН'!$G$19</f>
        <v>1463.55768605</v>
      </c>
      <c r="F69" s="36">
        <f>SUMIFS(СВЦЭМ!$C$33:$C$776,СВЦЭМ!$A$33:$A$776,$A69,СВЦЭМ!$B$33:$B$776,F$47)+'СЕТ СН'!$G$9+СВЦЭМ!$D$10+'СЕТ СН'!$G$6-'СЕТ СН'!$G$19</f>
        <v>1469.99039283</v>
      </c>
      <c r="G69" s="36">
        <f>SUMIFS(СВЦЭМ!$C$33:$C$776,СВЦЭМ!$A$33:$A$776,$A69,СВЦЭМ!$B$33:$B$776,G$47)+'СЕТ СН'!$G$9+СВЦЭМ!$D$10+'СЕТ СН'!$G$6-'СЕТ СН'!$G$19</f>
        <v>1446.0390640099999</v>
      </c>
      <c r="H69" s="36">
        <f>SUMIFS(СВЦЭМ!$C$33:$C$776,СВЦЭМ!$A$33:$A$776,$A69,СВЦЭМ!$B$33:$B$776,H$47)+'СЕТ СН'!$G$9+СВЦЭМ!$D$10+'СЕТ СН'!$G$6-'СЕТ СН'!$G$19</f>
        <v>1415.6909639400001</v>
      </c>
      <c r="I69" s="36">
        <f>SUMIFS(СВЦЭМ!$C$33:$C$776,СВЦЭМ!$A$33:$A$776,$A69,СВЦЭМ!$B$33:$B$776,I$47)+'СЕТ СН'!$G$9+СВЦЭМ!$D$10+'СЕТ СН'!$G$6-'СЕТ СН'!$G$19</f>
        <v>1363.7316277800001</v>
      </c>
      <c r="J69" s="36">
        <f>SUMIFS(СВЦЭМ!$C$33:$C$776,СВЦЭМ!$A$33:$A$776,$A69,СВЦЭМ!$B$33:$B$776,J$47)+'СЕТ СН'!$G$9+СВЦЭМ!$D$10+'СЕТ СН'!$G$6-'СЕТ СН'!$G$19</f>
        <v>1339.2056443199999</v>
      </c>
      <c r="K69" s="36">
        <f>SUMIFS(СВЦЭМ!$C$33:$C$776,СВЦЭМ!$A$33:$A$776,$A69,СВЦЭМ!$B$33:$B$776,K$47)+'СЕТ СН'!$G$9+СВЦЭМ!$D$10+'СЕТ СН'!$G$6-'СЕТ СН'!$G$19</f>
        <v>1348.76572734</v>
      </c>
      <c r="L69" s="36">
        <f>SUMIFS(СВЦЭМ!$C$33:$C$776,СВЦЭМ!$A$33:$A$776,$A69,СВЦЭМ!$B$33:$B$776,L$47)+'СЕТ СН'!$G$9+СВЦЭМ!$D$10+'СЕТ СН'!$G$6-'СЕТ СН'!$G$19</f>
        <v>1356.4145825800001</v>
      </c>
      <c r="M69" s="36">
        <f>SUMIFS(СВЦЭМ!$C$33:$C$776,СВЦЭМ!$A$33:$A$776,$A69,СВЦЭМ!$B$33:$B$776,M$47)+'СЕТ СН'!$G$9+СВЦЭМ!$D$10+'СЕТ СН'!$G$6-'СЕТ СН'!$G$19</f>
        <v>1358.33581688</v>
      </c>
      <c r="N69" s="36">
        <f>SUMIFS(СВЦЭМ!$C$33:$C$776,СВЦЭМ!$A$33:$A$776,$A69,СВЦЭМ!$B$33:$B$776,N$47)+'СЕТ СН'!$G$9+СВЦЭМ!$D$10+'СЕТ СН'!$G$6-'СЕТ СН'!$G$19</f>
        <v>1348.91551471</v>
      </c>
      <c r="O69" s="36">
        <f>SUMIFS(СВЦЭМ!$C$33:$C$776,СВЦЭМ!$A$33:$A$776,$A69,СВЦЭМ!$B$33:$B$776,O$47)+'СЕТ СН'!$G$9+СВЦЭМ!$D$10+'СЕТ СН'!$G$6-'СЕТ СН'!$G$19</f>
        <v>1355.64731158</v>
      </c>
      <c r="P69" s="36">
        <f>SUMIFS(СВЦЭМ!$C$33:$C$776,СВЦЭМ!$A$33:$A$776,$A69,СВЦЭМ!$B$33:$B$776,P$47)+'СЕТ СН'!$G$9+СВЦЭМ!$D$10+'СЕТ СН'!$G$6-'СЕТ СН'!$G$19</f>
        <v>1351.7081251899999</v>
      </c>
      <c r="Q69" s="36">
        <f>SUMIFS(СВЦЭМ!$C$33:$C$776,СВЦЭМ!$A$33:$A$776,$A69,СВЦЭМ!$B$33:$B$776,Q$47)+'СЕТ СН'!$G$9+СВЦЭМ!$D$10+'СЕТ СН'!$G$6-'СЕТ СН'!$G$19</f>
        <v>1344.5519490900001</v>
      </c>
      <c r="R69" s="36">
        <f>SUMIFS(СВЦЭМ!$C$33:$C$776,СВЦЭМ!$A$33:$A$776,$A69,СВЦЭМ!$B$33:$B$776,R$47)+'СЕТ СН'!$G$9+СВЦЭМ!$D$10+'СЕТ СН'!$G$6-'СЕТ СН'!$G$19</f>
        <v>1298.4706859600001</v>
      </c>
      <c r="S69" s="36">
        <f>SUMIFS(СВЦЭМ!$C$33:$C$776,СВЦЭМ!$A$33:$A$776,$A69,СВЦЭМ!$B$33:$B$776,S$47)+'СЕТ СН'!$G$9+СВЦЭМ!$D$10+'СЕТ СН'!$G$6-'СЕТ СН'!$G$19</f>
        <v>1268.5459928300002</v>
      </c>
      <c r="T69" s="36">
        <f>SUMIFS(СВЦЭМ!$C$33:$C$776,СВЦЭМ!$A$33:$A$776,$A69,СВЦЭМ!$B$33:$B$776,T$47)+'СЕТ СН'!$G$9+СВЦЭМ!$D$10+'СЕТ СН'!$G$6-'СЕТ СН'!$G$19</f>
        <v>1261.5956466</v>
      </c>
      <c r="U69" s="36">
        <f>SUMIFS(СВЦЭМ!$C$33:$C$776,СВЦЭМ!$A$33:$A$776,$A69,СВЦЭМ!$B$33:$B$776,U$47)+'СЕТ СН'!$G$9+СВЦЭМ!$D$10+'СЕТ СН'!$G$6-'СЕТ СН'!$G$19</f>
        <v>1262.64231569</v>
      </c>
      <c r="V69" s="36">
        <f>SUMIFS(СВЦЭМ!$C$33:$C$776,СВЦЭМ!$A$33:$A$776,$A69,СВЦЭМ!$B$33:$B$776,V$47)+'СЕТ СН'!$G$9+СВЦЭМ!$D$10+'СЕТ СН'!$G$6-'СЕТ СН'!$G$19</f>
        <v>1282.26836149</v>
      </c>
      <c r="W69" s="36">
        <f>SUMIFS(СВЦЭМ!$C$33:$C$776,СВЦЭМ!$A$33:$A$776,$A69,СВЦЭМ!$B$33:$B$776,W$47)+'СЕТ СН'!$G$9+СВЦЭМ!$D$10+'СЕТ СН'!$G$6-'СЕТ СН'!$G$19</f>
        <v>1288.1183358200001</v>
      </c>
      <c r="X69" s="36">
        <f>SUMIFS(СВЦЭМ!$C$33:$C$776,СВЦЭМ!$A$33:$A$776,$A69,СВЦЭМ!$B$33:$B$776,X$47)+'СЕТ СН'!$G$9+СВЦЭМ!$D$10+'СЕТ СН'!$G$6-'СЕТ СН'!$G$19</f>
        <v>1240.0060942999999</v>
      </c>
      <c r="Y69" s="36">
        <f>SUMIFS(СВЦЭМ!$C$33:$C$776,СВЦЭМ!$A$33:$A$776,$A69,СВЦЭМ!$B$33:$B$776,Y$47)+'СЕТ СН'!$G$9+СВЦЭМ!$D$10+'СЕТ СН'!$G$6-'СЕТ СН'!$G$19</f>
        <v>1266.88853268</v>
      </c>
    </row>
    <row r="70" spans="1:27" ht="15.75" x14ac:dyDescent="0.2">
      <c r="A70" s="35">
        <f t="shared" si="1"/>
        <v>43700</v>
      </c>
      <c r="B70" s="36">
        <f>SUMIFS(СВЦЭМ!$C$33:$C$776,СВЦЭМ!$A$33:$A$776,$A70,СВЦЭМ!$B$33:$B$776,B$47)+'СЕТ СН'!$G$9+СВЦЭМ!$D$10+'СЕТ СН'!$G$6-'СЕТ СН'!$G$19</f>
        <v>1353.39811087</v>
      </c>
      <c r="C70" s="36">
        <f>SUMIFS(СВЦЭМ!$C$33:$C$776,СВЦЭМ!$A$33:$A$776,$A70,СВЦЭМ!$B$33:$B$776,C$47)+'СЕТ СН'!$G$9+СВЦЭМ!$D$10+'СЕТ СН'!$G$6-'СЕТ СН'!$G$19</f>
        <v>1388.0999299099999</v>
      </c>
      <c r="D70" s="36">
        <f>SUMIFS(СВЦЭМ!$C$33:$C$776,СВЦЭМ!$A$33:$A$776,$A70,СВЦЭМ!$B$33:$B$776,D$47)+'СЕТ СН'!$G$9+СВЦЭМ!$D$10+'СЕТ СН'!$G$6-'СЕТ СН'!$G$19</f>
        <v>1368.2294997700001</v>
      </c>
      <c r="E70" s="36">
        <f>SUMIFS(СВЦЭМ!$C$33:$C$776,СВЦЭМ!$A$33:$A$776,$A70,СВЦЭМ!$B$33:$B$776,E$47)+'СЕТ СН'!$G$9+СВЦЭМ!$D$10+'СЕТ СН'!$G$6-'СЕТ СН'!$G$19</f>
        <v>1357.49448919</v>
      </c>
      <c r="F70" s="36">
        <f>SUMIFS(СВЦЭМ!$C$33:$C$776,СВЦЭМ!$A$33:$A$776,$A70,СВЦЭМ!$B$33:$B$776,F$47)+'СЕТ СН'!$G$9+СВЦЭМ!$D$10+'СЕТ СН'!$G$6-'СЕТ СН'!$G$19</f>
        <v>1358.6846749400001</v>
      </c>
      <c r="G70" s="36">
        <f>SUMIFS(СВЦЭМ!$C$33:$C$776,СВЦЭМ!$A$33:$A$776,$A70,СВЦЭМ!$B$33:$B$776,G$47)+'СЕТ СН'!$G$9+СВЦЭМ!$D$10+'СЕТ СН'!$G$6-'СЕТ СН'!$G$19</f>
        <v>1367.24246784</v>
      </c>
      <c r="H70" s="36">
        <f>SUMIFS(СВЦЭМ!$C$33:$C$776,СВЦЭМ!$A$33:$A$776,$A70,СВЦЭМ!$B$33:$B$776,H$47)+'СЕТ СН'!$G$9+СВЦЭМ!$D$10+'СЕТ СН'!$G$6-'СЕТ СН'!$G$19</f>
        <v>1335.0176929100001</v>
      </c>
      <c r="I70" s="36">
        <f>SUMIFS(СВЦЭМ!$C$33:$C$776,СВЦЭМ!$A$33:$A$776,$A70,СВЦЭМ!$B$33:$B$776,I$47)+'СЕТ СН'!$G$9+СВЦЭМ!$D$10+'СЕТ СН'!$G$6-'СЕТ СН'!$G$19</f>
        <v>1329.44897397</v>
      </c>
      <c r="J70" s="36">
        <f>SUMIFS(СВЦЭМ!$C$33:$C$776,СВЦЭМ!$A$33:$A$776,$A70,СВЦЭМ!$B$33:$B$776,J$47)+'СЕТ СН'!$G$9+СВЦЭМ!$D$10+'СЕТ СН'!$G$6-'СЕТ СН'!$G$19</f>
        <v>1369.72663128</v>
      </c>
      <c r="K70" s="36">
        <f>SUMIFS(СВЦЭМ!$C$33:$C$776,СВЦЭМ!$A$33:$A$776,$A70,СВЦЭМ!$B$33:$B$776,K$47)+'СЕТ СН'!$G$9+СВЦЭМ!$D$10+'СЕТ СН'!$G$6-'СЕТ СН'!$G$19</f>
        <v>1392.45211174</v>
      </c>
      <c r="L70" s="36">
        <f>SUMIFS(СВЦЭМ!$C$33:$C$776,СВЦЭМ!$A$33:$A$776,$A70,СВЦЭМ!$B$33:$B$776,L$47)+'СЕТ СН'!$G$9+СВЦЭМ!$D$10+'СЕТ СН'!$G$6-'СЕТ СН'!$G$19</f>
        <v>1380.2934080999999</v>
      </c>
      <c r="M70" s="36">
        <f>SUMIFS(СВЦЭМ!$C$33:$C$776,СВЦЭМ!$A$33:$A$776,$A70,СВЦЭМ!$B$33:$B$776,M$47)+'СЕТ СН'!$G$9+СВЦЭМ!$D$10+'СЕТ СН'!$G$6-'СЕТ СН'!$G$19</f>
        <v>1380.0936457600001</v>
      </c>
      <c r="N70" s="36">
        <f>SUMIFS(СВЦЭМ!$C$33:$C$776,СВЦЭМ!$A$33:$A$776,$A70,СВЦЭМ!$B$33:$B$776,N$47)+'СЕТ СН'!$G$9+СВЦЭМ!$D$10+'СЕТ СН'!$G$6-'СЕТ СН'!$G$19</f>
        <v>1380.0729934599999</v>
      </c>
      <c r="O70" s="36">
        <f>SUMIFS(СВЦЭМ!$C$33:$C$776,СВЦЭМ!$A$33:$A$776,$A70,СВЦЭМ!$B$33:$B$776,O$47)+'СЕТ СН'!$G$9+СВЦЭМ!$D$10+'СЕТ СН'!$G$6-'СЕТ СН'!$G$19</f>
        <v>1395.1674023</v>
      </c>
      <c r="P70" s="36">
        <f>SUMIFS(СВЦЭМ!$C$33:$C$776,СВЦЭМ!$A$33:$A$776,$A70,СВЦЭМ!$B$33:$B$776,P$47)+'СЕТ СН'!$G$9+СВЦЭМ!$D$10+'СЕТ СН'!$G$6-'СЕТ СН'!$G$19</f>
        <v>1402.59707443</v>
      </c>
      <c r="Q70" s="36">
        <f>SUMIFS(СВЦЭМ!$C$33:$C$776,СВЦЭМ!$A$33:$A$776,$A70,СВЦЭМ!$B$33:$B$776,Q$47)+'СЕТ СН'!$G$9+СВЦЭМ!$D$10+'СЕТ СН'!$G$6-'СЕТ СН'!$G$19</f>
        <v>1393.15715692</v>
      </c>
      <c r="R70" s="36">
        <f>SUMIFS(СВЦЭМ!$C$33:$C$776,СВЦЭМ!$A$33:$A$776,$A70,СВЦЭМ!$B$33:$B$776,R$47)+'СЕТ СН'!$G$9+СВЦЭМ!$D$10+'СЕТ СН'!$G$6-'СЕТ СН'!$G$19</f>
        <v>1377.61453291</v>
      </c>
      <c r="S70" s="36">
        <f>SUMIFS(СВЦЭМ!$C$33:$C$776,СВЦЭМ!$A$33:$A$776,$A70,СВЦЭМ!$B$33:$B$776,S$47)+'СЕТ СН'!$G$9+СВЦЭМ!$D$10+'СЕТ СН'!$G$6-'СЕТ СН'!$G$19</f>
        <v>1356.5822389099999</v>
      </c>
      <c r="T70" s="36">
        <f>SUMIFS(СВЦЭМ!$C$33:$C$776,СВЦЭМ!$A$33:$A$776,$A70,СВЦЭМ!$B$33:$B$776,T$47)+'СЕТ СН'!$G$9+СВЦЭМ!$D$10+'СЕТ СН'!$G$6-'СЕТ СН'!$G$19</f>
        <v>1350.74595228</v>
      </c>
      <c r="U70" s="36">
        <f>SUMIFS(СВЦЭМ!$C$33:$C$776,СВЦЭМ!$A$33:$A$776,$A70,СВЦЭМ!$B$33:$B$776,U$47)+'СЕТ СН'!$G$9+СВЦЭМ!$D$10+'СЕТ СН'!$G$6-'СЕТ СН'!$G$19</f>
        <v>1336.8061953599999</v>
      </c>
      <c r="V70" s="36">
        <f>SUMIFS(СВЦЭМ!$C$33:$C$776,СВЦЭМ!$A$33:$A$776,$A70,СВЦЭМ!$B$33:$B$776,V$47)+'СЕТ СН'!$G$9+СВЦЭМ!$D$10+'СЕТ СН'!$G$6-'СЕТ СН'!$G$19</f>
        <v>1319.3475053299999</v>
      </c>
      <c r="W70" s="36">
        <f>SUMIFS(СВЦЭМ!$C$33:$C$776,СВЦЭМ!$A$33:$A$776,$A70,СВЦЭМ!$B$33:$B$776,W$47)+'СЕТ СН'!$G$9+СВЦЭМ!$D$10+'СЕТ СН'!$G$6-'СЕТ СН'!$G$19</f>
        <v>1320.61436936</v>
      </c>
      <c r="X70" s="36">
        <f>SUMIFS(СВЦЭМ!$C$33:$C$776,СВЦЭМ!$A$33:$A$776,$A70,СВЦЭМ!$B$33:$B$776,X$47)+'СЕТ СН'!$G$9+СВЦЭМ!$D$10+'СЕТ СН'!$G$6-'СЕТ СН'!$G$19</f>
        <v>1330.89464456</v>
      </c>
      <c r="Y70" s="36">
        <f>SUMIFS(СВЦЭМ!$C$33:$C$776,СВЦЭМ!$A$33:$A$776,$A70,СВЦЭМ!$B$33:$B$776,Y$47)+'СЕТ СН'!$G$9+СВЦЭМ!$D$10+'СЕТ СН'!$G$6-'СЕТ СН'!$G$19</f>
        <v>1377.00834745</v>
      </c>
    </row>
    <row r="71" spans="1:27" ht="15.75" x14ac:dyDescent="0.2">
      <c r="A71" s="35">
        <f t="shared" si="1"/>
        <v>43701</v>
      </c>
      <c r="B71" s="36">
        <f>SUMIFS(СВЦЭМ!$C$33:$C$776,СВЦЭМ!$A$33:$A$776,$A71,СВЦЭМ!$B$33:$B$776,B$47)+'СЕТ СН'!$G$9+СВЦЭМ!$D$10+'СЕТ СН'!$G$6-'СЕТ СН'!$G$19</f>
        <v>1380.54508751</v>
      </c>
      <c r="C71" s="36">
        <f>SUMIFS(СВЦЭМ!$C$33:$C$776,СВЦЭМ!$A$33:$A$776,$A71,СВЦЭМ!$B$33:$B$776,C$47)+'СЕТ СН'!$G$9+СВЦЭМ!$D$10+'СЕТ СН'!$G$6-'СЕТ СН'!$G$19</f>
        <v>1427.7647908600002</v>
      </c>
      <c r="D71" s="36">
        <f>SUMIFS(СВЦЭМ!$C$33:$C$776,СВЦЭМ!$A$33:$A$776,$A71,СВЦЭМ!$B$33:$B$776,D$47)+'СЕТ СН'!$G$9+СВЦЭМ!$D$10+'СЕТ СН'!$G$6-'СЕТ СН'!$G$19</f>
        <v>1450.4519498899999</v>
      </c>
      <c r="E71" s="36">
        <f>SUMIFS(СВЦЭМ!$C$33:$C$776,СВЦЭМ!$A$33:$A$776,$A71,СВЦЭМ!$B$33:$B$776,E$47)+'СЕТ СН'!$G$9+СВЦЭМ!$D$10+'СЕТ СН'!$G$6-'СЕТ СН'!$G$19</f>
        <v>1474.0403938099998</v>
      </c>
      <c r="F71" s="36">
        <f>SUMIFS(СВЦЭМ!$C$33:$C$776,СВЦЭМ!$A$33:$A$776,$A71,СВЦЭМ!$B$33:$B$776,F$47)+'СЕТ СН'!$G$9+СВЦЭМ!$D$10+'СЕТ СН'!$G$6-'СЕТ СН'!$G$19</f>
        <v>1475.94427498</v>
      </c>
      <c r="G71" s="36">
        <f>SUMIFS(СВЦЭМ!$C$33:$C$776,СВЦЭМ!$A$33:$A$776,$A71,СВЦЭМ!$B$33:$B$776,G$47)+'СЕТ СН'!$G$9+СВЦЭМ!$D$10+'СЕТ СН'!$G$6-'СЕТ СН'!$G$19</f>
        <v>1470.51606664</v>
      </c>
      <c r="H71" s="36">
        <f>SUMIFS(СВЦЭМ!$C$33:$C$776,СВЦЭМ!$A$33:$A$776,$A71,СВЦЭМ!$B$33:$B$776,H$47)+'СЕТ СН'!$G$9+СВЦЭМ!$D$10+'СЕТ СН'!$G$6-'СЕТ СН'!$G$19</f>
        <v>1438.66649315</v>
      </c>
      <c r="I71" s="36">
        <f>SUMIFS(СВЦЭМ!$C$33:$C$776,СВЦЭМ!$A$33:$A$776,$A71,СВЦЭМ!$B$33:$B$776,I$47)+'СЕТ СН'!$G$9+СВЦЭМ!$D$10+'СЕТ СН'!$G$6-'СЕТ СН'!$G$19</f>
        <v>1394.8674980999999</v>
      </c>
      <c r="J71" s="36">
        <f>SUMIFS(СВЦЭМ!$C$33:$C$776,СВЦЭМ!$A$33:$A$776,$A71,СВЦЭМ!$B$33:$B$776,J$47)+'СЕТ СН'!$G$9+СВЦЭМ!$D$10+'СЕТ СН'!$G$6-'СЕТ СН'!$G$19</f>
        <v>1341.2561485900001</v>
      </c>
      <c r="K71" s="36">
        <f>SUMIFS(СВЦЭМ!$C$33:$C$776,СВЦЭМ!$A$33:$A$776,$A71,СВЦЭМ!$B$33:$B$776,K$47)+'СЕТ СН'!$G$9+СВЦЭМ!$D$10+'СЕТ СН'!$G$6-'СЕТ СН'!$G$19</f>
        <v>1285.3837457899999</v>
      </c>
      <c r="L71" s="36">
        <f>SUMIFS(СВЦЭМ!$C$33:$C$776,СВЦЭМ!$A$33:$A$776,$A71,СВЦЭМ!$B$33:$B$776,L$47)+'СЕТ СН'!$G$9+СВЦЭМ!$D$10+'СЕТ СН'!$G$6-'СЕТ СН'!$G$19</f>
        <v>1282.78835052</v>
      </c>
      <c r="M71" s="36">
        <f>SUMIFS(СВЦЭМ!$C$33:$C$776,СВЦЭМ!$A$33:$A$776,$A71,СВЦЭМ!$B$33:$B$776,M$47)+'СЕТ СН'!$G$9+СВЦЭМ!$D$10+'СЕТ СН'!$G$6-'СЕТ СН'!$G$19</f>
        <v>1279.2595937900001</v>
      </c>
      <c r="N71" s="36">
        <f>SUMIFS(СВЦЭМ!$C$33:$C$776,СВЦЭМ!$A$33:$A$776,$A71,СВЦЭМ!$B$33:$B$776,N$47)+'СЕТ СН'!$G$9+СВЦЭМ!$D$10+'СЕТ СН'!$G$6-'СЕТ СН'!$G$19</f>
        <v>1292.4359104499999</v>
      </c>
      <c r="O71" s="36">
        <f>SUMIFS(СВЦЭМ!$C$33:$C$776,СВЦЭМ!$A$33:$A$776,$A71,СВЦЭМ!$B$33:$B$776,O$47)+'СЕТ СН'!$G$9+СВЦЭМ!$D$10+'СЕТ СН'!$G$6-'СЕТ СН'!$G$19</f>
        <v>1304.3945422199999</v>
      </c>
      <c r="P71" s="36">
        <f>SUMIFS(СВЦЭМ!$C$33:$C$776,СВЦЭМ!$A$33:$A$776,$A71,СВЦЭМ!$B$33:$B$776,P$47)+'СЕТ СН'!$G$9+СВЦЭМ!$D$10+'СЕТ СН'!$G$6-'СЕТ СН'!$G$19</f>
        <v>1316.30773991</v>
      </c>
      <c r="Q71" s="36">
        <f>SUMIFS(СВЦЭМ!$C$33:$C$776,СВЦЭМ!$A$33:$A$776,$A71,СВЦЭМ!$B$33:$B$776,Q$47)+'СЕТ СН'!$G$9+СВЦЭМ!$D$10+'СЕТ СН'!$G$6-'СЕТ СН'!$G$19</f>
        <v>1324.8181717800001</v>
      </c>
      <c r="R71" s="36">
        <f>SUMIFS(СВЦЭМ!$C$33:$C$776,СВЦЭМ!$A$33:$A$776,$A71,СВЦЭМ!$B$33:$B$776,R$47)+'СЕТ СН'!$G$9+СВЦЭМ!$D$10+'СЕТ СН'!$G$6-'СЕТ СН'!$G$19</f>
        <v>1292.88863541</v>
      </c>
      <c r="S71" s="36">
        <f>SUMIFS(СВЦЭМ!$C$33:$C$776,СВЦЭМ!$A$33:$A$776,$A71,СВЦЭМ!$B$33:$B$776,S$47)+'СЕТ СН'!$G$9+СВЦЭМ!$D$10+'СЕТ СН'!$G$6-'СЕТ СН'!$G$19</f>
        <v>1255.12893934</v>
      </c>
      <c r="T71" s="36">
        <f>SUMIFS(СВЦЭМ!$C$33:$C$776,СВЦЭМ!$A$33:$A$776,$A71,СВЦЭМ!$B$33:$B$776,T$47)+'СЕТ СН'!$G$9+СВЦЭМ!$D$10+'СЕТ СН'!$G$6-'СЕТ СН'!$G$19</f>
        <v>1241.29491712</v>
      </c>
      <c r="U71" s="36">
        <f>SUMIFS(СВЦЭМ!$C$33:$C$776,СВЦЭМ!$A$33:$A$776,$A71,СВЦЭМ!$B$33:$B$776,U$47)+'СЕТ СН'!$G$9+СВЦЭМ!$D$10+'СЕТ СН'!$G$6-'СЕТ СН'!$G$19</f>
        <v>1237.6731502799998</v>
      </c>
      <c r="V71" s="36">
        <f>SUMIFS(СВЦЭМ!$C$33:$C$776,СВЦЭМ!$A$33:$A$776,$A71,СВЦЭМ!$B$33:$B$776,V$47)+'СЕТ СН'!$G$9+СВЦЭМ!$D$10+'СЕТ СН'!$G$6-'СЕТ СН'!$G$19</f>
        <v>1247.2204896000001</v>
      </c>
      <c r="W71" s="36">
        <f>SUMIFS(СВЦЭМ!$C$33:$C$776,СВЦЭМ!$A$33:$A$776,$A71,СВЦЭМ!$B$33:$B$776,W$47)+'СЕТ СН'!$G$9+СВЦЭМ!$D$10+'СЕТ СН'!$G$6-'СЕТ СН'!$G$19</f>
        <v>1252.96838566</v>
      </c>
      <c r="X71" s="36">
        <f>SUMIFS(СВЦЭМ!$C$33:$C$776,СВЦЭМ!$A$33:$A$776,$A71,СВЦЭМ!$B$33:$B$776,X$47)+'СЕТ СН'!$G$9+СВЦЭМ!$D$10+'СЕТ СН'!$G$6-'СЕТ СН'!$G$19</f>
        <v>1246.8012032199999</v>
      </c>
      <c r="Y71" s="36">
        <f>SUMIFS(СВЦЭМ!$C$33:$C$776,СВЦЭМ!$A$33:$A$776,$A71,СВЦЭМ!$B$33:$B$776,Y$47)+'СЕТ СН'!$G$9+СВЦЭМ!$D$10+'СЕТ СН'!$G$6-'СЕТ СН'!$G$19</f>
        <v>1318.25870979</v>
      </c>
    </row>
    <row r="72" spans="1:27" ht="15.75" x14ac:dyDescent="0.2">
      <c r="A72" s="35">
        <f t="shared" si="1"/>
        <v>43702</v>
      </c>
      <c r="B72" s="36">
        <f>SUMIFS(СВЦЭМ!$C$33:$C$776,СВЦЭМ!$A$33:$A$776,$A72,СВЦЭМ!$B$33:$B$776,B$47)+'СЕТ СН'!$G$9+СВЦЭМ!$D$10+'СЕТ СН'!$G$6-'СЕТ СН'!$G$19</f>
        <v>1372.13541734</v>
      </c>
      <c r="C72" s="36">
        <f>SUMIFS(СВЦЭМ!$C$33:$C$776,СВЦЭМ!$A$33:$A$776,$A72,СВЦЭМ!$B$33:$B$776,C$47)+'СЕТ СН'!$G$9+СВЦЭМ!$D$10+'СЕТ СН'!$G$6-'СЕТ СН'!$G$19</f>
        <v>1407.73446721</v>
      </c>
      <c r="D72" s="36">
        <f>SUMIFS(СВЦЭМ!$C$33:$C$776,СВЦЭМ!$A$33:$A$776,$A72,СВЦЭМ!$B$33:$B$776,D$47)+'СЕТ СН'!$G$9+СВЦЭМ!$D$10+'СЕТ СН'!$G$6-'СЕТ СН'!$G$19</f>
        <v>1414.1663190700001</v>
      </c>
      <c r="E72" s="36">
        <f>SUMIFS(СВЦЭМ!$C$33:$C$776,СВЦЭМ!$A$33:$A$776,$A72,СВЦЭМ!$B$33:$B$776,E$47)+'СЕТ СН'!$G$9+СВЦЭМ!$D$10+'СЕТ СН'!$G$6-'СЕТ СН'!$G$19</f>
        <v>1417.43797797</v>
      </c>
      <c r="F72" s="36">
        <f>SUMIFS(СВЦЭМ!$C$33:$C$776,СВЦЭМ!$A$33:$A$776,$A72,СВЦЭМ!$B$33:$B$776,F$47)+'СЕТ СН'!$G$9+СВЦЭМ!$D$10+'СЕТ СН'!$G$6-'СЕТ СН'!$G$19</f>
        <v>1417.30649883</v>
      </c>
      <c r="G72" s="36">
        <f>SUMIFS(СВЦЭМ!$C$33:$C$776,СВЦЭМ!$A$33:$A$776,$A72,СВЦЭМ!$B$33:$B$776,G$47)+'СЕТ СН'!$G$9+СВЦЭМ!$D$10+'СЕТ СН'!$G$6-'СЕТ СН'!$G$19</f>
        <v>1416.5043853900002</v>
      </c>
      <c r="H72" s="36">
        <f>SUMIFS(СВЦЭМ!$C$33:$C$776,СВЦЭМ!$A$33:$A$776,$A72,СВЦЭМ!$B$33:$B$776,H$47)+'СЕТ СН'!$G$9+СВЦЭМ!$D$10+'СЕТ СН'!$G$6-'СЕТ СН'!$G$19</f>
        <v>1403.5055512200001</v>
      </c>
      <c r="I72" s="36">
        <f>SUMIFS(СВЦЭМ!$C$33:$C$776,СВЦЭМ!$A$33:$A$776,$A72,СВЦЭМ!$B$33:$B$776,I$47)+'СЕТ СН'!$G$9+СВЦЭМ!$D$10+'СЕТ СН'!$G$6-'СЕТ СН'!$G$19</f>
        <v>1393.3568518500001</v>
      </c>
      <c r="J72" s="36">
        <f>SUMIFS(СВЦЭМ!$C$33:$C$776,СВЦЭМ!$A$33:$A$776,$A72,СВЦЭМ!$B$33:$B$776,J$47)+'СЕТ СН'!$G$9+СВЦЭМ!$D$10+'СЕТ СН'!$G$6-'СЕТ СН'!$G$19</f>
        <v>1355.2210990799999</v>
      </c>
      <c r="K72" s="36">
        <f>SUMIFS(СВЦЭМ!$C$33:$C$776,СВЦЭМ!$A$33:$A$776,$A72,СВЦЭМ!$B$33:$B$776,K$47)+'СЕТ СН'!$G$9+СВЦЭМ!$D$10+'СЕТ СН'!$G$6-'СЕТ СН'!$G$19</f>
        <v>1310.8325882200002</v>
      </c>
      <c r="L72" s="36">
        <f>SUMIFS(СВЦЭМ!$C$33:$C$776,СВЦЭМ!$A$33:$A$776,$A72,СВЦЭМ!$B$33:$B$776,L$47)+'СЕТ СН'!$G$9+СВЦЭМ!$D$10+'СЕТ СН'!$G$6-'СЕТ СН'!$G$19</f>
        <v>1278.07585621</v>
      </c>
      <c r="M72" s="36">
        <f>SUMIFS(СВЦЭМ!$C$33:$C$776,СВЦЭМ!$A$33:$A$776,$A72,СВЦЭМ!$B$33:$B$776,M$47)+'СЕТ СН'!$G$9+СВЦЭМ!$D$10+'СЕТ СН'!$G$6-'СЕТ СН'!$G$19</f>
        <v>1280.3720984500001</v>
      </c>
      <c r="N72" s="36">
        <f>SUMIFS(СВЦЭМ!$C$33:$C$776,СВЦЭМ!$A$33:$A$776,$A72,СВЦЭМ!$B$33:$B$776,N$47)+'СЕТ СН'!$G$9+СВЦЭМ!$D$10+'СЕТ СН'!$G$6-'СЕТ СН'!$G$19</f>
        <v>1299.0424775500001</v>
      </c>
      <c r="O72" s="36">
        <f>SUMIFS(СВЦЭМ!$C$33:$C$776,СВЦЭМ!$A$33:$A$776,$A72,СВЦЭМ!$B$33:$B$776,O$47)+'СЕТ СН'!$G$9+СВЦЭМ!$D$10+'СЕТ СН'!$G$6-'СЕТ СН'!$G$19</f>
        <v>1316.81574249</v>
      </c>
      <c r="P72" s="36">
        <f>SUMIFS(СВЦЭМ!$C$33:$C$776,СВЦЭМ!$A$33:$A$776,$A72,СВЦЭМ!$B$33:$B$776,P$47)+'СЕТ СН'!$G$9+СВЦЭМ!$D$10+'СЕТ СН'!$G$6-'СЕТ СН'!$G$19</f>
        <v>1327.9164315100002</v>
      </c>
      <c r="Q72" s="36">
        <f>SUMIFS(СВЦЭМ!$C$33:$C$776,СВЦЭМ!$A$33:$A$776,$A72,СВЦЭМ!$B$33:$B$776,Q$47)+'СЕТ СН'!$G$9+СВЦЭМ!$D$10+'СЕТ СН'!$G$6-'СЕТ СН'!$G$19</f>
        <v>1339.3004022999999</v>
      </c>
      <c r="R72" s="36">
        <f>SUMIFS(СВЦЭМ!$C$33:$C$776,СВЦЭМ!$A$33:$A$776,$A72,СВЦЭМ!$B$33:$B$776,R$47)+'СЕТ СН'!$G$9+СВЦЭМ!$D$10+'СЕТ СН'!$G$6-'СЕТ СН'!$G$19</f>
        <v>1302.8660063299999</v>
      </c>
      <c r="S72" s="36">
        <f>SUMIFS(СВЦЭМ!$C$33:$C$776,СВЦЭМ!$A$33:$A$776,$A72,СВЦЭМ!$B$33:$B$776,S$47)+'СЕТ СН'!$G$9+СВЦЭМ!$D$10+'СЕТ СН'!$G$6-'СЕТ СН'!$G$19</f>
        <v>1264.6884661499998</v>
      </c>
      <c r="T72" s="36">
        <f>SUMIFS(СВЦЭМ!$C$33:$C$776,СВЦЭМ!$A$33:$A$776,$A72,СВЦЭМ!$B$33:$B$776,T$47)+'СЕТ СН'!$G$9+СВЦЭМ!$D$10+'СЕТ СН'!$G$6-'СЕТ СН'!$G$19</f>
        <v>1277.51826185</v>
      </c>
      <c r="U72" s="36">
        <f>SUMIFS(СВЦЭМ!$C$33:$C$776,СВЦЭМ!$A$33:$A$776,$A72,СВЦЭМ!$B$33:$B$776,U$47)+'СЕТ СН'!$G$9+СВЦЭМ!$D$10+'СЕТ СН'!$G$6-'СЕТ СН'!$G$19</f>
        <v>1281.4848967600001</v>
      </c>
      <c r="V72" s="36">
        <f>SUMIFS(СВЦЭМ!$C$33:$C$776,СВЦЭМ!$A$33:$A$776,$A72,СВЦЭМ!$B$33:$B$776,V$47)+'СЕТ СН'!$G$9+СВЦЭМ!$D$10+'СЕТ СН'!$G$6-'СЕТ СН'!$G$19</f>
        <v>1255.2252587</v>
      </c>
      <c r="W72" s="36">
        <f>SUMIFS(СВЦЭМ!$C$33:$C$776,СВЦЭМ!$A$33:$A$776,$A72,СВЦЭМ!$B$33:$B$776,W$47)+'СЕТ СН'!$G$9+СВЦЭМ!$D$10+'СЕТ СН'!$G$6-'СЕТ СН'!$G$19</f>
        <v>1258.48569438</v>
      </c>
      <c r="X72" s="36">
        <f>SUMIFS(СВЦЭМ!$C$33:$C$776,СВЦЭМ!$A$33:$A$776,$A72,СВЦЭМ!$B$33:$B$776,X$47)+'СЕТ СН'!$G$9+СВЦЭМ!$D$10+'СЕТ СН'!$G$6-'СЕТ СН'!$G$19</f>
        <v>1264.8188225399999</v>
      </c>
      <c r="Y72" s="36">
        <f>SUMIFS(СВЦЭМ!$C$33:$C$776,СВЦЭМ!$A$33:$A$776,$A72,СВЦЭМ!$B$33:$B$776,Y$47)+'СЕТ СН'!$G$9+СВЦЭМ!$D$10+'СЕТ СН'!$G$6-'СЕТ СН'!$G$19</f>
        <v>1348.78715558</v>
      </c>
    </row>
    <row r="73" spans="1:27" ht="15.75" x14ac:dyDescent="0.2">
      <c r="A73" s="35">
        <f t="shared" si="1"/>
        <v>43703</v>
      </c>
      <c r="B73" s="36">
        <f>SUMIFS(СВЦЭМ!$C$33:$C$776,СВЦЭМ!$A$33:$A$776,$A73,СВЦЭМ!$B$33:$B$776,B$47)+'СЕТ СН'!$G$9+СВЦЭМ!$D$10+'СЕТ СН'!$G$6-'СЕТ СН'!$G$19</f>
        <v>1464.3160034800001</v>
      </c>
      <c r="C73" s="36">
        <f>SUMIFS(СВЦЭМ!$C$33:$C$776,СВЦЭМ!$A$33:$A$776,$A73,СВЦЭМ!$B$33:$B$776,C$47)+'СЕТ СН'!$G$9+СВЦЭМ!$D$10+'СЕТ СН'!$G$6-'СЕТ СН'!$G$19</f>
        <v>1520.66988726</v>
      </c>
      <c r="D73" s="36">
        <f>SUMIFS(СВЦЭМ!$C$33:$C$776,СВЦЭМ!$A$33:$A$776,$A73,СВЦЭМ!$B$33:$B$776,D$47)+'СЕТ СН'!$G$9+СВЦЭМ!$D$10+'СЕТ СН'!$G$6-'СЕТ СН'!$G$19</f>
        <v>1543.1900538099999</v>
      </c>
      <c r="E73" s="36">
        <f>SUMIFS(СВЦЭМ!$C$33:$C$776,СВЦЭМ!$A$33:$A$776,$A73,СВЦЭМ!$B$33:$B$776,E$47)+'СЕТ СН'!$G$9+СВЦЭМ!$D$10+'СЕТ СН'!$G$6-'СЕТ СН'!$G$19</f>
        <v>1556.7487128299999</v>
      </c>
      <c r="F73" s="36">
        <f>SUMIFS(СВЦЭМ!$C$33:$C$776,СВЦЭМ!$A$33:$A$776,$A73,СВЦЭМ!$B$33:$B$776,F$47)+'СЕТ СН'!$G$9+СВЦЭМ!$D$10+'СЕТ СН'!$G$6-'СЕТ СН'!$G$19</f>
        <v>1542.28516956</v>
      </c>
      <c r="G73" s="36">
        <f>SUMIFS(СВЦЭМ!$C$33:$C$776,СВЦЭМ!$A$33:$A$776,$A73,СВЦЭМ!$B$33:$B$776,G$47)+'СЕТ СН'!$G$9+СВЦЭМ!$D$10+'СЕТ СН'!$G$6-'СЕТ СН'!$G$19</f>
        <v>1507.42155258</v>
      </c>
      <c r="H73" s="36">
        <f>SUMIFS(СВЦЭМ!$C$33:$C$776,СВЦЭМ!$A$33:$A$776,$A73,СВЦЭМ!$B$33:$B$776,H$47)+'СЕТ СН'!$G$9+СВЦЭМ!$D$10+'СЕТ СН'!$G$6-'СЕТ СН'!$G$19</f>
        <v>1478.3707983200002</v>
      </c>
      <c r="I73" s="36">
        <f>SUMIFS(СВЦЭМ!$C$33:$C$776,СВЦЭМ!$A$33:$A$776,$A73,СВЦЭМ!$B$33:$B$776,I$47)+'СЕТ СН'!$G$9+СВЦЭМ!$D$10+'СЕТ СН'!$G$6-'СЕТ СН'!$G$19</f>
        <v>1422.53243778</v>
      </c>
      <c r="J73" s="36">
        <f>SUMIFS(СВЦЭМ!$C$33:$C$776,СВЦЭМ!$A$33:$A$776,$A73,СВЦЭМ!$B$33:$B$776,J$47)+'СЕТ СН'!$G$9+СВЦЭМ!$D$10+'СЕТ СН'!$G$6-'СЕТ СН'!$G$19</f>
        <v>1378.9682663799999</v>
      </c>
      <c r="K73" s="36">
        <f>SUMIFS(СВЦЭМ!$C$33:$C$776,СВЦЭМ!$A$33:$A$776,$A73,СВЦЭМ!$B$33:$B$776,K$47)+'СЕТ СН'!$G$9+СВЦЭМ!$D$10+'СЕТ СН'!$G$6-'СЕТ СН'!$G$19</f>
        <v>1347.27438674</v>
      </c>
      <c r="L73" s="36">
        <f>SUMIFS(СВЦЭМ!$C$33:$C$776,СВЦЭМ!$A$33:$A$776,$A73,СВЦЭМ!$B$33:$B$776,L$47)+'СЕТ СН'!$G$9+СВЦЭМ!$D$10+'СЕТ СН'!$G$6-'СЕТ СН'!$G$19</f>
        <v>1327.79226404</v>
      </c>
      <c r="M73" s="36">
        <f>SUMIFS(СВЦЭМ!$C$33:$C$776,СВЦЭМ!$A$33:$A$776,$A73,СВЦЭМ!$B$33:$B$776,M$47)+'СЕТ СН'!$G$9+СВЦЭМ!$D$10+'СЕТ СН'!$G$6-'СЕТ СН'!$G$19</f>
        <v>1325.5521813300002</v>
      </c>
      <c r="N73" s="36">
        <f>SUMIFS(СВЦЭМ!$C$33:$C$776,СВЦЭМ!$A$33:$A$776,$A73,СВЦЭМ!$B$33:$B$776,N$47)+'СЕТ СН'!$G$9+СВЦЭМ!$D$10+'СЕТ СН'!$G$6-'СЕТ СН'!$G$19</f>
        <v>1323.40643009</v>
      </c>
      <c r="O73" s="36">
        <f>SUMIFS(СВЦЭМ!$C$33:$C$776,СВЦЭМ!$A$33:$A$776,$A73,СВЦЭМ!$B$33:$B$776,O$47)+'СЕТ СН'!$G$9+СВЦЭМ!$D$10+'СЕТ СН'!$G$6-'СЕТ СН'!$G$19</f>
        <v>1322.1195670900001</v>
      </c>
      <c r="P73" s="36">
        <f>SUMIFS(СВЦЭМ!$C$33:$C$776,СВЦЭМ!$A$33:$A$776,$A73,СВЦЭМ!$B$33:$B$776,P$47)+'СЕТ СН'!$G$9+СВЦЭМ!$D$10+'СЕТ СН'!$G$6-'СЕТ СН'!$G$19</f>
        <v>1318.75749453</v>
      </c>
      <c r="Q73" s="36">
        <f>SUMIFS(СВЦЭМ!$C$33:$C$776,СВЦЭМ!$A$33:$A$776,$A73,СВЦЭМ!$B$33:$B$776,Q$47)+'СЕТ СН'!$G$9+СВЦЭМ!$D$10+'СЕТ СН'!$G$6-'СЕТ СН'!$G$19</f>
        <v>1326.43210142</v>
      </c>
      <c r="R73" s="36">
        <f>SUMIFS(СВЦЭМ!$C$33:$C$776,СВЦЭМ!$A$33:$A$776,$A73,СВЦЭМ!$B$33:$B$776,R$47)+'СЕТ СН'!$G$9+СВЦЭМ!$D$10+'СЕТ СН'!$G$6-'СЕТ СН'!$G$19</f>
        <v>1296.6247805600001</v>
      </c>
      <c r="S73" s="36">
        <f>SUMIFS(СВЦЭМ!$C$33:$C$776,СВЦЭМ!$A$33:$A$776,$A73,СВЦЭМ!$B$33:$B$776,S$47)+'СЕТ СН'!$G$9+СВЦЭМ!$D$10+'СЕТ СН'!$G$6-'СЕТ СН'!$G$19</f>
        <v>1325.63386223</v>
      </c>
      <c r="T73" s="36">
        <f>SUMIFS(СВЦЭМ!$C$33:$C$776,СВЦЭМ!$A$33:$A$776,$A73,СВЦЭМ!$B$33:$B$776,T$47)+'СЕТ СН'!$G$9+СВЦЭМ!$D$10+'СЕТ СН'!$G$6-'СЕТ СН'!$G$19</f>
        <v>1327.7402528500002</v>
      </c>
      <c r="U73" s="36">
        <f>SUMIFS(СВЦЭМ!$C$33:$C$776,СВЦЭМ!$A$33:$A$776,$A73,СВЦЭМ!$B$33:$B$776,U$47)+'СЕТ СН'!$G$9+СВЦЭМ!$D$10+'СЕТ СН'!$G$6-'СЕТ СН'!$G$19</f>
        <v>1329.42845014</v>
      </c>
      <c r="V73" s="36">
        <f>SUMIFS(СВЦЭМ!$C$33:$C$776,СВЦЭМ!$A$33:$A$776,$A73,СВЦЭМ!$B$33:$B$776,V$47)+'СЕТ СН'!$G$9+СВЦЭМ!$D$10+'СЕТ СН'!$G$6-'СЕТ СН'!$G$19</f>
        <v>1341.87720986</v>
      </c>
      <c r="W73" s="36">
        <f>SUMIFS(СВЦЭМ!$C$33:$C$776,СВЦЭМ!$A$33:$A$776,$A73,СВЦЭМ!$B$33:$B$776,W$47)+'СЕТ СН'!$G$9+СВЦЭМ!$D$10+'СЕТ СН'!$G$6-'СЕТ СН'!$G$19</f>
        <v>1344.1095255999999</v>
      </c>
      <c r="X73" s="36">
        <f>SUMIFS(СВЦЭМ!$C$33:$C$776,СВЦЭМ!$A$33:$A$776,$A73,СВЦЭМ!$B$33:$B$776,X$47)+'СЕТ СН'!$G$9+СВЦЭМ!$D$10+'СЕТ СН'!$G$6-'СЕТ СН'!$G$19</f>
        <v>1299.5871211200001</v>
      </c>
      <c r="Y73" s="36">
        <f>SUMIFS(СВЦЭМ!$C$33:$C$776,СВЦЭМ!$A$33:$A$776,$A73,СВЦЭМ!$B$33:$B$776,Y$47)+'СЕТ СН'!$G$9+СВЦЭМ!$D$10+'СЕТ СН'!$G$6-'СЕТ СН'!$G$19</f>
        <v>1355.142875</v>
      </c>
    </row>
    <row r="74" spans="1:27" ht="15.75" x14ac:dyDescent="0.2">
      <c r="A74" s="35">
        <f t="shared" si="1"/>
        <v>43704</v>
      </c>
      <c r="B74" s="36">
        <f>SUMIFS(СВЦЭМ!$C$33:$C$776,СВЦЭМ!$A$33:$A$776,$A74,СВЦЭМ!$B$33:$B$776,B$47)+'СЕТ СН'!$G$9+СВЦЭМ!$D$10+'СЕТ СН'!$G$6-'СЕТ СН'!$G$19</f>
        <v>1320.0830143000001</v>
      </c>
      <c r="C74" s="36">
        <f>SUMIFS(СВЦЭМ!$C$33:$C$776,СВЦЭМ!$A$33:$A$776,$A74,СВЦЭМ!$B$33:$B$776,C$47)+'СЕТ СН'!$G$9+СВЦЭМ!$D$10+'СЕТ СН'!$G$6-'СЕТ СН'!$G$19</f>
        <v>1369.4769899</v>
      </c>
      <c r="D74" s="36">
        <f>SUMIFS(СВЦЭМ!$C$33:$C$776,СВЦЭМ!$A$33:$A$776,$A74,СВЦЭМ!$B$33:$B$776,D$47)+'СЕТ СН'!$G$9+СВЦЭМ!$D$10+'СЕТ СН'!$G$6-'СЕТ СН'!$G$19</f>
        <v>1410.2218089399998</v>
      </c>
      <c r="E74" s="36">
        <f>SUMIFS(СВЦЭМ!$C$33:$C$776,СВЦЭМ!$A$33:$A$776,$A74,СВЦЭМ!$B$33:$B$776,E$47)+'СЕТ СН'!$G$9+СВЦЭМ!$D$10+'СЕТ СН'!$G$6-'СЕТ СН'!$G$19</f>
        <v>1419.94867866</v>
      </c>
      <c r="F74" s="36">
        <f>SUMIFS(СВЦЭМ!$C$33:$C$776,СВЦЭМ!$A$33:$A$776,$A74,СВЦЭМ!$B$33:$B$776,F$47)+'СЕТ СН'!$G$9+СВЦЭМ!$D$10+'СЕТ СН'!$G$6-'СЕТ СН'!$G$19</f>
        <v>1409.6527921500001</v>
      </c>
      <c r="G74" s="36">
        <f>SUMIFS(СВЦЭМ!$C$33:$C$776,СВЦЭМ!$A$33:$A$776,$A74,СВЦЭМ!$B$33:$B$776,G$47)+'СЕТ СН'!$G$9+СВЦЭМ!$D$10+'СЕТ СН'!$G$6-'СЕТ СН'!$G$19</f>
        <v>1383.07870755</v>
      </c>
      <c r="H74" s="36">
        <f>SUMIFS(СВЦЭМ!$C$33:$C$776,СВЦЭМ!$A$33:$A$776,$A74,СВЦЭМ!$B$33:$B$776,H$47)+'СЕТ СН'!$G$9+СВЦЭМ!$D$10+'СЕТ СН'!$G$6-'СЕТ СН'!$G$19</f>
        <v>1375.9801682500001</v>
      </c>
      <c r="I74" s="36">
        <f>SUMIFS(СВЦЭМ!$C$33:$C$776,СВЦЭМ!$A$33:$A$776,$A74,СВЦЭМ!$B$33:$B$776,I$47)+'СЕТ СН'!$G$9+СВЦЭМ!$D$10+'СЕТ СН'!$G$6-'СЕТ СН'!$G$19</f>
        <v>1326.78957588</v>
      </c>
      <c r="J74" s="36">
        <f>SUMIFS(СВЦЭМ!$C$33:$C$776,СВЦЭМ!$A$33:$A$776,$A74,СВЦЭМ!$B$33:$B$776,J$47)+'СЕТ СН'!$G$9+СВЦЭМ!$D$10+'СЕТ СН'!$G$6-'СЕТ СН'!$G$19</f>
        <v>1385.71740312</v>
      </c>
      <c r="K74" s="36">
        <f>SUMIFS(СВЦЭМ!$C$33:$C$776,СВЦЭМ!$A$33:$A$776,$A74,СВЦЭМ!$B$33:$B$776,K$47)+'СЕТ СН'!$G$9+СВЦЭМ!$D$10+'СЕТ СН'!$G$6-'СЕТ СН'!$G$19</f>
        <v>1403.5774567600001</v>
      </c>
      <c r="L74" s="36">
        <f>SUMIFS(СВЦЭМ!$C$33:$C$776,СВЦЭМ!$A$33:$A$776,$A74,СВЦЭМ!$B$33:$B$776,L$47)+'СЕТ СН'!$G$9+СВЦЭМ!$D$10+'СЕТ СН'!$G$6-'СЕТ СН'!$G$19</f>
        <v>1409.4131446199999</v>
      </c>
      <c r="M74" s="36">
        <f>SUMIFS(СВЦЭМ!$C$33:$C$776,СВЦЭМ!$A$33:$A$776,$A74,СВЦЭМ!$B$33:$B$776,M$47)+'СЕТ СН'!$G$9+СВЦЭМ!$D$10+'СЕТ СН'!$G$6-'СЕТ СН'!$G$19</f>
        <v>1414.237427</v>
      </c>
      <c r="N74" s="36">
        <f>SUMIFS(СВЦЭМ!$C$33:$C$776,СВЦЭМ!$A$33:$A$776,$A74,СВЦЭМ!$B$33:$B$776,N$47)+'СЕТ СН'!$G$9+СВЦЭМ!$D$10+'СЕТ СН'!$G$6-'СЕТ СН'!$G$19</f>
        <v>1420.24298036</v>
      </c>
      <c r="O74" s="36">
        <f>SUMIFS(СВЦЭМ!$C$33:$C$776,СВЦЭМ!$A$33:$A$776,$A74,СВЦЭМ!$B$33:$B$776,O$47)+'СЕТ СН'!$G$9+СВЦЭМ!$D$10+'СЕТ СН'!$G$6-'СЕТ СН'!$G$19</f>
        <v>1420.8475165</v>
      </c>
      <c r="P74" s="36">
        <f>SUMIFS(СВЦЭМ!$C$33:$C$776,СВЦЭМ!$A$33:$A$776,$A74,СВЦЭМ!$B$33:$B$776,P$47)+'СЕТ СН'!$G$9+СВЦЭМ!$D$10+'СЕТ СН'!$G$6-'СЕТ СН'!$G$19</f>
        <v>1425.9677658000001</v>
      </c>
      <c r="Q74" s="36">
        <f>SUMIFS(СВЦЭМ!$C$33:$C$776,СВЦЭМ!$A$33:$A$776,$A74,СВЦЭМ!$B$33:$B$776,Q$47)+'СЕТ СН'!$G$9+СВЦЭМ!$D$10+'СЕТ СН'!$G$6-'СЕТ СН'!$G$19</f>
        <v>1427.6544310300001</v>
      </c>
      <c r="R74" s="36">
        <f>SUMIFS(СВЦЭМ!$C$33:$C$776,СВЦЭМ!$A$33:$A$776,$A74,СВЦЭМ!$B$33:$B$776,R$47)+'СЕТ СН'!$G$9+СВЦЭМ!$D$10+'СЕТ СН'!$G$6-'СЕТ СН'!$G$19</f>
        <v>1429.7529487000002</v>
      </c>
      <c r="S74" s="36">
        <f>SUMIFS(СВЦЭМ!$C$33:$C$776,СВЦЭМ!$A$33:$A$776,$A74,СВЦЭМ!$B$33:$B$776,S$47)+'СЕТ СН'!$G$9+СВЦЭМ!$D$10+'СЕТ СН'!$G$6-'СЕТ СН'!$G$19</f>
        <v>1467.3671834100001</v>
      </c>
      <c r="T74" s="36">
        <f>SUMIFS(СВЦЭМ!$C$33:$C$776,СВЦЭМ!$A$33:$A$776,$A74,СВЦЭМ!$B$33:$B$776,T$47)+'СЕТ СН'!$G$9+СВЦЭМ!$D$10+'СЕТ СН'!$G$6-'СЕТ СН'!$G$19</f>
        <v>1470.52365205</v>
      </c>
      <c r="U74" s="36">
        <f>SUMIFS(СВЦЭМ!$C$33:$C$776,СВЦЭМ!$A$33:$A$776,$A74,СВЦЭМ!$B$33:$B$776,U$47)+'СЕТ СН'!$G$9+СВЦЭМ!$D$10+'СЕТ СН'!$G$6-'СЕТ СН'!$G$19</f>
        <v>1475.2907510700002</v>
      </c>
      <c r="V74" s="36">
        <f>SUMIFS(СВЦЭМ!$C$33:$C$776,СВЦЭМ!$A$33:$A$776,$A74,СВЦЭМ!$B$33:$B$776,V$47)+'СЕТ СН'!$G$9+СВЦЭМ!$D$10+'СЕТ СН'!$G$6-'СЕТ СН'!$G$19</f>
        <v>1487.75174528</v>
      </c>
      <c r="W74" s="36">
        <f>SUMIFS(СВЦЭМ!$C$33:$C$776,СВЦЭМ!$A$33:$A$776,$A74,СВЦЭМ!$B$33:$B$776,W$47)+'СЕТ СН'!$G$9+СВЦЭМ!$D$10+'СЕТ СН'!$G$6-'СЕТ СН'!$G$19</f>
        <v>1493.28915871</v>
      </c>
      <c r="X74" s="36">
        <f>SUMIFS(СВЦЭМ!$C$33:$C$776,СВЦЭМ!$A$33:$A$776,$A74,СВЦЭМ!$B$33:$B$776,X$47)+'СЕТ СН'!$G$9+СВЦЭМ!$D$10+'СЕТ СН'!$G$6-'СЕТ СН'!$G$19</f>
        <v>1465.93705385</v>
      </c>
      <c r="Y74" s="36">
        <f>SUMIFS(СВЦЭМ!$C$33:$C$776,СВЦЭМ!$A$33:$A$776,$A74,СВЦЭМ!$B$33:$B$776,Y$47)+'СЕТ СН'!$G$9+СВЦЭМ!$D$10+'СЕТ СН'!$G$6-'СЕТ СН'!$G$19</f>
        <v>1398.0097817400001</v>
      </c>
    </row>
    <row r="75" spans="1:27" ht="15.75" x14ac:dyDescent="0.2">
      <c r="A75" s="35">
        <f t="shared" si="1"/>
        <v>43705</v>
      </c>
      <c r="B75" s="36">
        <f>SUMIFS(СВЦЭМ!$C$33:$C$776,СВЦЭМ!$A$33:$A$776,$A75,СВЦЭМ!$B$33:$B$776,B$47)+'СЕТ СН'!$G$9+СВЦЭМ!$D$10+'СЕТ СН'!$G$6-'СЕТ СН'!$G$19</f>
        <v>1363.2767103800002</v>
      </c>
      <c r="C75" s="36">
        <f>SUMIFS(СВЦЭМ!$C$33:$C$776,СВЦЭМ!$A$33:$A$776,$A75,СВЦЭМ!$B$33:$B$776,C$47)+'СЕТ СН'!$G$9+СВЦЭМ!$D$10+'СЕТ СН'!$G$6-'СЕТ СН'!$G$19</f>
        <v>1391.87816232</v>
      </c>
      <c r="D75" s="36">
        <f>SUMIFS(СВЦЭМ!$C$33:$C$776,СВЦЭМ!$A$33:$A$776,$A75,СВЦЭМ!$B$33:$B$776,D$47)+'СЕТ СН'!$G$9+СВЦЭМ!$D$10+'СЕТ СН'!$G$6-'СЕТ СН'!$G$19</f>
        <v>1427.19533288</v>
      </c>
      <c r="E75" s="36">
        <f>SUMIFS(СВЦЭМ!$C$33:$C$776,СВЦЭМ!$A$33:$A$776,$A75,СВЦЭМ!$B$33:$B$776,E$47)+'СЕТ СН'!$G$9+СВЦЭМ!$D$10+'СЕТ СН'!$G$6-'СЕТ СН'!$G$19</f>
        <v>1436.8109647599999</v>
      </c>
      <c r="F75" s="36">
        <f>SUMIFS(СВЦЭМ!$C$33:$C$776,СВЦЭМ!$A$33:$A$776,$A75,СВЦЭМ!$B$33:$B$776,F$47)+'СЕТ СН'!$G$9+СВЦЭМ!$D$10+'СЕТ СН'!$G$6-'СЕТ СН'!$G$19</f>
        <v>1437.65458771</v>
      </c>
      <c r="G75" s="36">
        <f>SUMIFS(СВЦЭМ!$C$33:$C$776,СВЦЭМ!$A$33:$A$776,$A75,СВЦЭМ!$B$33:$B$776,G$47)+'СЕТ СН'!$G$9+СВЦЭМ!$D$10+'СЕТ СН'!$G$6-'СЕТ СН'!$G$19</f>
        <v>1413.8079991099999</v>
      </c>
      <c r="H75" s="36">
        <f>SUMIFS(СВЦЭМ!$C$33:$C$776,СВЦЭМ!$A$33:$A$776,$A75,СВЦЭМ!$B$33:$B$776,H$47)+'СЕТ СН'!$G$9+СВЦЭМ!$D$10+'СЕТ СН'!$G$6-'СЕТ СН'!$G$19</f>
        <v>1379.7791732999999</v>
      </c>
      <c r="I75" s="36">
        <f>SUMIFS(СВЦЭМ!$C$33:$C$776,СВЦЭМ!$A$33:$A$776,$A75,СВЦЭМ!$B$33:$B$776,I$47)+'СЕТ СН'!$G$9+СВЦЭМ!$D$10+'СЕТ СН'!$G$6-'СЕТ СН'!$G$19</f>
        <v>1372.2465017099998</v>
      </c>
      <c r="J75" s="36">
        <f>SUMIFS(СВЦЭМ!$C$33:$C$776,СВЦЭМ!$A$33:$A$776,$A75,СВЦЭМ!$B$33:$B$776,J$47)+'СЕТ СН'!$G$9+СВЦЭМ!$D$10+'СЕТ СН'!$G$6-'СЕТ СН'!$G$19</f>
        <v>1369.1531792800001</v>
      </c>
      <c r="K75" s="36">
        <f>SUMIFS(СВЦЭМ!$C$33:$C$776,СВЦЭМ!$A$33:$A$776,$A75,СВЦЭМ!$B$33:$B$776,K$47)+'СЕТ СН'!$G$9+СВЦЭМ!$D$10+'СЕТ СН'!$G$6-'СЕТ СН'!$G$19</f>
        <v>1407.6549751799998</v>
      </c>
      <c r="L75" s="36">
        <f>SUMIFS(СВЦЭМ!$C$33:$C$776,СВЦЭМ!$A$33:$A$776,$A75,СВЦЭМ!$B$33:$B$776,L$47)+'СЕТ СН'!$G$9+СВЦЭМ!$D$10+'СЕТ СН'!$G$6-'СЕТ СН'!$G$19</f>
        <v>1425.5540416399999</v>
      </c>
      <c r="M75" s="36">
        <f>SUMIFS(СВЦЭМ!$C$33:$C$776,СВЦЭМ!$A$33:$A$776,$A75,СВЦЭМ!$B$33:$B$776,M$47)+'СЕТ СН'!$G$9+СВЦЭМ!$D$10+'СЕТ СН'!$G$6-'СЕТ СН'!$G$19</f>
        <v>1431.01181</v>
      </c>
      <c r="N75" s="36">
        <f>SUMIFS(СВЦЭМ!$C$33:$C$776,СВЦЭМ!$A$33:$A$776,$A75,СВЦЭМ!$B$33:$B$776,N$47)+'СЕТ СН'!$G$9+СВЦЭМ!$D$10+'СЕТ СН'!$G$6-'СЕТ СН'!$G$19</f>
        <v>1421.8282810800001</v>
      </c>
      <c r="O75" s="36">
        <f>SUMIFS(СВЦЭМ!$C$33:$C$776,СВЦЭМ!$A$33:$A$776,$A75,СВЦЭМ!$B$33:$B$776,O$47)+'СЕТ СН'!$G$9+СВЦЭМ!$D$10+'СЕТ СН'!$G$6-'СЕТ СН'!$G$19</f>
        <v>1418.37985159</v>
      </c>
      <c r="P75" s="36">
        <f>SUMIFS(СВЦЭМ!$C$33:$C$776,СВЦЭМ!$A$33:$A$776,$A75,СВЦЭМ!$B$33:$B$776,P$47)+'СЕТ СН'!$G$9+СВЦЭМ!$D$10+'СЕТ СН'!$G$6-'СЕТ СН'!$G$19</f>
        <v>1419.90129667</v>
      </c>
      <c r="Q75" s="36">
        <f>SUMIFS(СВЦЭМ!$C$33:$C$776,СВЦЭМ!$A$33:$A$776,$A75,СВЦЭМ!$B$33:$B$776,Q$47)+'СЕТ СН'!$G$9+СВЦЭМ!$D$10+'СЕТ СН'!$G$6-'СЕТ СН'!$G$19</f>
        <v>1416.4421632600001</v>
      </c>
      <c r="R75" s="36">
        <f>SUMIFS(СВЦЭМ!$C$33:$C$776,СВЦЭМ!$A$33:$A$776,$A75,СВЦЭМ!$B$33:$B$776,R$47)+'СЕТ СН'!$G$9+СВЦЭМ!$D$10+'СЕТ СН'!$G$6-'СЕТ СН'!$G$19</f>
        <v>1451.9015653599999</v>
      </c>
      <c r="S75" s="36">
        <f>SUMIFS(СВЦЭМ!$C$33:$C$776,СВЦЭМ!$A$33:$A$776,$A75,СВЦЭМ!$B$33:$B$776,S$47)+'СЕТ СН'!$G$9+СВЦЭМ!$D$10+'СЕТ СН'!$G$6-'СЕТ СН'!$G$19</f>
        <v>1495.3704529300001</v>
      </c>
      <c r="T75" s="36">
        <f>SUMIFS(СВЦЭМ!$C$33:$C$776,СВЦЭМ!$A$33:$A$776,$A75,СВЦЭМ!$B$33:$B$776,T$47)+'СЕТ СН'!$G$9+СВЦЭМ!$D$10+'СЕТ СН'!$G$6-'СЕТ СН'!$G$19</f>
        <v>1500.12662396</v>
      </c>
      <c r="U75" s="36">
        <f>SUMIFS(СВЦЭМ!$C$33:$C$776,СВЦЭМ!$A$33:$A$776,$A75,СВЦЭМ!$B$33:$B$776,U$47)+'СЕТ СН'!$G$9+СВЦЭМ!$D$10+'СЕТ СН'!$G$6-'СЕТ СН'!$G$19</f>
        <v>1497.6924634</v>
      </c>
      <c r="V75" s="36">
        <f>SUMIFS(СВЦЭМ!$C$33:$C$776,СВЦЭМ!$A$33:$A$776,$A75,СВЦЭМ!$B$33:$B$776,V$47)+'СЕТ СН'!$G$9+СВЦЭМ!$D$10+'СЕТ СН'!$G$6-'СЕТ СН'!$G$19</f>
        <v>1502.3986319400001</v>
      </c>
      <c r="W75" s="36">
        <f>SUMIFS(СВЦЭМ!$C$33:$C$776,СВЦЭМ!$A$33:$A$776,$A75,СВЦЭМ!$B$33:$B$776,W$47)+'СЕТ СН'!$G$9+СВЦЭМ!$D$10+'СЕТ СН'!$G$6-'СЕТ СН'!$G$19</f>
        <v>1512.0886193000001</v>
      </c>
      <c r="X75" s="36">
        <f>SUMIFS(СВЦЭМ!$C$33:$C$776,СВЦЭМ!$A$33:$A$776,$A75,СВЦЭМ!$B$33:$B$776,X$47)+'СЕТ СН'!$G$9+СВЦЭМ!$D$10+'СЕТ СН'!$G$6-'СЕТ СН'!$G$19</f>
        <v>1479.67246497</v>
      </c>
      <c r="Y75" s="36">
        <f>SUMIFS(СВЦЭМ!$C$33:$C$776,СВЦЭМ!$A$33:$A$776,$A75,СВЦЭМ!$B$33:$B$776,Y$47)+'СЕТ СН'!$G$9+СВЦЭМ!$D$10+'СЕТ СН'!$G$6-'СЕТ СН'!$G$19</f>
        <v>1381.16408897</v>
      </c>
    </row>
    <row r="76" spans="1:27" ht="15.75" x14ac:dyDescent="0.2">
      <c r="A76" s="35">
        <f t="shared" si="1"/>
        <v>43706</v>
      </c>
      <c r="B76" s="36">
        <f>SUMIFS(СВЦЭМ!$C$33:$C$776,СВЦЭМ!$A$33:$A$776,$A76,СВЦЭМ!$B$33:$B$776,B$47)+'СЕТ СН'!$G$9+СВЦЭМ!$D$10+'СЕТ СН'!$G$6-'СЕТ СН'!$G$19</f>
        <v>1368.82057882</v>
      </c>
      <c r="C76" s="36">
        <f>SUMIFS(СВЦЭМ!$C$33:$C$776,СВЦЭМ!$A$33:$A$776,$A76,СВЦЭМ!$B$33:$B$776,C$47)+'СЕТ СН'!$G$9+СВЦЭМ!$D$10+'СЕТ СН'!$G$6-'СЕТ СН'!$G$19</f>
        <v>1398.5552826600001</v>
      </c>
      <c r="D76" s="36">
        <f>SUMIFS(СВЦЭМ!$C$33:$C$776,СВЦЭМ!$A$33:$A$776,$A76,СВЦЭМ!$B$33:$B$776,D$47)+'СЕТ СН'!$G$9+СВЦЭМ!$D$10+'СЕТ СН'!$G$6-'СЕТ СН'!$G$19</f>
        <v>1432.10195284</v>
      </c>
      <c r="E76" s="36">
        <f>SUMIFS(СВЦЭМ!$C$33:$C$776,СВЦЭМ!$A$33:$A$776,$A76,СВЦЭМ!$B$33:$B$776,E$47)+'СЕТ СН'!$G$9+СВЦЭМ!$D$10+'СЕТ СН'!$G$6-'СЕТ СН'!$G$19</f>
        <v>1449.8293496700001</v>
      </c>
      <c r="F76" s="36">
        <f>SUMIFS(СВЦЭМ!$C$33:$C$776,СВЦЭМ!$A$33:$A$776,$A76,СВЦЭМ!$B$33:$B$776,F$47)+'СЕТ СН'!$G$9+СВЦЭМ!$D$10+'СЕТ СН'!$G$6-'СЕТ СН'!$G$19</f>
        <v>1465.3116653100001</v>
      </c>
      <c r="G76" s="36">
        <f>SUMIFS(СВЦЭМ!$C$33:$C$776,СВЦЭМ!$A$33:$A$776,$A76,СВЦЭМ!$B$33:$B$776,G$47)+'СЕТ СН'!$G$9+СВЦЭМ!$D$10+'СЕТ СН'!$G$6-'СЕТ СН'!$G$19</f>
        <v>1443.6989607800001</v>
      </c>
      <c r="H76" s="36">
        <f>SUMIFS(СВЦЭМ!$C$33:$C$776,СВЦЭМ!$A$33:$A$776,$A76,СВЦЭМ!$B$33:$B$776,H$47)+'СЕТ СН'!$G$9+СВЦЭМ!$D$10+'СЕТ СН'!$G$6-'СЕТ СН'!$G$19</f>
        <v>1412.2094823500001</v>
      </c>
      <c r="I76" s="36">
        <f>SUMIFS(СВЦЭМ!$C$33:$C$776,СВЦЭМ!$A$33:$A$776,$A76,СВЦЭМ!$B$33:$B$776,I$47)+'СЕТ СН'!$G$9+СВЦЭМ!$D$10+'СЕТ СН'!$G$6-'СЕТ СН'!$G$19</f>
        <v>1376.09169765</v>
      </c>
      <c r="J76" s="36">
        <f>SUMIFS(СВЦЭМ!$C$33:$C$776,СВЦЭМ!$A$33:$A$776,$A76,СВЦЭМ!$B$33:$B$776,J$47)+'СЕТ СН'!$G$9+СВЦЭМ!$D$10+'СЕТ СН'!$G$6-'СЕТ СН'!$G$19</f>
        <v>1387.3826472400001</v>
      </c>
      <c r="K76" s="36">
        <f>SUMIFS(СВЦЭМ!$C$33:$C$776,СВЦЭМ!$A$33:$A$776,$A76,СВЦЭМ!$B$33:$B$776,K$47)+'СЕТ СН'!$G$9+СВЦЭМ!$D$10+'СЕТ СН'!$G$6-'СЕТ СН'!$G$19</f>
        <v>1401.6663301399999</v>
      </c>
      <c r="L76" s="36">
        <f>SUMIFS(СВЦЭМ!$C$33:$C$776,СВЦЭМ!$A$33:$A$776,$A76,СВЦЭМ!$B$33:$B$776,L$47)+'СЕТ СН'!$G$9+СВЦЭМ!$D$10+'СЕТ СН'!$G$6-'СЕТ СН'!$G$19</f>
        <v>1419.46507419</v>
      </c>
      <c r="M76" s="36">
        <f>SUMIFS(СВЦЭМ!$C$33:$C$776,СВЦЭМ!$A$33:$A$776,$A76,СВЦЭМ!$B$33:$B$776,M$47)+'СЕТ СН'!$G$9+СВЦЭМ!$D$10+'СЕТ СН'!$G$6-'СЕТ СН'!$G$19</f>
        <v>1418.9210294099998</v>
      </c>
      <c r="N76" s="36">
        <f>SUMIFS(СВЦЭМ!$C$33:$C$776,СВЦЭМ!$A$33:$A$776,$A76,СВЦЭМ!$B$33:$B$776,N$47)+'СЕТ СН'!$G$9+СВЦЭМ!$D$10+'СЕТ СН'!$G$6-'СЕТ СН'!$G$19</f>
        <v>1408.95060261</v>
      </c>
      <c r="O76" s="36">
        <f>SUMIFS(СВЦЭМ!$C$33:$C$776,СВЦЭМ!$A$33:$A$776,$A76,СВЦЭМ!$B$33:$B$776,O$47)+'СЕТ СН'!$G$9+СВЦЭМ!$D$10+'СЕТ СН'!$G$6-'СЕТ СН'!$G$19</f>
        <v>1413.8115626600002</v>
      </c>
      <c r="P76" s="36">
        <f>SUMIFS(СВЦЭМ!$C$33:$C$776,СВЦЭМ!$A$33:$A$776,$A76,СВЦЭМ!$B$33:$B$776,P$47)+'СЕТ СН'!$G$9+СВЦЭМ!$D$10+'СЕТ СН'!$G$6-'СЕТ СН'!$G$19</f>
        <v>1415.7000033899999</v>
      </c>
      <c r="Q76" s="36">
        <f>SUMIFS(СВЦЭМ!$C$33:$C$776,СВЦЭМ!$A$33:$A$776,$A76,СВЦЭМ!$B$33:$B$776,Q$47)+'СЕТ СН'!$G$9+СВЦЭМ!$D$10+'СЕТ СН'!$G$6-'СЕТ СН'!$G$19</f>
        <v>1414.8861203500001</v>
      </c>
      <c r="R76" s="36">
        <f>SUMIFS(СВЦЭМ!$C$33:$C$776,СВЦЭМ!$A$33:$A$776,$A76,СВЦЭМ!$B$33:$B$776,R$47)+'СЕТ СН'!$G$9+СВЦЭМ!$D$10+'СЕТ СН'!$G$6-'СЕТ СН'!$G$19</f>
        <v>1441.5552170800001</v>
      </c>
      <c r="S76" s="36">
        <f>SUMIFS(СВЦЭМ!$C$33:$C$776,СВЦЭМ!$A$33:$A$776,$A76,СВЦЭМ!$B$33:$B$776,S$47)+'СЕТ СН'!$G$9+СВЦЭМ!$D$10+'СЕТ СН'!$G$6-'СЕТ СН'!$G$19</f>
        <v>1479.4485644000001</v>
      </c>
      <c r="T76" s="36">
        <f>SUMIFS(СВЦЭМ!$C$33:$C$776,СВЦЭМ!$A$33:$A$776,$A76,СВЦЭМ!$B$33:$B$776,T$47)+'СЕТ СН'!$G$9+СВЦЭМ!$D$10+'СЕТ СН'!$G$6-'СЕТ СН'!$G$19</f>
        <v>1483.1275108499999</v>
      </c>
      <c r="U76" s="36">
        <f>SUMIFS(СВЦЭМ!$C$33:$C$776,СВЦЭМ!$A$33:$A$776,$A76,СВЦЭМ!$B$33:$B$776,U$47)+'СЕТ СН'!$G$9+СВЦЭМ!$D$10+'СЕТ СН'!$G$6-'СЕТ СН'!$G$19</f>
        <v>1480.7707571800001</v>
      </c>
      <c r="V76" s="36">
        <f>SUMIFS(СВЦЭМ!$C$33:$C$776,СВЦЭМ!$A$33:$A$776,$A76,СВЦЭМ!$B$33:$B$776,V$47)+'СЕТ СН'!$G$9+СВЦЭМ!$D$10+'СЕТ СН'!$G$6-'СЕТ СН'!$G$19</f>
        <v>1489.11678996</v>
      </c>
      <c r="W76" s="36">
        <f>SUMIFS(СВЦЭМ!$C$33:$C$776,СВЦЭМ!$A$33:$A$776,$A76,СВЦЭМ!$B$33:$B$776,W$47)+'СЕТ СН'!$G$9+СВЦЭМ!$D$10+'СЕТ СН'!$G$6-'СЕТ СН'!$G$19</f>
        <v>1490.04530948</v>
      </c>
      <c r="X76" s="36">
        <f>SUMIFS(СВЦЭМ!$C$33:$C$776,СВЦЭМ!$A$33:$A$776,$A76,СВЦЭМ!$B$33:$B$776,X$47)+'СЕТ СН'!$G$9+СВЦЭМ!$D$10+'СЕТ СН'!$G$6-'СЕТ СН'!$G$19</f>
        <v>1445.41742619</v>
      </c>
      <c r="Y76" s="36">
        <f>SUMIFS(СВЦЭМ!$C$33:$C$776,СВЦЭМ!$A$33:$A$776,$A76,СВЦЭМ!$B$33:$B$776,Y$47)+'СЕТ СН'!$G$9+СВЦЭМ!$D$10+'СЕТ СН'!$G$6-'СЕТ СН'!$G$19</f>
        <v>1368.81505713</v>
      </c>
    </row>
    <row r="77" spans="1:27" ht="15.75" x14ac:dyDescent="0.2">
      <c r="A77" s="35">
        <f t="shared" si="1"/>
        <v>43707</v>
      </c>
      <c r="B77" s="36">
        <f>SUMIFS(СВЦЭМ!$C$33:$C$776,СВЦЭМ!$A$33:$A$776,$A77,СВЦЭМ!$B$33:$B$776,B$47)+'СЕТ СН'!$G$9+СВЦЭМ!$D$10+'СЕТ СН'!$G$6-'СЕТ СН'!$G$19</f>
        <v>1427.94884753</v>
      </c>
      <c r="C77" s="36">
        <f>SUMIFS(СВЦЭМ!$C$33:$C$776,СВЦЭМ!$A$33:$A$776,$A77,СВЦЭМ!$B$33:$B$776,C$47)+'СЕТ СН'!$G$9+СВЦЭМ!$D$10+'СЕТ СН'!$G$6-'СЕТ СН'!$G$19</f>
        <v>1437.2484122800001</v>
      </c>
      <c r="D77" s="36">
        <f>SUMIFS(СВЦЭМ!$C$33:$C$776,СВЦЭМ!$A$33:$A$776,$A77,СВЦЭМ!$B$33:$B$776,D$47)+'СЕТ СН'!$G$9+СВЦЭМ!$D$10+'СЕТ СН'!$G$6-'СЕТ СН'!$G$19</f>
        <v>1469.50332013</v>
      </c>
      <c r="E77" s="36">
        <f>SUMIFS(СВЦЭМ!$C$33:$C$776,СВЦЭМ!$A$33:$A$776,$A77,СВЦЭМ!$B$33:$B$776,E$47)+'СЕТ СН'!$G$9+СВЦЭМ!$D$10+'СЕТ СН'!$G$6-'СЕТ СН'!$G$19</f>
        <v>1489.1376114899999</v>
      </c>
      <c r="F77" s="36">
        <f>SUMIFS(СВЦЭМ!$C$33:$C$776,СВЦЭМ!$A$33:$A$776,$A77,СВЦЭМ!$B$33:$B$776,F$47)+'СЕТ СН'!$G$9+СВЦЭМ!$D$10+'СЕТ СН'!$G$6-'СЕТ СН'!$G$19</f>
        <v>1503.92694495</v>
      </c>
      <c r="G77" s="36">
        <f>SUMIFS(СВЦЭМ!$C$33:$C$776,СВЦЭМ!$A$33:$A$776,$A77,СВЦЭМ!$B$33:$B$776,G$47)+'СЕТ СН'!$G$9+СВЦЭМ!$D$10+'СЕТ СН'!$G$6-'СЕТ СН'!$G$19</f>
        <v>1481.17838065</v>
      </c>
      <c r="H77" s="36">
        <f>SUMIFS(СВЦЭМ!$C$33:$C$776,СВЦЭМ!$A$33:$A$776,$A77,СВЦЭМ!$B$33:$B$776,H$47)+'СЕТ СН'!$G$9+СВЦЭМ!$D$10+'СЕТ СН'!$G$6-'СЕТ СН'!$G$19</f>
        <v>1429.31911666</v>
      </c>
      <c r="I77" s="36">
        <f>SUMIFS(СВЦЭМ!$C$33:$C$776,СВЦЭМ!$A$33:$A$776,$A77,СВЦЭМ!$B$33:$B$776,I$47)+'СЕТ СН'!$G$9+СВЦЭМ!$D$10+'СЕТ СН'!$G$6-'СЕТ СН'!$G$19</f>
        <v>1367.4256465399999</v>
      </c>
      <c r="J77" s="36">
        <f>SUMIFS(СВЦЭМ!$C$33:$C$776,СВЦЭМ!$A$33:$A$776,$A77,СВЦЭМ!$B$33:$B$776,J$47)+'СЕТ СН'!$G$9+СВЦЭМ!$D$10+'СЕТ СН'!$G$6-'СЕТ СН'!$G$19</f>
        <v>1336.54377099</v>
      </c>
      <c r="K77" s="36">
        <f>SUMIFS(СВЦЭМ!$C$33:$C$776,СВЦЭМ!$A$33:$A$776,$A77,СВЦЭМ!$B$33:$B$776,K$47)+'СЕТ СН'!$G$9+СВЦЭМ!$D$10+'СЕТ СН'!$G$6-'СЕТ СН'!$G$19</f>
        <v>1355.00328115</v>
      </c>
      <c r="L77" s="36">
        <f>SUMIFS(СВЦЭМ!$C$33:$C$776,СВЦЭМ!$A$33:$A$776,$A77,СВЦЭМ!$B$33:$B$776,L$47)+'СЕТ СН'!$G$9+СВЦЭМ!$D$10+'СЕТ СН'!$G$6-'СЕТ СН'!$G$19</f>
        <v>1373.6470206899999</v>
      </c>
      <c r="M77" s="36">
        <f>SUMIFS(СВЦЭМ!$C$33:$C$776,СВЦЭМ!$A$33:$A$776,$A77,СВЦЭМ!$B$33:$B$776,M$47)+'СЕТ СН'!$G$9+СВЦЭМ!$D$10+'СЕТ СН'!$G$6-'СЕТ СН'!$G$19</f>
        <v>1375.8838956700001</v>
      </c>
      <c r="N77" s="36">
        <f>SUMIFS(СВЦЭМ!$C$33:$C$776,СВЦЭМ!$A$33:$A$776,$A77,СВЦЭМ!$B$33:$B$776,N$47)+'СЕТ СН'!$G$9+СВЦЭМ!$D$10+'СЕТ СН'!$G$6-'СЕТ СН'!$G$19</f>
        <v>1372.0692224499999</v>
      </c>
      <c r="O77" s="36">
        <f>SUMIFS(СВЦЭМ!$C$33:$C$776,СВЦЭМ!$A$33:$A$776,$A77,СВЦЭМ!$B$33:$B$776,O$47)+'СЕТ СН'!$G$9+СВЦЭМ!$D$10+'СЕТ СН'!$G$6-'СЕТ СН'!$G$19</f>
        <v>1375.99550082</v>
      </c>
      <c r="P77" s="36">
        <f>SUMIFS(СВЦЭМ!$C$33:$C$776,СВЦЭМ!$A$33:$A$776,$A77,СВЦЭМ!$B$33:$B$776,P$47)+'СЕТ СН'!$G$9+СВЦЭМ!$D$10+'СЕТ СН'!$G$6-'СЕТ СН'!$G$19</f>
        <v>1380.3565522200001</v>
      </c>
      <c r="Q77" s="36">
        <f>SUMIFS(СВЦЭМ!$C$33:$C$776,СВЦЭМ!$A$33:$A$776,$A77,СВЦЭМ!$B$33:$B$776,Q$47)+'СЕТ СН'!$G$9+СВЦЭМ!$D$10+'СЕТ СН'!$G$6-'СЕТ СН'!$G$19</f>
        <v>1373.5998147599998</v>
      </c>
      <c r="R77" s="36">
        <f>SUMIFS(СВЦЭМ!$C$33:$C$776,СВЦЭМ!$A$33:$A$776,$A77,СВЦЭМ!$B$33:$B$776,R$47)+'СЕТ СН'!$G$9+СВЦЭМ!$D$10+'СЕТ СН'!$G$6-'СЕТ СН'!$G$19</f>
        <v>1410.5119306400002</v>
      </c>
      <c r="S77" s="36">
        <f>SUMIFS(СВЦЭМ!$C$33:$C$776,СВЦЭМ!$A$33:$A$776,$A77,СВЦЭМ!$B$33:$B$776,S$47)+'СЕТ СН'!$G$9+СВЦЭМ!$D$10+'СЕТ СН'!$G$6-'СЕТ СН'!$G$19</f>
        <v>1448.44398684</v>
      </c>
      <c r="T77" s="36">
        <f>SUMIFS(СВЦЭМ!$C$33:$C$776,СВЦЭМ!$A$33:$A$776,$A77,СВЦЭМ!$B$33:$B$776,T$47)+'СЕТ СН'!$G$9+СВЦЭМ!$D$10+'СЕТ СН'!$G$6-'СЕТ СН'!$G$19</f>
        <v>1446.4751786000002</v>
      </c>
      <c r="U77" s="36">
        <f>SUMIFS(СВЦЭМ!$C$33:$C$776,СВЦЭМ!$A$33:$A$776,$A77,СВЦЭМ!$B$33:$B$776,U$47)+'СЕТ СН'!$G$9+СВЦЭМ!$D$10+'СЕТ СН'!$G$6-'СЕТ СН'!$G$19</f>
        <v>1446.90501655</v>
      </c>
      <c r="V77" s="36">
        <f>SUMIFS(СВЦЭМ!$C$33:$C$776,СВЦЭМ!$A$33:$A$776,$A77,СВЦЭМ!$B$33:$B$776,V$47)+'СЕТ СН'!$G$9+СВЦЭМ!$D$10+'СЕТ СН'!$G$6-'СЕТ СН'!$G$19</f>
        <v>1444.4766565499999</v>
      </c>
      <c r="W77" s="36">
        <f>SUMIFS(СВЦЭМ!$C$33:$C$776,СВЦЭМ!$A$33:$A$776,$A77,СВЦЭМ!$B$33:$B$776,W$47)+'СЕТ СН'!$G$9+СВЦЭМ!$D$10+'СЕТ СН'!$G$6-'СЕТ СН'!$G$19</f>
        <v>1467.73132588</v>
      </c>
      <c r="X77" s="36">
        <f>SUMIFS(СВЦЭМ!$C$33:$C$776,СВЦЭМ!$A$33:$A$776,$A77,СВЦЭМ!$B$33:$B$776,X$47)+'СЕТ СН'!$G$9+СВЦЭМ!$D$10+'СЕТ СН'!$G$6-'СЕТ СН'!$G$19</f>
        <v>1436.9767336</v>
      </c>
      <c r="Y77" s="36">
        <f>SUMIFS(СВЦЭМ!$C$33:$C$776,СВЦЭМ!$A$33:$A$776,$A77,СВЦЭМ!$B$33:$B$776,Y$47)+'СЕТ СН'!$G$9+СВЦЭМ!$D$10+'СЕТ СН'!$G$6-'СЕТ СН'!$G$19</f>
        <v>1339.26832734</v>
      </c>
      <c r="AA77" s="37"/>
    </row>
    <row r="78" spans="1:27" ht="15.75" x14ac:dyDescent="0.2">
      <c r="A78" s="35">
        <f t="shared" si="1"/>
        <v>43708</v>
      </c>
      <c r="B78" s="36">
        <f>SUMIFS(СВЦЭМ!$C$33:$C$776,СВЦЭМ!$A$33:$A$776,$A78,СВЦЭМ!$B$33:$B$776,B$47)+'СЕТ СН'!$G$9+СВЦЭМ!$D$10+'СЕТ СН'!$G$6-'СЕТ СН'!$G$19</f>
        <v>1396.6995927100002</v>
      </c>
      <c r="C78" s="36">
        <f>SUMIFS(СВЦЭМ!$C$33:$C$776,СВЦЭМ!$A$33:$A$776,$A78,СВЦЭМ!$B$33:$B$776,C$47)+'СЕТ СН'!$G$9+СВЦЭМ!$D$10+'СЕТ СН'!$G$6-'СЕТ СН'!$G$19</f>
        <v>1438.6811298500002</v>
      </c>
      <c r="D78" s="36">
        <f>SUMIFS(СВЦЭМ!$C$33:$C$776,СВЦЭМ!$A$33:$A$776,$A78,СВЦЭМ!$B$33:$B$776,D$47)+'СЕТ СН'!$G$9+СВЦЭМ!$D$10+'СЕТ СН'!$G$6-'СЕТ СН'!$G$19</f>
        <v>1463.41826913</v>
      </c>
      <c r="E78" s="36">
        <f>SUMIFS(СВЦЭМ!$C$33:$C$776,СВЦЭМ!$A$33:$A$776,$A78,СВЦЭМ!$B$33:$B$776,E$47)+'СЕТ СН'!$G$9+СВЦЭМ!$D$10+'СЕТ СН'!$G$6-'СЕТ СН'!$G$19</f>
        <v>1479.5873671100001</v>
      </c>
      <c r="F78" s="36">
        <f>SUMIFS(СВЦЭМ!$C$33:$C$776,СВЦЭМ!$A$33:$A$776,$A78,СВЦЭМ!$B$33:$B$776,F$47)+'СЕТ СН'!$G$9+СВЦЭМ!$D$10+'СЕТ СН'!$G$6-'СЕТ СН'!$G$19</f>
        <v>1489.9833218600002</v>
      </c>
      <c r="G78" s="36">
        <f>SUMIFS(СВЦЭМ!$C$33:$C$776,СВЦЭМ!$A$33:$A$776,$A78,СВЦЭМ!$B$33:$B$776,G$47)+'СЕТ СН'!$G$9+СВЦЭМ!$D$10+'СЕТ СН'!$G$6-'СЕТ СН'!$G$19</f>
        <v>1478.4059134300001</v>
      </c>
      <c r="H78" s="36">
        <f>SUMIFS(СВЦЭМ!$C$33:$C$776,СВЦЭМ!$A$33:$A$776,$A78,СВЦЭМ!$B$33:$B$776,H$47)+'СЕТ СН'!$G$9+СВЦЭМ!$D$10+'СЕТ СН'!$G$6-'СЕТ СН'!$G$19</f>
        <v>1463.7031292500001</v>
      </c>
      <c r="I78" s="36">
        <f>SUMIFS(СВЦЭМ!$C$33:$C$776,СВЦЭМ!$A$33:$A$776,$A78,СВЦЭМ!$B$33:$B$776,I$47)+'СЕТ СН'!$G$9+СВЦЭМ!$D$10+'СЕТ СН'!$G$6-'СЕТ СН'!$G$19</f>
        <v>1412.1091113500001</v>
      </c>
      <c r="J78" s="36">
        <f>SUMIFS(СВЦЭМ!$C$33:$C$776,СВЦЭМ!$A$33:$A$776,$A78,СВЦЭМ!$B$33:$B$776,J$47)+'СЕТ СН'!$G$9+СВЦЭМ!$D$10+'СЕТ СН'!$G$6-'СЕТ СН'!$G$19</f>
        <v>1342.7847069099998</v>
      </c>
      <c r="K78" s="36">
        <f>SUMIFS(СВЦЭМ!$C$33:$C$776,СВЦЭМ!$A$33:$A$776,$A78,СВЦЭМ!$B$33:$B$776,K$47)+'СЕТ СН'!$G$9+СВЦЭМ!$D$10+'СЕТ СН'!$G$6-'СЕТ СН'!$G$19</f>
        <v>1286.1738007200001</v>
      </c>
      <c r="L78" s="36">
        <f>SUMIFS(СВЦЭМ!$C$33:$C$776,СВЦЭМ!$A$33:$A$776,$A78,СВЦЭМ!$B$33:$B$776,L$47)+'СЕТ СН'!$G$9+СВЦЭМ!$D$10+'СЕТ СН'!$G$6-'СЕТ СН'!$G$19</f>
        <v>1270.00180168</v>
      </c>
      <c r="M78" s="36">
        <f>SUMIFS(СВЦЭМ!$C$33:$C$776,СВЦЭМ!$A$33:$A$776,$A78,СВЦЭМ!$B$33:$B$776,M$47)+'СЕТ СН'!$G$9+СВЦЭМ!$D$10+'СЕТ СН'!$G$6-'СЕТ СН'!$G$19</f>
        <v>1271.26894092</v>
      </c>
      <c r="N78" s="36">
        <f>SUMIFS(СВЦЭМ!$C$33:$C$776,СВЦЭМ!$A$33:$A$776,$A78,СВЦЭМ!$B$33:$B$776,N$47)+'СЕТ СН'!$G$9+СВЦЭМ!$D$10+'СЕТ СН'!$G$6-'СЕТ СН'!$G$19</f>
        <v>1268.58118777</v>
      </c>
      <c r="O78" s="36">
        <f>SUMIFS(СВЦЭМ!$C$33:$C$776,СВЦЭМ!$A$33:$A$776,$A78,СВЦЭМ!$B$33:$B$776,O$47)+'СЕТ СН'!$G$9+СВЦЭМ!$D$10+'СЕТ СН'!$G$6-'СЕТ СН'!$G$19</f>
        <v>1271.64508914</v>
      </c>
      <c r="P78" s="36">
        <f>SUMIFS(СВЦЭМ!$C$33:$C$776,СВЦЭМ!$A$33:$A$776,$A78,СВЦЭМ!$B$33:$B$776,P$47)+'СЕТ СН'!$G$9+СВЦЭМ!$D$10+'СЕТ СН'!$G$6-'СЕТ СН'!$G$19</f>
        <v>1276.04596165</v>
      </c>
      <c r="Q78" s="36">
        <f>SUMIFS(СВЦЭМ!$C$33:$C$776,СВЦЭМ!$A$33:$A$776,$A78,СВЦЭМ!$B$33:$B$776,Q$47)+'СЕТ СН'!$G$9+СВЦЭМ!$D$10+'СЕТ СН'!$G$6-'СЕТ СН'!$G$19</f>
        <v>1278.5813866200001</v>
      </c>
      <c r="R78" s="36">
        <f>SUMIFS(СВЦЭМ!$C$33:$C$776,СВЦЭМ!$A$33:$A$776,$A78,СВЦЭМ!$B$33:$B$776,R$47)+'СЕТ СН'!$G$9+СВЦЭМ!$D$10+'СЕТ СН'!$G$6-'СЕТ СН'!$G$19</f>
        <v>1243.5794007499999</v>
      </c>
      <c r="S78" s="36">
        <f>SUMIFS(СВЦЭМ!$C$33:$C$776,СВЦЭМ!$A$33:$A$776,$A78,СВЦЭМ!$B$33:$B$776,S$47)+'СЕТ СН'!$G$9+СВЦЭМ!$D$10+'СЕТ СН'!$G$6-'СЕТ СН'!$G$19</f>
        <v>1202.4645106200001</v>
      </c>
      <c r="T78" s="36">
        <f>SUMIFS(СВЦЭМ!$C$33:$C$776,СВЦЭМ!$A$33:$A$776,$A78,СВЦЭМ!$B$33:$B$776,T$47)+'СЕТ СН'!$G$9+СВЦЭМ!$D$10+'СЕТ СН'!$G$6-'СЕТ СН'!$G$19</f>
        <v>1195.27778868</v>
      </c>
      <c r="U78" s="36">
        <f>SUMIFS(СВЦЭМ!$C$33:$C$776,СВЦЭМ!$A$33:$A$776,$A78,СВЦЭМ!$B$33:$B$776,U$47)+'СЕТ СН'!$G$9+СВЦЭМ!$D$10+'СЕТ СН'!$G$6-'СЕТ СН'!$G$19</f>
        <v>1190.9647746800001</v>
      </c>
      <c r="V78" s="36">
        <f>SUMIFS(СВЦЭМ!$C$33:$C$776,СВЦЭМ!$A$33:$A$776,$A78,СВЦЭМ!$B$33:$B$776,V$47)+'СЕТ СН'!$G$9+СВЦЭМ!$D$10+'СЕТ СН'!$G$6-'СЕТ СН'!$G$19</f>
        <v>1190.8294916899999</v>
      </c>
      <c r="W78" s="36">
        <f>SUMIFS(СВЦЭМ!$C$33:$C$776,СВЦЭМ!$A$33:$A$776,$A78,СВЦЭМ!$B$33:$B$776,W$47)+'СЕТ СН'!$G$9+СВЦЭМ!$D$10+'СЕТ СН'!$G$6-'СЕТ СН'!$G$19</f>
        <v>1185.5271472899999</v>
      </c>
      <c r="X78" s="36">
        <f>SUMIFS(СВЦЭМ!$C$33:$C$776,СВЦЭМ!$A$33:$A$776,$A78,СВЦЭМ!$B$33:$B$776,X$47)+'СЕТ СН'!$G$9+СВЦЭМ!$D$10+'СЕТ СН'!$G$6-'СЕТ СН'!$G$19</f>
        <v>1204.6323778400001</v>
      </c>
      <c r="Y78" s="36">
        <f>SUMIFS(СВЦЭМ!$C$33:$C$776,СВЦЭМ!$A$33:$A$776,$A78,СВЦЭМ!$B$33:$B$776,Y$47)+'СЕТ СН'!$G$9+СВЦЭМ!$D$10+'СЕТ СН'!$G$6-'СЕТ СН'!$G$19</f>
        <v>1286.1581652499999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01.08.2019</v>
      </c>
      <c r="B84" s="36">
        <f>SUMIFS(СВЦЭМ!$C$33:$C$776,СВЦЭМ!$A$33:$A$776,$A84,СВЦЭМ!$B$33:$B$776,B$83)+'СЕТ СН'!$H$9+СВЦЭМ!$D$10+'СЕТ СН'!$H$6-'СЕТ СН'!$H$19</f>
        <v>1200.7729442</v>
      </c>
      <c r="C84" s="36">
        <f>SUMIFS(СВЦЭМ!$C$33:$C$776,СВЦЭМ!$A$33:$A$776,$A84,СВЦЭМ!$B$33:$B$776,C$83)+'СЕТ СН'!$H$9+СВЦЭМ!$D$10+'СЕТ СН'!$H$6-'СЕТ СН'!$H$19</f>
        <v>1307.1442479</v>
      </c>
      <c r="D84" s="36">
        <f>SUMIFS(СВЦЭМ!$C$33:$C$776,СВЦЭМ!$A$33:$A$776,$A84,СВЦЭМ!$B$33:$B$776,D$83)+'СЕТ СН'!$H$9+СВЦЭМ!$D$10+'СЕТ СН'!$H$6-'СЕТ СН'!$H$19</f>
        <v>1348.64364471</v>
      </c>
      <c r="E84" s="36">
        <f>SUMIFS(СВЦЭМ!$C$33:$C$776,СВЦЭМ!$A$33:$A$776,$A84,СВЦЭМ!$B$33:$B$776,E$83)+'СЕТ СН'!$H$9+СВЦЭМ!$D$10+'СЕТ СН'!$H$6-'СЕТ СН'!$H$19</f>
        <v>1398.54821373</v>
      </c>
      <c r="F84" s="36">
        <f>SUMIFS(СВЦЭМ!$C$33:$C$776,СВЦЭМ!$A$33:$A$776,$A84,СВЦЭМ!$B$33:$B$776,F$83)+'СЕТ СН'!$H$9+СВЦЭМ!$D$10+'СЕТ СН'!$H$6-'СЕТ СН'!$H$19</f>
        <v>1418.0870439800001</v>
      </c>
      <c r="G84" s="36">
        <f>SUMIFS(СВЦЭМ!$C$33:$C$776,СВЦЭМ!$A$33:$A$776,$A84,СВЦЭМ!$B$33:$B$776,G$83)+'СЕТ СН'!$H$9+СВЦЭМ!$D$10+'СЕТ СН'!$H$6-'СЕТ СН'!$H$19</f>
        <v>1383.4446958999999</v>
      </c>
      <c r="H84" s="36">
        <f>SUMIFS(СВЦЭМ!$C$33:$C$776,СВЦЭМ!$A$33:$A$776,$A84,СВЦЭМ!$B$33:$B$776,H$83)+'СЕТ СН'!$H$9+СВЦЭМ!$D$10+'СЕТ СН'!$H$6-'СЕТ СН'!$H$19</f>
        <v>1319.9741480500002</v>
      </c>
      <c r="I84" s="36">
        <f>SUMIFS(СВЦЭМ!$C$33:$C$776,СВЦЭМ!$A$33:$A$776,$A84,СВЦЭМ!$B$33:$B$776,I$83)+'СЕТ СН'!$H$9+СВЦЭМ!$D$10+'СЕТ СН'!$H$6-'СЕТ СН'!$H$19</f>
        <v>1278.6279949099999</v>
      </c>
      <c r="J84" s="36">
        <f>SUMIFS(СВЦЭМ!$C$33:$C$776,СВЦЭМ!$A$33:$A$776,$A84,СВЦЭМ!$B$33:$B$776,J$83)+'СЕТ СН'!$H$9+СВЦЭМ!$D$10+'СЕТ СН'!$H$6-'СЕТ СН'!$H$19</f>
        <v>1314.48654721</v>
      </c>
      <c r="K84" s="36">
        <f>SUMIFS(СВЦЭМ!$C$33:$C$776,СВЦЭМ!$A$33:$A$776,$A84,СВЦЭМ!$B$33:$B$776,K$83)+'СЕТ СН'!$H$9+СВЦЭМ!$D$10+'СЕТ СН'!$H$6-'СЕТ СН'!$H$19</f>
        <v>1331.1334552200001</v>
      </c>
      <c r="L84" s="36">
        <f>SUMIFS(СВЦЭМ!$C$33:$C$776,СВЦЭМ!$A$33:$A$776,$A84,СВЦЭМ!$B$33:$B$776,L$83)+'СЕТ СН'!$H$9+СВЦЭМ!$D$10+'СЕТ СН'!$H$6-'СЕТ СН'!$H$19</f>
        <v>1340.0905647499999</v>
      </c>
      <c r="M84" s="36">
        <f>SUMIFS(СВЦЭМ!$C$33:$C$776,СВЦЭМ!$A$33:$A$776,$A84,СВЦЭМ!$B$33:$B$776,M$83)+'СЕТ СН'!$H$9+СВЦЭМ!$D$10+'СЕТ СН'!$H$6-'СЕТ СН'!$H$19</f>
        <v>1341.4902937299998</v>
      </c>
      <c r="N84" s="36">
        <f>SUMIFS(СВЦЭМ!$C$33:$C$776,СВЦЭМ!$A$33:$A$776,$A84,СВЦЭМ!$B$33:$B$776,N$83)+'СЕТ СН'!$H$9+СВЦЭМ!$D$10+'СЕТ СН'!$H$6-'СЕТ СН'!$H$19</f>
        <v>1341.9657017</v>
      </c>
      <c r="O84" s="36">
        <f>SUMIFS(СВЦЭМ!$C$33:$C$776,СВЦЭМ!$A$33:$A$776,$A84,СВЦЭМ!$B$33:$B$776,O$83)+'СЕТ СН'!$H$9+СВЦЭМ!$D$10+'СЕТ СН'!$H$6-'СЕТ СН'!$H$19</f>
        <v>1346.1609587100002</v>
      </c>
      <c r="P84" s="36">
        <f>SUMIFS(СВЦЭМ!$C$33:$C$776,СВЦЭМ!$A$33:$A$776,$A84,СВЦЭМ!$B$33:$B$776,P$83)+'СЕТ СН'!$H$9+СВЦЭМ!$D$10+'СЕТ СН'!$H$6-'СЕТ СН'!$H$19</f>
        <v>1343.9986756799999</v>
      </c>
      <c r="Q84" s="36">
        <f>SUMIFS(СВЦЭМ!$C$33:$C$776,СВЦЭМ!$A$33:$A$776,$A84,СВЦЭМ!$B$33:$B$776,Q$83)+'СЕТ СН'!$H$9+СВЦЭМ!$D$10+'СЕТ СН'!$H$6-'СЕТ СН'!$H$19</f>
        <v>1348.72111509</v>
      </c>
      <c r="R84" s="36">
        <f>SUMIFS(СВЦЭМ!$C$33:$C$776,СВЦЭМ!$A$33:$A$776,$A84,СВЦЭМ!$B$33:$B$776,R$83)+'СЕТ СН'!$H$9+СВЦЭМ!$D$10+'СЕТ СН'!$H$6-'СЕТ СН'!$H$19</f>
        <v>1353.1994141999999</v>
      </c>
      <c r="S84" s="36">
        <f>SUMIFS(СВЦЭМ!$C$33:$C$776,СВЦЭМ!$A$33:$A$776,$A84,СВЦЭМ!$B$33:$B$776,S$83)+'СЕТ СН'!$H$9+СВЦЭМ!$D$10+'СЕТ СН'!$H$6-'СЕТ СН'!$H$19</f>
        <v>1351.9081089000001</v>
      </c>
      <c r="T84" s="36">
        <f>SUMIFS(СВЦЭМ!$C$33:$C$776,СВЦЭМ!$A$33:$A$776,$A84,СВЦЭМ!$B$33:$B$776,T$83)+'СЕТ СН'!$H$9+СВЦЭМ!$D$10+'СЕТ СН'!$H$6-'СЕТ СН'!$H$19</f>
        <v>1342.45035515</v>
      </c>
      <c r="U84" s="36">
        <f>SUMIFS(СВЦЭМ!$C$33:$C$776,СВЦЭМ!$A$33:$A$776,$A84,СВЦЭМ!$B$33:$B$776,U$83)+'СЕТ СН'!$H$9+СВЦЭМ!$D$10+'СЕТ СН'!$H$6-'СЕТ СН'!$H$19</f>
        <v>1334.4296923299999</v>
      </c>
      <c r="V84" s="36">
        <f>SUMIFS(СВЦЭМ!$C$33:$C$776,СВЦЭМ!$A$33:$A$776,$A84,СВЦЭМ!$B$33:$B$776,V$83)+'СЕТ СН'!$H$9+СВЦЭМ!$D$10+'СЕТ СН'!$H$6-'СЕТ СН'!$H$19</f>
        <v>1332.11103056</v>
      </c>
      <c r="W84" s="36">
        <f>SUMIFS(СВЦЭМ!$C$33:$C$776,СВЦЭМ!$A$33:$A$776,$A84,СВЦЭМ!$B$33:$B$776,W$83)+'СЕТ СН'!$H$9+СВЦЭМ!$D$10+'СЕТ СН'!$H$6-'СЕТ СН'!$H$19</f>
        <v>1335.5589361299999</v>
      </c>
      <c r="X84" s="36">
        <f>SUMIFS(СВЦЭМ!$C$33:$C$776,СВЦЭМ!$A$33:$A$776,$A84,СВЦЭМ!$B$33:$B$776,X$83)+'СЕТ СН'!$H$9+СВЦЭМ!$D$10+'СЕТ СН'!$H$6-'СЕТ СН'!$H$19</f>
        <v>1310.29484297</v>
      </c>
      <c r="Y84" s="36">
        <f>SUMIFS(СВЦЭМ!$C$33:$C$776,СВЦЭМ!$A$33:$A$776,$A84,СВЦЭМ!$B$33:$B$776,Y$83)+'СЕТ СН'!$H$9+СВЦЭМ!$D$10+'СЕТ СН'!$H$6-'СЕТ СН'!$H$19</f>
        <v>1274.2592318299999</v>
      </c>
    </row>
    <row r="85" spans="1:25" ht="15.75" x14ac:dyDescent="0.2">
      <c r="A85" s="35">
        <f>A84+1</f>
        <v>43679</v>
      </c>
      <c r="B85" s="36">
        <f>SUMIFS(СВЦЭМ!$C$33:$C$776,СВЦЭМ!$A$33:$A$776,$A85,СВЦЭМ!$B$33:$B$776,B$83)+'СЕТ СН'!$H$9+СВЦЭМ!$D$10+'СЕТ СН'!$H$6-'СЕТ СН'!$H$19</f>
        <v>1254.69178713</v>
      </c>
      <c r="C85" s="36">
        <f>SUMIFS(СВЦЭМ!$C$33:$C$776,СВЦЭМ!$A$33:$A$776,$A85,СВЦЭМ!$B$33:$B$776,C$83)+'СЕТ СН'!$H$9+СВЦЭМ!$D$10+'СЕТ СН'!$H$6-'СЕТ СН'!$H$19</f>
        <v>1274.80318616</v>
      </c>
      <c r="D85" s="36">
        <f>SUMIFS(СВЦЭМ!$C$33:$C$776,СВЦЭМ!$A$33:$A$776,$A85,СВЦЭМ!$B$33:$B$776,D$83)+'СЕТ СН'!$H$9+СВЦЭМ!$D$10+'СЕТ СН'!$H$6-'СЕТ СН'!$H$19</f>
        <v>1300.36100607</v>
      </c>
      <c r="E85" s="36">
        <f>SUMIFS(СВЦЭМ!$C$33:$C$776,СВЦЭМ!$A$33:$A$776,$A85,СВЦЭМ!$B$33:$B$776,E$83)+'СЕТ СН'!$H$9+СВЦЭМ!$D$10+'СЕТ СН'!$H$6-'СЕТ СН'!$H$19</f>
        <v>1320.99723432</v>
      </c>
      <c r="F85" s="36">
        <f>SUMIFS(СВЦЭМ!$C$33:$C$776,СВЦЭМ!$A$33:$A$776,$A85,СВЦЭМ!$B$33:$B$776,F$83)+'СЕТ СН'!$H$9+СВЦЭМ!$D$10+'СЕТ СН'!$H$6-'СЕТ СН'!$H$19</f>
        <v>1322.2096934800002</v>
      </c>
      <c r="G85" s="36">
        <f>SUMIFS(СВЦЭМ!$C$33:$C$776,СВЦЭМ!$A$33:$A$776,$A85,СВЦЭМ!$B$33:$B$776,G$83)+'СЕТ СН'!$H$9+СВЦЭМ!$D$10+'СЕТ СН'!$H$6-'СЕТ СН'!$H$19</f>
        <v>1305.54996099</v>
      </c>
      <c r="H85" s="36">
        <f>SUMIFS(СВЦЭМ!$C$33:$C$776,СВЦЭМ!$A$33:$A$776,$A85,СВЦЭМ!$B$33:$B$776,H$83)+'СЕТ СН'!$H$9+СВЦЭМ!$D$10+'СЕТ СН'!$H$6-'СЕТ СН'!$H$19</f>
        <v>1264.66437918</v>
      </c>
      <c r="I85" s="36">
        <f>SUMIFS(СВЦЭМ!$C$33:$C$776,СВЦЭМ!$A$33:$A$776,$A85,СВЦЭМ!$B$33:$B$776,I$83)+'СЕТ СН'!$H$9+СВЦЭМ!$D$10+'СЕТ СН'!$H$6-'СЕТ СН'!$H$19</f>
        <v>1272.24851519</v>
      </c>
      <c r="J85" s="36">
        <f>SUMIFS(СВЦЭМ!$C$33:$C$776,СВЦЭМ!$A$33:$A$776,$A85,СВЦЭМ!$B$33:$B$776,J$83)+'СЕТ СН'!$H$9+СВЦЭМ!$D$10+'СЕТ СН'!$H$6-'СЕТ СН'!$H$19</f>
        <v>1314.01541301</v>
      </c>
      <c r="K85" s="36">
        <f>SUMIFS(СВЦЭМ!$C$33:$C$776,СВЦЭМ!$A$33:$A$776,$A85,СВЦЭМ!$B$33:$B$776,K$83)+'СЕТ СН'!$H$9+СВЦЭМ!$D$10+'СЕТ СН'!$H$6-'СЕТ СН'!$H$19</f>
        <v>1342.08685661</v>
      </c>
      <c r="L85" s="36">
        <f>SUMIFS(СВЦЭМ!$C$33:$C$776,СВЦЭМ!$A$33:$A$776,$A85,СВЦЭМ!$B$33:$B$776,L$83)+'СЕТ СН'!$H$9+СВЦЭМ!$D$10+'СЕТ СН'!$H$6-'СЕТ СН'!$H$19</f>
        <v>1331.2562043600001</v>
      </c>
      <c r="M85" s="36">
        <f>SUMIFS(СВЦЭМ!$C$33:$C$776,СВЦЭМ!$A$33:$A$776,$A85,СВЦЭМ!$B$33:$B$776,M$83)+'СЕТ СН'!$H$9+СВЦЭМ!$D$10+'СЕТ СН'!$H$6-'СЕТ СН'!$H$19</f>
        <v>1332.141085</v>
      </c>
      <c r="N85" s="36">
        <f>SUMIFS(СВЦЭМ!$C$33:$C$776,СВЦЭМ!$A$33:$A$776,$A85,СВЦЭМ!$B$33:$B$776,N$83)+'СЕТ СН'!$H$9+СВЦЭМ!$D$10+'СЕТ СН'!$H$6-'СЕТ СН'!$H$19</f>
        <v>1330.0646038999998</v>
      </c>
      <c r="O85" s="36">
        <f>SUMIFS(СВЦЭМ!$C$33:$C$776,СВЦЭМ!$A$33:$A$776,$A85,СВЦЭМ!$B$33:$B$776,O$83)+'СЕТ СН'!$H$9+СВЦЭМ!$D$10+'СЕТ СН'!$H$6-'СЕТ СН'!$H$19</f>
        <v>1338.0921438800001</v>
      </c>
      <c r="P85" s="36">
        <f>SUMIFS(СВЦЭМ!$C$33:$C$776,СВЦЭМ!$A$33:$A$776,$A85,СВЦЭМ!$B$33:$B$776,P$83)+'СЕТ СН'!$H$9+СВЦЭМ!$D$10+'СЕТ СН'!$H$6-'СЕТ СН'!$H$19</f>
        <v>1335.0160110000002</v>
      </c>
      <c r="Q85" s="36">
        <f>SUMIFS(СВЦЭМ!$C$33:$C$776,СВЦЭМ!$A$33:$A$776,$A85,СВЦЭМ!$B$33:$B$776,Q$83)+'СЕТ СН'!$H$9+СВЦЭМ!$D$10+'СЕТ СН'!$H$6-'СЕТ СН'!$H$19</f>
        <v>1333.7690932599999</v>
      </c>
      <c r="R85" s="36">
        <f>SUMIFS(СВЦЭМ!$C$33:$C$776,СВЦЭМ!$A$33:$A$776,$A85,СВЦЭМ!$B$33:$B$776,R$83)+'СЕТ СН'!$H$9+СВЦЭМ!$D$10+'СЕТ СН'!$H$6-'СЕТ СН'!$H$19</f>
        <v>1327.1161342299999</v>
      </c>
      <c r="S85" s="36">
        <f>SUMIFS(СВЦЭМ!$C$33:$C$776,СВЦЭМ!$A$33:$A$776,$A85,СВЦЭМ!$B$33:$B$776,S$83)+'СЕТ СН'!$H$9+СВЦЭМ!$D$10+'СЕТ СН'!$H$6-'СЕТ СН'!$H$19</f>
        <v>1324.5399401</v>
      </c>
      <c r="T85" s="36">
        <f>SUMIFS(СВЦЭМ!$C$33:$C$776,СВЦЭМ!$A$33:$A$776,$A85,СВЦЭМ!$B$33:$B$776,T$83)+'СЕТ СН'!$H$9+СВЦЭМ!$D$10+'СЕТ СН'!$H$6-'СЕТ СН'!$H$19</f>
        <v>1318.9927719</v>
      </c>
      <c r="U85" s="36">
        <f>SUMIFS(СВЦЭМ!$C$33:$C$776,СВЦЭМ!$A$33:$A$776,$A85,СВЦЭМ!$B$33:$B$776,U$83)+'СЕТ СН'!$H$9+СВЦЭМ!$D$10+'СЕТ СН'!$H$6-'СЕТ СН'!$H$19</f>
        <v>1315.8014526699999</v>
      </c>
      <c r="V85" s="36">
        <f>SUMIFS(СВЦЭМ!$C$33:$C$776,СВЦЭМ!$A$33:$A$776,$A85,СВЦЭМ!$B$33:$B$776,V$83)+'СЕТ СН'!$H$9+СВЦЭМ!$D$10+'СЕТ СН'!$H$6-'СЕТ СН'!$H$19</f>
        <v>1319.27293622</v>
      </c>
      <c r="W85" s="36">
        <f>SUMIFS(СВЦЭМ!$C$33:$C$776,СВЦЭМ!$A$33:$A$776,$A85,СВЦЭМ!$B$33:$B$776,W$83)+'СЕТ СН'!$H$9+СВЦЭМ!$D$10+'СЕТ СН'!$H$6-'СЕТ СН'!$H$19</f>
        <v>1320.93094397</v>
      </c>
      <c r="X85" s="36">
        <f>SUMIFS(СВЦЭМ!$C$33:$C$776,СВЦЭМ!$A$33:$A$776,$A85,СВЦЭМ!$B$33:$B$776,X$83)+'СЕТ СН'!$H$9+СВЦЭМ!$D$10+'СЕТ СН'!$H$6-'СЕТ СН'!$H$19</f>
        <v>1300.54484596</v>
      </c>
      <c r="Y85" s="36">
        <f>SUMIFS(СВЦЭМ!$C$33:$C$776,СВЦЭМ!$A$33:$A$776,$A85,СВЦЭМ!$B$33:$B$776,Y$83)+'СЕТ СН'!$H$9+СВЦЭМ!$D$10+'СЕТ СН'!$H$6-'СЕТ СН'!$H$19</f>
        <v>1266.0127721700001</v>
      </c>
    </row>
    <row r="86" spans="1:25" ht="15.75" x14ac:dyDescent="0.2">
      <c r="A86" s="35">
        <f t="shared" ref="A86:A114" si="2">A85+1</f>
        <v>43680</v>
      </c>
      <c r="B86" s="36">
        <f>SUMIFS(СВЦЭМ!$C$33:$C$776,СВЦЭМ!$A$33:$A$776,$A86,СВЦЭМ!$B$33:$B$776,B$83)+'СЕТ СН'!$H$9+СВЦЭМ!$D$10+'СЕТ СН'!$H$6-'СЕТ СН'!$H$19</f>
        <v>1247.1047773400001</v>
      </c>
      <c r="C86" s="36">
        <f>SUMIFS(СВЦЭМ!$C$33:$C$776,СВЦЭМ!$A$33:$A$776,$A86,СВЦЭМ!$B$33:$B$776,C$83)+'СЕТ СН'!$H$9+СВЦЭМ!$D$10+'СЕТ СН'!$H$6-'СЕТ СН'!$H$19</f>
        <v>1267.23562419</v>
      </c>
      <c r="D86" s="36">
        <f>SUMIFS(СВЦЭМ!$C$33:$C$776,СВЦЭМ!$A$33:$A$776,$A86,СВЦЭМ!$B$33:$B$776,D$83)+'СЕТ СН'!$H$9+СВЦЭМ!$D$10+'СЕТ СН'!$H$6-'СЕТ СН'!$H$19</f>
        <v>1305.9072971800001</v>
      </c>
      <c r="E86" s="36">
        <f>SUMIFS(СВЦЭМ!$C$33:$C$776,СВЦЭМ!$A$33:$A$776,$A86,СВЦЭМ!$B$33:$B$776,E$83)+'СЕТ СН'!$H$9+СВЦЭМ!$D$10+'СЕТ СН'!$H$6-'СЕТ СН'!$H$19</f>
        <v>1309.28408683</v>
      </c>
      <c r="F86" s="36">
        <f>SUMIFS(СВЦЭМ!$C$33:$C$776,СВЦЭМ!$A$33:$A$776,$A86,СВЦЭМ!$B$33:$B$776,F$83)+'СЕТ СН'!$H$9+СВЦЭМ!$D$10+'СЕТ СН'!$H$6-'СЕТ СН'!$H$19</f>
        <v>1316.4495872</v>
      </c>
      <c r="G86" s="36">
        <f>SUMIFS(СВЦЭМ!$C$33:$C$776,СВЦЭМ!$A$33:$A$776,$A86,СВЦЭМ!$B$33:$B$776,G$83)+'СЕТ СН'!$H$9+СВЦЭМ!$D$10+'СЕТ СН'!$H$6-'СЕТ СН'!$H$19</f>
        <v>1302.45946495</v>
      </c>
      <c r="H86" s="36">
        <f>SUMIFS(СВЦЭМ!$C$33:$C$776,СВЦЭМ!$A$33:$A$776,$A86,СВЦЭМ!$B$33:$B$776,H$83)+'СЕТ СН'!$H$9+СВЦЭМ!$D$10+'СЕТ СН'!$H$6-'СЕТ СН'!$H$19</f>
        <v>1292.29823287</v>
      </c>
      <c r="I86" s="36">
        <f>SUMIFS(СВЦЭМ!$C$33:$C$776,СВЦЭМ!$A$33:$A$776,$A86,СВЦЭМ!$B$33:$B$776,I$83)+'СЕТ СН'!$H$9+СВЦЭМ!$D$10+'СЕТ СН'!$H$6-'СЕТ СН'!$H$19</f>
        <v>1249.35968602</v>
      </c>
      <c r="J86" s="36">
        <f>SUMIFS(СВЦЭМ!$C$33:$C$776,СВЦЭМ!$A$33:$A$776,$A86,СВЦЭМ!$B$33:$B$776,J$83)+'СЕТ СН'!$H$9+СВЦЭМ!$D$10+'СЕТ СН'!$H$6-'СЕТ СН'!$H$19</f>
        <v>1176.63747655</v>
      </c>
      <c r="K86" s="36">
        <f>SUMIFS(СВЦЭМ!$C$33:$C$776,СВЦЭМ!$A$33:$A$776,$A86,СВЦЭМ!$B$33:$B$776,K$83)+'СЕТ СН'!$H$9+СВЦЭМ!$D$10+'СЕТ СН'!$H$6-'СЕТ СН'!$H$19</f>
        <v>1174.6203847199999</v>
      </c>
      <c r="L86" s="36">
        <f>SUMIFS(СВЦЭМ!$C$33:$C$776,СВЦЭМ!$A$33:$A$776,$A86,СВЦЭМ!$B$33:$B$776,L$83)+'СЕТ СН'!$H$9+СВЦЭМ!$D$10+'СЕТ СН'!$H$6-'СЕТ СН'!$H$19</f>
        <v>1191.2146142399999</v>
      </c>
      <c r="M86" s="36">
        <f>SUMIFS(СВЦЭМ!$C$33:$C$776,СВЦЭМ!$A$33:$A$776,$A86,СВЦЭМ!$B$33:$B$776,M$83)+'СЕТ СН'!$H$9+СВЦЭМ!$D$10+'СЕТ СН'!$H$6-'СЕТ СН'!$H$19</f>
        <v>1192.4769277299999</v>
      </c>
      <c r="N86" s="36">
        <f>SUMIFS(СВЦЭМ!$C$33:$C$776,СВЦЭМ!$A$33:$A$776,$A86,СВЦЭМ!$B$33:$B$776,N$83)+'СЕТ СН'!$H$9+СВЦЭМ!$D$10+'СЕТ СН'!$H$6-'СЕТ СН'!$H$19</f>
        <v>1189.7000862700002</v>
      </c>
      <c r="O86" s="36">
        <f>SUMIFS(СВЦЭМ!$C$33:$C$776,СВЦЭМ!$A$33:$A$776,$A86,СВЦЭМ!$B$33:$B$776,O$83)+'СЕТ СН'!$H$9+СВЦЭМ!$D$10+'СЕТ СН'!$H$6-'СЕТ СН'!$H$19</f>
        <v>1192.86215679</v>
      </c>
      <c r="P86" s="36">
        <f>SUMIFS(СВЦЭМ!$C$33:$C$776,СВЦЭМ!$A$33:$A$776,$A86,СВЦЭМ!$B$33:$B$776,P$83)+'СЕТ СН'!$H$9+СВЦЭМ!$D$10+'СЕТ СН'!$H$6-'СЕТ СН'!$H$19</f>
        <v>1193.0322758500001</v>
      </c>
      <c r="Q86" s="36">
        <f>SUMIFS(СВЦЭМ!$C$33:$C$776,СВЦЭМ!$A$33:$A$776,$A86,СВЦЭМ!$B$33:$B$776,Q$83)+'СЕТ СН'!$H$9+СВЦЭМ!$D$10+'СЕТ СН'!$H$6-'СЕТ СН'!$H$19</f>
        <v>1198.0954548099999</v>
      </c>
      <c r="R86" s="36">
        <f>SUMIFS(СВЦЭМ!$C$33:$C$776,СВЦЭМ!$A$33:$A$776,$A86,СВЦЭМ!$B$33:$B$776,R$83)+'СЕТ СН'!$H$9+СВЦЭМ!$D$10+'СЕТ СН'!$H$6-'СЕТ СН'!$H$19</f>
        <v>1190.24407817</v>
      </c>
      <c r="S86" s="36">
        <f>SUMIFS(СВЦЭМ!$C$33:$C$776,СВЦЭМ!$A$33:$A$776,$A86,СВЦЭМ!$B$33:$B$776,S$83)+'СЕТ СН'!$H$9+СВЦЭМ!$D$10+'СЕТ СН'!$H$6-'СЕТ СН'!$H$19</f>
        <v>1195.6007727199999</v>
      </c>
      <c r="T86" s="36">
        <f>SUMIFS(СВЦЭМ!$C$33:$C$776,СВЦЭМ!$A$33:$A$776,$A86,СВЦЭМ!$B$33:$B$776,T$83)+'СЕТ СН'!$H$9+СВЦЭМ!$D$10+'СЕТ СН'!$H$6-'СЕТ СН'!$H$19</f>
        <v>1195.00707723</v>
      </c>
      <c r="U86" s="36">
        <f>SUMIFS(СВЦЭМ!$C$33:$C$776,СВЦЭМ!$A$33:$A$776,$A86,СВЦЭМ!$B$33:$B$776,U$83)+'СЕТ СН'!$H$9+СВЦЭМ!$D$10+'СЕТ СН'!$H$6-'СЕТ СН'!$H$19</f>
        <v>1195.3161080700002</v>
      </c>
      <c r="V86" s="36">
        <f>SUMIFS(СВЦЭМ!$C$33:$C$776,СВЦЭМ!$A$33:$A$776,$A86,СВЦЭМ!$B$33:$B$776,V$83)+'СЕТ СН'!$H$9+СВЦЭМ!$D$10+'СЕТ СН'!$H$6-'СЕТ СН'!$H$19</f>
        <v>1185.7393670900001</v>
      </c>
      <c r="W86" s="36">
        <f>SUMIFS(СВЦЭМ!$C$33:$C$776,СВЦЭМ!$A$33:$A$776,$A86,СВЦЭМ!$B$33:$B$776,W$83)+'СЕТ СН'!$H$9+СВЦЭМ!$D$10+'СЕТ СН'!$H$6-'СЕТ СН'!$H$19</f>
        <v>1199.0183203699999</v>
      </c>
      <c r="X86" s="36">
        <f>SUMIFS(СВЦЭМ!$C$33:$C$776,СВЦЭМ!$A$33:$A$776,$A86,СВЦЭМ!$B$33:$B$776,X$83)+'СЕТ СН'!$H$9+СВЦЭМ!$D$10+'СЕТ СН'!$H$6-'СЕТ СН'!$H$19</f>
        <v>1177.5025844100001</v>
      </c>
      <c r="Y86" s="36">
        <f>SUMIFS(СВЦЭМ!$C$33:$C$776,СВЦЭМ!$A$33:$A$776,$A86,СВЦЭМ!$B$33:$B$776,Y$83)+'СЕТ СН'!$H$9+СВЦЭМ!$D$10+'СЕТ СН'!$H$6-'СЕТ СН'!$H$19</f>
        <v>1195.59044447</v>
      </c>
    </row>
    <row r="87" spans="1:25" ht="15.75" x14ac:dyDescent="0.2">
      <c r="A87" s="35">
        <f t="shared" si="2"/>
        <v>43681</v>
      </c>
      <c r="B87" s="36">
        <f>SUMIFS(СВЦЭМ!$C$33:$C$776,СВЦЭМ!$A$33:$A$776,$A87,СВЦЭМ!$B$33:$B$776,B$83)+'СЕТ СН'!$H$9+СВЦЭМ!$D$10+'СЕТ СН'!$H$6-'СЕТ СН'!$H$19</f>
        <v>1197.2148332100001</v>
      </c>
      <c r="C87" s="36">
        <f>SUMIFS(СВЦЭМ!$C$33:$C$776,СВЦЭМ!$A$33:$A$776,$A87,СВЦЭМ!$B$33:$B$776,C$83)+'СЕТ СН'!$H$9+СВЦЭМ!$D$10+'СЕТ СН'!$H$6-'СЕТ СН'!$H$19</f>
        <v>1236.0434778600002</v>
      </c>
      <c r="D87" s="36">
        <f>SUMIFS(СВЦЭМ!$C$33:$C$776,СВЦЭМ!$A$33:$A$776,$A87,СВЦЭМ!$B$33:$B$776,D$83)+'СЕТ СН'!$H$9+СВЦЭМ!$D$10+'СЕТ СН'!$H$6-'СЕТ СН'!$H$19</f>
        <v>1256.3818469799999</v>
      </c>
      <c r="E87" s="36">
        <f>SUMIFS(СВЦЭМ!$C$33:$C$776,СВЦЭМ!$A$33:$A$776,$A87,СВЦЭМ!$B$33:$B$776,E$83)+'СЕТ СН'!$H$9+СВЦЭМ!$D$10+'СЕТ СН'!$H$6-'СЕТ СН'!$H$19</f>
        <v>1286.9348829400001</v>
      </c>
      <c r="F87" s="36">
        <f>SUMIFS(СВЦЭМ!$C$33:$C$776,СВЦЭМ!$A$33:$A$776,$A87,СВЦЭМ!$B$33:$B$776,F$83)+'СЕТ СН'!$H$9+СВЦЭМ!$D$10+'СЕТ СН'!$H$6-'СЕТ СН'!$H$19</f>
        <v>1286.8468692400002</v>
      </c>
      <c r="G87" s="36">
        <f>SUMIFS(СВЦЭМ!$C$33:$C$776,СВЦЭМ!$A$33:$A$776,$A87,СВЦЭМ!$B$33:$B$776,G$83)+'СЕТ СН'!$H$9+СВЦЭМ!$D$10+'СЕТ СН'!$H$6-'СЕТ СН'!$H$19</f>
        <v>1298.69265051</v>
      </c>
      <c r="H87" s="36">
        <f>SUMIFS(СВЦЭМ!$C$33:$C$776,СВЦЭМ!$A$33:$A$776,$A87,СВЦЭМ!$B$33:$B$776,H$83)+'СЕТ СН'!$H$9+СВЦЭМ!$D$10+'СЕТ СН'!$H$6-'СЕТ СН'!$H$19</f>
        <v>1272.8464234399999</v>
      </c>
      <c r="I87" s="36">
        <f>SUMIFS(СВЦЭМ!$C$33:$C$776,СВЦЭМ!$A$33:$A$776,$A87,СВЦЭМ!$B$33:$B$776,I$83)+'СЕТ СН'!$H$9+СВЦЭМ!$D$10+'СЕТ СН'!$H$6-'СЕТ СН'!$H$19</f>
        <v>1240.66582498</v>
      </c>
      <c r="J87" s="36">
        <f>SUMIFS(СВЦЭМ!$C$33:$C$776,СВЦЭМ!$A$33:$A$776,$A87,СВЦЭМ!$B$33:$B$776,J$83)+'СЕТ СН'!$H$9+СВЦЭМ!$D$10+'СЕТ СН'!$H$6-'СЕТ СН'!$H$19</f>
        <v>1189.8677116399999</v>
      </c>
      <c r="K87" s="36">
        <f>SUMIFS(СВЦЭМ!$C$33:$C$776,СВЦЭМ!$A$33:$A$776,$A87,СВЦЭМ!$B$33:$B$776,K$83)+'СЕТ СН'!$H$9+СВЦЭМ!$D$10+'СЕТ СН'!$H$6-'СЕТ СН'!$H$19</f>
        <v>1190.0581827800002</v>
      </c>
      <c r="L87" s="36">
        <f>SUMIFS(СВЦЭМ!$C$33:$C$776,СВЦЭМ!$A$33:$A$776,$A87,СВЦЭМ!$B$33:$B$776,L$83)+'СЕТ СН'!$H$9+СВЦЭМ!$D$10+'СЕТ СН'!$H$6-'СЕТ СН'!$H$19</f>
        <v>1216.36246218</v>
      </c>
      <c r="M87" s="36">
        <f>SUMIFS(СВЦЭМ!$C$33:$C$776,СВЦЭМ!$A$33:$A$776,$A87,СВЦЭМ!$B$33:$B$776,M$83)+'СЕТ СН'!$H$9+СВЦЭМ!$D$10+'СЕТ СН'!$H$6-'СЕТ СН'!$H$19</f>
        <v>1218.92486325</v>
      </c>
      <c r="N87" s="36">
        <f>SUMIFS(СВЦЭМ!$C$33:$C$776,СВЦЭМ!$A$33:$A$776,$A87,СВЦЭМ!$B$33:$B$776,N$83)+'СЕТ СН'!$H$9+СВЦЭМ!$D$10+'СЕТ СН'!$H$6-'СЕТ СН'!$H$19</f>
        <v>1217.8424468600001</v>
      </c>
      <c r="O87" s="36">
        <f>SUMIFS(СВЦЭМ!$C$33:$C$776,СВЦЭМ!$A$33:$A$776,$A87,СВЦЭМ!$B$33:$B$776,O$83)+'СЕТ СН'!$H$9+СВЦЭМ!$D$10+'СЕТ СН'!$H$6-'СЕТ СН'!$H$19</f>
        <v>1208.3304144700001</v>
      </c>
      <c r="P87" s="36">
        <f>SUMIFS(СВЦЭМ!$C$33:$C$776,СВЦЭМ!$A$33:$A$776,$A87,СВЦЭМ!$B$33:$B$776,P$83)+'СЕТ СН'!$H$9+СВЦЭМ!$D$10+'СЕТ СН'!$H$6-'СЕТ СН'!$H$19</f>
        <v>1209.0988488600001</v>
      </c>
      <c r="Q87" s="36">
        <f>SUMIFS(СВЦЭМ!$C$33:$C$776,СВЦЭМ!$A$33:$A$776,$A87,СВЦЭМ!$B$33:$B$776,Q$83)+'СЕТ СН'!$H$9+СВЦЭМ!$D$10+'СЕТ СН'!$H$6-'СЕТ СН'!$H$19</f>
        <v>1207.52197514</v>
      </c>
      <c r="R87" s="36">
        <f>SUMIFS(СВЦЭМ!$C$33:$C$776,СВЦЭМ!$A$33:$A$776,$A87,СВЦЭМ!$B$33:$B$776,R$83)+'СЕТ СН'!$H$9+СВЦЭМ!$D$10+'СЕТ СН'!$H$6-'СЕТ СН'!$H$19</f>
        <v>1163.0468242500001</v>
      </c>
      <c r="S87" s="36">
        <f>SUMIFS(СВЦЭМ!$C$33:$C$776,СВЦЭМ!$A$33:$A$776,$A87,СВЦЭМ!$B$33:$B$776,S$83)+'СЕТ СН'!$H$9+СВЦЭМ!$D$10+'СЕТ СН'!$H$6-'СЕТ СН'!$H$19</f>
        <v>1127.8869883899999</v>
      </c>
      <c r="T87" s="36">
        <f>SUMIFS(СВЦЭМ!$C$33:$C$776,СВЦЭМ!$A$33:$A$776,$A87,СВЦЭМ!$B$33:$B$776,T$83)+'СЕТ СН'!$H$9+СВЦЭМ!$D$10+'СЕТ СН'!$H$6-'СЕТ СН'!$H$19</f>
        <v>1119.8027664599999</v>
      </c>
      <c r="U87" s="36">
        <f>SUMIFS(СВЦЭМ!$C$33:$C$776,СВЦЭМ!$A$33:$A$776,$A87,СВЦЭМ!$B$33:$B$776,U$83)+'СЕТ СН'!$H$9+СВЦЭМ!$D$10+'СЕТ СН'!$H$6-'СЕТ СН'!$H$19</f>
        <v>1118.6405091500001</v>
      </c>
      <c r="V87" s="36">
        <f>SUMIFS(СВЦЭМ!$C$33:$C$776,СВЦЭМ!$A$33:$A$776,$A87,СВЦЭМ!$B$33:$B$776,V$83)+'СЕТ СН'!$H$9+СВЦЭМ!$D$10+'СЕТ СН'!$H$6-'СЕТ СН'!$H$19</f>
        <v>1118.1286150800001</v>
      </c>
      <c r="W87" s="36">
        <f>SUMIFS(СВЦЭМ!$C$33:$C$776,СВЦЭМ!$A$33:$A$776,$A87,СВЦЭМ!$B$33:$B$776,W$83)+'СЕТ СН'!$H$9+СВЦЭМ!$D$10+'СЕТ СН'!$H$6-'СЕТ СН'!$H$19</f>
        <v>1129.6792977999999</v>
      </c>
      <c r="X87" s="36">
        <f>SUMIFS(СВЦЭМ!$C$33:$C$776,СВЦЭМ!$A$33:$A$776,$A87,СВЦЭМ!$B$33:$B$776,X$83)+'СЕТ СН'!$H$9+СВЦЭМ!$D$10+'СЕТ СН'!$H$6-'СЕТ СН'!$H$19</f>
        <v>1102.3733158</v>
      </c>
      <c r="Y87" s="36">
        <f>SUMIFS(СВЦЭМ!$C$33:$C$776,СВЦЭМ!$A$33:$A$776,$A87,СВЦЭМ!$B$33:$B$776,Y$83)+'СЕТ СН'!$H$9+СВЦЭМ!$D$10+'СЕТ СН'!$H$6-'СЕТ СН'!$H$19</f>
        <v>1095.17130808</v>
      </c>
    </row>
    <row r="88" spans="1:25" ht="15.75" x14ac:dyDescent="0.2">
      <c r="A88" s="35">
        <f t="shared" si="2"/>
        <v>43682</v>
      </c>
      <c r="B88" s="36">
        <f>SUMIFS(СВЦЭМ!$C$33:$C$776,СВЦЭМ!$A$33:$A$776,$A88,СВЦЭМ!$B$33:$B$776,B$83)+'СЕТ СН'!$H$9+СВЦЭМ!$D$10+'СЕТ СН'!$H$6-'СЕТ СН'!$H$19</f>
        <v>1193.7854270100001</v>
      </c>
      <c r="C88" s="36">
        <f>SUMIFS(СВЦЭМ!$C$33:$C$776,СВЦЭМ!$A$33:$A$776,$A88,СВЦЭМ!$B$33:$B$776,C$83)+'СЕТ СН'!$H$9+СВЦЭМ!$D$10+'СЕТ СН'!$H$6-'СЕТ СН'!$H$19</f>
        <v>1228.14251982</v>
      </c>
      <c r="D88" s="36">
        <f>SUMIFS(СВЦЭМ!$C$33:$C$776,СВЦЭМ!$A$33:$A$776,$A88,СВЦЭМ!$B$33:$B$776,D$83)+'СЕТ СН'!$H$9+СВЦЭМ!$D$10+'СЕТ СН'!$H$6-'СЕТ СН'!$H$19</f>
        <v>1259.5482602900001</v>
      </c>
      <c r="E88" s="36">
        <f>SUMIFS(СВЦЭМ!$C$33:$C$776,СВЦЭМ!$A$33:$A$776,$A88,СВЦЭМ!$B$33:$B$776,E$83)+'СЕТ СН'!$H$9+СВЦЭМ!$D$10+'СЕТ СН'!$H$6-'СЕТ СН'!$H$19</f>
        <v>1269.47082533</v>
      </c>
      <c r="F88" s="36">
        <f>SUMIFS(СВЦЭМ!$C$33:$C$776,СВЦЭМ!$A$33:$A$776,$A88,СВЦЭМ!$B$33:$B$776,F$83)+'СЕТ СН'!$H$9+СВЦЭМ!$D$10+'СЕТ СН'!$H$6-'СЕТ СН'!$H$19</f>
        <v>1269.23426498</v>
      </c>
      <c r="G88" s="36">
        <f>SUMIFS(СВЦЭМ!$C$33:$C$776,СВЦЭМ!$A$33:$A$776,$A88,СВЦЭМ!$B$33:$B$776,G$83)+'СЕТ СН'!$H$9+СВЦЭМ!$D$10+'СЕТ СН'!$H$6-'СЕТ СН'!$H$19</f>
        <v>1253.5674401599999</v>
      </c>
      <c r="H88" s="36">
        <f>SUMIFS(СВЦЭМ!$C$33:$C$776,СВЦЭМ!$A$33:$A$776,$A88,СВЦЭМ!$B$33:$B$776,H$83)+'СЕТ СН'!$H$9+СВЦЭМ!$D$10+'СЕТ СН'!$H$6-'СЕТ СН'!$H$19</f>
        <v>1213.7867325699999</v>
      </c>
      <c r="I88" s="36">
        <f>SUMIFS(СВЦЭМ!$C$33:$C$776,СВЦЭМ!$A$33:$A$776,$A88,СВЦЭМ!$B$33:$B$776,I$83)+'СЕТ СН'!$H$9+СВЦЭМ!$D$10+'СЕТ СН'!$H$6-'СЕТ СН'!$H$19</f>
        <v>1199.0605881900001</v>
      </c>
      <c r="J88" s="36">
        <f>SUMIFS(СВЦЭМ!$C$33:$C$776,СВЦЭМ!$A$33:$A$776,$A88,СВЦЭМ!$B$33:$B$776,J$83)+'СЕТ СН'!$H$9+СВЦЭМ!$D$10+'СЕТ СН'!$H$6-'СЕТ СН'!$H$19</f>
        <v>1190.8718420599998</v>
      </c>
      <c r="K88" s="36">
        <f>SUMIFS(СВЦЭМ!$C$33:$C$776,СВЦЭМ!$A$33:$A$776,$A88,СВЦЭМ!$B$33:$B$776,K$83)+'СЕТ СН'!$H$9+СВЦЭМ!$D$10+'СЕТ СН'!$H$6-'СЕТ СН'!$H$19</f>
        <v>1215.2400075599999</v>
      </c>
      <c r="L88" s="36">
        <f>SUMIFS(СВЦЭМ!$C$33:$C$776,СВЦЭМ!$A$33:$A$776,$A88,СВЦЭМ!$B$33:$B$776,L$83)+'СЕТ СН'!$H$9+СВЦЭМ!$D$10+'СЕТ СН'!$H$6-'СЕТ СН'!$H$19</f>
        <v>1217.2634554799999</v>
      </c>
      <c r="M88" s="36">
        <f>SUMIFS(СВЦЭМ!$C$33:$C$776,СВЦЭМ!$A$33:$A$776,$A88,СВЦЭМ!$B$33:$B$776,M$83)+'СЕТ СН'!$H$9+СВЦЭМ!$D$10+'СЕТ СН'!$H$6-'СЕТ СН'!$H$19</f>
        <v>1225.43101649</v>
      </c>
      <c r="N88" s="36">
        <f>SUMIFS(СВЦЭМ!$C$33:$C$776,СВЦЭМ!$A$33:$A$776,$A88,СВЦЭМ!$B$33:$B$776,N$83)+'СЕТ СН'!$H$9+СВЦЭМ!$D$10+'СЕТ СН'!$H$6-'СЕТ СН'!$H$19</f>
        <v>1222.5921190499998</v>
      </c>
      <c r="O88" s="36">
        <f>SUMIFS(СВЦЭМ!$C$33:$C$776,СВЦЭМ!$A$33:$A$776,$A88,СВЦЭМ!$B$33:$B$776,O$83)+'СЕТ СН'!$H$9+СВЦЭМ!$D$10+'СЕТ СН'!$H$6-'СЕТ СН'!$H$19</f>
        <v>1230.3535680800001</v>
      </c>
      <c r="P88" s="36">
        <f>SUMIFS(СВЦЭМ!$C$33:$C$776,СВЦЭМ!$A$33:$A$776,$A88,СВЦЭМ!$B$33:$B$776,P$83)+'СЕТ СН'!$H$9+СВЦЭМ!$D$10+'СЕТ СН'!$H$6-'СЕТ СН'!$H$19</f>
        <v>1234.7657014000001</v>
      </c>
      <c r="Q88" s="36">
        <f>SUMIFS(СВЦЭМ!$C$33:$C$776,СВЦЭМ!$A$33:$A$776,$A88,СВЦЭМ!$B$33:$B$776,Q$83)+'СЕТ СН'!$H$9+СВЦЭМ!$D$10+'СЕТ СН'!$H$6-'СЕТ СН'!$H$19</f>
        <v>1233.0638120200001</v>
      </c>
      <c r="R88" s="36">
        <f>SUMIFS(СВЦЭМ!$C$33:$C$776,СВЦЭМ!$A$33:$A$776,$A88,СВЦЭМ!$B$33:$B$776,R$83)+'СЕТ СН'!$H$9+СВЦЭМ!$D$10+'СЕТ СН'!$H$6-'СЕТ СН'!$H$19</f>
        <v>1199.2244159699999</v>
      </c>
      <c r="S88" s="36">
        <f>SUMIFS(СВЦЭМ!$C$33:$C$776,СВЦЭМ!$A$33:$A$776,$A88,СВЦЭМ!$B$33:$B$776,S$83)+'СЕТ СН'!$H$9+СВЦЭМ!$D$10+'СЕТ СН'!$H$6-'СЕТ СН'!$H$19</f>
        <v>1153.1775414600002</v>
      </c>
      <c r="T88" s="36">
        <f>SUMIFS(СВЦЭМ!$C$33:$C$776,СВЦЭМ!$A$33:$A$776,$A88,СВЦЭМ!$B$33:$B$776,T$83)+'СЕТ СН'!$H$9+СВЦЭМ!$D$10+'СЕТ СН'!$H$6-'СЕТ СН'!$H$19</f>
        <v>1143.6633891900001</v>
      </c>
      <c r="U88" s="36">
        <f>SUMIFS(СВЦЭМ!$C$33:$C$776,СВЦЭМ!$A$33:$A$776,$A88,СВЦЭМ!$B$33:$B$776,U$83)+'СЕТ СН'!$H$9+СВЦЭМ!$D$10+'СЕТ СН'!$H$6-'СЕТ СН'!$H$19</f>
        <v>1141.6840464299999</v>
      </c>
      <c r="V88" s="36">
        <f>SUMIFS(СВЦЭМ!$C$33:$C$776,СВЦЭМ!$A$33:$A$776,$A88,СВЦЭМ!$B$33:$B$776,V$83)+'СЕТ СН'!$H$9+СВЦЭМ!$D$10+'СЕТ СН'!$H$6-'СЕТ СН'!$H$19</f>
        <v>1135.6176323700001</v>
      </c>
      <c r="W88" s="36">
        <f>SUMIFS(СВЦЭМ!$C$33:$C$776,СВЦЭМ!$A$33:$A$776,$A88,СВЦЭМ!$B$33:$B$776,W$83)+'СЕТ СН'!$H$9+СВЦЭМ!$D$10+'СЕТ СН'!$H$6-'СЕТ СН'!$H$19</f>
        <v>1149.80207277</v>
      </c>
      <c r="X88" s="36">
        <f>SUMIFS(СВЦЭМ!$C$33:$C$776,СВЦЭМ!$A$33:$A$776,$A88,СВЦЭМ!$B$33:$B$776,X$83)+'СЕТ СН'!$H$9+СВЦЭМ!$D$10+'СЕТ СН'!$H$6-'СЕТ СН'!$H$19</f>
        <v>1128.3654676199999</v>
      </c>
      <c r="Y88" s="36">
        <f>SUMIFS(СВЦЭМ!$C$33:$C$776,СВЦЭМ!$A$33:$A$776,$A88,СВЦЭМ!$B$33:$B$776,Y$83)+'СЕТ СН'!$H$9+СВЦЭМ!$D$10+'СЕТ СН'!$H$6-'СЕТ СН'!$H$19</f>
        <v>1134.93893712</v>
      </c>
    </row>
    <row r="89" spans="1:25" ht="15.75" x14ac:dyDescent="0.2">
      <c r="A89" s="35">
        <f t="shared" si="2"/>
        <v>43683</v>
      </c>
      <c r="B89" s="36">
        <f>SUMIFS(СВЦЭМ!$C$33:$C$776,СВЦЭМ!$A$33:$A$776,$A89,СВЦЭМ!$B$33:$B$776,B$83)+'СЕТ СН'!$H$9+СВЦЭМ!$D$10+'СЕТ СН'!$H$6-'СЕТ СН'!$H$19</f>
        <v>1198.0403506</v>
      </c>
      <c r="C89" s="36">
        <f>SUMIFS(СВЦЭМ!$C$33:$C$776,СВЦЭМ!$A$33:$A$776,$A89,СВЦЭМ!$B$33:$B$776,C$83)+'СЕТ СН'!$H$9+СВЦЭМ!$D$10+'СЕТ СН'!$H$6-'СЕТ СН'!$H$19</f>
        <v>1232.7512915</v>
      </c>
      <c r="D89" s="36">
        <f>SUMIFS(СВЦЭМ!$C$33:$C$776,СВЦЭМ!$A$33:$A$776,$A89,СВЦЭМ!$B$33:$B$776,D$83)+'СЕТ СН'!$H$9+СВЦЭМ!$D$10+'СЕТ СН'!$H$6-'СЕТ СН'!$H$19</f>
        <v>1256.6191920400001</v>
      </c>
      <c r="E89" s="36">
        <f>SUMIFS(СВЦЭМ!$C$33:$C$776,СВЦЭМ!$A$33:$A$776,$A89,СВЦЭМ!$B$33:$B$776,E$83)+'СЕТ СН'!$H$9+СВЦЭМ!$D$10+'СЕТ СН'!$H$6-'СЕТ СН'!$H$19</f>
        <v>1267.3407708300001</v>
      </c>
      <c r="F89" s="36">
        <f>SUMIFS(СВЦЭМ!$C$33:$C$776,СВЦЭМ!$A$33:$A$776,$A89,СВЦЭМ!$B$33:$B$776,F$83)+'СЕТ СН'!$H$9+СВЦЭМ!$D$10+'СЕТ СН'!$H$6-'СЕТ СН'!$H$19</f>
        <v>1276.81736237</v>
      </c>
      <c r="G89" s="36">
        <f>SUMIFS(СВЦЭМ!$C$33:$C$776,СВЦЭМ!$A$33:$A$776,$A89,СВЦЭМ!$B$33:$B$776,G$83)+'СЕТ СН'!$H$9+СВЦЭМ!$D$10+'СЕТ СН'!$H$6-'СЕТ СН'!$H$19</f>
        <v>1252.26152086</v>
      </c>
      <c r="H89" s="36">
        <f>SUMIFS(СВЦЭМ!$C$33:$C$776,СВЦЭМ!$A$33:$A$776,$A89,СВЦЭМ!$B$33:$B$776,H$83)+'СЕТ СН'!$H$9+СВЦЭМ!$D$10+'СЕТ СН'!$H$6-'СЕТ СН'!$H$19</f>
        <v>1215.8107707200002</v>
      </c>
      <c r="I89" s="36">
        <f>SUMIFS(СВЦЭМ!$C$33:$C$776,СВЦЭМ!$A$33:$A$776,$A89,СВЦЭМ!$B$33:$B$776,I$83)+'СЕТ СН'!$H$9+СВЦЭМ!$D$10+'СЕТ СН'!$H$6-'СЕТ СН'!$H$19</f>
        <v>1167.80583108</v>
      </c>
      <c r="J89" s="36">
        <f>SUMIFS(СВЦЭМ!$C$33:$C$776,СВЦЭМ!$A$33:$A$776,$A89,СВЦЭМ!$B$33:$B$776,J$83)+'СЕТ СН'!$H$9+СВЦЭМ!$D$10+'СЕТ СН'!$H$6-'СЕТ СН'!$H$19</f>
        <v>1202.5934634</v>
      </c>
      <c r="K89" s="36">
        <f>SUMIFS(СВЦЭМ!$C$33:$C$776,СВЦЭМ!$A$33:$A$776,$A89,СВЦЭМ!$B$33:$B$776,K$83)+'СЕТ СН'!$H$9+СВЦЭМ!$D$10+'СЕТ СН'!$H$6-'СЕТ СН'!$H$19</f>
        <v>1239.65351188</v>
      </c>
      <c r="L89" s="36">
        <f>SUMIFS(СВЦЭМ!$C$33:$C$776,СВЦЭМ!$A$33:$A$776,$A89,СВЦЭМ!$B$33:$B$776,L$83)+'СЕТ СН'!$H$9+СВЦЭМ!$D$10+'СЕТ СН'!$H$6-'СЕТ СН'!$H$19</f>
        <v>1245.6355407400001</v>
      </c>
      <c r="M89" s="36">
        <f>SUMIFS(СВЦЭМ!$C$33:$C$776,СВЦЭМ!$A$33:$A$776,$A89,СВЦЭМ!$B$33:$B$776,M$83)+'СЕТ СН'!$H$9+СВЦЭМ!$D$10+'СЕТ СН'!$H$6-'СЕТ СН'!$H$19</f>
        <v>1248.4960872000001</v>
      </c>
      <c r="N89" s="36">
        <f>SUMIFS(СВЦЭМ!$C$33:$C$776,СВЦЭМ!$A$33:$A$776,$A89,СВЦЭМ!$B$33:$B$776,N$83)+'СЕТ СН'!$H$9+СВЦЭМ!$D$10+'СЕТ СН'!$H$6-'СЕТ СН'!$H$19</f>
        <v>1258.10374243</v>
      </c>
      <c r="O89" s="36">
        <f>SUMIFS(СВЦЭМ!$C$33:$C$776,СВЦЭМ!$A$33:$A$776,$A89,СВЦЭМ!$B$33:$B$776,O$83)+'СЕТ СН'!$H$9+СВЦЭМ!$D$10+'СЕТ СН'!$H$6-'СЕТ СН'!$H$19</f>
        <v>1259.73813225</v>
      </c>
      <c r="P89" s="36">
        <f>SUMIFS(СВЦЭМ!$C$33:$C$776,СВЦЭМ!$A$33:$A$776,$A89,СВЦЭМ!$B$33:$B$776,P$83)+'СЕТ СН'!$H$9+СВЦЭМ!$D$10+'СЕТ СН'!$H$6-'СЕТ СН'!$H$19</f>
        <v>1263.3556023000001</v>
      </c>
      <c r="Q89" s="36">
        <f>SUMIFS(СВЦЭМ!$C$33:$C$776,СВЦЭМ!$A$33:$A$776,$A89,СВЦЭМ!$B$33:$B$776,Q$83)+'СЕТ СН'!$H$9+СВЦЭМ!$D$10+'СЕТ СН'!$H$6-'СЕТ СН'!$H$19</f>
        <v>1265.86737421</v>
      </c>
      <c r="R89" s="36">
        <f>SUMIFS(СВЦЭМ!$C$33:$C$776,СВЦЭМ!$A$33:$A$776,$A89,СВЦЭМ!$B$33:$B$776,R$83)+'СЕТ СН'!$H$9+СВЦЭМ!$D$10+'СЕТ СН'!$H$6-'СЕТ СН'!$H$19</f>
        <v>1208.83037567</v>
      </c>
      <c r="S89" s="36">
        <f>SUMIFS(СВЦЭМ!$C$33:$C$776,СВЦЭМ!$A$33:$A$776,$A89,СВЦЭМ!$B$33:$B$776,S$83)+'СЕТ СН'!$H$9+СВЦЭМ!$D$10+'СЕТ СН'!$H$6-'СЕТ СН'!$H$19</f>
        <v>1153.29710434</v>
      </c>
      <c r="T89" s="36">
        <f>SUMIFS(СВЦЭМ!$C$33:$C$776,СВЦЭМ!$A$33:$A$776,$A89,СВЦЭМ!$B$33:$B$776,T$83)+'СЕТ СН'!$H$9+СВЦЭМ!$D$10+'СЕТ СН'!$H$6-'СЕТ СН'!$H$19</f>
        <v>1137.97112872</v>
      </c>
      <c r="U89" s="36">
        <f>SUMIFS(СВЦЭМ!$C$33:$C$776,СВЦЭМ!$A$33:$A$776,$A89,СВЦЭМ!$B$33:$B$776,U$83)+'СЕТ СН'!$H$9+СВЦЭМ!$D$10+'СЕТ СН'!$H$6-'СЕТ СН'!$H$19</f>
        <v>1141.96077021</v>
      </c>
      <c r="V89" s="36">
        <f>SUMIFS(СВЦЭМ!$C$33:$C$776,СВЦЭМ!$A$33:$A$776,$A89,СВЦЭМ!$B$33:$B$776,V$83)+'СЕТ СН'!$H$9+СВЦЭМ!$D$10+'СЕТ СН'!$H$6-'СЕТ СН'!$H$19</f>
        <v>1139.1785546599999</v>
      </c>
      <c r="W89" s="36">
        <f>SUMIFS(СВЦЭМ!$C$33:$C$776,СВЦЭМ!$A$33:$A$776,$A89,СВЦЭМ!$B$33:$B$776,W$83)+'СЕТ СН'!$H$9+СВЦЭМ!$D$10+'СЕТ СН'!$H$6-'СЕТ СН'!$H$19</f>
        <v>1141.0838172600002</v>
      </c>
      <c r="X89" s="36">
        <f>SUMIFS(СВЦЭМ!$C$33:$C$776,СВЦЭМ!$A$33:$A$776,$A89,СВЦЭМ!$B$33:$B$776,X$83)+'СЕТ СН'!$H$9+СВЦЭМ!$D$10+'СЕТ СН'!$H$6-'СЕТ СН'!$H$19</f>
        <v>1121.19809005</v>
      </c>
      <c r="Y89" s="36">
        <f>SUMIFS(СВЦЭМ!$C$33:$C$776,СВЦЭМ!$A$33:$A$776,$A89,СВЦЭМ!$B$33:$B$776,Y$83)+'СЕТ СН'!$H$9+СВЦЭМ!$D$10+'СЕТ СН'!$H$6-'СЕТ СН'!$H$19</f>
        <v>1131.76379931</v>
      </c>
    </row>
    <row r="90" spans="1:25" ht="15.75" x14ac:dyDescent="0.2">
      <c r="A90" s="35">
        <f t="shared" si="2"/>
        <v>43684</v>
      </c>
      <c r="B90" s="36">
        <f>SUMIFS(СВЦЭМ!$C$33:$C$776,СВЦЭМ!$A$33:$A$776,$A90,СВЦЭМ!$B$33:$B$776,B$83)+'СЕТ СН'!$H$9+СВЦЭМ!$D$10+'СЕТ СН'!$H$6-'СЕТ СН'!$H$19</f>
        <v>1203.36231705</v>
      </c>
      <c r="C90" s="36">
        <f>SUMIFS(СВЦЭМ!$C$33:$C$776,СВЦЭМ!$A$33:$A$776,$A90,СВЦЭМ!$B$33:$B$776,C$83)+'СЕТ СН'!$H$9+СВЦЭМ!$D$10+'СЕТ СН'!$H$6-'СЕТ СН'!$H$19</f>
        <v>1206.45199643</v>
      </c>
      <c r="D90" s="36">
        <f>SUMIFS(СВЦЭМ!$C$33:$C$776,СВЦЭМ!$A$33:$A$776,$A90,СВЦЭМ!$B$33:$B$776,D$83)+'СЕТ СН'!$H$9+СВЦЭМ!$D$10+'СЕТ СН'!$H$6-'СЕТ СН'!$H$19</f>
        <v>1233.0559711599999</v>
      </c>
      <c r="E90" s="36">
        <f>SUMIFS(СВЦЭМ!$C$33:$C$776,СВЦЭМ!$A$33:$A$776,$A90,СВЦЭМ!$B$33:$B$776,E$83)+'СЕТ СН'!$H$9+СВЦЭМ!$D$10+'СЕТ СН'!$H$6-'СЕТ СН'!$H$19</f>
        <v>1235.7507912400001</v>
      </c>
      <c r="F90" s="36">
        <f>SUMIFS(СВЦЭМ!$C$33:$C$776,СВЦЭМ!$A$33:$A$776,$A90,СВЦЭМ!$B$33:$B$776,F$83)+'СЕТ СН'!$H$9+СВЦЭМ!$D$10+'СЕТ СН'!$H$6-'СЕТ СН'!$H$19</f>
        <v>1243.53422224</v>
      </c>
      <c r="G90" s="36">
        <f>SUMIFS(СВЦЭМ!$C$33:$C$776,СВЦЭМ!$A$33:$A$776,$A90,СВЦЭМ!$B$33:$B$776,G$83)+'СЕТ СН'!$H$9+СВЦЭМ!$D$10+'СЕТ СН'!$H$6-'СЕТ СН'!$H$19</f>
        <v>1236.62135268</v>
      </c>
      <c r="H90" s="36">
        <f>SUMIFS(СВЦЭМ!$C$33:$C$776,СВЦЭМ!$A$33:$A$776,$A90,СВЦЭМ!$B$33:$B$776,H$83)+'СЕТ СН'!$H$9+СВЦЭМ!$D$10+'СЕТ СН'!$H$6-'СЕТ СН'!$H$19</f>
        <v>1199.0894623200002</v>
      </c>
      <c r="I90" s="36">
        <f>SUMIFS(СВЦЭМ!$C$33:$C$776,СВЦЭМ!$A$33:$A$776,$A90,СВЦЭМ!$B$33:$B$776,I$83)+'СЕТ СН'!$H$9+СВЦЭМ!$D$10+'СЕТ СН'!$H$6-'СЕТ СН'!$H$19</f>
        <v>1185.97599876</v>
      </c>
      <c r="J90" s="36">
        <f>SUMIFS(СВЦЭМ!$C$33:$C$776,СВЦЭМ!$A$33:$A$776,$A90,СВЦЭМ!$B$33:$B$776,J$83)+'СЕТ СН'!$H$9+СВЦЭМ!$D$10+'СЕТ СН'!$H$6-'СЕТ СН'!$H$19</f>
        <v>1209.4250394999999</v>
      </c>
      <c r="K90" s="36">
        <f>SUMIFS(СВЦЭМ!$C$33:$C$776,СВЦЭМ!$A$33:$A$776,$A90,СВЦЭМ!$B$33:$B$776,K$83)+'СЕТ СН'!$H$9+СВЦЭМ!$D$10+'СЕТ СН'!$H$6-'СЕТ СН'!$H$19</f>
        <v>1227.33174018</v>
      </c>
      <c r="L90" s="36">
        <f>SUMIFS(СВЦЭМ!$C$33:$C$776,СВЦЭМ!$A$33:$A$776,$A90,СВЦЭМ!$B$33:$B$776,L$83)+'СЕТ СН'!$H$9+СВЦЭМ!$D$10+'СЕТ СН'!$H$6-'СЕТ СН'!$H$19</f>
        <v>1227.12041871</v>
      </c>
      <c r="M90" s="36">
        <f>SUMIFS(СВЦЭМ!$C$33:$C$776,СВЦЭМ!$A$33:$A$776,$A90,СВЦЭМ!$B$33:$B$776,M$83)+'СЕТ СН'!$H$9+СВЦЭМ!$D$10+'СЕТ СН'!$H$6-'СЕТ СН'!$H$19</f>
        <v>1230.9313025400002</v>
      </c>
      <c r="N90" s="36">
        <f>SUMIFS(СВЦЭМ!$C$33:$C$776,СВЦЭМ!$A$33:$A$776,$A90,СВЦЭМ!$B$33:$B$776,N$83)+'СЕТ СН'!$H$9+СВЦЭМ!$D$10+'СЕТ СН'!$H$6-'СЕТ СН'!$H$19</f>
        <v>1224.32302495</v>
      </c>
      <c r="O90" s="36">
        <f>SUMIFS(СВЦЭМ!$C$33:$C$776,СВЦЭМ!$A$33:$A$776,$A90,СВЦЭМ!$B$33:$B$776,O$83)+'СЕТ СН'!$H$9+СВЦЭМ!$D$10+'СЕТ СН'!$H$6-'СЕТ СН'!$H$19</f>
        <v>1229.20114145</v>
      </c>
      <c r="P90" s="36">
        <f>SUMIFS(СВЦЭМ!$C$33:$C$776,СВЦЭМ!$A$33:$A$776,$A90,СВЦЭМ!$B$33:$B$776,P$83)+'СЕТ СН'!$H$9+СВЦЭМ!$D$10+'СЕТ СН'!$H$6-'СЕТ СН'!$H$19</f>
        <v>1232.4785319699999</v>
      </c>
      <c r="Q90" s="36">
        <f>SUMIFS(СВЦЭМ!$C$33:$C$776,СВЦЭМ!$A$33:$A$776,$A90,СВЦЭМ!$B$33:$B$776,Q$83)+'СЕТ СН'!$H$9+СВЦЭМ!$D$10+'СЕТ СН'!$H$6-'СЕТ СН'!$H$19</f>
        <v>1232.2579230599999</v>
      </c>
      <c r="R90" s="36">
        <f>SUMIFS(СВЦЭМ!$C$33:$C$776,СВЦЭМ!$A$33:$A$776,$A90,СВЦЭМ!$B$33:$B$776,R$83)+'СЕТ СН'!$H$9+СВЦЭМ!$D$10+'СЕТ СН'!$H$6-'СЕТ СН'!$H$19</f>
        <v>1191.02977403</v>
      </c>
      <c r="S90" s="36">
        <f>SUMIFS(СВЦЭМ!$C$33:$C$776,СВЦЭМ!$A$33:$A$776,$A90,СВЦЭМ!$B$33:$B$776,S$83)+'СЕТ СН'!$H$9+СВЦЭМ!$D$10+'СЕТ СН'!$H$6-'СЕТ СН'!$H$19</f>
        <v>1146.40914903</v>
      </c>
      <c r="T90" s="36">
        <f>SUMIFS(СВЦЭМ!$C$33:$C$776,СВЦЭМ!$A$33:$A$776,$A90,СВЦЭМ!$B$33:$B$776,T$83)+'СЕТ СН'!$H$9+СВЦЭМ!$D$10+'СЕТ СН'!$H$6-'СЕТ СН'!$H$19</f>
        <v>1133.0356377799999</v>
      </c>
      <c r="U90" s="36">
        <f>SUMIFS(СВЦЭМ!$C$33:$C$776,СВЦЭМ!$A$33:$A$776,$A90,СВЦЭМ!$B$33:$B$776,U$83)+'СЕТ СН'!$H$9+СВЦЭМ!$D$10+'СЕТ СН'!$H$6-'СЕТ СН'!$H$19</f>
        <v>1134.50950704</v>
      </c>
      <c r="V90" s="36">
        <f>SUMIFS(СВЦЭМ!$C$33:$C$776,СВЦЭМ!$A$33:$A$776,$A90,СВЦЭМ!$B$33:$B$776,V$83)+'СЕТ СН'!$H$9+СВЦЭМ!$D$10+'СЕТ СН'!$H$6-'СЕТ СН'!$H$19</f>
        <v>1130.0085368499999</v>
      </c>
      <c r="W90" s="36">
        <f>SUMIFS(СВЦЭМ!$C$33:$C$776,СВЦЭМ!$A$33:$A$776,$A90,СВЦЭМ!$B$33:$B$776,W$83)+'СЕТ СН'!$H$9+СВЦЭМ!$D$10+'СЕТ СН'!$H$6-'СЕТ СН'!$H$19</f>
        <v>1138.8739857</v>
      </c>
      <c r="X90" s="36">
        <f>SUMIFS(СВЦЭМ!$C$33:$C$776,СВЦЭМ!$A$33:$A$776,$A90,СВЦЭМ!$B$33:$B$776,X$83)+'СЕТ СН'!$H$9+СВЦЭМ!$D$10+'СЕТ СН'!$H$6-'СЕТ СН'!$H$19</f>
        <v>1111.6840436699999</v>
      </c>
      <c r="Y90" s="36">
        <f>SUMIFS(СВЦЭМ!$C$33:$C$776,СВЦЭМ!$A$33:$A$776,$A90,СВЦЭМ!$B$33:$B$776,Y$83)+'СЕТ СН'!$H$9+СВЦЭМ!$D$10+'СЕТ СН'!$H$6-'СЕТ СН'!$H$19</f>
        <v>1142.45990063</v>
      </c>
    </row>
    <row r="91" spans="1:25" ht="15.75" x14ac:dyDescent="0.2">
      <c r="A91" s="35">
        <f t="shared" si="2"/>
        <v>43685</v>
      </c>
      <c r="B91" s="36">
        <f>SUMIFS(СВЦЭМ!$C$33:$C$776,СВЦЭМ!$A$33:$A$776,$A91,СВЦЭМ!$B$33:$B$776,B$83)+'СЕТ СН'!$H$9+СВЦЭМ!$D$10+'СЕТ СН'!$H$6-'СЕТ СН'!$H$19</f>
        <v>1231.43811979</v>
      </c>
      <c r="C91" s="36">
        <f>SUMIFS(СВЦЭМ!$C$33:$C$776,СВЦЭМ!$A$33:$A$776,$A91,СВЦЭМ!$B$33:$B$776,C$83)+'СЕТ СН'!$H$9+СВЦЭМ!$D$10+'СЕТ СН'!$H$6-'СЕТ СН'!$H$19</f>
        <v>1270.91993944</v>
      </c>
      <c r="D91" s="36">
        <f>SUMIFS(СВЦЭМ!$C$33:$C$776,СВЦЭМ!$A$33:$A$776,$A91,СВЦЭМ!$B$33:$B$776,D$83)+'СЕТ СН'!$H$9+СВЦЭМ!$D$10+'СЕТ СН'!$H$6-'СЕТ СН'!$H$19</f>
        <v>1303.6415443999999</v>
      </c>
      <c r="E91" s="36">
        <f>SUMIFS(СВЦЭМ!$C$33:$C$776,СВЦЭМ!$A$33:$A$776,$A91,СВЦЭМ!$B$33:$B$776,E$83)+'СЕТ СН'!$H$9+СВЦЭМ!$D$10+'СЕТ СН'!$H$6-'СЕТ СН'!$H$19</f>
        <v>1324.7718425799999</v>
      </c>
      <c r="F91" s="36">
        <f>SUMIFS(СВЦЭМ!$C$33:$C$776,СВЦЭМ!$A$33:$A$776,$A91,СВЦЭМ!$B$33:$B$776,F$83)+'СЕТ СН'!$H$9+СВЦЭМ!$D$10+'СЕТ СН'!$H$6-'СЕТ СН'!$H$19</f>
        <v>1365.92701081</v>
      </c>
      <c r="G91" s="36">
        <f>SUMIFS(СВЦЭМ!$C$33:$C$776,СВЦЭМ!$A$33:$A$776,$A91,СВЦЭМ!$B$33:$B$776,G$83)+'СЕТ СН'!$H$9+СВЦЭМ!$D$10+'СЕТ СН'!$H$6-'СЕТ СН'!$H$19</f>
        <v>1346.7039030800001</v>
      </c>
      <c r="H91" s="36">
        <f>SUMIFS(СВЦЭМ!$C$33:$C$776,СВЦЭМ!$A$33:$A$776,$A91,СВЦЭМ!$B$33:$B$776,H$83)+'СЕТ СН'!$H$9+СВЦЭМ!$D$10+'СЕТ СН'!$H$6-'СЕТ СН'!$H$19</f>
        <v>1308.50165442</v>
      </c>
      <c r="I91" s="36">
        <f>SUMIFS(СВЦЭМ!$C$33:$C$776,СВЦЭМ!$A$33:$A$776,$A91,СВЦЭМ!$B$33:$B$776,I$83)+'СЕТ СН'!$H$9+СВЦЭМ!$D$10+'СЕТ СН'!$H$6-'СЕТ СН'!$H$19</f>
        <v>1257.32780746</v>
      </c>
      <c r="J91" s="36">
        <f>SUMIFS(СВЦЭМ!$C$33:$C$776,СВЦЭМ!$A$33:$A$776,$A91,СВЦЭМ!$B$33:$B$776,J$83)+'СЕТ СН'!$H$9+СВЦЭМ!$D$10+'СЕТ СН'!$H$6-'СЕТ СН'!$H$19</f>
        <v>1207.53904685</v>
      </c>
      <c r="K91" s="36">
        <f>SUMIFS(СВЦЭМ!$C$33:$C$776,СВЦЭМ!$A$33:$A$776,$A91,СВЦЭМ!$B$33:$B$776,K$83)+'СЕТ СН'!$H$9+СВЦЭМ!$D$10+'СЕТ СН'!$H$6-'СЕТ СН'!$H$19</f>
        <v>1245.21521949</v>
      </c>
      <c r="L91" s="36">
        <f>SUMIFS(СВЦЭМ!$C$33:$C$776,СВЦЭМ!$A$33:$A$776,$A91,СВЦЭМ!$B$33:$B$776,L$83)+'СЕТ СН'!$H$9+СВЦЭМ!$D$10+'СЕТ СН'!$H$6-'СЕТ СН'!$H$19</f>
        <v>1258.7497919299999</v>
      </c>
      <c r="M91" s="36">
        <f>SUMIFS(СВЦЭМ!$C$33:$C$776,СВЦЭМ!$A$33:$A$776,$A91,СВЦЭМ!$B$33:$B$776,M$83)+'СЕТ СН'!$H$9+СВЦЭМ!$D$10+'СЕТ СН'!$H$6-'СЕТ СН'!$H$19</f>
        <v>1257.13724615</v>
      </c>
      <c r="N91" s="36">
        <f>SUMIFS(СВЦЭМ!$C$33:$C$776,СВЦЭМ!$A$33:$A$776,$A91,СВЦЭМ!$B$33:$B$776,N$83)+'СЕТ СН'!$H$9+СВЦЭМ!$D$10+'СЕТ СН'!$H$6-'СЕТ СН'!$H$19</f>
        <v>1251.53563562</v>
      </c>
      <c r="O91" s="36">
        <f>SUMIFS(СВЦЭМ!$C$33:$C$776,СВЦЭМ!$A$33:$A$776,$A91,СВЦЭМ!$B$33:$B$776,O$83)+'СЕТ СН'!$H$9+СВЦЭМ!$D$10+'СЕТ СН'!$H$6-'СЕТ СН'!$H$19</f>
        <v>1258.1668079199999</v>
      </c>
      <c r="P91" s="36">
        <f>SUMIFS(СВЦЭМ!$C$33:$C$776,СВЦЭМ!$A$33:$A$776,$A91,СВЦЭМ!$B$33:$B$776,P$83)+'СЕТ СН'!$H$9+СВЦЭМ!$D$10+'СЕТ СН'!$H$6-'СЕТ СН'!$H$19</f>
        <v>1260.38105544</v>
      </c>
      <c r="Q91" s="36">
        <f>SUMIFS(СВЦЭМ!$C$33:$C$776,СВЦЭМ!$A$33:$A$776,$A91,СВЦЭМ!$B$33:$B$776,Q$83)+'СЕТ СН'!$H$9+СВЦЭМ!$D$10+'СЕТ СН'!$H$6-'СЕТ СН'!$H$19</f>
        <v>1265.7123291600001</v>
      </c>
      <c r="R91" s="36">
        <f>SUMIFS(СВЦЭМ!$C$33:$C$776,СВЦЭМ!$A$33:$A$776,$A91,СВЦЭМ!$B$33:$B$776,R$83)+'СЕТ СН'!$H$9+СВЦЭМ!$D$10+'СЕТ СН'!$H$6-'СЕТ СН'!$H$19</f>
        <v>1211.07352657</v>
      </c>
      <c r="S91" s="36">
        <f>SUMIFS(СВЦЭМ!$C$33:$C$776,СВЦЭМ!$A$33:$A$776,$A91,СВЦЭМ!$B$33:$B$776,S$83)+'СЕТ СН'!$H$9+СВЦЭМ!$D$10+'СЕТ СН'!$H$6-'СЕТ СН'!$H$19</f>
        <v>1193.48244856</v>
      </c>
      <c r="T91" s="36">
        <f>SUMIFS(СВЦЭМ!$C$33:$C$776,СВЦЭМ!$A$33:$A$776,$A91,СВЦЭМ!$B$33:$B$776,T$83)+'СЕТ СН'!$H$9+СВЦЭМ!$D$10+'СЕТ СН'!$H$6-'СЕТ СН'!$H$19</f>
        <v>1193.0602026199999</v>
      </c>
      <c r="U91" s="36">
        <f>SUMIFS(СВЦЭМ!$C$33:$C$776,СВЦЭМ!$A$33:$A$776,$A91,СВЦЭМ!$B$33:$B$776,U$83)+'СЕТ СН'!$H$9+СВЦЭМ!$D$10+'СЕТ СН'!$H$6-'СЕТ СН'!$H$19</f>
        <v>1153.7613313699999</v>
      </c>
      <c r="V91" s="36">
        <f>SUMIFS(СВЦЭМ!$C$33:$C$776,СВЦЭМ!$A$33:$A$776,$A91,СВЦЭМ!$B$33:$B$776,V$83)+'СЕТ СН'!$H$9+СВЦЭМ!$D$10+'СЕТ СН'!$H$6-'СЕТ СН'!$H$19</f>
        <v>1154.41960047</v>
      </c>
      <c r="W91" s="36">
        <f>SUMIFS(СВЦЭМ!$C$33:$C$776,СВЦЭМ!$A$33:$A$776,$A91,СВЦЭМ!$B$33:$B$776,W$83)+'СЕТ СН'!$H$9+СВЦЭМ!$D$10+'СЕТ СН'!$H$6-'СЕТ СН'!$H$19</f>
        <v>1156.6948851699999</v>
      </c>
      <c r="X91" s="36">
        <f>SUMIFS(СВЦЭМ!$C$33:$C$776,СВЦЭМ!$A$33:$A$776,$A91,СВЦЭМ!$B$33:$B$776,X$83)+'СЕТ СН'!$H$9+СВЦЭМ!$D$10+'СЕТ СН'!$H$6-'СЕТ СН'!$H$19</f>
        <v>1132.0611019</v>
      </c>
      <c r="Y91" s="36">
        <f>SUMIFS(СВЦЭМ!$C$33:$C$776,СВЦЭМ!$A$33:$A$776,$A91,СВЦЭМ!$B$33:$B$776,Y$83)+'СЕТ СН'!$H$9+СВЦЭМ!$D$10+'СЕТ СН'!$H$6-'СЕТ СН'!$H$19</f>
        <v>1163.9711742899999</v>
      </c>
    </row>
    <row r="92" spans="1:25" ht="15.75" x14ac:dyDescent="0.2">
      <c r="A92" s="35">
        <f t="shared" si="2"/>
        <v>43686</v>
      </c>
      <c r="B92" s="36">
        <f>SUMIFS(СВЦЭМ!$C$33:$C$776,СВЦЭМ!$A$33:$A$776,$A92,СВЦЭМ!$B$33:$B$776,B$83)+'СЕТ СН'!$H$9+СВЦЭМ!$D$10+'СЕТ СН'!$H$6-'СЕТ СН'!$H$19</f>
        <v>1258.94177504</v>
      </c>
      <c r="C92" s="36">
        <f>SUMIFS(СВЦЭМ!$C$33:$C$776,СВЦЭМ!$A$33:$A$776,$A92,СВЦЭМ!$B$33:$B$776,C$83)+'СЕТ СН'!$H$9+СВЦЭМ!$D$10+'СЕТ СН'!$H$6-'СЕТ СН'!$H$19</f>
        <v>1295.43109327</v>
      </c>
      <c r="D92" s="36">
        <f>SUMIFS(СВЦЭМ!$C$33:$C$776,СВЦЭМ!$A$33:$A$776,$A92,СВЦЭМ!$B$33:$B$776,D$83)+'СЕТ СН'!$H$9+СВЦЭМ!$D$10+'СЕТ СН'!$H$6-'СЕТ СН'!$H$19</f>
        <v>1318.34308272</v>
      </c>
      <c r="E92" s="36">
        <f>SUMIFS(СВЦЭМ!$C$33:$C$776,СВЦЭМ!$A$33:$A$776,$A92,СВЦЭМ!$B$33:$B$776,E$83)+'СЕТ СН'!$H$9+СВЦЭМ!$D$10+'СЕТ СН'!$H$6-'СЕТ СН'!$H$19</f>
        <v>1341.7360119800001</v>
      </c>
      <c r="F92" s="36">
        <f>SUMIFS(СВЦЭМ!$C$33:$C$776,СВЦЭМ!$A$33:$A$776,$A92,СВЦЭМ!$B$33:$B$776,F$83)+'СЕТ СН'!$H$9+СВЦЭМ!$D$10+'СЕТ СН'!$H$6-'СЕТ СН'!$H$19</f>
        <v>1353.58171558</v>
      </c>
      <c r="G92" s="36">
        <f>SUMIFS(СВЦЭМ!$C$33:$C$776,СВЦЭМ!$A$33:$A$776,$A92,СВЦЭМ!$B$33:$B$776,G$83)+'СЕТ СН'!$H$9+СВЦЭМ!$D$10+'СЕТ СН'!$H$6-'СЕТ СН'!$H$19</f>
        <v>1340.4855781400001</v>
      </c>
      <c r="H92" s="36">
        <f>SUMIFS(СВЦЭМ!$C$33:$C$776,СВЦЭМ!$A$33:$A$776,$A92,СВЦЭМ!$B$33:$B$776,H$83)+'СЕТ СН'!$H$9+СВЦЭМ!$D$10+'СЕТ СН'!$H$6-'СЕТ СН'!$H$19</f>
        <v>1311.83753037</v>
      </c>
      <c r="I92" s="36">
        <f>SUMIFS(СВЦЭМ!$C$33:$C$776,СВЦЭМ!$A$33:$A$776,$A92,СВЦЭМ!$B$33:$B$776,I$83)+'СЕТ СН'!$H$9+СВЦЭМ!$D$10+'СЕТ СН'!$H$6-'СЕТ СН'!$H$19</f>
        <v>1275.08772686</v>
      </c>
      <c r="J92" s="36">
        <f>SUMIFS(СВЦЭМ!$C$33:$C$776,СВЦЭМ!$A$33:$A$776,$A92,СВЦЭМ!$B$33:$B$776,J$83)+'СЕТ СН'!$H$9+СВЦЭМ!$D$10+'СЕТ СН'!$H$6-'СЕТ СН'!$H$19</f>
        <v>1227.31899875</v>
      </c>
      <c r="K92" s="36">
        <f>SUMIFS(СВЦЭМ!$C$33:$C$776,СВЦЭМ!$A$33:$A$776,$A92,СВЦЭМ!$B$33:$B$776,K$83)+'СЕТ СН'!$H$9+СВЦЭМ!$D$10+'СЕТ СН'!$H$6-'СЕТ СН'!$H$19</f>
        <v>1244.6288650699998</v>
      </c>
      <c r="L92" s="36">
        <f>SUMIFS(СВЦЭМ!$C$33:$C$776,СВЦЭМ!$A$33:$A$776,$A92,СВЦЭМ!$B$33:$B$776,L$83)+'СЕТ СН'!$H$9+СВЦЭМ!$D$10+'СЕТ СН'!$H$6-'СЕТ СН'!$H$19</f>
        <v>1260.40787512</v>
      </c>
      <c r="M92" s="36">
        <f>SUMIFS(СВЦЭМ!$C$33:$C$776,СВЦЭМ!$A$33:$A$776,$A92,СВЦЭМ!$B$33:$B$776,M$83)+'СЕТ СН'!$H$9+СВЦЭМ!$D$10+'СЕТ СН'!$H$6-'СЕТ СН'!$H$19</f>
        <v>1261.0382882500001</v>
      </c>
      <c r="N92" s="36">
        <f>SUMIFS(СВЦЭМ!$C$33:$C$776,СВЦЭМ!$A$33:$A$776,$A92,СВЦЭМ!$B$33:$B$776,N$83)+'СЕТ СН'!$H$9+СВЦЭМ!$D$10+'СЕТ СН'!$H$6-'СЕТ СН'!$H$19</f>
        <v>1254.9666551800001</v>
      </c>
      <c r="O92" s="36">
        <f>SUMIFS(СВЦЭМ!$C$33:$C$776,СВЦЭМ!$A$33:$A$776,$A92,СВЦЭМ!$B$33:$B$776,O$83)+'СЕТ СН'!$H$9+СВЦЭМ!$D$10+'СЕТ СН'!$H$6-'СЕТ СН'!$H$19</f>
        <v>1261.1502247799999</v>
      </c>
      <c r="P92" s="36">
        <f>SUMIFS(СВЦЭМ!$C$33:$C$776,СВЦЭМ!$A$33:$A$776,$A92,СВЦЭМ!$B$33:$B$776,P$83)+'СЕТ СН'!$H$9+СВЦЭМ!$D$10+'СЕТ СН'!$H$6-'СЕТ СН'!$H$19</f>
        <v>1289.4416387400001</v>
      </c>
      <c r="Q92" s="36">
        <f>SUMIFS(СВЦЭМ!$C$33:$C$776,СВЦЭМ!$A$33:$A$776,$A92,СВЦЭМ!$B$33:$B$776,Q$83)+'СЕТ СН'!$H$9+СВЦЭМ!$D$10+'СЕТ СН'!$H$6-'СЕТ СН'!$H$19</f>
        <v>1287.42409204</v>
      </c>
      <c r="R92" s="36">
        <f>SUMIFS(СВЦЭМ!$C$33:$C$776,СВЦЭМ!$A$33:$A$776,$A92,СВЦЭМ!$B$33:$B$776,R$83)+'СЕТ СН'!$H$9+СВЦЭМ!$D$10+'СЕТ СН'!$H$6-'СЕТ СН'!$H$19</f>
        <v>1237.3682186400001</v>
      </c>
      <c r="S92" s="36">
        <f>SUMIFS(СВЦЭМ!$C$33:$C$776,СВЦЭМ!$A$33:$A$776,$A92,СВЦЭМ!$B$33:$B$776,S$83)+'СЕТ СН'!$H$9+СВЦЭМ!$D$10+'СЕТ СН'!$H$6-'СЕТ СН'!$H$19</f>
        <v>1188.75953119</v>
      </c>
      <c r="T92" s="36">
        <f>SUMIFS(СВЦЭМ!$C$33:$C$776,СВЦЭМ!$A$33:$A$776,$A92,СВЦЭМ!$B$33:$B$776,T$83)+'СЕТ СН'!$H$9+СВЦЭМ!$D$10+'СЕТ СН'!$H$6-'СЕТ СН'!$H$19</f>
        <v>1171.1979085299999</v>
      </c>
      <c r="U92" s="36">
        <f>SUMIFS(СВЦЭМ!$C$33:$C$776,СВЦЭМ!$A$33:$A$776,$A92,СВЦЭМ!$B$33:$B$776,U$83)+'СЕТ СН'!$H$9+СВЦЭМ!$D$10+'СЕТ СН'!$H$6-'СЕТ СН'!$H$19</f>
        <v>1174.3802457699999</v>
      </c>
      <c r="V92" s="36">
        <f>SUMIFS(СВЦЭМ!$C$33:$C$776,СВЦЭМ!$A$33:$A$776,$A92,СВЦЭМ!$B$33:$B$776,V$83)+'СЕТ СН'!$H$9+СВЦЭМ!$D$10+'СЕТ СН'!$H$6-'СЕТ СН'!$H$19</f>
        <v>1151.7473719899999</v>
      </c>
      <c r="W92" s="36">
        <f>SUMIFS(СВЦЭМ!$C$33:$C$776,СВЦЭМ!$A$33:$A$776,$A92,СВЦЭМ!$B$33:$B$776,W$83)+'СЕТ СН'!$H$9+СВЦЭМ!$D$10+'СЕТ СН'!$H$6-'СЕТ СН'!$H$19</f>
        <v>1157.5900402100001</v>
      </c>
      <c r="X92" s="36">
        <f>SUMIFS(СВЦЭМ!$C$33:$C$776,СВЦЭМ!$A$33:$A$776,$A92,СВЦЭМ!$B$33:$B$776,X$83)+'СЕТ СН'!$H$9+СВЦЭМ!$D$10+'СЕТ СН'!$H$6-'СЕТ СН'!$H$19</f>
        <v>1131.3670330800001</v>
      </c>
      <c r="Y92" s="36">
        <f>SUMIFS(СВЦЭМ!$C$33:$C$776,СВЦЭМ!$A$33:$A$776,$A92,СВЦЭМ!$B$33:$B$776,Y$83)+'СЕТ СН'!$H$9+СВЦЭМ!$D$10+'СЕТ СН'!$H$6-'СЕТ СН'!$H$19</f>
        <v>1190.03344666</v>
      </c>
    </row>
    <row r="93" spans="1:25" ht="15.75" x14ac:dyDescent="0.2">
      <c r="A93" s="35">
        <f t="shared" si="2"/>
        <v>43687</v>
      </c>
      <c r="B93" s="36">
        <f>SUMIFS(СВЦЭМ!$C$33:$C$776,СВЦЭМ!$A$33:$A$776,$A93,СВЦЭМ!$B$33:$B$776,B$83)+'СЕТ СН'!$H$9+СВЦЭМ!$D$10+'СЕТ СН'!$H$6-'СЕТ СН'!$H$19</f>
        <v>1323.30730604</v>
      </c>
      <c r="C93" s="36">
        <f>SUMIFS(СВЦЭМ!$C$33:$C$776,СВЦЭМ!$A$33:$A$776,$A93,СВЦЭМ!$B$33:$B$776,C$83)+'СЕТ СН'!$H$9+СВЦЭМ!$D$10+'СЕТ СН'!$H$6-'СЕТ СН'!$H$19</f>
        <v>1335.15183996</v>
      </c>
      <c r="D93" s="36">
        <f>SUMIFS(СВЦЭМ!$C$33:$C$776,СВЦЭМ!$A$33:$A$776,$A93,СВЦЭМ!$B$33:$B$776,D$83)+'СЕТ СН'!$H$9+СВЦЭМ!$D$10+'СЕТ СН'!$H$6-'СЕТ СН'!$H$19</f>
        <v>1347.58544435</v>
      </c>
      <c r="E93" s="36">
        <f>SUMIFS(СВЦЭМ!$C$33:$C$776,СВЦЭМ!$A$33:$A$776,$A93,СВЦЭМ!$B$33:$B$776,E$83)+'СЕТ СН'!$H$9+СВЦЭМ!$D$10+'СЕТ СН'!$H$6-'СЕТ СН'!$H$19</f>
        <v>1367.74879399</v>
      </c>
      <c r="F93" s="36">
        <f>SUMIFS(СВЦЭМ!$C$33:$C$776,СВЦЭМ!$A$33:$A$776,$A93,СВЦЭМ!$B$33:$B$776,F$83)+'СЕТ СН'!$H$9+СВЦЭМ!$D$10+'СЕТ СН'!$H$6-'СЕТ СН'!$H$19</f>
        <v>1390.5486661700002</v>
      </c>
      <c r="G93" s="36">
        <f>SUMIFS(СВЦЭМ!$C$33:$C$776,СВЦЭМ!$A$33:$A$776,$A93,СВЦЭМ!$B$33:$B$776,G$83)+'СЕТ СН'!$H$9+СВЦЭМ!$D$10+'СЕТ СН'!$H$6-'СЕТ СН'!$H$19</f>
        <v>1363.77087289</v>
      </c>
      <c r="H93" s="36">
        <f>SUMIFS(СВЦЭМ!$C$33:$C$776,СВЦЭМ!$A$33:$A$776,$A93,СВЦЭМ!$B$33:$B$776,H$83)+'СЕТ СН'!$H$9+СВЦЭМ!$D$10+'СЕТ СН'!$H$6-'СЕТ СН'!$H$19</f>
        <v>1320.24837346</v>
      </c>
      <c r="I93" s="36">
        <f>SUMIFS(СВЦЭМ!$C$33:$C$776,СВЦЭМ!$A$33:$A$776,$A93,СВЦЭМ!$B$33:$B$776,I$83)+'СЕТ СН'!$H$9+СВЦЭМ!$D$10+'СЕТ СН'!$H$6-'СЕТ СН'!$H$19</f>
        <v>1334.59850871</v>
      </c>
      <c r="J93" s="36">
        <f>SUMIFS(СВЦЭМ!$C$33:$C$776,СВЦЭМ!$A$33:$A$776,$A93,СВЦЭМ!$B$33:$B$776,J$83)+'СЕТ СН'!$H$9+СВЦЭМ!$D$10+'СЕТ СН'!$H$6-'СЕТ СН'!$H$19</f>
        <v>1233.40783048</v>
      </c>
      <c r="K93" s="36">
        <f>SUMIFS(СВЦЭМ!$C$33:$C$776,СВЦЭМ!$A$33:$A$776,$A93,СВЦЭМ!$B$33:$B$776,K$83)+'СЕТ СН'!$H$9+СВЦЭМ!$D$10+'СЕТ СН'!$H$6-'СЕТ СН'!$H$19</f>
        <v>1248.7632174599999</v>
      </c>
      <c r="L93" s="36">
        <f>SUMIFS(СВЦЭМ!$C$33:$C$776,СВЦЭМ!$A$33:$A$776,$A93,СВЦЭМ!$B$33:$B$776,L$83)+'СЕТ СН'!$H$9+СВЦЭМ!$D$10+'СЕТ СН'!$H$6-'СЕТ СН'!$H$19</f>
        <v>1270.2227293400001</v>
      </c>
      <c r="M93" s="36">
        <f>SUMIFS(СВЦЭМ!$C$33:$C$776,СВЦЭМ!$A$33:$A$776,$A93,СВЦЭМ!$B$33:$B$776,M$83)+'СЕТ СН'!$H$9+СВЦЭМ!$D$10+'СЕТ СН'!$H$6-'СЕТ СН'!$H$19</f>
        <v>1264.8870534600001</v>
      </c>
      <c r="N93" s="36">
        <f>SUMIFS(СВЦЭМ!$C$33:$C$776,СВЦЭМ!$A$33:$A$776,$A93,СВЦЭМ!$B$33:$B$776,N$83)+'СЕТ СН'!$H$9+СВЦЭМ!$D$10+'СЕТ СН'!$H$6-'СЕТ СН'!$H$19</f>
        <v>1255.21135</v>
      </c>
      <c r="O93" s="36">
        <f>SUMIFS(СВЦЭМ!$C$33:$C$776,СВЦЭМ!$A$33:$A$776,$A93,СВЦЭМ!$B$33:$B$776,O$83)+'СЕТ СН'!$H$9+СВЦЭМ!$D$10+'СЕТ СН'!$H$6-'СЕТ СН'!$H$19</f>
        <v>1260.8776439399999</v>
      </c>
      <c r="P93" s="36">
        <f>SUMIFS(СВЦЭМ!$C$33:$C$776,СВЦЭМ!$A$33:$A$776,$A93,СВЦЭМ!$B$33:$B$776,P$83)+'СЕТ СН'!$H$9+СВЦЭМ!$D$10+'СЕТ СН'!$H$6-'СЕТ СН'!$H$19</f>
        <v>1263.1578371599999</v>
      </c>
      <c r="Q93" s="36">
        <f>SUMIFS(СВЦЭМ!$C$33:$C$776,СВЦЭМ!$A$33:$A$776,$A93,СВЦЭМ!$B$33:$B$776,Q$83)+'СЕТ СН'!$H$9+СВЦЭМ!$D$10+'СЕТ СН'!$H$6-'СЕТ СН'!$H$19</f>
        <v>1272.29234989</v>
      </c>
      <c r="R93" s="36">
        <f>SUMIFS(СВЦЭМ!$C$33:$C$776,СВЦЭМ!$A$33:$A$776,$A93,СВЦЭМ!$B$33:$B$776,R$83)+'СЕТ СН'!$H$9+СВЦЭМ!$D$10+'СЕТ СН'!$H$6-'СЕТ СН'!$H$19</f>
        <v>1216.9018712</v>
      </c>
      <c r="S93" s="36">
        <f>SUMIFS(СВЦЭМ!$C$33:$C$776,СВЦЭМ!$A$33:$A$776,$A93,СВЦЭМ!$B$33:$B$776,S$83)+'СЕТ СН'!$H$9+СВЦЭМ!$D$10+'СЕТ СН'!$H$6-'СЕТ СН'!$H$19</f>
        <v>1216.81122628</v>
      </c>
      <c r="T93" s="36">
        <f>SUMIFS(СВЦЭМ!$C$33:$C$776,СВЦЭМ!$A$33:$A$776,$A93,СВЦЭМ!$B$33:$B$776,T$83)+'СЕТ СН'!$H$9+СВЦЭМ!$D$10+'СЕТ СН'!$H$6-'СЕТ СН'!$H$19</f>
        <v>1211.84614422</v>
      </c>
      <c r="U93" s="36">
        <f>SUMIFS(СВЦЭМ!$C$33:$C$776,СВЦЭМ!$A$33:$A$776,$A93,СВЦЭМ!$B$33:$B$776,U$83)+'СЕТ СН'!$H$9+СВЦЭМ!$D$10+'СЕТ СН'!$H$6-'СЕТ СН'!$H$19</f>
        <v>1199.44293986</v>
      </c>
      <c r="V93" s="36">
        <f>SUMIFS(СВЦЭМ!$C$33:$C$776,СВЦЭМ!$A$33:$A$776,$A93,СВЦЭМ!$B$33:$B$776,V$83)+'СЕТ СН'!$H$9+СВЦЭМ!$D$10+'СЕТ СН'!$H$6-'СЕТ СН'!$H$19</f>
        <v>1206.62003697</v>
      </c>
      <c r="W93" s="36">
        <f>SUMIFS(СВЦЭМ!$C$33:$C$776,СВЦЭМ!$A$33:$A$776,$A93,СВЦЭМ!$B$33:$B$776,W$83)+'СЕТ СН'!$H$9+СВЦЭМ!$D$10+'СЕТ СН'!$H$6-'СЕТ СН'!$H$19</f>
        <v>1227.7381619</v>
      </c>
      <c r="X93" s="36">
        <f>SUMIFS(СВЦЭМ!$C$33:$C$776,СВЦЭМ!$A$33:$A$776,$A93,СВЦЭМ!$B$33:$B$776,X$83)+'СЕТ СН'!$H$9+СВЦЭМ!$D$10+'СЕТ СН'!$H$6-'СЕТ СН'!$H$19</f>
        <v>1200.2369121000002</v>
      </c>
      <c r="Y93" s="36">
        <f>SUMIFS(СВЦЭМ!$C$33:$C$776,СВЦЭМ!$A$33:$A$776,$A93,СВЦЭМ!$B$33:$B$776,Y$83)+'СЕТ СН'!$H$9+СВЦЭМ!$D$10+'СЕТ СН'!$H$6-'СЕТ СН'!$H$19</f>
        <v>1196.2549222500002</v>
      </c>
    </row>
    <row r="94" spans="1:25" ht="15.75" x14ac:dyDescent="0.2">
      <c r="A94" s="35">
        <f t="shared" si="2"/>
        <v>43688</v>
      </c>
      <c r="B94" s="36">
        <f>SUMIFS(СВЦЭМ!$C$33:$C$776,СВЦЭМ!$A$33:$A$776,$A94,СВЦЭМ!$B$33:$B$776,B$83)+'СЕТ СН'!$H$9+СВЦЭМ!$D$10+'СЕТ СН'!$H$6-'СЕТ СН'!$H$19</f>
        <v>1303.41674614</v>
      </c>
      <c r="C94" s="36">
        <f>SUMIFS(СВЦЭМ!$C$33:$C$776,СВЦЭМ!$A$33:$A$776,$A94,СВЦЭМ!$B$33:$B$776,C$83)+'СЕТ СН'!$H$9+СВЦЭМ!$D$10+'СЕТ СН'!$H$6-'СЕТ СН'!$H$19</f>
        <v>1337.3501431099999</v>
      </c>
      <c r="D94" s="36">
        <f>SUMIFS(СВЦЭМ!$C$33:$C$776,СВЦЭМ!$A$33:$A$776,$A94,СВЦЭМ!$B$33:$B$776,D$83)+'СЕТ СН'!$H$9+СВЦЭМ!$D$10+'СЕТ СН'!$H$6-'СЕТ СН'!$H$19</f>
        <v>1365.4414159799999</v>
      </c>
      <c r="E94" s="36">
        <f>SUMIFS(СВЦЭМ!$C$33:$C$776,СВЦЭМ!$A$33:$A$776,$A94,СВЦЭМ!$B$33:$B$776,E$83)+'СЕТ СН'!$H$9+СВЦЭМ!$D$10+'СЕТ СН'!$H$6-'СЕТ СН'!$H$19</f>
        <v>1368.99583846</v>
      </c>
      <c r="F94" s="36">
        <f>SUMIFS(СВЦЭМ!$C$33:$C$776,СВЦЭМ!$A$33:$A$776,$A94,СВЦЭМ!$B$33:$B$776,F$83)+'СЕТ СН'!$H$9+СВЦЭМ!$D$10+'СЕТ СН'!$H$6-'СЕТ СН'!$H$19</f>
        <v>1392.25208619</v>
      </c>
      <c r="G94" s="36">
        <f>SUMIFS(СВЦЭМ!$C$33:$C$776,СВЦЭМ!$A$33:$A$776,$A94,СВЦЭМ!$B$33:$B$776,G$83)+'СЕТ СН'!$H$9+СВЦЭМ!$D$10+'СЕТ СН'!$H$6-'СЕТ СН'!$H$19</f>
        <v>1381.70160917</v>
      </c>
      <c r="H94" s="36">
        <f>SUMIFS(СВЦЭМ!$C$33:$C$776,СВЦЭМ!$A$33:$A$776,$A94,СВЦЭМ!$B$33:$B$776,H$83)+'СЕТ СН'!$H$9+СВЦЭМ!$D$10+'СЕТ СН'!$H$6-'СЕТ СН'!$H$19</f>
        <v>1366.38941424</v>
      </c>
      <c r="I94" s="36">
        <f>SUMIFS(СВЦЭМ!$C$33:$C$776,СВЦЭМ!$A$33:$A$776,$A94,СВЦЭМ!$B$33:$B$776,I$83)+'СЕТ СН'!$H$9+СВЦЭМ!$D$10+'СЕТ СН'!$H$6-'СЕТ СН'!$H$19</f>
        <v>1330.6748166299999</v>
      </c>
      <c r="J94" s="36">
        <f>SUMIFS(СВЦЭМ!$C$33:$C$776,СВЦЭМ!$A$33:$A$776,$A94,СВЦЭМ!$B$33:$B$776,J$83)+'СЕТ СН'!$H$9+СВЦЭМ!$D$10+'СЕТ СН'!$H$6-'СЕТ СН'!$H$19</f>
        <v>1259.9037742</v>
      </c>
      <c r="K94" s="36">
        <f>SUMIFS(СВЦЭМ!$C$33:$C$776,СВЦЭМ!$A$33:$A$776,$A94,СВЦЭМ!$B$33:$B$776,K$83)+'СЕТ СН'!$H$9+СВЦЭМ!$D$10+'СЕТ СН'!$H$6-'СЕТ СН'!$H$19</f>
        <v>1231.8626506599999</v>
      </c>
      <c r="L94" s="36">
        <f>SUMIFS(СВЦЭМ!$C$33:$C$776,СВЦЭМ!$A$33:$A$776,$A94,СВЦЭМ!$B$33:$B$776,L$83)+'СЕТ СН'!$H$9+СВЦЭМ!$D$10+'СЕТ СН'!$H$6-'СЕТ СН'!$H$19</f>
        <v>1247.67217633</v>
      </c>
      <c r="M94" s="36">
        <f>SUMIFS(СВЦЭМ!$C$33:$C$776,СВЦЭМ!$A$33:$A$776,$A94,СВЦЭМ!$B$33:$B$776,M$83)+'СЕТ СН'!$H$9+СВЦЭМ!$D$10+'СЕТ СН'!$H$6-'СЕТ СН'!$H$19</f>
        <v>1252.48555293</v>
      </c>
      <c r="N94" s="36">
        <f>SUMIFS(СВЦЭМ!$C$33:$C$776,СВЦЭМ!$A$33:$A$776,$A94,СВЦЭМ!$B$33:$B$776,N$83)+'СЕТ СН'!$H$9+СВЦЭМ!$D$10+'СЕТ СН'!$H$6-'СЕТ СН'!$H$19</f>
        <v>1249.4252706</v>
      </c>
      <c r="O94" s="36">
        <f>SUMIFS(СВЦЭМ!$C$33:$C$776,СВЦЭМ!$A$33:$A$776,$A94,СВЦЭМ!$B$33:$B$776,O$83)+'СЕТ СН'!$H$9+СВЦЭМ!$D$10+'СЕТ СН'!$H$6-'СЕТ СН'!$H$19</f>
        <v>1251.1486951000002</v>
      </c>
      <c r="P94" s="36">
        <f>SUMIFS(СВЦЭМ!$C$33:$C$776,СВЦЭМ!$A$33:$A$776,$A94,СВЦЭМ!$B$33:$B$776,P$83)+'СЕТ СН'!$H$9+СВЦЭМ!$D$10+'СЕТ СН'!$H$6-'СЕТ СН'!$H$19</f>
        <v>1251.79577898</v>
      </c>
      <c r="Q94" s="36">
        <f>SUMIFS(СВЦЭМ!$C$33:$C$776,СВЦЭМ!$A$33:$A$776,$A94,СВЦЭМ!$B$33:$B$776,Q$83)+'СЕТ СН'!$H$9+СВЦЭМ!$D$10+'СЕТ СН'!$H$6-'СЕТ СН'!$H$19</f>
        <v>1244.6038884499999</v>
      </c>
      <c r="R94" s="36">
        <f>SUMIFS(СВЦЭМ!$C$33:$C$776,СВЦЭМ!$A$33:$A$776,$A94,СВЦЭМ!$B$33:$B$776,R$83)+'СЕТ СН'!$H$9+СВЦЭМ!$D$10+'СЕТ СН'!$H$6-'СЕТ СН'!$H$19</f>
        <v>1209.85895633</v>
      </c>
      <c r="S94" s="36">
        <f>SUMIFS(СВЦЭМ!$C$33:$C$776,СВЦЭМ!$A$33:$A$776,$A94,СВЦЭМ!$B$33:$B$776,S$83)+'СЕТ СН'!$H$9+СВЦЭМ!$D$10+'СЕТ СН'!$H$6-'СЕТ СН'!$H$19</f>
        <v>1202.3471186199999</v>
      </c>
      <c r="T94" s="36">
        <f>SUMIFS(СВЦЭМ!$C$33:$C$776,СВЦЭМ!$A$33:$A$776,$A94,СВЦЭМ!$B$33:$B$776,T$83)+'СЕТ СН'!$H$9+СВЦЭМ!$D$10+'СЕТ СН'!$H$6-'СЕТ СН'!$H$19</f>
        <v>1212.14620524</v>
      </c>
      <c r="U94" s="36">
        <f>SUMIFS(СВЦЭМ!$C$33:$C$776,СВЦЭМ!$A$33:$A$776,$A94,СВЦЭМ!$B$33:$B$776,U$83)+'СЕТ СН'!$H$9+СВЦЭМ!$D$10+'СЕТ СН'!$H$6-'СЕТ СН'!$H$19</f>
        <v>1217.9389230299998</v>
      </c>
      <c r="V94" s="36">
        <f>SUMIFS(СВЦЭМ!$C$33:$C$776,СВЦЭМ!$A$33:$A$776,$A94,СВЦЭМ!$B$33:$B$776,V$83)+'СЕТ СН'!$H$9+СВЦЭМ!$D$10+'СЕТ СН'!$H$6-'СЕТ СН'!$H$19</f>
        <v>1224.1134793199999</v>
      </c>
      <c r="W94" s="36">
        <f>SUMIFS(СВЦЭМ!$C$33:$C$776,СВЦЭМ!$A$33:$A$776,$A94,СВЦЭМ!$B$33:$B$776,W$83)+'СЕТ СН'!$H$9+СВЦЭМ!$D$10+'СЕТ СН'!$H$6-'СЕТ СН'!$H$19</f>
        <v>1242.3428002000001</v>
      </c>
      <c r="X94" s="36">
        <f>SUMIFS(СВЦЭМ!$C$33:$C$776,СВЦЭМ!$A$33:$A$776,$A94,СВЦЭМ!$B$33:$B$776,X$83)+'СЕТ СН'!$H$9+СВЦЭМ!$D$10+'СЕТ СН'!$H$6-'СЕТ СН'!$H$19</f>
        <v>1207.96170205</v>
      </c>
      <c r="Y94" s="36">
        <f>SUMIFS(СВЦЭМ!$C$33:$C$776,СВЦЭМ!$A$33:$A$776,$A94,СВЦЭМ!$B$33:$B$776,Y$83)+'СЕТ СН'!$H$9+СВЦЭМ!$D$10+'СЕТ СН'!$H$6-'СЕТ СН'!$H$19</f>
        <v>1187.9232669100002</v>
      </c>
    </row>
    <row r="95" spans="1:25" ht="15.75" x14ac:dyDescent="0.2">
      <c r="A95" s="35">
        <f t="shared" si="2"/>
        <v>43689</v>
      </c>
      <c r="B95" s="36">
        <f>SUMIFS(СВЦЭМ!$C$33:$C$776,СВЦЭМ!$A$33:$A$776,$A95,СВЦЭМ!$B$33:$B$776,B$83)+'СЕТ СН'!$H$9+СВЦЭМ!$D$10+'СЕТ СН'!$H$6-'СЕТ СН'!$H$19</f>
        <v>1276.7578742400001</v>
      </c>
      <c r="C95" s="36">
        <f>SUMIFS(СВЦЭМ!$C$33:$C$776,СВЦЭМ!$A$33:$A$776,$A95,СВЦЭМ!$B$33:$B$776,C$83)+'СЕТ СН'!$H$9+СВЦЭМ!$D$10+'СЕТ СН'!$H$6-'СЕТ СН'!$H$19</f>
        <v>1317.2845066899999</v>
      </c>
      <c r="D95" s="36">
        <f>SUMIFS(СВЦЭМ!$C$33:$C$776,СВЦЭМ!$A$33:$A$776,$A95,СВЦЭМ!$B$33:$B$776,D$83)+'СЕТ СН'!$H$9+СВЦЭМ!$D$10+'СЕТ СН'!$H$6-'СЕТ СН'!$H$19</f>
        <v>1369.60193</v>
      </c>
      <c r="E95" s="36">
        <f>SUMIFS(СВЦЭМ!$C$33:$C$776,СВЦЭМ!$A$33:$A$776,$A95,СВЦЭМ!$B$33:$B$776,E$83)+'СЕТ СН'!$H$9+СВЦЭМ!$D$10+'СЕТ СН'!$H$6-'СЕТ СН'!$H$19</f>
        <v>1379.09244992</v>
      </c>
      <c r="F95" s="36">
        <f>SUMIFS(СВЦЭМ!$C$33:$C$776,СВЦЭМ!$A$33:$A$776,$A95,СВЦЭМ!$B$33:$B$776,F$83)+'СЕТ СН'!$H$9+СВЦЭМ!$D$10+'СЕТ СН'!$H$6-'СЕТ СН'!$H$19</f>
        <v>1394.80429381</v>
      </c>
      <c r="G95" s="36">
        <f>SUMIFS(СВЦЭМ!$C$33:$C$776,СВЦЭМ!$A$33:$A$776,$A95,СВЦЭМ!$B$33:$B$776,G$83)+'СЕТ СН'!$H$9+СВЦЭМ!$D$10+'СЕТ СН'!$H$6-'СЕТ СН'!$H$19</f>
        <v>1373.1280518799999</v>
      </c>
      <c r="H95" s="36">
        <f>SUMIFS(СВЦЭМ!$C$33:$C$776,СВЦЭМ!$A$33:$A$776,$A95,СВЦЭМ!$B$33:$B$776,H$83)+'СЕТ СН'!$H$9+СВЦЭМ!$D$10+'СЕТ СН'!$H$6-'СЕТ СН'!$H$19</f>
        <v>1332.8980079200001</v>
      </c>
      <c r="I95" s="36">
        <f>SUMIFS(СВЦЭМ!$C$33:$C$776,СВЦЭМ!$A$33:$A$776,$A95,СВЦЭМ!$B$33:$B$776,I$83)+'СЕТ СН'!$H$9+СВЦЭМ!$D$10+'СЕТ СН'!$H$6-'СЕТ СН'!$H$19</f>
        <v>1286.6678663600001</v>
      </c>
      <c r="J95" s="36">
        <f>SUMIFS(СВЦЭМ!$C$33:$C$776,СВЦЭМ!$A$33:$A$776,$A95,СВЦЭМ!$B$33:$B$776,J$83)+'СЕТ СН'!$H$9+СВЦЭМ!$D$10+'СЕТ СН'!$H$6-'СЕТ СН'!$H$19</f>
        <v>1259.82911969</v>
      </c>
      <c r="K95" s="36">
        <f>SUMIFS(СВЦЭМ!$C$33:$C$776,СВЦЭМ!$A$33:$A$776,$A95,СВЦЭМ!$B$33:$B$776,K$83)+'СЕТ СН'!$H$9+СВЦЭМ!$D$10+'СЕТ СН'!$H$6-'СЕТ СН'!$H$19</f>
        <v>1279.6367779699999</v>
      </c>
      <c r="L95" s="36">
        <f>SUMIFS(СВЦЭМ!$C$33:$C$776,СВЦЭМ!$A$33:$A$776,$A95,СВЦЭМ!$B$33:$B$776,L$83)+'СЕТ СН'!$H$9+СВЦЭМ!$D$10+'СЕТ СН'!$H$6-'СЕТ СН'!$H$19</f>
        <v>1280.8893606300001</v>
      </c>
      <c r="M95" s="36">
        <f>SUMIFS(СВЦЭМ!$C$33:$C$776,СВЦЭМ!$A$33:$A$776,$A95,СВЦЭМ!$B$33:$B$776,M$83)+'СЕТ СН'!$H$9+СВЦЭМ!$D$10+'СЕТ СН'!$H$6-'СЕТ СН'!$H$19</f>
        <v>1288.83354188</v>
      </c>
      <c r="N95" s="36">
        <f>SUMIFS(СВЦЭМ!$C$33:$C$776,СВЦЭМ!$A$33:$A$776,$A95,СВЦЭМ!$B$33:$B$776,N$83)+'СЕТ СН'!$H$9+СВЦЭМ!$D$10+'СЕТ СН'!$H$6-'СЕТ СН'!$H$19</f>
        <v>1284.46420053</v>
      </c>
      <c r="O95" s="36">
        <f>SUMIFS(СВЦЭМ!$C$33:$C$776,СВЦЭМ!$A$33:$A$776,$A95,СВЦЭМ!$B$33:$B$776,O$83)+'СЕТ СН'!$H$9+СВЦЭМ!$D$10+'СЕТ СН'!$H$6-'СЕТ СН'!$H$19</f>
        <v>1282.0130207500001</v>
      </c>
      <c r="P95" s="36">
        <f>SUMIFS(СВЦЭМ!$C$33:$C$776,СВЦЭМ!$A$33:$A$776,$A95,СВЦЭМ!$B$33:$B$776,P$83)+'СЕТ СН'!$H$9+СВЦЭМ!$D$10+'СЕТ СН'!$H$6-'СЕТ СН'!$H$19</f>
        <v>1288.4218011</v>
      </c>
      <c r="Q95" s="36">
        <f>SUMIFS(СВЦЭМ!$C$33:$C$776,СВЦЭМ!$A$33:$A$776,$A95,СВЦЭМ!$B$33:$B$776,Q$83)+'СЕТ СН'!$H$9+СВЦЭМ!$D$10+'СЕТ СН'!$H$6-'СЕТ СН'!$H$19</f>
        <v>1283.60289648</v>
      </c>
      <c r="R95" s="36">
        <f>SUMIFS(СВЦЭМ!$C$33:$C$776,СВЦЭМ!$A$33:$A$776,$A95,СВЦЭМ!$B$33:$B$776,R$83)+'СЕТ СН'!$H$9+СВЦЭМ!$D$10+'СЕТ СН'!$H$6-'СЕТ СН'!$H$19</f>
        <v>1237.0645617099999</v>
      </c>
      <c r="S95" s="36">
        <f>SUMIFS(СВЦЭМ!$C$33:$C$776,СВЦЭМ!$A$33:$A$776,$A95,СВЦЭМ!$B$33:$B$776,S$83)+'СЕТ СН'!$H$9+СВЦЭМ!$D$10+'СЕТ СН'!$H$6-'СЕТ СН'!$H$19</f>
        <v>1228.2370911399998</v>
      </c>
      <c r="T95" s="36">
        <f>SUMIFS(СВЦЭМ!$C$33:$C$776,СВЦЭМ!$A$33:$A$776,$A95,СВЦЭМ!$B$33:$B$776,T$83)+'СЕТ СН'!$H$9+СВЦЭМ!$D$10+'СЕТ СН'!$H$6-'СЕТ СН'!$H$19</f>
        <v>1224.5893571399999</v>
      </c>
      <c r="U95" s="36">
        <f>SUMIFS(СВЦЭМ!$C$33:$C$776,СВЦЭМ!$A$33:$A$776,$A95,СВЦЭМ!$B$33:$B$776,U$83)+'СЕТ СН'!$H$9+СВЦЭМ!$D$10+'СЕТ СН'!$H$6-'СЕТ СН'!$H$19</f>
        <v>1213.84172496</v>
      </c>
      <c r="V95" s="36">
        <f>SUMIFS(СВЦЭМ!$C$33:$C$776,СВЦЭМ!$A$33:$A$776,$A95,СВЦЭМ!$B$33:$B$776,V$83)+'СЕТ СН'!$H$9+СВЦЭМ!$D$10+'СЕТ СН'!$H$6-'СЕТ СН'!$H$19</f>
        <v>1220.8322028100001</v>
      </c>
      <c r="W95" s="36">
        <f>SUMIFS(СВЦЭМ!$C$33:$C$776,СВЦЭМ!$A$33:$A$776,$A95,СВЦЭМ!$B$33:$B$776,W$83)+'СЕТ СН'!$H$9+СВЦЭМ!$D$10+'СЕТ СН'!$H$6-'СЕТ СН'!$H$19</f>
        <v>1227.7560465399999</v>
      </c>
      <c r="X95" s="36">
        <f>SUMIFS(СВЦЭМ!$C$33:$C$776,СВЦЭМ!$A$33:$A$776,$A95,СВЦЭМ!$B$33:$B$776,X$83)+'СЕТ СН'!$H$9+СВЦЭМ!$D$10+'СЕТ СН'!$H$6-'СЕТ СН'!$H$19</f>
        <v>1193.6417025400001</v>
      </c>
      <c r="Y95" s="36">
        <f>SUMIFS(СВЦЭМ!$C$33:$C$776,СВЦЭМ!$A$33:$A$776,$A95,СВЦЭМ!$B$33:$B$776,Y$83)+'СЕТ СН'!$H$9+СВЦЭМ!$D$10+'СЕТ СН'!$H$6-'СЕТ СН'!$H$19</f>
        <v>1223.79613589</v>
      </c>
    </row>
    <row r="96" spans="1:25" ht="15.75" x14ac:dyDescent="0.2">
      <c r="A96" s="35">
        <f t="shared" si="2"/>
        <v>43690</v>
      </c>
      <c r="B96" s="36">
        <f>SUMIFS(СВЦЭМ!$C$33:$C$776,СВЦЭМ!$A$33:$A$776,$A96,СВЦЭМ!$B$33:$B$776,B$83)+'СЕТ СН'!$H$9+СВЦЭМ!$D$10+'СЕТ СН'!$H$6-'СЕТ СН'!$H$19</f>
        <v>1314.5817680300001</v>
      </c>
      <c r="C96" s="36">
        <f>SUMIFS(СВЦЭМ!$C$33:$C$776,СВЦЭМ!$A$33:$A$776,$A96,СВЦЭМ!$B$33:$B$776,C$83)+'СЕТ СН'!$H$9+СВЦЭМ!$D$10+'СЕТ СН'!$H$6-'СЕТ СН'!$H$19</f>
        <v>1360.0118138</v>
      </c>
      <c r="D96" s="36">
        <f>SUMIFS(СВЦЭМ!$C$33:$C$776,СВЦЭМ!$A$33:$A$776,$A96,СВЦЭМ!$B$33:$B$776,D$83)+'СЕТ СН'!$H$9+СВЦЭМ!$D$10+'СЕТ СН'!$H$6-'СЕТ СН'!$H$19</f>
        <v>1385.08863161</v>
      </c>
      <c r="E96" s="36">
        <f>SUMIFS(СВЦЭМ!$C$33:$C$776,СВЦЭМ!$A$33:$A$776,$A96,СВЦЭМ!$B$33:$B$776,E$83)+'СЕТ СН'!$H$9+СВЦЭМ!$D$10+'СЕТ СН'!$H$6-'СЕТ СН'!$H$19</f>
        <v>1397.21907085</v>
      </c>
      <c r="F96" s="36">
        <f>SUMIFS(СВЦЭМ!$C$33:$C$776,СВЦЭМ!$A$33:$A$776,$A96,СВЦЭМ!$B$33:$B$776,F$83)+'СЕТ СН'!$H$9+СВЦЭМ!$D$10+'СЕТ СН'!$H$6-'СЕТ СН'!$H$19</f>
        <v>1404.10651439</v>
      </c>
      <c r="G96" s="36">
        <f>SUMIFS(СВЦЭМ!$C$33:$C$776,СВЦЭМ!$A$33:$A$776,$A96,СВЦЭМ!$B$33:$B$776,G$83)+'СЕТ СН'!$H$9+СВЦЭМ!$D$10+'СЕТ СН'!$H$6-'СЕТ СН'!$H$19</f>
        <v>1394.6196078799999</v>
      </c>
      <c r="H96" s="36">
        <f>SUMIFS(СВЦЭМ!$C$33:$C$776,СВЦЭМ!$A$33:$A$776,$A96,СВЦЭМ!$B$33:$B$776,H$83)+'СЕТ СН'!$H$9+СВЦЭМ!$D$10+'СЕТ СН'!$H$6-'СЕТ СН'!$H$19</f>
        <v>1356.49736871</v>
      </c>
      <c r="I96" s="36">
        <f>SUMIFS(СВЦЭМ!$C$33:$C$776,СВЦЭМ!$A$33:$A$776,$A96,СВЦЭМ!$B$33:$B$776,I$83)+'СЕТ СН'!$H$9+СВЦЭМ!$D$10+'СЕТ СН'!$H$6-'СЕТ СН'!$H$19</f>
        <v>1313.82966994</v>
      </c>
      <c r="J96" s="36">
        <f>SUMIFS(СВЦЭМ!$C$33:$C$776,СВЦЭМ!$A$33:$A$776,$A96,СВЦЭМ!$B$33:$B$776,J$83)+'СЕТ СН'!$H$9+СВЦЭМ!$D$10+'СЕТ СН'!$H$6-'СЕТ СН'!$H$19</f>
        <v>1286.16534419</v>
      </c>
      <c r="K96" s="36">
        <f>SUMIFS(СВЦЭМ!$C$33:$C$776,СВЦЭМ!$A$33:$A$776,$A96,СВЦЭМ!$B$33:$B$776,K$83)+'СЕТ СН'!$H$9+СВЦЭМ!$D$10+'СЕТ СН'!$H$6-'СЕТ СН'!$H$19</f>
        <v>1245.65337546</v>
      </c>
      <c r="L96" s="36">
        <f>SUMIFS(СВЦЭМ!$C$33:$C$776,СВЦЭМ!$A$33:$A$776,$A96,СВЦЭМ!$B$33:$B$776,L$83)+'СЕТ СН'!$H$9+СВЦЭМ!$D$10+'СЕТ СН'!$H$6-'СЕТ СН'!$H$19</f>
        <v>1251.2432085</v>
      </c>
      <c r="M96" s="36">
        <f>SUMIFS(СВЦЭМ!$C$33:$C$776,СВЦЭМ!$A$33:$A$776,$A96,СВЦЭМ!$B$33:$B$776,M$83)+'СЕТ СН'!$H$9+СВЦЭМ!$D$10+'СЕТ СН'!$H$6-'СЕТ СН'!$H$19</f>
        <v>1250.5875133899999</v>
      </c>
      <c r="N96" s="36">
        <f>SUMIFS(СВЦЭМ!$C$33:$C$776,СВЦЭМ!$A$33:$A$776,$A96,СВЦЭМ!$B$33:$B$776,N$83)+'СЕТ СН'!$H$9+СВЦЭМ!$D$10+'СЕТ СН'!$H$6-'СЕТ СН'!$H$19</f>
        <v>1241.05516969</v>
      </c>
      <c r="O96" s="36">
        <f>SUMIFS(СВЦЭМ!$C$33:$C$776,СВЦЭМ!$A$33:$A$776,$A96,СВЦЭМ!$B$33:$B$776,O$83)+'СЕТ СН'!$H$9+СВЦЭМ!$D$10+'СЕТ СН'!$H$6-'СЕТ СН'!$H$19</f>
        <v>1251.39444768</v>
      </c>
      <c r="P96" s="36">
        <f>SUMIFS(СВЦЭМ!$C$33:$C$776,СВЦЭМ!$A$33:$A$776,$A96,СВЦЭМ!$B$33:$B$776,P$83)+'СЕТ СН'!$H$9+СВЦЭМ!$D$10+'СЕТ СН'!$H$6-'СЕТ СН'!$H$19</f>
        <v>1251.1101122099999</v>
      </c>
      <c r="Q96" s="36">
        <f>SUMIFS(СВЦЭМ!$C$33:$C$776,СВЦЭМ!$A$33:$A$776,$A96,СВЦЭМ!$B$33:$B$776,Q$83)+'СЕТ СН'!$H$9+СВЦЭМ!$D$10+'СЕТ СН'!$H$6-'СЕТ СН'!$H$19</f>
        <v>1248.3008812200001</v>
      </c>
      <c r="R96" s="36">
        <f>SUMIFS(СВЦЭМ!$C$33:$C$776,СВЦЭМ!$A$33:$A$776,$A96,СВЦЭМ!$B$33:$B$776,R$83)+'СЕТ СН'!$H$9+СВЦЭМ!$D$10+'СЕТ СН'!$H$6-'СЕТ СН'!$H$19</f>
        <v>1201.5733859900001</v>
      </c>
      <c r="S96" s="36">
        <f>SUMIFS(СВЦЭМ!$C$33:$C$776,СВЦЭМ!$A$33:$A$776,$A96,СВЦЭМ!$B$33:$B$776,S$83)+'СЕТ СН'!$H$9+СВЦЭМ!$D$10+'СЕТ СН'!$H$6-'СЕТ СН'!$H$19</f>
        <v>1199.5558114200001</v>
      </c>
      <c r="T96" s="36">
        <f>SUMIFS(СВЦЭМ!$C$33:$C$776,СВЦЭМ!$A$33:$A$776,$A96,СВЦЭМ!$B$33:$B$776,T$83)+'СЕТ СН'!$H$9+СВЦЭМ!$D$10+'СЕТ СН'!$H$6-'СЕТ СН'!$H$19</f>
        <v>1197.55964995</v>
      </c>
      <c r="U96" s="36">
        <f>SUMIFS(СВЦЭМ!$C$33:$C$776,СВЦЭМ!$A$33:$A$776,$A96,СВЦЭМ!$B$33:$B$776,U$83)+'СЕТ СН'!$H$9+СВЦЭМ!$D$10+'СЕТ СН'!$H$6-'СЕТ СН'!$H$19</f>
        <v>1199.5852768499999</v>
      </c>
      <c r="V96" s="36">
        <f>SUMIFS(СВЦЭМ!$C$33:$C$776,СВЦЭМ!$A$33:$A$776,$A96,СВЦЭМ!$B$33:$B$776,V$83)+'СЕТ СН'!$H$9+СВЦЭМ!$D$10+'СЕТ СН'!$H$6-'СЕТ СН'!$H$19</f>
        <v>1205.0308464099999</v>
      </c>
      <c r="W96" s="36">
        <f>SUMIFS(СВЦЭМ!$C$33:$C$776,СВЦЭМ!$A$33:$A$776,$A96,СВЦЭМ!$B$33:$B$776,W$83)+'СЕТ СН'!$H$9+СВЦЭМ!$D$10+'СЕТ СН'!$H$6-'СЕТ СН'!$H$19</f>
        <v>1205.1994462500002</v>
      </c>
      <c r="X96" s="36">
        <f>SUMIFS(СВЦЭМ!$C$33:$C$776,СВЦЭМ!$A$33:$A$776,$A96,СВЦЭМ!$B$33:$B$776,X$83)+'СЕТ СН'!$H$9+СВЦЭМ!$D$10+'СЕТ СН'!$H$6-'СЕТ СН'!$H$19</f>
        <v>1168.85380132</v>
      </c>
      <c r="Y96" s="36">
        <f>SUMIFS(СВЦЭМ!$C$33:$C$776,СВЦЭМ!$A$33:$A$776,$A96,СВЦЭМ!$B$33:$B$776,Y$83)+'СЕТ СН'!$H$9+СВЦЭМ!$D$10+'СЕТ СН'!$H$6-'СЕТ СН'!$H$19</f>
        <v>1195.3250297300001</v>
      </c>
    </row>
    <row r="97" spans="1:25" ht="15.75" x14ac:dyDescent="0.2">
      <c r="A97" s="35">
        <f t="shared" si="2"/>
        <v>43691</v>
      </c>
      <c r="B97" s="36">
        <f>SUMIFS(СВЦЭМ!$C$33:$C$776,СВЦЭМ!$A$33:$A$776,$A97,СВЦЭМ!$B$33:$B$776,B$83)+'СЕТ СН'!$H$9+СВЦЭМ!$D$10+'СЕТ СН'!$H$6-'СЕТ СН'!$H$19</f>
        <v>1302.3492463299999</v>
      </c>
      <c r="C97" s="36">
        <f>SUMIFS(СВЦЭМ!$C$33:$C$776,СВЦЭМ!$A$33:$A$776,$A97,СВЦЭМ!$B$33:$B$776,C$83)+'СЕТ СН'!$H$9+СВЦЭМ!$D$10+'СЕТ СН'!$H$6-'СЕТ СН'!$H$19</f>
        <v>1316.6448709199999</v>
      </c>
      <c r="D97" s="36">
        <f>SUMIFS(СВЦЭМ!$C$33:$C$776,СВЦЭМ!$A$33:$A$776,$A97,СВЦЭМ!$B$33:$B$776,D$83)+'СЕТ СН'!$H$9+СВЦЭМ!$D$10+'СЕТ СН'!$H$6-'СЕТ СН'!$H$19</f>
        <v>1314.7160335999999</v>
      </c>
      <c r="E97" s="36">
        <f>SUMIFS(СВЦЭМ!$C$33:$C$776,СВЦЭМ!$A$33:$A$776,$A97,СВЦЭМ!$B$33:$B$776,E$83)+'СЕТ СН'!$H$9+СВЦЭМ!$D$10+'СЕТ СН'!$H$6-'СЕТ СН'!$H$19</f>
        <v>1318.27997521</v>
      </c>
      <c r="F97" s="36">
        <f>SUMIFS(СВЦЭМ!$C$33:$C$776,СВЦЭМ!$A$33:$A$776,$A97,СВЦЭМ!$B$33:$B$776,F$83)+'СЕТ СН'!$H$9+СВЦЭМ!$D$10+'СЕТ СН'!$H$6-'СЕТ СН'!$H$19</f>
        <v>1316.0103034399999</v>
      </c>
      <c r="G97" s="36">
        <f>SUMIFS(СВЦЭМ!$C$33:$C$776,СВЦЭМ!$A$33:$A$776,$A97,СВЦЭМ!$B$33:$B$776,G$83)+'СЕТ СН'!$H$9+СВЦЭМ!$D$10+'СЕТ СН'!$H$6-'СЕТ СН'!$H$19</f>
        <v>1299.71349119</v>
      </c>
      <c r="H97" s="36">
        <f>SUMIFS(СВЦЭМ!$C$33:$C$776,СВЦЭМ!$A$33:$A$776,$A97,СВЦЭМ!$B$33:$B$776,H$83)+'СЕТ СН'!$H$9+СВЦЭМ!$D$10+'СЕТ СН'!$H$6-'СЕТ СН'!$H$19</f>
        <v>1275.6353582000002</v>
      </c>
      <c r="I97" s="36">
        <f>SUMIFS(СВЦЭМ!$C$33:$C$776,СВЦЭМ!$A$33:$A$776,$A97,СВЦЭМ!$B$33:$B$776,I$83)+'СЕТ СН'!$H$9+СВЦЭМ!$D$10+'СЕТ СН'!$H$6-'СЕТ СН'!$H$19</f>
        <v>1217.21371316</v>
      </c>
      <c r="J97" s="36">
        <f>SUMIFS(СВЦЭМ!$C$33:$C$776,СВЦЭМ!$A$33:$A$776,$A97,СВЦЭМ!$B$33:$B$776,J$83)+'СЕТ СН'!$H$9+СВЦЭМ!$D$10+'СЕТ СН'!$H$6-'СЕТ СН'!$H$19</f>
        <v>1210.9369394999999</v>
      </c>
      <c r="K97" s="36">
        <f>SUMIFS(СВЦЭМ!$C$33:$C$776,СВЦЭМ!$A$33:$A$776,$A97,СВЦЭМ!$B$33:$B$776,K$83)+'СЕТ СН'!$H$9+СВЦЭМ!$D$10+'СЕТ СН'!$H$6-'СЕТ СН'!$H$19</f>
        <v>1235.6252629400001</v>
      </c>
      <c r="L97" s="36">
        <f>SUMIFS(СВЦЭМ!$C$33:$C$776,СВЦЭМ!$A$33:$A$776,$A97,СВЦЭМ!$B$33:$B$776,L$83)+'СЕТ СН'!$H$9+СВЦЭМ!$D$10+'СЕТ СН'!$H$6-'СЕТ СН'!$H$19</f>
        <v>1237.2549881800001</v>
      </c>
      <c r="M97" s="36">
        <f>SUMIFS(СВЦЭМ!$C$33:$C$776,СВЦЭМ!$A$33:$A$776,$A97,СВЦЭМ!$B$33:$B$776,M$83)+'СЕТ СН'!$H$9+СВЦЭМ!$D$10+'СЕТ СН'!$H$6-'СЕТ СН'!$H$19</f>
        <v>1242.3947673299999</v>
      </c>
      <c r="N97" s="36">
        <f>SUMIFS(СВЦЭМ!$C$33:$C$776,СВЦЭМ!$A$33:$A$776,$A97,СВЦЭМ!$B$33:$B$776,N$83)+'СЕТ СН'!$H$9+СВЦЭМ!$D$10+'СЕТ СН'!$H$6-'СЕТ СН'!$H$19</f>
        <v>1222.2501265000001</v>
      </c>
      <c r="O97" s="36">
        <f>SUMIFS(СВЦЭМ!$C$33:$C$776,СВЦЭМ!$A$33:$A$776,$A97,СВЦЭМ!$B$33:$B$776,O$83)+'СЕТ СН'!$H$9+СВЦЭМ!$D$10+'СЕТ СН'!$H$6-'СЕТ СН'!$H$19</f>
        <v>1251.74880848</v>
      </c>
      <c r="P97" s="36">
        <f>SUMIFS(СВЦЭМ!$C$33:$C$776,СВЦЭМ!$A$33:$A$776,$A97,СВЦЭМ!$B$33:$B$776,P$83)+'СЕТ СН'!$H$9+СВЦЭМ!$D$10+'СЕТ СН'!$H$6-'СЕТ СН'!$H$19</f>
        <v>1220.8365586899999</v>
      </c>
      <c r="Q97" s="36">
        <f>SUMIFS(СВЦЭМ!$C$33:$C$776,СВЦЭМ!$A$33:$A$776,$A97,СВЦЭМ!$B$33:$B$776,Q$83)+'СЕТ СН'!$H$9+СВЦЭМ!$D$10+'СЕТ СН'!$H$6-'СЕТ СН'!$H$19</f>
        <v>1229.7149955899999</v>
      </c>
      <c r="R97" s="36">
        <f>SUMIFS(СВЦЭМ!$C$33:$C$776,СВЦЭМ!$A$33:$A$776,$A97,СВЦЭМ!$B$33:$B$776,R$83)+'СЕТ СН'!$H$9+СВЦЭМ!$D$10+'СЕТ СН'!$H$6-'СЕТ СН'!$H$19</f>
        <v>1193.3409767600001</v>
      </c>
      <c r="S97" s="36">
        <f>SUMIFS(СВЦЭМ!$C$33:$C$776,СВЦЭМ!$A$33:$A$776,$A97,СВЦЭМ!$B$33:$B$776,S$83)+'СЕТ СН'!$H$9+СВЦЭМ!$D$10+'СЕТ СН'!$H$6-'СЕТ СН'!$H$19</f>
        <v>1201.7065768500001</v>
      </c>
      <c r="T97" s="36">
        <f>SUMIFS(СВЦЭМ!$C$33:$C$776,СВЦЭМ!$A$33:$A$776,$A97,СВЦЭМ!$B$33:$B$776,T$83)+'СЕТ СН'!$H$9+СВЦЭМ!$D$10+'СЕТ СН'!$H$6-'СЕТ СН'!$H$19</f>
        <v>1205.2388845099999</v>
      </c>
      <c r="U97" s="36">
        <f>SUMIFS(СВЦЭМ!$C$33:$C$776,СВЦЭМ!$A$33:$A$776,$A97,СВЦЭМ!$B$33:$B$776,U$83)+'СЕТ СН'!$H$9+СВЦЭМ!$D$10+'СЕТ СН'!$H$6-'СЕТ СН'!$H$19</f>
        <v>1195.4990169500002</v>
      </c>
      <c r="V97" s="36">
        <f>SUMIFS(СВЦЭМ!$C$33:$C$776,СВЦЭМ!$A$33:$A$776,$A97,СВЦЭМ!$B$33:$B$776,V$83)+'СЕТ СН'!$H$9+СВЦЭМ!$D$10+'СЕТ СН'!$H$6-'СЕТ СН'!$H$19</f>
        <v>1208.2799816500001</v>
      </c>
      <c r="W97" s="36">
        <f>SUMIFS(СВЦЭМ!$C$33:$C$776,СВЦЭМ!$A$33:$A$776,$A97,СВЦЭМ!$B$33:$B$776,W$83)+'СЕТ СН'!$H$9+СВЦЭМ!$D$10+'СЕТ СН'!$H$6-'СЕТ СН'!$H$19</f>
        <v>1222.7546947599999</v>
      </c>
      <c r="X97" s="36">
        <f>SUMIFS(СВЦЭМ!$C$33:$C$776,СВЦЭМ!$A$33:$A$776,$A97,СВЦЭМ!$B$33:$B$776,X$83)+'СЕТ СН'!$H$9+СВЦЭМ!$D$10+'СЕТ СН'!$H$6-'СЕТ СН'!$H$19</f>
        <v>1185.58412486</v>
      </c>
      <c r="Y97" s="36">
        <f>SUMIFS(СВЦЭМ!$C$33:$C$776,СВЦЭМ!$A$33:$A$776,$A97,СВЦЭМ!$B$33:$B$776,Y$83)+'СЕТ СН'!$H$9+СВЦЭМ!$D$10+'СЕТ СН'!$H$6-'СЕТ СН'!$H$19</f>
        <v>1160.2193133000001</v>
      </c>
    </row>
    <row r="98" spans="1:25" ht="15.75" x14ac:dyDescent="0.2">
      <c r="A98" s="35">
        <f t="shared" si="2"/>
        <v>43692</v>
      </c>
      <c r="B98" s="36">
        <f>SUMIFS(СВЦЭМ!$C$33:$C$776,СВЦЭМ!$A$33:$A$776,$A98,СВЦЭМ!$B$33:$B$776,B$83)+'СЕТ СН'!$H$9+СВЦЭМ!$D$10+'СЕТ СН'!$H$6-'СЕТ СН'!$H$19</f>
        <v>1181.61569325</v>
      </c>
      <c r="C98" s="36">
        <f>SUMIFS(СВЦЭМ!$C$33:$C$776,СВЦЭМ!$A$33:$A$776,$A98,СВЦЭМ!$B$33:$B$776,C$83)+'СЕТ СН'!$H$9+СВЦЭМ!$D$10+'СЕТ СН'!$H$6-'СЕТ СН'!$H$19</f>
        <v>1237.03761908</v>
      </c>
      <c r="D98" s="36">
        <f>SUMIFS(СВЦЭМ!$C$33:$C$776,СВЦЭМ!$A$33:$A$776,$A98,СВЦЭМ!$B$33:$B$776,D$83)+'СЕТ СН'!$H$9+СВЦЭМ!$D$10+'СЕТ СН'!$H$6-'СЕТ СН'!$H$19</f>
        <v>1254.79052101</v>
      </c>
      <c r="E98" s="36">
        <f>SUMIFS(СВЦЭМ!$C$33:$C$776,СВЦЭМ!$A$33:$A$776,$A98,СВЦЭМ!$B$33:$B$776,E$83)+'СЕТ СН'!$H$9+СВЦЭМ!$D$10+'СЕТ СН'!$H$6-'СЕТ СН'!$H$19</f>
        <v>1267.9405675200001</v>
      </c>
      <c r="F98" s="36">
        <f>SUMIFS(СВЦЭМ!$C$33:$C$776,СВЦЭМ!$A$33:$A$776,$A98,СВЦЭМ!$B$33:$B$776,F$83)+'СЕТ СН'!$H$9+СВЦЭМ!$D$10+'СЕТ СН'!$H$6-'СЕТ СН'!$H$19</f>
        <v>1268.12920738</v>
      </c>
      <c r="G98" s="36">
        <f>SUMIFS(СВЦЭМ!$C$33:$C$776,СВЦЭМ!$A$33:$A$776,$A98,СВЦЭМ!$B$33:$B$776,G$83)+'СЕТ СН'!$H$9+СВЦЭМ!$D$10+'СЕТ СН'!$H$6-'СЕТ СН'!$H$19</f>
        <v>1252.7920926000002</v>
      </c>
      <c r="H98" s="36">
        <f>SUMIFS(СВЦЭМ!$C$33:$C$776,СВЦЭМ!$A$33:$A$776,$A98,СВЦЭМ!$B$33:$B$776,H$83)+'СЕТ СН'!$H$9+СВЦЭМ!$D$10+'СЕТ СН'!$H$6-'СЕТ СН'!$H$19</f>
        <v>1218.6900371699999</v>
      </c>
      <c r="I98" s="36">
        <f>SUMIFS(СВЦЭМ!$C$33:$C$776,СВЦЭМ!$A$33:$A$776,$A98,СВЦЭМ!$B$33:$B$776,I$83)+'СЕТ СН'!$H$9+СВЦЭМ!$D$10+'СЕТ СН'!$H$6-'СЕТ СН'!$H$19</f>
        <v>1187.43215171</v>
      </c>
      <c r="J98" s="36">
        <f>SUMIFS(СВЦЭМ!$C$33:$C$776,СВЦЭМ!$A$33:$A$776,$A98,СВЦЭМ!$B$33:$B$776,J$83)+'СЕТ СН'!$H$9+СВЦЭМ!$D$10+'СЕТ СН'!$H$6-'СЕТ СН'!$H$19</f>
        <v>1194.9029480899999</v>
      </c>
      <c r="K98" s="36">
        <f>SUMIFS(СВЦЭМ!$C$33:$C$776,СВЦЭМ!$A$33:$A$776,$A98,СВЦЭМ!$B$33:$B$776,K$83)+'СЕТ СН'!$H$9+СВЦЭМ!$D$10+'СЕТ СН'!$H$6-'СЕТ СН'!$H$19</f>
        <v>1207.5046371200001</v>
      </c>
      <c r="L98" s="36">
        <f>SUMIFS(СВЦЭМ!$C$33:$C$776,СВЦЭМ!$A$33:$A$776,$A98,СВЦЭМ!$B$33:$B$776,L$83)+'СЕТ СН'!$H$9+СВЦЭМ!$D$10+'СЕТ СН'!$H$6-'СЕТ СН'!$H$19</f>
        <v>1210.58773387</v>
      </c>
      <c r="M98" s="36">
        <f>SUMIFS(СВЦЭМ!$C$33:$C$776,СВЦЭМ!$A$33:$A$776,$A98,СВЦЭМ!$B$33:$B$776,M$83)+'СЕТ СН'!$H$9+СВЦЭМ!$D$10+'СЕТ СН'!$H$6-'СЕТ СН'!$H$19</f>
        <v>1207.2631417299999</v>
      </c>
      <c r="N98" s="36">
        <f>SUMIFS(СВЦЭМ!$C$33:$C$776,СВЦЭМ!$A$33:$A$776,$A98,СВЦЭМ!$B$33:$B$776,N$83)+'СЕТ СН'!$H$9+СВЦЭМ!$D$10+'СЕТ СН'!$H$6-'СЕТ СН'!$H$19</f>
        <v>1200.2145373799999</v>
      </c>
      <c r="O98" s="36">
        <f>SUMIFS(СВЦЭМ!$C$33:$C$776,СВЦЭМ!$A$33:$A$776,$A98,СВЦЭМ!$B$33:$B$776,O$83)+'СЕТ СН'!$H$9+СВЦЭМ!$D$10+'СЕТ СН'!$H$6-'СЕТ СН'!$H$19</f>
        <v>1216.3167648899998</v>
      </c>
      <c r="P98" s="36">
        <f>SUMIFS(СВЦЭМ!$C$33:$C$776,СВЦЭМ!$A$33:$A$776,$A98,СВЦЭМ!$B$33:$B$776,P$83)+'СЕТ СН'!$H$9+СВЦЭМ!$D$10+'СЕТ СН'!$H$6-'СЕТ СН'!$H$19</f>
        <v>1221.6885401899999</v>
      </c>
      <c r="Q98" s="36">
        <f>SUMIFS(СВЦЭМ!$C$33:$C$776,СВЦЭМ!$A$33:$A$776,$A98,СВЦЭМ!$B$33:$B$776,Q$83)+'СЕТ СН'!$H$9+СВЦЭМ!$D$10+'СЕТ СН'!$H$6-'СЕТ СН'!$H$19</f>
        <v>1220.8310225999999</v>
      </c>
      <c r="R98" s="36">
        <f>SUMIFS(СВЦЭМ!$C$33:$C$776,СВЦЭМ!$A$33:$A$776,$A98,СВЦЭМ!$B$33:$B$776,R$83)+'СЕТ СН'!$H$9+СВЦЭМ!$D$10+'СЕТ СН'!$H$6-'СЕТ СН'!$H$19</f>
        <v>1235.0730911800001</v>
      </c>
      <c r="S98" s="36">
        <f>SUMIFS(СВЦЭМ!$C$33:$C$776,СВЦЭМ!$A$33:$A$776,$A98,СВЦЭМ!$B$33:$B$776,S$83)+'СЕТ СН'!$H$9+СВЦЭМ!$D$10+'СЕТ СН'!$H$6-'СЕТ СН'!$H$19</f>
        <v>1241.6549284499999</v>
      </c>
      <c r="T98" s="36">
        <f>SUMIFS(СВЦЭМ!$C$33:$C$776,СВЦЭМ!$A$33:$A$776,$A98,СВЦЭМ!$B$33:$B$776,T$83)+'СЕТ СН'!$H$9+СВЦЭМ!$D$10+'СЕТ СН'!$H$6-'СЕТ СН'!$H$19</f>
        <v>1247.4447282199999</v>
      </c>
      <c r="U98" s="36">
        <f>SUMIFS(СВЦЭМ!$C$33:$C$776,СВЦЭМ!$A$33:$A$776,$A98,СВЦЭМ!$B$33:$B$776,U$83)+'СЕТ СН'!$H$9+СВЦЭМ!$D$10+'СЕТ СН'!$H$6-'СЕТ СН'!$H$19</f>
        <v>1245.2653667499999</v>
      </c>
      <c r="V98" s="36">
        <f>SUMIFS(СВЦЭМ!$C$33:$C$776,СВЦЭМ!$A$33:$A$776,$A98,СВЦЭМ!$B$33:$B$776,V$83)+'СЕТ СН'!$H$9+СВЦЭМ!$D$10+'СЕТ СН'!$H$6-'СЕТ СН'!$H$19</f>
        <v>1256.81087581</v>
      </c>
      <c r="W98" s="36">
        <f>SUMIFS(СВЦЭМ!$C$33:$C$776,СВЦЭМ!$A$33:$A$776,$A98,СВЦЭМ!$B$33:$B$776,W$83)+'СЕТ СН'!$H$9+СВЦЭМ!$D$10+'СЕТ СН'!$H$6-'СЕТ СН'!$H$19</f>
        <v>1266.00068203</v>
      </c>
      <c r="X98" s="36">
        <f>SUMIFS(СВЦЭМ!$C$33:$C$776,СВЦЭМ!$A$33:$A$776,$A98,СВЦЭМ!$B$33:$B$776,X$83)+'СЕТ СН'!$H$9+СВЦЭМ!$D$10+'СЕТ СН'!$H$6-'СЕТ СН'!$H$19</f>
        <v>1227.54588562</v>
      </c>
      <c r="Y98" s="36">
        <f>SUMIFS(СВЦЭМ!$C$33:$C$776,СВЦЭМ!$A$33:$A$776,$A98,СВЦЭМ!$B$33:$B$776,Y$83)+'СЕТ СН'!$H$9+СВЦЭМ!$D$10+'СЕТ СН'!$H$6-'СЕТ СН'!$H$19</f>
        <v>1165.1411708400001</v>
      </c>
    </row>
    <row r="99" spans="1:25" ht="15.75" x14ac:dyDescent="0.2">
      <c r="A99" s="35">
        <f t="shared" si="2"/>
        <v>43693</v>
      </c>
      <c r="B99" s="36">
        <f>SUMIFS(СВЦЭМ!$C$33:$C$776,СВЦЭМ!$A$33:$A$776,$A99,СВЦЭМ!$B$33:$B$776,B$83)+'СЕТ СН'!$H$9+СВЦЭМ!$D$10+'СЕТ СН'!$H$6-'СЕТ СН'!$H$19</f>
        <v>1280.8314012199999</v>
      </c>
      <c r="C99" s="36">
        <f>SUMIFS(СВЦЭМ!$C$33:$C$776,СВЦЭМ!$A$33:$A$776,$A99,СВЦЭМ!$B$33:$B$776,C$83)+'СЕТ СН'!$H$9+СВЦЭМ!$D$10+'СЕТ СН'!$H$6-'СЕТ СН'!$H$19</f>
        <v>1329.1631540399999</v>
      </c>
      <c r="D99" s="36">
        <f>SUMIFS(СВЦЭМ!$C$33:$C$776,СВЦЭМ!$A$33:$A$776,$A99,СВЦЭМ!$B$33:$B$776,D$83)+'СЕТ СН'!$H$9+СВЦЭМ!$D$10+'СЕТ СН'!$H$6-'СЕТ СН'!$H$19</f>
        <v>1359.34738287</v>
      </c>
      <c r="E99" s="36">
        <f>SUMIFS(СВЦЭМ!$C$33:$C$776,СВЦЭМ!$A$33:$A$776,$A99,СВЦЭМ!$B$33:$B$776,E$83)+'СЕТ СН'!$H$9+СВЦЭМ!$D$10+'СЕТ СН'!$H$6-'СЕТ СН'!$H$19</f>
        <v>1370.7552110399999</v>
      </c>
      <c r="F99" s="36">
        <f>SUMIFS(СВЦЭМ!$C$33:$C$776,СВЦЭМ!$A$33:$A$776,$A99,СВЦЭМ!$B$33:$B$776,F$83)+'СЕТ СН'!$H$9+СВЦЭМ!$D$10+'СЕТ СН'!$H$6-'СЕТ СН'!$H$19</f>
        <v>1364.5692180199999</v>
      </c>
      <c r="G99" s="36">
        <f>SUMIFS(СВЦЭМ!$C$33:$C$776,СВЦЭМ!$A$33:$A$776,$A99,СВЦЭМ!$B$33:$B$776,G$83)+'СЕТ СН'!$H$9+СВЦЭМ!$D$10+'СЕТ СН'!$H$6-'СЕТ СН'!$H$19</f>
        <v>1335.10939856</v>
      </c>
      <c r="H99" s="36">
        <f>SUMIFS(СВЦЭМ!$C$33:$C$776,СВЦЭМ!$A$33:$A$776,$A99,СВЦЭМ!$B$33:$B$776,H$83)+'СЕТ СН'!$H$9+СВЦЭМ!$D$10+'СЕТ СН'!$H$6-'СЕТ СН'!$H$19</f>
        <v>1304.12120981</v>
      </c>
      <c r="I99" s="36">
        <f>SUMIFS(СВЦЭМ!$C$33:$C$776,СВЦЭМ!$A$33:$A$776,$A99,СВЦЭМ!$B$33:$B$776,I$83)+'СЕТ СН'!$H$9+СВЦЭМ!$D$10+'СЕТ СН'!$H$6-'СЕТ СН'!$H$19</f>
        <v>1241.47159665</v>
      </c>
      <c r="J99" s="36">
        <f>SUMIFS(СВЦЭМ!$C$33:$C$776,СВЦЭМ!$A$33:$A$776,$A99,СВЦЭМ!$B$33:$B$776,J$83)+'СЕТ СН'!$H$9+СВЦЭМ!$D$10+'СЕТ СН'!$H$6-'СЕТ СН'!$H$19</f>
        <v>1223.11324195</v>
      </c>
      <c r="K99" s="36">
        <f>SUMIFS(СВЦЭМ!$C$33:$C$776,СВЦЭМ!$A$33:$A$776,$A99,СВЦЭМ!$B$33:$B$776,K$83)+'СЕТ СН'!$H$9+СВЦЭМ!$D$10+'СЕТ СН'!$H$6-'СЕТ СН'!$H$19</f>
        <v>1245.2691394399999</v>
      </c>
      <c r="L99" s="36">
        <f>SUMIFS(СВЦЭМ!$C$33:$C$776,СВЦЭМ!$A$33:$A$776,$A99,СВЦЭМ!$B$33:$B$776,L$83)+'СЕТ СН'!$H$9+СВЦЭМ!$D$10+'СЕТ СН'!$H$6-'СЕТ СН'!$H$19</f>
        <v>1242.4427600200002</v>
      </c>
      <c r="M99" s="36">
        <f>SUMIFS(СВЦЭМ!$C$33:$C$776,СВЦЭМ!$A$33:$A$776,$A99,СВЦЭМ!$B$33:$B$776,M$83)+'СЕТ СН'!$H$9+СВЦЭМ!$D$10+'СЕТ СН'!$H$6-'СЕТ СН'!$H$19</f>
        <v>1230.8300032100001</v>
      </c>
      <c r="N99" s="36">
        <f>SUMIFS(СВЦЭМ!$C$33:$C$776,СВЦЭМ!$A$33:$A$776,$A99,СВЦЭМ!$B$33:$B$776,N$83)+'СЕТ СН'!$H$9+СВЦЭМ!$D$10+'СЕТ СН'!$H$6-'СЕТ СН'!$H$19</f>
        <v>1220.8593659399999</v>
      </c>
      <c r="O99" s="36">
        <f>SUMIFS(СВЦЭМ!$C$33:$C$776,СВЦЭМ!$A$33:$A$776,$A99,СВЦЭМ!$B$33:$B$776,O$83)+'СЕТ СН'!$H$9+СВЦЭМ!$D$10+'СЕТ СН'!$H$6-'СЕТ СН'!$H$19</f>
        <v>1230.02523563</v>
      </c>
      <c r="P99" s="36">
        <f>SUMIFS(СВЦЭМ!$C$33:$C$776,СВЦЭМ!$A$33:$A$776,$A99,СВЦЭМ!$B$33:$B$776,P$83)+'СЕТ СН'!$H$9+СВЦЭМ!$D$10+'СЕТ СН'!$H$6-'СЕТ СН'!$H$19</f>
        <v>1246.2667680300001</v>
      </c>
      <c r="Q99" s="36">
        <f>SUMIFS(СВЦЭМ!$C$33:$C$776,СВЦЭМ!$A$33:$A$776,$A99,СВЦЭМ!$B$33:$B$776,Q$83)+'СЕТ СН'!$H$9+СВЦЭМ!$D$10+'СЕТ СН'!$H$6-'СЕТ СН'!$H$19</f>
        <v>1246.6602473600001</v>
      </c>
      <c r="R99" s="36">
        <f>SUMIFS(СВЦЭМ!$C$33:$C$776,СВЦЭМ!$A$33:$A$776,$A99,СВЦЭМ!$B$33:$B$776,R$83)+'СЕТ СН'!$H$9+СВЦЭМ!$D$10+'СЕТ СН'!$H$6-'СЕТ СН'!$H$19</f>
        <v>1213.0126534199999</v>
      </c>
      <c r="S99" s="36">
        <f>SUMIFS(СВЦЭМ!$C$33:$C$776,СВЦЭМ!$A$33:$A$776,$A99,СВЦЭМ!$B$33:$B$776,S$83)+'СЕТ СН'!$H$9+СВЦЭМ!$D$10+'СЕТ СН'!$H$6-'СЕТ СН'!$H$19</f>
        <v>1200.7143909400002</v>
      </c>
      <c r="T99" s="36">
        <f>SUMIFS(СВЦЭМ!$C$33:$C$776,СВЦЭМ!$A$33:$A$776,$A99,СВЦЭМ!$B$33:$B$776,T$83)+'СЕТ СН'!$H$9+СВЦЭМ!$D$10+'СЕТ СН'!$H$6-'СЕТ СН'!$H$19</f>
        <v>1212.07333408</v>
      </c>
      <c r="U99" s="36">
        <f>SUMIFS(СВЦЭМ!$C$33:$C$776,СВЦЭМ!$A$33:$A$776,$A99,СВЦЭМ!$B$33:$B$776,U$83)+'СЕТ СН'!$H$9+СВЦЭМ!$D$10+'СЕТ СН'!$H$6-'СЕТ СН'!$H$19</f>
        <v>1212.1343953800001</v>
      </c>
      <c r="V99" s="36">
        <f>SUMIFS(СВЦЭМ!$C$33:$C$776,СВЦЭМ!$A$33:$A$776,$A99,СВЦЭМ!$B$33:$B$776,V$83)+'СЕТ СН'!$H$9+СВЦЭМ!$D$10+'СЕТ СН'!$H$6-'СЕТ СН'!$H$19</f>
        <v>1217.0215983600001</v>
      </c>
      <c r="W99" s="36">
        <f>SUMIFS(СВЦЭМ!$C$33:$C$776,СВЦЭМ!$A$33:$A$776,$A99,СВЦЭМ!$B$33:$B$776,W$83)+'СЕТ СН'!$H$9+СВЦЭМ!$D$10+'СЕТ СН'!$H$6-'СЕТ СН'!$H$19</f>
        <v>1213.9812528299999</v>
      </c>
      <c r="X99" s="36">
        <f>SUMIFS(СВЦЭМ!$C$33:$C$776,СВЦЭМ!$A$33:$A$776,$A99,СВЦЭМ!$B$33:$B$776,X$83)+'СЕТ СН'!$H$9+СВЦЭМ!$D$10+'СЕТ СН'!$H$6-'СЕТ СН'!$H$19</f>
        <v>1182.4475360199999</v>
      </c>
      <c r="Y99" s="36">
        <f>SUMIFS(СВЦЭМ!$C$33:$C$776,СВЦЭМ!$A$33:$A$776,$A99,СВЦЭМ!$B$33:$B$776,Y$83)+'СЕТ СН'!$H$9+СВЦЭМ!$D$10+'СЕТ СН'!$H$6-'СЕТ СН'!$H$19</f>
        <v>1157.4378419099999</v>
      </c>
    </row>
    <row r="100" spans="1:25" ht="15.75" x14ac:dyDescent="0.2">
      <c r="A100" s="35">
        <f t="shared" si="2"/>
        <v>43694</v>
      </c>
      <c r="B100" s="36">
        <f>SUMIFS(СВЦЭМ!$C$33:$C$776,СВЦЭМ!$A$33:$A$776,$A100,СВЦЭМ!$B$33:$B$776,B$83)+'СЕТ СН'!$H$9+СВЦЭМ!$D$10+'СЕТ СН'!$H$6-'СЕТ СН'!$H$19</f>
        <v>1335.76227967</v>
      </c>
      <c r="C100" s="36">
        <f>SUMIFS(СВЦЭМ!$C$33:$C$776,СВЦЭМ!$A$33:$A$776,$A100,СВЦЭМ!$B$33:$B$776,C$83)+'СЕТ СН'!$H$9+СВЦЭМ!$D$10+'СЕТ СН'!$H$6-'СЕТ СН'!$H$19</f>
        <v>1427.9055286900002</v>
      </c>
      <c r="D100" s="36">
        <f>SUMIFS(СВЦЭМ!$C$33:$C$776,СВЦЭМ!$A$33:$A$776,$A100,СВЦЭМ!$B$33:$B$776,D$83)+'СЕТ СН'!$H$9+СВЦЭМ!$D$10+'СЕТ СН'!$H$6-'СЕТ СН'!$H$19</f>
        <v>1442.98887663</v>
      </c>
      <c r="E100" s="36">
        <f>SUMIFS(СВЦЭМ!$C$33:$C$776,СВЦЭМ!$A$33:$A$776,$A100,СВЦЭМ!$B$33:$B$776,E$83)+'СЕТ СН'!$H$9+СВЦЭМ!$D$10+'СЕТ СН'!$H$6-'СЕТ СН'!$H$19</f>
        <v>1477.0536403300002</v>
      </c>
      <c r="F100" s="36">
        <f>SUMIFS(СВЦЭМ!$C$33:$C$776,СВЦЭМ!$A$33:$A$776,$A100,СВЦЭМ!$B$33:$B$776,F$83)+'СЕТ СН'!$H$9+СВЦЭМ!$D$10+'СЕТ СН'!$H$6-'СЕТ СН'!$H$19</f>
        <v>1473.1916056700002</v>
      </c>
      <c r="G100" s="36">
        <f>SUMIFS(СВЦЭМ!$C$33:$C$776,СВЦЭМ!$A$33:$A$776,$A100,СВЦЭМ!$B$33:$B$776,G$83)+'СЕТ СН'!$H$9+СВЦЭМ!$D$10+'СЕТ СН'!$H$6-'СЕТ СН'!$H$19</f>
        <v>1446.59265319</v>
      </c>
      <c r="H100" s="36">
        <f>SUMIFS(СВЦЭМ!$C$33:$C$776,СВЦЭМ!$A$33:$A$776,$A100,СВЦЭМ!$B$33:$B$776,H$83)+'СЕТ СН'!$H$9+СВЦЭМ!$D$10+'СЕТ СН'!$H$6-'СЕТ СН'!$H$19</f>
        <v>1407.4546398500001</v>
      </c>
      <c r="I100" s="36">
        <f>SUMIFS(СВЦЭМ!$C$33:$C$776,СВЦЭМ!$A$33:$A$776,$A100,СВЦЭМ!$B$33:$B$776,I$83)+'СЕТ СН'!$H$9+СВЦЭМ!$D$10+'СЕТ СН'!$H$6-'СЕТ СН'!$H$19</f>
        <v>1326.21766841</v>
      </c>
      <c r="J100" s="36">
        <f>SUMIFS(СВЦЭМ!$C$33:$C$776,СВЦЭМ!$A$33:$A$776,$A100,СВЦЭМ!$B$33:$B$776,J$83)+'СЕТ СН'!$H$9+СВЦЭМ!$D$10+'СЕТ СН'!$H$6-'СЕТ СН'!$H$19</f>
        <v>1235.3913266499999</v>
      </c>
      <c r="K100" s="36">
        <f>SUMIFS(СВЦЭМ!$C$33:$C$776,СВЦЭМ!$A$33:$A$776,$A100,СВЦЭМ!$B$33:$B$776,K$83)+'СЕТ СН'!$H$9+СВЦЭМ!$D$10+'СЕТ СН'!$H$6-'СЕТ СН'!$H$19</f>
        <v>1190.63235674</v>
      </c>
      <c r="L100" s="36">
        <f>SUMIFS(СВЦЭМ!$C$33:$C$776,СВЦЭМ!$A$33:$A$776,$A100,СВЦЭМ!$B$33:$B$776,L$83)+'СЕТ СН'!$H$9+СВЦЭМ!$D$10+'СЕТ СН'!$H$6-'СЕТ СН'!$H$19</f>
        <v>1204.1758593</v>
      </c>
      <c r="M100" s="36">
        <f>SUMIFS(СВЦЭМ!$C$33:$C$776,СВЦЭМ!$A$33:$A$776,$A100,СВЦЭМ!$B$33:$B$776,M$83)+'СЕТ СН'!$H$9+СВЦЭМ!$D$10+'СЕТ СН'!$H$6-'СЕТ СН'!$H$19</f>
        <v>1203.2438050000001</v>
      </c>
      <c r="N100" s="36">
        <f>SUMIFS(СВЦЭМ!$C$33:$C$776,СВЦЭМ!$A$33:$A$776,$A100,СВЦЭМ!$B$33:$B$776,N$83)+'СЕТ СН'!$H$9+СВЦЭМ!$D$10+'СЕТ СН'!$H$6-'СЕТ СН'!$H$19</f>
        <v>1195.26623012</v>
      </c>
      <c r="O100" s="36">
        <f>SUMIFS(СВЦЭМ!$C$33:$C$776,СВЦЭМ!$A$33:$A$776,$A100,СВЦЭМ!$B$33:$B$776,O$83)+'СЕТ СН'!$H$9+СВЦЭМ!$D$10+'СЕТ СН'!$H$6-'СЕТ СН'!$H$19</f>
        <v>1201.8947449900002</v>
      </c>
      <c r="P100" s="36">
        <f>SUMIFS(СВЦЭМ!$C$33:$C$776,СВЦЭМ!$A$33:$A$776,$A100,СВЦЭМ!$B$33:$B$776,P$83)+'СЕТ СН'!$H$9+СВЦЭМ!$D$10+'СЕТ СН'!$H$6-'СЕТ СН'!$H$19</f>
        <v>1199.0786158999999</v>
      </c>
      <c r="Q100" s="36">
        <f>SUMIFS(СВЦЭМ!$C$33:$C$776,СВЦЭМ!$A$33:$A$776,$A100,СВЦЭМ!$B$33:$B$776,Q$83)+'СЕТ СН'!$H$9+СВЦЭМ!$D$10+'СЕТ СН'!$H$6-'СЕТ СН'!$H$19</f>
        <v>1207.23254896</v>
      </c>
      <c r="R100" s="36">
        <f>SUMIFS(СВЦЭМ!$C$33:$C$776,СВЦЭМ!$A$33:$A$776,$A100,СВЦЭМ!$B$33:$B$776,R$83)+'СЕТ СН'!$H$9+СВЦЭМ!$D$10+'СЕТ СН'!$H$6-'СЕТ СН'!$H$19</f>
        <v>1156.16146342</v>
      </c>
      <c r="S100" s="36">
        <f>SUMIFS(СВЦЭМ!$C$33:$C$776,СВЦЭМ!$A$33:$A$776,$A100,СВЦЭМ!$B$33:$B$776,S$83)+'СЕТ СН'!$H$9+СВЦЭМ!$D$10+'СЕТ СН'!$H$6-'СЕТ СН'!$H$19</f>
        <v>1154.64093632</v>
      </c>
      <c r="T100" s="36">
        <f>SUMIFS(СВЦЭМ!$C$33:$C$776,СВЦЭМ!$A$33:$A$776,$A100,СВЦЭМ!$B$33:$B$776,T$83)+'СЕТ СН'!$H$9+СВЦЭМ!$D$10+'СЕТ СН'!$H$6-'СЕТ СН'!$H$19</f>
        <v>1163.32456875</v>
      </c>
      <c r="U100" s="36">
        <f>SUMIFS(СВЦЭМ!$C$33:$C$776,СВЦЭМ!$A$33:$A$776,$A100,СВЦЭМ!$B$33:$B$776,U$83)+'СЕТ СН'!$H$9+СВЦЭМ!$D$10+'СЕТ СН'!$H$6-'СЕТ СН'!$H$19</f>
        <v>1164.0482935</v>
      </c>
      <c r="V100" s="36">
        <f>SUMIFS(СВЦЭМ!$C$33:$C$776,СВЦЭМ!$A$33:$A$776,$A100,СВЦЭМ!$B$33:$B$776,V$83)+'СЕТ СН'!$H$9+СВЦЭМ!$D$10+'СЕТ СН'!$H$6-'СЕТ СН'!$H$19</f>
        <v>1176.17842759</v>
      </c>
      <c r="W100" s="36">
        <f>SUMIFS(СВЦЭМ!$C$33:$C$776,СВЦЭМ!$A$33:$A$776,$A100,СВЦЭМ!$B$33:$B$776,W$83)+'СЕТ СН'!$H$9+СВЦЭМ!$D$10+'СЕТ СН'!$H$6-'СЕТ СН'!$H$19</f>
        <v>1181.84240052</v>
      </c>
      <c r="X100" s="36">
        <f>SUMIFS(СВЦЭМ!$C$33:$C$776,СВЦЭМ!$A$33:$A$776,$A100,СВЦЭМ!$B$33:$B$776,X$83)+'СЕТ СН'!$H$9+СВЦЭМ!$D$10+'СЕТ СН'!$H$6-'СЕТ СН'!$H$19</f>
        <v>1140.4410085499999</v>
      </c>
      <c r="Y100" s="36">
        <f>SUMIFS(СВЦЭМ!$C$33:$C$776,СВЦЭМ!$A$33:$A$776,$A100,СВЦЭМ!$B$33:$B$776,Y$83)+'СЕТ СН'!$H$9+СВЦЭМ!$D$10+'СЕТ СН'!$H$6-'СЕТ СН'!$H$19</f>
        <v>1128.72608949</v>
      </c>
    </row>
    <row r="101" spans="1:25" ht="15.75" x14ac:dyDescent="0.2">
      <c r="A101" s="35">
        <f t="shared" si="2"/>
        <v>43695</v>
      </c>
      <c r="B101" s="36">
        <f>SUMIFS(СВЦЭМ!$C$33:$C$776,СВЦЭМ!$A$33:$A$776,$A101,СВЦЭМ!$B$33:$B$776,B$83)+'СЕТ СН'!$H$9+СВЦЭМ!$D$10+'СЕТ СН'!$H$6-'СЕТ СН'!$H$19</f>
        <v>1201.17660903</v>
      </c>
      <c r="C101" s="36">
        <f>SUMIFS(СВЦЭМ!$C$33:$C$776,СВЦЭМ!$A$33:$A$776,$A101,СВЦЭМ!$B$33:$B$776,C$83)+'СЕТ СН'!$H$9+СВЦЭМ!$D$10+'СЕТ СН'!$H$6-'СЕТ СН'!$H$19</f>
        <v>1234.35645271</v>
      </c>
      <c r="D101" s="36">
        <f>SUMIFS(СВЦЭМ!$C$33:$C$776,СВЦЭМ!$A$33:$A$776,$A101,СВЦЭМ!$B$33:$B$776,D$83)+'СЕТ СН'!$H$9+СВЦЭМ!$D$10+'СЕТ СН'!$H$6-'СЕТ СН'!$H$19</f>
        <v>1280.3086686500001</v>
      </c>
      <c r="E101" s="36">
        <f>SUMIFS(СВЦЭМ!$C$33:$C$776,СВЦЭМ!$A$33:$A$776,$A101,СВЦЭМ!$B$33:$B$776,E$83)+'СЕТ СН'!$H$9+СВЦЭМ!$D$10+'СЕТ СН'!$H$6-'СЕТ СН'!$H$19</f>
        <v>1288.55866283</v>
      </c>
      <c r="F101" s="36">
        <f>SUMIFS(СВЦЭМ!$C$33:$C$776,СВЦЭМ!$A$33:$A$776,$A101,СВЦЭМ!$B$33:$B$776,F$83)+'СЕТ СН'!$H$9+СВЦЭМ!$D$10+'СЕТ СН'!$H$6-'СЕТ СН'!$H$19</f>
        <v>1288.9669978900001</v>
      </c>
      <c r="G101" s="36">
        <f>SUMIFS(СВЦЭМ!$C$33:$C$776,СВЦЭМ!$A$33:$A$776,$A101,СВЦЭМ!$B$33:$B$776,G$83)+'СЕТ СН'!$H$9+СВЦЭМ!$D$10+'СЕТ СН'!$H$6-'СЕТ СН'!$H$19</f>
        <v>1284.4168589800001</v>
      </c>
      <c r="H101" s="36">
        <f>SUMIFS(СВЦЭМ!$C$33:$C$776,СВЦЭМ!$A$33:$A$776,$A101,СВЦЭМ!$B$33:$B$776,H$83)+'СЕТ СН'!$H$9+СВЦЭМ!$D$10+'СЕТ СН'!$H$6-'СЕТ СН'!$H$19</f>
        <v>1280.45711891</v>
      </c>
      <c r="I101" s="36">
        <f>SUMIFS(СВЦЭМ!$C$33:$C$776,СВЦЭМ!$A$33:$A$776,$A101,СВЦЭМ!$B$33:$B$776,I$83)+'СЕТ СН'!$H$9+СВЦЭМ!$D$10+'СЕТ СН'!$H$6-'СЕТ СН'!$H$19</f>
        <v>1263.66304932</v>
      </c>
      <c r="J101" s="36">
        <f>SUMIFS(СВЦЭМ!$C$33:$C$776,СВЦЭМ!$A$33:$A$776,$A101,СВЦЭМ!$B$33:$B$776,J$83)+'СЕТ СН'!$H$9+СВЦЭМ!$D$10+'СЕТ СН'!$H$6-'СЕТ СН'!$H$19</f>
        <v>1248.6819073699999</v>
      </c>
      <c r="K101" s="36">
        <f>SUMIFS(СВЦЭМ!$C$33:$C$776,СВЦЭМ!$A$33:$A$776,$A101,СВЦЭМ!$B$33:$B$776,K$83)+'СЕТ СН'!$H$9+СВЦЭМ!$D$10+'СЕТ СН'!$H$6-'СЕТ СН'!$H$19</f>
        <v>1196.15348156</v>
      </c>
      <c r="L101" s="36">
        <f>SUMIFS(СВЦЭМ!$C$33:$C$776,СВЦЭМ!$A$33:$A$776,$A101,СВЦЭМ!$B$33:$B$776,L$83)+'СЕТ СН'!$H$9+СВЦЭМ!$D$10+'СЕТ СН'!$H$6-'СЕТ СН'!$H$19</f>
        <v>1194.1835961100001</v>
      </c>
      <c r="M101" s="36">
        <f>SUMIFS(СВЦЭМ!$C$33:$C$776,СВЦЭМ!$A$33:$A$776,$A101,СВЦЭМ!$B$33:$B$776,M$83)+'СЕТ СН'!$H$9+СВЦЭМ!$D$10+'СЕТ СН'!$H$6-'СЕТ СН'!$H$19</f>
        <v>1193.3423134300001</v>
      </c>
      <c r="N101" s="36">
        <f>SUMIFS(СВЦЭМ!$C$33:$C$776,СВЦЭМ!$A$33:$A$776,$A101,СВЦЭМ!$B$33:$B$776,N$83)+'СЕТ СН'!$H$9+СВЦЭМ!$D$10+'СЕТ СН'!$H$6-'СЕТ СН'!$H$19</f>
        <v>1182.6271550699998</v>
      </c>
      <c r="O101" s="36">
        <f>SUMIFS(СВЦЭМ!$C$33:$C$776,СВЦЭМ!$A$33:$A$776,$A101,СВЦЭМ!$B$33:$B$776,O$83)+'СЕТ СН'!$H$9+СВЦЭМ!$D$10+'СЕТ СН'!$H$6-'СЕТ СН'!$H$19</f>
        <v>1181.8275206200001</v>
      </c>
      <c r="P101" s="36">
        <f>SUMIFS(СВЦЭМ!$C$33:$C$776,СВЦЭМ!$A$33:$A$776,$A101,СВЦЭМ!$B$33:$B$776,P$83)+'СЕТ СН'!$H$9+СВЦЭМ!$D$10+'СЕТ СН'!$H$6-'СЕТ СН'!$H$19</f>
        <v>1171.06389457</v>
      </c>
      <c r="Q101" s="36">
        <f>SUMIFS(СВЦЭМ!$C$33:$C$776,СВЦЭМ!$A$33:$A$776,$A101,СВЦЭМ!$B$33:$B$776,Q$83)+'СЕТ СН'!$H$9+СВЦЭМ!$D$10+'СЕТ СН'!$H$6-'СЕТ СН'!$H$19</f>
        <v>1175.5519611099999</v>
      </c>
      <c r="R101" s="36">
        <f>SUMIFS(СВЦЭМ!$C$33:$C$776,СВЦЭМ!$A$33:$A$776,$A101,СВЦЭМ!$B$33:$B$776,R$83)+'СЕТ СН'!$H$9+СВЦЭМ!$D$10+'СЕТ СН'!$H$6-'СЕТ СН'!$H$19</f>
        <v>1141.82497046</v>
      </c>
      <c r="S101" s="36">
        <f>SUMIFS(СВЦЭМ!$C$33:$C$776,СВЦЭМ!$A$33:$A$776,$A101,СВЦЭМ!$B$33:$B$776,S$83)+'СЕТ СН'!$H$9+СВЦЭМ!$D$10+'СЕТ СН'!$H$6-'СЕТ СН'!$H$19</f>
        <v>1155.4191718699999</v>
      </c>
      <c r="T101" s="36">
        <f>SUMIFS(СВЦЭМ!$C$33:$C$776,СВЦЭМ!$A$33:$A$776,$A101,СВЦЭМ!$B$33:$B$776,T$83)+'СЕТ СН'!$H$9+СВЦЭМ!$D$10+'СЕТ СН'!$H$6-'СЕТ СН'!$H$19</f>
        <v>1169.5191851499999</v>
      </c>
      <c r="U101" s="36">
        <f>SUMIFS(СВЦЭМ!$C$33:$C$776,СВЦЭМ!$A$33:$A$776,$A101,СВЦЭМ!$B$33:$B$776,U$83)+'СЕТ СН'!$H$9+СВЦЭМ!$D$10+'СЕТ СН'!$H$6-'СЕТ СН'!$H$19</f>
        <v>1173.38178328</v>
      </c>
      <c r="V101" s="36">
        <f>SUMIFS(СВЦЭМ!$C$33:$C$776,СВЦЭМ!$A$33:$A$776,$A101,СВЦЭМ!$B$33:$B$776,V$83)+'СЕТ СН'!$H$9+СВЦЭМ!$D$10+'СЕТ СН'!$H$6-'СЕТ СН'!$H$19</f>
        <v>1180.1810578300001</v>
      </c>
      <c r="W101" s="36">
        <f>SUMIFS(СВЦЭМ!$C$33:$C$776,СВЦЭМ!$A$33:$A$776,$A101,СВЦЭМ!$B$33:$B$776,W$83)+'СЕТ СН'!$H$9+СВЦЭМ!$D$10+'СЕТ СН'!$H$6-'СЕТ СН'!$H$19</f>
        <v>1193.20100192</v>
      </c>
      <c r="X101" s="36">
        <f>SUMIFS(СВЦЭМ!$C$33:$C$776,СВЦЭМ!$A$33:$A$776,$A101,СВЦЭМ!$B$33:$B$776,X$83)+'СЕТ СН'!$H$9+СВЦЭМ!$D$10+'СЕТ СН'!$H$6-'СЕТ СН'!$H$19</f>
        <v>1155.09599594</v>
      </c>
      <c r="Y101" s="36">
        <f>SUMIFS(СВЦЭМ!$C$33:$C$776,СВЦЭМ!$A$33:$A$776,$A101,СВЦЭМ!$B$33:$B$776,Y$83)+'СЕТ СН'!$H$9+СВЦЭМ!$D$10+'СЕТ СН'!$H$6-'СЕТ СН'!$H$19</f>
        <v>1194.7188148300002</v>
      </c>
    </row>
    <row r="102" spans="1:25" ht="15.75" x14ac:dyDescent="0.2">
      <c r="A102" s="35">
        <f t="shared" si="2"/>
        <v>43696</v>
      </c>
      <c r="B102" s="36">
        <f>SUMIFS(СВЦЭМ!$C$33:$C$776,СВЦЭМ!$A$33:$A$776,$A102,СВЦЭМ!$B$33:$B$776,B$83)+'СЕТ СН'!$H$9+СВЦЭМ!$D$10+'СЕТ СН'!$H$6-'СЕТ СН'!$H$19</f>
        <v>1238.940801</v>
      </c>
      <c r="C102" s="36">
        <f>SUMIFS(СВЦЭМ!$C$33:$C$776,СВЦЭМ!$A$33:$A$776,$A102,СВЦЭМ!$B$33:$B$776,C$83)+'СЕТ СН'!$H$9+СВЦЭМ!$D$10+'СЕТ СН'!$H$6-'СЕТ СН'!$H$19</f>
        <v>1283.5178618099999</v>
      </c>
      <c r="D102" s="36">
        <f>SUMIFS(СВЦЭМ!$C$33:$C$776,СВЦЭМ!$A$33:$A$776,$A102,СВЦЭМ!$B$33:$B$776,D$83)+'СЕТ СН'!$H$9+СВЦЭМ!$D$10+'СЕТ СН'!$H$6-'СЕТ СН'!$H$19</f>
        <v>1308.58559522</v>
      </c>
      <c r="E102" s="36">
        <f>SUMIFS(СВЦЭМ!$C$33:$C$776,СВЦЭМ!$A$33:$A$776,$A102,СВЦЭМ!$B$33:$B$776,E$83)+'СЕТ СН'!$H$9+СВЦЭМ!$D$10+'СЕТ СН'!$H$6-'СЕТ СН'!$H$19</f>
        <v>1332.42529087</v>
      </c>
      <c r="F102" s="36">
        <f>SUMIFS(СВЦЭМ!$C$33:$C$776,СВЦЭМ!$A$33:$A$776,$A102,СВЦЭМ!$B$33:$B$776,F$83)+'СЕТ СН'!$H$9+СВЦЭМ!$D$10+'СЕТ СН'!$H$6-'СЕТ СН'!$H$19</f>
        <v>1327.64459685</v>
      </c>
      <c r="G102" s="36">
        <f>SUMIFS(СВЦЭМ!$C$33:$C$776,СВЦЭМ!$A$33:$A$776,$A102,СВЦЭМ!$B$33:$B$776,G$83)+'СЕТ СН'!$H$9+СВЦЭМ!$D$10+'СЕТ СН'!$H$6-'СЕТ СН'!$H$19</f>
        <v>1302.5019674300001</v>
      </c>
      <c r="H102" s="36">
        <f>SUMIFS(СВЦЭМ!$C$33:$C$776,СВЦЭМ!$A$33:$A$776,$A102,СВЦЭМ!$B$33:$B$776,H$83)+'СЕТ СН'!$H$9+СВЦЭМ!$D$10+'СЕТ СН'!$H$6-'СЕТ СН'!$H$19</f>
        <v>1262.17928198</v>
      </c>
      <c r="I102" s="36">
        <f>SUMIFS(СВЦЭМ!$C$33:$C$776,СВЦЭМ!$A$33:$A$776,$A102,СВЦЭМ!$B$33:$B$776,I$83)+'СЕТ СН'!$H$9+СВЦЭМ!$D$10+'СЕТ СН'!$H$6-'СЕТ СН'!$H$19</f>
        <v>1205.6091705200001</v>
      </c>
      <c r="J102" s="36">
        <f>SUMIFS(СВЦЭМ!$C$33:$C$776,СВЦЭМ!$A$33:$A$776,$A102,СВЦЭМ!$B$33:$B$776,J$83)+'СЕТ СН'!$H$9+СВЦЭМ!$D$10+'СЕТ СН'!$H$6-'СЕТ СН'!$H$19</f>
        <v>1244.7567981299999</v>
      </c>
      <c r="K102" s="36">
        <f>SUMIFS(СВЦЭМ!$C$33:$C$776,СВЦЭМ!$A$33:$A$776,$A102,СВЦЭМ!$B$33:$B$776,K$83)+'СЕТ СН'!$H$9+СВЦЭМ!$D$10+'СЕТ СН'!$H$6-'СЕТ СН'!$H$19</f>
        <v>1288.5824520000001</v>
      </c>
      <c r="L102" s="36">
        <f>SUMIFS(СВЦЭМ!$C$33:$C$776,СВЦЭМ!$A$33:$A$776,$A102,СВЦЭМ!$B$33:$B$776,L$83)+'СЕТ СН'!$H$9+СВЦЭМ!$D$10+'СЕТ СН'!$H$6-'СЕТ СН'!$H$19</f>
        <v>1289.83249019</v>
      </c>
      <c r="M102" s="36">
        <f>SUMIFS(СВЦЭМ!$C$33:$C$776,СВЦЭМ!$A$33:$A$776,$A102,СВЦЭМ!$B$33:$B$776,M$83)+'СЕТ СН'!$H$9+СВЦЭМ!$D$10+'СЕТ СН'!$H$6-'СЕТ СН'!$H$19</f>
        <v>1280.94288181</v>
      </c>
      <c r="N102" s="36">
        <f>SUMIFS(СВЦЭМ!$C$33:$C$776,СВЦЭМ!$A$33:$A$776,$A102,СВЦЭМ!$B$33:$B$776,N$83)+'СЕТ СН'!$H$9+СВЦЭМ!$D$10+'СЕТ СН'!$H$6-'СЕТ СН'!$H$19</f>
        <v>1274.9679663100001</v>
      </c>
      <c r="O102" s="36">
        <f>SUMIFS(СВЦЭМ!$C$33:$C$776,СВЦЭМ!$A$33:$A$776,$A102,СВЦЭМ!$B$33:$B$776,O$83)+'СЕТ СН'!$H$9+СВЦЭМ!$D$10+'СЕТ СН'!$H$6-'СЕТ СН'!$H$19</f>
        <v>1290.4233356099999</v>
      </c>
      <c r="P102" s="36">
        <f>SUMIFS(СВЦЭМ!$C$33:$C$776,СВЦЭМ!$A$33:$A$776,$A102,СВЦЭМ!$B$33:$B$776,P$83)+'СЕТ СН'!$H$9+СВЦЭМ!$D$10+'СЕТ СН'!$H$6-'СЕТ СН'!$H$19</f>
        <v>1294.7953950599999</v>
      </c>
      <c r="Q102" s="36">
        <f>SUMIFS(СВЦЭМ!$C$33:$C$776,СВЦЭМ!$A$33:$A$776,$A102,СВЦЭМ!$B$33:$B$776,Q$83)+'СЕТ СН'!$H$9+СВЦЭМ!$D$10+'СЕТ СН'!$H$6-'СЕТ СН'!$H$19</f>
        <v>1284.1738740999999</v>
      </c>
      <c r="R102" s="36">
        <f>SUMIFS(СВЦЭМ!$C$33:$C$776,СВЦЭМ!$A$33:$A$776,$A102,СВЦЭМ!$B$33:$B$776,R$83)+'СЕТ СН'!$H$9+СВЦЭМ!$D$10+'СЕТ СН'!$H$6-'СЕТ СН'!$H$19</f>
        <v>1314.32732046</v>
      </c>
      <c r="S102" s="36">
        <f>SUMIFS(СВЦЭМ!$C$33:$C$776,СВЦЭМ!$A$33:$A$776,$A102,СВЦЭМ!$B$33:$B$776,S$83)+'СЕТ СН'!$H$9+СВЦЭМ!$D$10+'СЕТ СН'!$H$6-'СЕТ СН'!$H$19</f>
        <v>1350.7184770200001</v>
      </c>
      <c r="T102" s="36">
        <f>SUMIFS(СВЦЭМ!$C$33:$C$776,СВЦЭМ!$A$33:$A$776,$A102,СВЦЭМ!$B$33:$B$776,T$83)+'СЕТ СН'!$H$9+СВЦЭМ!$D$10+'СЕТ СН'!$H$6-'СЕТ СН'!$H$19</f>
        <v>1357.81693999</v>
      </c>
      <c r="U102" s="36">
        <f>SUMIFS(СВЦЭМ!$C$33:$C$776,СВЦЭМ!$A$33:$A$776,$A102,СВЦЭМ!$B$33:$B$776,U$83)+'СЕТ СН'!$H$9+СВЦЭМ!$D$10+'СЕТ СН'!$H$6-'СЕТ СН'!$H$19</f>
        <v>1354.56099273</v>
      </c>
      <c r="V102" s="36">
        <f>SUMIFS(СВЦЭМ!$C$33:$C$776,СВЦЭМ!$A$33:$A$776,$A102,СВЦЭМ!$B$33:$B$776,V$83)+'СЕТ СН'!$H$9+СВЦЭМ!$D$10+'СЕТ СН'!$H$6-'СЕТ СН'!$H$19</f>
        <v>1344.5878623999999</v>
      </c>
      <c r="W102" s="36">
        <f>SUMIFS(СВЦЭМ!$C$33:$C$776,СВЦЭМ!$A$33:$A$776,$A102,СВЦЭМ!$B$33:$B$776,W$83)+'СЕТ СН'!$H$9+СВЦЭМ!$D$10+'СЕТ СН'!$H$6-'СЕТ СН'!$H$19</f>
        <v>1354.59167899</v>
      </c>
      <c r="X102" s="36">
        <f>SUMIFS(СВЦЭМ!$C$33:$C$776,СВЦЭМ!$A$33:$A$776,$A102,СВЦЭМ!$B$33:$B$776,X$83)+'СЕТ СН'!$H$9+СВЦЭМ!$D$10+'СЕТ СН'!$H$6-'СЕТ СН'!$H$19</f>
        <v>1431.28840283</v>
      </c>
      <c r="Y102" s="36">
        <f>SUMIFS(СВЦЭМ!$C$33:$C$776,СВЦЭМ!$A$33:$A$776,$A102,СВЦЭМ!$B$33:$B$776,Y$83)+'СЕТ СН'!$H$9+СВЦЭМ!$D$10+'СЕТ СН'!$H$6-'СЕТ СН'!$H$19</f>
        <v>1347.0637379999998</v>
      </c>
    </row>
    <row r="103" spans="1:25" ht="15.75" x14ac:dyDescent="0.2">
      <c r="A103" s="35">
        <f t="shared" si="2"/>
        <v>43697</v>
      </c>
      <c r="B103" s="36">
        <f>SUMIFS(СВЦЭМ!$C$33:$C$776,СВЦЭМ!$A$33:$A$776,$A103,СВЦЭМ!$B$33:$B$776,B$83)+'СЕТ СН'!$H$9+СВЦЭМ!$D$10+'СЕТ СН'!$H$6-'СЕТ СН'!$H$19</f>
        <v>1197.4576388800001</v>
      </c>
      <c r="C103" s="36">
        <f>SUMIFS(СВЦЭМ!$C$33:$C$776,СВЦЭМ!$A$33:$A$776,$A103,СВЦЭМ!$B$33:$B$776,C$83)+'СЕТ СН'!$H$9+СВЦЭМ!$D$10+'СЕТ СН'!$H$6-'СЕТ СН'!$H$19</f>
        <v>1236.9682867000001</v>
      </c>
      <c r="D103" s="36">
        <f>SUMIFS(СВЦЭМ!$C$33:$C$776,СВЦЭМ!$A$33:$A$776,$A103,СВЦЭМ!$B$33:$B$776,D$83)+'СЕТ СН'!$H$9+СВЦЭМ!$D$10+'СЕТ СН'!$H$6-'СЕТ СН'!$H$19</f>
        <v>1275.11556008</v>
      </c>
      <c r="E103" s="36">
        <f>SUMIFS(СВЦЭМ!$C$33:$C$776,СВЦЭМ!$A$33:$A$776,$A103,СВЦЭМ!$B$33:$B$776,E$83)+'СЕТ СН'!$H$9+СВЦЭМ!$D$10+'СЕТ СН'!$H$6-'СЕТ СН'!$H$19</f>
        <v>1287.2137956699999</v>
      </c>
      <c r="F103" s="36">
        <f>SUMIFS(СВЦЭМ!$C$33:$C$776,СВЦЭМ!$A$33:$A$776,$A103,СВЦЭМ!$B$33:$B$776,F$83)+'СЕТ СН'!$H$9+СВЦЭМ!$D$10+'СЕТ СН'!$H$6-'СЕТ СН'!$H$19</f>
        <v>1296.0518966</v>
      </c>
      <c r="G103" s="36">
        <f>SUMIFS(СВЦЭМ!$C$33:$C$776,СВЦЭМ!$A$33:$A$776,$A103,СВЦЭМ!$B$33:$B$776,G$83)+'СЕТ СН'!$H$9+СВЦЭМ!$D$10+'СЕТ СН'!$H$6-'СЕТ СН'!$H$19</f>
        <v>1273.6246050899999</v>
      </c>
      <c r="H103" s="36">
        <f>SUMIFS(СВЦЭМ!$C$33:$C$776,СВЦЭМ!$A$33:$A$776,$A103,СВЦЭМ!$B$33:$B$776,H$83)+'СЕТ СН'!$H$9+СВЦЭМ!$D$10+'СЕТ СН'!$H$6-'СЕТ СН'!$H$19</f>
        <v>1238.2693075100001</v>
      </c>
      <c r="I103" s="36">
        <f>SUMIFS(СВЦЭМ!$C$33:$C$776,СВЦЭМ!$A$33:$A$776,$A103,СВЦЭМ!$B$33:$B$776,I$83)+'СЕТ СН'!$H$9+СВЦЭМ!$D$10+'СЕТ СН'!$H$6-'СЕТ СН'!$H$19</f>
        <v>1187.74481449</v>
      </c>
      <c r="J103" s="36">
        <f>SUMIFS(СВЦЭМ!$C$33:$C$776,СВЦЭМ!$A$33:$A$776,$A103,СВЦЭМ!$B$33:$B$776,J$83)+'СЕТ СН'!$H$9+СВЦЭМ!$D$10+'СЕТ СН'!$H$6-'СЕТ СН'!$H$19</f>
        <v>1174.5767378</v>
      </c>
      <c r="K103" s="36">
        <f>SUMIFS(СВЦЭМ!$C$33:$C$776,СВЦЭМ!$A$33:$A$776,$A103,СВЦЭМ!$B$33:$B$776,K$83)+'СЕТ СН'!$H$9+СВЦЭМ!$D$10+'СЕТ СН'!$H$6-'СЕТ СН'!$H$19</f>
        <v>1198.1228010999998</v>
      </c>
      <c r="L103" s="36">
        <f>SUMIFS(СВЦЭМ!$C$33:$C$776,СВЦЭМ!$A$33:$A$776,$A103,СВЦЭМ!$B$33:$B$776,L$83)+'СЕТ СН'!$H$9+СВЦЭМ!$D$10+'СЕТ СН'!$H$6-'СЕТ СН'!$H$19</f>
        <v>1195.86670688</v>
      </c>
      <c r="M103" s="36">
        <f>SUMIFS(СВЦЭМ!$C$33:$C$776,СВЦЭМ!$A$33:$A$776,$A103,СВЦЭМ!$B$33:$B$776,M$83)+'СЕТ СН'!$H$9+СВЦЭМ!$D$10+'СЕТ СН'!$H$6-'СЕТ СН'!$H$19</f>
        <v>1191.5382014000002</v>
      </c>
      <c r="N103" s="36">
        <f>SUMIFS(СВЦЭМ!$C$33:$C$776,СВЦЭМ!$A$33:$A$776,$A103,СВЦЭМ!$B$33:$B$776,N$83)+'СЕТ СН'!$H$9+СВЦЭМ!$D$10+'СЕТ СН'!$H$6-'СЕТ СН'!$H$19</f>
        <v>1185.1012602599999</v>
      </c>
      <c r="O103" s="36">
        <f>SUMIFS(СВЦЭМ!$C$33:$C$776,СВЦЭМ!$A$33:$A$776,$A103,СВЦЭМ!$B$33:$B$776,O$83)+'СЕТ СН'!$H$9+СВЦЭМ!$D$10+'СЕТ СН'!$H$6-'СЕТ СН'!$H$19</f>
        <v>1184.6948796900001</v>
      </c>
      <c r="P103" s="36">
        <f>SUMIFS(СВЦЭМ!$C$33:$C$776,СВЦЭМ!$A$33:$A$776,$A103,СВЦЭМ!$B$33:$B$776,P$83)+'СЕТ СН'!$H$9+СВЦЭМ!$D$10+'СЕТ СН'!$H$6-'СЕТ СН'!$H$19</f>
        <v>1192.3213216499998</v>
      </c>
      <c r="Q103" s="36">
        <f>SUMIFS(СВЦЭМ!$C$33:$C$776,СВЦЭМ!$A$33:$A$776,$A103,СВЦЭМ!$B$33:$B$776,Q$83)+'СЕТ СН'!$H$9+СВЦЭМ!$D$10+'СЕТ СН'!$H$6-'СЕТ СН'!$H$19</f>
        <v>1201.06533081</v>
      </c>
      <c r="R103" s="36">
        <f>SUMIFS(СВЦЭМ!$C$33:$C$776,СВЦЭМ!$A$33:$A$776,$A103,СВЦЭМ!$B$33:$B$776,R$83)+'СЕТ СН'!$H$9+СВЦЭМ!$D$10+'СЕТ СН'!$H$6-'СЕТ СН'!$H$19</f>
        <v>1264.3668050700001</v>
      </c>
      <c r="S103" s="36">
        <f>SUMIFS(СВЦЭМ!$C$33:$C$776,СВЦЭМ!$A$33:$A$776,$A103,СВЦЭМ!$B$33:$B$776,S$83)+'СЕТ СН'!$H$9+СВЦЭМ!$D$10+'СЕТ СН'!$H$6-'СЕТ СН'!$H$19</f>
        <v>1176.4905545300001</v>
      </c>
      <c r="T103" s="36">
        <f>SUMIFS(СВЦЭМ!$C$33:$C$776,СВЦЭМ!$A$33:$A$776,$A103,СВЦЭМ!$B$33:$B$776,T$83)+'СЕТ СН'!$H$9+СВЦЭМ!$D$10+'СЕТ СН'!$H$6-'СЕТ СН'!$H$19</f>
        <v>1183.01950891</v>
      </c>
      <c r="U103" s="36">
        <f>SUMIFS(СВЦЭМ!$C$33:$C$776,СВЦЭМ!$A$33:$A$776,$A103,СВЦЭМ!$B$33:$B$776,U$83)+'СЕТ СН'!$H$9+СВЦЭМ!$D$10+'СЕТ СН'!$H$6-'СЕТ СН'!$H$19</f>
        <v>1187.6344513399999</v>
      </c>
      <c r="V103" s="36">
        <f>SUMIFS(СВЦЭМ!$C$33:$C$776,СВЦЭМ!$A$33:$A$776,$A103,СВЦЭМ!$B$33:$B$776,V$83)+'СЕТ СН'!$H$9+СВЦЭМ!$D$10+'СЕТ СН'!$H$6-'СЕТ СН'!$H$19</f>
        <v>1199.88151814</v>
      </c>
      <c r="W103" s="36">
        <f>SUMIFS(СВЦЭМ!$C$33:$C$776,СВЦЭМ!$A$33:$A$776,$A103,СВЦЭМ!$B$33:$B$776,W$83)+'СЕТ СН'!$H$9+СВЦЭМ!$D$10+'СЕТ СН'!$H$6-'СЕТ СН'!$H$19</f>
        <v>1208.1923184900002</v>
      </c>
      <c r="X103" s="36">
        <f>SUMIFS(СВЦЭМ!$C$33:$C$776,СВЦЭМ!$A$33:$A$776,$A103,СВЦЭМ!$B$33:$B$776,X$83)+'СЕТ СН'!$H$9+СВЦЭМ!$D$10+'СЕТ СН'!$H$6-'СЕТ СН'!$H$19</f>
        <v>1172.94530652</v>
      </c>
      <c r="Y103" s="36">
        <f>SUMIFS(СВЦЭМ!$C$33:$C$776,СВЦЭМ!$A$33:$A$776,$A103,СВЦЭМ!$B$33:$B$776,Y$83)+'СЕТ СН'!$H$9+СВЦЭМ!$D$10+'СЕТ СН'!$H$6-'СЕТ СН'!$H$19</f>
        <v>1119.5058569</v>
      </c>
    </row>
    <row r="104" spans="1:25" ht="15.75" x14ac:dyDescent="0.2">
      <c r="A104" s="35">
        <f t="shared" si="2"/>
        <v>43698</v>
      </c>
      <c r="B104" s="36">
        <f>SUMIFS(СВЦЭМ!$C$33:$C$776,СВЦЭМ!$A$33:$A$776,$A104,СВЦЭМ!$B$33:$B$776,B$83)+'СЕТ СН'!$H$9+СВЦЭМ!$D$10+'СЕТ СН'!$H$6-'СЕТ СН'!$H$19</f>
        <v>1187.86770265</v>
      </c>
      <c r="C104" s="36">
        <f>SUMIFS(СВЦЭМ!$C$33:$C$776,СВЦЭМ!$A$33:$A$776,$A104,СВЦЭМ!$B$33:$B$776,C$83)+'СЕТ СН'!$H$9+СВЦЭМ!$D$10+'СЕТ СН'!$H$6-'СЕТ СН'!$H$19</f>
        <v>1238.2120385600001</v>
      </c>
      <c r="D104" s="36">
        <f>SUMIFS(СВЦЭМ!$C$33:$C$776,СВЦЭМ!$A$33:$A$776,$A104,СВЦЭМ!$B$33:$B$776,D$83)+'СЕТ СН'!$H$9+СВЦЭМ!$D$10+'СЕТ СН'!$H$6-'СЕТ СН'!$H$19</f>
        <v>1253.8652428400001</v>
      </c>
      <c r="E104" s="36">
        <f>SUMIFS(СВЦЭМ!$C$33:$C$776,СВЦЭМ!$A$33:$A$776,$A104,СВЦЭМ!$B$33:$B$776,E$83)+'СЕТ СН'!$H$9+СВЦЭМ!$D$10+'СЕТ СН'!$H$6-'СЕТ СН'!$H$19</f>
        <v>1260.8516633300001</v>
      </c>
      <c r="F104" s="36">
        <f>SUMIFS(СВЦЭМ!$C$33:$C$776,СВЦЭМ!$A$33:$A$776,$A104,СВЦЭМ!$B$33:$B$776,F$83)+'СЕТ СН'!$H$9+СВЦЭМ!$D$10+'СЕТ СН'!$H$6-'СЕТ СН'!$H$19</f>
        <v>1266.1557776700001</v>
      </c>
      <c r="G104" s="36">
        <f>SUMIFS(СВЦЭМ!$C$33:$C$776,СВЦЭМ!$A$33:$A$776,$A104,СВЦЭМ!$B$33:$B$776,G$83)+'СЕТ СН'!$H$9+СВЦЭМ!$D$10+'СЕТ СН'!$H$6-'СЕТ СН'!$H$19</f>
        <v>1239.13327284</v>
      </c>
      <c r="H104" s="36">
        <f>SUMIFS(СВЦЭМ!$C$33:$C$776,СВЦЭМ!$A$33:$A$776,$A104,СВЦЭМ!$B$33:$B$776,H$83)+'СЕТ СН'!$H$9+СВЦЭМ!$D$10+'СЕТ СН'!$H$6-'СЕТ СН'!$H$19</f>
        <v>1189.2106450700001</v>
      </c>
      <c r="I104" s="36">
        <f>SUMIFS(СВЦЭМ!$C$33:$C$776,СВЦЭМ!$A$33:$A$776,$A104,СВЦЭМ!$B$33:$B$776,I$83)+'СЕТ СН'!$H$9+СВЦЭМ!$D$10+'СЕТ СН'!$H$6-'СЕТ СН'!$H$19</f>
        <v>1130.46589062</v>
      </c>
      <c r="J104" s="36">
        <f>SUMIFS(СВЦЭМ!$C$33:$C$776,СВЦЭМ!$A$33:$A$776,$A104,СВЦЭМ!$B$33:$B$776,J$83)+'СЕТ СН'!$H$9+СВЦЭМ!$D$10+'СЕТ СН'!$H$6-'СЕТ СН'!$H$19</f>
        <v>1142.93202505</v>
      </c>
      <c r="K104" s="36">
        <f>SUMIFS(СВЦЭМ!$C$33:$C$776,СВЦЭМ!$A$33:$A$776,$A104,СВЦЭМ!$B$33:$B$776,K$83)+'СЕТ СН'!$H$9+СВЦЭМ!$D$10+'СЕТ СН'!$H$6-'СЕТ СН'!$H$19</f>
        <v>1173.13828502</v>
      </c>
      <c r="L104" s="36">
        <f>SUMIFS(СВЦЭМ!$C$33:$C$776,СВЦЭМ!$A$33:$A$776,$A104,СВЦЭМ!$B$33:$B$776,L$83)+'СЕТ СН'!$H$9+СВЦЭМ!$D$10+'СЕТ СН'!$H$6-'СЕТ СН'!$H$19</f>
        <v>1184.3312995900001</v>
      </c>
      <c r="M104" s="36">
        <f>SUMIFS(СВЦЭМ!$C$33:$C$776,СВЦЭМ!$A$33:$A$776,$A104,СВЦЭМ!$B$33:$B$776,M$83)+'СЕТ СН'!$H$9+СВЦЭМ!$D$10+'СЕТ СН'!$H$6-'СЕТ СН'!$H$19</f>
        <v>1180.26789027</v>
      </c>
      <c r="N104" s="36">
        <f>SUMIFS(СВЦЭМ!$C$33:$C$776,СВЦЭМ!$A$33:$A$776,$A104,СВЦЭМ!$B$33:$B$776,N$83)+'СЕТ СН'!$H$9+СВЦЭМ!$D$10+'СЕТ СН'!$H$6-'СЕТ СН'!$H$19</f>
        <v>1175.4553991799999</v>
      </c>
      <c r="O104" s="36">
        <f>SUMIFS(СВЦЭМ!$C$33:$C$776,СВЦЭМ!$A$33:$A$776,$A104,СВЦЭМ!$B$33:$B$776,O$83)+'СЕТ СН'!$H$9+СВЦЭМ!$D$10+'СЕТ СН'!$H$6-'СЕТ СН'!$H$19</f>
        <v>1181.35775721</v>
      </c>
      <c r="P104" s="36">
        <f>SUMIFS(СВЦЭМ!$C$33:$C$776,СВЦЭМ!$A$33:$A$776,$A104,СВЦЭМ!$B$33:$B$776,P$83)+'СЕТ СН'!$H$9+СВЦЭМ!$D$10+'СЕТ СН'!$H$6-'СЕТ СН'!$H$19</f>
        <v>1183.1851711099998</v>
      </c>
      <c r="Q104" s="36">
        <f>SUMIFS(СВЦЭМ!$C$33:$C$776,СВЦЭМ!$A$33:$A$776,$A104,СВЦЭМ!$B$33:$B$776,Q$83)+'СЕТ СН'!$H$9+СВЦЭМ!$D$10+'СЕТ СН'!$H$6-'СЕТ СН'!$H$19</f>
        <v>1186.84717297</v>
      </c>
      <c r="R104" s="36">
        <f>SUMIFS(СВЦЭМ!$C$33:$C$776,СВЦЭМ!$A$33:$A$776,$A104,СВЦЭМ!$B$33:$B$776,R$83)+'СЕТ СН'!$H$9+СВЦЭМ!$D$10+'СЕТ СН'!$H$6-'СЕТ СН'!$H$19</f>
        <v>1192.66148191</v>
      </c>
      <c r="S104" s="36">
        <f>SUMIFS(СВЦЭМ!$C$33:$C$776,СВЦЭМ!$A$33:$A$776,$A104,СВЦЭМ!$B$33:$B$776,S$83)+'СЕТ СН'!$H$9+СВЦЭМ!$D$10+'СЕТ СН'!$H$6-'СЕТ СН'!$H$19</f>
        <v>1222.7101521700001</v>
      </c>
      <c r="T104" s="36">
        <f>SUMIFS(СВЦЭМ!$C$33:$C$776,СВЦЭМ!$A$33:$A$776,$A104,СВЦЭМ!$B$33:$B$776,T$83)+'СЕТ СН'!$H$9+СВЦЭМ!$D$10+'СЕТ СН'!$H$6-'СЕТ СН'!$H$19</f>
        <v>1192.06117617</v>
      </c>
      <c r="U104" s="36">
        <f>SUMIFS(СВЦЭМ!$C$33:$C$776,СВЦЭМ!$A$33:$A$776,$A104,СВЦЭМ!$B$33:$B$776,U$83)+'СЕТ СН'!$H$9+СВЦЭМ!$D$10+'СЕТ СН'!$H$6-'СЕТ СН'!$H$19</f>
        <v>1115.09136689</v>
      </c>
      <c r="V104" s="36">
        <f>SUMIFS(СВЦЭМ!$C$33:$C$776,СВЦЭМ!$A$33:$A$776,$A104,СВЦЭМ!$B$33:$B$776,V$83)+'СЕТ СН'!$H$9+СВЦЭМ!$D$10+'СЕТ СН'!$H$6-'СЕТ СН'!$H$19</f>
        <v>1130.1975370999999</v>
      </c>
      <c r="W104" s="36">
        <f>SUMIFS(СВЦЭМ!$C$33:$C$776,СВЦЭМ!$A$33:$A$776,$A104,СВЦЭМ!$B$33:$B$776,W$83)+'СЕТ СН'!$H$9+СВЦЭМ!$D$10+'СЕТ СН'!$H$6-'СЕТ СН'!$H$19</f>
        <v>1128.65202307</v>
      </c>
      <c r="X104" s="36">
        <f>SUMIFS(СВЦЭМ!$C$33:$C$776,СВЦЭМ!$A$33:$A$776,$A104,СВЦЭМ!$B$33:$B$776,X$83)+'СЕТ СН'!$H$9+СВЦЭМ!$D$10+'СЕТ СН'!$H$6-'СЕТ СН'!$H$19</f>
        <v>1084.3974675899999</v>
      </c>
      <c r="Y104" s="36">
        <f>SUMIFS(СВЦЭМ!$C$33:$C$776,СВЦЭМ!$A$33:$A$776,$A104,СВЦЭМ!$B$33:$B$776,Y$83)+'СЕТ СН'!$H$9+СВЦЭМ!$D$10+'СЕТ СН'!$H$6-'СЕТ СН'!$H$19</f>
        <v>1088.8251722</v>
      </c>
    </row>
    <row r="105" spans="1:25" ht="15.75" x14ac:dyDescent="0.2">
      <c r="A105" s="35">
        <f t="shared" si="2"/>
        <v>43699</v>
      </c>
      <c r="B105" s="36">
        <f>SUMIFS(СВЦЭМ!$C$33:$C$776,СВЦЭМ!$A$33:$A$776,$A105,СВЦЭМ!$B$33:$B$776,B$83)+'СЕТ СН'!$H$9+СВЦЭМ!$D$10+'СЕТ СН'!$H$6-'СЕТ СН'!$H$19</f>
        <v>1216.1732163299998</v>
      </c>
      <c r="C105" s="36">
        <f>SUMIFS(СВЦЭМ!$C$33:$C$776,СВЦЭМ!$A$33:$A$776,$A105,СВЦЭМ!$B$33:$B$776,C$83)+'СЕТ СН'!$H$9+СВЦЭМ!$D$10+'СЕТ СН'!$H$6-'СЕТ СН'!$H$19</f>
        <v>1250.4950364400001</v>
      </c>
      <c r="D105" s="36">
        <f>SUMIFS(СВЦЭМ!$C$33:$C$776,СВЦЭМ!$A$33:$A$776,$A105,СВЦЭМ!$B$33:$B$776,D$83)+'СЕТ СН'!$H$9+СВЦЭМ!$D$10+'СЕТ СН'!$H$6-'СЕТ СН'!$H$19</f>
        <v>1275.01179419</v>
      </c>
      <c r="E105" s="36">
        <f>SUMIFS(СВЦЭМ!$C$33:$C$776,СВЦЭМ!$A$33:$A$776,$A105,СВЦЭМ!$B$33:$B$776,E$83)+'СЕТ СН'!$H$9+СВЦЭМ!$D$10+'СЕТ СН'!$H$6-'СЕТ СН'!$H$19</f>
        <v>1283.06768605</v>
      </c>
      <c r="F105" s="36">
        <f>SUMIFS(СВЦЭМ!$C$33:$C$776,СВЦЭМ!$A$33:$A$776,$A105,СВЦЭМ!$B$33:$B$776,F$83)+'СЕТ СН'!$H$9+СВЦЭМ!$D$10+'СЕТ СН'!$H$6-'СЕТ СН'!$H$19</f>
        <v>1289.50039283</v>
      </c>
      <c r="G105" s="36">
        <f>SUMIFS(СВЦЭМ!$C$33:$C$776,СВЦЭМ!$A$33:$A$776,$A105,СВЦЭМ!$B$33:$B$776,G$83)+'СЕТ СН'!$H$9+СВЦЭМ!$D$10+'СЕТ СН'!$H$6-'СЕТ СН'!$H$19</f>
        <v>1265.5490640100002</v>
      </c>
      <c r="H105" s="36">
        <f>SUMIFS(СВЦЭМ!$C$33:$C$776,СВЦЭМ!$A$33:$A$776,$A105,СВЦЭМ!$B$33:$B$776,H$83)+'СЕТ СН'!$H$9+СВЦЭМ!$D$10+'СЕТ СН'!$H$6-'СЕТ СН'!$H$19</f>
        <v>1235.2009639399998</v>
      </c>
      <c r="I105" s="36">
        <f>SUMIFS(СВЦЭМ!$C$33:$C$776,СВЦЭМ!$A$33:$A$776,$A105,СВЦЭМ!$B$33:$B$776,I$83)+'СЕТ СН'!$H$9+СВЦЭМ!$D$10+'СЕТ СН'!$H$6-'СЕТ СН'!$H$19</f>
        <v>1183.24162778</v>
      </c>
      <c r="J105" s="36">
        <f>SUMIFS(СВЦЭМ!$C$33:$C$776,СВЦЭМ!$A$33:$A$776,$A105,СВЦЭМ!$B$33:$B$776,J$83)+'СЕТ СН'!$H$9+СВЦЭМ!$D$10+'СЕТ СН'!$H$6-'СЕТ СН'!$H$19</f>
        <v>1158.7156443200001</v>
      </c>
      <c r="K105" s="36">
        <f>SUMIFS(СВЦЭМ!$C$33:$C$776,СВЦЭМ!$A$33:$A$776,$A105,СВЦЭМ!$B$33:$B$776,K$83)+'СЕТ СН'!$H$9+СВЦЭМ!$D$10+'СЕТ СН'!$H$6-'СЕТ СН'!$H$19</f>
        <v>1168.27572734</v>
      </c>
      <c r="L105" s="36">
        <f>SUMIFS(СВЦЭМ!$C$33:$C$776,СВЦЭМ!$A$33:$A$776,$A105,СВЦЭМ!$B$33:$B$776,L$83)+'СЕТ СН'!$H$9+СВЦЭМ!$D$10+'СЕТ СН'!$H$6-'СЕТ СН'!$H$19</f>
        <v>1175.9245825799999</v>
      </c>
      <c r="M105" s="36">
        <f>SUMIFS(СВЦЭМ!$C$33:$C$776,СВЦЭМ!$A$33:$A$776,$A105,СВЦЭМ!$B$33:$B$776,M$83)+'СЕТ СН'!$H$9+СВЦЭМ!$D$10+'СЕТ СН'!$H$6-'СЕТ СН'!$H$19</f>
        <v>1177.84581688</v>
      </c>
      <c r="N105" s="36">
        <f>SUMIFS(СВЦЭМ!$C$33:$C$776,СВЦЭМ!$A$33:$A$776,$A105,СВЦЭМ!$B$33:$B$776,N$83)+'СЕТ СН'!$H$9+СВЦЭМ!$D$10+'СЕТ СН'!$H$6-'СЕТ СН'!$H$19</f>
        <v>1168.42551471</v>
      </c>
      <c r="O105" s="36">
        <f>SUMIFS(СВЦЭМ!$C$33:$C$776,СВЦЭМ!$A$33:$A$776,$A105,СВЦЭМ!$B$33:$B$776,O$83)+'СЕТ СН'!$H$9+СВЦЭМ!$D$10+'СЕТ СН'!$H$6-'СЕТ СН'!$H$19</f>
        <v>1175.1573115800002</v>
      </c>
      <c r="P105" s="36">
        <f>SUMIFS(СВЦЭМ!$C$33:$C$776,СВЦЭМ!$A$33:$A$776,$A105,СВЦЭМ!$B$33:$B$776,P$83)+'СЕТ СН'!$H$9+СВЦЭМ!$D$10+'СЕТ СН'!$H$6-'СЕТ СН'!$H$19</f>
        <v>1171.2181251900001</v>
      </c>
      <c r="Q105" s="36">
        <f>SUMIFS(СВЦЭМ!$C$33:$C$776,СВЦЭМ!$A$33:$A$776,$A105,СВЦЭМ!$B$33:$B$776,Q$83)+'СЕТ СН'!$H$9+СВЦЭМ!$D$10+'СЕТ СН'!$H$6-'СЕТ СН'!$H$19</f>
        <v>1164.0619490899999</v>
      </c>
      <c r="R105" s="36">
        <f>SUMIFS(СВЦЭМ!$C$33:$C$776,СВЦЭМ!$A$33:$A$776,$A105,СВЦЭМ!$B$33:$B$776,R$83)+'СЕТ СН'!$H$9+СВЦЭМ!$D$10+'СЕТ СН'!$H$6-'СЕТ СН'!$H$19</f>
        <v>1117.9806859599998</v>
      </c>
      <c r="S105" s="36">
        <f>SUMIFS(СВЦЭМ!$C$33:$C$776,СВЦЭМ!$A$33:$A$776,$A105,СВЦЭМ!$B$33:$B$776,S$83)+'СЕТ СН'!$H$9+СВЦЭМ!$D$10+'СЕТ СН'!$H$6-'СЕТ СН'!$H$19</f>
        <v>1088.0559928299999</v>
      </c>
      <c r="T105" s="36">
        <f>SUMIFS(СВЦЭМ!$C$33:$C$776,СВЦЭМ!$A$33:$A$776,$A105,СВЦЭМ!$B$33:$B$776,T$83)+'СЕТ СН'!$H$9+СВЦЭМ!$D$10+'СЕТ СН'!$H$6-'СЕТ СН'!$H$19</f>
        <v>1081.1056466</v>
      </c>
      <c r="U105" s="36">
        <f>SUMIFS(СВЦЭМ!$C$33:$C$776,СВЦЭМ!$A$33:$A$776,$A105,СВЦЭМ!$B$33:$B$776,U$83)+'СЕТ СН'!$H$9+СВЦЭМ!$D$10+'СЕТ СН'!$H$6-'СЕТ СН'!$H$19</f>
        <v>1082.15231569</v>
      </c>
      <c r="V105" s="36">
        <f>SUMIFS(СВЦЭМ!$C$33:$C$776,СВЦЭМ!$A$33:$A$776,$A105,СВЦЭМ!$B$33:$B$776,V$83)+'СЕТ СН'!$H$9+СВЦЭМ!$D$10+'СЕТ СН'!$H$6-'СЕТ СН'!$H$19</f>
        <v>1101.77836149</v>
      </c>
      <c r="W105" s="36">
        <f>SUMIFS(СВЦЭМ!$C$33:$C$776,СВЦЭМ!$A$33:$A$776,$A105,СВЦЭМ!$B$33:$B$776,W$83)+'СЕТ СН'!$H$9+СВЦЭМ!$D$10+'СЕТ СН'!$H$6-'СЕТ СН'!$H$19</f>
        <v>1107.6283358199998</v>
      </c>
      <c r="X105" s="36">
        <f>SUMIFS(СВЦЭМ!$C$33:$C$776,СВЦЭМ!$A$33:$A$776,$A105,СВЦЭМ!$B$33:$B$776,X$83)+'СЕТ СН'!$H$9+СВЦЭМ!$D$10+'СЕТ СН'!$H$6-'СЕТ СН'!$H$19</f>
        <v>1059.5160943000001</v>
      </c>
      <c r="Y105" s="36">
        <f>SUMIFS(СВЦЭМ!$C$33:$C$776,СВЦЭМ!$A$33:$A$776,$A105,СВЦЭМ!$B$33:$B$776,Y$83)+'СЕТ СН'!$H$9+СВЦЭМ!$D$10+'СЕТ СН'!$H$6-'СЕТ СН'!$H$19</f>
        <v>1086.39853268</v>
      </c>
    </row>
    <row r="106" spans="1:25" ht="15.75" x14ac:dyDescent="0.2">
      <c r="A106" s="35">
        <f t="shared" si="2"/>
        <v>43700</v>
      </c>
      <c r="B106" s="36">
        <f>SUMIFS(СВЦЭМ!$C$33:$C$776,СВЦЭМ!$A$33:$A$776,$A106,СВЦЭМ!$B$33:$B$776,B$83)+'СЕТ СН'!$H$9+СВЦЭМ!$D$10+'СЕТ СН'!$H$6-'СЕТ СН'!$H$19</f>
        <v>1172.90811087</v>
      </c>
      <c r="C106" s="36">
        <f>SUMIFS(СВЦЭМ!$C$33:$C$776,СВЦЭМ!$A$33:$A$776,$A106,СВЦЭМ!$B$33:$B$776,C$83)+'СЕТ СН'!$H$9+СВЦЭМ!$D$10+'СЕТ СН'!$H$6-'СЕТ СН'!$H$19</f>
        <v>1207.6099299100001</v>
      </c>
      <c r="D106" s="36">
        <f>SUMIFS(СВЦЭМ!$C$33:$C$776,СВЦЭМ!$A$33:$A$776,$A106,СВЦЭМ!$B$33:$B$776,D$83)+'СЕТ СН'!$H$9+СВЦЭМ!$D$10+'СЕТ СН'!$H$6-'СЕТ СН'!$H$19</f>
        <v>1187.7394997699998</v>
      </c>
      <c r="E106" s="36">
        <f>SUMIFS(СВЦЭМ!$C$33:$C$776,СВЦЭМ!$A$33:$A$776,$A106,СВЦЭМ!$B$33:$B$776,E$83)+'СЕТ СН'!$H$9+СВЦЭМ!$D$10+'СЕТ СН'!$H$6-'СЕТ СН'!$H$19</f>
        <v>1177.00448919</v>
      </c>
      <c r="F106" s="36">
        <f>SUMIFS(СВЦЭМ!$C$33:$C$776,СВЦЭМ!$A$33:$A$776,$A106,СВЦЭМ!$B$33:$B$776,F$83)+'СЕТ СН'!$H$9+СВЦЭМ!$D$10+'СЕТ СН'!$H$6-'СЕТ СН'!$H$19</f>
        <v>1178.1946749399999</v>
      </c>
      <c r="G106" s="36">
        <f>SUMIFS(СВЦЭМ!$C$33:$C$776,СВЦЭМ!$A$33:$A$776,$A106,СВЦЭМ!$B$33:$B$776,G$83)+'СЕТ СН'!$H$9+СВЦЭМ!$D$10+'СЕТ СН'!$H$6-'СЕТ СН'!$H$19</f>
        <v>1186.75246784</v>
      </c>
      <c r="H106" s="36">
        <f>SUMIFS(СВЦЭМ!$C$33:$C$776,СВЦЭМ!$A$33:$A$776,$A106,СВЦЭМ!$B$33:$B$776,H$83)+'СЕТ СН'!$H$9+СВЦЭМ!$D$10+'СЕТ СН'!$H$6-'СЕТ СН'!$H$19</f>
        <v>1154.52769291</v>
      </c>
      <c r="I106" s="36">
        <f>SUMIFS(СВЦЭМ!$C$33:$C$776,СВЦЭМ!$A$33:$A$776,$A106,СВЦЭМ!$B$33:$B$776,I$83)+'СЕТ СН'!$H$9+СВЦЭМ!$D$10+'СЕТ СН'!$H$6-'СЕТ СН'!$H$19</f>
        <v>1148.95897397</v>
      </c>
      <c r="J106" s="36">
        <f>SUMIFS(СВЦЭМ!$C$33:$C$776,СВЦЭМ!$A$33:$A$776,$A106,СВЦЭМ!$B$33:$B$776,J$83)+'СЕТ СН'!$H$9+СВЦЭМ!$D$10+'СЕТ СН'!$H$6-'СЕТ СН'!$H$19</f>
        <v>1189.23663128</v>
      </c>
      <c r="K106" s="36">
        <f>SUMIFS(СВЦЭМ!$C$33:$C$776,СВЦЭМ!$A$33:$A$776,$A106,СВЦЭМ!$B$33:$B$776,K$83)+'СЕТ СН'!$H$9+СВЦЭМ!$D$10+'СЕТ СН'!$H$6-'СЕТ СН'!$H$19</f>
        <v>1211.96211174</v>
      </c>
      <c r="L106" s="36">
        <f>SUMIFS(СВЦЭМ!$C$33:$C$776,СВЦЭМ!$A$33:$A$776,$A106,СВЦЭМ!$B$33:$B$776,L$83)+'СЕТ СН'!$H$9+СВЦЭМ!$D$10+'СЕТ СН'!$H$6-'СЕТ СН'!$H$19</f>
        <v>1199.8034081000001</v>
      </c>
      <c r="M106" s="36">
        <f>SUMIFS(СВЦЭМ!$C$33:$C$776,СВЦЭМ!$A$33:$A$776,$A106,СВЦЭМ!$B$33:$B$776,M$83)+'СЕТ СН'!$H$9+СВЦЭМ!$D$10+'СЕТ СН'!$H$6-'СЕТ СН'!$H$19</f>
        <v>1199.6036457599998</v>
      </c>
      <c r="N106" s="36">
        <f>SUMIFS(СВЦЭМ!$C$33:$C$776,СВЦЭМ!$A$33:$A$776,$A106,СВЦЭМ!$B$33:$B$776,N$83)+'СЕТ СН'!$H$9+СВЦЭМ!$D$10+'СЕТ СН'!$H$6-'СЕТ СН'!$H$19</f>
        <v>1199.5829934600001</v>
      </c>
      <c r="O106" s="36">
        <f>SUMIFS(СВЦЭМ!$C$33:$C$776,СВЦЭМ!$A$33:$A$776,$A106,СВЦЭМ!$B$33:$B$776,O$83)+'СЕТ СН'!$H$9+СВЦЭМ!$D$10+'СЕТ СН'!$H$6-'СЕТ СН'!$H$19</f>
        <v>1214.6774023</v>
      </c>
      <c r="P106" s="36">
        <f>SUMIFS(СВЦЭМ!$C$33:$C$776,СВЦЭМ!$A$33:$A$776,$A106,СВЦЭМ!$B$33:$B$776,P$83)+'СЕТ СН'!$H$9+СВЦЭМ!$D$10+'СЕТ СН'!$H$6-'СЕТ СН'!$H$19</f>
        <v>1222.10707443</v>
      </c>
      <c r="Q106" s="36">
        <f>SUMIFS(СВЦЭМ!$C$33:$C$776,СВЦЭМ!$A$33:$A$776,$A106,СВЦЭМ!$B$33:$B$776,Q$83)+'СЕТ СН'!$H$9+СВЦЭМ!$D$10+'СЕТ СН'!$H$6-'СЕТ СН'!$H$19</f>
        <v>1212.66715692</v>
      </c>
      <c r="R106" s="36">
        <f>SUMIFS(СВЦЭМ!$C$33:$C$776,СВЦЭМ!$A$33:$A$776,$A106,СВЦЭМ!$B$33:$B$776,R$83)+'СЕТ СН'!$H$9+СВЦЭМ!$D$10+'СЕТ СН'!$H$6-'СЕТ СН'!$H$19</f>
        <v>1197.12453291</v>
      </c>
      <c r="S106" s="36">
        <f>SUMIFS(СВЦЭМ!$C$33:$C$776,СВЦЭМ!$A$33:$A$776,$A106,СВЦЭМ!$B$33:$B$776,S$83)+'СЕТ СН'!$H$9+СВЦЭМ!$D$10+'СЕТ СН'!$H$6-'СЕТ СН'!$H$19</f>
        <v>1176.0922389100001</v>
      </c>
      <c r="T106" s="36">
        <f>SUMIFS(СВЦЭМ!$C$33:$C$776,СВЦЭМ!$A$33:$A$776,$A106,СВЦЭМ!$B$33:$B$776,T$83)+'СЕТ СН'!$H$9+СВЦЭМ!$D$10+'СЕТ СН'!$H$6-'СЕТ СН'!$H$19</f>
        <v>1170.25595228</v>
      </c>
      <c r="U106" s="36">
        <f>SUMIFS(СВЦЭМ!$C$33:$C$776,СВЦЭМ!$A$33:$A$776,$A106,СВЦЭМ!$B$33:$B$776,U$83)+'СЕТ СН'!$H$9+СВЦЭМ!$D$10+'СЕТ СН'!$H$6-'СЕТ СН'!$H$19</f>
        <v>1156.3161953600002</v>
      </c>
      <c r="V106" s="36">
        <f>SUMIFS(СВЦЭМ!$C$33:$C$776,СВЦЭМ!$A$33:$A$776,$A106,СВЦЭМ!$B$33:$B$776,V$83)+'СЕТ СН'!$H$9+СВЦЭМ!$D$10+'СЕТ СН'!$H$6-'СЕТ СН'!$H$19</f>
        <v>1138.8575053300001</v>
      </c>
      <c r="W106" s="36">
        <f>SUMIFS(СВЦЭМ!$C$33:$C$776,СВЦЭМ!$A$33:$A$776,$A106,СВЦЭМ!$B$33:$B$776,W$83)+'СЕТ СН'!$H$9+СВЦЭМ!$D$10+'СЕТ СН'!$H$6-'СЕТ СН'!$H$19</f>
        <v>1140.1243693599999</v>
      </c>
      <c r="X106" s="36">
        <f>SUMIFS(СВЦЭМ!$C$33:$C$776,СВЦЭМ!$A$33:$A$776,$A106,СВЦЭМ!$B$33:$B$776,X$83)+'СЕТ СН'!$H$9+СВЦЭМ!$D$10+'СЕТ СН'!$H$6-'СЕТ СН'!$H$19</f>
        <v>1150.40464456</v>
      </c>
      <c r="Y106" s="36">
        <f>SUMIFS(СВЦЭМ!$C$33:$C$776,СВЦЭМ!$A$33:$A$776,$A106,СВЦЭМ!$B$33:$B$776,Y$83)+'СЕТ СН'!$H$9+СВЦЭМ!$D$10+'СЕТ СН'!$H$6-'СЕТ СН'!$H$19</f>
        <v>1196.51834745</v>
      </c>
    </row>
    <row r="107" spans="1:25" ht="15.75" x14ac:dyDescent="0.2">
      <c r="A107" s="35">
        <f t="shared" si="2"/>
        <v>43701</v>
      </c>
      <c r="B107" s="36">
        <f>SUMIFS(СВЦЭМ!$C$33:$C$776,СВЦЭМ!$A$33:$A$776,$A107,СВЦЭМ!$B$33:$B$776,B$83)+'СЕТ СН'!$H$9+СВЦЭМ!$D$10+'СЕТ СН'!$H$6-'СЕТ СН'!$H$19</f>
        <v>1200.05508751</v>
      </c>
      <c r="C107" s="36">
        <f>SUMIFS(СВЦЭМ!$C$33:$C$776,СВЦЭМ!$A$33:$A$776,$A107,СВЦЭМ!$B$33:$B$776,C$83)+'СЕТ СН'!$H$9+СВЦЭМ!$D$10+'СЕТ СН'!$H$6-'СЕТ СН'!$H$19</f>
        <v>1247.2747908599999</v>
      </c>
      <c r="D107" s="36">
        <f>SUMIFS(СВЦЭМ!$C$33:$C$776,СВЦЭМ!$A$33:$A$776,$A107,СВЦЭМ!$B$33:$B$776,D$83)+'СЕТ СН'!$H$9+СВЦЭМ!$D$10+'СЕТ СН'!$H$6-'СЕТ СН'!$H$19</f>
        <v>1269.9619498900001</v>
      </c>
      <c r="E107" s="36">
        <f>SUMIFS(СВЦЭМ!$C$33:$C$776,СВЦЭМ!$A$33:$A$776,$A107,СВЦЭМ!$B$33:$B$776,E$83)+'СЕТ СН'!$H$9+СВЦЭМ!$D$10+'СЕТ СН'!$H$6-'СЕТ СН'!$H$19</f>
        <v>1293.5503938100001</v>
      </c>
      <c r="F107" s="36">
        <f>SUMIFS(СВЦЭМ!$C$33:$C$776,СВЦЭМ!$A$33:$A$776,$A107,СВЦЭМ!$B$33:$B$776,F$83)+'СЕТ СН'!$H$9+СВЦЭМ!$D$10+'СЕТ СН'!$H$6-'СЕТ СН'!$H$19</f>
        <v>1295.45427498</v>
      </c>
      <c r="G107" s="36">
        <f>SUMIFS(СВЦЭМ!$C$33:$C$776,СВЦЭМ!$A$33:$A$776,$A107,СВЦЭМ!$B$33:$B$776,G$83)+'СЕТ СН'!$H$9+СВЦЭМ!$D$10+'СЕТ СН'!$H$6-'СЕТ СН'!$H$19</f>
        <v>1290.02606664</v>
      </c>
      <c r="H107" s="36">
        <f>SUMIFS(СВЦЭМ!$C$33:$C$776,СВЦЭМ!$A$33:$A$776,$A107,СВЦЭМ!$B$33:$B$776,H$83)+'СЕТ СН'!$H$9+СВЦЭМ!$D$10+'СЕТ СН'!$H$6-'СЕТ СН'!$H$19</f>
        <v>1258.1764931499999</v>
      </c>
      <c r="I107" s="36">
        <f>SUMIFS(СВЦЭМ!$C$33:$C$776,СВЦЭМ!$A$33:$A$776,$A107,СВЦЭМ!$B$33:$B$776,I$83)+'СЕТ СН'!$H$9+СВЦЭМ!$D$10+'СЕТ СН'!$H$6-'СЕТ СН'!$H$19</f>
        <v>1214.3774981000001</v>
      </c>
      <c r="J107" s="36">
        <f>SUMIFS(СВЦЭМ!$C$33:$C$776,СВЦЭМ!$A$33:$A$776,$A107,СВЦЭМ!$B$33:$B$776,J$83)+'СЕТ СН'!$H$9+СВЦЭМ!$D$10+'СЕТ СН'!$H$6-'СЕТ СН'!$H$19</f>
        <v>1160.7661485899998</v>
      </c>
      <c r="K107" s="36">
        <f>SUMIFS(СВЦЭМ!$C$33:$C$776,СВЦЭМ!$A$33:$A$776,$A107,СВЦЭМ!$B$33:$B$776,K$83)+'СЕТ СН'!$H$9+СВЦЭМ!$D$10+'СЕТ СН'!$H$6-'СЕТ СН'!$H$19</f>
        <v>1104.8937457900001</v>
      </c>
      <c r="L107" s="36">
        <f>SUMIFS(СВЦЭМ!$C$33:$C$776,СВЦЭМ!$A$33:$A$776,$A107,СВЦЭМ!$B$33:$B$776,L$83)+'СЕТ СН'!$H$9+СВЦЭМ!$D$10+'СЕТ СН'!$H$6-'СЕТ СН'!$H$19</f>
        <v>1102.29835052</v>
      </c>
      <c r="M107" s="36">
        <f>SUMIFS(СВЦЭМ!$C$33:$C$776,СВЦЭМ!$A$33:$A$776,$A107,СВЦЭМ!$B$33:$B$776,M$83)+'СЕТ СН'!$H$9+СВЦЭМ!$D$10+'СЕТ СН'!$H$6-'СЕТ СН'!$H$19</f>
        <v>1098.76959379</v>
      </c>
      <c r="N107" s="36">
        <f>SUMIFS(СВЦЭМ!$C$33:$C$776,СВЦЭМ!$A$33:$A$776,$A107,СВЦЭМ!$B$33:$B$776,N$83)+'СЕТ СН'!$H$9+СВЦЭМ!$D$10+'СЕТ СН'!$H$6-'СЕТ СН'!$H$19</f>
        <v>1111.9459104500002</v>
      </c>
      <c r="O107" s="36">
        <f>SUMIFS(СВЦЭМ!$C$33:$C$776,СВЦЭМ!$A$33:$A$776,$A107,СВЦЭМ!$B$33:$B$776,O$83)+'СЕТ СН'!$H$9+СВЦЭМ!$D$10+'СЕТ СН'!$H$6-'СЕТ СН'!$H$19</f>
        <v>1123.9045422200002</v>
      </c>
      <c r="P107" s="36">
        <f>SUMIFS(СВЦЭМ!$C$33:$C$776,СВЦЭМ!$A$33:$A$776,$A107,СВЦЭМ!$B$33:$B$776,P$83)+'СЕТ СН'!$H$9+СВЦЭМ!$D$10+'СЕТ СН'!$H$6-'СЕТ СН'!$H$19</f>
        <v>1135.81773991</v>
      </c>
      <c r="Q107" s="36">
        <f>SUMIFS(СВЦЭМ!$C$33:$C$776,СВЦЭМ!$A$33:$A$776,$A107,СВЦЭМ!$B$33:$B$776,Q$83)+'СЕТ СН'!$H$9+СВЦЭМ!$D$10+'СЕТ СН'!$H$6-'СЕТ СН'!$H$19</f>
        <v>1144.32817178</v>
      </c>
      <c r="R107" s="36">
        <f>SUMIFS(СВЦЭМ!$C$33:$C$776,СВЦЭМ!$A$33:$A$776,$A107,СВЦЭМ!$B$33:$B$776,R$83)+'СЕТ СН'!$H$9+СВЦЭМ!$D$10+'СЕТ СН'!$H$6-'СЕТ СН'!$H$19</f>
        <v>1112.39863541</v>
      </c>
      <c r="S107" s="36">
        <f>SUMIFS(СВЦЭМ!$C$33:$C$776,СВЦЭМ!$A$33:$A$776,$A107,СВЦЭМ!$B$33:$B$776,S$83)+'СЕТ СН'!$H$9+СВЦЭМ!$D$10+'СЕТ СН'!$H$6-'СЕТ СН'!$H$19</f>
        <v>1074.63893934</v>
      </c>
      <c r="T107" s="36">
        <f>SUMIFS(СВЦЭМ!$C$33:$C$776,СВЦЭМ!$A$33:$A$776,$A107,СВЦЭМ!$B$33:$B$776,T$83)+'СЕТ СН'!$H$9+СВЦЭМ!$D$10+'СЕТ СН'!$H$6-'СЕТ СН'!$H$19</f>
        <v>1060.80491712</v>
      </c>
      <c r="U107" s="36">
        <f>SUMIFS(СВЦЭМ!$C$33:$C$776,СВЦЭМ!$A$33:$A$776,$A107,СВЦЭМ!$B$33:$B$776,U$83)+'СЕТ СН'!$H$9+СВЦЭМ!$D$10+'СЕТ СН'!$H$6-'СЕТ СН'!$H$19</f>
        <v>1057.1831502800001</v>
      </c>
      <c r="V107" s="36">
        <f>SUMIFS(СВЦЭМ!$C$33:$C$776,СВЦЭМ!$A$33:$A$776,$A107,СВЦЭМ!$B$33:$B$776,V$83)+'СЕТ СН'!$H$9+СВЦЭМ!$D$10+'СЕТ СН'!$H$6-'СЕТ СН'!$H$19</f>
        <v>1066.7304896000001</v>
      </c>
      <c r="W107" s="36">
        <f>SUMIFS(СВЦЭМ!$C$33:$C$776,СВЦЭМ!$A$33:$A$776,$A107,СВЦЭМ!$B$33:$B$776,W$83)+'СЕТ СН'!$H$9+СВЦЭМ!$D$10+'СЕТ СН'!$H$6-'СЕТ СН'!$H$19</f>
        <v>1072.47838566</v>
      </c>
      <c r="X107" s="36">
        <f>SUMIFS(СВЦЭМ!$C$33:$C$776,СВЦЭМ!$A$33:$A$776,$A107,СВЦЭМ!$B$33:$B$776,X$83)+'СЕТ СН'!$H$9+СВЦЭМ!$D$10+'СЕТ СН'!$H$6-'СЕТ СН'!$H$19</f>
        <v>1066.3112032200002</v>
      </c>
      <c r="Y107" s="36">
        <f>SUMIFS(СВЦЭМ!$C$33:$C$776,СВЦЭМ!$A$33:$A$776,$A107,СВЦЭМ!$B$33:$B$776,Y$83)+'СЕТ СН'!$H$9+СВЦЭМ!$D$10+'СЕТ СН'!$H$6-'СЕТ СН'!$H$19</f>
        <v>1137.76870979</v>
      </c>
    </row>
    <row r="108" spans="1:25" ht="15.75" x14ac:dyDescent="0.2">
      <c r="A108" s="35">
        <f t="shared" si="2"/>
        <v>43702</v>
      </c>
      <c r="B108" s="36">
        <f>SUMIFS(СВЦЭМ!$C$33:$C$776,СВЦЭМ!$A$33:$A$776,$A108,СВЦЭМ!$B$33:$B$776,B$83)+'СЕТ СН'!$H$9+СВЦЭМ!$D$10+'СЕТ СН'!$H$6-'СЕТ СН'!$H$19</f>
        <v>1191.64541734</v>
      </c>
      <c r="C108" s="36">
        <f>SUMIFS(СВЦЭМ!$C$33:$C$776,СВЦЭМ!$A$33:$A$776,$A108,СВЦЭМ!$B$33:$B$776,C$83)+'СЕТ СН'!$H$9+СВЦЭМ!$D$10+'СЕТ СН'!$H$6-'СЕТ СН'!$H$19</f>
        <v>1227.24446721</v>
      </c>
      <c r="D108" s="36">
        <f>SUMIFS(СВЦЭМ!$C$33:$C$776,СВЦЭМ!$A$33:$A$776,$A108,СВЦЭМ!$B$33:$B$776,D$83)+'СЕТ СН'!$H$9+СВЦЭМ!$D$10+'СЕТ СН'!$H$6-'СЕТ СН'!$H$19</f>
        <v>1233.6763190699999</v>
      </c>
      <c r="E108" s="36">
        <f>SUMIFS(СВЦЭМ!$C$33:$C$776,СВЦЭМ!$A$33:$A$776,$A108,СВЦЭМ!$B$33:$B$776,E$83)+'СЕТ СН'!$H$9+СВЦЭМ!$D$10+'СЕТ СН'!$H$6-'СЕТ СН'!$H$19</f>
        <v>1236.94797797</v>
      </c>
      <c r="F108" s="36">
        <f>SUMIFS(СВЦЭМ!$C$33:$C$776,СВЦЭМ!$A$33:$A$776,$A108,СВЦЭМ!$B$33:$B$776,F$83)+'СЕТ СН'!$H$9+СВЦЭМ!$D$10+'СЕТ СН'!$H$6-'СЕТ СН'!$H$19</f>
        <v>1236.81649883</v>
      </c>
      <c r="G108" s="36">
        <f>SUMIFS(СВЦЭМ!$C$33:$C$776,СВЦЭМ!$A$33:$A$776,$A108,СВЦЭМ!$B$33:$B$776,G$83)+'СЕТ СН'!$H$9+СВЦЭМ!$D$10+'СЕТ СН'!$H$6-'СЕТ СН'!$H$19</f>
        <v>1236.0143853899999</v>
      </c>
      <c r="H108" s="36">
        <f>SUMIFS(СВЦЭМ!$C$33:$C$776,СВЦЭМ!$A$33:$A$776,$A108,СВЦЭМ!$B$33:$B$776,H$83)+'СЕТ СН'!$H$9+СВЦЭМ!$D$10+'СЕТ СН'!$H$6-'СЕТ СН'!$H$19</f>
        <v>1223.0155512199999</v>
      </c>
      <c r="I108" s="36">
        <f>SUMIFS(СВЦЭМ!$C$33:$C$776,СВЦЭМ!$A$33:$A$776,$A108,СВЦЭМ!$B$33:$B$776,I$83)+'СЕТ СН'!$H$9+СВЦЭМ!$D$10+'СЕТ СН'!$H$6-'СЕТ СН'!$H$19</f>
        <v>1212.8668518499999</v>
      </c>
      <c r="J108" s="36">
        <f>SUMIFS(СВЦЭМ!$C$33:$C$776,СВЦЭМ!$A$33:$A$776,$A108,СВЦЭМ!$B$33:$B$776,J$83)+'СЕТ СН'!$H$9+СВЦЭМ!$D$10+'СЕТ СН'!$H$6-'СЕТ СН'!$H$19</f>
        <v>1174.7310990800001</v>
      </c>
      <c r="K108" s="36">
        <f>SUMIFS(СВЦЭМ!$C$33:$C$776,СВЦЭМ!$A$33:$A$776,$A108,СВЦЭМ!$B$33:$B$776,K$83)+'СЕТ СН'!$H$9+СВЦЭМ!$D$10+'СЕТ СН'!$H$6-'СЕТ СН'!$H$19</f>
        <v>1130.3425882199999</v>
      </c>
      <c r="L108" s="36">
        <f>SUMIFS(СВЦЭМ!$C$33:$C$776,СВЦЭМ!$A$33:$A$776,$A108,СВЦЭМ!$B$33:$B$776,L$83)+'СЕТ СН'!$H$9+СВЦЭМ!$D$10+'СЕТ СН'!$H$6-'СЕТ СН'!$H$19</f>
        <v>1097.58585621</v>
      </c>
      <c r="M108" s="36">
        <f>SUMIFS(СВЦЭМ!$C$33:$C$776,СВЦЭМ!$A$33:$A$776,$A108,СВЦЭМ!$B$33:$B$776,M$83)+'СЕТ СН'!$H$9+СВЦЭМ!$D$10+'СЕТ СН'!$H$6-'СЕТ СН'!$H$19</f>
        <v>1099.8820984499998</v>
      </c>
      <c r="N108" s="36">
        <f>SUMIFS(СВЦЭМ!$C$33:$C$776,СВЦЭМ!$A$33:$A$776,$A108,СВЦЭМ!$B$33:$B$776,N$83)+'СЕТ СН'!$H$9+СВЦЭМ!$D$10+'СЕТ СН'!$H$6-'СЕТ СН'!$H$19</f>
        <v>1118.55247755</v>
      </c>
      <c r="O108" s="36">
        <f>SUMIFS(СВЦЭМ!$C$33:$C$776,СВЦЭМ!$A$33:$A$776,$A108,СВЦЭМ!$B$33:$B$776,O$83)+'СЕТ СН'!$H$9+СВЦЭМ!$D$10+'СЕТ СН'!$H$6-'СЕТ СН'!$H$19</f>
        <v>1136.32574249</v>
      </c>
      <c r="P108" s="36">
        <f>SUMIFS(СВЦЭМ!$C$33:$C$776,СВЦЭМ!$A$33:$A$776,$A108,СВЦЭМ!$B$33:$B$776,P$83)+'СЕТ СН'!$H$9+СВЦЭМ!$D$10+'СЕТ СН'!$H$6-'СЕТ СН'!$H$19</f>
        <v>1147.4264315099999</v>
      </c>
      <c r="Q108" s="36">
        <f>SUMIFS(СВЦЭМ!$C$33:$C$776,СВЦЭМ!$A$33:$A$776,$A108,СВЦЭМ!$B$33:$B$776,Q$83)+'СЕТ СН'!$H$9+СВЦЭМ!$D$10+'СЕТ СН'!$H$6-'СЕТ СН'!$H$19</f>
        <v>1158.8104023000001</v>
      </c>
      <c r="R108" s="36">
        <f>SUMIFS(СВЦЭМ!$C$33:$C$776,СВЦЭМ!$A$33:$A$776,$A108,СВЦЭМ!$B$33:$B$776,R$83)+'СЕТ СН'!$H$9+СВЦЭМ!$D$10+'СЕТ СН'!$H$6-'СЕТ СН'!$H$19</f>
        <v>1122.3760063300001</v>
      </c>
      <c r="S108" s="36">
        <f>SUMIFS(СВЦЭМ!$C$33:$C$776,СВЦЭМ!$A$33:$A$776,$A108,СВЦЭМ!$B$33:$B$776,S$83)+'СЕТ СН'!$H$9+СВЦЭМ!$D$10+'СЕТ СН'!$H$6-'СЕТ СН'!$H$19</f>
        <v>1084.1984661500001</v>
      </c>
      <c r="T108" s="36">
        <f>SUMIFS(СВЦЭМ!$C$33:$C$776,СВЦЭМ!$A$33:$A$776,$A108,СВЦЭМ!$B$33:$B$776,T$83)+'СЕТ СН'!$H$9+СВЦЭМ!$D$10+'СЕТ СН'!$H$6-'СЕТ СН'!$H$19</f>
        <v>1097.02826185</v>
      </c>
      <c r="U108" s="36">
        <f>SUMIFS(СВЦЭМ!$C$33:$C$776,СВЦЭМ!$A$33:$A$776,$A108,СВЦЭМ!$B$33:$B$776,U$83)+'СЕТ СН'!$H$9+СВЦЭМ!$D$10+'СЕТ СН'!$H$6-'СЕТ СН'!$H$19</f>
        <v>1100.9948967599998</v>
      </c>
      <c r="V108" s="36">
        <f>SUMIFS(СВЦЭМ!$C$33:$C$776,СВЦЭМ!$A$33:$A$776,$A108,СВЦЭМ!$B$33:$B$776,V$83)+'СЕТ СН'!$H$9+СВЦЭМ!$D$10+'СЕТ СН'!$H$6-'СЕТ СН'!$H$19</f>
        <v>1074.7352587</v>
      </c>
      <c r="W108" s="36">
        <f>SUMIFS(СВЦЭМ!$C$33:$C$776,СВЦЭМ!$A$33:$A$776,$A108,СВЦЭМ!$B$33:$B$776,W$83)+'СЕТ СН'!$H$9+СВЦЭМ!$D$10+'СЕТ СН'!$H$6-'СЕТ СН'!$H$19</f>
        <v>1077.99569438</v>
      </c>
      <c r="X108" s="36">
        <f>SUMIFS(СВЦЭМ!$C$33:$C$776,СВЦЭМ!$A$33:$A$776,$A108,СВЦЭМ!$B$33:$B$776,X$83)+'СЕТ СН'!$H$9+СВЦЭМ!$D$10+'СЕТ СН'!$H$6-'СЕТ СН'!$H$19</f>
        <v>1084.3288225400001</v>
      </c>
      <c r="Y108" s="36">
        <f>SUMIFS(СВЦЭМ!$C$33:$C$776,СВЦЭМ!$A$33:$A$776,$A108,СВЦЭМ!$B$33:$B$776,Y$83)+'СЕТ СН'!$H$9+СВЦЭМ!$D$10+'СЕТ СН'!$H$6-'СЕТ СН'!$H$19</f>
        <v>1168.29715558</v>
      </c>
    </row>
    <row r="109" spans="1:25" ht="15.75" x14ac:dyDescent="0.2">
      <c r="A109" s="35">
        <f t="shared" si="2"/>
        <v>43703</v>
      </c>
      <c r="B109" s="36">
        <f>SUMIFS(СВЦЭМ!$C$33:$C$776,СВЦЭМ!$A$33:$A$776,$A109,СВЦЭМ!$B$33:$B$776,B$83)+'СЕТ СН'!$H$9+СВЦЭМ!$D$10+'СЕТ СН'!$H$6-'СЕТ СН'!$H$19</f>
        <v>1283.8260034800001</v>
      </c>
      <c r="C109" s="36">
        <f>SUMIFS(СВЦЭМ!$C$33:$C$776,СВЦЭМ!$A$33:$A$776,$A109,СВЦЭМ!$B$33:$B$776,C$83)+'СЕТ СН'!$H$9+СВЦЭМ!$D$10+'СЕТ СН'!$H$6-'СЕТ СН'!$H$19</f>
        <v>1340.17988726</v>
      </c>
      <c r="D109" s="36">
        <f>SUMIFS(СВЦЭМ!$C$33:$C$776,СВЦЭМ!$A$33:$A$776,$A109,СВЦЭМ!$B$33:$B$776,D$83)+'СЕТ СН'!$H$9+СВЦЭМ!$D$10+'СЕТ СН'!$H$6-'СЕТ СН'!$H$19</f>
        <v>1362.7000538100001</v>
      </c>
      <c r="E109" s="36">
        <f>SUMIFS(СВЦЭМ!$C$33:$C$776,СВЦЭМ!$A$33:$A$776,$A109,СВЦЭМ!$B$33:$B$776,E$83)+'СЕТ СН'!$H$9+СВЦЭМ!$D$10+'СЕТ СН'!$H$6-'СЕТ СН'!$H$19</f>
        <v>1376.2587128300001</v>
      </c>
      <c r="F109" s="36">
        <f>SUMIFS(СВЦЭМ!$C$33:$C$776,СВЦЭМ!$A$33:$A$776,$A109,СВЦЭМ!$B$33:$B$776,F$83)+'СЕТ СН'!$H$9+СВЦЭМ!$D$10+'СЕТ СН'!$H$6-'СЕТ СН'!$H$19</f>
        <v>1361.79516956</v>
      </c>
      <c r="G109" s="36">
        <f>SUMIFS(СВЦЭМ!$C$33:$C$776,СВЦЭМ!$A$33:$A$776,$A109,СВЦЭМ!$B$33:$B$776,G$83)+'СЕТ СН'!$H$9+СВЦЭМ!$D$10+'СЕТ СН'!$H$6-'СЕТ СН'!$H$19</f>
        <v>1326.93155258</v>
      </c>
      <c r="H109" s="36">
        <f>SUMIFS(СВЦЭМ!$C$33:$C$776,СВЦЭМ!$A$33:$A$776,$A109,СВЦЭМ!$B$33:$B$776,H$83)+'СЕТ СН'!$H$9+СВЦЭМ!$D$10+'СЕТ СН'!$H$6-'СЕТ СН'!$H$19</f>
        <v>1297.8807983199999</v>
      </c>
      <c r="I109" s="36">
        <f>SUMIFS(СВЦЭМ!$C$33:$C$776,СВЦЭМ!$A$33:$A$776,$A109,СВЦЭМ!$B$33:$B$776,I$83)+'СЕТ СН'!$H$9+СВЦЭМ!$D$10+'СЕТ СН'!$H$6-'СЕТ СН'!$H$19</f>
        <v>1242.04243778</v>
      </c>
      <c r="J109" s="36">
        <f>SUMIFS(СВЦЭМ!$C$33:$C$776,СВЦЭМ!$A$33:$A$776,$A109,СВЦЭМ!$B$33:$B$776,J$83)+'СЕТ СН'!$H$9+СВЦЭМ!$D$10+'СЕТ СН'!$H$6-'СЕТ СН'!$H$19</f>
        <v>1198.4782663800002</v>
      </c>
      <c r="K109" s="36">
        <f>SUMIFS(СВЦЭМ!$C$33:$C$776,СВЦЭМ!$A$33:$A$776,$A109,СВЦЭМ!$B$33:$B$776,K$83)+'СЕТ СН'!$H$9+СВЦЭМ!$D$10+'СЕТ СН'!$H$6-'СЕТ СН'!$H$19</f>
        <v>1166.7843867399999</v>
      </c>
      <c r="L109" s="36">
        <f>SUMIFS(СВЦЭМ!$C$33:$C$776,СВЦЭМ!$A$33:$A$776,$A109,СВЦЭМ!$B$33:$B$776,L$83)+'СЕТ СН'!$H$9+СВЦЭМ!$D$10+'СЕТ СН'!$H$6-'СЕТ СН'!$H$19</f>
        <v>1147.30226404</v>
      </c>
      <c r="M109" s="36">
        <f>SUMIFS(СВЦЭМ!$C$33:$C$776,СВЦЭМ!$A$33:$A$776,$A109,СВЦЭМ!$B$33:$B$776,M$83)+'СЕТ СН'!$H$9+СВЦЭМ!$D$10+'СЕТ СН'!$H$6-'СЕТ СН'!$H$19</f>
        <v>1145.0621813299999</v>
      </c>
      <c r="N109" s="36">
        <f>SUMIFS(СВЦЭМ!$C$33:$C$776,СВЦЭМ!$A$33:$A$776,$A109,СВЦЭМ!$B$33:$B$776,N$83)+'СЕТ СН'!$H$9+СВЦЭМ!$D$10+'СЕТ СН'!$H$6-'СЕТ СН'!$H$19</f>
        <v>1142.9164300899999</v>
      </c>
      <c r="O109" s="36">
        <f>SUMIFS(СВЦЭМ!$C$33:$C$776,СВЦЭМ!$A$33:$A$776,$A109,СВЦЭМ!$B$33:$B$776,O$83)+'СЕТ СН'!$H$9+СВЦЭМ!$D$10+'СЕТ СН'!$H$6-'СЕТ СН'!$H$19</f>
        <v>1141.6295670899999</v>
      </c>
      <c r="P109" s="36">
        <f>SUMIFS(СВЦЭМ!$C$33:$C$776,СВЦЭМ!$A$33:$A$776,$A109,СВЦЭМ!$B$33:$B$776,P$83)+'СЕТ СН'!$H$9+СВЦЭМ!$D$10+'СЕТ СН'!$H$6-'СЕТ СН'!$H$19</f>
        <v>1138.26749453</v>
      </c>
      <c r="Q109" s="36">
        <f>SUMIFS(СВЦЭМ!$C$33:$C$776,СВЦЭМ!$A$33:$A$776,$A109,СВЦЭМ!$B$33:$B$776,Q$83)+'СЕТ СН'!$H$9+СВЦЭМ!$D$10+'СЕТ СН'!$H$6-'СЕТ СН'!$H$19</f>
        <v>1145.94210142</v>
      </c>
      <c r="R109" s="36">
        <f>SUMIFS(СВЦЭМ!$C$33:$C$776,СВЦЭМ!$A$33:$A$776,$A109,СВЦЭМ!$B$33:$B$776,R$83)+'СЕТ СН'!$H$9+СВЦЭМ!$D$10+'СЕТ СН'!$H$6-'СЕТ СН'!$H$19</f>
        <v>1116.1347805599999</v>
      </c>
      <c r="S109" s="36">
        <f>SUMIFS(СВЦЭМ!$C$33:$C$776,СВЦЭМ!$A$33:$A$776,$A109,СВЦЭМ!$B$33:$B$776,S$83)+'СЕТ СН'!$H$9+СВЦЭМ!$D$10+'СЕТ СН'!$H$6-'СЕТ СН'!$H$19</f>
        <v>1145.14386223</v>
      </c>
      <c r="T109" s="36">
        <f>SUMIFS(СВЦЭМ!$C$33:$C$776,СВЦЭМ!$A$33:$A$776,$A109,СВЦЭМ!$B$33:$B$776,T$83)+'СЕТ СН'!$H$9+СВЦЭМ!$D$10+'СЕТ СН'!$H$6-'СЕТ СН'!$H$19</f>
        <v>1147.2502528499999</v>
      </c>
      <c r="U109" s="36">
        <f>SUMIFS(СВЦЭМ!$C$33:$C$776,СВЦЭМ!$A$33:$A$776,$A109,СВЦЭМ!$B$33:$B$776,U$83)+'СЕТ СН'!$H$9+СВЦЭМ!$D$10+'СЕТ СН'!$H$6-'СЕТ СН'!$H$19</f>
        <v>1148.93845014</v>
      </c>
      <c r="V109" s="36">
        <f>SUMIFS(СВЦЭМ!$C$33:$C$776,СВЦЭМ!$A$33:$A$776,$A109,СВЦЭМ!$B$33:$B$776,V$83)+'СЕТ СН'!$H$9+СВЦЭМ!$D$10+'СЕТ СН'!$H$6-'СЕТ СН'!$H$19</f>
        <v>1161.38720986</v>
      </c>
      <c r="W109" s="36">
        <f>SUMIFS(СВЦЭМ!$C$33:$C$776,СВЦЭМ!$A$33:$A$776,$A109,СВЦЭМ!$B$33:$B$776,W$83)+'СЕТ СН'!$H$9+СВЦЭМ!$D$10+'СЕТ СН'!$H$6-'СЕТ СН'!$H$19</f>
        <v>1163.6195256000001</v>
      </c>
      <c r="X109" s="36">
        <f>SUMIFS(СВЦЭМ!$C$33:$C$776,СВЦЭМ!$A$33:$A$776,$A109,СВЦЭМ!$B$33:$B$776,X$83)+'СЕТ СН'!$H$9+СВЦЭМ!$D$10+'СЕТ СН'!$H$6-'СЕТ СН'!$H$19</f>
        <v>1119.0971211199999</v>
      </c>
      <c r="Y109" s="36">
        <f>SUMIFS(СВЦЭМ!$C$33:$C$776,СВЦЭМ!$A$33:$A$776,$A109,СВЦЭМ!$B$33:$B$776,Y$83)+'СЕТ СН'!$H$9+СВЦЭМ!$D$10+'СЕТ СН'!$H$6-'СЕТ СН'!$H$19</f>
        <v>1174.652875</v>
      </c>
    </row>
    <row r="110" spans="1:25" ht="15.75" x14ac:dyDescent="0.2">
      <c r="A110" s="35">
        <f t="shared" si="2"/>
        <v>43704</v>
      </c>
      <c r="B110" s="36">
        <f>SUMIFS(СВЦЭМ!$C$33:$C$776,СВЦЭМ!$A$33:$A$776,$A110,СВЦЭМ!$B$33:$B$776,B$83)+'СЕТ СН'!$H$9+СВЦЭМ!$D$10+'СЕТ СН'!$H$6-'СЕТ СН'!$H$19</f>
        <v>1139.5930143</v>
      </c>
      <c r="C110" s="36">
        <f>SUMIFS(СВЦЭМ!$C$33:$C$776,СВЦЭМ!$A$33:$A$776,$A110,СВЦЭМ!$B$33:$B$776,C$83)+'СЕТ СН'!$H$9+СВЦЭМ!$D$10+'СЕТ СН'!$H$6-'СЕТ СН'!$H$19</f>
        <v>1188.9869899</v>
      </c>
      <c r="D110" s="36">
        <f>SUMIFS(СВЦЭМ!$C$33:$C$776,СВЦЭМ!$A$33:$A$776,$A110,СВЦЭМ!$B$33:$B$776,D$83)+'СЕТ СН'!$H$9+СВЦЭМ!$D$10+'СЕТ СН'!$H$6-'СЕТ СН'!$H$19</f>
        <v>1229.7318089400001</v>
      </c>
      <c r="E110" s="36">
        <f>SUMIFS(СВЦЭМ!$C$33:$C$776,СВЦЭМ!$A$33:$A$776,$A110,СВЦЭМ!$B$33:$B$776,E$83)+'СЕТ СН'!$H$9+СВЦЭМ!$D$10+'СЕТ СН'!$H$6-'СЕТ СН'!$H$19</f>
        <v>1239.45867866</v>
      </c>
      <c r="F110" s="36">
        <f>SUMIFS(СВЦЭМ!$C$33:$C$776,СВЦЭМ!$A$33:$A$776,$A110,СВЦЭМ!$B$33:$B$776,F$83)+'СЕТ СН'!$H$9+СВЦЭМ!$D$10+'СЕТ СН'!$H$6-'СЕТ СН'!$H$19</f>
        <v>1229.1627921499999</v>
      </c>
      <c r="G110" s="36">
        <f>SUMIFS(СВЦЭМ!$C$33:$C$776,СВЦЭМ!$A$33:$A$776,$A110,СВЦЭМ!$B$33:$B$776,G$83)+'СЕТ СН'!$H$9+СВЦЭМ!$D$10+'СЕТ СН'!$H$6-'СЕТ СН'!$H$19</f>
        <v>1202.58870755</v>
      </c>
      <c r="H110" s="36">
        <f>SUMIFS(СВЦЭМ!$C$33:$C$776,СВЦЭМ!$A$33:$A$776,$A110,СВЦЭМ!$B$33:$B$776,H$83)+'СЕТ СН'!$H$9+СВЦЭМ!$D$10+'СЕТ СН'!$H$6-'СЕТ СН'!$H$19</f>
        <v>1195.4901682499999</v>
      </c>
      <c r="I110" s="36">
        <f>SUMIFS(СВЦЭМ!$C$33:$C$776,СВЦЭМ!$A$33:$A$776,$A110,СВЦЭМ!$B$33:$B$776,I$83)+'СЕТ СН'!$H$9+СВЦЭМ!$D$10+'СЕТ СН'!$H$6-'СЕТ СН'!$H$19</f>
        <v>1146.29957588</v>
      </c>
      <c r="J110" s="36">
        <f>SUMIFS(СВЦЭМ!$C$33:$C$776,СВЦЭМ!$A$33:$A$776,$A110,СВЦЭМ!$B$33:$B$776,J$83)+'СЕТ СН'!$H$9+СВЦЭМ!$D$10+'СЕТ СН'!$H$6-'СЕТ СН'!$H$19</f>
        <v>1205.22740312</v>
      </c>
      <c r="K110" s="36">
        <f>SUMIFS(СВЦЭМ!$C$33:$C$776,СВЦЭМ!$A$33:$A$776,$A110,СВЦЭМ!$B$33:$B$776,K$83)+'СЕТ СН'!$H$9+СВЦЭМ!$D$10+'СЕТ СН'!$H$6-'СЕТ СН'!$H$19</f>
        <v>1223.0874567599999</v>
      </c>
      <c r="L110" s="36">
        <f>SUMIFS(СВЦЭМ!$C$33:$C$776,СВЦЭМ!$A$33:$A$776,$A110,СВЦЭМ!$B$33:$B$776,L$83)+'СЕТ СН'!$H$9+СВЦЭМ!$D$10+'СЕТ СН'!$H$6-'СЕТ СН'!$H$19</f>
        <v>1228.9231446200001</v>
      </c>
      <c r="M110" s="36">
        <f>SUMIFS(СВЦЭМ!$C$33:$C$776,СВЦЭМ!$A$33:$A$776,$A110,СВЦЭМ!$B$33:$B$776,M$83)+'СЕТ СН'!$H$9+СВЦЭМ!$D$10+'СЕТ СН'!$H$6-'СЕТ СН'!$H$19</f>
        <v>1233.747427</v>
      </c>
      <c r="N110" s="36">
        <f>SUMIFS(СВЦЭМ!$C$33:$C$776,СВЦЭМ!$A$33:$A$776,$A110,СВЦЭМ!$B$33:$B$776,N$83)+'СЕТ СН'!$H$9+СВЦЭМ!$D$10+'СЕТ СН'!$H$6-'СЕТ СН'!$H$19</f>
        <v>1239.75298036</v>
      </c>
      <c r="O110" s="36">
        <f>SUMIFS(СВЦЭМ!$C$33:$C$776,СВЦЭМ!$A$33:$A$776,$A110,СВЦЭМ!$B$33:$B$776,O$83)+'СЕТ СН'!$H$9+СВЦЭМ!$D$10+'СЕТ СН'!$H$6-'СЕТ СН'!$H$19</f>
        <v>1240.3575165</v>
      </c>
      <c r="P110" s="36">
        <f>SUMIFS(СВЦЭМ!$C$33:$C$776,СВЦЭМ!$A$33:$A$776,$A110,СВЦЭМ!$B$33:$B$776,P$83)+'СЕТ СН'!$H$9+СВЦЭМ!$D$10+'СЕТ СН'!$H$6-'СЕТ СН'!$H$19</f>
        <v>1245.4777658</v>
      </c>
      <c r="Q110" s="36">
        <f>SUMIFS(СВЦЭМ!$C$33:$C$776,СВЦЭМ!$A$33:$A$776,$A110,СВЦЭМ!$B$33:$B$776,Q$83)+'СЕТ СН'!$H$9+СВЦЭМ!$D$10+'СЕТ СН'!$H$6-'СЕТ СН'!$H$19</f>
        <v>1247.1644310299998</v>
      </c>
      <c r="R110" s="36">
        <f>SUMIFS(СВЦЭМ!$C$33:$C$776,СВЦЭМ!$A$33:$A$776,$A110,СВЦЭМ!$B$33:$B$776,R$83)+'СЕТ СН'!$H$9+СВЦЭМ!$D$10+'СЕТ СН'!$H$6-'СЕТ СН'!$H$19</f>
        <v>1249.2629486999999</v>
      </c>
      <c r="S110" s="36">
        <f>SUMIFS(СВЦЭМ!$C$33:$C$776,СВЦЭМ!$A$33:$A$776,$A110,СВЦЭМ!$B$33:$B$776,S$83)+'СЕТ СН'!$H$9+СВЦЭМ!$D$10+'СЕТ СН'!$H$6-'СЕТ СН'!$H$19</f>
        <v>1286.87718341</v>
      </c>
      <c r="T110" s="36">
        <f>SUMIFS(СВЦЭМ!$C$33:$C$776,СВЦЭМ!$A$33:$A$776,$A110,СВЦЭМ!$B$33:$B$776,T$83)+'СЕТ СН'!$H$9+СВЦЭМ!$D$10+'СЕТ СН'!$H$6-'СЕТ СН'!$H$19</f>
        <v>1290.03365205</v>
      </c>
      <c r="U110" s="36">
        <f>SUMIFS(СВЦЭМ!$C$33:$C$776,СВЦЭМ!$A$33:$A$776,$A110,СВЦЭМ!$B$33:$B$776,U$83)+'СЕТ СН'!$H$9+СВЦЭМ!$D$10+'СЕТ СН'!$H$6-'СЕТ СН'!$H$19</f>
        <v>1294.8007510699999</v>
      </c>
      <c r="V110" s="36">
        <f>SUMIFS(СВЦЭМ!$C$33:$C$776,СВЦЭМ!$A$33:$A$776,$A110,СВЦЭМ!$B$33:$B$776,V$83)+'СЕТ СН'!$H$9+СВЦЭМ!$D$10+'СЕТ СН'!$H$6-'СЕТ СН'!$H$19</f>
        <v>1307.26174528</v>
      </c>
      <c r="W110" s="36">
        <f>SUMIFS(СВЦЭМ!$C$33:$C$776,СВЦЭМ!$A$33:$A$776,$A110,СВЦЭМ!$B$33:$B$776,W$83)+'СЕТ СН'!$H$9+СВЦЭМ!$D$10+'СЕТ СН'!$H$6-'СЕТ СН'!$H$19</f>
        <v>1312.79915871</v>
      </c>
      <c r="X110" s="36">
        <f>SUMIFS(СВЦЭМ!$C$33:$C$776,СВЦЭМ!$A$33:$A$776,$A110,СВЦЭМ!$B$33:$B$776,X$83)+'СЕТ СН'!$H$9+СВЦЭМ!$D$10+'СЕТ СН'!$H$6-'СЕТ СН'!$H$19</f>
        <v>1285.44705385</v>
      </c>
      <c r="Y110" s="36">
        <f>SUMIFS(СВЦЭМ!$C$33:$C$776,СВЦЭМ!$A$33:$A$776,$A110,СВЦЭМ!$B$33:$B$776,Y$83)+'СЕТ СН'!$H$9+СВЦЭМ!$D$10+'СЕТ СН'!$H$6-'СЕТ СН'!$H$19</f>
        <v>1217.5197817399999</v>
      </c>
    </row>
    <row r="111" spans="1:25" ht="15.75" x14ac:dyDescent="0.2">
      <c r="A111" s="35">
        <f t="shared" si="2"/>
        <v>43705</v>
      </c>
      <c r="B111" s="36">
        <f>SUMIFS(СВЦЭМ!$C$33:$C$776,СВЦЭМ!$A$33:$A$776,$A111,СВЦЭМ!$B$33:$B$776,B$83)+'СЕТ СН'!$H$9+СВЦЭМ!$D$10+'СЕТ СН'!$H$6-'СЕТ СН'!$H$19</f>
        <v>1182.7867103799999</v>
      </c>
      <c r="C111" s="36">
        <f>SUMIFS(СВЦЭМ!$C$33:$C$776,СВЦЭМ!$A$33:$A$776,$A111,СВЦЭМ!$B$33:$B$776,C$83)+'СЕТ СН'!$H$9+СВЦЭМ!$D$10+'СЕТ СН'!$H$6-'СЕТ СН'!$H$19</f>
        <v>1211.38816232</v>
      </c>
      <c r="D111" s="36">
        <f>SUMIFS(СВЦЭМ!$C$33:$C$776,СВЦЭМ!$A$33:$A$776,$A111,СВЦЭМ!$B$33:$B$776,D$83)+'СЕТ СН'!$H$9+СВЦЭМ!$D$10+'СЕТ СН'!$H$6-'СЕТ СН'!$H$19</f>
        <v>1246.70533288</v>
      </c>
      <c r="E111" s="36">
        <f>SUMIFS(СВЦЭМ!$C$33:$C$776,СВЦЭМ!$A$33:$A$776,$A111,СВЦЭМ!$B$33:$B$776,E$83)+'СЕТ СН'!$H$9+СВЦЭМ!$D$10+'СЕТ СН'!$H$6-'СЕТ СН'!$H$19</f>
        <v>1256.3209647600002</v>
      </c>
      <c r="F111" s="36">
        <f>SUMIFS(СВЦЭМ!$C$33:$C$776,СВЦЭМ!$A$33:$A$776,$A111,СВЦЭМ!$B$33:$B$776,F$83)+'СЕТ СН'!$H$9+СВЦЭМ!$D$10+'СЕТ СН'!$H$6-'СЕТ СН'!$H$19</f>
        <v>1257.16458771</v>
      </c>
      <c r="G111" s="36">
        <f>SUMIFS(СВЦЭМ!$C$33:$C$776,СВЦЭМ!$A$33:$A$776,$A111,СВЦЭМ!$B$33:$B$776,G$83)+'СЕТ СН'!$H$9+СВЦЭМ!$D$10+'СЕТ СН'!$H$6-'СЕТ СН'!$H$19</f>
        <v>1233.3179991100001</v>
      </c>
      <c r="H111" s="36">
        <f>SUMIFS(СВЦЭМ!$C$33:$C$776,СВЦЭМ!$A$33:$A$776,$A111,СВЦЭМ!$B$33:$B$776,H$83)+'СЕТ СН'!$H$9+СВЦЭМ!$D$10+'СЕТ СН'!$H$6-'СЕТ СН'!$H$19</f>
        <v>1199.2891733000001</v>
      </c>
      <c r="I111" s="36">
        <f>SUMIFS(СВЦЭМ!$C$33:$C$776,СВЦЭМ!$A$33:$A$776,$A111,СВЦЭМ!$B$33:$B$776,I$83)+'СЕТ СН'!$H$9+СВЦЭМ!$D$10+'СЕТ СН'!$H$6-'СЕТ СН'!$H$19</f>
        <v>1191.7565017100001</v>
      </c>
      <c r="J111" s="36">
        <f>SUMIFS(СВЦЭМ!$C$33:$C$776,СВЦЭМ!$A$33:$A$776,$A111,СВЦЭМ!$B$33:$B$776,J$83)+'СЕТ СН'!$H$9+СВЦЭМ!$D$10+'СЕТ СН'!$H$6-'СЕТ СН'!$H$19</f>
        <v>1188.6631792799999</v>
      </c>
      <c r="K111" s="36">
        <f>SUMIFS(СВЦЭМ!$C$33:$C$776,СВЦЭМ!$A$33:$A$776,$A111,СВЦЭМ!$B$33:$B$776,K$83)+'СЕТ СН'!$H$9+СВЦЭМ!$D$10+'СЕТ СН'!$H$6-'СЕТ СН'!$H$19</f>
        <v>1227.1649751800001</v>
      </c>
      <c r="L111" s="36">
        <f>SUMIFS(СВЦЭМ!$C$33:$C$776,СВЦЭМ!$A$33:$A$776,$A111,СВЦЭМ!$B$33:$B$776,L$83)+'СЕТ СН'!$H$9+СВЦЭМ!$D$10+'СЕТ СН'!$H$6-'СЕТ СН'!$H$19</f>
        <v>1245.0640416400001</v>
      </c>
      <c r="M111" s="36">
        <f>SUMIFS(СВЦЭМ!$C$33:$C$776,СВЦЭМ!$A$33:$A$776,$A111,СВЦЭМ!$B$33:$B$776,M$83)+'СЕТ СН'!$H$9+СВЦЭМ!$D$10+'СЕТ СН'!$H$6-'СЕТ СН'!$H$19</f>
        <v>1250.52181</v>
      </c>
      <c r="N111" s="36">
        <f>SUMIFS(СВЦЭМ!$C$33:$C$776,СВЦЭМ!$A$33:$A$776,$A111,СВЦЭМ!$B$33:$B$776,N$83)+'СЕТ СН'!$H$9+СВЦЭМ!$D$10+'СЕТ СН'!$H$6-'СЕТ СН'!$H$19</f>
        <v>1241.3382810799999</v>
      </c>
      <c r="O111" s="36">
        <f>SUMIFS(СВЦЭМ!$C$33:$C$776,СВЦЭМ!$A$33:$A$776,$A111,СВЦЭМ!$B$33:$B$776,O$83)+'СЕТ СН'!$H$9+СВЦЭМ!$D$10+'СЕТ СН'!$H$6-'СЕТ СН'!$H$19</f>
        <v>1237.88985159</v>
      </c>
      <c r="P111" s="36">
        <f>SUMIFS(СВЦЭМ!$C$33:$C$776,СВЦЭМ!$A$33:$A$776,$A111,СВЦЭМ!$B$33:$B$776,P$83)+'СЕТ СН'!$H$9+СВЦЭМ!$D$10+'СЕТ СН'!$H$6-'СЕТ СН'!$H$19</f>
        <v>1239.41129667</v>
      </c>
      <c r="Q111" s="36">
        <f>SUMIFS(СВЦЭМ!$C$33:$C$776,СВЦЭМ!$A$33:$A$776,$A111,СВЦЭМ!$B$33:$B$776,Q$83)+'СЕТ СН'!$H$9+СВЦЭМ!$D$10+'СЕТ СН'!$H$6-'СЕТ СН'!$H$19</f>
        <v>1235.9521632599999</v>
      </c>
      <c r="R111" s="36">
        <f>SUMIFS(СВЦЭМ!$C$33:$C$776,СВЦЭМ!$A$33:$A$776,$A111,СВЦЭМ!$B$33:$B$776,R$83)+'СЕТ СН'!$H$9+СВЦЭМ!$D$10+'СЕТ СН'!$H$6-'СЕТ СН'!$H$19</f>
        <v>1271.4115653600002</v>
      </c>
      <c r="S111" s="36">
        <f>SUMIFS(СВЦЭМ!$C$33:$C$776,СВЦЭМ!$A$33:$A$776,$A111,СВЦЭМ!$B$33:$B$776,S$83)+'СЕТ СН'!$H$9+СВЦЭМ!$D$10+'СЕТ СН'!$H$6-'СЕТ СН'!$H$19</f>
        <v>1314.88045293</v>
      </c>
      <c r="T111" s="36">
        <f>SUMIFS(СВЦЭМ!$C$33:$C$776,СВЦЭМ!$A$33:$A$776,$A111,СВЦЭМ!$B$33:$B$776,T$83)+'СЕТ СН'!$H$9+СВЦЭМ!$D$10+'СЕТ СН'!$H$6-'СЕТ СН'!$H$19</f>
        <v>1319.63662396</v>
      </c>
      <c r="U111" s="36">
        <f>SUMIFS(СВЦЭМ!$C$33:$C$776,СВЦЭМ!$A$33:$A$776,$A111,СВЦЭМ!$B$33:$B$776,U$83)+'СЕТ СН'!$H$9+СВЦЭМ!$D$10+'СЕТ СН'!$H$6-'СЕТ СН'!$H$19</f>
        <v>1317.2024633999999</v>
      </c>
      <c r="V111" s="36">
        <f>SUMIFS(СВЦЭМ!$C$33:$C$776,СВЦЭМ!$A$33:$A$776,$A111,СВЦЭМ!$B$33:$B$776,V$83)+'СЕТ СН'!$H$9+СВЦЭМ!$D$10+'СЕТ СН'!$H$6-'СЕТ СН'!$H$19</f>
        <v>1321.9086319399999</v>
      </c>
      <c r="W111" s="36">
        <f>SUMIFS(СВЦЭМ!$C$33:$C$776,СВЦЭМ!$A$33:$A$776,$A111,СВЦЭМ!$B$33:$B$776,W$83)+'СЕТ СН'!$H$9+СВЦЭМ!$D$10+'СЕТ СН'!$H$6-'СЕТ СН'!$H$19</f>
        <v>1331.5986192999999</v>
      </c>
      <c r="X111" s="36">
        <f>SUMIFS(СВЦЭМ!$C$33:$C$776,СВЦЭМ!$A$33:$A$776,$A111,СВЦЭМ!$B$33:$B$776,X$83)+'СЕТ СН'!$H$9+СВЦЭМ!$D$10+'СЕТ СН'!$H$6-'СЕТ СН'!$H$19</f>
        <v>1299.18246497</v>
      </c>
      <c r="Y111" s="36">
        <f>SUMIFS(СВЦЭМ!$C$33:$C$776,СВЦЭМ!$A$33:$A$776,$A111,СВЦЭМ!$B$33:$B$776,Y$83)+'СЕТ СН'!$H$9+СВЦЭМ!$D$10+'СЕТ СН'!$H$6-'СЕТ СН'!$H$19</f>
        <v>1200.67408897</v>
      </c>
    </row>
    <row r="112" spans="1:25" ht="15.75" x14ac:dyDescent="0.2">
      <c r="A112" s="35">
        <f t="shared" si="2"/>
        <v>43706</v>
      </c>
      <c r="B112" s="36">
        <f>SUMIFS(СВЦЭМ!$C$33:$C$776,СВЦЭМ!$A$33:$A$776,$A112,СВЦЭМ!$B$33:$B$776,B$83)+'СЕТ СН'!$H$9+СВЦЭМ!$D$10+'СЕТ СН'!$H$6-'СЕТ СН'!$H$19</f>
        <v>1188.33057882</v>
      </c>
      <c r="C112" s="36">
        <f>SUMIFS(СВЦЭМ!$C$33:$C$776,СВЦЭМ!$A$33:$A$776,$A112,СВЦЭМ!$B$33:$B$776,C$83)+'СЕТ СН'!$H$9+СВЦЭМ!$D$10+'СЕТ СН'!$H$6-'СЕТ СН'!$H$19</f>
        <v>1218.0652826599999</v>
      </c>
      <c r="D112" s="36">
        <f>SUMIFS(СВЦЭМ!$C$33:$C$776,СВЦЭМ!$A$33:$A$776,$A112,СВЦЭМ!$B$33:$B$776,D$83)+'СЕТ СН'!$H$9+СВЦЭМ!$D$10+'СЕТ СН'!$H$6-'СЕТ СН'!$H$19</f>
        <v>1251.61195284</v>
      </c>
      <c r="E112" s="36">
        <f>SUMIFS(СВЦЭМ!$C$33:$C$776,СВЦЭМ!$A$33:$A$776,$A112,СВЦЭМ!$B$33:$B$776,E$83)+'СЕТ СН'!$H$9+СВЦЭМ!$D$10+'СЕТ СН'!$H$6-'СЕТ СН'!$H$19</f>
        <v>1269.33934967</v>
      </c>
      <c r="F112" s="36">
        <f>SUMIFS(СВЦЭМ!$C$33:$C$776,СВЦЭМ!$A$33:$A$776,$A112,СВЦЭМ!$B$33:$B$776,F$83)+'СЕТ СН'!$H$9+СВЦЭМ!$D$10+'СЕТ СН'!$H$6-'СЕТ СН'!$H$19</f>
        <v>1284.8216653099998</v>
      </c>
      <c r="G112" s="36">
        <f>SUMIFS(СВЦЭМ!$C$33:$C$776,СВЦЭМ!$A$33:$A$776,$A112,СВЦЭМ!$B$33:$B$776,G$83)+'СЕТ СН'!$H$9+СВЦЭМ!$D$10+'СЕТ СН'!$H$6-'СЕТ СН'!$H$19</f>
        <v>1263.2089607799999</v>
      </c>
      <c r="H112" s="36">
        <f>SUMIFS(СВЦЭМ!$C$33:$C$776,СВЦЭМ!$A$33:$A$776,$A112,СВЦЭМ!$B$33:$B$776,H$83)+'СЕТ СН'!$H$9+СВЦЭМ!$D$10+'СЕТ СН'!$H$6-'СЕТ СН'!$H$19</f>
        <v>1231.7194823499999</v>
      </c>
      <c r="I112" s="36">
        <f>SUMIFS(СВЦЭМ!$C$33:$C$776,СВЦЭМ!$A$33:$A$776,$A112,СВЦЭМ!$B$33:$B$776,I$83)+'СЕТ СН'!$H$9+СВЦЭМ!$D$10+'СЕТ СН'!$H$6-'СЕТ СН'!$H$19</f>
        <v>1195.60169765</v>
      </c>
      <c r="J112" s="36">
        <f>SUMIFS(СВЦЭМ!$C$33:$C$776,СВЦЭМ!$A$33:$A$776,$A112,СВЦЭМ!$B$33:$B$776,J$83)+'СЕТ СН'!$H$9+СВЦЭМ!$D$10+'СЕТ СН'!$H$6-'СЕТ СН'!$H$19</f>
        <v>1206.8926472399999</v>
      </c>
      <c r="K112" s="36">
        <f>SUMIFS(СВЦЭМ!$C$33:$C$776,СВЦЭМ!$A$33:$A$776,$A112,СВЦЭМ!$B$33:$B$776,K$83)+'СЕТ СН'!$H$9+СВЦЭМ!$D$10+'СЕТ СН'!$H$6-'СЕТ СН'!$H$19</f>
        <v>1221.1763301400001</v>
      </c>
      <c r="L112" s="36">
        <f>SUMIFS(СВЦЭМ!$C$33:$C$776,СВЦЭМ!$A$33:$A$776,$A112,СВЦЭМ!$B$33:$B$776,L$83)+'СЕТ СН'!$H$9+СВЦЭМ!$D$10+'СЕТ СН'!$H$6-'СЕТ СН'!$H$19</f>
        <v>1238.97507419</v>
      </c>
      <c r="M112" s="36">
        <f>SUMIFS(СВЦЭМ!$C$33:$C$776,СВЦЭМ!$A$33:$A$776,$A112,СВЦЭМ!$B$33:$B$776,M$83)+'СЕТ СН'!$H$9+СВЦЭМ!$D$10+'СЕТ СН'!$H$6-'СЕТ СН'!$H$19</f>
        <v>1238.4310294100001</v>
      </c>
      <c r="N112" s="36">
        <f>SUMIFS(СВЦЭМ!$C$33:$C$776,СВЦЭМ!$A$33:$A$776,$A112,СВЦЭМ!$B$33:$B$776,N$83)+'СЕТ СН'!$H$9+СВЦЭМ!$D$10+'СЕТ СН'!$H$6-'СЕТ СН'!$H$19</f>
        <v>1228.46060261</v>
      </c>
      <c r="O112" s="36">
        <f>SUMIFS(СВЦЭМ!$C$33:$C$776,СВЦЭМ!$A$33:$A$776,$A112,СВЦЭМ!$B$33:$B$776,O$83)+'СЕТ СН'!$H$9+СВЦЭМ!$D$10+'СЕТ СН'!$H$6-'СЕТ СН'!$H$19</f>
        <v>1233.3215626599999</v>
      </c>
      <c r="P112" s="36">
        <f>SUMIFS(СВЦЭМ!$C$33:$C$776,СВЦЭМ!$A$33:$A$776,$A112,СВЦЭМ!$B$33:$B$776,P$83)+'СЕТ СН'!$H$9+СВЦЭМ!$D$10+'СЕТ СН'!$H$6-'СЕТ СН'!$H$19</f>
        <v>1235.2100033900001</v>
      </c>
      <c r="Q112" s="36">
        <f>SUMIFS(СВЦЭМ!$C$33:$C$776,СВЦЭМ!$A$33:$A$776,$A112,СВЦЭМ!$B$33:$B$776,Q$83)+'СЕТ СН'!$H$9+СВЦЭМ!$D$10+'СЕТ СН'!$H$6-'СЕТ СН'!$H$19</f>
        <v>1234.39612035</v>
      </c>
      <c r="R112" s="36">
        <f>SUMIFS(СВЦЭМ!$C$33:$C$776,СВЦЭМ!$A$33:$A$776,$A112,СВЦЭМ!$B$33:$B$776,R$83)+'СЕТ СН'!$H$9+СВЦЭМ!$D$10+'СЕТ СН'!$H$6-'СЕТ СН'!$H$19</f>
        <v>1261.0652170799999</v>
      </c>
      <c r="S112" s="36">
        <f>SUMIFS(СВЦЭМ!$C$33:$C$776,СВЦЭМ!$A$33:$A$776,$A112,СВЦЭМ!$B$33:$B$776,S$83)+'СЕТ СН'!$H$9+СВЦЭМ!$D$10+'СЕТ СН'!$H$6-'СЕТ СН'!$H$19</f>
        <v>1298.9585643999999</v>
      </c>
      <c r="T112" s="36">
        <f>SUMIFS(СВЦЭМ!$C$33:$C$776,СВЦЭМ!$A$33:$A$776,$A112,СВЦЭМ!$B$33:$B$776,T$83)+'СЕТ СН'!$H$9+СВЦЭМ!$D$10+'СЕТ СН'!$H$6-'СЕТ СН'!$H$19</f>
        <v>1302.6375108500001</v>
      </c>
      <c r="U112" s="36">
        <f>SUMIFS(СВЦЭМ!$C$33:$C$776,СВЦЭМ!$A$33:$A$776,$A112,СВЦЭМ!$B$33:$B$776,U$83)+'СЕТ СН'!$H$9+СВЦЭМ!$D$10+'СЕТ СН'!$H$6-'СЕТ СН'!$H$19</f>
        <v>1300.2807571799999</v>
      </c>
      <c r="V112" s="36">
        <f>SUMIFS(СВЦЭМ!$C$33:$C$776,СВЦЭМ!$A$33:$A$776,$A112,СВЦЭМ!$B$33:$B$776,V$83)+'СЕТ СН'!$H$9+СВЦЭМ!$D$10+'СЕТ СН'!$H$6-'СЕТ СН'!$H$19</f>
        <v>1308.62678996</v>
      </c>
      <c r="W112" s="36">
        <f>SUMIFS(СВЦЭМ!$C$33:$C$776,СВЦЭМ!$A$33:$A$776,$A112,СВЦЭМ!$B$33:$B$776,W$83)+'СЕТ СН'!$H$9+СВЦЭМ!$D$10+'СЕТ СН'!$H$6-'СЕТ СН'!$H$19</f>
        <v>1309.55530948</v>
      </c>
      <c r="X112" s="36">
        <f>SUMIFS(СВЦЭМ!$C$33:$C$776,СВЦЭМ!$A$33:$A$776,$A112,СВЦЭМ!$B$33:$B$776,X$83)+'СЕТ СН'!$H$9+СВЦЭМ!$D$10+'СЕТ СН'!$H$6-'СЕТ СН'!$H$19</f>
        <v>1264.92742619</v>
      </c>
      <c r="Y112" s="36">
        <f>SUMIFS(СВЦЭМ!$C$33:$C$776,СВЦЭМ!$A$33:$A$776,$A112,СВЦЭМ!$B$33:$B$776,Y$83)+'СЕТ СН'!$H$9+СВЦЭМ!$D$10+'СЕТ СН'!$H$6-'СЕТ СН'!$H$19</f>
        <v>1188.32505713</v>
      </c>
    </row>
    <row r="113" spans="1:27" ht="15.75" x14ac:dyDescent="0.2">
      <c r="A113" s="35">
        <f t="shared" si="2"/>
        <v>43707</v>
      </c>
      <c r="B113" s="36">
        <f>SUMIFS(СВЦЭМ!$C$33:$C$776,СВЦЭМ!$A$33:$A$776,$A113,СВЦЭМ!$B$33:$B$776,B$83)+'СЕТ СН'!$H$9+СВЦЭМ!$D$10+'СЕТ СН'!$H$6-'СЕТ СН'!$H$19</f>
        <v>1247.45884753</v>
      </c>
      <c r="C113" s="36">
        <f>SUMIFS(СВЦЭМ!$C$33:$C$776,СВЦЭМ!$A$33:$A$776,$A113,СВЦЭМ!$B$33:$B$776,C$83)+'СЕТ СН'!$H$9+СВЦЭМ!$D$10+'СЕТ СН'!$H$6-'СЕТ СН'!$H$19</f>
        <v>1256.7584122799999</v>
      </c>
      <c r="D113" s="36">
        <f>SUMIFS(СВЦЭМ!$C$33:$C$776,СВЦЭМ!$A$33:$A$776,$A113,СВЦЭМ!$B$33:$B$776,D$83)+'СЕТ СН'!$H$9+СВЦЭМ!$D$10+'СЕТ СН'!$H$6-'СЕТ СН'!$H$19</f>
        <v>1289.01332013</v>
      </c>
      <c r="E113" s="36">
        <f>SUMIFS(СВЦЭМ!$C$33:$C$776,СВЦЭМ!$A$33:$A$776,$A113,СВЦЭМ!$B$33:$B$776,E$83)+'СЕТ СН'!$H$9+СВЦЭМ!$D$10+'СЕТ СН'!$H$6-'СЕТ СН'!$H$19</f>
        <v>1308.6476114900001</v>
      </c>
      <c r="F113" s="36">
        <f>SUMIFS(СВЦЭМ!$C$33:$C$776,СВЦЭМ!$A$33:$A$776,$A113,СВЦЭМ!$B$33:$B$776,F$83)+'СЕТ СН'!$H$9+СВЦЭМ!$D$10+'СЕТ СН'!$H$6-'СЕТ СН'!$H$19</f>
        <v>1323.43694495</v>
      </c>
      <c r="G113" s="36">
        <f>SUMIFS(СВЦЭМ!$C$33:$C$776,СВЦЭМ!$A$33:$A$776,$A113,СВЦЭМ!$B$33:$B$776,G$83)+'СЕТ СН'!$H$9+СВЦЭМ!$D$10+'СЕТ СН'!$H$6-'СЕТ СН'!$H$19</f>
        <v>1300.68838065</v>
      </c>
      <c r="H113" s="36">
        <f>SUMIFS(СВЦЭМ!$C$33:$C$776,СВЦЭМ!$A$33:$A$776,$A113,СВЦЭМ!$B$33:$B$776,H$83)+'СЕТ СН'!$H$9+СВЦЭМ!$D$10+'СЕТ СН'!$H$6-'СЕТ СН'!$H$19</f>
        <v>1248.82911666</v>
      </c>
      <c r="I113" s="36">
        <f>SUMIFS(СВЦЭМ!$C$33:$C$776,СВЦЭМ!$A$33:$A$776,$A113,СВЦЭМ!$B$33:$B$776,I$83)+'СЕТ СН'!$H$9+СВЦЭМ!$D$10+'СЕТ СН'!$H$6-'СЕТ СН'!$H$19</f>
        <v>1186.9356465400001</v>
      </c>
      <c r="J113" s="36">
        <f>SUMIFS(СВЦЭМ!$C$33:$C$776,СВЦЭМ!$A$33:$A$776,$A113,СВЦЭМ!$B$33:$B$776,J$83)+'СЕТ СН'!$H$9+СВЦЭМ!$D$10+'СЕТ СН'!$H$6-'СЕТ СН'!$H$19</f>
        <v>1156.05377099</v>
      </c>
      <c r="K113" s="36">
        <f>SUMIFS(СВЦЭМ!$C$33:$C$776,СВЦЭМ!$A$33:$A$776,$A113,СВЦЭМ!$B$33:$B$776,K$83)+'СЕТ СН'!$H$9+СВЦЭМ!$D$10+'СЕТ СН'!$H$6-'СЕТ СН'!$H$19</f>
        <v>1174.51328115</v>
      </c>
      <c r="L113" s="36">
        <f>SUMIFS(СВЦЭМ!$C$33:$C$776,СВЦЭМ!$A$33:$A$776,$A113,СВЦЭМ!$B$33:$B$776,L$83)+'СЕТ СН'!$H$9+СВЦЭМ!$D$10+'СЕТ СН'!$H$6-'СЕТ СН'!$H$19</f>
        <v>1193.1570206900001</v>
      </c>
      <c r="M113" s="36">
        <f>SUMIFS(СВЦЭМ!$C$33:$C$776,СВЦЭМ!$A$33:$A$776,$A113,СВЦЭМ!$B$33:$B$776,M$83)+'СЕТ СН'!$H$9+СВЦЭМ!$D$10+'СЕТ СН'!$H$6-'СЕТ СН'!$H$19</f>
        <v>1195.3938956699999</v>
      </c>
      <c r="N113" s="36">
        <f>SUMIFS(СВЦЭМ!$C$33:$C$776,СВЦЭМ!$A$33:$A$776,$A113,СВЦЭМ!$B$33:$B$776,N$83)+'СЕТ СН'!$H$9+СВЦЭМ!$D$10+'СЕТ СН'!$H$6-'СЕТ СН'!$H$19</f>
        <v>1191.5792224500001</v>
      </c>
      <c r="O113" s="36">
        <f>SUMIFS(СВЦЭМ!$C$33:$C$776,СВЦЭМ!$A$33:$A$776,$A113,СВЦЭМ!$B$33:$B$776,O$83)+'СЕТ СН'!$H$9+СВЦЭМ!$D$10+'СЕТ СН'!$H$6-'СЕТ СН'!$H$19</f>
        <v>1195.50550082</v>
      </c>
      <c r="P113" s="36">
        <f>SUMIFS(СВЦЭМ!$C$33:$C$776,СВЦЭМ!$A$33:$A$776,$A113,СВЦЭМ!$B$33:$B$776,P$83)+'СЕТ СН'!$H$9+СВЦЭМ!$D$10+'СЕТ СН'!$H$6-'СЕТ СН'!$H$19</f>
        <v>1199.8665522199999</v>
      </c>
      <c r="Q113" s="36">
        <f>SUMIFS(СВЦЭМ!$C$33:$C$776,СВЦЭМ!$A$33:$A$776,$A113,СВЦЭМ!$B$33:$B$776,Q$83)+'СЕТ СН'!$H$9+СВЦЭМ!$D$10+'СЕТ СН'!$H$6-'СЕТ СН'!$H$19</f>
        <v>1193.1098147600001</v>
      </c>
      <c r="R113" s="36">
        <f>SUMIFS(СВЦЭМ!$C$33:$C$776,СВЦЭМ!$A$33:$A$776,$A113,СВЦЭМ!$B$33:$B$776,R$83)+'СЕТ СН'!$H$9+СВЦЭМ!$D$10+'СЕТ СН'!$H$6-'СЕТ СН'!$H$19</f>
        <v>1230.0219306399999</v>
      </c>
      <c r="S113" s="36">
        <f>SUMIFS(СВЦЭМ!$C$33:$C$776,СВЦЭМ!$A$33:$A$776,$A113,СВЦЭМ!$B$33:$B$776,S$83)+'СЕТ СН'!$H$9+СВЦЭМ!$D$10+'СЕТ СН'!$H$6-'СЕТ СН'!$H$19</f>
        <v>1267.95398684</v>
      </c>
      <c r="T113" s="36">
        <f>SUMIFS(СВЦЭМ!$C$33:$C$776,СВЦЭМ!$A$33:$A$776,$A113,СВЦЭМ!$B$33:$B$776,T$83)+'СЕТ СН'!$H$9+СВЦЭМ!$D$10+'СЕТ СН'!$H$6-'СЕТ СН'!$H$19</f>
        <v>1265.9851785999999</v>
      </c>
      <c r="U113" s="36">
        <f>SUMIFS(СВЦЭМ!$C$33:$C$776,СВЦЭМ!$A$33:$A$776,$A113,СВЦЭМ!$B$33:$B$776,U$83)+'СЕТ СН'!$H$9+СВЦЭМ!$D$10+'СЕТ СН'!$H$6-'СЕТ СН'!$H$19</f>
        <v>1266.41501655</v>
      </c>
      <c r="V113" s="36">
        <f>SUMIFS(СВЦЭМ!$C$33:$C$776,СВЦЭМ!$A$33:$A$776,$A113,СВЦЭМ!$B$33:$B$776,V$83)+'СЕТ СН'!$H$9+СВЦЭМ!$D$10+'СЕТ СН'!$H$6-'СЕТ СН'!$H$19</f>
        <v>1263.9866565500001</v>
      </c>
      <c r="W113" s="36">
        <f>SUMIFS(СВЦЭМ!$C$33:$C$776,СВЦЭМ!$A$33:$A$776,$A113,СВЦЭМ!$B$33:$B$776,W$83)+'СЕТ СН'!$H$9+СВЦЭМ!$D$10+'СЕТ СН'!$H$6-'СЕТ СН'!$H$19</f>
        <v>1287.24132588</v>
      </c>
      <c r="X113" s="36">
        <f>SUMIFS(СВЦЭМ!$C$33:$C$776,СВЦЭМ!$A$33:$A$776,$A113,СВЦЭМ!$B$33:$B$776,X$83)+'СЕТ СН'!$H$9+СВЦЭМ!$D$10+'СЕТ СН'!$H$6-'СЕТ СН'!$H$19</f>
        <v>1256.4867336</v>
      </c>
      <c r="Y113" s="36">
        <f>SUMIFS(СВЦЭМ!$C$33:$C$776,СВЦЭМ!$A$33:$A$776,$A113,СВЦЭМ!$B$33:$B$776,Y$83)+'СЕТ СН'!$H$9+СВЦЭМ!$D$10+'СЕТ СН'!$H$6-'СЕТ СН'!$H$19</f>
        <v>1158.77832734</v>
      </c>
      <c r="AA113" s="37"/>
    </row>
    <row r="114" spans="1:27" ht="15.75" x14ac:dyDescent="0.2">
      <c r="A114" s="35">
        <f t="shared" si="2"/>
        <v>43708</v>
      </c>
      <c r="B114" s="36">
        <f>SUMIFS(СВЦЭМ!$C$33:$C$776,СВЦЭМ!$A$33:$A$776,$A114,СВЦЭМ!$B$33:$B$776,B$83)+'СЕТ СН'!$H$9+СВЦЭМ!$D$10+'СЕТ СН'!$H$6-'СЕТ СН'!$H$19</f>
        <v>1216.2095927099999</v>
      </c>
      <c r="C114" s="36">
        <f>SUMIFS(СВЦЭМ!$C$33:$C$776,СВЦЭМ!$A$33:$A$776,$A114,СВЦЭМ!$B$33:$B$776,C$83)+'СЕТ СН'!$H$9+СВЦЭМ!$D$10+'СЕТ СН'!$H$6-'СЕТ СН'!$H$19</f>
        <v>1258.1911298499999</v>
      </c>
      <c r="D114" s="36">
        <f>SUMIFS(СВЦЭМ!$C$33:$C$776,СВЦЭМ!$A$33:$A$776,$A114,СВЦЭМ!$B$33:$B$776,D$83)+'СЕТ СН'!$H$9+СВЦЭМ!$D$10+'СЕТ СН'!$H$6-'СЕТ СН'!$H$19</f>
        <v>1282.92826913</v>
      </c>
      <c r="E114" s="36">
        <f>SUMIFS(СВЦЭМ!$C$33:$C$776,СВЦЭМ!$A$33:$A$776,$A114,СВЦЭМ!$B$33:$B$776,E$83)+'СЕТ СН'!$H$9+СВЦЭМ!$D$10+'СЕТ СН'!$H$6-'СЕТ СН'!$H$19</f>
        <v>1299.0973671100001</v>
      </c>
      <c r="F114" s="36">
        <f>SUMIFS(СВЦЭМ!$C$33:$C$776,СВЦЭМ!$A$33:$A$776,$A114,СВЦЭМ!$B$33:$B$776,F$83)+'СЕТ СН'!$H$9+СВЦЭМ!$D$10+'СЕТ СН'!$H$6-'СЕТ СН'!$H$19</f>
        <v>1309.4933218599999</v>
      </c>
      <c r="G114" s="36">
        <f>SUMIFS(СВЦЭМ!$C$33:$C$776,СВЦЭМ!$A$33:$A$776,$A114,СВЦЭМ!$B$33:$B$776,G$83)+'СЕТ СН'!$H$9+СВЦЭМ!$D$10+'СЕТ СН'!$H$6-'СЕТ СН'!$H$19</f>
        <v>1297.91591343</v>
      </c>
      <c r="H114" s="36">
        <f>SUMIFS(СВЦЭМ!$C$33:$C$776,СВЦЭМ!$A$33:$A$776,$A114,СВЦЭМ!$B$33:$B$776,H$83)+'СЕТ СН'!$H$9+СВЦЭМ!$D$10+'СЕТ СН'!$H$6-'СЕТ СН'!$H$19</f>
        <v>1283.2131292499998</v>
      </c>
      <c r="I114" s="36">
        <f>SUMIFS(СВЦЭМ!$C$33:$C$776,СВЦЭМ!$A$33:$A$776,$A114,СВЦЭМ!$B$33:$B$776,I$83)+'СЕТ СН'!$H$9+СВЦЭМ!$D$10+'СЕТ СН'!$H$6-'СЕТ СН'!$H$19</f>
        <v>1231.6191113499999</v>
      </c>
      <c r="J114" s="36">
        <f>SUMIFS(СВЦЭМ!$C$33:$C$776,СВЦЭМ!$A$33:$A$776,$A114,СВЦЭМ!$B$33:$B$776,J$83)+'СЕТ СН'!$H$9+СВЦЭМ!$D$10+'СЕТ СН'!$H$6-'СЕТ СН'!$H$19</f>
        <v>1162.2947069100001</v>
      </c>
      <c r="K114" s="36">
        <f>SUMIFS(СВЦЭМ!$C$33:$C$776,СВЦЭМ!$A$33:$A$776,$A114,СВЦЭМ!$B$33:$B$776,K$83)+'СЕТ СН'!$H$9+СВЦЭМ!$D$10+'СЕТ СН'!$H$6-'СЕТ СН'!$H$19</f>
        <v>1105.6838007199999</v>
      </c>
      <c r="L114" s="36">
        <f>SUMIFS(СВЦЭМ!$C$33:$C$776,СВЦЭМ!$A$33:$A$776,$A114,СВЦЭМ!$B$33:$B$776,L$83)+'СЕТ СН'!$H$9+СВЦЭМ!$D$10+'СЕТ СН'!$H$6-'СЕТ СН'!$H$19</f>
        <v>1089.51180168</v>
      </c>
      <c r="M114" s="36">
        <f>SUMIFS(СВЦЭМ!$C$33:$C$776,СВЦЭМ!$A$33:$A$776,$A114,СВЦЭМ!$B$33:$B$776,M$83)+'СЕТ СН'!$H$9+СВЦЭМ!$D$10+'СЕТ СН'!$H$6-'СЕТ СН'!$H$19</f>
        <v>1090.77894092</v>
      </c>
      <c r="N114" s="36">
        <f>SUMIFS(СВЦЭМ!$C$33:$C$776,СВЦЭМ!$A$33:$A$776,$A114,СВЦЭМ!$B$33:$B$776,N$83)+'СЕТ СН'!$H$9+СВЦЭМ!$D$10+'СЕТ СН'!$H$6-'СЕТ СН'!$H$19</f>
        <v>1088.09118777</v>
      </c>
      <c r="O114" s="36">
        <f>SUMIFS(СВЦЭМ!$C$33:$C$776,СВЦЭМ!$A$33:$A$776,$A114,СВЦЭМ!$B$33:$B$776,O$83)+'СЕТ СН'!$H$9+СВЦЭМ!$D$10+'СЕТ СН'!$H$6-'СЕТ СН'!$H$19</f>
        <v>1091.15508914</v>
      </c>
      <c r="P114" s="36">
        <f>SUMIFS(СВЦЭМ!$C$33:$C$776,СВЦЭМ!$A$33:$A$776,$A114,СВЦЭМ!$B$33:$B$776,P$83)+'СЕТ СН'!$H$9+СВЦЭМ!$D$10+'СЕТ СН'!$H$6-'СЕТ СН'!$H$19</f>
        <v>1095.55596165</v>
      </c>
      <c r="Q114" s="36">
        <f>SUMIFS(СВЦЭМ!$C$33:$C$776,СВЦЭМ!$A$33:$A$776,$A114,СВЦЭМ!$B$33:$B$776,Q$83)+'СЕТ СН'!$H$9+СВЦЭМ!$D$10+'СЕТ СН'!$H$6-'СЕТ СН'!$H$19</f>
        <v>1098.0913866199999</v>
      </c>
      <c r="R114" s="36">
        <f>SUMIFS(СВЦЭМ!$C$33:$C$776,СВЦЭМ!$A$33:$A$776,$A114,СВЦЭМ!$B$33:$B$776,R$83)+'СЕТ СН'!$H$9+СВЦЭМ!$D$10+'СЕТ СН'!$H$6-'СЕТ СН'!$H$19</f>
        <v>1063.0894007500001</v>
      </c>
      <c r="S114" s="36">
        <f>SUMIFS(СВЦЭМ!$C$33:$C$776,СВЦЭМ!$A$33:$A$776,$A114,СВЦЭМ!$B$33:$B$776,S$83)+'СЕТ СН'!$H$9+СВЦЭМ!$D$10+'СЕТ СН'!$H$6-'СЕТ СН'!$H$19</f>
        <v>1021.97451062</v>
      </c>
      <c r="T114" s="36">
        <f>SUMIFS(СВЦЭМ!$C$33:$C$776,СВЦЭМ!$A$33:$A$776,$A114,СВЦЭМ!$B$33:$B$776,T$83)+'СЕТ СН'!$H$9+СВЦЭМ!$D$10+'СЕТ СН'!$H$6-'СЕТ СН'!$H$19</f>
        <v>1014.7877886799999</v>
      </c>
      <c r="U114" s="36">
        <f>SUMIFS(СВЦЭМ!$C$33:$C$776,СВЦЭМ!$A$33:$A$776,$A114,СВЦЭМ!$B$33:$B$776,U$83)+'СЕТ СН'!$H$9+СВЦЭМ!$D$10+'СЕТ СН'!$H$6-'СЕТ СН'!$H$19</f>
        <v>1010.47477468</v>
      </c>
      <c r="V114" s="36">
        <f>SUMIFS(СВЦЭМ!$C$33:$C$776,СВЦЭМ!$A$33:$A$776,$A114,СВЦЭМ!$B$33:$B$776,V$83)+'СЕТ СН'!$H$9+СВЦЭМ!$D$10+'СЕТ СН'!$H$6-'СЕТ СН'!$H$19</f>
        <v>1010.33949169</v>
      </c>
      <c r="W114" s="36">
        <f>SUMIFS(СВЦЭМ!$C$33:$C$776,СВЦЭМ!$A$33:$A$776,$A114,СВЦЭМ!$B$33:$B$776,W$83)+'СЕТ СН'!$H$9+СВЦЭМ!$D$10+'СЕТ СН'!$H$6-'СЕТ СН'!$H$19</f>
        <v>1005.03714729</v>
      </c>
      <c r="X114" s="36">
        <f>SUMIFS(СВЦЭМ!$C$33:$C$776,СВЦЭМ!$A$33:$A$776,$A114,СВЦЭМ!$B$33:$B$776,X$83)+'СЕТ СН'!$H$9+СВЦЭМ!$D$10+'СЕТ СН'!$H$6-'СЕТ СН'!$H$19</f>
        <v>1024.1423778399999</v>
      </c>
      <c r="Y114" s="36">
        <f>SUMIFS(СВЦЭМ!$C$33:$C$776,СВЦЭМ!$A$33:$A$776,$A114,СВЦЭМ!$B$33:$B$776,Y$83)+'СЕТ СН'!$H$9+СВЦЭМ!$D$10+'СЕТ СН'!$H$6-'СЕТ СН'!$H$19</f>
        <v>1105.6681652500001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01.08.2019</v>
      </c>
      <c r="B120" s="36">
        <f>SUMIFS(СВЦЭМ!$C$33:$C$776,СВЦЭМ!$A$33:$A$776,$A120,СВЦЭМ!$B$33:$B$776,B$119)+'СЕТ СН'!$I$9+СВЦЭМ!$D$10+'СЕТ СН'!$I$6-'СЕТ СН'!$I$19</f>
        <v>1437.6729442000001</v>
      </c>
      <c r="C120" s="36">
        <f>SUMIFS(СВЦЭМ!$C$33:$C$776,СВЦЭМ!$A$33:$A$776,$A120,СВЦЭМ!$B$33:$B$776,C$119)+'СЕТ СН'!$I$9+СВЦЭМ!$D$10+'СЕТ СН'!$I$6-'СЕТ СН'!$I$19</f>
        <v>1544.0442478999998</v>
      </c>
      <c r="D120" s="36">
        <f>SUMIFS(СВЦЭМ!$C$33:$C$776,СВЦЭМ!$A$33:$A$776,$A120,СВЦЭМ!$B$33:$B$776,D$119)+'СЕТ СН'!$I$9+СВЦЭМ!$D$10+'СЕТ СН'!$I$6-'СЕТ СН'!$I$19</f>
        <v>1585.5436447100001</v>
      </c>
      <c r="E120" s="36">
        <f>SUMIFS(СВЦЭМ!$C$33:$C$776,СВЦЭМ!$A$33:$A$776,$A120,СВЦЭМ!$B$33:$B$776,E$119)+'СЕТ СН'!$I$9+СВЦЭМ!$D$10+'СЕТ СН'!$I$6-'СЕТ СН'!$I$19</f>
        <v>1635.4482137300001</v>
      </c>
      <c r="F120" s="36">
        <f>SUMIFS(СВЦЭМ!$C$33:$C$776,СВЦЭМ!$A$33:$A$776,$A120,СВЦЭМ!$B$33:$B$776,F$119)+'СЕТ СН'!$I$9+СВЦЭМ!$D$10+'СЕТ СН'!$I$6-'СЕТ СН'!$I$19</f>
        <v>1654.98704398</v>
      </c>
      <c r="G120" s="36">
        <f>SUMIFS(СВЦЭМ!$C$33:$C$776,СВЦЭМ!$A$33:$A$776,$A120,СВЦЭМ!$B$33:$B$776,G$119)+'СЕТ СН'!$I$9+СВЦЭМ!$D$10+'СЕТ СН'!$I$6-'СЕТ СН'!$I$19</f>
        <v>1620.3446958999998</v>
      </c>
      <c r="H120" s="36">
        <f>SUMIFS(СВЦЭМ!$C$33:$C$776,СВЦЭМ!$A$33:$A$776,$A120,СВЦЭМ!$B$33:$B$776,H$119)+'СЕТ СН'!$I$9+СВЦЭМ!$D$10+'СЕТ СН'!$I$6-'СЕТ СН'!$I$19</f>
        <v>1556.87414805</v>
      </c>
      <c r="I120" s="36">
        <f>SUMIFS(СВЦЭМ!$C$33:$C$776,СВЦЭМ!$A$33:$A$776,$A120,СВЦЭМ!$B$33:$B$776,I$119)+'СЕТ СН'!$I$9+СВЦЭМ!$D$10+'СЕТ СН'!$I$6-'СЕТ СН'!$I$19</f>
        <v>1515.52799491</v>
      </c>
      <c r="J120" s="36">
        <f>SUMIFS(СВЦЭМ!$C$33:$C$776,СВЦЭМ!$A$33:$A$776,$A120,СВЦЭМ!$B$33:$B$776,J$119)+'СЕТ СН'!$I$9+СВЦЭМ!$D$10+'СЕТ СН'!$I$6-'СЕТ СН'!$I$19</f>
        <v>1551.3865472100001</v>
      </c>
      <c r="K120" s="36">
        <f>SUMIFS(СВЦЭМ!$C$33:$C$776,СВЦЭМ!$A$33:$A$776,$A120,СВЦЭМ!$B$33:$B$776,K$119)+'СЕТ СН'!$I$9+СВЦЭМ!$D$10+'СЕТ СН'!$I$6-'СЕТ СН'!$I$19</f>
        <v>1568.03345522</v>
      </c>
      <c r="L120" s="36">
        <f>SUMIFS(СВЦЭМ!$C$33:$C$776,СВЦЭМ!$A$33:$A$776,$A120,СВЦЭМ!$B$33:$B$776,L$119)+'СЕТ СН'!$I$9+СВЦЭМ!$D$10+'СЕТ СН'!$I$6-'СЕТ СН'!$I$19</f>
        <v>1576.99056475</v>
      </c>
      <c r="M120" s="36">
        <f>SUMIFS(СВЦЭМ!$C$33:$C$776,СВЦЭМ!$A$33:$A$776,$A120,СВЦЭМ!$B$33:$B$776,M$119)+'СЕТ СН'!$I$9+СВЦЭМ!$D$10+'СЕТ СН'!$I$6-'СЕТ СН'!$I$19</f>
        <v>1578.3902937299999</v>
      </c>
      <c r="N120" s="36">
        <f>SUMIFS(СВЦЭМ!$C$33:$C$776,СВЦЭМ!$A$33:$A$776,$A120,СВЦЭМ!$B$33:$B$776,N$119)+'СЕТ СН'!$I$9+СВЦЭМ!$D$10+'СЕТ СН'!$I$6-'СЕТ СН'!$I$19</f>
        <v>1578.8657017</v>
      </c>
      <c r="O120" s="36">
        <f>SUMIFS(СВЦЭМ!$C$33:$C$776,СВЦЭМ!$A$33:$A$776,$A120,СВЦЭМ!$B$33:$B$776,O$119)+'СЕТ СН'!$I$9+СВЦЭМ!$D$10+'СЕТ СН'!$I$6-'СЕТ СН'!$I$19</f>
        <v>1583.06095871</v>
      </c>
      <c r="P120" s="36">
        <f>SUMIFS(СВЦЭМ!$C$33:$C$776,СВЦЭМ!$A$33:$A$776,$A120,СВЦЭМ!$B$33:$B$776,P$119)+'СЕТ СН'!$I$9+СВЦЭМ!$D$10+'СЕТ СН'!$I$6-'СЕТ СН'!$I$19</f>
        <v>1580.89867568</v>
      </c>
      <c r="Q120" s="36">
        <f>SUMIFS(СВЦЭМ!$C$33:$C$776,СВЦЭМ!$A$33:$A$776,$A120,СВЦЭМ!$B$33:$B$776,Q$119)+'СЕТ СН'!$I$9+СВЦЭМ!$D$10+'СЕТ СН'!$I$6-'СЕТ СН'!$I$19</f>
        <v>1585.6211150899999</v>
      </c>
      <c r="R120" s="36">
        <f>SUMIFS(СВЦЭМ!$C$33:$C$776,СВЦЭМ!$A$33:$A$776,$A120,СВЦЭМ!$B$33:$B$776,R$119)+'СЕТ СН'!$I$9+СВЦЭМ!$D$10+'СЕТ СН'!$I$6-'СЕТ СН'!$I$19</f>
        <v>1590.0994142</v>
      </c>
      <c r="S120" s="36">
        <f>SUMIFS(СВЦЭМ!$C$33:$C$776,СВЦЭМ!$A$33:$A$776,$A120,СВЦЭМ!$B$33:$B$776,S$119)+'СЕТ СН'!$I$9+СВЦЭМ!$D$10+'СЕТ СН'!$I$6-'СЕТ СН'!$I$19</f>
        <v>1588.8081089</v>
      </c>
      <c r="T120" s="36">
        <f>SUMIFS(СВЦЭМ!$C$33:$C$776,СВЦЭМ!$A$33:$A$776,$A120,СВЦЭМ!$B$33:$B$776,T$119)+'СЕТ СН'!$I$9+СВЦЭМ!$D$10+'СЕТ СН'!$I$6-'СЕТ СН'!$I$19</f>
        <v>1579.3503551499998</v>
      </c>
      <c r="U120" s="36">
        <f>SUMIFS(СВЦЭМ!$C$33:$C$776,СВЦЭМ!$A$33:$A$776,$A120,СВЦЭМ!$B$33:$B$776,U$119)+'СЕТ СН'!$I$9+СВЦЭМ!$D$10+'СЕТ СН'!$I$6-'СЕТ СН'!$I$19</f>
        <v>1571.3296923299999</v>
      </c>
      <c r="V120" s="36">
        <f>SUMIFS(СВЦЭМ!$C$33:$C$776,СВЦЭМ!$A$33:$A$776,$A120,СВЦЭМ!$B$33:$B$776,V$119)+'СЕТ СН'!$I$9+СВЦЭМ!$D$10+'СЕТ СН'!$I$6-'СЕТ СН'!$I$19</f>
        <v>1569.0110305600001</v>
      </c>
      <c r="W120" s="36">
        <f>SUMIFS(СВЦЭМ!$C$33:$C$776,СВЦЭМ!$A$33:$A$776,$A120,СВЦЭМ!$B$33:$B$776,W$119)+'СЕТ СН'!$I$9+СВЦЭМ!$D$10+'СЕТ СН'!$I$6-'СЕТ СН'!$I$19</f>
        <v>1572.45893613</v>
      </c>
      <c r="X120" s="36">
        <f>SUMIFS(СВЦЭМ!$C$33:$C$776,СВЦЭМ!$A$33:$A$776,$A120,СВЦЭМ!$B$33:$B$776,X$119)+'СЕТ СН'!$I$9+СВЦЭМ!$D$10+'СЕТ СН'!$I$6-'СЕТ СН'!$I$19</f>
        <v>1547.1948429700001</v>
      </c>
      <c r="Y120" s="36">
        <f>SUMIFS(СВЦЭМ!$C$33:$C$776,СВЦЭМ!$A$33:$A$776,$A120,СВЦЭМ!$B$33:$B$776,Y$119)+'СЕТ СН'!$I$9+СВЦЭМ!$D$10+'СЕТ СН'!$I$6-'СЕТ СН'!$I$19</f>
        <v>1511.15923183</v>
      </c>
    </row>
    <row r="121" spans="1:27" ht="15.75" x14ac:dyDescent="0.2">
      <c r="A121" s="35">
        <f>A120+1</f>
        <v>43679</v>
      </c>
      <c r="B121" s="36">
        <f>SUMIFS(СВЦЭМ!$C$33:$C$776,СВЦЭМ!$A$33:$A$776,$A121,СВЦЭМ!$B$33:$B$776,B$119)+'СЕТ СН'!$I$9+СВЦЭМ!$D$10+'СЕТ СН'!$I$6-'СЕТ СН'!$I$19</f>
        <v>1491.5917871299998</v>
      </c>
      <c r="C121" s="36">
        <f>SUMIFS(СВЦЭМ!$C$33:$C$776,СВЦЭМ!$A$33:$A$776,$A121,СВЦЭМ!$B$33:$B$776,C$119)+'СЕТ СН'!$I$9+СВЦЭМ!$D$10+'СЕТ СН'!$I$6-'СЕТ СН'!$I$19</f>
        <v>1511.7031861599999</v>
      </c>
      <c r="D121" s="36">
        <f>SUMIFS(СВЦЭМ!$C$33:$C$776,СВЦЭМ!$A$33:$A$776,$A121,СВЦЭМ!$B$33:$B$776,D$119)+'СЕТ СН'!$I$9+СВЦЭМ!$D$10+'СЕТ СН'!$I$6-'СЕТ СН'!$I$19</f>
        <v>1537.2610060699999</v>
      </c>
      <c r="E121" s="36">
        <f>SUMIFS(СВЦЭМ!$C$33:$C$776,СВЦЭМ!$A$33:$A$776,$A121,СВЦЭМ!$B$33:$B$776,E$119)+'СЕТ СН'!$I$9+СВЦЭМ!$D$10+'СЕТ СН'!$I$6-'СЕТ СН'!$I$19</f>
        <v>1557.8972343199998</v>
      </c>
      <c r="F121" s="36">
        <f>SUMIFS(СВЦЭМ!$C$33:$C$776,СВЦЭМ!$A$33:$A$776,$A121,СВЦЭМ!$B$33:$B$776,F$119)+'СЕТ СН'!$I$9+СВЦЭМ!$D$10+'СЕТ СН'!$I$6-'СЕТ СН'!$I$19</f>
        <v>1559.10969348</v>
      </c>
      <c r="G121" s="36">
        <f>SUMIFS(СВЦЭМ!$C$33:$C$776,СВЦЭМ!$A$33:$A$776,$A121,СВЦЭМ!$B$33:$B$776,G$119)+'СЕТ СН'!$I$9+СВЦЭМ!$D$10+'СЕТ СН'!$I$6-'СЕТ СН'!$I$19</f>
        <v>1542.4499609899999</v>
      </c>
      <c r="H121" s="36">
        <f>SUMIFS(СВЦЭМ!$C$33:$C$776,СВЦЭМ!$A$33:$A$776,$A121,СВЦЭМ!$B$33:$B$776,H$119)+'СЕТ СН'!$I$9+СВЦЭМ!$D$10+'СЕТ СН'!$I$6-'СЕТ СН'!$I$19</f>
        <v>1501.5643791799998</v>
      </c>
      <c r="I121" s="36">
        <f>SUMIFS(СВЦЭМ!$C$33:$C$776,СВЦЭМ!$A$33:$A$776,$A121,СВЦЭМ!$B$33:$B$776,I$119)+'СЕТ СН'!$I$9+СВЦЭМ!$D$10+'СЕТ СН'!$I$6-'СЕТ СН'!$I$19</f>
        <v>1509.1485151900001</v>
      </c>
      <c r="J121" s="36">
        <f>SUMIFS(СВЦЭМ!$C$33:$C$776,СВЦЭМ!$A$33:$A$776,$A121,СВЦЭМ!$B$33:$B$776,J$119)+'СЕТ СН'!$I$9+СВЦЭМ!$D$10+'СЕТ СН'!$I$6-'СЕТ СН'!$I$19</f>
        <v>1550.9154130100001</v>
      </c>
      <c r="K121" s="36">
        <f>SUMIFS(СВЦЭМ!$C$33:$C$776,СВЦЭМ!$A$33:$A$776,$A121,СВЦЭМ!$B$33:$B$776,K$119)+'СЕТ СН'!$I$9+СВЦЭМ!$D$10+'СЕТ СН'!$I$6-'СЕТ СН'!$I$19</f>
        <v>1578.9868566099999</v>
      </c>
      <c r="L121" s="36">
        <f>SUMIFS(СВЦЭМ!$C$33:$C$776,СВЦЭМ!$A$33:$A$776,$A121,СВЦЭМ!$B$33:$B$776,L$119)+'СЕТ СН'!$I$9+СВЦЭМ!$D$10+'СЕТ СН'!$I$6-'СЕТ СН'!$I$19</f>
        <v>1568.1562043599999</v>
      </c>
      <c r="M121" s="36">
        <f>SUMIFS(СВЦЭМ!$C$33:$C$776,СВЦЭМ!$A$33:$A$776,$A121,СВЦЭМ!$B$33:$B$776,M$119)+'СЕТ СН'!$I$9+СВЦЭМ!$D$10+'СЕТ СН'!$I$6-'СЕТ СН'!$I$19</f>
        <v>1569.0410849999998</v>
      </c>
      <c r="N121" s="36">
        <f>SUMIFS(СВЦЭМ!$C$33:$C$776,СВЦЭМ!$A$33:$A$776,$A121,СВЦЭМ!$B$33:$B$776,N$119)+'СЕТ СН'!$I$9+СВЦЭМ!$D$10+'СЕТ СН'!$I$6-'СЕТ СН'!$I$19</f>
        <v>1566.9646038999999</v>
      </c>
      <c r="O121" s="36">
        <f>SUMIFS(СВЦЭМ!$C$33:$C$776,СВЦЭМ!$A$33:$A$776,$A121,СВЦЭМ!$B$33:$B$776,O$119)+'СЕТ СН'!$I$9+СВЦЭМ!$D$10+'СЕТ СН'!$I$6-'СЕТ СН'!$I$19</f>
        <v>1574.99214388</v>
      </c>
      <c r="P121" s="36">
        <f>SUMIFS(СВЦЭМ!$C$33:$C$776,СВЦЭМ!$A$33:$A$776,$A121,СВЦЭМ!$B$33:$B$776,P$119)+'СЕТ СН'!$I$9+СВЦЭМ!$D$10+'СЕТ СН'!$I$6-'СЕТ СН'!$I$19</f>
        <v>1571.916011</v>
      </c>
      <c r="Q121" s="36">
        <f>SUMIFS(СВЦЭМ!$C$33:$C$776,СВЦЭМ!$A$33:$A$776,$A121,СВЦЭМ!$B$33:$B$776,Q$119)+'СЕТ СН'!$I$9+СВЦЭМ!$D$10+'СЕТ СН'!$I$6-'СЕТ СН'!$I$19</f>
        <v>1570.66909326</v>
      </c>
      <c r="R121" s="36">
        <f>SUMIFS(СВЦЭМ!$C$33:$C$776,СВЦЭМ!$A$33:$A$776,$A121,СВЦЭМ!$B$33:$B$776,R$119)+'СЕТ СН'!$I$9+СВЦЭМ!$D$10+'СЕТ СН'!$I$6-'СЕТ СН'!$I$19</f>
        <v>1564.0161342299998</v>
      </c>
      <c r="S121" s="36">
        <f>SUMIFS(СВЦЭМ!$C$33:$C$776,СВЦЭМ!$A$33:$A$776,$A121,СВЦЭМ!$B$33:$B$776,S$119)+'СЕТ СН'!$I$9+СВЦЭМ!$D$10+'СЕТ СН'!$I$6-'СЕТ СН'!$I$19</f>
        <v>1561.4399401000001</v>
      </c>
      <c r="T121" s="36">
        <f>SUMIFS(СВЦЭМ!$C$33:$C$776,СВЦЭМ!$A$33:$A$776,$A121,СВЦЭМ!$B$33:$B$776,T$119)+'СЕТ СН'!$I$9+СВЦЭМ!$D$10+'СЕТ СН'!$I$6-'СЕТ СН'!$I$19</f>
        <v>1555.8927718999998</v>
      </c>
      <c r="U121" s="36">
        <f>SUMIFS(СВЦЭМ!$C$33:$C$776,СВЦЭМ!$A$33:$A$776,$A121,СВЦЭМ!$B$33:$B$776,U$119)+'СЕТ СН'!$I$9+СВЦЭМ!$D$10+'СЕТ СН'!$I$6-'СЕТ СН'!$I$19</f>
        <v>1552.70145267</v>
      </c>
      <c r="V121" s="36">
        <f>SUMIFS(СВЦЭМ!$C$33:$C$776,СВЦЭМ!$A$33:$A$776,$A121,СВЦЭМ!$B$33:$B$776,V$119)+'СЕТ СН'!$I$9+СВЦЭМ!$D$10+'СЕТ СН'!$I$6-'СЕТ СН'!$I$19</f>
        <v>1556.1729362199999</v>
      </c>
      <c r="W121" s="36">
        <f>SUMIFS(СВЦЭМ!$C$33:$C$776,СВЦЭМ!$A$33:$A$776,$A121,СВЦЭМ!$B$33:$B$776,W$119)+'СЕТ СН'!$I$9+СВЦЭМ!$D$10+'СЕТ СН'!$I$6-'СЕТ СН'!$I$19</f>
        <v>1557.8309439700001</v>
      </c>
      <c r="X121" s="36">
        <f>SUMIFS(СВЦЭМ!$C$33:$C$776,СВЦЭМ!$A$33:$A$776,$A121,СВЦЭМ!$B$33:$B$776,X$119)+'СЕТ СН'!$I$9+СВЦЭМ!$D$10+'СЕТ СН'!$I$6-'СЕТ СН'!$I$19</f>
        <v>1537.4448459599998</v>
      </c>
      <c r="Y121" s="36">
        <f>SUMIFS(СВЦЭМ!$C$33:$C$776,СВЦЭМ!$A$33:$A$776,$A121,СВЦЭМ!$B$33:$B$776,Y$119)+'СЕТ СН'!$I$9+СВЦЭМ!$D$10+'СЕТ СН'!$I$6-'СЕТ СН'!$I$19</f>
        <v>1502.9127721699999</v>
      </c>
    </row>
    <row r="122" spans="1:27" ht="15.75" x14ac:dyDescent="0.2">
      <c r="A122" s="35">
        <f t="shared" ref="A122:A150" si="3">A121+1</f>
        <v>43680</v>
      </c>
      <c r="B122" s="36">
        <f>SUMIFS(СВЦЭМ!$C$33:$C$776,СВЦЭМ!$A$33:$A$776,$A122,СВЦЭМ!$B$33:$B$776,B$119)+'СЕТ СН'!$I$9+СВЦЭМ!$D$10+'СЕТ СН'!$I$6-'СЕТ СН'!$I$19</f>
        <v>1484.0047773400001</v>
      </c>
      <c r="C122" s="36">
        <f>SUMIFS(СВЦЭМ!$C$33:$C$776,СВЦЭМ!$A$33:$A$776,$A122,СВЦЭМ!$B$33:$B$776,C$119)+'СЕТ СН'!$I$9+СВЦЭМ!$D$10+'СЕТ СН'!$I$6-'СЕТ СН'!$I$19</f>
        <v>1504.1356241899998</v>
      </c>
      <c r="D122" s="36">
        <f>SUMIFS(СВЦЭМ!$C$33:$C$776,СВЦЭМ!$A$33:$A$776,$A122,СВЦЭМ!$B$33:$B$776,D$119)+'СЕТ СН'!$I$9+СВЦЭМ!$D$10+'СЕТ СН'!$I$6-'СЕТ СН'!$I$19</f>
        <v>1542.80729718</v>
      </c>
      <c r="E122" s="36">
        <f>SUMIFS(СВЦЭМ!$C$33:$C$776,СВЦЭМ!$A$33:$A$776,$A122,СВЦЭМ!$B$33:$B$776,E$119)+'СЕТ СН'!$I$9+СВЦЭМ!$D$10+'СЕТ СН'!$I$6-'СЕТ СН'!$I$19</f>
        <v>1546.1840868300001</v>
      </c>
      <c r="F122" s="36">
        <f>SUMIFS(СВЦЭМ!$C$33:$C$776,СВЦЭМ!$A$33:$A$776,$A122,СВЦЭМ!$B$33:$B$776,F$119)+'СЕТ СН'!$I$9+СВЦЭМ!$D$10+'СЕТ СН'!$I$6-'СЕТ СН'!$I$19</f>
        <v>1553.3495871999999</v>
      </c>
      <c r="G122" s="36">
        <f>SUMIFS(СВЦЭМ!$C$33:$C$776,СВЦЭМ!$A$33:$A$776,$A122,СВЦЭМ!$B$33:$B$776,G$119)+'СЕТ СН'!$I$9+СВЦЭМ!$D$10+'СЕТ СН'!$I$6-'СЕТ СН'!$I$19</f>
        <v>1539.3594649500001</v>
      </c>
      <c r="H122" s="36">
        <f>SUMIFS(СВЦЭМ!$C$33:$C$776,СВЦЭМ!$A$33:$A$776,$A122,СВЦЭМ!$B$33:$B$776,H$119)+'СЕТ СН'!$I$9+СВЦЭМ!$D$10+'СЕТ СН'!$I$6-'СЕТ СН'!$I$19</f>
        <v>1529.1982328700001</v>
      </c>
      <c r="I122" s="36">
        <f>SUMIFS(СВЦЭМ!$C$33:$C$776,СВЦЭМ!$A$33:$A$776,$A122,СВЦЭМ!$B$33:$B$776,I$119)+'СЕТ СН'!$I$9+СВЦЭМ!$D$10+'СЕТ СН'!$I$6-'СЕТ СН'!$I$19</f>
        <v>1486.2596860200001</v>
      </c>
      <c r="J122" s="36">
        <f>SUMIFS(СВЦЭМ!$C$33:$C$776,СВЦЭМ!$A$33:$A$776,$A122,СВЦЭМ!$B$33:$B$776,J$119)+'СЕТ СН'!$I$9+СВЦЭМ!$D$10+'СЕТ СН'!$I$6-'СЕТ СН'!$I$19</f>
        <v>1413.5374765500001</v>
      </c>
      <c r="K122" s="36">
        <f>SUMIFS(СВЦЭМ!$C$33:$C$776,СВЦЭМ!$A$33:$A$776,$A122,СВЦЭМ!$B$33:$B$776,K$119)+'СЕТ СН'!$I$9+СВЦЭМ!$D$10+'СЕТ СН'!$I$6-'СЕТ СН'!$I$19</f>
        <v>1411.52038472</v>
      </c>
      <c r="L122" s="36">
        <f>SUMIFS(СВЦЭМ!$C$33:$C$776,СВЦЭМ!$A$33:$A$776,$A122,СВЦЭМ!$B$33:$B$776,L$119)+'СЕТ СН'!$I$9+СВЦЭМ!$D$10+'СЕТ СН'!$I$6-'СЕТ СН'!$I$19</f>
        <v>1428.1146142399998</v>
      </c>
      <c r="M122" s="36">
        <f>SUMIFS(СВЦЭМ!$C$33:$C$776,СВЦЭМ!$A$33:$A$776,$A122,СВЦЭМ!$B$33:$B$776,M$119)+'СЕТ СН'!$I$9+СВЦЭМ!$D$10+'СЕТ СН'!$I$6-'СЕТ СН'!$I$19</f>
        <v>1429.3769277299998</v>
      </c>
      <c r="N122" s="36">
        <f>SUMIFS(СВЦЭМ!$C$33:$C$776,СВЦЭМ!$A$33:$A$776,$A122,СВЦЭМ!$B$33:$B$776,N$119)+'СЕТ СН'!$I$9+СВЦЭМ!$D$10+'СЕТ СН'!$I$6-'СЕТ СН'!$I$19</f>
        <v>1426.60008627</v>
      </c>
      <c r="O122" s="36">
        <f>SUMIFS(СВЦЭМ!$C$33:$C$776,СВЦЭМ!$A$33:$A$776,$A122,СВЦЭМ!$B$33:$B$776,O$119)+'СЕТ СН'!$I$9+СВЦЭМ!$D$10+'СЕТ СН'!$I$6-'СЕТ СН'!$I$19</f>
        <v>1429.7621567900001</v>
      </c>
      <c r="P122" s="36">
        <f>SUMIFS(СВЦЭМ!$C$33:$C$776,СВЦЭМ!$A$33:$A$776,$A122,СВЦЭМ!$B$33:$B$776,P$119)+'СЕТ СН'!$I$9+СВЦЭМ!$D$10+'СЕТ СН'!$I$6-'СЕТ СН'!$I$19</f>
        <v>1429.93227585</v>
      </c>
      <c r="Q122" s="36">
        <f>SUMIFS(СВЦЭМ!$C$33:$C$776,СВЦЭМ!$A$33:$A$776,$A122,СВЦЭМ!$B$33:$B$776,Q$119)+'СЕТ СН'!$I$9+СВЦЭМ!$D$10+'СЕТ СН'!$I$6-'СЕТ СН'!$I$19</f>
        <v>1434.99545481</v>
      </c>
      <c r="R122" s="36">
        <f>SUMIFS(СВЦЭМ!$C$33:$C$776,СВЦЭМ!$A$33:$A$776,$A122,СВЦЭМ!$B$33:$B$776,R$119)+'СЕТ СН'!$I$9+СВЦЭМ!$D$10+'СЕТ СН'!$I$6-'СЕТ СН'!$I$19</f>
        <v>1427.1440781699998</v>
      </c>
      <c r="S122" s="36">
        <f>SUMIFS(СВЦЭМ!$C$33:$C$776,СВЦЭМ!$A$33:$A$776,$A122,СВЦЭМ!$B$33:$B$776,S$119)+'СЕТ СН'!$I$9+СВЦЭМ!$D$10+'СЕТ СН'!$I$6-'СЕТ СН'!$I$19</f>
        <v>1432.50077272</v>
      </c>
      <c r="T122" s="36">
        <f>SUMIFS(СВЦЭМ!$C$33:$C$776,СВЦЭМ!$A$33:$A$776,$A122,СВЦЭМ!$B$33:$B$776,T$119)+'СЕТ СН'!$I$9+СВЦЭМ!$D$10+'СЕТ СН'!$I$6-'СЕТ СН'!$I$19</f>
        <v>1431.9070772300001</v>
      </c>
      <c r="U122" s="36">
        <f>SUMIFS(СВЦЭМ!$C$33:$C$776,СВЦЭМ!$A$33:$A$776,$A122,СВЦЭМ!$B$33:$B$776,U$119)+'СЕТ СН'!$I$9+СВЦЭМ!$D$10+'СЕТ СН'!$I$6-'СЕТ СН'!$I$19</f>
        <v>1432.21610807</v>
      </c>
      <c r="V122" s="36">
        <f>SUMIFS(СВЦЭМ!$C$33:$C$776,СВЦЭМ!$A$33:$A$776,$A122,СВЦЭМ!$B$33:$B$776,V$119)+'СЕТ СН'!$I$9+СВЦЭМ!$D$10+'СЕТ СН'!$I$6-'СЕТ СН'!$I$19</f>
        <v>1422.63936709</v>
      </c>
      <c r="W122" s="36">
        <f>SUMIFS(СВЦЭМ!$C$33:$C$776,СВЦЭМ!$A$33:$A$776,$A122,СВЦЭМ!$B$33:$B$776,W$119)+'СЕТ СН'!$I$9+СВЦЭМ!$D$10+'СЕТ СН'!$I$6-'СЕТ СН'!$I$19</f>
        <v>1435.9183203699999</v>
      </c>
      <c r="X122" s="36">
        <f>SUMIFS(СВЦЭМ!$C$33:$C$776,СВЦЭМ!$A$33:$A$776,$A122,СВЦЭМ!$B$33:$B$776,X$119)+'СЕТ СН'!$I$9+СВЦЭМ!$D$10+'СЕТ СН'!$I$6-'СЕТ СН'!$I$19</f>
        <v>1414.4025844100001</v>
      </c>
      <c r="Y122" s="36">
        <f>SUMIFS(СВЦЭМ!$C$33:$C$776,СВЦЭМ!$A$33:$A$776,$A122,СВЦЭМ!$B$33:$B$776,Y$119)+'СЕТ СН'!$I$9+СВЦЭМ!$D$10+'СЕТ СН'!$I$6-'СЕТ СН'!$I$19</f>
        <v>1432.4904444700001</v>
      </c>
    </row>
    <row r="123" spans="1:27" ht="15.75" x14ac:dyDescent="0.2">
      <c r="A123" s="35">
        <f t="shared" si="3"/>
        <v>43681</v>
      </c>
      <c r="B123" s="36">
        <f>SUMIFS(СВЦЭМ!$C$33:$C$776,СВЦЭМ!$A$33:$A$776,$A123,СВЦЭМ!$B$33:$B$776,B$119)+'СЕТ СН'!$I$9+СВЦЭМ!$D$10+'СЕТ СН'!$I$6-'СЕТ СН'!$I$19</f>
        <v>1434.1148332100001</v>
      </c>
      <c r="C123" s="36">
        <f>SUMIFS(СВЦЭМ!$C$33:$C$776,СВЦЭМ!$A$33:$A$776,$A123,СВЦЭМ!$B$33:$B$776,C$119)+'СЕТ СН'!$I$9+СВЦЭМ!$D$10+'СЕТ СН'!$I$6-'СЕТ СН'!$I$19</f>
        <v>1472.94347786</v>
      </c>
      <c r="D123" s="36">
        <f>SUMIFS(СВЦЭМ!$C$33:$C$776,СВЦЭМ!$A$33:$A$776,$A123,СВЦЭМ!$B$33:$B$776,D$119)+'СЕТ СН'!$I$9+СВЦЭМ!$D$10+'СЕТ СН'!$I$6-'СЕТ СН'!$I$19</f>
        <v>1493.28184698</v>
      </c>
      <c r="E123" s="36">
        <f>SUMIFS(СВЦЭМ!$C$33:$C$776,СВЦЭМ!$A$33:$A$776,$A123,СВЦЭМ!$B$33:$B$776,E$119)+'СЕТ СН'!$I$9+СВЦЭМ!$D$10+'СЕТ СН'!$I$6-'СЕТ СН'!$I$19</f>
        <v>1523.8348829399999</v>
      </c>
      <c r="F123" s="36">
        <f>SUMIFS(СВЦЭМ!$C$33:$C$776,СВЦЭМ!$A$33:$A$776,$A123,СВЦЭМ!$B$33:$B$776,F$119)+'СЕТ СН'!$I$9+СВЦЭМ!$D$10+'СЕТ СН'!$I$6-'СЕТ СН'!$I$19</f>
        <v>1523.74686924</v>
      </c>
      <c r="G123" s="36">
        <f>SUMIFS(СВЦЭМ!$C$33:$C$776,СВЦЭМ!$A$33:$A$776,$A123,СВЦЭМ!$B$33:$B$776,G$119)+'СЕТ СН'!$I$9+СВЦЭМ!$D$10+'СЕТ СН'!$I$6-'СЕТ СН'!$I$19</f>
        <v>1535.5926505100001</v>
      </c>
      <c r="H123" s="36">
        <f>SUMIFS(СВЦЭМ!$C$33:$C$776,СВЦЭМ!$A$33:$A$776,$A123,СВЦЭМ!$B$33:$B$776,H$119)+'СЕТ СН'!$I$9+СВЦЭМ!$D$10+'СЕТ СН'!$I$6-'СЕТ СН'!$I$19</f>
        <v>1509.7464234399999</v>
      </c>
      <c r="I123" s="36">
        <f>SUMIFS(СВЦЭМ!$C$33:$C$776,СВЦЭМ!$A$33:$A$776,$A123,СВЦЭМ!$B$33:$B$776,I$119)+'СЕТ СН'!$I$9+СВЦЭМ!$D$10+'СЕТ СН'!$I$6-'СЕТ СН'!$I$19</f>
        <v>1477.5658249799999</v>
      </c>
      <c r="J123" s="36">
        <f>SUMIFS(СВЦЭМ!$C$33:$C$776,СВЦЭМ!$A$33:$A$776,$A123,СВЦЭМ!$B$33:$B$776,J$119)+'СЕТ СН'!$I$9+СВЦЭМ!$D$10+'СЕТ СН'!$I$6-'СЕТ СН'!$I$19</f>
        <v>1426.76771164</v>
      </c>
      <c r="K123" s="36">
        <f>SUMIFS(СВЦЭМ!$C$33:$C$776,СВЦЭМ!$A$33:$A$776,$A123,СВЦЭМ!$B$33:$B$776,K$119)+'СЕТ СН'!$I$9+СВЦЭМ!$D$10+'СЕТ СН'!$I$6-'СЕТ СН'!$I$19</f>
        <v>1426.95818278</v>
      </c>
      <c r="L123" s="36">
        <f>SUMIFS(СВЦЭМ!$C$33:$C$776,СВЦЭМ!$A$33:$A$776,$A123,СВЦЭМ!$B$33:$B$776,L$119)+'СЕТ СН'!$I$9+СВЦЭМ!$D$10+'СЕТ СН'!$I$6-'СЕТ СН'!$I$19</f>
        <v>1453.2624621800001</v>
      </c>
      <c r="M123" s="36">
        <f>SUMIFS(СВЦЭМ!$C$33:$C$776,СВЦЭМ!$A$33:$A$776,$A123,СВЦЭМ!$B$33:$B$776,M$119)+'СЕТ СН'!$I$9+СВЦЭМ!$D$10+'СЕТ СН'!$I$6-'СЕТ СН'!$I$19</f>
        <v>1455.8248632499999</v>
      </c>
      <c r="N123" s="36">
        <f>SUMIFS(СВЦЭМ!$C$33:$C$776,СВЦЭМ!$A$33:$A$776,$A123,СВЦЭМ!$B$33:$B$776,N$119)+'СЕТ СН'!$I$9+СВЦЭМ!$D$10+'СЕТ СН'!$I$6-'СЕТ СН'!$I$19</f>
        <v>1454.74244686</v>
      </c>
      <c r="O123" s="36">
        <f>SUMIFS(СВЦЭМ!$C$33:$C$776,СВЦЭМ!$A$33:$A$776,$A123,СВЦЭМ!$B$33:$B$776,O$119)+'СЕТ СН'!$I$9+СВЦЭМ!$D$10+'СЕТ СН'!$I$6-'СЕТ СН'!$I$19</f>
        <v>1445.2304144700001</v>
      </c>
      <c r="P123" s="36">
        <f>SUMIFS(СВЦЭМ!$C$33:$C$776,СВЦЭМ!$A$33:$A$776,$A123,СВЦЭМ!$B$33:$B$776,P$119)+'СЕТ СН'!$I$9+СВЦЭМ!$D$10+'СЕТ СН'!$I$6-'СЕТ СН'!$I$19</f>
        <v>1445.99884886</v>
      </c>
      <c r="Q123" s="36">
        <f>SUMIFS(СВЦЭМ!$C$33:$C$776,СВЦЭМ!$A$33:$A$776,$A123,СВЦЭМ!$B$33:$B$776,Q$119)+'СЕТ СН'!$I$9+СВЦЭМ!$D$10+'СЕТ СН'!$I$6-'СЕТ СН'!$I$19</f>
        <v>1444.4219751400001</v>
      </c>
      <c r="R123" s="36">
        <f>SUMIFS(СВЦЭМ!$C$33:$C$776,СВЦЭМ!$A$33:$A$776,$A123,СВЦЭМ!$B$33:$B$776,R$119)+'СЕТ СН'!$I$9+СВЦЭМ!$D$10+'СЕТ СН'!$I$6-'СЕТ СН'!$I$19</f>
        <v>1399.94682425</v>
      </c>
      <c r="S123" s="36">
        <f>SUMIFS(СВЦЭМ!$C$33:$C$776,СВЦЭМ!$A$33:$A$776,$A123,СВЦЭМ!$B$33:$B$776,S$119)+'СЕТ СН'!$I$9+СВЦЭМ!$D$10+'СЕТ СН'!$I$6-'СЕТ СН'!$I$19</f>
        <v>1364.7869883899998</v>
      </c>
      <c r="T123" s="36">
        <f>SUMIFS(СВЦЭМ!$C$33:$C$776,СВЦЭМ!$A$33:$A$776,$A123,СВЦЭМ!$B$33:$B$776,T$119)+'СЕТ СН'!$I$9+СВЦЭМ!$D$10+'СЕТ СН'!$I$6-'СЕТ СН'!$I$19</f>
        <v>1356.70276646</v>
      </c>
      <c r="U123" s="36">
        <f>SUMIFS(СВЦЭМ!$C$33:$C$776,СВЦЭМ!$A$33:$A$776,$A123,СВЦЭМ!$B$33:$B$776,U$119)+'СЕТ СН'!$I$9+СВЦЭМ!$D$10+'СЕТ СН'!$I$6-'СЕТ СН'!$I$19</f>
        <v>1355.5405091499999</v>
      </c>
      <c r="V123" s="36">
        <f>SUMIFS(СВЦЭМ!$C$33:$C$776,СВЦЭМ!$A$33:$A$776,$A123,СВЦЭМ!$B$33:$B$776,V$119)+'СЕТ СН'!$I$9+СВЦЭМ!$D$10+'СЕТ СН'!$I$6-'СЕТ СН'!$I$19</f>
        <v>1355.02861508</v>
      </c>
      <c r="W123" s="36">
        <f>SUMIFS(СВЦЭМ!$C$33:$C$776,СВЦЭМ!$A$33:$A$776,$A123,СВЦЭМ!$B$33:$B$776,W$119)+'СЕТ СН'!$I$9+СВЦЭМ!$D$10+'СЕТ СН'!$I$6-'СЕТ СН'!$I$19</f>
        <v>1366.5792977999999</v>
      </c>
      <c r="X123" s="36">
        <f>SUMIFS(СВЦЭМ!$C$33:$C$776,СВЦЭМ!$A$33:$A$776,$A123,СВЦЭМ!$B$33:$B$776,X$119)+'СЕТ СН'!$I$9+СВЦЭМ!$D$10+'СЕТ СН'!$I$6-'СЕТ СН'!$I$19</f>
        <v>1339.2733158000001</v>
      </c>
      <c r="Y123" s="36">
        <f>SUMIFS(СВЦЭМ!$C$33:$C$776,СВЦЭМ!$A$33:$A$776,$A123,СВЦЭМ!$B$33:$B$776,Y$119)+'СЕТ СН'!$I$9+СВЦЭМ!$D$10+'СЕТ СН'!$I$6-'СЕТ СН'!$I$19</f>
        <v>1332.0713080800001</v>
      </c>
    </row>
    <row r="124" spans="1:27" ht="15.75" x14ac:dyDescent="0.2">
      <c r="A124" s="35">
        <f t="shared" si="3"/>
        <v>43682</v>
      </c>
      <c r="B124" s="36">
        <f>SUMIFS(СВЦЭМ!$C$33:$C$776,СВЦЭМ!$A$33:$A$776,$A124,СВЦЭМ!$B$33:$B$776,B$119)+'СЕТ СН'!$I$9+СВЦЭМ!$D$10+'СЕТ СН'!$I$6-'СЕТ СН'!$I$19</f>
        <v>1430.68542701</v>
      </c>
      <c r="C124" s="36">
        <f>SUMIFS(СВЦЭМ!$C$33:$C$776,СВЦЭМ!$A$33:$A$776,$A124,СВЦЭМ!$B$33:$B$776,C$119)+'СЕТ СН'!$I$9+СВЦЭМ!$D$10+'СЕТ СН'!$I$6-'СЕТ СН'!$I$19</f>
        <v>1465.0425198200001</v>
      </c>
      <c r="D124" s="36">
        <f>SUMIFS(СВЦЭМ!$C$33:$C$776,СВЦЭМ!$A$33:$A$776,$A124,СВЦЭМ!$B$33:$B$776,D$119)+'СЕТ СН'!$I$9+СВЦЭМ!$D$10+'СЕТ СН'!$I$6-'СЕТ СН'!$I$19</f>
        <v>1496.44826029</v>
      </c>
      <c r="E124" s="36">
        <f>SUMIFS(СВЦЭМ!$C$33:$C$776,СВЦЭМ!$A$33:$A$776,$A124,СВЦЭМ!$B$33:$B$776,E$119)+'СЕТ СН'!$I$9+СВЦЭМ!$D$10+'СЕТ СН'!$I$6-'СЕТ СН'!$I$19</f>
        <v>1506.3708253300001</v>
      </c>
      <c r="F124" s="36">
        <f>SUMIFS(СВЦЭМ!$C$33:$C$776,СВЦЭМ!$A$33:$A$776,$A124,СВЦЭМ!$B$33:$B$776,F$119)+'СЕТ СН'!$I$9+СВЦЭМ!$D$10+'СЕТ СН'!$I$6-'СЕТ СН'!$I$19</f>
        <v>1506.1342649799999</v>
      </c>
      <c r="G124" s="36">
        <f>SUMIFS(СВЦЭМ!$C$33:$C$776,СВЦЭМ!$A$33:$A$776,$A124,СВЦЭМ!$B$33:$B$776,G$119)+'СЕТ СН'!$I$9+СВЦЭМ!$D$10+'СЕТ СН'!$I$6-'СЕТ СН'!$I$19</f>
        <v>1490.46744016</v>
      </c>
      <c r="H124" s="36">
        <f>SUMIFS(СВЦЭМ!$C$33:$C$776,СВЦЭМ!$A$33:$A$776,$A124,СВЦЭМ!$B$33:$B$776,H$119)+'СЕТ СН'!$I$9+СВЦЭМ!$D$10+'СЕТ СН'!$I$6-'СЕТ СН'!$I$19</f>
        <v>1450.68673257</v>
      </c>
      <c r="I124" s="36">
        <f>SUMIFS(СВЦЭМ!$C$33:$C$776,СВЦЭМ!$A$33:$A$776,$A124,СВЦЭМ!$B$33:$B$776,I$119)+'СЕТ СН'!$I$9+СВЦЭМ!$D$10+'СЕТ СН'!$I$6-'СЕТ СН'!$I$19</f>
        <v>1435.96058819</v>
      </c>
      <c r="J124" s="36">
        <f>SUMIFS(СВЦЭМ!$C$33:$C$776,СВЦЭМ!$A$33:$A$776,$A124,СВЦЭМ!$B$33:$B$776,J$119)+'СЕТ СН'!$I$9+СВЦЭМ!$D$10+'СЕТ СН'!$I$6-'СЕТ СН'!$I$19</f>
        <v>1427.7718420599999</v>
      </c>
      <c r="K124" s="36">
        <f>SUMIFS(СВЦЭМ!$C$33:$C$776,СВЦЭМ!$A$33:$A$776,$A124,СВЦЭМ!$B$33:$B$776,K$119)+'СЕТ СН'!$I$9+СВЦЭМ!$D$10+'СЕТ СН'!$I$6-'СЕТ СН'!$I$19</f>
        <v>1452.14000756</v>
      </c>
      <c r="L124" s="36">
        <f>SUMIFS(СВЦЭМ!$C$33:$C$776,СВЦЭМ!$A$33:$A$776,$A124,СВЦЭМ!$B$33:$B$776,L$119)+'СЕТ СН'!$I$9+СВЦЭМ!$D$10+'СЕТ СН'!$I$6-'СЕТ СН'!$I$19</f>
        <v>1454.1634554799998</v>
      </c>
      <c r="M124" s="36">
        <f>SUMIFS(СВЦЭМ!$C$33:$C$776,СВЦЭМ!$A$33:$A$776,$A124,СВЦЭМ!$B$33:$B$776,M$119)+'СЕТ СН'!$I$9+СВЦЭМ!$D$10+'СЕТ СН'!$I$6-'СЕТ СН'!$I$19</f>
        <v>1462.3310164899999</v>
      </c>
      <c r="N124" s="36">
        <f>SUMIFS(СВЦЭМ!$C$33:$C$776,СВЦЭМ!$A$33:$A$776,$A124,СВЦЭМ!$B$33:$B$776,N$119)+'СЕТ СН'!$I$9+СВЦЭМ!$D$10+'СЕТ СН'!$I$6-'СЕТ СН'!$I$19</f>
        <v>1459.4921190499999</v>
      </c>
      <c r="O124" s="36">
        <f>SUMIFS(СВЦЭМ!$C$33:$C$776,СВЦЭМ!$A$33:$A$776,$A124,СВЦЭМ!$B$33:$B$776,O$119)+'СЕТ СН'!$I$9+СВЦЭМ!$D$10+'СЕТ СН'!$I$6-'СЕТ СН'!$I$19</f>
        <v>1467.2535680799999</v>
      </c>
      <c r="P124" s="36">
        <f>SUMIFS(СВЦЭМ!$C$33:$C$776,СВЦЭМ!$A$33:$A$776,$A124,СВЦЭМ!$B$33:$B$776,P$119)+'СЕТ СН'!$I$9+СВЦЭМ!$D$10+'СЕТ СН'!$I$6-'СЕТ СН'!$I$19</f>
        <v>1471.6657014</v>
      </c>
      <c r="Q124" s="36">
        <f>SUMIFS(СВЦЭМ!$C$33:$C$776,СВЦЭМ!$A$33:$A$776,$A124,СВЦЭМ!$B$33:$B$776,Q$119)+'СЕТ СН'!$I$9+СВЦЭМ!$D$10+'СЕТ СН'!$I$6-'СЕТ СН'!$I$19</f>
        <v>1469.96381202</v>
      </c>
      <c r="R124" s="36">
        <f>SUMIFS(СВЦЭМ!$C$33:$C$776,СВЦЭМ!$A$33:$A$776,$A124,СВЦЭМ!$B$33:$B$776,R$119)+'СЕТ СН'!$I$9+СВЦЭМ!$D$10+'СЕТ СН'!$I$6-'СЕТ СН'!$I$19</f>
        <v>1436.12441597</v>
      </c>
      <c r="S124" s="36">
        <f>SUMIFS(СВЦЭМ!$C$33:$C$776,СВЦЭМ!$A$33:$A$776,$A124,СВЦЭМ!$B$33:$B$776,S$119)+'СЕТ СН'!$I$9+СВЦЭМ!$D$10+'СЕТ СН'!$I$6-'СЕТ СН'!$I$19</f>
        <v>1390.07754146</v>
      </c>
      <c r="T124" s="36">
        <f>SUMIFS(СВЦЭМ!$C$33:$C$776,СВЦЭМ!$A$33:$A$776,$A124,СВЦЭМ!$B$33:$B$776,T$119)+'СЕТ СН'!$I$9+СВЦЭМ!$D$10+'СЕТ СН'!$I$6-'СЕТ СН'!$I$19</f>
        <v>1380.56338919</v>
      </c>
      <c r="U124" s="36">
        <f>SUMIFS(СВЦЭМ!$C$33:$C$776,СВЦЭМ!$A$33:$A$776,$A124,СВЦЭМ!$B$33:$B$776,U$119)+'СЕТ СН'!$I$9+СВЦЭМ!$D$10+'СЕТ СН'!$I$6-'СЕТ СН'!$I$19</f>
        <v>1378.5840464299999</v>
      </c>
      <c r="V124" s="36">
        <f>SUMIFS(СВЦЭМ!$C$33:$C$776,СВЦЭМ!$A$33:$A$776,$A124,СВЦЭМ!$B$33:$B$776,V$119)+'СЕТ СН'!$I$9+СВЦЭМ!$D$10+'СЕТ СН'!$I$6-'СЕТ СН'!$I$19</f>
        <v>1372.51763237</v>
      </c>
      <c r="W124" s="36">
        <f>SUMIFS(СВЦЭМ!$C$33:$C$776,СВЦЭМ!$A$33:$A$776,$A124,СВЦЭМ!$B$33:$B$776,W$119)+'СЕТ СН'!$I$9+СВЦЭМ!$D$10+'СЕТ СН'!$I$6-'СЕТ СН'!$I$19</f>
        <v>1386.7020727700001</v>
      </c>
      <c r="X124" s="36">
        <f>SUMIFS(СВЦЭМ!$C$33:$C$776,СВЦЭМ!$A$33:$A$776,$A124,СВЦЭМ!$B$33:$B$776,X$119)+'СЕТ СН'!$I$9+СВЦЭМ!$D$10+'СЕТ СН'!$I$6-'СЕТ СН'!$I$19</f>
        <v>1365.26546762</v>
      </c>
      <c r="Y124" s="36">
        <f>SUMIFS(СВЦЭМ!$C$33:$C$776,СВЦЭМ!$A$33:$A$776,$A124,СВЦЭМ!$B$33:$B$776,Y$119)+'СЕТ СН'!$I$9+СВЦЭМ!$D$10+'СЕТ СН'!$I$6-'СЕТ СН'!$I$19</f>
        <v>1371.8389371200001</v>
      </c>
    </row>
    <row r="125" spans="1:27" ht="15.75" x14ac:dyDescent="0.2">
      <c r="A125" s="35">
        <f t="shared" si="3"/>
        <v>43683</v>
      </c>
      <c r="B125" s="36">
        <f>SUMIFS(СВЦЭМ!$C$33:$C$776,СВЦЭМ!$A$33:$A$776,$A125,СВЦЭМ!$B$33:$B$776,B$119)+'СЕТ СН'!$I$9+СВЦЭМ!$D$10+'СЕТ СН'!$I$6-'СЕТ СН'!$I$19</f>
        <v>1434.9403505999999</v>
      </c>
      <c r="C125" s="36">
        <f>SUMIFS(СВЦЭМ!$C$33:$C$776,СВЦЭМ!$A$33:$A$776,$A125,СВЦЭМ!$B$33:$B$776,C$119)+'СЕТ СН'!$I$9+СВЦЭМ!$D$10+'СЕТ СН'!$I$6-'СЕТ СН'!$I$19</f>
        <v>1469.6512914999998</v>
      </c>
      <c r="D125" s="36">
        <f>SUMIFS(СВЦЭМ!$C$33:$C$776,СВЦЭМ!$A$33:$A$776,$A125,СВЦЭМ!$B$33:$B$776,D$119)+'СЕТ СН'!$I$9+СВЦЭМ!$D$10+'СЕТ СН'!$I$6-'СЕТ СН'!$I$19</f>
        <v>1493.51919204</v>
      </c>
      <c r="E125" s="36">
        <f>SUMIFS(СВЦЭМ!$C$33:$C$776,СВЦЭМ!$A$33:$A$776,$A125,СВЦЭМ!$B$33:$B$776,E$119)+'СЕТ СН'!$I$9+СВЦЭМ!$D$10+'СЕТ СН'!$I$6-'СЕТ СН'!$I$19</f>
        <v>1504.24077083</v>
      </c>
      <c r="F125" s="36">
        <f>SUMIFS(СВЦЭМ!$C$33:$C$776,СВЦЭМ!$A$33:$A$776,$A125,СВЦЭМ!$B$33:$B$776,F$119)+'СЕТ СН'!$I$9+СВЦЭМ!$D$10+'СЕТ СН'!$I$6-'СЕТ СН'!$I$19</f>
        <v>1513.71736237</v>
      </c>
      <c r="G125" s="36">
        <f>SUMIFS(СВЦЭМ!$C$33:$C$776,СВЦЭМ!$A$33:$A$776,$A125,СВЦЭМ!$B$33:$B$776,G$119)+'СЕТ СН'!$I$9+СВЦЭМ!$D$10+'СЕТ СН'!$I$6-'СЕТ СН'!$I$19</f>
        <v>1489.1615208600001</v>
      </c>
      <c r="H125" s="36">
        <f>SUMIFS(СВЦЭМ!$C$33:$C$776,СВЦЭМ!$A$33:$A$776,$A125,СВЦЭМ!$B$33:$B$776,H$119)+'СЕТ СН'!$I$9+СВЦЭМ!$D$10+'СЕТ СН'!$I$6-'СЕТ СН'!$I$19</f>
        <v>1452.71077072</v>
      </c>
      <c r="I125" s="36">
        <f>SUMIFS(СВЦЭМ!$C$33:$C$776,СВЦЭМ!$A$33:$A$776,$A125,СВЦЭМ!$B$33:$B$776,I$119)+'СЕТ СН'!$I$9+СВЦЭМ!$D$10+'СЕТ СН'!$I$6-'СЕТ СН'!$I$19</f>
        <v>1404.7058310799998</v>
      </c>
      <c r="J125" s="36">
        <f>SUMIFS(СВЦЭМ!$C$33:$C$776,СВЦЭМ!$A$33:$A$776,$A125,СВЦЭМ!$B$33:$B$776,J$119)+'СЕТ СН'!$I$9+СВЦЭМ!$D$10+'СЕТ СН'!$I$6-'СЕТ СН'!$I$19</f>
        <v>1439.4934634000001</v>
      </c>
      <c r="K125" s="36">
        <f>SUMIFS(СВЦЭМ!$C$33:$C$776,СВЦЭМ!$A$33:$A$776,$A125,СВЦЭМ!$B$33:$B$776,K$119)+'СЕТ СН'!$I$9+СВЦЭМ!$D$10+'СЕТ СН'!$I$6-'СЕТ СН'!$I$19</f>
        <v>1476.5535118799999</v>
      </c>
      <c r="L125" s="36">
        <f>SUMIFS(СВЦЭМ!$C$33:$C$776,СВЦЭМ!$A$33:$A$776,$A125,СВЦЭМ!$B$33:$B$776,L$119)+'СЕТ СН'!$I$9+СВЦЭМ!$D$10+'СЕТ СН'!$I$6-'СЕТ СН'!$I$19</f>
        <v>1482.53554074</v>
      </c>
      <c r="M125" s="36">
        <f>SUMIFS(СВЦЭМ!$C$33:$C$776,СВЦЭМ!$A$33:$A$776,$A125,СВЦЭМ!$B$33:$B$776,M$119)+'СЕТ СН'!$I$9+СВЦЭМ!$D$10+'СЕТ СН'!$I$6-'СЕТ СН'!$I$19</f>
        <v>1485.3960872</v>
      </c>
      <c r="N125" s="36">
        <f>SUMIFS(СВЦЭМ!$C$33:$C$776,СВЦЭМ!$A$33:$A$776,$A125,СВЦЭМ!$B$33:$B$776,N$119)+'СЕТ СН'!$I$9+СВЦЭМ!$D$10+'СЕТ СН'!$I$6-'СЕТ СН'!$I$19</f>
        <v>1495.0037424299999</v>
      </c>
      <c r="O125" s="36">
        <f>SUMIFS(СВЦЭМ!$C$33:$C$776,СВЦЭМ!$A$33:$A$776,$A125,СВЦЭМ!$B$33:$B$776,O$119)+'СЕТ СН'!$I$9+СВЦЭМ!$D$10+'СЕТ СН'!$I$6-'СЕТ СН'!$I$19</f>
        <v>1496.6381322500001</v>
      </c>
      <c r="P125" s="36">
        <f>SUMIFS(СВЦЭМ!$C$33:$C$776,СВЦЭМ!$A$33:$A$776,$A125,СВЦЭМ!$B$33:$B$776,P$119)+'СЕТ СН'!$I$9+СВЦЭМ!$D$10+'СЕТ СН'!$I$6-'СЕТ СН'!$I$19</f>
        <v>1500.2556023</v>
      </c>
      <c r="Q125" s="36">
        <f>SUMIFS(СВЦЭМ!$C$33:$C$776,СВЦЭМ!$A$33:$A$776,$A125,СВЦЭМ!$B$33:$B$776,Q$119)+'СЕТ СН'!$I$9+СВЦЭМ!$D$10+'СЕТ СН'!$I$6-'СЕТ СН'!$I$19</f>
        <v>1502.7673742100001</v>
      </c>
      <c r="R125" s="36">
        <f>SUMIFS(СВЦЭМ!$C$33:$C$776,СВЦЭМ!$A$33:$A$776,$A125,СВЦЭМ!$B$33:$B$776,R$119)+'СЕТ СН'!$I$9+СВЦЭМ!$D$10+'СЕТ СН'!$I$6-'СЕТ СН'!$I$19</f>
        <v>1445.7303756699998</v>
      </c>
      <c r="S125" s="36">
        <f>SUMIFS(СВЦЭМ!$C$33:$C$776,СВЦЭМ!$A$33:$A$776,$A125,СВЦЭМ!$B$33:$B$776,S$119)+'СЕТ СН'!$I$9+СВЦЭМ!$D$10+'СЕТ СН'!$I$6-'СЕТ СН'!$I$19</f>
        <v>1390.1971043399999</v>
      </c>
      <c r="T125" s="36">
        <f>SUMIFS(СВЦЭМ!$C$33:$C$776,СВЦЭМ!$A$33:$A$776,$A125,СВЦЭМ!$B$33:$B$776,T$119)+'СЕТ СН'!$I$9+СВЦЭМ!$D$10+'СЕТ СН'!$I$6-'СЕТ СН'!$I$19</f>
        <v>1374.8711287199999</v>
      </c>
      <c r="U125" s="36">
        <f>SUMIFS(СВЦЭМ!$C$33:$C$776,СВЦЭМ!$A$33:$A$776,$A125,СВЦЭМ!$B$33:$B$776,U$119)+'СЕТ СН'!$I$9+СВЦЭМ!$D$10+'СЕТ СН'!$I$6-'СЕТ СН'!$I$19</f>
        <v>1378.8607702099998</v>
      </c>
      <c r="V125" s="36">
        <f>SUMIFS(СВЦЭМ!$C$33:$C$776,СВЦЭМ!$A$33:$A$776,$A125,СВЦЭМ!$B$33:$B$776,V$119)+'СЕТ СН'!$I$9+СВЦЭМ!$D$10+'СЕТ СН'!$I$6-'СЕТ СН'!$I$19</f>
        <v>1376.07855466</v>
      </c>
      <c r="W125" s="36">
        <f>SUMIFS(СВЦЭМ!$C$33:$C$776,СВЦЭМ!$A$33:$A$776,$A125,СВЦЭМ!$B$33:$B$776,W$119)+'СЕТ СН'!$I$9+СВЦЭМ!$D$10+'СЕТ СН'!$I$6-'СЕТ СН'!$I$19</f>
        <v>1377.98381726</v>
      </c>
      <c r="X125" s="36">
        <f>SUMIFS(СВЦЭМ!$C$33:$C$776,СВЦЭМ!$A$33:$A$776,$A125,СВЦЭМ!$B$33:$B$776,X$119)+'СЕТ СН'!$I$9+СВЦЭМ!$D$10+'СЕТ СН'!$I$6-'СЕТ СН'!$I$19</f>
        <v>1358.0980900499999</v>
      </c>
      <c r="Y125" s="36">
        <f>SUMIFS(СВЦЭМ!$C$33:$C$776,СВЦЭМ!$A$33:$A$776,$A125,СВЦЭМ!$B$33:$B$776,Y$119)+'СЕТ СН'!$I$9+СВЦЭМ!$D$10+'СЕТ СН'!$I$6-'СЕТ СН'!$I$19</f>
        <v>1368.6637993099998</v>
      </c>
    </row>
    <row r="126" spans="1:27" ht="15.75" x14ac:dyDescent="0.2">
      <c r="A126" s="35">
        <f t="shared" si="3"/>
        <v>43684</v>
      </c>
      <c r="B126" s="36">
        <f>SUMIFS(СВЦЭМ!$C$33:$C$776,СВЦЭМ!$A$33:$A$776,$A126,СВЦЭМ!$B$33:$B$776,B$119)+'СЕТ СН'!$I$9+СВЦЭМ!$D$10+'СЕТ СН'!$I$6-'СЕТ СН'!$I$19</f>
        <v>1440.2623170500001</v>
      </c>
      <c r="C126" s="36">
        <f>SUMIFS(СВЦЭМ!$C$33:$C$776,СВЦЭМ!$A$33:$A$776,$A126,СВЦЭМ!$B$33:$B$776,C$119)+'СЕТ СН'!$I$9+СВЦЭМ!$D$10+'СЕТ СН'!$I$6-'СЕТ СН'!$I$19</f>
        <v>1443.3519964299999</v>
      </c>
      <c r="D126" s="36">
        <f>SUMIFS(СВЦЭМ!$C$33:$C$776,СВЦЭМ!$A$33:$A$776,$A126,СВЦЭМ!$B$33:$B$776,D$119)+'СЕТ СН'!$I$9+СВЦЭМ!$D$10+'СЕТ СН'!$I$6-'СЕТ СН'!$I$19</f>
        <v>1469.95597116</v>
      </c>
      <c r="E126" s="36">
        <f>SUMIFS(СВЦЭМ!$C$33:$C$776,СВЦЭМ!$A$33:$A$776,$A126,СВЦЭМ!$B$33:$B$776,E$119)+'СЕТ СН'!$I$9+СВЦЭМ!$D$10+'СЕТ СН'!$I$6-'СЕТ СН'!$I$19</f>
        <v>1472.65079124</v>
      </c>
      <c r="F126" s="36">
        <f>SUMIFS(СВЦЭМ!$C$33:$C$776,СВЦЭМ!$A$33:$A$776,$A126,СВЦЭМ!$B$33:$B$776,F$119)+'СЕТ СН'!$I$9+СВЦЭМ!$D$10+'СЕТ СН'!$I$6-'СЕТ СН'!$I$19</f>
        <v>1480.4342222400001</v>
      </c>
      <c r="G126" s="36">
        <f>SUMIFS(СВЦЭМ!$C$33:$C$776,СВЦЭМ!$A$33:$A$776,$A126,СВЦЭМ!$B$33:$B$776,G$119)+'СЕТ СН'!$I$9+СВЦЭМ!$D$10+'СЕТ СН'!$I$6-'СЕТ СН'!$I$19</f>
        <v>1473.5213526799998</v>
      </c>
      <c r="H126" s="36">
        <f>SUMIFS(СВЦЭМ!$C$33:$C$776,СВЦЭМ!$A$33:$A$776,$A126,СВЦЭМ!$B$33:$B$776,H$119)+'СЕТ СН'!$I$9+СВЦЭМ!$D$10+'СЕТ СН'!$I$6-'СЕТ СН'!$I$19</f>
        <v>1435.98946232</v>
      </c>
      <c r="I126" s="36">
        <f>SUMIFS(СВЦЭМ!$C$33:$C$776,СВЦЭМ!$A$33:$A$776,$A126,СВЦЭМ!$B$33:$B$776,I$119)+'СЕТ СН'!$I$9+СВЦЭМ!$D$10+'СЕТ СН'!$I$6-'СЕТ СН'!$I$19</f>
        <v>1422.8759987600001</v>
      </c>
      <c r="J126" s="36">
        <f>SUMIFS(СВЦЭМ!$C$33:$C$776,СВЦЭМ!$A$33:$A$776,$A126,СВЦЭМ!$B$33:$B$776,J$119)+'СЕТ СН'!$I$9+СВЦЭМ!$D$10+'СЕТ СН'!$I$6-'СЕТ СН'!$I$19</f>
        <v>1446.3250395</v>
      </c>
      <c r="K126" s="36">
        <f>SUMIFS(СВЦЭМ!$C$33:$C$776,СВЦЭМ!$A$33:$A$776,$A126,СВЦЭМ!$B$33:$B$776,K$119)+'СЕТ СН'!$I$9+СВЦЭМ!$D$10+'СЕТ СН'!$I$6-'СЕТ СН'!$I$19</f>
        <v>1464.2317401800001</v>
      </c>
      <c r="L126" s="36">
        <f>SUMIFS(СВЦЭМ!$C$33:$C$776,СВЦЭМ!$A$33:$A$776,$A126,СВЦЭМ!$B$33:$B$776,L$119)+'СЕТ СН'!$I$9+СВЦЭМ!$D$10+'СЕТ СН'!$I$6-'СЕТ СН'!$I$19</f>
        <v>1464.0204187099998</v>
      </c>
      <c r="M126" s="36">
        <f>SUMIFS(СВЦЭМ!$C$33:$C$776,СВЦЭМ!$A$33:$A$776,$A126,СВЦЭМ!$B$33:$B$776,M$119)+'СЕТ СН'!$I$9+СВЦЭМ!$D$10+'СЕТ СН'!$I$6-'СЕТ СН'!$I$19</f>
        <v>1467.83130254</v>
      </c>
      <c r="N126" s="36">
        <f>SUMIFS(СВЦЭМ!$C$33:$C$776,СВЦЭМ!$A$33:$A$776,$A126,СВЦЭМ!$B$33:$B$776,N$119)+'СЕТ СН'!$I$9+СВЦЭМ!$D$10+'СЕТ СН'!$I$6-'СЕТ СН'!$I$19</f>
        <v>1461.2230249499999</v>
      </c>
      <c r="O126" s="36">
        <f>SUMIFS(СВЦЭМ!$C$33:$C$776,СВЦЭМ!$A$33:$A$776,$A126,СВЦЭМ!$B$33:$B$776,O$119)+'СЕТ СН'!$I$9+СВЦЭМ!$D$10+'СЕТ СН'!$I$6-'СЕТ СН'!$I$19</f>
        <v>1466.1011414499999</v>
      </c>
      <c r="P126" s="36">
        <f>SUMIFS(СВЦЭМ!$C$33:$C$776,СВЦЭМ!$A$33:$A$776,$A126,СВЦЭМ!$B$33:$B$776,P$119)+'СЕТ СН'!$I$9+СВЦЭМ!$D$10+'СЕТ СН'!$I$6-'СЕТ СН'!$I$19</f>
        <v>1469.37853197</v>
      </c>
      <c r="Q126" s="36">
        <f>SUMIFS(СВЦЭМ!$C$33:$C$776,СВЦЭМ!$A$33:$A$776,$A126,СВЦЭМ!$B$33:$B$776,Q$119)+'СЕТ СН'!$I$9+СВЦЭМ!$D$10+'СЕТ СН'!$I$6-'СЕТ СН'!$I$19</f>
        <v>1469.15792306</v>
      </c>
      <c r="R126" s="36">
        <f>SUMIFS(СВЦЭМ!$C$33:$C$776,СВЦЭМ!$A$33:$A$776,$A126,СВЦЭМ!$B$33:$B$776,R$119)+'СЕТ СН'!$I$9+СВЦЭМ!$D$10+'СЕТ СН'!$I$6-'СЕТ СН'!$I$19</f>
        <v>1427.9297740299999</v>
      </c>
      <c r="S126" s="36">
        <f>SUMIFS(СВЦЭМ!$C$33:$C$776,СВЦЭМ!$A$33:$A$776,$A126,СВЦЭМ!$B$33:$B$776,S$119)+'СЕТ СН'!$I$9+СВЦЭМ!$D$10+'СЕТ СН'!$I$6-'СЕТ СН'!$I$19</f>
        <v>1383.3091490299998</v>
      </c>
      <c r="T126" s="36">
        <f>SUMIFS(СВЦЭМ!$C$33:$C$776,СВЦЭМ!$A$33:$A$776,$A126,СВЦЭМ!$B$33:$B$776,T$119)+'СЕТ СН'!$I$9+СВЦЭМ!$D$10+'СЕТ СН'!$I$6-'СЕТ СН'!$I$19</f>
        <v>1369.93563778</v>
      </c>
      <c r="U126" s="36">
        <f>SUMIFS(СВЦЭМ!$C$33:$C$776,СВЦЭМ!$A$33:$A$776,$A126,СВЦЭМ!$B$33:$B$776,U$119)+'СЕТ СН'!$I$9+СВЦЭМ!$D$10+'СЕТ СН'!$I$6-'СЕТ СН'!$I$19</f>
        <v>1371.4095070399999</v>
      </c>
      <c r="V126" s="36">
        <f>SUMIFS(СВЦЭМ!$C$33:$C$776,СВЦЭМ!$A$33:$A$776,$A126,СВЦЭМ!$B$33:$B$776,V$119)+'СЕТ СН'!$I$9+СВЦЭМ!$D$10+'СЕТ СН'!$I$6-'СЕТ СН'!$I$19</f>
        <v>1366.90853685</v>
      </c>
      <c r="W126" s="36">
        <f>SUMIFS(СВЦЭМ!$C$33:$C$776,СВЦЭМ!$A$33:$A$776,$A126,СВЦЭМ!$B$33:$B$776,W$119)+'СЕТ СН'!$I$9+СВЦЭМ!$D$10+'СЕТ СН'!$I$6-'СЕТ СН'!$I$19</f>
        <v>1375.7739857000001</v>
      </c>
      <c r="X126" s="36">
        <f>SUMIFS(СВЦЭМ!$C$33:$C$776,СВЦЭМ!$A$33:$A$776,$A126,СВЦЭМ!$B$33:$B$776,X$119)+'СЕТ СН'!$I$9+СВЦЭМ!$D$10+'СЕТ СН'!$I$6-'СЕТ СН'!$I$19</f>
        <v>1348.58404367</v>
      </c>
      <c r="Y126" s="36">
        <f>SUMIFS(СВЦЭМ!$C$33:$C$776,СВЦЭМ!$A$33:$A$776,$A126,СВЦЭМ!$B$33:$B$776,Y$119)+'СЕТ СН'!$I$9+СВЦЭМ!$D$10+'СЕТ СН'!$I$6-'СЕТ СН'!$I$19</f>
        <v>1379.3599006300001</v>
      </c>
    </row>
    <row r="127" spans="1:27" ht="15.75" x14ac:dyDescent="0.2">
      <c r="A127" s="35">
        <f t="shared" si="3"/>
        <v>43685</v>
      </c>
      <c r="B127" s="36">
        <f>SUMIFS(СВЦЭМ!$C$33:$C$776,СВЦЭМ!$A$33:$A$776,$A127,СВЦЭМ!$B$33:$B$776,B$119)+'СЕТ СН'!$I$9+СВЦЭМ!$D$10+'СЕТ СН'!$I$6-'СЕТ СН'!$I$19</f>
        <v>1468.3381197899998</v>
      </c>
      <c r="C127" s="36">
        <f>SUMIFS(СВЦЭМ!$C$33:$C$776,СВЦЭМ!$A$33:$A$776,$A127,СВЦЭМ!$B$33:$B$776,C$119)+'СЕТ СН'!$I$9+СВЦЭМ!$D$10+'СЕТ СН'!$I$6-'СЕТ СН'!$I$19</f>
        <v>1507.8199394399999</v>
      </c>
      <c r="D127" s="36">
        <f>SUMIFS(СВЦЭМ!$C$33:$C$776,СВЦЭМ!$A$33:$A$776,$A127,СВЦЭМ!$B$33:$B$776,D$119)+'СЕТ СН'!$I$9+СВЦЭМ!$D$10+'СЕТ СН'!$I$6-'СЕТ СН'!$I$19</f>
        <v>1540.5415444</v>
      </c>
      <c r="E127" s="36">
        <f>SUMIFS(СВЦЭМ!$C$33:$C$776,СВЦЭМ!$A$33:$A$776,$A127,СВЦЭМ!$B$33:$B$776,E$119)+'СЕТ СН'!$I$9+СВЦЭМ!$D$10+'СЕТ СН'!$I$6-'СЕТ СН'!$I$19</f>
        <v>1561.67184258</v>
      </c>
      <c r="F127" s="36">
        <f>SUMIFS(СВЦЭМ!$C$33:$C$776,СВЦЭМ!$A$33:$A$776,$A127,СВЦЭМ!$B$33:$B$776,F$119)+'СЕТ СН'!$I$9+СВЦЭМ!$D$10+'СЕТ СН'!$I$6-'СЕТ СН'!$I$19</f>
        <v>1602.82701081</v>
      </c>
      <c r="G127" s="36">
        <f>SUMIFS(СВЦЭМ!$C$33:$C$776,СВЦЭМ!$A$33:$A$776,$A127,СВЦЭМ!$B$33:$B$776,G$119)+'СЕТ СН'!$I$9+СВЦЭМ!$D$10+'СЕТ СН'!$I$6-'СЕТ СН'!$I$19</f>
        <v>1583.60390308</v>
      </c>
      <c r="H127" s="36">
        <f>SUMIFS(СВЦЭМ!$C$33:$C$776,СВЦЭМ!$A$33:$A$776,$A127,СВЦЭМ!$B$33:$B$776,H$119)+'СЕТ СН'!$I$9+СВЦЭМ!$D$10+'СЕТ СН'!$I$6-'СЕТ СН'!$I$19</f>
        <v>1545.4016544199999</v>
      </c>
      <c r="I127" s="36">
        <f>SUMIFS(СВЦЭМ!$C$33:$C$776,СВЦЭМ!$A$33:$A$776,$A127,СВЦЭМ!$B$33:$B$776,I$119)+'СЕТ СН'!$I$9+СВЦЭМ!$D$10+'СЕТ СН'!$I$6-'СЕТ СН'!$I$19</f>
        <v>1494.2278074599999</v>
      </c>
      <c r="J127" s="36">
        <f>SUMIFS(СВЦЭМ!$C$33:$C$776,СВЦЭМ!$A$33:$A$776,$A127,СВЦЭМ!$B$33:$B$776,J$119)+'СЕТ СН'!$I$9+СВЦЭМ!$D$10+'СЕТ СН'!$I$6-'СЕТ СН'!$I$19</f>
        <v>1444.4390468500001</v>
      </c>
      <c r="K127" s="36">
        <f>SUMIFS(СВЦЭМ!$C$33:$C$776,СВЦЭМ!$A$33:$A$776,$A127,СВЦЭМ!$B$33:$B$776,K$119)+'СЕТ СН'!$I$9+СВЦЭМ!$D$10+'СЕТ СН'!$I$6-'СЕТ СН'!$I$19</f>
        <v>1482.1152194900001</v>
      </c>
      <c r="L127" s="36">
        <f>SUMIFS(СВЦЭМ!$C$33:$C$776,СВЦЭМ!$A$33:$A$776,$A127,СВЦЭМ!$B$33:$B$776,L$119)+'СЕТ СН'!$I$9+СВЦЭМ!$D$10+'СЕТ СН'!$I$6-'СЕТ СН'!$I$19</f>
        <v>1495.64979193</v>
      </c>
      <c r="M127" s="36">
        <f>SUMIFS(СВЦЭМ!$C$33:$C$776,СВЦЭМ!$A$33:$A$776,$A127,СВЦЭМ!$B$33:$B$776,M$119)+'СЕТ СН'!$I$9+СВЦЭМ!$D$10+'СЕТ СН'!$I$6-'СЕТ СН'!$I$19</f>
        <v>1494.0372461500001</v>
      </c>
      <c r="N127" s="36">
        <f>SUMIFS(СВЦЭМ!$C$33:$C$776,СВЦЭМ!$A$33:$A$776,$A127,СВЦЭМ!$B$33:$B$776,N$119)+'СЕТ СН'!$I$9+СВЦЭМ!$D$10+'СЕТ СН'!$I$6-'СЕТ СН'!$I$19</f>
        <v>1488.4356356200001</v>
      </c>
      <c r="O127" s="36">
        <f>SUMIFS(СВЦЭМ!$C$33:$C$776,СВЦЭМ!$A$33:$A$776,$A127,СВЦЭМ!$B$33:$B$776,O$119)+'СЕТ СН'!$I$9+СВЦЭМ!$D$10+'СЕТ СН'!$I$6-'СЕТ СН'!$I$19</f>
        <v>1495.06680792</v>
      </c>
      <c r="P127" s="36">
        <f>SUMIFS(СВЦЭМ!$C$33:$C$776,СВЦЭМ!$A$33:$A$776,$A127,СВЦЭМ!$B$33:$B$776,P$119)+'СЕТ СН'!$I$9+СВЦЭМ!$D$10+'СЕТ СН'!$I$6-'СЕТ СН'!$I$19</f>
        <v>1497.2810554399998</v>
      </c>
      <c r="Q127" s="36">
        <f>SUMIFS(СВЦЭМ!$C$33:$C$776,СВЦЭМ!$A$33:$A$776,$A127,СВЦЭМ!$B$33:$B$776,Q$119)+'СЕТ СН'!$I$9+СВЦЭМ!$D$10+'СЕТ СН'!$I$6-'СЕТ СН'!$I$19</f>
        <v>1502.6123291599999</v>
      </c>
      <c r="R127" s="36">
        <f>SUMIFS(СВЦЭМ!$C$33:$C$776,СВЦЭМ!$A$33:$A$776,$A127,СВЦЭМ!$B$33:$B$776,R$119)+'СЕТ СН'!$I$9+СВЦЭМ!$D$10+'СЕТ СН'!$I$6-'СЕТ СН'!$I$19</f>
        <v>1447.9735265700001</v>
      </c>
      <c r="S127" s="36">
        <f>SUMIFS(СВЦЭМ!$C$33:$C$776,СВЦЭМ!$A$33:$A$776,$A127,СВЦЭМ!$B$33:$B$776,S$119)+'СЕТ СН'!$I$9+СВЦЭМ!$D$10+'СЕТ СН'!$I$6-'СЕТ СН'!$I$19</f>
        <v>1430.3824485599998</v>
      </c>
      <c r="T127" s="36">
        <f>SUMIFS(СВЦЭМ!$C$33:$C$776,СВЦЭМ!$A$33:$A$776,$A127,СВЦЭМ!$B$33:$B$776,T$119)+'СЕТ СН'!$I$9+СВЦЭМ!$D$10+'СЕТ СН'!$I$6-'СЕТ СН'!$I$19</f>
        <v>1429.96020262</v>
      </c>
      <c r="U127" s="36">
        <f>SUMIFS(СВЦЭМ!$C$33:$C$776,СВЦЭМ!$A$33:$A$776,$A127,СВЦЭМ!$B$33:$B$776,U$119)+'СЕТ СН'!$I$9+СВЦЭМ!$D$10+'СЕТ СН'!$I$6-'СЕТ СН'!$I$19</f>
        <v>1390.66133137</v>
      </c>
      <c r="V127" s="36">
        <f>SUMIFS(СВЦЭМ!$C$33:$C$776,СВЦЭМ!$A$33:$A$776,$A127,СВЦЭМ!$B$33:$B$776,V$119)+'СЕТ СН'!$I$9+СВЦЭМ!$D$10+'СЕТ СН'!$I$6-'СЕТ СН'!$I$19</f>
        <v>1391.3196004699998</v>
      </c>
      <c r="W127" s="36">
        <f>SUMIFS(СВЦЭМ!$C$33:$C$776,СВЦЭМ!$A$33:$A$776,$A127,СВЦЭМ!$B$33:$B$776,W$119)+'СЕТ СН'!$I$9+СВЦЭМ!$D$10+'СЕТ СН'!$I$6-'СЕТ СН'!$I$19</f>
        <v>1393.59488517</v>
      </c>
      <c r="X127" s="36">
        <f>SUMIFS(СВЦЭМ!$C$33:$C$776,СВЦЭМ!$A$33:$A$776,$A127,СВЦЭМ!$B$33:$B$776,X$119)+'СЕТ СН'!$I$9+СВЦЭМ!$D$10+'СЕТ СН'!$I$6-'СЕТ СН'!$I$19</f>
        <v>1368.9611018999999</v>
      </c>
      <c r="Y127" s="36">
        <f>SUMIFS(СВЦЭМ!$C$33:$C$776,СВЦЭМ!$A$33:$A$776,$A127,СВЦЭМ!$B$33:$B$776,Y$119)+'СЕТ СН'!$I$9+СВЦЭМ!$D$10+'СЕТ СН'!$I$6-'СЕТ СН'!$I$19</f>
        <v>1400.87117429</v>
      </c>
    </row>
    <row r="128" spans="1:27" ht="15.75" x14ac:dyDescent="0.2">
      <c r="A128" s="35">
        <f t="shared" si="3"/>
        <v>43686</v>
      </c>
      <c r="B128" s="36">
        <f>SUMIFS(СВЦЭМ!$C$33:$C$776,СВЦЭМ!$A$33:$A$776,$A128,СВЦЭМ!$B$33:$B$776,B$119)+'СЕТ СН'!$I$9+СВЦЭМ!$D$10+'СЕТ СН'!$I$6-'СЕТ СН'!$I$19</f>
        <v>1495.8417750399999</v>
      </c>
      <c r="C128" s="36">
        <f>SUMIFS(СВЦЭМ!$C$33:$C$776,СВЦЭМ!$A$33:$A$776,$A128,СВЦЭМ!$B$33:$B$776,C$119)+'СЕТ СН'!$I$9+СВЦЭМ!$D$10+'СЕТ СН'!$I$6-'СЕТ СН'!$I$19</f>
        <v>1532.3310932700001</v>
      </c>
      <c r="D128" s="36">
        <f>SUMIFS(СВЦЭМ!$C$33:$C$776,СВЦЭМ!$A$33:$A$776,$A128,СВЦЭМ!$B$33:$B$776,D$119)+'СЕТ СН'!$I$9+СВЦЭМ!$D$10+'СЕТ СН'!$I$6-'СЕТ СН'!$I$19</f>
        <v>1555.2430827200001</v>
      </c>
      <c r="E128" s="36">
        <f>SUMIFS(СВЦЭМ!$C$33:$C$776,СВЦЭМ!$A$33:$A$776,$A128,СВЦЭМ!$B$33:$B$776,E$119)+'СЕТ СН'!$I$9+СВЦЭМ!$D$10+'СЕТ СН'!$I$6-'СЕТ СН'!$I$19</f>
        <v>1578.6360119799999</v>
      </c>
      <c r="F128" s="36">
        <f>SUMIFS(СВЦЭМ!$C$33:$C$776,СВЦЭМ!$A$33:$A$776,$A128,СВЦЭМ!$B$33:$B$776,F$119)+'СЕТ СН'!$I$9+СВЦЭМ!$D$10+'СЕТ СН'!$I$6-'СЕТ СН'!$I$19</f>
        <v>1590.4817155800001</v>
      </c>
      <c r="G128" s="36">
        <f>SUMIFS(СВЦЭМ!$C$33:$C$776,СВЦЭМ!$A$33:$A$776,$A128,СВЦЭМ!$B$33:$B$776,G$119)+'СЕТ СН'!$I$9+СВЦЭМ!$D$10+'СЕТ СН'!$I$6-'СЕТ СН'!$I$19</f>
        <v>1577.38557814</v>
      </c>
      <c r="H128" s="36">
        <f>SUMIFS(СВЦЭМ!$C$33:$C$776,СВЦЭМ!$A$33:$A$776,$A128,СВЦЭМ!$B$33:$B$776,H$119)+'СЕТ СН'!$I$9+СВЦЭМ!$D$10+'СЕТ СН'!$I$6-'СЕТ СН'!$I$19</f>
        <v>1548.7375303700001</v>
      </c>
      <c r="I128" s="36">
        <f>SUMIFS(СВЦЭМ!$C$33:$C$776,СВЦЭМ!$A$33:$A$776,$A128,СВЦЭМ!$B$33:$B$776,I$119)+'СЕТ СН'!$I$9+СВЦЭМ!$D$10+'СЕТ СН'!$I$6-'СЕТ СН'!$I$19</f>
        <v>1511.9877268599998</v>
      </c>
      <c r="J128" s="36">
        <f>SUMIFS(СВЦЭМ!$C$33:$C$776,СВЦЭМ!$A$33:$A$776,$A128,СВЦЭМ!$B$33:$B$776,J$119)+'СЕТ СН'!$I$9+СВЦЭМ!$D$10+'СЕТ СН'!$I$6-'СЕТ СН'!$I$19</f>
        <v>1464.2189987500001</v>
      </c>
      <c r="K128" s="36">
        <f>SUMIFS(СВЦЭМ!$C$33:$C$776,СВЦЭМ!$A$33:$A$776,$A128,СВЦЭМ!$B$33:$B$776,K$119)+'СЕТ СН'!$I$9+СВЦЭМ!$D$10+'СЕТ СН'!$I$6-'СЕТ СН'!$I$19</f>
        <v>1481.5288650699999</v>
      </c>
      <c r="L128" s="36">
        <f>SUMIFS(СВЦЭМ!$C$33:$C$776,СВЦЭМ!$A$33:$A$776,$A128,СВЦЭМ!$B$33:$B$776,L$119)+'СЕТ СН'!$I$9+СВЦЭМ!$D$10+'СЕТ СН'!$I$6-'СЕТ СН'!$I$19</f>
        <v>1497.3078751200001</v>
      </c>
      <c r="M128" s="36">
        <f>SUMIFS(СВЦЭМ!$C$33:$C$776,СВЦЭМ!$A$33:$A$776,$A128,СВЦЭМ!$B$33:$B$776,M$119)+'СЕТ СН'!$I$9+СВЦЭМ!$D$10+'СЕТ СН'!$I$6-'СЕТ СН'!$I$19</f>
        <v>1497.9382882499999</v>
      </c>
      <c r="N128" s="36">
        <f>SUMIFS(СВЦЭМ!$C$33:$C$776,СВЦЭМ!$A$33:$A$776,$A128,СВЦЭМ!$B$33:$B$776,N$119)+'СЕТ СН'!$I$9+СВЦЭМ!$D$10+'СЕТ СН'!$I$6-'СЕТ СН'!$I$19</f>
        <v>1491.86665518</v>
      </c>
      <c r="O128" s="36">
        <f>SUMIFS(СВЦЭМ!$C$33:$C$776,СВЦЭМ!$A$33:$A$776,$A128,СВЦЭМ!$B$33:$B$776,O$119)+'СЕТ СН'!$I$9+СВЦЭМ!$D$10+'СЕТ СН'!$I$6-'СЕТ СН'!$I$19</f>
        <v>1498.05022478</v>
      </c>
      <c r="P128" s="36">
        <f>SUMIFS(СВЦЭМ!$C$33:$C$776,СВЦЭМ!$A$33:$A$776,$A128,СВЦЭМ!$B$33:$B$776,P$119)+'СЕТ СН'!$I$9+СВЦЭМ!$D$10+'СЕТ СН'!$I$6-'СЕТ СН'!$I$19</f>
        <v>1526.34163874</v>
      </c>
      <c r="Q128" s="36">
        <f>SUMIFS(СВЦЭМ!$C$33:$C$776,СВЦЭМ!$A$33:$A$776,$A128,СВЦЭМ!$B$33:$B$776,Q$119)+'СЕТ СН'!$I$9+СВЦЭМ!$D$10+'СЕТ СН'!$I$6-'СЕТ СН'!$I$19</f>
        <v>1524.3240920399999</v>
      </c>
      <c r="R128" s="36">
        <f>SUMIFS(СВЦЭМ!$C$33:$C$776,СВЦЭМ!$A$33:$A$776,$A128,СВЦЭМ!$B$33:$B$776,R$119)+'СЕТ СН'!$I$9+СВЦЭМ!$D$10+'СЕТ СН'!$I$6-'СЕТ СН'!$I$19</f>
        <v>1474.26821864</v>
      </c>
      <c r="S128" s="36">
        <f>SUMIFS(СВЦЭМ!$C$33:$C$776,СВЦЭМ!$A$33:$A$776,$A128,СВЦЭМ!$B$33:$B$776,S$119)+'СЕТ СН'!$I$9+СВЦЭМ!$D$10+'СЕТ СН'!$I$6-'СЕТ СН'!$I$19</f>
        <v>1425.6595311900001</v>
      </c>
      <c r="T128" s="36">
        <f>SUMIFS(СВЦЭМ!$C$33:$C$776,СВЦЭМ!$A$33:$A$776,$A128,СВЦЭМ!$B$33:$B$776,T$119)+'СЕТ СН'!$I$9+СВЦЭМ!$D$10+'СЕТ СН'!$I$6-'СЕТ СН'!$I$19</f>
        <v>1408.09790853</v>
      </c>
      <c r="U128" s="36">
        <f>SUMIFS(СВЦЭМ!$C$33:$C$776,СВЦЭМ!$A$33:$A$776,$A128,СВЦЭМ!$B$33:$B$776,U$119)+'СЕТ СН'!$I$9+СВЦЭМ!$D$10+'СЕТ СН'!$I$6-'СЕТ СН'!$I$19</f>
        <v>1411.28024577</v>
      </c>
      <c r="V128" s="36">
        <f>SUMIFS(СВЦЭМ!$C$33:$C$776,СВЦЭМ!$A$33:$A$776,$A128,СВЦЭМ!$B$33:$B$776,V$119)+'СЕТ СН'!$I$9+СВЦЭМ!$D$10+'СЕТ СН'!$I$6-'СЕТ СН'!$I$19</f>
        <v>1388.64737199</v>
      </c>
      <c r="W128" s="36">
        <f>SUMIFS(СВЦЭМ!$C$33:$C$776,СВЦЭМ!$A$33:$A$776,$A128,СВЦЭМ!$B$33:$B$776,W$119)+'СЕТ СН'!$I$9+СВЦЭМ!$D$10+'СЕТ СН'!$I$6-'СЕТ СН'!$I$19</f>
        <v>1394.49004021</v>
      </c>
      <c r="X128" s="36">
        <f>SUMIFS(СВЦЭМ!$C$33:$C$776,СВЦЭМ!$A$33:$A$776,$A128,СВЦЭМ!$B$33:$B$776,X$119)+'СЕТ СН'!$I$9+СВЦЭМ!$D$10+'СЕТ СН'!$I$6-'СЕТ СН'!$I$19</f>
        <v>1368.2670330800001</v>
      </c>
      <c r="Y128" s="36">
        <f>SUMIFS(СВЦЭМ!$C$33:$C$776,СВЦЭМ!$A$33:$A$776,$A128,СВЦЭМ!$B$33:$B$776,Y$119)+'СЕТ СН'!$I$9+СВЦЭМ!$D$10+'СЕТ СН'!$I$6-'СЕТ СН'!$I$19</f>
        <v>1426.9334466599998</v>
      </c>
    </row>
    <row r="129" spans="1:25" ht="15.75" x14ac:dyDescent="0.2">
      <c r="A129" s="35">
        <f t="shared" si="3"/>
        <v>43687</v>
      </c>
      <c r="B129" s="36">
        <f>SUMIFS(СВЦЭМ!$C$33:$C$776,СВЦЭМ!$A$33:$A$776,$A129,СВЦЭМ!$B$33:$B$776,B$119)+'СЕТ СН'!$I$9+СВЦЭМ!$D$10+'СЕТ СН'!$I$6-'СЕТ СН'!$I$19</f>
        <v>1560.2073060399998</v>
      </c>
      <c r="C129" s="36">
        <f>SUMIFS(СВЦЭМ!$C$33:$C$776,СВЦЭМ!$A$33:$A$776,$A129,СВЦЭМ!$B$33:$B$776,C$119)+'СЕТ СН'!$I$9+СВЦЭМ!$D$10+'СЕТ СН'!$I$6-'СЕТ СН'!$I$19</f>
        <v>1572.0518399600001</v>
      </c>
      <c r="D129" s="36">
        <f>SUMIFS(СВЦЭМ!$C$33:$C$776,СВЦЭМ!$A$33:$A$776,$A129,СВЦЭМ!$B$33:$B$776,D$119)+'СЕТ СН'!$I$9+СВЦЭМ!$D$10+'СЕТ СН'!$I$6-'СЕТ СН'!$I$19</f>
        <v>1584.4854443499999</v>
      </c>
      <c r="E129" s="36">
        <f>SUMIFS(СВЦЭМ!$C$33:$C$776,СВЦЭМ!$A$33:$A$776,$A129,СВЦЭМ!$B$33:$B$776,E$119)+'СЕТ СН'!$I$9+СВЦЭМ!$D$10+'СЕТ СН'!$I$6-'СЕТ СН'!$I$19</f>
        <v>1604.6487939899998</v>
      </c>
      <c r="F129" s="36">
        <f>SUMIFS(СВЦЭМ!$C$33:$C$776,СВЦЭМ!$A$33:$A$776,$A129,СВЦЭМ!$B$33:$B$776,F$119)+'СЕТ СН'!$I$9+СВЦЭМ!$D$10+'СЕТ СН'!$I$6-'СЕТ СН'!$I$19</f>
        <v>1627.44866617</v>
      </c>
      <c r="G129" s="36">
        <f>SUMIFS(СВЦЭМ!$C$33:$C$776,СВЦЭМ!$A$33:$A$776,$A129,СВЦЭМ!$B$33:$B$776,G$119)+'СЕТ СН'!$I$9+СВЦЭМ!$D$10+'СЕТ СН'!$I$6-'СЕТ СН'!$I$19</f>
        <v>1600.6708728899998</v>
      </c>
      <c r="H129" s="36">
        <f>SUMIFS(СВЦЭМ!$C$33:$C$776,СВЦЭМ!$A$33:$A$776,$A129,СВЦЭМ!$B$33:$B$776,H$119)+'СЕТ СН'!$I$9+СВЦЭМ!$D$10+'СЕТ СН'!$I$6-'СЕТ СН'!$I$19</f>
        <v>1557.1483734600001</v>
      </c>
      <c r="I129" s="36">
        <f>SUMIFS(СВЦЭМ!$C$33:$C$776,СВЦЭМ!$A$33:$A$776,$A129,СВЦЭМ!$B$33:$B$776,I$119)+'СЕТ СН'!$I$9+СВЦЭМ!$D$10+'СЕТ СН'!$I$6-'СЕТ СН'!$I$19</f>
        <v>1571.4985087099999</v>
      </c>
      <c r="J129" s="36">
        <f>SUMIFS(СВЦЭМ!$C$33:$C$776,СВЦЭМ!$A$33:$A$776,$A129,СВЦЭМ!$B$33:$B$776,J$119)+'СЕТ СН'!$I$9+СВЦЭМ!$D$10+'СЕТ СН'!$I$6-'СЕТ СН'!$I$19</f>
        <v>1470.3078304800001</v>
      </c>
      <c r="K129" s="36">
        <f>SUMIFS(СВЦЭМ!$C$33:$C$776,СВЦЭМ!$A$33:$A$776,$A129,СВЦЭМ!$B$33:$B$776,K$119)+'СЕТ СН'!$I$9+СВЦЭМ!$D$10+'СЕТ СН'!$I$6-'СЕТ СН'!$I$19</f>
        <v>1485.6632174599999</v>
      </c>
      <c r="L129" s="36">
        <f>SUMIFS(СВЦЭМ!$C$33:$C$776,СВЦЭМ!$A$33:$A$776,$A129,СВЦЭМ!$B$33:$B$776,L$119)+'СЕТ СН'!$I$9+СВЦЭМ!$D$10+'СЕТ СН'!$I$6-'СЕТ СН'!$I$19</f>
        <v>1507.12272934</v>
      </c>
      <c r="M129" s="36">
        <f>SUMIFS(СВЦЭМ!$C$33:$C$776,СВЦЭМ!$A$33:$A$776,$A129,СВЦЭМ!$B$33:$B$776,M$119)+'СЕТ СН'!$I$9+СВЦЭМ!$D$10+'СЕТ СН'!$I$6-'СЕТ СН'!$I$19</f>
        <v>1501.7870534599999</v>
      </c>
      <c r="N129" s="36">
        <f>SUMIFS(СВЦЭМ!$C$33:$C$776,СВЦЭМ!$A$33:$A$776,$A129,СВЦЭМ!$B$33:$B$776,N$119)+'СЕТ СН'!$I$9+СВЦЭМ!$D$10+'СЕТ СН'!$I$6-'СЕТ СН'!$I$19</f>
        <v>1492.1113500000001</v>
      </c>
      <c r="O129" s="36">
        <f>SUMIFS(СВЦЭМ!$C$33:$C$776,СВЦЭМ!$A$33:$A$776,$A129,СВЦЭМ!$B$33:$B$776,O$119)+'СЕТ СН'!$I$9+СВЦЭМ!$D$10+'СЕТ СН'!$I$6-'СЕТ СН'!$I$19</f>
        <v>1497.77764394</v>
      </c>
      <c r="P129" s="36">
        <f>SUMIFS(СВЦЭМ!$C$33:$C$776,СВЦЭМ!$A$33:$A$776,$A129,СВЦЭМ!$B$33:$B$776,P$119)+'СЕТ СН'!$I$9+СВЦЭМ!$D$10+'СЕТ СН'!$I$6-'СЕТ СН'!$I$19</f>
        <v>1500.05783716</v>
      </c>
      <c r="Q129" s="36">
        <f>SUMIFS(СВЦЭМ!$C$33:$C$776,СВЦЭМ!$A$33:$A$776,$A129,СВЦЭМ!$B$33:$B$776,Q$119)+'СЕТ СН'!$I$9+СВЦЭМ!$D$10+'СЕТ СН'!$I$6-'СЕТ СН'!$I$19</f>
        <v>1509.1923498900001</v>
      </c>
      <c r="R129" s="36">
        <f>SUMIFS(СВЦЭМ!$C$33:$C$776,СВЦЭМ!$A$33:$A$776,$A129,СВЦЭМ!$B$33:$B$776,R$119)+'СЕТ СН'!$I$9+СВЦЭМ!$D$10+'СЕТ СН'!$I$6-'СЕТ СН'!$I$19</f>
        <v>1453.8018711999998</v>
      </c>
      <c r="S129" s="36">
        <f>SUMIFS(СВЦЭМ!$C$33:$C$776,СВЦЭМ!$A$33:$A$776,$A129,СВЦЭМ!$B$33:$B$776,S$119)+'СЕТ СН'!$I$9+СВЦЭМ!$D$10+'СЕТ СН'!$I$6-'СЕТ СН'!$I$19</f>
        <v>1453.7112262800001</v>
      </c>
      <c r="T129" s="36">
        <f>SUMIFS(СВЦЭМ!$C$33:$C$776,СВЦЭМ!$A$33:$A$776,$A129,СВЦЭМ!$B$33:$B$776,T$119)+'СЕТ СН'!$I$9+СВЦЭМ!$D$10+'СЕТ СН'!$I$6-'СЕТ СН'!$I$19</f>
        <v>1448.7461442200001</v>
      </c>
      <c r="U129" s="36">
        <f>SUMIFS(СВЦЭМ!$C$33:$C$776,СВЦЭМ!$A$33:$A$776,$A129,СВЦЭМ!$B$33:$B$776,U$119)+'СЕТ СН'!$I$9+СВЦЭМ!$D$10+'СЕТ СН'!$I$6-'СЕТ СН'!$I$19</f>
        <v>1436.3429398600001</v>
      </c>
      <c r="V129" s="36">
        <f>SUMIFS(СВЦЭМ!$C$33:$C$776,СВЦЭМ!$A$33:$A$776,$A129,СВЦЭМ!$B$33:$B$776,V$119)+'СЕТ СН'!$I$9+СВЦЭМ!$D$10+'СЕТ СН'!$I$6-'СЕТ СН'!$I$19</f>
        <v>1443.5200369700001</v>
      </c>
      <c r="W129" s="36">
        <f>SUMIFS(СВЦЭМ!$C$33:$C$776,СВЦЭМ!$A$33:$A$776,$A129,СВЦЭМ!$B$33:$B$776,W$119)+'СЕТ СН'!$I$9+СВЦЭМ!$D$10+'СЕТ СН'!$I$6-'СЕТ СН'!$I$19</f>
        <v>1464.6381618999999</v>
      </c>
      <c r="X129" s="36">
        <f>SUMIFS(СВЦЭМ!$C$33:$C$776,СВЦЭМ!$A$33:$A$776,$A129,СВЦЭМ!$B$33:$B$776,X$119)+'СЕТ СН'!$I$9+СВЦЭМ!$D$10+'СЕТ СН'!$I$6-'СЕТ СН'!$I$19</f>
        <v>1437.1369121</v>
      </c>
      <c r="Y129" s="36">
        <f>SUMIFS(СВЦЭМ!$C$33:$C$776,СВЦЭМ!$A$33:$A$776,$A129,СВЦЭМ!$B$33:$B$776,Y$119)+'СЕТ СН'!$I$9+СВЦЭМ!$D$10+'СЕТ СН'!$I$6-'СЕТ СН'!$I$19</f>
        <v>1433.15492225</v>
      </c>
    </row>
    <row r="130" spans="1:25" ht="15.75" x14ac:dyDescent="0.2">
      <c r="A130" s="35">
        <f t="shared" si="3"/>
        <v>43688</v>
      </c>
      <c r="B130" s="36">
        <f>SUMIFS(СВЦЭМ!$C$33:$C$776,СВЦЭМ!$A$33:$A$776,$A130,СВЦЭМ!$B$33:$B$776,B$119)+'СЕТ СН'!$I$9+СВЦЭМ!$D$10+'СЕТ СН'!$I$6-'СЕТ СН'!$I$19</f>
        <v>1540.3167461399999</v>
      </c>
      <c r="C130" s="36">
        <f>SUMIFS(СВЦЭМ!$C$33:$C$776,СВЦЭМ!$A$33:$A$776,$A130,СВЦЭМ!$B$33:$B$776,C$119)+'СЕТ СН'!$I$9+СВЦЭМ!$D$10+'СЕТ СН'!$I$6-'СЕТ СН'!$I$19</f>
        <v>1574.25014311</v>
      </c>
      <c r="D130" s="36">
        <f>SUMIFS(СВЦЭМ!$C$33:$C$776,СВЦЭМ!$A$33:$A$776,$A130,СВЦЭМ!$B$33:$B$776,D$119)+'СЕТ СН'!$I$9+СВЦЭМ!$D$10+'СЕТ СН'!$I$6-'СЕТ СН'!$I$19</f>
        <v>1602.34141598</v>
      </c>
      <c r="E130" s="36">
        <f>SUMIFS(СВЦЭМ!$C$33:$C$776,СВЦЭМ!$A$33:$A$776,$A130,СВЦЭМ!$B$33:$B$776,E$119)+'СЕТ СН'!$I$9+СВЦЭМ!$D$10+'СЕТ СН'!$I$6-'СЕТ СН'!$I$19</f>
        <v>1605.89583846</v>
      </c>
      <c r="F130" s="36">
        <f>SUMIFS(СВЦЭМ!$C$33:$C$776,СВЦЭМ!$A$33:$A$776,$A130,СВЦЭМ!$B$33:$B$776,F$119)+'СЕТ СН'!$I$9+СВЦЭМ!$D$10+'СЕТ СН'!$I$6-'СЕТ СН'!$I$19</f>
        <v>1629.1520861899999</v>
      </c>
      <c r="G130" s="36">
        <f>SUMIFS(СВЦЭМ!$C$33:$C$776,СВЦЭМ!$A$33:$A$776,$A130,СВЦЭМ!$B$33:$B$776,G$119)+'СЕТ СН'!$I$9+СВЦЭМ!$D$10+'СЕТ СН'!$I$6-'СЕТ СН'!$I$19</f>
        <v>1618.6016091699998</v>
      </c>
      <c r="H130" s="36">
        <f>SUMIFS(СВЦЭМ!$C$33:$C$776,СВЦЭМ!$A$33:$A$776,$A130,СВЦЭМ!$B$33:$B$776,H$119)+'СЕТ СН'!$I$9+СВЦЭМ!$D$10+'СЕТ СН'!$I$6-'СЕТ СН'!$I$19</f>
        <v>1603.28941424</v>
      </c>
      <c r="I130" s="36">
        <f>SUMIFS(СВЦЭМ!$C$33:$C$776,СВЦЭМ!$A$33:$A$776,$A130,СВЦЭМ!$B$33:$B$776,I$119)+'СЕТ СН'!$I$9+СВЦЭМ!$D$10+'СЕТ СН'!$I$6-'СЕТ СН'!$I$19</f>
        <v>1567.57481663</v>
      </c>
      <c r="J130" s="36">
        <f>SUMIFS(СВЦЭМ!$C$33:$C$776,СВЦЭМ!$A$33:$A$776,$A130,СВЦЭМ!$B$33:$B$776,J$119)+'СЕТ СН'!$I$9+СВЦЭМ!$D$10+'СЕТ СН'!$I$6-'СЕТ СН'!$I$19</f>
        <v>1496.8037742000001</v>
      </c>
      <c r="K130" s="36">
        <f>SUMIFS(СВЦЭМ!$C$33:$C$776,СВЦЭМ!$A$33:$A$776,$A130,СВЦЭМ!$B$33:$B$776,K$119)+'СЕТ СН'!$I$9+СВЦЭМ!$D$10+'СЕТ СН'!$I$6-'СЕТ СН'!$I$19</f>
        <v>1468.76265066</v>
      </c>
      <c r="L130" s="36">
        <f>SUMIFS(СВЦЭМ!$C$33:$C$776,СВЦЭМ!$A$33:$A$776,$A130,СВЦЭМ!$B$33:$B$776,L$119)+'СЕТ СН'!$I$9+СВЦЭМ!$D$10+'СЕТ СН'!$I$6-'СЕТ СН'!$I$19</f>
        <v>1484.5721763299998</v>
      </c>
      <c r="M130" s="36">
        <f>SUMIFS(СВЦЭМ!$C$33:$C$776,СВЦЭМ!$A$33:$A$776,$A130,СВЦЭМ!$B$33:$B$776,M$119)+'СЕТ СН'!$I$9+СВЦЭМ!$D$10+'СЕТ СН'!$I$6-'СЕТ СН'!$I$19</f>
        <v>1489.3855529299999</v>
      </c>
      <c r="N130" s="36">
        <f>SUMIFS(СВЦЭМ!$C$33:$C$776,СВЦЭМ!$A$33:$A$776,$A130,СВЦЭМ!$B$33:$B$776,N$119)+'СЕТ СН'!$I$9+СВЦЭМ!$D$10+'СЕТ СН'!$I$6-'СЕТ СН'!$I$19</f>
        <v>1486.3252705999998</v>
      </c>
      <c r="O130" s="36">
        <f>SUMIFS(СВЦЭМ!$C$33:$C$776,СВЦЭМ!$A$33:$A$776,$A130,СВЦЭМ!$B$33:$B$776,O$119)+'СЕТ СН'!$I$9+СВЦЭМ!$D$10+'СЕТ СН'!$I$6-'СЕТ СН'!$I$19</f>
        <v>1488.0486951</v>
      </c>
      <c r="P130" s="36">
        <f>SUMIFS(СВЦЭМ!$C$33:$C$776,СВЦЭМ!$A$33:$A$776,$A130,СВЦЭМ!$B$33:$B$776,P$119)+'СЕТ СН'!$I$9+СВЦЭМ!$D$10+'СЕТ СН'!$I$6-'СЕТ СН'!$I$19</f>
        <v>1488.6957789799999</v>
      </c>
      <c r="Q130" s="36">
        <f>SUMIFS(СВЦЭМ!$C$33:$C$776,СВЦЭМ!$A$33:$A$776,$A130,СВЦЭМ!$B$33:$B$776,Q$119)+'СЕТ СН'!$I$9+СВЦЭМ!$D$10+'СЕТ СН'!$I$6-'СЕТ СН'!$I$19</f>
        <v>1481.50388845</v>
      </c>
      <c r="R130" s="36">
        <f>SUMIFS(СВЦЭМ!$C$33:$C$776,СВЦЭМ!$A$33:$A$776,$A130,СВЦЭМ!$B$33:$B$776,R$119)+'СЕТ СН'!$I$9+СВЦЭМ!$D$10+'СЕТ СН'!$I$6-'СЕТ СН'!$I$19</f>
        <v>1446.7589563299998</v>
      </c>
      <c r="S130" s="36">
        <f>SUMIFS(СВЦЭМ!$C$33:$C$776,СВЦЭМ!$A$33:$A$776,$A130,СВЦЭМ!$B$33:$B$776,S$119)+'СЕТ СН'!$I$9+СВЦЭМ!$D$10+'СЕТ СН'!$I$6-'СЕТ СН'!$I$19</f>
        <v>1439.24711862</v>
      </c>
      <c r="T130" s="36">
        <f>SUMIFS(СВЦЭМ!$C$33:$C$776,СВЦЭМ!$A$33:$A$776,$A130,СВЦЭМ!$B$33:$B$776,T$119)+'СЕТ СН'!$I$9+СВЦЭМ!$D$10+'СЕТ СН'!$I$6-'СЕТ СН'!$I$19</f>
        <v>1449.0462052399998</v>
      </c>
      <c r="U130" s="36">
        <f>SUMIFS(СВЦЭМ!$C$33:$C$776,СВЦЭМ!$A$33:$A$776,$A130,СВЦЭМ!$B$33:$B$776,U$119)+'СЕТ СН'!$I$9+СВЦЭМ!$D$10+'СЕТ СН'!$I$6-'СЕТ СН'!$I$19</f>
        <v>1454.8389230299999</v>
      </c>
      <c r="V130" s="36">
        <f>SUMIFS(СВЦЭМ!$C$33:$C$776,СВЦЭМ!$A$33:$A$776,$A130,СВЦЭМ!$B$33:$B$776,V$119)+'СЕТ СН'!$I$9+СВЦЭМ!$D$10+'СЕТ СН'!$I$6-'СЕТ СН'!$I$19</f>
        <v>1461.01347932</v>
      </c>
      <c r="W130" s="36">
        <f>SUMIFS(СВЦЭМ!$C$33:$C$776,СВЦЭМ!$A$33:$A$776,$A130,СВЦЭМ!$B$33:$B$776,W$119)+'СЕТ СН'!$I$9+СВЦЭМ!$D$10+'СЕТ СН'!$I$6-'СЕТ СН'!$I$19</f>
        <v>1479.2428001999999</v>
      </c>
      <c r="X130" s="36">
        <f>SUMIFS(СВЦЭМ!$C$33:$C$776,СВЦЭМ!$A$33:$A$776,$A130,СВЦЭМ!$B$33:$B$776,X$119)+'СЕТ СН'!$I$9+СВЦЭМ!$D$10+'СЕТ СН'!$I$6-'СЕТ СН'!$I$19</f>
        <v>1444.8617020500001</v>
      </c>
      <c r="Y130" s="36">
        <f>SUMIFS(СВЦЭМ!$C$33:$C$776,СВЦЭМ!$A$33:$A$776,$A130,СВЦЭМ!$B$33:$B$776,Y$119)+'СЕТ СН'!$I$9+СВЦЭМ!$D$10+'СЕТ СН'!$I$6-'СЕТ СН'!$I$19</f>
        <v>1424.82326691</v>
      </c>
    </row>
    <row r="131" spans="1:25" ht="15.75" x14ac:dyDescent="0.2">
      <c r="A131" s="35">
        <f t="shared" si="3"/>
        <v>43689</v>
      </c>
      <c r="B131" s="36">
        <f>SUMIFS(СВЦЭМ!$C$33:$C$776,СВЦЭМ!$A$33:$A$776,$A131,СВЦЭМ!$B$33:$B$776,B$119)+'СЕТ СН'!$I$9+СВЦЭМ!$D$10+'СЕТ СН'!$I$6-'СЕТ СН'!$I$19</f>
        <v>1513.65787424</v>
      </c>
      <c r="C131" s="36">
        <f>SUMIFS(СВЦЭМ!$C$33:$C$776,СВЦЭМ!$A$33:$A$776,$A131,СВЦЭМ!$B$33:$B$776,C$119)+'СЕТ СН'!$I$9+СВЦЭМ!$D$10+'СЕТ СН'!$I$6-'СЕТ СН'!$I$19</f>
        <v>1554.18450669</v>
      </c>
      <c r="D131" s="36">
        <f>SUMIFS(СВЦЭМ!$C$33:$C$776,СВЦЭМ!$A$33:$A$776,$A131,СВЦЭМ!$B$33:$B$776,D$119)+'СЕТ СН'!$I$9+СВЦЭМ!$D$10+'СЕТ СН'!$I$6-'СЕТ СН'!$I$19</f>
        <v>1606.5019299999999</v>
      </c>
      <c r="E131" s="36">
        <f>SUMIFS(СВЦЭМ!$C$33:$C$776,СВЦЭМ!$A$33:$A$776,$A131,СВЦЭМ!$B$33:$B$776,E$119)+'СЕТ СН'!$I$9+СВЦЭМ!$D$10+'СЕТ СН'!$I$6-'СЕТ СН'!$I$19</f>
        <v>1615.9924499200001</v>
      </c>
      <c r="F131" s="36">
        <f>SUMIFS(СВЦЭМ!$C$33:$C$776,СВЦЭМ!$A$33:$A$776,$A131,СВЦЭМ!$B$33:$B$776,F$119)+'СЕТ СН'!$I$9+СВЦЭМ!$D$10+'СЕТ СН'!$I$6-'СЕТ СН'!$I$19</f>
        <v>1631.7042938099999</v>
      </c>
      <c r="G131" s="36">
        <f>SUMIFS(СВЦЭМ!$C$33:$C$776,СВЦЭМ!$A$33:$A$776,$A131,СВЦЭМ!$B$33:$B$776,G$119)+'СЕТ СН'!$I$9+СВЦЭМ!$D$10+'СЕТ СН'!$I$6-'СЕТ СН'!$I$19</f>
        <v>1610.02805188</v>
      </c>
      <c r="H131" s="36">
        <f>SUMIFS(СВЦЭМ!$C$33:$C$776,СВЦЭМ!$A$33:$A$776,$A131,СВЦЭМ!$B$33:$B$776,H$119)+'СЕТ СН'!$I$9+СВЦЭМ!$D$10+'СЕТ СН'!$I$6-'СЕТ СН'!$I$19</f>
        <v>1569.7980079200001</v>
      </c>
      <c r="I131" s="36">
        <f>SUMIFS(СВЦЭМ!$C$33:$C$776,СВЦЭМ!$A$33:$A$776,$A131,СВЦЭМ!$B$33:$B$776,I$119)+'СЕТ СН'!$I$9+СВЦЭМ!$D$10+'СЕТ СН'!$I$6-'СЕТ СН'!$I$19</f>
        <v>1523.5678663599999</v>
      </c>
      <c r="J131" s="36">
        <f>SUMIFS(СВЦЭМ!$C$33:$C$776,СВЦЭМ!$A$33:$A$776,$A131,СВЦЭМ!$B$33:$B$776,J$119)+'СЕТ СН'!$I$9+СВЦЭМ!$D$10+'СЕТ СН'!$I$6-'СЕТ СН'!$I$19</f>
        <v>1496.7291196900001</v>
      </c>
      <c r="K131" s="36">
        <f>SUMIFS(СВЦЭМ!$C$33:$C$776,СВЦЭМ!$A$33:$A$776,$A131,СВЦЭМ!$B$33:$B$776,K$119)+'СЕТ СН'!$I$9+СВЦЭМ!$D$10+'СЕТ СН'!$I$6-'СЕТ СН'!$I$19</f>
        <v>1516.53677797</v>
      </c>
      <c r="L131" s="36">
        <f>SUMIFS(СВЦЭМ!$C$33:$C$776,СВЦЭМ!$A$33:$A$776,$A131,СВЦЭМ!$B$33:$B$776,L$119)+'СЕТ СН'!$I$9+СВЦЭМ!$D$10+'СЕТ СН'!$I$6-'СЕТ СН'!$I$19</f>
        <v>1517.7893606299999</v>
      </c>
      <c r="M131" s="36">
        <f>SUMIFS(СВЦЭМ!$C$33:$C$776,СВЦЭМ!$A$33:$A$776,$A131,СВЦЭМ!$B$33:$B$776,M$119)+'СЕТ СН'!$I$9+СВЦЭМ!$D$10+'СЕТ СН'!$I$6-'СЕТ СН'!$I$19</f>
        <v>1525.7335418799998</v>
      </c>
      <c r="N131" s="36">
        <f>SUMIFS(СВЦЭМ!$C$33:$C$776,СВЦЭМ!$A$33:$A$776,$A131,СВЦЭМ!$B$33:$B$776,N$119)+'СЕТ СН'!$I$9+СВЦЭМ!$D$10+'СЕТ СН'!$I$6-'СЕТ СН'!$I$19</f>
        <v>1521.3642005299998</v>
      </c>
      <c r="O131" s="36">
        <f>SUMIFS(СВЦЭМ!$C$33:$C$776,СВЦЭМ!$A$33:$A$776,$A131,СВЦЭМ!$B$33:$B$776,O$119)+'СЕТ СН'!$I$9+СВЦЭМ!$D$10+'СЕТ СН'!$I$6-'СЕТ СН'!$I$19</f>
        <v>1518.91302075</v>
      </c>
      <c r="P131" s="36">
        <f>SUMIFS(СВЦЭМ!$C$33:$C$776,СВЦЭМ!$A$33:$A$776,$A131,СВЦЭМ!$B$33:$B$776,P$119)+'СЕТ СН'!$I$9+СВЦЭМ!$D$10+'СЕТ СН'!$I$6-'СЕТ СН'!$I$19</f>
        <v>1525.3218010999999</v>
      </c>
      <c r="Q131" s="36">
        <f>SUMIFS(СВЦЭМ!$C$33:$C$776,СВЦЭМ!$A$33:$A$776,$A131,СВЦЭМ!$B$33:$B$776,Q$119)+'СЕТ СН'!$I$9+СВЦЭМ!$D$10+'СЕТ СН'!$I$6-'СЕТ СН'!$I$19</f>
        <v>1520.5028964799999</v>
      </c>
      <c r="R131" s="36">
        <f>SUMIFS(СВЦЭМ!$C$33:$C$776,СВЦЭМ!$A$33:$A$776,$A131,СВЦЭМ!$B$33:$B$776,R$119)+'СЕТ СН'!$I$9+СВЦЭМ!$D$10+'СЕТ СН'!$I$6-'СЕТ СН'!$I$19</f>
        <v>1473.96456171</v>
      </c>
      <c r="S131" s="36">
        <f>SUMIFS(СВЦЭМ!$C$33:$C$776,СВЦЭМ!$A$33:$A$776,$A131,СВЦЭМ!$B$33:$B$776,S$119)+'СЕТ СН'!$I$9+СВЦЭМ!$D$10+'СЕТ СН'!$I$6-'СЕТ СН'!$I$19</f>
        <v>1465.1370911399999</v>
      </c>
      <c r="T131" s="36">
        <f>SUMIFS(СВЦЭМ!$C$33:$C$776,СВЦЭМ!$A$33:$A$776,$A131,СВЦЭМ!$B$33:$B$776,T$119)+'СЕТ СН'!$I$9+СВЦЭМ!$D$10+'СЕТ СН'!$I$6-'СЕТ СН'!$I$19</f>
        <v>1461.4893571399998</v>
      </c>
      <c r="U131" s="36">
        <f>SUMIFS(СВЦЭМ!$C$33:$C$776,СВЦЭМ!$A$33:$A$776,$A131,СВЦЭМ!$B$33:$B$776,U$119)+'СЕТ СН'!$I$9+СВЦЭМ!$D$10+'СЕТ СН'!$I$6-'СЕТ СН'!$I$19</f>
        <v>1450.7417249599998</v>
      </c>
      <c r="V131" s="36">
        <f>SUMIFS(СВЦЭМ!$C$33:$C$776,СВЦЭМ!$A$33:$A$776,$A131,СВЦЭМ!$B$33:$B$776,V$119)+'СЕТ СН'!$I$9+СВЦЭМ!$D$10+'СЕТ СН'!$I$6-'СЕТ СН'!$I$19</f>
        <v>1457.73220281</v>
      </c>
      <c r="W131" s="36">
        <f>SUMIFS(СВЦЭМ!$C$33:$C$776,СВЦЭМ!$A$33:$A$776,$A131,СВЦЭМ!$B$33:$B$776,W$119)+'СЕТ СН'!$I$9+СВЦЭМ!$D$10+'СЕТ СН'!$I$6-'СЕТ СН'!$I$19</f>
        <v>1464.6560465399998</v>
      </c>
      <c r="X131" s="36">
        <f>SUMIFS(СВЦЭМ!$C$33:$C$776,СВЦЭМ!$A$33:$A$776,$A131,СВЦЭМ!$B$33:$B$776,X$119)+'СЕТ СН'!$I$9+СВЦЭМ!$D$10+'СЕТ СН'!$I$6-'СЕТ СН'!$I$19</f>
        <v>1430.54170254</v>
      </c>
      <c r="Y131" s="36">
        <f>SUMIFS(СВЦЭМ!$C$33:$C$776,СВЦЭМ!$A$33:$A$776,$A131,СВЦЭМ!$B$33:$B$776,Y$119)+'СЕТ СН'!$I$9+СВЦЭМ!$D$10+'СЕТ СН'!$I$6-'СЕТ СН'!$I$19</f>
        <v>1460.6961358899998</v>
      </c>
    </row>
    <row r="132" spans="1:25" ht="15.75" x14ac:dyDescent="0.2">
      <c r="A132" s="35">
        <f t="shared" si="3"/>
        <v>43690</v>
      </c>
      <c r="B132" s="36">
        <f>SUMIFS(СВЦЭМ!$C$33:$C$776,СВЦЭМ!$A$33:$A$776,$A132,СВЦЭМ!$B$33:$B$776,B$119)+'СЕТ СН'!$I$9+СВЦЭМ!$D$10+'СЕТ СН'!$I$6-'СЕТ СН'!$I$19</f>
        <v>1551.48176803</v>
      </c>
      <c r="C132" s="36">
        <f>SUMIFS(СВЦЭМ!$C$33:$C$776,СВЦЭМ!$A$33:$A$776,$A132,СВЦЭМ!$B$33:$B$776,C$119)+'СЕТ СН'!$I$9+СВЦЭМ!$D$10+'СЕТ СН'!$I$6-'СЕТ СН'!$I$19</f>
        <v>1596.9118137999999</v>
      </c>
      <c r="D132" s="36">
        <f>SUMIFS(СВЦЭМ!$C$33:$C$776,СВЦЭМ!$A$33:$A$776,$A132,СВЦЭМ!$B$33:$B$776,D$119)+'СЕТ СН'!$I$9+СВЦЭМ!$D$10+'СЕТ СН'!$I$6-'СЕТ СН'!$I$19</f>
        <v>1621.9886316100001</v>
      </c>
      <c r="E132" s="36">
        <f>SUMIFS(СВЦЭМ!$C$33:$C$776,СВЦЭМ!$A$33:$A$776,$A132,СВЦЭМ!$B$33:$B$776,E$119)+'СЕТ СН'!$I$9+СВЦЭМ!$D$10+'СЕТ СН'!$I$6-'СЕТ СН'!$I$19</f>
        <v>1634.1190708499998</v>
      </c>
      <c r="F132" s="36">
        <f>SUMIFS(СВЦЭМ!$C$33:$C$776,СВЦЭМ!$A$33:$A$776,$A132,СВЦЭМ!$B$33:$B$776,F$119)+'СЕТ СН'!$I$9+СВЦЭМ!$D$10+'СЕТ СН'!$I$6-'СЕТ СН'!$I$19</f>
        <v>1641.0065143900001</v>
      </c>
      <c r="G132" s="36">
        <f>SUMIFS(СВЦЭМ!$C$33:$C$776,СВЦЭМ!$A$33:$A$776,$A132,СВЦЭМ!$B$33:$B$776,G$119)+'СЕТ СН'!$I$9+СВЦЭМ!$D$10+'СЕТ СН'!$I$6-'СЕТ СН'!$I$19</f>
        <v>1631.51960788</v>
      </c>
      <c r="H132" s="36">
        <f>SUMIFS(СВЦЭМ!$C$33:$C$776,СВЦЭМ!$A$33:$A$776,$A132,СВЦЭМ!$B$33:$B$776,H$119)+'СЕТ СН'!$I$9+СВЦЭМ!$D$10+'СЕТ СН'!$I$6-'СЕТ СН'!$I$19</f>
        <v>1593.3973687100001</v>
      </c>
      <c r="I132" s="36">
        <f>SUMIFS(СВЦЭМ!$C$33:$C$776,СВЦЭМ!$A$33:$A$776,$A132,СВЦЭМ!$B$33:$B$776,I$119)+'СЕТ СН'!$I$9+СВЦЭМ!$D$10+'СЕТ СН'!$I$6-'СЕТ СН'!$I$19</f>
        <v>1550.7296699399999</v>
      </c>
      <c r="J132" s="36">
        <f>SUMIFS(СВЦЭМ!$C$33:$C$776,СВЦЭМ!$A$33:$A$776,$A132,СВЦЭМ!$B$33:$B$776,J$119)+'СЕТ СН'!$I$9+СВЦЭМ!$D$10+'СЕТ СН'!$I$6-'СЕТ СН'!$I$19</f>
        <v>1523.0653441899999</v>
      </c>
      <c r="K132" s="36">
        <f>SUMIFS(СВЦЭМ!$C$33:$C$776,СВЦЭМ!$A$33:$A$776,$A132,СВЦЭМ!$B$33:$B$776,K$119)+'СЕТ СН'!$I$9+СВЦЭМ!$D$10+'СЕТ СН'!$I$6-'СЕТ СН'!$I$19</f>
        <v>1482.5533754600001</v>
      </c>
      <c r="L132" s="36">
        <f>SUMIFS(СВЦЭМ!$C$33:$C$776,СВЦЭМ!$A$33:$A$776,$A132,СВЦЭМ!$B$33:$B$776,L$119)+'СЕТ СН'!$I$9+СВЦЭМ!$D$10+'СЕТ СН'!$I$6-'СЕТ СН'!$I$19</f>
        <v>1488.1432085000001</v>
      </c>
      <c r="M132" s="36">
        <f>SUMIFS(СВЦЭМ!$C$33:$C$776,СВЦЭМ!$A$33:$A$776,$A132,СВЦЭМ!$B$33:$B$776,M$119)+'СЕТ СН'!$I$9+СВЦЭМ!$D$10+'СЕТ СН'!$I$6-'СЕТ СН'!$I$19</f>
        <v>1487.48751339</v>
      </c>
      <c r="N132" s="36">
        <f>SUMIFS(СВЦЭМ!$C$33:$C$776,СВЦЭМ!$A$33:$A$776,$A132,СВЦЭМ!$B$33:$B$776,N$119)+'СЕТ СН'!$I$9+СВЦЭМ!$D$10+'СЕТ СН'!$I$6-'СЕТ СН'!$I$19</f>
        <v>1477.9551696899998</v>
      </c>
      <c r="O132" s="36">
        <f>SUMIFS(СВЦЭМ!$C$33:$C$776,СВЦЭМ!$A$33:$A$776,$A132,СВЦЭМ!$B$33:$B$776,O$119)+'СЕТ СН'!$I$9+СВЦЭМ!$D$10+'СЕТ СН'!$I$6-'СЕТ СН'!$I$19</f>
        <v>1488.2944476799998</v>
      </c>
      <c r="P132" s="36">
        <f>SUMIFS(СВЦЭМ!$C$33:$C$776,СВЦЭМ!$A$33:$A$776,$A132,СВЦЭМ!$B$33:$B$776,P$119)+'СЕТ СН'!$I$9+СВЦЭМ!$D$10+'СЕТ СН'!$I$6-'СЕТ СН'!$I$19</f>
        <v>1488.01011221</v>
      </c>
      <c r="Q132" s="36">
        <f>SUMIFS(СВЦЭМ!$C$33:$C$776,СВЦЭМ!$A$33:$A$776,$A132,СВЦЭМ!$B$33:$B$776,Q$119)+'СЕТ СН'!$I$9+СВЦЭМ!$D$10+'СЕТ СН'!$I$6-'СЕТ СН'!$I$19</f>
        <v>1485.2008812199999</v>
      </c>
      <c r="R132" s="36">
        <f>SUMIFS(СВЦЭМ!$C$33:$C$776,СВЦЭМ!$A$33:$A$776,$A132,СВЦЭМ!$B$33:$B$776,R$119)+'СЕТ СН'!$I$9+СВЦЭМ!$D$10+'СЕТ СН'!$I$6-'СЕТ СН'!$I$19</f>
        <v>1438.47338599</v>
      </c>
      <c r="S132" s="36">
        <f>SUMIFS(СВЦЭМ!$C$33:$C$776,СВЦЭМ!$A$33:$A$776,$A132,СВЦЭМ!$B$33:$B$776,S$119)+'СЕТ СН'!$I$9+СВЦЭМ!$D$10+'СЕТ СН'!$I$6-'СЕТ СН'!$I$19</f>
        <v>1436.4558114199999</v>
      </c>
      <c r="T132" s="36">
        <f>SUMIFS(СВЦЭМ!$C$33:$C$776,СВЦЭМ!$A$33:$A$776,$A132,СВЦЭМ!$B$33:$B$776,T$119)+'СЕТ СН'!$I$9+СВЦЭМ!$D$10+'СЕТ СН'!$I$6-'СЕТ СН'!$I$19</f>
        <v>1434.4596499499999</v>
      </c>
      <c r="U132" s="36">
        <f>SUMIFS(СВЦЭМ!$C$33:$C$776,СВЦЭМ!$A$33:$A$776,$A132,СВЦЭМ!$B$33:$B$776,U$119)+'СЕТ СН'!$I$9+СВЦЭМ!$D$10+'СЕТ СН'!$I$6-'СЕТ СН'!$I$19</f>
        <v>1436.48527685</v>
      </c>
      <c r="V132" s="36">
        <f>SUMIFS(СВЦЭМ!$C$33:$C$776,СВЦЭМ!$A$33:$A$776,$A132,СВЦЭМ!$B$33:$B$776,V$119)+'СЕТ СН'!$I$9+СВЦЭМ!$D$10+'СЕТ СН'!$I$6-'СЕТ СН'!$I$19</f>
        <v>1441.93084641</v>
      </c>
      <c r="W132" s="36">
        <f>SUMIFS(СВЦЭМ!$C$33:$C$776,СВЦЭМ!$A$33:$A$776,$A132,СВЦЭМ!$B$33:$B$776,W$119)+'СЕТ СН'!$I$9+СВЦЭМ!$D$10+'СЕТ СН'!$I$6-'СЕТ СН'!$I$19</f>
        <v>1442.09944625</v>
      </c>
      <c r="X132" s="36">
        <f>SUMIFS(СВЦЭМ!$C$33:$C$776,СВЦЭМ!$A$33:$A$776,$A132,СВЦЭМ!$B$33:$B$776,X$119)+'СЕТ СН'!$I$9+СВЦЭМ!$D$10+'СЕТ СН'!$I$6-'СЕТ СН'!$I$19</f>
        <v>1405.7538013200001</v>
      </c>
      <c r="Y132" s="36">
        <f>SUMIFS(СВЦЭМ!$C$33:$C$776,СВЦЭМ!$A$33:$A$776,$A132,СВЦЭМ!$B$33:$B$776,Y$119)+'СЕТ СН'!$I$9+СВЦЭМ!$D$10+'СЕТ СН'!$I$6-'СЕТ СН'!$I$19</f>
        <v>1432.22502973</v>
      </c>
    </row>
    <row r="133" spans="1:25" ht="15.75" x14ac:dyDescent="0.2">
      <c r="A133" s="35">
        <f t="shared" si="3"/>
        <v>43691</v>
      </c>
      <c r="B133" s="36">
        <f>SUMIFS(СВЦЭМ!$C$33:$C$776,СВЦЭМ!$A$33:$A$776,$A133,СВЦЭМ!$B$33:$B$776,B$119)+'СЕТ СН'!$I$9+СВЦЭМ!$D$10+'СЕТ СН'!$I$6-'СЕТ СН'!$I$19</f>
        <v>1539.24924633</v>
      </c>
      <c r="C133" s="36">
        <f>SUMIFS(СВЦЭМ!$C$33:$C$776,СВЦЭМ!$A$33:$A$776,$A133,СВЦЭМ!$B$33:$B$776,C$119)+'СЕТ СН'!$I$9+СВЦЭМ!$D$10+'СЕТ СН'!$I$6-'СЕТ СН'!$I$19</f>
        <v>1553.54487092</v>
      </c>
      <c r="D133" s="36">
        <f>SUMIFS(СВЦЭМ!$C$33:$C$776,СВЦЭМ!$A$33:$A$776,$A133,СВЦЭМ!$B$33:$B$776,D$119)+'СЕТ СН'!$I$9+СВЦЭМ!$D$10+'СЕТ СН'!$I$6-'СЕТ СН'!$I$19</f>
        <v>1551.6160335999998</v>
      </c>
      <c r="E133" s="36">
        <f>SUMIFS(СВЦЭМ!$C$33:$C$776,СВЦЭМ!$A$33:$A$776,$A133,СВЦЭМ!$B$33:$B$776,E$119)+'СЕТ СН'!$I$9+СВЦЭМ!$D$10+'СЕТ СН'!$I$6-'СЕТ СН'!$I$19</f>
        <v>1555.1799752100001</v>
      </c>
      <c r="F133" s="36">
        <f>SUMIFS(СВЦЭМ!$C$33:$C$776,СВЦЭМ!$A$33:$A$776,$A133,СВЦЭМ!$B$33:$B$776,F$119)+'СЕТ СН'!$I$9+СВЦЭМ!$D$10+'СЕТ СН'!$I$6-'СЕТ СН'!$I$19</f>
        <v>1552.91030344</v>
      </c>
      <c r="G133" s="36">
        <f>SUMIFS(СВЦЭМ!$C$33:$C$776,СВЦЭМ!$A$33:$A$776,$A133,СВЦЭМ!$B$33:$B$776,G$119)+'СЕТ СН'!$I$9+СВЦЭМ!$D$10+'СЕТ СН'!$I$6-'СЕТ СН'!$I$19</f>
        <v>1536.6134911899999</v>
      </c>
      <c r="H133" s="36">
        <f>SUMIFS(СВЦЭМ!$C$33:$C$776,СВЦЭМ!$A$33:$A$776,$A133,СВЦЭМ!$B$33:$B$776,H$119)+'СЕТ СН'!$I$9+СВЦЭМ!$D$10+'СЕТ СН'!$I$6-'СЕТ СН'!$I$19</f>
        <v>1512.5353582</v>
      </c>
      <c r="I133" s="36">
        <f>SUMIFS(СВЦЭМ!$C$33:$C$776,СВЦЭМ!$A$33:$A$776,$A133,СВЦЭМ!$B$33:$B$776,I$119)+'СЕТ СН'!$I$9+СВЦЭМ!$D$10+'СЕТ СН'!$I$6-'СЕТ СН'!$I$19</f>
        <v>1454.1137131599999</v>
      </c>
      <c r="J133" s="36">
        <f>SUMIFS(СВЦЭМ!$C$33:$C$776,СВЦЭМ!$A$33:$A$776,$A133,СВЦЭМ!$B$33:$B$776,J$119)+'СЕТ СН'!$I$9+СВЦЭМ!$D$10+'СЕТ СН'!$I$6-'СЕТ СН'!$I$19</f>
        <v>1447.8369395</v>
      </c>
      <c r="K133" s="36">
        <f>SUMIFS(СВЦЭМ!$C$33:$C$776,СВЦЭМ!$A$33:$A$776,$A133,СВЦЭМ!$B$33:$B$776,K$119)+'СЕТ СН'!$I$9+СВЦЭМ!$D$10+'СЕТ СН'!$I$6-'СЕТ СН'!$I$19</f>
        <v>1472.5252629399999</v>
      </c>
      <c r="L133" s="36">
        <f>SUMIFS(СВЦЭМ!$C$33:$C$776,СВЦЭМ!$A$33:$A$776,$A133,СВЦЭМ!$B$33:$B$776,L$119)+'СЕТ СН'!$I$9+СВЦЭМ!$D$10+'СЕТ СН'!$I$6-'СЕТ СН'!$I$19</f>
        <v>1474.1549881800001</v>
      </c>
      <c r="M133" s="36">
        <f>SUMIFS(СВЦЭМ!$C$33:$C$776,СВЦЭМ!$A$33:$A$776,$A133,СВЦЭМ!$B$33:$B$776,M$119)+'СЕТ СН'!$I$9+СВЦЭМ!$D$10+'СЕТ СН'!$I$6-'СЕТ СН'!$I$19</f>
        <v>1479.29476733</v>
      </c>
      <c r="N133" s="36">
        <f>SUMIFS(СВЦЭМ!$C$33:$C$776,СВЦЭМ!$A$33:$A$776,$A133,СВЦЭМ!$B$33:$B$776,N$119)+'СЕТ СН'!$I$9+СВЦЭМ!$D$10+'СЕТ СН'!$I$6-'СЕТ СН'!$I$19</f>
        <v>1459.1501264999999</v>
      </c>
      <c r="O133" s="36">
        <f>SUMIFS(СВЦЭМ!$C$33:$C$776,СВЦЭМ!$A$33:$A$776,$A133,СВЦЭМ!$B$33:$B$776,O$119)+'СЕТ СН'!$I$9+СВЦЭМ!$D$10+'СЕТ СН'!$I$6-'СЕТ СН'!$I$19</f>
        <v>1488.6488084799998</v>
      </c>
      <c r="P133" s="36">
        <f>SUMIFS(СВЦЭМ!$C$33:$C$776,СВЦЭМ!$A$33:$A$776,$A133,СВЦЭМ!$B$33:$B$776,P$119)+'СЕТ СН'!$I$9+СВЦЭМ!$D$10+'СЕТ СН'!$I$6-'СЕТ СН'!$I$19</f>
        <v>1457.73655869</v>
      </c>
      <c r="Q133" s="36">
        <f>SUMIFS(СВЦЭМ!$C$33:$C$776,СВЦЭМ!$A$33:$A$776,$A133,СВЦЭМ!$B$33:$B$776,Q$119)+'СЕТ СН'!$I$9+СВЦЭМ!$D$10+'СЕТ СН'!$I$6-'СЕТ СН'!$I$19</f>
        <v>1466.61499559</v>
      </c>
      <c r="R133" s="36">
        <f>SUMIFS(СВЦЭМ!$C$33:$C$776,СВЦЭМ!$A$33:$A$776,$A133,СВЦЭМ!$B$33:$B$776,R$119)+'СЕТ СН'!$I$9+СВЦЭМ!$D$10+'СЕТ СН'!$I$6-'СЕТ СН'!$I$19</f>
        <v>1430.24097676</v>
      </c>
      <c r="S133" s="36">
        <f>SUMIFS(СВЦЭМ!$C$33:$C$776,СВЦЭМ!$A$33:$A$776,$A133,СВЦЭМ!$B$33:$B$776,S$119)+'СЕТ СН'!$I$9+СВЦЭМ!$D$10+'СЕТ СН'!$I$6-'СЕТ СН'!$I$19</f>
        <v>1438.60657685</v>
      </c>
      <c r="T133" s="36">
        <f>SUMIFS(СВЦЭМ!$C$33:$C$776,СВЦЭМ!$A$33:$A$776,$A133,СВЦЭМ!$B$33:$B$776,T$119)+'СЕТ СН'!$I$9+СВЦЭМ!$D$10+'СЕТ СН'!$I$6-'СЕТ СН'!$I$19</f>
        <v>1442.13888451</v>
      </c>
      <c r="U133" s="36">
        <f>SUMIFS(СВЦЭМ!$C$33:$C$776,СВЦЭМ!$A$33:$A$776,$A133,СВЦЭМ!$B$33:$B$776,U$119)+'СЕТ СН'!$I$9+СВЦЭМ!$D$10+'СЕТ СН'!$I$6-'СЕТ СН'!$I$19</f>
        <v>1432.39901695</v>
      </c>
      <c r="V133" s="36">
        <f>SUMIFS(СВЦЭМ!$C$33:$C$776,СВЦЭМ!$A$33:$A$776,$A133,СВЦЭМ!$B$33:$B$776,V$119)+'СЕТ СН'!$I$9+СВЦЭМ!$D$10+'СЕТ СН'!$I$6-'СЕТ СН'!$I$19</f>
        <v>1445.1799816499999</v>
      </c>
      <c r="W133" s="36">
        <f>SUMIFS(СВЦЭМ!$C$33:$C$776,СВЦЭМ!$A$33:$A$776,$A133,СВЦЭМ!$B$33:$B$776,W$119)+'СЕТ СН'!$I$9+СВЦЭМ!$D$10+'СЕТ СН'!$I$6-'СЕТ СН'!$I$19</f>
        <v>1459.65469476</v>
      </c>
      <c r="X133" s="36">
        <f>SUMIFS(СВЦЭМ!$C$33:$C$776,СВЦЭМ!$A$33:$A$776,$A133,СВЦЭМ!$B$33:$B$776,X$119)+'СЕТ СН'!$I$9+СВЦЭМ!$D$10+'СЕТ СН'!$I$6-'СЕТ СН'!$I$19</f>
        <v>1422.4841248600001</v>
      </c>
      <c r="Y133" s="36">
        <f>SUMIFS(СВЦЭМ!$C$33:$C$776,СВЦЭМ!$A$33:$A$776,$A133,СВЦЭМ!$B$33:$B$776,Y$119)+'СЕТ СН'!$I$9+СВЦЭМ!$D$10+'СЕТ СН'!$I$6-'СЕТ СН'!$I$19</f>
        <v>1397.1193132999999</v>
      </c>
    </row>
    <row r="134" spans="1:25" ht="15.75" x14ac:dyDescent="0.2">
      <c r="A134" s="35">
        <f t="shared" si="3"/>
        <v>43692</v>
      </c>
      <c r="B134" s="36">
        <f>SUMIFS(СВЦЭМ!$C$33:$C$776,СВЦЭМ!$A$33:$A$776,$A134,СВЦЭМ!$B$33:$B$776,B$119)+'СЕТ СН'!$I$9+СВЦЭМ!$D$10+'СЕТ СН'!$I$6-'СЕТ СН'!$I$19</f>
        <v>1418.5156932499999</v>
      </c>
      <c r="C134" s="36">
        <f>SUMIFS(СВЦЭМ!$C$33:$C$776,СВЦЭМ!$A$33:$A$776,$A134,СВЦЭМ!$B$33:$B$776,C$119)+'СЕТ СН'!$I$9+СВЦЭМ!$D$10+'СЕТ СН'!$I$6-'СЕТ СН'!$I$19</f>
        <v>1473.9376190799999</v>
      </c>
      <c r="D134" s="36">
        <f>SUMIFS(СВЦЭМ!$C$33:$C$776,СВЦЭМ!$A$33:$A$776,$A134,СВЦЭМ!$B$33:$B$776,D$119)+'СЕТ СН'!$I$9+СВЦЭМ!$D$10+'СЕТ СН'!$I$6-'СЕТ СН'!$I$19</f>
        <v>1491.6905210099999</v>
      </c>
      <c r="E134" s="36">
        <f>SUMIFS(СВЦЭМ!$C$33:$C$776,СВЦЭМ!$A$33:$A$776,$A134,СВЦЭМ!$B$33:$B$776,E$119)+'СЕТ СН'!$I$9+СВЦЭМ!$D$10+'СЕТ СН'!$I$6-'СЕТ СН'!$I$19</f>
        <v>1504.8405675199999</v>
      </c>
      <c r="F134" s="36">
        <f>SUMIFS(СВЦЭМ!$C$33:$C$776,СВЦЭМ!$A$33:$A$776,$A134,СВЦЭМ!$B$33:$B$776,F$119)+'СЕТ СН'!$I$9+СВЦЭМ!$D$10+'СЕТ СН'!$I$6-'СЕТ СН'!$I$19</f>
        <v>1505.0292073800001</v>
      </c>
      <c r="G134" s="36">
        <f>SUMIFS(СВЦЭМ!$C$33:$C$776,СВЦЭМ!$A$33:$A$776,$A134,СВЦЭМ!$B$33:$B$776,G$119)+'СЕТ СН'!$I$9+СВЦЭМ!$D$10+'СЕТ СН'!$I$6-'СЕТ СН'!$I$19</f>
        <v>1489.6920926</v>
      </c>
      <c r="H134" s="36">
        <f>SUMIFS(СВЦЭМ!$C$33:$C$776,СВЦЭМ!$A$33:$A$776,$A134,СВЦЭМ!$B$33:$B$776,H$119)+'СЕТ СН'!$I$9+СВЦЭМ!$D$10+'СЕТ СН'!$I$6-'СЕТ СН'!$I$19</f>
        <v>1455.59003717</v>
      </c>
      <c r="I134" s="36">
        <f>SUMIFS(СВЦЭМ!$C$33:$C$776,СВЦЭМ!$A$33:$A$776,$A134,СВЦЭМ!$B$33:$B$776,I$119)+'СЕТ СН'!$I$9+СВЦЭМ!$D$10+'СЕТ СН'!$I$6-'СЕТ СН'!$I$19</f>
        <v>1424.3321517099998</v>
      </c>
      <c r="J134" s="36">
        <f>SUMIFS(СВЦЭМ!$C$33:$C$776,СВЦЭМ!$A$33:$A$776,$A134,СВЦЭМ!$B$33:$B$776,J$119)+'СЕТ СН'!$I$9+СВЦЭМ!$D$10+'СЕТ СН'!$I$6-'СЕТ СН'!$I$19</f>
        <v>1431.80294809</v>
      </c>
      <c r="K134" s="36">
        <f>SUMIFS(СВЦЭМ!$C$33:$C$776,СВЦЭМ!$A$33:$A$776,$A134,СВЦЭМ!$B$33:$B$776,K$119)+'СЕТ СН'!$I$9+СВЦЭМ!$D$10+'СЕТ СН'!$I$6-'СЕТ СН'!$I$19</f>
        <v>1444.40463712</v>
      </c>
      <c r="L134" s="36">
        <f>SUMIFS(СВЦЭМ!$C$33:$C$776,СВЦЭМ!$A$33:$A$776,$A134,СВЦЭМ!$B$33:$B$776,L$119)+'СЕТ СН'!$I$9+СВЦЭМ!$D$10+'СЕТ СН'!$I$6-'СЕТ СН'!$I$19</f>
        <v>1447.4877338699998</v>
      </c>
      <c r="M134" s="36">
        <f>SUMIFS(СВЦЭМ!$C$33:$C$776,СВЦЭМ!$A$33:$A$776,$A134,СВЦЭМ!$B$33:$B$776,M$119)+'СЕТ СН'!$I$9+СВЦЭМ!$D$10+'СЕТ СН'!$I$6-'СЕТ СН'!$I$19</f>
        <v>1444.16314173</v>
      </c>
      <c r="N134" s="36">
        <f>SUMIFS(СВЦЭМ!$C$33:$C$776,СВЦЭМ!$A$33:$A$776,$A134,СВЦЭМ!$B$33:$B$776,N$119)+'СЕТ СН'!$I$9+СВЦЭМ!$D$10+'СЕТ СН'!$I$6-'СЕТ СН'!$I$19</f>
        <v>1437.11453738</v>
      </c>
      <c r="O134" s="36">
        <f>SUMIFS(СВЦЭМ!$C$33:$C$776,СВЦЭМ!$A$33:$A$776,$A134,СВЦЭМ!$B$33:$B$776,O$119)+'СЕТ СН'!$I$9+СВЦЭМ!$D$10+'СЕТ СН'!$I$6-'СЕТ СН'!$I$19</f>
        <v>1453.2167648899999</v>
      </c>
      <c r="P134" s="36">
        <f>SUMIFS(СВЦЭМ!$C$33:$C$776,СВЦЭМ!$A$33:$A$776,$A134,СВЦЭМ!$B$33:$B$776,P$119)+'СЕТ СН'!$I$9+СВЦЭМ!$D$10+'СЕТ СН'!$I$6-'СЕТ СН'!$I$19</f>
        <v>1458.58854019</v>
      </c>
      <c r="Q134" s="36">
        <f>SUMIFS(СВЦЭМ!$C$33:$C$776,СВЦЭМ!$A$33:$A$776,$A134,СВЦЭМ!$B$33:$B$776,Q$119)+'СЕТ СН'!$I$9+СВЦЭМ!$D$10+'СЕТ СН'!$I$6-'СЕТ СН'!$I$19</f>
        <v>1457.7310226</v>
      </c>
      <c r="R134" s="36">
        <f>SUMIFS(СВЦЭМ!$C$33:$C$776,СВЦЭМ!$A$33:$A$776,$A134,СВЦЭМ!$B$33:$B$776,R$119)+'СЕТ СН'!$I$9+СВЦЭМ!$D$10+'СЕТ СН'!$I$6-'СЕТ СН'!$I$19</f>
        <v>1471.97309118</v>
      </c>
      <c r="S134" s="36">
        <f>SUMIFS(СВЦЭМ!$C$33:$C$776,СВЦЭМ!$A$33:$A$776,$A134,СВЦЭМ!$B$33:$B$776,S$119)+'СЕТ СН'!$I$9+СВЦЭМ!$D$10+'СЕТ СН'!$I$6-'СЕТ СН'!$I$19</f>
        <v>1478.5549284499998</v>
      </c>
      <c r="T134" s="36">
        <f>SUMIFS(СВЦЭМ!$C$33:$C$776,СВЦЭМ!$A$33:$A$776,$A134,СВЦЭМ!$B$33:$B$776,T$119)+'СЕТ СН'!$I$9+СВЦЭМ!$D$10+'СЕТ СН'!$I$6-'СЕТ СН'!$I$19</f>
        <v>1484.34472822</v>
      </c>
      <c r="U134" s="36">
        <f>SUMIFS(СВЦЭМ!$C$33:$C$776,СВЦЭМ!$A$33:$A$776,$A134,СВЦЭМ!$B$33:$B$776,U$119)+'СЕТ СН'!$I$9+СВЦЭМ!$D$10+'СЕТ СН'!$I$6-'СЕТ СН'!$I$19</f>
        <v>1482.16536675</v>
      </c>
      <c r="V134" s="36">
        <f>SUMIFS(СВЦЭМ!$C$33:$C$776,СВЦЭМ!$A$33:$A$776,$A134,СВЦЭМ!$B$33:$B$776,V$119)+'СЕТ СН'!$I$9+СВЦЭМ!$D$10+'СЕТ СН'!$I$6-'СЕТ СН'!$I$19</f>
        <v>1493.7108758099998</v>
      </c>
      <c r="W134" s="36">
        <f>SUMIFS(СВЦЭМ!$C$33:$C$776,СВЦЭМ!$A$33:$A$776,$A134,СВЦЭМ!$B$33:$B$776,W$119)+'СЕТ СН'!$I$9+СВЦЭМ!$D$10+'СЕТ СН'!$I$6-'СЕТ СН'!$I$19</f>
        <v>1502.9006820300001</v>
      </c>
      <c r="X134" s="36">
        <f>SUMIFS(СВЦЭМ!$C$33:$C$776,СВЦЭМ!$A$33:$A$776,$A134,СВЦЭМ!$B$33:$B$776,X$119)+'СЕТ СН'!$I$9+СВЦЭМ!$D$10+'СЕТ СН'!$I$6-'СЕТ СН'!$I$19</f>
        <v>1464.4458856199999</v>
      </c>
      <c r="Y134" s="36">
        <f>SUMIFS(СВЦЭМ!$C$33:$C$776,СВЦЭМ!$A$33:$A$776,$A134,СВЦЭМ!$B$33:$B$776,Y$119)+'СЕТ СН'!$I$9+СВЦЭМ!$D$10+'СЕТ СН'!$I$6-'СЕТ СН'!$I$19</f>
        <v>1402.0411708399999</v>
      </c>
    </row>
    <row r="135" spans="1:25" ht="15.75" x14ac:dyDescent="0.2">
      <c r="A135" s="35">
        <f t="shared" si="3"/>
        <v>43693</v>
      </c>
      <c r="B135" s="36">
        <f>SUMIFS(СВЦЭМ!$C$33:$C$776,СВЦЭМ!$A$33:$A$776,$A135,СВЦЭМ!$B$33:$B$776,B$119)+'СЕТ СН'!$I$9+СВЦЭМ!$D$10+'СЕТ СН'!$I$6-'СЕТ СН'!$I$19</f>
        <v>1517.73140122</v>
      </c>
      <c r="C135" s="36">
        <f>SUMIFS(СВЦЭМ!$C$33:$C$776,СВЦЭМ!$A$33:$A$776,$A135,СВЦЭМ!$B$33:$B$776,C$119)+'СЕТ СН'!$I$9+СВЦЭМ!$D$10+'СЕТ СН'!$I$6-'СЕТ СН'!$I$19</f>
        <v>1566.06315404</v>
      </c>
      <c r="D135" s="36">
        <f>SUMIFS(СВЦЭМ!$C$33:$C$776,СВЦЭМ!$A$33:$A$776,$A135,СВЦЭМ!$B$33:$B$776,D$119)+'СЕТ СН'!$I$9+СВЦЭМ!$D$10+'СЕТ СН'!$I$6-'СЕТ СН'!$I$19</f>
        <v>1596.2473828699999</v>
      </c>
      <c r="E135" s="36">
        <f>SUMIFS(СВЦЭМ!$C$33:$C$776,СВЦЭМ!$A$33:$A$776,$A135,СВЦЭМ!$B$33:$B$776,E$119)+'СЕТ СН'!$I$9+СВЦЭМ!$D$10+'СЕТ СН'!$I$6-'СЕТ СН'!$I$19</f>
        <v>1607.6552110399998</v>
      </c>
      <c r="F135" s="36">
        <f>SUMIFS(СВЦЭМ!$C$33:$C$776,СВЦЭМ!$A$33:$A$776,$A135,СВЦЭМ!$B$33:$B$776,F$119)+'СЕТ СН'!$I$9+СВЦЭМ!$D$10+'СЕТ СН'!$I$6-'СЕТ СН'!$I$19</f>
        <v>1601.46921802</v>
      </c>
      <c r="G135" s="36">
        <f>SUMIFS(СВЦЭМ!$C$33:$C$776,СВЦЭМ!$A$33:$A$776,$A135,СВЦЭМ!$B$33:$B$776,G$119)+'СЕТ СН'!$I$9+СВЦЭМ!$D$10+'СЕТ СН'!$I$6-'СЕТ СН'!$I$19</f>
        <v>1572.0093985600001</v>
      </c>
      <c r="H135" s="36">
        <f>SUMIFS(СВЦЭМ!$C$33:$C$776,СВЦЭМ!$A$33:$A$776,$A135,СВЦЭМ!$B$33:$B$776,H$119)+'СЕТ СН'!$I$9+СВЦЭМ!$D$10+'СЕТ СН'!$I$6-'СЕТ СН'!$I$19</f>
        <v>1541.0212098100001</v>
      </c>
      <c r="I135" s="36">
        <f>SUMIFS(СВЦЭМ!$C$33:$C$776,СВЦЭМ!$A$33:$A$776,$A135,СВЦЭМ!$B$33:$B$776,I$119)+'СЕТ СН'!$I$9+СВЦЭМ!$D$10+'СЕТ СН'!$I$6-'СЕТ СН'!$I$19</f>
        <v>1478.3715966499999</v>
      </c>
      <c r="J135" s="36">
        <f>SUMIFS(СВЦЭМ!$C$33:$C$776,СВЦЭМ!$A$33:$A$776,$A135,СВЦЭМ!$B$33:$B$776,J$119)+'СЕТ СН'!$I$9+СВЦЭМ!$D$10+'СЕТ СН'!$I$6-'СЕТ СН'!$I$19</f>
        <v>1460.0132419500001</v>
      </c>
      <c r="K135" s="36">
        <f>SUMIFS(СВЦЭМ!$C$33:$C$776,СВЦЭМ!$A$33:$A$776,$A135,СВЦЭМ!$B$33:$B$776,K$119)+'СЕТ СН'!$I$9+СВЦЭМ!$D$10+'СЕТ СН'!$I$6-'СЕТ СН'!$I$19</f>
        <v>1482.16913944</v>
      </c>
      <c r="L135" s="36">
        <f>SUMIFS(СВЦЭМ!$C$33:$C$776,СВЦЭМ!$A$33:$A$776,$A135,СВЦЭМ!$B$33:$B$776,L$119)+'СЕТ СН'!$I$9+СВЦЭМ!$D$10+'СЕТ СН'!$I$6-'СЕТ СН'!$I$19</f>
        <v>1479.34276002</v>
      </c>
      <c r="M135" s="36">
        <f>SUMIFS(СВЦЭМ!$C$33:$C$776,СВЦЭМ!$A$33:$A$776,$A135,СВЦЭМ!$B$33:$B$776,M$119)+'СЕТ СН'!$I$9+СВЦЭМ!$D$10+'СЕТ СН'!$I$6-'СЕТ СН'!$I$19</f>
        <v>1467.7300032099999</v>
      </c>
      <c r="N135" s="36">
        <f>SUMIFS(СВЦЭМ!$C$33:$C$776,СВЦЭМ!$A$33:$A$776,$A135,СВЦЭМ!$B$33:$B$776,N$119)+'СЕТ СН'!$I$9+СВЦЭМ!$D$10+'СЕТ СН'!$I$6-'СЕТ СН'!$I$19</f>
        <v>1457.75936594</v>
      </c>
      <c r="O135" s="36">
        <f>SUMIFS(СВЦЭМ!$C$33:$C$776,СВЦЭМ!$A$33:$A$776,$A135,СВЦЭМ!$B$33:$B$776,O$119)+'СЕТ СН'!$I$9+СВЦЭМ!$D$10+'СЕТ СН'!$I$6-'СЕТ СН'!$I$19</f>
        <v>1466.9252356299999</v>
      </c>
      <c r="P135" s="36">
        <f>SUMIFS(СВЦЭМ!$C$33:$C$776,СВЦЭМ!$A$33:$A$776,$A135,СВЦЭМ!$B$33:$B$776,P$119)+'СЕТ СН'!$I$9+СВЦЭМ!$D$10+'СЕТ СН'!$I$6-'СЕТ СН'!$I$19</f>
        <v>1483.16676803</v>
      </c>
      <c r="Q135" s="36">
        <f>SUMIFS(СВЦЭМ!$C$33:$C$776,СВЦЭМ!$A$33:$A$776,$A135,СВЦЭМ!$B$33:$B$776,Q$119)+'СЕТ СН'!$I$9+СВЦЭМ!$D$10+'СЕТ СН'!$I$6-'СЕТ СН'!$I$19</f>
        <v>1483.5602473599999</v>
      </c>
      <c r="R135" s="36">
        <f>SUMIFS(СВЦЭМ!$C$33:$C$776,СВЦЭМ!$A$33:$A$776,$A135,СВЦЭМ!$B$33:$B$776,R$119)+'СЕТ СН'!$I$9+СВЦЭМ!$D$10+'СЕТ СН'!$I$6-'СЕТ СН'!$I$19</f>
        <v>1449.91265342</v>
      </c>
      <c r="S135" s="36">
        <f>SUMIFS(СВЦЭМ!$C$33:$C$776,СВЦЭМ!$A$33:$A$776,$A135,СВЦЭМ!$B$33:$B$776,S$119)+'СЕТ СН'!$I$9+СВЦЭМ!$D$10+'СЕТ СН'!$I$6-'СЕТ СН'!$I$19</f>
        <v>1437.61439094</v>
      </c>
      <c r="T135" s="36">
        <f>SUMIFS(СВЦЭМ!$C$33:$C$776,СВЦЭМ!$A$33:$A$776,$A135,СВЦЭМ!$B$33:$B$776,T$119)+'СЕТ СН'!$I$9+СВЦЭМ!$D$10+'СЕТ СН'!$I$6-'СЕТ СН'!$I$19</f>
        <v>1448.9733340799999</v>
      </c>
      <c r="U135" s="36">
        <f>SUMIFS(СВЦЭМ!$C$33:$C$776,СВЦЭМ!$A$33:$A$776,$A135,СВЦЭМ!$B$33:$B$776,U$119)+'СЕТ СН'!$I$9+СВЦЭМ!$D$10+'СЕТ СН'!$I$6-'СЕТ СН'!$I$19</f>
        <v>1449.03439538</v>
      </c>
      <c r="V135" s="36">
        <f>SUMIFS(СВЦЭМ!$C$33:$C$776,СВЦЭМ!$A$33:$A$776,$A135,СВЦЭМ!$B$33:$B$776,V$119)+'СЕТ СН'!$I$9+СВЦЭМ!$D$10+'СЕТ СН'!$I$6-'СЕТ СН'!$I$19</f>
        <v>1453.92159836</v>
      </c>
      <c r="W135" s="36">
        <f>SUMIFS(СВЦЭМ!$C$33:$C$776,СВЦЭМ!$A$33:$A$776,$A135,СВЦЭМ!$B$33:$B$776,W$119)+'СЕТ СН'!$I$9+СВЦЭМ!$D$10+'СЕТ СН'!$I$6-'СЕТ СН'!$I$19</f>
        <v>1450.88125283</v>
      </c>
      <c r="X135" s="36">
        <f>SUMIFS(СВЦЭМ!$C$33:$C$776,СВЦЭМ!$A$33:$A$776,$A135,СВЦЭМ!$B$33:$B$776,X$119)+'СЕТ СН'!$I$9+СВЦЭМ!$D$10+'СЕТ СН'!$I$6-'СЕТ СН'!$I$19</f>
        <v>1419.34753602</v>
      </c>
      <c r="Y135" s="36">
        <f>SUMIFS(СВЦЭМ!$C$33:$C$776,СВЦЭМ!$A$33:$A$776,$A135,СВЦЭМ!$B$33:$B$776,Y$119)+'СЕТ СН'!$I$9+СВЦЭМ!$D$10+'СЕТ СН'!$I$6-'СЕТ СН'!$I$19</f>
        <v>1394.33784191</v>
      </c>
    </row>
    <row r="136" spans="1:25" ht="15.75" x14ac:dyDescent="0.2">
      <c r="A136" s="35">
        <f t="shared" si="3"/>
        <v>43694</v>
      </c>
      <c r="B136" s="36">
        <f>SUMIFS(СВЦЭМ!$C$33:$C$776,СВЦЭМ!$A$33:$A$776,$A136,СВЦЭМ!$B$33:$B$776,B$119)+'СЕТ СН'!$I$9+СВЦЭМ!$D$10+'СЕТ СН'!$I$6-'СЕТ СН'!$I$19</f>
        <v>1572.6622796699999</v>
      </c>
      <c r="C136" s="36">
        <f>SUMIFS(СВЦЭМ!$C$33:$C$776,СВЦЭМ!$A$33:$A$776,$A136,СВЦЭМ!$B$33:$B$776,C$119)+'СЕТ СН'!$I$9+СВЦЭМ!$D$10+'СЕТ СН'!$I$6-'СЕТ СН'!$I$19</f>
        <v>1664.8055286900001</v>
      </c>
      <c r="D136" s="36">
        <f>SUMIFS(СВЦЭМ!$C$33:$C$776,СВЦЭМ!$A$33:$A$776,$A136,СВЦЭМ!$B$33:$B$776,D$119)+'СЕТ СН'!$I$9+СВЦЭМ!$D$10+'СЕТ СН'!$I$6-'СЕТ СН'!$I$19</f>
        <v>1679.8888766300001</v>
      </c>
      <c r="E136" s="36">
        <f>SUMIFS(СВЦЭМ!$C$33:$C$776,СВЦЭМ!$A$33:$A$776,$A136,СВЦЭМ!$B$33:$B$776,E$119)+'СЕТ СН'!$I$9+СВЦЭМ!$D$10+'СЕТ СН'!$I$6-'СЕТ СН'!$I$19</f>
        <v>1713.9536403300001</v>
      </c>
      <c r="F136" s="36">
        <f>SUMIFS(СВЦЭМ!$C$33:$C$776,СВЦЭМ!$A$33:$A$776,$A136,СВЦЭМ!$B$33:$B$776,F$119)+'СЕТ СН'!$I$9+СВЦЭМ!$D$10+'СЕТ СН'!$I$6-'СЕТ СН'!$I$19</f>
        <v>1710.09160567</v>
      </c>
      <c r="G136" s="36">
        <f>SUMIFS(СВЦЭМ!$C$33:$C$776,СВЦЭМ!$A$33:$A$776,$A136,СВЦЭМ!$B$33:$B$776,G$119)+'СЕТ СН'!$I$9+СВЦЭМ!$D$10+'СЕТ СН'!$I$6-'СЕТ СН'!$I$19</f>
        <v>1683.4926531900001</v>
      </c>
      <c r="H136" s="36">
        <f>SUMIFS(СВЦЭМ!$C$33:$C$776,СВЦЭМ!$A$33:$A$776,$A136,СВЦЭМ!$B$33:$B$776,H$119)+'СЕТ СН'!$I$9+СВЦЭМ!$D$10+'СЕТ СН'!$I$6-'СЕТ СН'!$I$19</f>
        <v>1644.35463985</v>
      </c>
      <c r="I136" s="36">
        <f>SUMIFS(СВЦЭМ!$C$33:$C$776,СВЦЭМ!$A$33:$A$776,$A136,СВЦЭМ!$B$33:$B$776,I$119)+'СЕТ СН'!$I$9+СВЦЭМ!$D$10+'СЕТ СН'!$I$6-'СЕТ СН'!$I$19</f>
        <v>1563.1176684100001</v>
      </c>
      <c r="J136" s="36">
        <f>SUMIFS(СВЦЭМ!$C$33:$C$776,СВЦЭМ!$A$33:$A$776,$A136,СВЦЭМ!$B$33:$B$776,J$119)+'СЕТ СН'!$I$9+СВЦЭМ!$D$10+'СЕТ СН'!$I$6-'СЕТ СН'!$I$19</f>
        <v>1472.29132665</v>
      </c>
      <c r="K136" s="36">
        <f>SUMIFS(СВЦЭМ!$C$33:$C$776,СВЦЭМ!$A$33:$A$776,$A136,СВЦЭМ!$B$33:$B$776,K$119)+'СЕТ СН'!$I$9+СВЦЭМ!$D$10+'СЕТ СН'!$I$6-'СЕТ СН'!$I$19</f>
        <v>1427.5323567400001</v>
      </c>
      <c r="L136" s="36">
        <f>SUMIFS(СВЦЭМ!$C$33:$C$776,СВЦЭМ!$A$33:$A$776,$A136,СВЦЭМ!$B$33:$B$776,L$119)+'СЕТ СН'!$I$9+СВЦЭМ!$D$10+'СЕТ СН'!$I$6-'СЕТ СН'!$I$19</f>
        <v>1441.0758593</v>
      </c>
      <c r="M136" s="36">
        <f>SUMIFS(СВЦЭМ!$C$33:$C$776,СВЦЭМ!$A$33:$A$776,$A136,СВЦЭМ!$B$33:$B$776,M$119)+'СЕТ СН'!$I$9+СВЦЭМ!$D$10+'СЕТ СН'!$I$6-'СЕТ СН'!$I$19</f>
        <v>1440.1438049999999</v>
      </c>
      <c r="N136" s="36">
        <f>SUMIFS(СВЦЭМ!$C$33:$C$776,СВЦЭМ!$A$33:$A$776,$A136,СВЦЭМ!$B$33:$B$776,N$119)+'СЕТ СН'!$I$9+СВЦЭМ!$D$10+'СЕТ СН'!$I$6-'СЕТ СН'!$I$19</f>
        <v>1432.1662301199999</v>
      </c>
      <c r="O136" s="36">
        <f>SUMIFS(СВЦЭМ!$C$33:$C$776,СВЦЭМ!$A$33:$A$776,$A136,СВЦЭМ!$B$33:$B$776,O$119)+'СЕТ СН'!$I$9+СВЦЭМ!$D$10+'СЕТ СН'!$I$6-'СЕТ СН'!$I$19</f>
        <v>1438.79474499</v>
      </c>
      <c r="P136" s="36">
        <f>SUMIFS(СВЦЭМ!$C$33:$C$776,СВЦЭМ!$A$33:$A$776,$A136,СВЦЭМ!$B$33:$B$776,P$119)+'СЕТ СН'!$I$9+СВЦЭМ!$D$10+'СЕТ СН'!$I$6-'СЕТ СН'!$I$19</f>
        <v>1435.9786159</v>
      </c>
      <c r="Q136" s="36">
        <f>SUMIFS(СВЦЭМ!$C$33:$C$776,СВЦЭМ!$A$33:$A$776,$A136,СВЦЭМ!$B$33:$B$776,Q$119)+'СЕТ СН'!$I$9+СВЦЭМ!$D$10+'СЕТ СН'!$I$6-'СЕТ СН'!$I$19</f>
        <v>1444.1325489599999</v>
      </c>
      <c r="R136" s="36">
        <f>SUMIFS(СВЦЭМ!$C$33:$C$776,СВЦЭМ!$A$33:$A$776,$A136,СВЦЭМ!$B$33:$B$776,R$119)+'СЕТ СН'!$I$9+СВЦЭМ!$D$10+'СЕТ СН'!$I$6-'СЕТ СН'!$I$19</f>
        <v>1393.0614634200001</v>
      </c>
      <c r="S136" s="36">
        <f>SUMIFS(СВЦЭМ!$C$33:$C$776,СВЦЭМ!$A$33:$A$776,$A136,СВЦЭМ!$B$33:$B$776,S$119)+'СЕТ СН'!$I$9+СВЦЭМ!$D$10+'СЕТ СН'!$I$6-'СЕТ СН'!$I$19</f>
        <v>1391.5409363200001</v>
      </c>
      <c r="T136" s="36">
        <f>SUMIFS(СВЦЭМ!$C$33:$C$776,СВЦЭМ!$A$33:$A$776,$A136,СВЦЭМ!$B$33:$B$776,T$119)+'СЕТ СН'!$I$9+СВЦЭМ!$D$10+'СЕТ СН'!$I$6-'СЕТ СН'!$I$19</f>
        <v>1400.2245687499999</v>
      </c>
      <c r="U136" s="36">
        <f>SUMIFS(СВЦЭМ!$C$33:$C$776,СВЦЭМ!$A$33:$A$776,$A136,СВЦЭМ!$B$33:$B$776,U$119)+'СЕТ СН'!$I$9+СВЦЭМ!$D$10+'СЕТ СН'!$I$6-'СЕТ СН'!$I$19</f>
        <v>1400.9482935000001</v>
      </c>
      <c r="V136" s="36">
        <f>SUMIFS(СВЦЭМ!$C$33:$C$776,СВЦЭМ!$A$33:$A$776,$A136,СВЦЭМ!$B$33:$B$776,V$119)+'СЕТ СН'!$I$9+СВЦЭМ!$D$10+'СЕТ СН'!$I$6-'СЕТ СН'!$I$19</f>
        <v>1413.07842759</v>
      </c>
      <c r="W136" s="36">
        <f>SUMIFS(СВЦЭМ!$C$33:$C$776,СВЦЭМ!$A$33:$A$776,$A136,СВЦЭМ!$B$33:$B$776,W$119)+'СЕТ СН'!$I$9+СВЦЭМ!$D$10+'СЕТ СН'!$I$6-'СЕТ СН'!$I$19</f>
        <v>1418.74240052</v>
      </c>
      <c r="X136" s="36">
        <f>SUMIFS(СВЦЭМ!$C$33:$C$776,СВЦЭМ!$A$33:$A$776,$A136,СВЦЭМ!$B$33:$B$776,X$119)+'СЕТ СН'!$I$9+СВЦЭМ!$D$10+'СЕТ СН'!$I$6-'СЕТ СН'!$I$19</f>
        <v>1377.34100855</v>
      </c>
      <c r="Y136" s="36">
        <f>SUMIFS(СВЦЭМ!$C$33:$C$776,СВЦЭМ!$A$33:$A$776,$A136,СВЦЭМ!$B$33:$B$776,Y$119)+'СЕТ СН'!$I$9+СВЦЭМ!$D$10+'СЕТ СН'!$I$6-'СЕТ СН'!$I$19</f>
        <v>1365.6260894900001</v>
      </c>
    </row>
    <row r="137" spans="1:25" ht="15.75" x14ac:dyDescent="0.2">
      <c r="A137" s="35">
        <f t="shared" si="3"/>
        <v>43695</v>
      </c>
      <c r="B137" s="36">
        <f>SUMIFS(СВЦЭМ!$C$33:$C$776,СВЦЭМ!$A$33:$A$776,$A137,СВЦЭМ!$B$33:$B$776,B$119)+'СЕТ СН'!$I$9+СВЦЭМ!$D$10+'СЕТ СН'!$I$6-'СЕТ СН'!$I$19</f>
        <v>1438.0766090299999</v>
      </c>
      <c r="C137" s="36">
        <f>SUMIFS(СВЦЭМ!$C$33:$C$776,СВЦЭМ!$A$33:$A$776,$A137,СВЦЭМ!$B$33:$B$776,C$119)+'СЕТ СН'!$I$9+СВЦЭМ!$D$10+'СЕТ СН'!$I$6-'СЕТ СН'!$I$19</f>
        <v>1471.2564527099998</v>
      </c>
      <c r="D137" s="36">
        <f>SUMIFS(СВЦЭМ!$C$33:$C$776,СВЦЭМ!$A$33:$A$776,$A137,СВЦЭМ!$B$33:$B$776,D$119)+'СЕТ СН'!$I$9+СВЦЭМ!$D$10+'СЕТ СН'!$I$6-'СЕТ СН'!$I$19</f>
        <v>1517.2086686499999</v>
      </c>
      <c r="E137" s="36">
        <f>SUMIFS(СВЦЭМ!$C$33:$C$776,СВЦЭМ!$A$33:$A$776,$A137,СВЦЭМ!$B$33:$B$776,E$119)+'СЕТ СН'!$I$9+СВЦЭМ!$D$10+'СЕТ СН'!$I$6-'СЕТ СН'!$I$19</f>
        <v>1525.4586628299999</v>
      </c>
      <c r="F137" s="36">
        <f>SUMIFS(СВЦЭМ!$C$33:$C$776,СВЦЭМ!$A$33:$A$776,$A137,СВЦЭМ!$B$33:$B$776,F$119)+'СЕТ СН'!$I$9+СВЦЭМ!$D$10+'СЕТ СН'!$I$6-'СЕТ СН'!$I$19</f>
        <v>1525.86699789</v>
      </c>
      <c r="G137" s="36">
        <f>SUMIFS(СВЦЭМ!$C$33:$C$776,СВЦЭМ!$A$33:$A$776,$A137,СВЦЭМ!$B$33:$B$776,G$119)+'СЕТ СН'!$I$9+СВЦЭМ!$D$10+'СЕТ СН'!$I$6-'СЕТ СН'!$I$19</f>
        <v>1521.31685898</v>
      </c>
      <c r="H137" s="36">
        <f>SUMIFS(СВЦЭМ!$C$33:$C$776,СВЦЭМ!$A$33:$A$776,$A137,СВЦЭМ!$B$33:$B$776,H$119)+'СЕТ СН'!$I$9+СВЦЭМ!$D$10+'СЕТ СН'!$I$6-'СЕТ СН'!$I$19</f>
        <v>1517.3571189099998</v>
      </c>
      <c r="I137" s="36">
        <f>SUMIFS(СВЦЭМ!$C$33:$C$776,СВЦЭМ!$A$33:$A$776,$A137,СВЦЭМ!$B$33:$B$776,I$119)+'СЕТ СН'!$I$9+СВЦЭМ!$D$10+'СЕТ СН'!$I$6-'СЕТ СН'!$I$19</f>
        <v>1500.5630493200001</v>
      </c>
      <c r="J137" s="36">
        <f>SUMIFS(СВЦЭМ!$C$33:$C$776,СВЦЭМ!$A$33:$A$776,$A137,СВЦЭМ!$B$33:$B$776,J$119)+'СЕТ СН'!$I$9+СВЦЭМ!$D$10+'СЕТ СН'!$I$6-'СЕТ СН'!$I$19</f>
        <v>1485.58190737</v>
      </c>
      <c r="K137" s="36">
        <f>SUMIFS(СВЦЭМ!$C$33:$C$776,СВЦЭМ!$A$33:$A$776,$A137,СВЦЭМ!$B$33:$B$776,K$119)+'СЕТ СН'!$I$9+СВЦЭМ!$D$10+'СЕТ СН'!$I$6-'СЕТ СН'!$I$19</f>
        <v>1433.0534815599999</v>
      </c>
      <c r="L137" s="36">
        <f>SUMIFS(СВЦЭМ!$C$33:$C$776,СВЦЭМ!$A$33:$A$776,$A137,СВЦЭМ!$B$33:$B$776,L$119)+'СЕТ СН'!$I$9+СВЦЭМ!$D$10+'СЕТ СН'!$I$6-'СЕТ СН'!$I$19</f>
        <v>1431.0835961100001</v>
      </c>
      <c r="M137" s="36">
        <f>SUMIFS(СВЦЭМ!$C$33:$C$776,СВЦЭМ!$A$33:$A$776,$A137,СВЦЭМ!$B$33:$B$776,M$119)+'СЕТ СН'!$I$9+СВЦЭМ!$D$10+'СЕТ СН'!$I$6-'СЕТ СН'!$I$19</f>
        <v>1430.24231343</v>
      </c>
      <c r="N137" s="36">
        <f>SUMIFS(СВЦЭМ!$C$33:$C$776,СВЦЭМ!$A$33:$A$776,$A137,СВЦЭМ!$B$33:$B$776,N$119)+'СЕТ СН'!$I$9+СВЦЭМ!$D$10+'СЕТ СН'!$I$6-'СЕТ СН'!$I$19</f>
        <v>1419.5271550699999</v>
      </c>
      <c r="O137" s="36">
        <f>SUMIFS(СВЦЭМ!$C$33:$C$776,СВЦЭМ!$A$33:$A$776,$A137,СВЦЭМ!$B$33:$B$776,O$119)+'СЕТ СН'!$I$9+СВЦЭМ!$D$10+'СЕТ СН'!$I$6-'СЕТ СН'!$I$19</f>
        <v>1418.72752062</v>
      </c>
      <c r="P137" s="36">
        <f>SUMIFS(СВЦЭМ!$C$33:$C$776,СВЦЭМ!$A$33:$A$776,$A137,СВЦЭМ!$B$33:$B$776,P$119)+'СЕТ СН'!$I$9+СВЦЭМ!$D$10+'СЕТ СН'!$I$6-'СЕТ СН'!$I$19</f>
        <v>1407.9638945699999</v>
      </c>
      <c r="Q137" s="36">
        <f>SUMIFS(СВЦЭМ!$C$33:$C$776,СВЦЭМ!$A$33:$A$776,$A137,СВЦЭМ!$B$33:$B$776,Q$119)+'СЕТ СН'!$I$9+СВЦЭМ!$D$10+'СЕТ СН'!$I$6-'СЕТ СН'!$I$19</f>
        <v>1412.45196111</v>
      </c>
      <c r="R137" s="36">
        <f>SUMIFS(СВЦЭМ!$C$33:$C$776,СВЦЭМ!$A$33:$A$776,$A137,СВЦЭМ!$B$33:$B$776,R$119)+'СЕТ СН'!$I$9+СВЦЭМ!$D$10+'СЕТ СН'!$I$6-'СЕТ СН'!$I$19</f>
        <v>1378.7249704599999</v>
      </c>
      <c r="S137" s="36">
        <f>SUMIFS(СВЦЭМ!$C$33:$C$776,СВЦЭМ!$A$33:$A$776,$A137,СВЦЭМ!$B$33:$B$776,S$119)+'СЕТ СН'!$I$9+СВЦЭМ!$D$10+'СЕТ СН'!$I$6-'СЕТ СН'!$I$19</f>
        <v>1392.31917187</v>
      </c>
      <c r="T137" s="36">
        <f>SUMIFS(СВЦЭМ!$C$33:$C$776,СВЦЭМ!$A$33:$A$776,$A137,СВЦЭМ!$B$33:$B$776,T$119)+'СЕТ СН'!$I$9+СВЦЭМ!$D$10+'СЕТ СН'!$I$6-'СЕТ СН'!$I$19</f>
        <v>1406.41918515</v>
      </c>
      <c r="U137" s="36">
        <f>SUMIFS(СВЦЭМ!$C$33:$C$776,СВЦЭМ!$A$33:$A$776,$A137,СВЦЭМ!$B$33:$B$776,U$119)+'СЕТ СН'!$I$9+СВЦЭМ!$D$10+'СЕТ СН'!$I$6-'СЕТ СН'!$I$19</f>
        <v>1410.2817832800001</v>
      </c>
      <c r="V137" s="36">
        <f>SUMIFS(СВЦЭМ!$C$33:$C$776,СВЦЭМ!$A$33:$A$776,$A137,СВЦЭМ!$B$33:$B$776,V$119)+'СЕТ СН'!$I$9+СВЦЭМ!$D$10+'СЕТ СН'!$I$6-'СЕТ СН'!$I$19</f>
        <v>1417.08105783</v>
      </c>
      <c r="W137" s="36">
        <f>SUMIFS(СВЦЭМ!$C$33:$C$776,СВЦЭМ!$A$33:$A$776,$A137,СВЦЭМ!$B$33:$B$776,W$119)+'СЕТ СН'!$I$9+СВЦЭМ!$D$10+'СЕТ СН'!$I$6-'СЕТ СН'!$I$19</f>
        <v>1430.1010019199998</v>
      </c>
      <c r="X137" s="36">
        <f>SUMIFS(СВЦЭМ!$C$33:$C$776,СВЦЭМ!$A$33:$A$776,$A137,СВЦЭМ!$B$33:$B$776,X$119)+'СЕТ СН'!$I$9+СВЦЭМ!$D$10+'СЕТ СН'!$I$6-'СЕТ СН'!$I$19</f>
        <v>1391.9959959399998</v>
      </c>
      <c r="Y137" s="36">
        <f>SUMIFS(СВЦЭМ!$C$33:$C$776,СВЦЭМ!$A$33:$A$776,$A137,СВЦЭМ!$B$33:$B$776,Y$119)+'СЕТ СН'!$I$9+СВЦЭМ!$D$10+'СЕТ СН'!$I$6-'СЕТ СН'!$I$19</f>
        <v>1431.61881483</v>
      </c>
    </row>
    <row r="138" spans="1:25" ht="15.75" x14ac:dyDescent="0.2">
      <c r="A138" s="35">
        <f t="shared" si="3"/>
        <v>43696</v>
      </c>
      <c r="B138" s="36">
        <f>SUMIFS(СВЦЭМ!$C$33:$C$776,СВЦЭМ!$A$33:$A$776,$A138,СВЦЭМ!$B$33:$B$776,B$119)+'СЕТ СН'!$I$9+СВЦЭМ!$D$10+'СЕТ СН'!$I$6-'СЕТ СН'!$I$19</f>
        <v>1475.8408009999998</v>
      </c>
      <c r="C138" s="36">
        <f>SUMIFS(СВЦЭМ!$C$33:$C$776,СВЦЭМ!$A$33:$A$776,$A138,СВЦЭМ!$B$33:$B$776,C$119)+'СЕТ СН'!$I$9+СВЦЭМ!$D$10+'СЕТ СН'!$I$6-'СЕТ СН'!$I$19</f>
        <v>1520.41786181</v>
      </c>
      <c r="D138" s="36">
        <f>SUMIFS(СВЦЭМ!$C$33:$C$776,СВЦЭМ!$A$33:$A$776,$A138,СВЦЭМ!$B$33:$B$776,D$119)+'СЕТ СН'!$I$9+СВЦЭМ!$D$10+'СЕТ СН'!$I$6-'СЕТ СН'!$I$19</f>
        <v>1545.4855952200001</v>
      </c>
      <c r="E138" s="36">
        <f>SUMIFS(СВЦЭМ!$C$33:$C$776,СВЦЭМ!$A$33:$A$776,$A138,СВЦЭМ!$B$33:$B$776,E$119)+'СЕТ СН'!$I$9+СВЦЭМ!$D$10+'СЕТ СН'!$I$6-'СЕТ СН'!$I$19</f>
        <v>1569.3252908700001</v>
      </c>
      <c r="F138" s="36">
        <f>SUMIFS(СВЦЭМ!$C$33:$C$776,СВЦЭМ!$A$33:$A$776,$A138,СВЦЭМ!$B$33:$B$776,F$119)+'СЕТ СН'!$I$9+СВЦЭМ!$D$10+'СЕТ СН'!$I$6-'СЕТ СН'!$I$19</f>
        <v>1564.5445968499998</v>
      </c>
      <c r="G138" s="36">
        <f>SUMIFS(СВЦЭМ!$C$33:$C$776,СВЦЭМ!$A$33:$A$776,$A138,СВЦЭМ!$B$33:$B$776,G$119)+'СЕТ СН'!$I$9+СВЦЭМ!$D$10+'СЕТ СН'!$I$6-'СЕТ СН'!$I$19</f>
        <v>1539.40196743</v>
      </c>
      <c r="H138" s="36">
        <f>SUMIFS(СВЦЭМ!$C$33:$C$776,СВЦЭМ!$A$33:$A$776,$A138,СВЦЭМ!$B$33:$B$776,H$119)+'СЕТ СН'!$I$9+СВЦЭМ!$D$10+'СЕТ СН'!$I$6-'СЕТ СН'!$I$19</f>
        <v>1499.0792819799999</v>
      </c>
      <c r="I138" s="36">
        <f>SUMIFS(СВЦЭМ!$C$33:$C$776,СВЦЭМ!$A$33:$A$776,$A138,СВЦЭМ!$B$33:$B$776,I$119)+'СЕТ СН'!$I$9+СВЦЭМ!$D$10+'СЕТ СН'!$I$6-'СЕТ СН'!$I$19</f>
        <v>1442.50917052</v>
      </c>
      <c r="J138" s="36">
        <f>SUMIFS(СВЦЭМ!$C$33:$C$776,СВЦЭМ!$A$33:$A$776,$A138,СВЦЭМ!$B$33:$B$776,J$119)+'СЕТ СН'!$I$9+СВЦЭМ!$D$10+'СЕТ СН'!$I$6-'СЕТ СН'!$I$19</f>
        <v>1481.65679813</v>
      </c>
      <c r="K138" s="36">
        <f>SUMIFS(СВЦЭМ!$C$33:$C$776,СВЦЭМ!$A$33:$A$776,$A138,СВЦЭМ!$B$33:$B$776,K$119)+'СЕТ СН'!$I$9+СВЦЭМ!$D$10+'СЕТ СН'!$I$6-'СЕТ СН'!$I$19</f>
        <v>1525.482452</v>
      </c>
      <c r="L138" s="36">
        <f>SUMIFS(СВЦЭМ!$C$33:$C$776,СВЦЭМ!$A$33:$A$776,$A138,СВЦЭМ!$B$33:$B$776,L$119)+'СЕТ СН'!$I$9+СВЦЭМ!$D$10+'СЕТ СН'!$I$6-'СЕТ СН'!$I$19</f>
        <v>1526.7324901900001</v>
      </c>
      <c r="M138" s="36">
        <f>SUMIFS(СВЦЭМ!$C$33:$C$776,СВЦЭМ!$A$33:$A$776,$A138,СВЦЭМ!$B$33:$B$776,M$119)+'СЕТ СН'!$I$9+СВЦЭМ!$D$10+'СЕТ СН'!$I$6-'СЕТ СН'!$I$19</f>
        <v>1517.8428818100001</v>
      </c>
      <c r="N138" s="36">
        <f>SUMIFS(СВЦЭМ!$C$33:$C$776,СВЦЭМ!$A$33:$A$776,$A138,СВЦЭМ!$B$33:$B$776,N$119)+'СЕТ СН'!$I$9+СВЦЭМ!$D$10+'СЕТ СН'!$I$6-'СЕТ СН'!$I$19</f>
        <v>1511.8679663099999</v>
      </c>
      <c r="O138" s="36">
        <f>SUMIFS(СВЦЭМ!$C$33:$C$776,СВЦЭМ!$A$33:$A$776,$A138,СВЦЭМ!$B$33:$B$776,O$119)+'СЕТ СН'!$I$9+СВЦЭМ!$D$10+'СЕТ СН'!$I$6-'СЕТ СН'!$I$19</f>
        <v>1527.32333561</v>
      </c>
      <c r="P138" s="36">
        <f>SUMIFS(СВЦЭМ!$C$33:$C$776,СВЦЭМ!$A$33:$A$776,$A138,СВЦЭМ!$B$33:$B$776,P$119)+'СЕТ СН'!$I$9+СВЦЭМ!$D$10+'СЕТ СН'!$I$6-'СЕТ СН'!$I$19</f>
        <v>1531.69539506</v>
      </c>
      <c r="Q138" s="36">
        <f>SUMIFS(СВЦЭМ!$C$33:$C$776,СВЦЭМ!$A$33:$A$776,$A138,СВЦЭМ!$B$33:$B$776,Q$119)+'СЕТ СН'!$I$9+СВЦЭМ!$D$10+'СЕТ СН'!$I$6-'СЕТ СН'!$I$19</f>
        <v>1521.0738741</v>
      </c>
      <c r="R138" s="36">
        <f>SUMIFS(СВЦЭМ!$C$33:$C$776,СВЦЭМ!$A$33:$A$776,$A138,СВЦЭМ!$B$33:$B$776,R$119)+'СЕТ СН'!$I$9+СВЦЭМ!$D$10+'СЕТ СН'!$I$6-'СЕТ СН'!$I$19</f>
        <v>1551.2273204600001</v>
      </c>
      <c r="S138" s="36">
        <f>SUMIFS(СВЦЭМ!$C$33:$C$776,СВЦЭМ!$A$33:$A$776,$A138,СВЦЭМ!$B$33:$B$776,S$119)+'СЕТ СН'!$I$9+СВЦЭМ!$D$10+'СЕТ СН'!$I$6-'СЕТ СН'!$I$19</f>
        <v>1587.61847702</v>
      </c>
      <c r="T138" s="36">
        <f>SUMIFS(СВЦЭМ!$C$33:$C$776,СВЦЭМ!$A$33:$A$776,$A138,СВЦЭМ!$B$33:$B$776,T$119)+'СЕТ СН'!$I$9+СВЦЭМ!$D$10+'СЕТ СН'!$I$6-'СЕТ СН'!$I$19</f>
        <v>1594.7169399899999</v>
      </c>
      <c r="U138" s="36">
        <f>SUMIFS(СВЦЭМ!$C$33:$C$776,СВЦЭМ!$A$33:$A$776,$A138,СВЦЭМ!$B$33:$B$776,U$119)+'СЕТ СН'!$I$9+СВЦЭМ!$D$10+'СЕТ СН'!$I$6-'СЕТ СН'!$I$19</f>
        <v>1591.4609927299998</v>
      </c>
      <c r="V138" s="36">
        <f>SUMIFS(СВЦЭМ!$C$33:$C$776,СВЦЭМ!$A$33:$A$776,$A138,СВЦЭМ!$B$33:$B$776,V$119)+'СЕТ СН'!$I$9+СВЦЭМ!$D$10+'СЕТ СН'!$I$6-'СЕТ СН'!$I$19</f>
        <v>1581.4878623999998</v>
      </c>
      <c r="W138" s="36">
        <f>SUMIFS(СВЦЭМ!$C$33:$C$776,СВЦЭМ!$A$33:$A$776,$A138,СВЦЭМ!$B$33:$B$776,W$119)+'СЕТ СН'!$I$9+СВЦЭМ!$D$10+'СЕТ СН'!$I$6-'СЕТ СН'!$I$19</f>
        <v>1591.4916789899999</v>
      </c>
      <c r="X138" s="36">
        <f>SUMIFS(СВЦЭМ!$C$33:$C$776,СВЦЭМ!$A$33:$A$776,$A138,СВЦЭМ!$B$33:$B$776,X$119)+'СЕТ СН'!$I$9+СВЦЭМ!$D$10+'СЕТ СН'!$I$6-'СЕТ СН'!$I$19</f>
        <v>1668.1884028300001</v>
      </c>
      <c r="Y138" s="36">
        <f>SUMIFS(СВЦЭМ!$C$33:$C$776,СВЦЭМ!$A$33:$A$776,$A138,СВЦЭМ!$B$33:$B$776,Y$119)+'СЕТ СН'!$I$9+СВЦЭМ!$D$10+'СЕТ СН'!$I$6-'СЕТ СН'!$I$19</f>
        <v>1583.9637379999999</v>
      </c>
    </row>
    <row r="139" spans="1:25" ht="15.75" x14ac:dyDescent="0.2">
      <c r="A139" s="35">
        <f t="shared" si="3"/>
        <v>43697</v>
      </c>
      <c r="B139" s="36">
        <f>SUMIFS(СВЦЭМ!$C$33:$C$776,СВЦЭМ!$A$33:$A$776,$A139,СВЦЭМ!$B$33:$B$776,B$119)+'СЕТ СН'!$I$9+СВЦЭМ!$D$10+'СЕТ СН'!$I$6-'СЕТ СН'!$I$19</f>
        <v>1434.35763888</v>
      </c>
      <c r="C139" s="36">
        <f>SUMIFS(СВЦЭМ!$C$33:$C$776,СВЦЭМ!$A$33:$A$776,$A139,СВЦЭМ!$B$33:$B$776,C$119)+'СЕТ СН'!$I$9+СВЦЭМ!$D$10+'СЕТ СН'!$I$6-'СЕТ СН'!$I$19</f>
        <v>1473.8682867</v>
      </c>
      <c r="D139" s="36">
        <f>SUMIFS(СВЦЭМ!$C$33:$C$776,СВЦЭМ!$A$33:$A$776,$A139,СВЦЭМ!$B$33:$B$776,D$119)+'СЕТ СН'!$I$9+СВЦЭМ!$D$10+'СЕТ СН'!$I$6-'СЕТ СН'!$I$19</f>
        <v>1512.0155600799999</v>
      </c>
      <c r="E139" s="36">
        <f>SUMIFS(СВЦЭМ!$C$33:$C$776,СВЦЭМ!$A$33:$A$776,$A139,СВЦЭМ!$B$33:$B$776,E$119)+'СЕТ СН'!$I$9+СВЦЭМ!$D$10+'СЕТ СН'!$I$6-'СЕТ СН'!$I$19</f>
        <v>1524.1137956699999</v>
      </c>
      <c r="F139" s="36">
        <f>SUMIFS(СВЦЭМ!$C$33:$C$776,СВЦЭМ!$A$33:$A$776,$A139,СВЦЭМ!$B$33:$B$776,F$119)+'СЕТ СН'!$I$9+СВЦЭМ!$D$10+'СЕТ СН'!$I$6-'СЕТ СН'!$I$19</f>
        <v>1532.9518966000001</v>
      </c>
      <c r="G139" s="36">
        <f>SUMIFS(СВЦЭМ!$C$33:$C$776,СВЦЭМ!$A$33:$A$776,$A139,СВЦЭМ!$B$33:$B$776,G$119)+'СЕТ СН'!$I$9+СВЦЭМ!$D$10+'СЕТ СН'!$I$6-'СЕТ СН'!$I$19</f>
        <v>1510.52460509</v>
      </c>
      <c r="H139" s="36">
        <f>SUMIFS(СВЦЭМ!$C$33:$C$776,СВЦЭМ!$A$33:$A$776,$A139,СВЦЭМ!$B$33:$B$776,H$119)+'СЕТ СН'!$I$9+СВЦЭМ!$D$10+'СЕТ СН'!$I$6-'СЕТ СН'!$I$19</f>
        <v>1475.16930751</v>
      </c>
      <c r="I139" s="36">
        <f>SUMIFS(СВЦЭМ!$C$33:$C$776,СВЦЭМ!$A$33:$A$776,$A139,СВЦЭМ!$B$33:$B$776,I$119)+'СЕТ СН'!$I$9+СВЦЭМ!$D$10+'СЕТ СН'!$I$6-'СЕТ СН'!$I$19</f>
        <v>1424.64481449</v>
      </c>
      <c r="J139" s="36">
        <f>SUMIFS(СВЦЭМ!$C$33:$C$776,СВЦЭМ!$A$33:$A$776,$A139,СВЦЭМ!$B$33:$B$776,J$119)+'СЕТ СН'!$I$9+СВЦЭМ!$D$10+'СЕТ СН'!$I$6-'СЕТ СН'!$I$19</f>
        <v>1411.4767378000001</v>
      </c>
      <c r="K139" s="36">
        <f>SUMIFS(СВЦЭМ!$C$33:$C$776,СВЦЭМ!$A$33:$A$776,$A139,СВЦЭМ!$B$33:$B$776,K$119)+'СЕТ СН'!$I$9+СВЦЭМ!$D$10+'СЕТ СН'!$I$6-'СЕТ СН'!$I$19</f>
        <v>1435.0228010999999</v>
      </c>
      <c r="L139" s="36">
        <f>SUMIFS(СВЦЭМ!$C$33:$C$776,СВЦЭМ!$A$33:$A$776,$A139,СВЦЭМ!$B$33:$B$776,L$119)+'СЕТ СН'!$I$9+СВЦЭМ!$D$10+'СЕТ СН'!$I$6-'СЕТ СН'!$I$19</f>
        <v>1432.7667068800001</v>
      </c>
      <c r="M139" s="36">
        <f>SUMIFS(СВЦЭМ!$C$33:$C$776,СВЦЭМ!$A$33:$A$776,$A139,СВЦЭМ!$B$33:$B$776,M$119)+'СЕТ СН'!$I$9+СВЦЭМ!$D$10+'СЕТ СН'!$I$6-'СЕТ СН'!$I$19</f>
        <v>1428.4382014</v>
      </c>
      <c r="N139" s="36">
        <f>SUMIFS(СВЦЭМ!$C$33:$C$776,СВЦЭМ!$A$33:$A$776,$A139,СВЦЭМ!$B$33:$B$776,N$119)+'СЕТ СН'!$I$9+СВЦЭМ!$D$10+'СЕТ СН'!$I$6-'СЕТ СН'!$I$19</f>
        <v>1422.00126026</v>
      </c>
      <c r="O139" s="36">
        <f>SUMIFS(СВЦЭМ!$C$33:$C$776,СВЦЭМ!$A$33:$A$776,$A139,СВЦЭМ!$B$33:$B$776,O$119)+'СЕТ СН'!$I$9+СВЦЭМ!$D$10+'СЕТ СН'!$I$6-'СЕТ СН'!$I$19</f>
        <v>1421.59487969</v>
      </c>
      <c r="P139" s="36">
        <f>SUMIFS(СВЦЭМ!$C$33:$C$776,СВЦЭМ!$A$33:$A$776,$A139,СВЦЭМ!$B$33:$B$776,P$119)+'СЕТ СН'!$I$9+СВЦЭМ!$D$10+'СЕТ СН'!$I$6-'СЕТ СН'!$I$19</f>
        <v>1429.2213216499999</v>
      </c>
      <c r="Q139" s="36">
        <f>SUMIFS(СВЦЭМ!$C$33:$C$776,СВЦЭМ!$A$33:$A$776,$A139,СВЦЭМ!$B$33:$B$776,Q$119)+'СЕТ СН'!$I$9+СВЦЭМ!$D$10+'СЕТ СН'!$I$6-'СЕТ СН'!$I$19</f>
        <v>1437.9653308100001</v>
      </c>
      <c r="R139" s="36">
        <f>SUMIFS(СВЦЭМ!$C$33:$C$776,СВЦЭМ!$A$33:$A$776,$A139,СВЦЭМ!$B$33:$B$776,R$119)+'СЕТ СН'!$I$9+СВЦЭМ!$D$10+'СЕТ СН'!$I$6-'СЕТ СН'!$I$19</f>
        <v>1501.2668050699999</v>
      </c>
      <c r="S139" s="36">
        <f>SUMIFS(СВЦЭМ!$C$33:$C$776,СВЦЭМ!$A$33:$A$776,$A139,СВЦЭМ!$B$33:$B$776,S$119)+'СЕТ СН'!$I$9+СВЦЭМ!$D$10+'СЕТ СН'!$I$6-'СЕТ СН'!$I$19</f>
        <v>1413.3905545299999</v>
      </c>
      <c r="T139" s="36">
        <f>SUMIFS(СВЦЭМ!$C$33:$C$776,СВЦЭМ!$A$33:$A$776,$A139,СВЦЭМ!$B$33:$B$776,T$119)+'СЕТ СН'!$I$9+СВЦЭМ!$D$10+'СЕТ СН'!$I$6-'СЕТ СН'!$I$19</f>
        <v>1419.9195089099999</v>
      </c>
      <c r="U139" s="36">
        <f>SUMIFS(СВЦЭМ!$C$33:$C$776,СВЦЭМ!$A$33:$A$776,$A139,СВЦЭМ!$B$33:$B$776,U$119)+'СЕТ СН'!$I$9+СВЦЭМ!$D$10+'СЕТ СН'!$I$6-'СЕТ СН'!$I$19</f>
        <v>1424.53445134</v>
      </c>
      <c r="V139" s="36">
        <f>SUMIFS(СВЦЭМ!$C$33:$C$776,СВЦЭМ!$A$33:$A$776,$A139,СВЦЭМ!$B$33:$B$776,V$119)+'СЕТ СН'!$I$9+СВЦЭМ!$D$10+'СЕТ СН'!$I$6-'СЕТ СН'!$I$19</f>
        <v>1436.7815181400001</v>
      </c>
      <c r="W139" s="36">
        <f>SUMIFS(СВЦЭМ!$C$33:$C$776,СВЦЭМ!$A$33:$A$776,$A139,СВЦЭМ!$B$33:$B$776,W$119)+'СЕТ СН'!$I$9+СВЦЭМ!$D$10+'СЕТ СН'!$I$6-'СЕТ СН'!$I$19</f>
        <v>1445.09231849</v>
      </c>
      <c r="X139" s="36">
        <f>SUMIFS(СВЦЭМ!$C$33:$C$776,СВЦЭМ!$A$33:$A$776,$A139,СВЦЭМ!$B$33:$B$776,X$119)+'СЕТ СН'!$I$9+СВЦЭМ!$D$10+'СЕТ СН'!$I$6-'СЕТ СН'!$I$19</f>
        <v>1409.8453065200001</v>
      </c>
      <c r="Y139" s="36">
        <f>SUMIFS(СВЦЭМ!$C$33:$C$776,СВЦЭМ!$A$33:$A$776,$A139,СВЦЭМ!$B$33:$B$776,Y$119)+'СЕТ СН'!$I$9+СВЦЭМ!$D$10+'СЕТ СН'!$I$6-'СЕТ СН'!$I$19</f>
        <v>1356.4058568999999</v>
      </c>
    </row>
    <row r="140" spans="1:25" ht="15.75" x14ac:dyDescent="0.2">
      <c r="A140" s="35">
        <f t="shared" si="3"/>
        <v>43698</v>
      </c>
      <c r="B140" s="36">
        <f>SUMIFS(СВЦЭМ!$C$33:$C$776,СВЦЭМ!$A$33:$A$776,$A140,СВЦЭМ!$B$33:$B$776,B$119)+'СЕТ СН'!$I$9+СВЦЭМ!$D$10+'СЕТ СН'!$I$6-'СЕТ СН'!$I$19</f>
        <v>1424.76770265</v>
      </c>
      <c r="C140" s="36">
        <f>SUMIFS(СВЦЭМ!$C$33:$C$776,СВЦЭМ!$A$33:$A$776,$A140,СВЦЭМ!$B$33:$B$776,C$119)+'СЕТ СН'!$I$9+СВЦЭМ!$D$10+'СЕТ СН'!$I$6-'СЕТ СН'!$I$19</f>
        <v>1475.11203856</v>
      </c>
      <c r="D140" s="36">
        <f>SUMIFS(СВЦЭМ!$C$33:$C$776,СВЦЭМ!$A$33:$A$776,$A140,СВЦЭМ!$B$33:$B$776,D$119)+'СЕТ СН'!$I$9+СВЦЭМ!$D$10+'СЕТ СН'!$I$6-'СЕТ СН'!$I$19</f>
        <v>1490.7652428399999</v>
      </c>
      <c r="E140" s="36">
        <f>SUMIFS(СВЦЭМ!$C$33:$C$776,СВЦЭМ!$A$33:$A$776,$A140,СВЦЭМ!$B$33:$B$776,E$119)+'СЕТ СН'!$I$9+СВЦЭМ!$D$10+'СЕТ СН'!$I$6-'СЕТ СН'!$I$19</f>
        <v>1497.7516633299999</v>
      </c>
      <c r="F140" s="36">
        <f>SUMIFS(СВЦЭМ!$C$33:$C$776,СВЦЭМ!$A$33:$A$776,$A140,СВЦЭМ!$B$33:$B$776,F$119)+'СЕТ СН'!$I$9+СВЦЭМ!$D$10+'СЕТ СН'!$I$6-'СЕТ СН'!$I$19</f>
        <v>1503.05577767</v>
      </c>
      <c r="G140" s="36">
        <f>SUMIFS(СВЦЭМ!$C$33:$C$776,СВЦЭМ!$A$33:$A$776,$A140,СВЦЭМ!$B$33:$B$776,G$119)+'СЕТ СН'!$I$9+СВЦЭМ!$D$10+'СЕТ СН'!$I$6-'СЕТ СН'!$I$19</f>
        <v>1476.0332728399999</v>
      </c>
      <c r="H140" s="36">
        <f>SUMIFS(СВЦЭМ!$C$33:$C$776,СВЦЭМ!$A$33:$A$776,$A140,СВЦЭМ!$B$33:$B$776,H$119)+'СЕТ СН'!$I$9+СВЦЭМ!$D$10+'СЕТ СН'!$I$6-'СЕТ СН'!$I$19</f>
        <v>1426.1106450699999</v>
      </c>
      <c r="I140" s="36">
        <f>SUMIFS(СВЦЭМ!$C$33:$C$776,СВЦЭМ!$A$33:$A$776,$A140,СВЦЭМ!$B$33:$B$776,I$119)+'СЕТ СН'!$I$9+СВЦЭМ!$D$10+'СЕТ СН'!$I$6-'СЕТ СН'!$I$19</f>
        <v>1367.3658906199998</v>
      </c>
      <c r="J140" s="36">
        <f>SUMIFS(СВЦЭМ!$C$33:$C$776,СВЦЭМ!$A$33:$A$776,$A140,СВЦЭМ!$B$33:$B$776,J$119)+'СЕТ СН'!$I$9+СВЦЭМ!$D$10+'СЕТ СН'!$I$6-'СЕТ СН'!$I$19</f>
        <v>1379.8320250500001</v>
      </c>
      <c r="K140" s="36">
        <f>SUMIFS(СВЦЭМ!$C$33:$C$776,СВЦЭМ!$A$33:$A$776,$A140,СВЦЭМ!$B$33:$B$776,K$119)+'СЕТ СН'!$I$9+СВЦЭМ!$D$10+'СЕТ СН'!$I$6-'СЕТ СН'!$I$19</f>
        <v>1410.0382850199999</v>
      </c>
      <c r="L140" s="36">
        <f>SUMIFS(СВЦЭМ!$C$33:$C$776,СВЦЭМ!$A$33:$A$776,$A140,СВЦЭМ!$B$33:$B$776,L$119)+'СЕТ СН'!$I$9+СВЦЭМ!$D$10+'СЕТ СН'!$I$6-'СЕТ СН'!$I$19</f>
        <v>1421.2312995899999</v>
      </c>
      <c r="M140" s="36">
        <f>SUMIFS(СВЦЭМ!$C$33:$C$776,СВЦЭМ!$A$33:$A$776,$A140,СВЦЭМ!$B$33:$B$776,M$119)+'СЕТ СН'!$I$9+СВЦЭМ!$D$10+'СЕТ СН'!$I$6-'СЕТ СН'!$I$19</f>
        <v>1417.16789027</v>
      </c>
      <c r="N140" s="36">
        <f>SUMIFS(СВЦЭМ!$C$33:$C$776,СВЦЭМ!$A$33:$A$776,$A140,СВЦЭМ!$B$33:$B$776,N$119)+'СЕТ СН'!$I$9+СВЦЭМ!$D$10+'СЕТ СН'!$I$6-'СЕТ СН'!$I$19</f>
        <v>1412.3553991799999</v>
      </c>
      <c r="O140" s="36">
        <f>SUMIFS(СВЦЭМ!$C$33:$C$776,СВЦЭМ!$A$33:$A$776,$A140,СВЦЭМ!$B$33:$B$776,O$119)+'СЕТ СН'!$I$9+СВЦЭМ!$D$10+'СЕТ СН'!$I$6-'СЕТ СН'!$I$19</f>
        <v>1418.2577572099999</v>
      </c>
      <c r="P140" s="36">
        <f>SUMIFS(СВЦЭМ!$C$33:$C$776,СВЦЭМ!$A$33:$A$776,$A140,СВЦЭМ!$B$33:$B$776,P$119)+'СЕТ СН'!$I$9+СВЦЭМ!$D$10+'СЕТ СН'!$I$6-'СЕТ СН'!$I$19</f>
        <v>1420.0851711099999</v>
      </c>
      <c r="Q140" s="36">
        <f>SUMIFS(СВЦЭМ!$C$33:$C$776,СВЦЭМ!$A$33:$A$776,$A140,СВЦЭМ!$B$33:$B$776,Q$119)+'СЕТ СН'!$I$9+СВЦЭМ!$D$10+'СЕТ СН'!$I$6-'СЕТ СН'!$I$19</f>
        <v>1423.7471729700001</v>
      </c>
      <c r="R140" s="36">
        <f>SUMIFS(СВЦЭМ!$C$33:$C$776,СВЦЭМ!$A$33:$A$776,$A140,СВЦЭМ!$B$33:$B$776,R$119)+'СЕТ СН'!$I$9+СВЦЭМ!$D$10+'СЕТ СН'!$I$6-'СЕТ СН'!$I$19</f>
        <v>1429.5614819100001</v>
      </c>
      <c r="S140" s="36">
        <f>SUMIFS(СВЦЭМ!$C$33:$C$776,СВЦЭМ!$A$33:$A$776,$A140,СВЦЭМ!$B$33:$B$776,S$119)+'СЕТ СН'!$I$9+СВЦЭМ!$D$10+'СЕТ СН'!$I$6-'СЕТ СН'!$I$19</f>
        <v>1459.61015217</v>
      </c>
      <c r="T140" s="36">
        <f>SUMIFS(СВЦЭМ!$C$33:$C$776,СВЦЭМ!$A$33:$A$776,$A140,СВЦЭМ!$B$33:$B$776,T$119)+'СЕТ СН'!$I$9+СВЦЭМ!$D$10+'СЕТ СН'!$I$6-'СЕТ СН'!$I$19</f>
        <v>1428.9611761699998</v>
      </c>
      <c r="U140" s="36">
        <f>SUMIFS(СВЦЭМ!$C$33:$C$776,СВЦЭМ!$A$33:$A$776,$A140,СВЦЭМ!$B$33:$B$776,U$119)+'СЕТ СН'!$I$9+СВЦЭМ!$D$10+'СЕТ СН'!$I$6-'СЕТ СН'!$I$19</f>
        <v>1351.9913668899999</v>
      </c>
      <c r="V140" s="36">
        <f>SUMIFS(СВЦЭМ!$C$33:$C$776,СВЦЭМ!$A$33:$A$776,$A140,СВЦЭМ!$B$33:$B$776,V$119)+'СЕТ СН'!$I$9+СВЦЭМ!$D$10+'СЕТ СН'!$I$6-'СЕТ СН'!$I$19</f>
        <v>1367.0975371</v>
      </c>
      <c r="W140" s="36">
        <f>SUMIFS(СВЦЭМ!$C$33:$C$776,СВЦЭМ!$A$33:$A$776,$A140,СВЦЭМ!$B$33:$B$776,W$119)+'СЕТ СН'!$I$9+СВЦЭМ!$D$10+'СЕТ СН'!$I$6-'СЕТ СН'!$I$19</f>
        <v>1365.5520230699999</v>
      </c>
      <c r="X140" s="36">
        <f>SUMIFS(СВЦЭМ!$C$33:$C$776,СВЦЭМ!$A$33:$A$776,$A140,СВЦЭМ!$B$33:$B$776,X$119)+'СЕТ СН'!$I$9+СВЦЭМ!$D$10+'СЕТ СН'!$I$6-'СЕТ СН'!$I$19</f>
        <v>1321.29746759</v>
      </c>
      <c r="Y140" s="36">
        <f>SUMIFS(СВЦЭМ!$C$33:$C$776,СВЦЭМ!$A$33:$A$776,$A140,СВЦЭМ!$B$33:$B$776,Y$119)+'СЕТ СН'!$I$9+СВЦЭМ!$D$10+'СЕТ СН'!$I$6-'СЕТ СН'!$I$19</f>
        <v>1325.7251722000001</v>
      </c>
    </row>
    <row r="141" spans="1:25" ht="15.75" x14ac:dyDescent="0.2">
      <c r="A141" s="35">
        <f t="shared" si="3"/>
        <v>43699</v>
      </c>
      <c r="B141" s="36">
        <f>SUMIFS(СВЦЭМ!$C$33:$C$776,СВЦЭМ!$A$33:$A$776,$A141,СВЦЭМ!$B$33:$B$776,B$119)+'СЕТ СН'!$I$9+СВЦЭМ!$D$10+'СЕТ СН'!$I$6-'СЕТ СН'!$I$19</f>
        <v>1453.0732163299999</v>
      </c>
      <c r="C141" s="36">
        <f>SUMIFS(СВЦЭМ!$C$33:$C$776,СВЦЭМ!$A$33:$A$776,$A141,СВЦЭМ!$B$33:$B$776,C$119)+'СЕТ СН'!$I$9+СВЦЭМ!$D$10+'СЕТ СН'!$I$6-'СЕТ СН'!$I$19</f>
        <v>1487.39503644</v>
      </c>
      <c r="D141" s="36">
        <f>SUMIFS(СВЦЭМ!$C$33:$C$776,СВЦЭМ!$A$33:$A$776,$A141,СВЦЭМ!$B$33:$B$776,D$119)+'СЕТ СН'!$I$9+СВЦЭМ!$D$10+'СЕТ СН'!$I$6-'СЕТ СН'!$I$19</f>
        <v>1511.9117941899999</v>
      </c>
      <c r="E141" s="36">
        <f>SUMIFS(СВЦЭМ!$C$33:$C$776,СВЦЭМ!$A$33:$A$776,$A141,СВЦЭМ!$B$33:$B$776,E$119)+'СЕТ СН'!$I$9+СВЦЭМ!$D$10+'СЕТ СН'!$I$6-'СЕТ СН'!$I$19</f>
        <v>1519.9676860499999</v>
      </c>
      <c r="F141" s="36">
        <f>SUMIFS(СВЦЭМ!$C$33:$C$776,СВЦЭМ!$A$33:$A$776,$A141,СВЦЭМ!$B$33:$B$776,F$119)+'СЕТ СН'!$I$9+СВЦЭМ!$D$10+'СЕТ СН'!$I$6-'СЕТ СН'!$I$19</f>
        <v>1526.4003928299999</v>
      </c>
      <c r="G141" s="36">
        <f>SUMIFS(СВЦЭМ!$C$33:$C$776,СВЦЭМ!$A$33:$A$776,$A141,СВЦЭМ!$B$33:$B$776,G$119)+'СЕТ СН'!$I$9+СВЦЭМ!$D$10+'СЕТ СН'!$I$6-'СЕТ СН'!$I$19</f>
        <v>1502.44906401</v>
      </c>
      <c r="H141" s="36">
        <f>SUMIFS(СВЦЭМ!$C$33:$C$776,СВЦЭМ!$A$33:$A$776,$A141,СВЦЭМ!$B$33:$B$776,H$119)+'СЕТ СН'!$I$9+СВЦЭМ!$D$10+'СЕТ СН'!$I$6-'СЕТ СН'!$I$19</f>
        <v>1472.1009639399999</v>
      </c>
      <c r="I141" s="36">
        <f>SUMIFS(СВЦЭМ!$C$33:$C$776,СВЦЭМ!$A$33:$A$776,$A141,СВЦЭМ!$B$33:$B$776,I$119)+'СЕТ СН'!$I$9+СВЦЭМ!$D$10+'СЕТ СН'!$I$6-'СЕТ СН'!$I$19</f>
        <v>1420.1416277799999</v>
      </c>
      <c r="J141" s="36">
        <f>SUMIFS(СВЦЭМ!$C$33:$C$776,СВЦЭМ!$A$33:$A$776,$A141,СВЦЭМ!$B$33:$B$776,J$119)+'СЕТ СН'!$I$9+СВЦЭМ!$D$10+'СЕТ СН'!$I$6-'СЕТ СН'!$I$19</f>
        <v>1395.61564432</v>
      </c>
      <c r="K141" s="36">
        <f>SUMIFS(СВЦЭМ!$C$33:$C$776,СВЦЭМ!$A$33:$A$776,$A141,СВЦЭМ!$B$33:$B$776,K$119)+'СЕТ СН'!$I$9+СВЦЭМ!$D$10+'СЕТ СН'!$I$6-'СЕТ СН'!$I$19</f>
        <v>1405.1757273399999</v>
      </c>
      <c r="L141" s="36">
        <f>SUMIFS(СВЦЭМ!$C$33:$C$776,СВЦЭМ!$A$33:$A$776,$A141,СВЦЭМ!$B$33:$B$776,L$119)+'СЕТ СН'!$I$9+СВЦЭМ!$D$10+'СЕТ СН'!$I$6-'СЕТ СН'!$I$19</f>
        <v>1412.82458258</v>
      </c>
      <c r="M141" s="36">
        <f>SUMIFS(СВЦЭМ!$C$33:$C$776,СВЦЭМ!$A$33:$A$776,$A141,СВЦЭМ!$B$33:$B$776,M$119)+'СЕТ СН'!$I$9+СВЦЭМ!$D$10+'СЕТ СН'!$I$6-'СЕТ СН'!$I$19</f>
        <v>1414.7458168799999</v>
      </c>
      <c r="N141" s="36">
        <f>SUMIFS(СВЦЭМ!$C$33:$C$776,СВЦЭМ!$A$33:$A$776,$A141,СВЦЭМ!$B$33:$B$776,N$119)+'СЕТ СН'!$I$9+СВЦЭМ!$D$10+'СЕТ СН'!$I$6-'СЕТ СН'!$I$19</f>
        <v>1405.3255147099999</v>
      </c>
      <c r="O141" s="36">
        <f>SUMIFS(СВЦЭМ!$C$33:$C$776,СВЦЭМ!$A$33:$A$776,$A141,СВЦЭМ!$B$33:$B$776,O$119)+'СЕТ СН'!$I$9+СВЦЭМ!$D$10+'СЕТ СН'!$I$6-'СЕТ СН'!$I$19</f>
        <v>1412.05731158</v>
      </c>
      <c r="P141" s="36">
        <f>SUMIFS(СВЦЭМ!$C$33:$C$776,СВЦЭМ!$A$33:$A$776,$A141,СВЦЭМ!$B$33:$B$776,P$119)+'СЕТ СН'!$I$9+СВЦЭМ!$D$10+'СЕТ СН'!$I$6-'СЕТ СН'!$I$19</f>
        <v>1408.11812519</v>
      </c>
      <c r="Q141" s="36">
        <f>SUMIFS(СВЦЭМ!$C$33:$C$776,СВЦЭМ!$A$33:$A$776,$A141,СВЦЭМ!$B$33:$B$776,Q$119)+'СЕТ СН'!$I$9+СВЦЭМ!$D$10+'СЕТ СН'!$I$6-'СЕТ СН'!$I$19</f>
        <v>1400.96194909</v>
      </c>
      <c r="R141" s="36">
        <f>SUMIFS(СВЦЭМ!$C$33:$C$776,СВЦЭМ!$A$33:$A$776,$A141,СВЦЭМ!$B$33:$B$776,R$119)+'СЕТ СН'!$I$9+СВЦЭМ!$D$10+'СЕТ СН'!$I$6-'СЕТ СН'!$I$19</f>
        <v>1354.8806859599999</v>
      </c>
      <c r="S141" s="36">
        <f>SUMIFS(СВЦЭМ!$C$33:$C$776,СВЦЭМ!$A$33:$A$776,$A141,СВЦЭМ!$B$33:$B$776,S$119)+'СЕТ СН'!$I$9+СВЦЭМ!$D$10+'СЕТ СН'!$I$6-'СЕТ СН'!$I$19</f>
        <v>1324.95599283</v>
      </c>
      <c r="T141" s="36">
        <f>SUMIFS(СВЦЭМ!$C$33:$C$776,СВЦЭМ!$A$33:$A$776,$A141,СВЦЭМ!$B$33:$B$776,T$119)+'СЕТ СН'!$I$9+СВЦЭМ!$D$10+'СЕТ СН'!$I$6-'СЕТ СН'!$I$19</f>
        <v>1318.0056466000001</v>
      </c>
      <c r="U141" s="36">
        <f>SUMIFS(СВЦЭМ!$C$33:$C$776,СВЦЭМ!$A$33:$A$776,$A141,СВЦЭМ!$B$33:$B$776,U$119)+'СЕТ СН'!$I$9+СВЦЭМ!$D$10+'СЕТ СН'!$I$6-'СЕТ СН'!$I$19</f>
        <v>1319.0523156899999</v>
      </c>
      <c r="V141" s="36">
        <f>SUMIFS(СВЦЭМ!$C$33:$C$776,СВЦЭМ!$A$33:$A$776,$A141,СВЦЭМ!$B$33:$B$776,V$119)+'СЕТ СН'!$I$9+СВЦЭМ!$D$10+'СЕТ СН'!$I$6-'СЕТ СН'!$I$19</f>
        <v>1338.67836149</v>
      </c>
      <c r="W141" s="36">
        <f>SUMIFS(СВЦЭМ!$C$33:$C$776,СВЦЭМ!$A$33:$A$776,$A141,СВЦЭМ!$B$33:$B$776,W$119)+'СЕТ СН'!$I$9+СВЦЭМ!$D$10+'СЕТ СН'!$I$6-'СЕТ СН'!$I$19</f>
        <v>1344.5283358199999</v>
      </c>
      <c r="X141" s="36">
        <f>SUMIFS(СВЦЭМ!$C$33:$C$776,СВЦЭМ!$A$33:$A$776,$A141,СВЦЭМ!$B$33:$B$776,X$119)+'СЕТ СН'!$I$9+СВЦЭМ!$D$10+'СЕТ СН'!$I$6-'СЕТ СН'!$I$19</f>
        <v>1296.4160942999999</v>
      </c>
      <c r="Y141" s="36">
        <f>SUMIFS(СВЦЭМ!$C$33:$C$776,СВЦЭМ!$A$33:$A$776,$A141,СВЦЭМ!$B$33:$B$776,Y$119)+'СЕТ СН'!$I$9+СВЦЭМ!$D$10+'СЕТ СН'!$I$6-'СЕТ СН'!$I$19</f>
        <v>1323.2985326799999</v>
      </c>
    </row>
    <row r="142" spans="1:25" ht="15.75" x14ac:dyDescent="0.2">
      <c r="A142" s="35">
        <f t="shared" si="3"/>
        <v>43700</v>
      </c>
      <c r="B142" s="36">
        <f>SUMIFS(СВЦЭМ!$C$33:$C$776,СВЦЭМ!$A$33:$A$776,$A142,СВЦЭМ!$B$33:$B$776,B$119)+'СЕТ СН'!$I$9+СВЦЭМ!$D$10+'СЕТ СН'!$I$6-'СЕТ СН'!$I$19</f>
        <v>1409.8081108699998</v>
      </c>
      <c r="C142" s="36">
        <f>SUMIFS(СВЦЭМ!$C$33:$C$776,СВЦЭМ!$A$33:$A$776,$A142,СВЦЭМ!$B$33:$B$776,C$119)+'СЕТ СН'!$I$9+СВЦЭМ!$D$10+'СЕТ СН'!$I$6-'СЕТ СН'!$I$19</f>
        <v>1444.50992991</v>
      </c>
      <c r="D142" s="36">
        <f>SUMIFS(СВЦЭМ!$C$33:$C$776,СВЦЭМ!$A$33:$A$776,$A142,СВЦЭМ!$B$33:$B$776,D$119)+'СЕТ СН'!$I$9+СВЦЭМ!$D$10+'СЕТ СН'!$I$6-'СЕТ СН'!$I$19</f>
        <v>1424.6394997699999</v>
      </c>
      <c r="E142" s="36">
        <f>SUMIFS(СВЦЭМ!$C$33:$C$776,СВЦЭМ!$A$33:$A$776,$A142,СВЦЭМ!$B$33:$B$776,E$119)+'СЕТ СН'!$I$9+СВЦЭМ!$D$10+'СЕТ СН'!$I$6-'СЕТ СН'!$I$19</f>
        <v>1413.9044891899998</v>
      </c>
      <c r="F142" s="36">
        <f>SUMIFS(СВЦЭМ!$C$33:$C$776,СВЦЭМ!$A$33:$A$776,$A142,СВЦЭМ!$B$33:$B$776,F$119)+'СЕТ СН'!$I$9+СВЦЭМ!$D$10+'СЕТ СН'!$I$6-'СЕТ СН'!$I$19</f>
        <v>1415.09467494</v>
      </c>
      <c r="G142" s="36">
        <f>SUMIFS(СВЦЭМ!$C$33:$C$776,СВЦЭМ!$A$33:$A$776,$A142,СВЦЭМ!$B$33:$B$776,G$119)+'СЕТ СН'!$I$9+СВЦЭМ!$D$10+'СЕТ СН'!$I$6-'СЕТ СН'!$I$19</f>
        <v>1423.6524678400001</v>
      </c>
      <c r="H142" s="36">
        <f>SUMIFS(СВЦЭМ!$C$33:$C$776,СВЦЭМ!$A$33:$A$776,$A142,СВЦЭМ!$B$33:$B$776,H$119)+'СЕТ СН'!$I$9+СВЦЭМ!$D$10+'СЕТ СН'!$I$6-'СЕТ СН'!$I$19</f>
        <v>1391.4276929100001</v>
      </c>
      <c r="I142" s="36">
        <f>SUMIFS(СВЦЭМ!$C$33:$C$776,СВЦЭМ!$A$33:$A$776,$A142,СВЦЭМ!$B$33:$B$776,I$119)+'СЕТ СН'!$I$9+СВЦЭМ!$D$10+'СЕТ СН'!$I$6-'СЕТ СН'!$I$19</f>
        <v>1385.8589739700001</v>
      </c>
      <c r="J142" s="36">
        <f>SUMIFS(СВЦЭМ!$C$33:$C$776,СВЦЭМ!$A$33:$A$776,$A142,СВЦЭМ!$B$33:$B$776,J$119)+'СЕТ СН'!$I$9+СВЦЭМ!$D$10+'СЕТ СН'!$I$6-'СЕТ СН'!$I$19</f>
        <v>1426.1366312800001</v>
      </c>
      <c r="K142" s="36">
        <f>SUMIFS(СВЦЭМ!$C$33:$C$776,СВЦЭМ!$A$33:$A$776,$A142,СВЦЭМ!$B$33:$B$776,K$119)+'СЕТ СН'!$I$9+СВЦЭМ!$D$10+'СЕТ СН'!$I$6-'СЕТ СН'!$I$19</f>
        <v>1448.8621117399998</v>
      </c>
      <c r="L142" s="36">
        <f>SUMIFS(СВЦЭМ!$C$33:$C$776,СВЦЭМ!$A$33:$A$776,$A142,СВЦЭМ!$B$33:$B$776,L$119)+'СЕТ СН'!$I$9+СВЦЭМ!$D$10+'СЕТ СН'!$I$6-'СЕТ СН'!$I$19</f>
        <v>1436.7034080999999</v>
      </c>
      <c r="M142" s="36">
        <f>SUMIFS(СВЦЭМ!$C$33:$C$776,СВЦЭМ!$A$33:$A$776,$A142,СВЦЭМ!$B$33:$B$776,M$119)+'СЕТ СН'!$I$9+СВЦЭМ!$D$10+'СЕТ СН'!$I$6-'СЕТ СН'!$I$19</f>
        <v>1436.5036457599999</v>
      </c>
      <c r="N142" s="36">
        <f>SUMIFS(СВЦЭМ!$C$33:$C$776,СВЦЭМ!$A$33:$A$776,$A142,СВЦЭМ!$B$33:$B$776,N$119)+'СЕТ СН'!$I$9+СВЦЭМ!$D$10+'СЕТ СН'!$I$6-'СЕТ СН'!$I$19</f>
        <v>1436.48299346</v>
      </c>
      <c r="O142" s="36">
        <f>SUMIFS(СВЦЭМ!$C$33:$C$776,СВЦЭМ!$A$33:$A$776,$A142,СВЦЭМ!$B$33:$B$776,O$119)+'СЕТ СН'!$I$9+СВЦЭМ!$D$10+'СЕТ СН'!$I$6-'СЕТ СН'!$I$19</f>
        <v>1451.5774022999999</v>
      </c>
      <c r="P142" s="36">
        <f>SUMIFS(СВЦЭМ!$C$33:$C$776,СВЦЭМ!$A$33:$A$776,$A142,СВЦЭМ!$B$33:$B$776,P$119)+'СЕТ СН'!$I$9+СВЦЭМ!$D$10+'СЕТ СН'!$I$6-'СЕТ СН'!$I$19</f>
        <v>1459.0070744300001</v>
      </c>
      <c r="Q142" s="36">
        <f>SUMIFS(СВЦЭМ!$C$33:$C$776,СВЦЭМ!$A$33:$A$776,$A142,СВЦЭМ!$B$33:$B$776,Q$119)+'СЕТ СН'!$I$9+СВЦЭМ!$D$10+'СЕТ СН'!$I$6-'СЕТ СН'!$I$19</f>
        <v>1449.5671569199999</v>
      </c>
      <c r="R142" s="36">
        <f>SUMIFS(СВЦЭМ!$C$33:$C$776,СВЦЭМ!$A$33:$A$776,$A142,СВЦЭМ!$B$33:$B$776,R$119)+'СЕТ СН'!$I$9+СВЦЭМ!$D$10+'СЕТ СН'!$I$6-'СЕТ СН'!$I$19</f>
        <v>1434.0245329099998</v>
      </c>
      <c r="S142" s="36">
        <f>SUMIFS(СВЦЭМ!$C$33:$C$776,СВЦЭМ!$A$33:$A$776,$A142,СВЦЭМ!$B$33:$B$776,S$119)+'СЕТ СН'!$I$9+СВЦЭМ!$D$10+'СЕТ СН'!$I$6-'СЕТ СН'!$I$19</f>
        <v>1412.99223891</v>
      </c>
      <c r="T142" s="36">
        <f>SUMIFS(СВЦЭМ!$C$33:$C$776,СВЦЭМ!$A$33:$A$776,$A142,СВЦЭМ!$B$33:$B$776,T$119)+'СЕТ СН'!$I$9+СВЦЭМ!$D$10+'СЕТ СН'!$I$6-'СЕТ СН'!$I$19</f>
        <v>1407.1559522799998</v>
      </c>
      <c r="U142" s="36">
        <f>SUMIFS(СВЦЭМ!$C$33:$C$776,СВЦЭМ!$A$33:$A$776,$A142,СВЦЭМ!$B$33:$B$776,U$119)+'СЕТ СН'!$I$9+СВЦЭМ!$D$10+'СЕТ СН'!$I$6-'СЕТ СН'!$I$19</f>
        <v>1393.21619536</v>
      </c>
      <c r="V142" s="36">
        <f>SUMIFS(СВЦЭМ!$C$33:$C$776,СВЦЭМ!$A$33:$A$776,$A142,СВЦЭМ!$B$33:$B$776,V$119)+'СЕТ СН'!$I$9+СВЦЭМ!$D$10+'СЕТ СН'!$I$6-'СЕТ СН'!$I$19</f>
        <v>1375.75750533</v>
      </c>
      <c r="W142" s="36">
        <f>SUMIFS(СВЦЭМ!$C$33:$C$776,СВЦЭМ!$A$33:$A$776,$A142,СВЦЭМ!$B$33:$B$776,W$119)+'СЕТ СН'!$I$9+СВЦЭМ!$D$10+'СЕТ СН'!$I$6-'СЕТ СН'!$I$19</f>
        <v>1377.02436936</v>
      </c>
      <c r="X142" s="36">
        <f>SUMIFS(СВЦЭМ!$C$33:$C$776,СВЦЭМ!$A$33:$A$776,$A142,СВЦЭМ!$B$33:$B$776,X$119)+'СЕТ СН'!$I$9+СВЦЭМ!$D$10+'СЕТ СН'!$I$6-'СЕТ СН'!$I$19</f>
        <v>1387.3046445599998</v>
      </c>
      <c r="Y142" s="36">
        <f>SUMIFS(СВЦЭМ!$C$33:$C$776,СВЦЭМ!$A$33:$A$776,$A142,СВЦЭМ!$B$33:$B$776,Y$119)+'СЕТ СН'!$I$9+СВЦЭМ!$D$10+'СЕТ СН'!$I$6-'СЕТ СН'!$I$19</f>
        <v>1433.4183474500001</v>
      </c>
    </row>
    <row r="143" spans="1:25" ht="15.75" x14ac:dyDescent="0.2">
      <c r="A143" s="35">
        <f t="shared" si="3"/>
        <v>43701</v>
      </c>
      <c r="B143" s="36">
        <f>SUMIFS(СВЦЭМ!$C$33:$C$776,СВЦЭМ!$A$33:$A$776,$A143,СВЦЭМ!$B$33:$B$776,B$119)+'СЕТ СН'!$I$9+СВЦЭМ!$D$10+'СЕТ СН'!$I$6-'СЕТ СН'!$I$19</f>
        <v>1436.9550875099999</v>
      </c>
      <c r="C143" s="36">
        <f>SUMIFS(СВЦЭМ!$C$33:$C$776,СВЦЭМ!$A$33:$A$776,$A143,СВЦЭМ!$B$33:$B$776,C$119)+'СЕТ СН'!$I$9+СВЦЭМ!$D$10+'СЕТ СН'!$I$6-'СЕТ СН'!$I$19</f>
        <v>1484.17479086</v>
      </c>
      <c r="D143" s="36">
        <f>SUMIFS(СВЦЭМ!$C$33:$C$776,СВЦЭМ!$A$33:$A$776,$A143,СВЦЭМ!$B$33:$B$776,D$119)+'СЕТ СН'!$I$9+СВЦЭМ!$D$10+'СЕТ СН'!$I$6-'СЕТ СН'!$I$19</f>
        <v>1506.86194989</v>
      </c>
      <c r="E143" s="36">
        <f>SUMIFS(СВЦЭМ!$C$33:$C$776,СВЦЭМ!$A$33:$A$776,$A143,СВЦЭМ!$B$33:$B$776,E$119)+'СЕТ СН'!$I$9+СВЦЭМ!$D$10+'СЕТ СН'!$I$6-'СЕТ СН'!$I$19</f>
        <v>1530.4503938099999</v>
      </c>
      <c r="F143" s="36">
        <f>SUMIFS(СВЦЭМ!$C$33:$C$776,СВЦЭМ!$A$33:$A$776,$A143,СВЦЭМ!$B$33:$B$776,F$119)+'СЕТ СН'!$I$9+СВЦЭМ!$D$10+'СЕТ СН'!$I$6-'СЕТ СН'!$I$19</f>
        <v>1532.3542749799999</v>
      </c>
      <c r="G143" s="36">
        <f>SUMIFS(СВЦЭМ!$C$33:$C$776,СВЦЭМ!$A$33:$A$776,$A143,СВЦЭМ!$B$33:$B$776,G$119)+'СЕТ СН'!$I$9+СВЦЭМ!$D$10+'СЕТ СН'!$I$6-'СЕТ СН'!$I$19</f>
        <v>1526.92606664</v>
      </c>
      <c r="H143" s="36">
        <f>SUMIFS(СВЦЭМ!$C$33:$C$776,СВЦЭМ!$A$33:$A$776,$A143,СВЦЭМ!$B$33:$B$776,H$119)+'СЕТ СН'!$I$9+СВЦЭМ!$D$10+'СЕТ СН'!$I$6-'СЕТ СН'!$I$19</f>
        <v>1495.0764931499998</v>
      </c>
      <c r="I143" s="36">
        <f>SUMIFS(СВЦЭМ!$C$33:$C$776,СВЦЭМ!$A$33:$A$776,$A143,СВЦЭМ!$B$33:$B$776,I$119)+'СЕТ СН'!$I$9+СВЦЭМ!$D$10+'СЕТ СН'!$I$6-'СЕТ СН'!$I$19</f>
        <v>1451.2774981</v>
      </c>
      <c r="J143" s="36">
        <f>SUMIFS(СВЦЭМ!$C$33:$C$776,СВЦЭМ!$A$33:$A$776,$A143,СВЦЭМ!$B$33:$B$776,J$119)+'СЕТ СН'!$I$9+СВЦЭМ!$D$10+'СЕТ СН'!$I$6-'СЕТ СН'!$I$19</f>
        <v>1397.6661485899999</v>
      </c>
      <c r="K143" s="36">
        <f>SUMIFS(СВЦЭМ!$C$33:$C$776,СВЦЭМ!$A$33:$A$776,$A143,СВЦЭМ!$B$33:$B$776,K$119)+'СЕТ СН'!$I$9+СВЦЭМ!$D$10+'СЕТ СН'!$I$6-'СЕТ СН'!$I$19</f>
        <v>1341.79374579</v>
      </c>
      <c r="L143" s="36">
        <f>SUMIFS(СВЦЭМ!$C$33:$C$776,СВЦЭМ!$A$33:$A$776,$A143,СВЦЭМ!$B$33:$B$776,L$119)+'СЕТ СН'!$I$9+СВЦЭМ!$D$10+'СЕТ СН'!$I$6-'СЕТ СН'!$I$19</f>
        <v>1339.1983505200001</v>
      </c>
      <c r="M143" s="36">
        <f>SUMIFS(СВЦЭМ!$C$33:$C$776,СВЦЭМ!$A$33:$A$776,$A143,СВЦЭМ!$B$33:$B$776,M$119)+'СЕТ СН'!$I$9+СВЦЭМ!$D$10+'СЕТ СН'!$I$6-'СЕТ СН'!$I$19</f>
        <v>1335.6695937899999</v>
      </c>
      <c r="N143" s="36">
        <f>SUMIFS(СВЦЭМ!$C$33:$C$776,СВЦЭМ!$A$33:$A$776,$A143,СВЦЭМ!$B$33:$B$776,N$119)+'СЕТ СН'!$I$9+СВЦЭМ!$D$10+'СЕТ СН'!$I$6-'СЕТ СН'!$I$19</f>
        <v>1348.84591045</v>
      </c>
      <c r="O143" s="36">
        <f>SUMIFS(СВЦЭМ!$C$33:$C$776,СВЦЭМ!$A$33:$A$776,$A143,СВЦЭМ!$B$33:$B$776,O$119)+'СЕТ СН'!$I$9+СВЦЭМ!$D$10+'СЕТ СН'!$I$6-'СЕТ СН'!$I$19</f>
        <v>1360.80454222</v>
      </c>
      <c r="P143" s="36">
        <f>SUMIFS(СВЦЭМ!$C$33:$C$776,СВЦЭМ!$A$33:$A$776,$A143,СВЦЭМ!$B$33:$B$776,P$119)+'СЕТ СН'!$I$9+СВЦЭМ!$D$10+'СЕТ СН'!$I$6-'СЕТ СН'!$I$19</f>
        <v>1372.7177399100001</v>
      </c>
      <c r="Q143" s="36">
        <f>SUMIFS(СВЦЭМ!$C$33:$C$776,СВЦЭМ!$A$33:$A$776,$A143,СВЦЭМ!$B$33:$B$776,Q$119)+'СЕТ СН'!$I$9+СВЦЭМ!$D$10+'СЕТ СН'!$I$6-'СЕТ СН'!$I$19</f>
        <v>1381.2281717800001</v>
      </c>
      <c r="R143" s="36">
        <f>SUMIFS(СВЦЭМ!$C$33:$C$776,СВЦЭМ!$A$33:$A$776,$A143,СВЦЭМ!$B$33:$B$776,R$119)+'СЕТ СН'!$I$9+СВЦЭМ!$D$10+'СЕТ СН'!$I$6-'СЕТ СН'!$I$19</f>
        <v>1349.2986354099999</v>
      </c>
      <c r="S143" s="36">
        <f>SUMIFS(СВЦЭМ!$C$33:$C$776,СВЦЭМ!$A$33:$A$776,$A143,СВЦЭМ!$B$33:$B$776,S$119)+'СЕТ СН'!$I$9+СВЦЭМ!$D$10+'СЕТ СН'!$I$6-'СЕТ СН'!$I$19</f>
        <v>1311.5389393400001</v>
      </c>
      <c r="T143" s="36">
        <f>SUMIFS(СВЦЭМ!$C$33:$C$776,СВЦЭМ!$A$33:$A$776,$A143,СВЦЭМ!$B$33:$B$776,T$119)+'СЕТ СН'!$I$9+СВЦЭМ!$D$10+'СЕТ СН'!$I$6-'СЕТ СН'!$I$19</f>
        <v>1297.7049171200001</v>
      </c>
      <c r="U143" s="36">
        <f>SUMIFS(СВЦЭМ!$C$33:$C$776,СВЦЭМ!$A$33:$A$776,$A143,СВЦЭМ!$B$33:$B$776,U$119)+'СЕТ СН'!$I$9+СВЦЭМ!$D$10+'СЕТ СН'!$I$6-'СЕТ СН'!$I$19</f>
        <v>1294.0831502799999</v>
      </c>
      <c r="V143" s="36">
        <f>SUMIFS(СВЦЭМ!$C$33:$C$776,СВЦЭМ!$A$33:$A$776,$A143,СВЦЭМ!$B$33:$B$776,V$119)+'СЕТ СН'!$I$9+СВЦЭМ!$D$10+'СЕТ СН'!$I$6-'СЕТ СН'!$I$19</f>
        <v>1303.6304896000001</v>
      </c>
      <c r="W143" s="36">
        <f>SUMIFS(СВЦЭМ!$C$33:$C$776,СВЦЭМ!$A$33:$A$776,$A143,СВЦЭМ!$B$33:$B$776,W$119)+'СЕТ СН'!$I$9+СВЦЭМ!$D$10+'СЕТ СН'!$I$6-'СЕТ СН'!$I$19</f>
        <v>1309.3783856599998</v>
      </c>
      <c r="X143" s="36">
        <f>SUMIFS(СВЦЭМ!$C$33:$C$776,СВЦЭМ!$A$33:$A$776,$A143,СВЦЭМ!$B$33:$B$776,X$119)+'СЕТ СН'!$I$9+СВЦЭМ!$D$10+'СЕТ СН'!$I$6-'СЕТ СН'!$I$19</f>
        <v>1303.21120322</v>
      </c>
      <c r="Y143" s="36">
        <f>SUMIFS(СВЦЭМ!$C$33:$C$776,СВЦЭМ!$A$33:$A$776,$A143,СВЦЭМ!$B$33:$B$776,Y$119)+'СЕТ СН'!$I$9+СВЦЭМ!$D$10+'СЕТ СН'!$I$6-'СЕТ СН'!$I$19</f>
        <v>1374.6687097899999</v>
      </c>
    </row>
    <row r="144" spans="1:25" ht="15.75" x14ac:dyDescent="0.2">
      <c r="A144" s="35">
        <f t="shared" si="3"/>
        <v>43702</v>
      </c>
      <c r="B144" s="36">
        <f>SUMIFS(СВЦЭМ!$C$33:$C$776,СВЦЭМ!$A$33:$A$776,$A144,СВЦЭМ!$B$33:$B$776,B$119)+'СЕТ СН'!$I$9+СВЦЭМ!$D$10+'СЕТ СН'!$I$6-'СЕТ СН'!$I$19</f>
        <v>1428.5454173399999</v>
      </c>
      <c r="C144" s="36">
        <f>SUMIFS(СВЦЭМ!$C$33:$C$776,СВЦЭМ!$A$33:$A$776,$A144,СВЦЭМ!$B$33:$B$776,C$119)+'СЕТ СН'!$I$9+СВЦЭМ!$D$10+'СЕТ СН'!$I$6-'СЕТ СН'!$I$19</f>
        <v>1464.1444672100001</v>
      </c>
      <c r="D144" s="36">
        <f>SUMIFS(СВЦЭМ!$C$33:$C$776,СВЦЭМ!$A$33:$A$776,$A144,СВЦЭМ!$B$33:$B$776,D$119)+'СЕТ СН'!$I$9+СВЦЭМ!$D$10+'СЕТ СН'!$I$6-'СЕТ СН'!$I$19</f>
        <v>1470.57631907</v>
      </c>
      <c r="E144" s="36">
        <f>SUMIFS(СВЦЭМ!$C$33:$C$776,СВЦЭМ!$A$33:$A$776,$A144,СВЦЭМ!$B$33:$B$776,E$119)+'СЕТ СН'!$I$9+СВЦЭМ!$D$10+'СЕТ СН'!$I$6-'СЕТ СН'!$I$19</f>
        <v>1473.8479779700001</v>
      </c>
      <c r="F144" s="36">
        <f>SUMIFS(СВЦЭМ!$C$33:$C$776,СВЦЭМ!$A$33:$A$776,$A144,СВЦЭМ!$B$33:$B$776,F$119)+'СЕТ СН'!$I$9+СВЦЭМ!$D$10+'СЕТ СН'!$I$6-'СЕТ СН'!$I$19</f>
        <v>1473.7164988300001</v>
      </c>
      <c r="G144" s="36">
        <f>SUMIFS(СВЦЭМ!$C$33:$C$776,СВЦЭМ!$A$33:$A$776,$A144,СВЦЭМ!$B$33:$B$776,G$119)+'СЕТ СН'!$I$9+СВЦЭМ!$D$10+'СЕТ СН'!$I$6-'СЕТ СН'!$I$19</f>
        <v>1472.91438539</v>
      </c>
      <c r="H144" s="36">
        <f>SUMIFS(СВЦЭМ!$C$33:$C$776,СВЦЭМ!$A$33:$A$776,$A144,СВЦЭМ!$B$33:$B$776,H$119)+'СЕТ СН'!$I$9+СВЦЭМ!$D$10+'СЕТ СН'!$I$6-'СЕТ СН'!$I$19</f>
        <v>1459.91555122</v>
      </c>
      <c r="I144" s="36">
        <f>SUMIFS(СВЦЭМ!$C$33:$C$776,СВЦЭМ!$A$33:$A$776,$A144,СВЦЭМ!$B$33:$B$776,I$119)+'СЕТ СН'!$I$9+СВЦЭМ!$D$10+'СЕТ СН'!$I$6-'СЕТ СН'!$I$19</f>
        <v>1449.76685185</v>
      </c>
      <c r="J144" s="36">
        <f>SUMIFS(СВЦЭМ!$C$33:$C$776,СВЦЭМ!$A$33:$A$776,$A144,СВЦЭМ!$B$33:$B$776,J$119)+'СЕТ СН'!$I$9+СВЦЭМ!$D$10+'СЕТ СН'!$I$6-'СЕТ СН'!$I$19</f>
        <v>1411.63109908</v>
      </c>
      <c r="K144" s="36">
        <f>SUMIFS(СВЦЭМ!$C$33:$C$776,СВЦЭМ!$A$33:$A$776,$A144,СВЦЭМ!$B$33:$B$776,K$119)+'СЕТ СН'!$I$9+СВЦЭМ!$D$10+'СЕТ СН'!$I$6-'СЕТ СН'!$I$19</f>
        <v>1367.24258822</v>
      </c>
      <c r="L144" s="36">
        <f>SUMIFS(СВЦЭМ!$C$33:$C$776,СВЦЭМ!$A$33:$A$776,$A144,СВЦЭМ!$B$33:$B$776,L$119)+'СЕТ СН'!$I$9+СВЦЭМ!$D$10+'СЕТ СН'!$I$6-'СЕТ СН'!$I$19</f>
        <v>1334.4858562099998</v>
      </c>
      <c r="M144" s="36">
        <f>SUMIFS(СВЦЭМ!$C$33:$C$776,СВЦЭМ!$A$33:$A$776,$A144,СВЦЭМ!$B$33:$B$776,M$119)+'СЕТ СН'!$I$9+СВЦЭМ!$D$10+'СЕТ СН'!$I$6-'СЕТ СН'!$I$19</f>
        <v>1336.7820984499999</v>
      </c>
      <c r="N144" s="36">
        <f>SUMIFS(СВЦЭМ!$C$33:$C$776,СВЦЭМ!$A$33:$A$776,$A144,СВЦЭМ!$B$33:$B$776,N$119)+'СЕТ СН'!$I$9+СВЦЭМ!$D$10+'СЕТ СН'!$I$6-'СЕТ СН'!$I$19</f>
        <v>1355.4524775499999</v>
      </c>
      <c r="O144" s="36">
        <f>SUMIFS(СВЦЭМ!$C$33:$C$776,СВЦЭМ!$A$33:$A$776,$A144,СВЦЭМ!$B$33:$B$776,O$119)+'СЕТ СН'!$I$9+СВЦЭМ!$D$10+'СЕТ СН'!$I$6-'СЕТ СН'!$I$19</f>
        <v>1373.2257424899999</v>
      </c>
      <c r="P144" s="36">
        <f>SUMIFS(СВЦЭМ!$C$33:$C$776,СВЦЭМ!$A$33:$A$776,$A144,СВЦЭМ!$B$33:$B$776,P$119)+'СЕТ СН'!$I$9+СВЦЭМ!$D$10+'СЕТ СН'!$I$6-'СЕТ СН'!$I$19</f>
        <v>1384.32643151</v>
      </c>
      <c r="Q144" s="36">
        <f>SUMIFS(СВЦЭМ!$C$33:$C$776,СВЦЭМ!$A$33:$A$776,$A144,СВЦЭМ!$B$33:$B$776,Q$119)+'СЕТ СН'!$I$9+СВЦЭМ!$D$10+'СЕТ СН'!$I$6-'СЕТ СН'!$I$19</f>
        <v>1395.7104022999999</v>
      </c>
      <c r="R144" s="36">
        <f>SUMIFS(СВЦЭМ!$C$33:$C$776,СВЦЭМ!$A$33:$A$776,$A144,СВЦЭМ!$B$33:$B$776,R$119)+'СЕТ СН'!$I$9+СВЦЭМ!$D$10+'СЕТ СН'!$I$6-'СЕТ СН'!$I$19</f>
        <v>1359.27600633</v>
      </c>
      <c r="S144" s="36">
        <f>SUMIFS(СВЦЭМ!$C$33:$C$776,СВЦЭМ!$A$33:$A$776,$A144,СВЦЭМ!$B$33:$B$776,S$119)+'СЕТ СН'!$I$9+СВЦЭМ!$D$10+'СЕТ СН'!$I$6-'СЕТ СН'!$I$19</f>
        <v>1321.0984661499999</v>
      </c>
      <c r="T144" s="36">
        <f>SUMIFS(СВЦЭМ!$C$33:$C$776,СВЦЭМ!$A$33:$A$776,$A144,СВЦЭМ!$B$33:$B$776,T$119)+'СЕТ СН'!$I$9+СВЦЭМ!$D$10+'СЕТ СН'!$I$6-'СЕТ СН'!$I$19</f>
        <v>1333.9282618500001</v>
      </c>
      <c r="U144" s="36">
        <f>SUMIFS(СВЦЭМ!$C$33:$C$776,СВЦЭМ!$A$33:$A$776,$A144,СВЦЭМ!$B$33:$B$776,U$119)+'СЕТ СН'!$I$9+СВЦЭМ!$D$10+'СЕТ СН'!$I$6-'СЕТ СН'!$I$19</f>
        <v>1337.8948967599999</v>
      </c>
      <c r="V144" s="36">
        <f>SUMIFS(СВЦЭМ!$C$33:$C$776,СВЦЭМ!$A$33:$A$776,$A144,СВЦЭМ!$B$33:$B$776,V$119)+'СЕТ СН'!$I$9+СВЦЭМ!$D$10+'СЕТ СН'!$I$6-'СЕТ СН'!$I$19</f>
        <v>1311.6352587000001</v>
      </c>
      <c r="W144" s="36">
        <f>SUMIFS(СВЦЭМ!$C$33:$C$776,СВЦЭМ!$A$33:$A$776,$A144,СВЦЭМ!$B$33:$B$776,W$119)+'СЕТ СН'!$I$9+СВЦЭМ!$D$10+'СЕТ СН'!$I$6-'СЕТ СН'!$I$19</f>
        <v>1314.8956943799999</v>
      </c>
      <c r="X144" s="36">
        <f>SUMIFS(СВЦЭМ!$C$33:$C$776,СВЦЭМ!$A$33:$A$776,$A144,СВЦЭМ!$B$33:$B$776,X$119)+'СЕТ СН'!$I$9+СВЦЭМ!$D$10+'СЕТ СН'!$I$6-'СЕТ СН'!$I$19</f>
        <v>1321.22882254</v>
      </c>
      <c r="Y144" s="36">
        <f>SUMIFS(СВЦЭМ!$C$33:$C$776,СВЦЭМ!$A$33:$A$776,$A144,СВЦЭМ!$B$33:$B$776,Y$119)+'СЕТ СН'!$I$9+СВЦЭМ!$D$10+'СЕТ СН'!$I$6-'СЕТ СН'!$I$19</f>
        <v>1405.1971555800001</v>
      </c>
    </row>
    <row r="145" spans="1:26" ht="15.75" x14ac:dyDescent="0.2">
      <c r="A145" s="35">
        <f t="shared" si="3"/>
        <v>43703</v>
      </c>
      <c r="B145" s="36">
        <f>SUMIFS(СВЦЭМ!$C$33:$C$776,СВЦЭМ!$A$33:$A$776,$A145,СВЦЭМ!$B$33:$B$776,B$119)+'СЕТ СН'!$I$9+СВЦЭМ!$D$10+'СЕТ СН'!$I$6-'СЕТ СН'!$I$19</f>
        <v>1520.7260034800001</v>
      </c>
      <c r="C145" s="36">
        <f>SUMIFS(СВЦЭМ!$C$33:$C$776,СВЦЭМ!$A$33:$A$776,$A145,СВЦЭМ!$B$33:$B$776,C$119)+'СЕТ СН'!$I$9+СВЦЭМ!$D$10+'СЕТ СН'!$I$6-'СЕТ СН'!$I$19</f>
        <v>1577.0798872599999</v>
      </c>
      <c r="D145" s="36">
        <f>SUMIFS(СВЦЭМ!$C$33:$C$776,СВЦЭМ!$A$33:$A$776,$A145,СВЦЭМ!$B$33:$B$776,D$119)+'СЕТ СН'!$I$9+СВЦЭМ!$D$10+'СЕТ СН'!$I$6-'СЕТ СН'!$I$19</f>
        <v>1599.60005381</v>
      </c>
      <c r="E145" s="36">
        <f>SUMIFS(СВЦЭМ!$C$33:$C$776,СВЦЭМ!$A$33:$A$776,$A145,СВЦЭМ!$B$33:$B$776,E$119)+'СЕТ СН'!$I$9+СВЦЭМ!$D$10+'СЕТ СН'!$I$6-'СЕТ СН'!$I$19</f>
        <v>1613.15871283</v>
      </c>
      <c r="F145" s="36">
        <f>SUMIFS(СВЦЭМ!$C$33:$C$776,СВЦЭМ!$A$33:$A$776,$A145,СВЦЭМ!$B$33:$B$776,F$119)+'СЕТ СН'!$I$9+СВЦЭМ!$D$10+'СЕТ СН'!$I$6-'СЕТ СН'!$I$19</f>
        <v>1598.6951695600001</v>
      </c>
      <c r="G145" s="36">
        <f>SUMIFS(СВЦЭМ!$C$33:$C$776,СВЦЭМ!$A$33:$A$776,$A145,СВЦЭМ!$B$33:$B$776,G$119)+'СЕТ СН'!$I$9+СВЦЭМ!$D$10+'СЕТ СН'!$I$6-'СЕТ СН'!$I$19</f>
        <v>1563.8315525799999</v>
      </c>
      <c r="H145" s="36">
        <f>SUMIFS(СВЦЭМ!$C$33:$C$776,СВЦЭМ!$A$33:$A$776,$A145,СВЦЭМ!$B$33:$B$776,H$119)+'СЕТ СН'!$I$9+СВЦЭМ!$D$10+'СЕТ СН'!$I$6-'СЕТ СН'!$I$19</f>
        <v>1534.78079832</v>
      </c>
      <c r="I145" s="36">
        <f>SUMIFS(СВЦЭМ!$C$33:$C$776,СВЦЭМ!$A$33:$A$776,$A145,СВЦЭМ!$B$33:$B$776,I$119)+'СЕТ СН'!$I$9+СВЦЭМ!$D$10+'СЕТ СН'!$I$6-'СЕТ СН'!$I$19</f>
        <v>1478.9424377800001</v>
      </c>
      <c r="J145" s="36">
        <f>SUMIFS(СВЦЭМ!$C$33:$C$776,СВЦЭМ!$A$33:$A$776,$A145,СВЦЭМ!$B$33:$B$776,J$119)+'СЕТ СН'!$I$9+СВЦЭМ!$D$10+'СЕТ СН'!$I$6-'СЕТ СН'!$I$19</f>
        <v>1435.37826638</v>
      </c>
      <c r="K145" s="36">
        <f>SUMIFS(СВЦЭМ!$C$33:$C$776,СВЦЭМ!$A$33:$A$776,$A145,СВЦЭМ!$B$33:$B$776,K$119)+'СЕТ СН'!$I$9+СВЦЭМ!$D$10+'СЕТ СН'!$I$6-'СЕТ СН'!$I$19</f>
        <v>1403.6843867399998</v>
      </c>
      <c r="L145" s="36">
        <f>SUMIFS(СВЦЭМ!$C$33:$C$776,СВЦЭМ!$A$33:$A$776,$A145,СВЦЭМ!$B$33:$B$776,L$119)+'СЕТ СН'!$I$9+СВЦЭМ!$D$10+'СЕТ СН'!$I$6-'СЕТ СН'!$I$19</f>
        <v>1384.20226404</v>
      </c>
      <c r="M145" s="36">
        <f>SUMIFS(СВЦЭМ!$C$33:$C$776,СВЦЭМ!$A$33:$A$776,$A145,СВЦЭМ!$B$33:$B$776,M$119)+'СЕТ СН'!$I$9+СВЦЭМ!$D$10+'СЕТ СН'!$I$6-'СЕТ СН'!$I$19</f>
        <v>1381.96218133</v>
      </c>
      <c r="N145" s="36">
        <f>SUMIFS(СВЦЭМ!$C$33:$C$776,СВЦЭМ!$A$33:$A$776,$A145,СВЦЭМ!$B$33:$B$776,N$119)+'СЕТ СН'!$I$9+СВЦЭМ!$D$10+'СЕТ СН'!$I$6-'СЕТ СН'!$I$19</f>
        <v>1379.8164300899998</v>
      </c>
      <c r="O145" s="36">
        <f>SUMIFS(СВЦЭМ!$C$33:$C$776,СВЦЭМ!$A$33:$A$776,$A145,СВЦЭМ!$B$33:$B$776,O$119)+'СЕТ СН'!$I$9+СВЦЭМ!$D$10+'СЕТ СН'!$I$6-'СЕТ СН'!$I$19</f>
        <v>1378.52956709</v>
      </c>
      <c r="P145" s="36">
        <f>SUMIFS(СВЦЭМ!$C$33:$C$776,СВЦЭМ!$A$33:$A$776,$A145,СВЦЭМ!$B$33:$B$776,P$119)+'СЕТ СН'!$I$9+СВЦЭМ!$D$10+'СЕТ СН'!$I$6-'СЕТ СН'!$I$19</f>
        <v>1375.1674945300001</v>
      </c>
      <c r="Q145" s="36">
        <f>SUMIFS(СВЦЭМ!$C$33:$C$776,СВЦЭМ!$A$33:$A$776,$A145,СВЦЭМ!$B$33:$B$776,Q$119)+'СЕТ СН'!$I$9+СВЦЭМ!$D$10+'СЕТ СН'!$I$6-'СЕТ СН'!$I$19</f>
        <v>1382.8421014199998</v>
      </c>
      <c r="R145" s="36">
        <f>SUMIFS(СВЦЭМ!$C$33:$C$776,СВЦЭМ!$A$33:$A$776,$A145,СВЦЭМ!$B$33:$B$776,R$119)+'СЕТ СН'!$I$9+СВЦЭМ!$D$10+'СЕТ СН'!$I$6-'СЕТ СН'!$I$19</f>
        <v>1353.0347805599999</v>
      </c>
      <c r="S145" s="36">
        <f>SUMIFS(СВЦЭМ!$C$33:$C$776,СВЦЭМ!$A$33:$A$776,$A145,СВЦЭМ!$B$33:$B$776,S$119)+'СЕТ СН'!$I$9+СВЦЭМ!$D$10+'СЕТ СН'!$I$6-'СЕТ СН'!$I$19</f>
        <v>1382.0438622299998</v>
      </c>
      <c r="T145" s="36">
        <f>SUMIFS(СВЦЭМ!$C$33:$C$776,СВЦЭМ!$A$33:$A$776,$A145,СВЦЭМ!$B$33:$B$776,T$119)+'СЕТ СН'!$I$9+СВЦЭМ!$D$10+'СЕТ СН'!$I$6-'СЕТ СН'!$I$19</f>
        <v>1384.15025285</v>
      </c>
      <c r="U145" s="36">
        <f>SUMIFS(СВЦЭМ!$C$33:$C$776,СВЦЭМ!$A$33:$A$776,$A145,СВЦЭМ!$B$33:$B$776,U$119)+'СЕТ СН'!$I$9+СВЦЭМ!$D$10+'СЕТ СН'!$I$6-'СЕТ СН'!$I$19</f>
        <v>1385.8384501400001</v>
      </c>
      <c r="V145" s="36">
        <f>SUMIFS(СВЦЭМ!$C$33:$C$776,СВЦЭМ!$A$33:$A$776,$A145,СВЦЭМ!$B$33:$B$776,V$119)+'СЕТ СН'!$I$9+СВЦЭМ!$D$10+'СЕТ СН'!$I$6-'СЕТ СН'!$I$19</f>
        <v>1398.2872098600001</v>
      </c>
      <c r="W145" s="36">
        <f>SUMIFS(СВЦЭМ!$C$33:$C$776,СВЦЭМ!$A$33:$A$776,$A145,СВЦЭМ!$B$33:$B$776,W$119)+'СЕТ СН'!$I$9+СВЦЭМ!$D$10+'СЕТ СН'!$I$6-'СЕТ СН'!$I$19</f>
        <v>1400.5195256</v>
      </c>
      <c r="X145" s="36">
        <f>SUMIFS(СВЦЭМ!$C$33:$C$776,СВЦЭМ!$A$33:$A$776,$A145,СВЦЭМ!$B$33:$B$776,X$119)+'СЕТ СН'!$I$9+СВЦЭМ!$D$10+'СЕТ СН'!$I$6-'СЕТ СН'!$I$19</f>
        <v>1355.99712112</v>
      </c>
      <c r="Y145" s="36">
        <f>SUMIFS(СВЦЭМ!$C$33:$C$776,СВЦЭМ!$A$33:$A$776,$A145,СВЦЭМ!$B$33:$B$776,Y$119)+'СЕТ СН'!$I$9+СВЦЭМ!$D$10+'СЕТ СН'!$I$6-'СЕТ СН'!$I$19</f>
        <v>1411.5528749999999</v>
      </c>
    </row>
    <row r="146" spans="1:26" ht="15.75" x14ac:dyDescent="0.2">
      <c r="A146" s="35">
        <f t="shared" si="3"/>
        <v>43704</v>
      </c>
      <c r="B146" s="36">
        <f>SUMIFS(СВЦЭМ!$C$33:$C$776,СВЦЭМ!$A$33:$A$776,$A146,СВЦЭМ!$B$33:$B$776,B$119)+'СЕТ СН'!$I$9+СВЦЭМ!$D$10+'СЕТ СН'!$I$6-'СЕТ СН'!$I$19</f>
        <v>1376.4930143000001</v>
      </c>
      <c r="C146" s="36">
        <f>SUMIFS(СВЦЭМ!$C$33:$C$776,СВЦЭМ!$A$33:$A$776,$A146,СВЦЭМ!$B$33:$B$776,C$119)+'СЕТ СН'!$I$9+СВЦЭМ!$D$10+'СЕТ СН'!$I$6-'СЕТ СН'!$I$19</f>
        <v>1425.8869899000001</v>
      </c>
      <c r="D146" s="36">
        <f>SUMIFS(СВЦЭМ!$C$33:$C$776,СВЦЭМ!$A$33:$A$776,$A146,СВЦЭМ!$B$33:$B$776,D$119)+'СЕТ СН'!$I$9+СВЦЭМ!$D$10+'СЕТ СН'!$I$6-'СЕТ СН'!$I$19</f>
        <v>1466.6318089399999</v>
      </c>
      <c r="E146" s="36">
        <f>SUMIFS(СВЦЭМ!$C$33:$C$776,СВЦЭМ!$A$33:$A$776,$A146,СВЦЭМ!$B$33:$B$776,E$119)+'СЕТ СН'!$I$9+СВЦЭМ!$D$10+'СЕТ СН'!$I$6-'СЕТ СН'!$I$19</f>
        <v>1476.3586786599999</v>
      </c>
      <c r="F146" s="36">
        <f>SUMIFS(СВЦЭМ!$C$33:$C$776,СВЦЭМ!$A$33:$A$776,$A146,СВЦЭМ!$B$33:$B$776,F$119)+'СЕТ СН'!$I$9+СВЦЭМ!$D$10+'СЕТ СН'!$I$6-'СЕТ СН'!$I$19</f>
        <v>1466.06279215</v>
      </c>
      <c r="G146" s="36">
        <f>SUMIFS(СВЦЭМ!$C$33:$C$776,СВЦЭМ!$A$33:$A$776,$A146,СВЦЭМ!$B$33:$B$776,G$119)+'СЕТ СН'!$I$9+СВЦЭМ!$D$10+'СЕТ СН'!$I$6-'СЕТ СН'!$I$19</f>
        <v>1439.4887075500001</v>
      </c>
      <c r="H146" s="36">
        <f>SUMIFS(СВЦЭМ!$C$33:$C$776,СВЦЭМ!$A$33:$A$776,$A146,СВЦЭМ!$B$33:$B$776,H$119)+'СЕТ СН'!$I$9+СВЦЭМ!$D$10+'СЕТ СН'!$I$6-'СЕТ СН'!$I$19</f>
        <v>1432.39016825</v>
      </c>
      <c r="I146" s="36">
        <f>SUMIFS(СВЦЭМ!$C$33:$C$776,СВЦЭМ!$A$33:$A$776,$A146,СВЦЭМ!$B$33:$B$776,I$119)+'СЕТ СН'!$I$9+СВЦЭМ!$D$10+'СЕТ СН'!$I$6-'СЕТ СН'!$I$19</f>
        <v>1383.1995758799999</v>
      </c>
      <c r="J146" s="36">
        <f>SUMIFS(СВЦЭМ!$C$33:$C$776,СВЦЭМ!$A$33:$A$776,$A146,СВЦЭМ!$B$33:$B$776,J$119)+'СЕТ СН'!$I$9+СВЦЭМ!$D$10+'СЕТ СН'!$I$6-'СЕТ СН'!$I$19</f>
        <v>1442.1274031200001</v>
      </c>
      <c r="K146" s="36">
        <f>SUMIFS(СВЦЭМ!$C$33:$C$776,СВЦЭМ!$A$33:$A$776,$A146,СВЦЭМ!$B$33:$B$776,K$119)+'СЕТ СН'!$I$9+СВЦЭМ!$D$10+'СЕТ СН'!$I$6-'СЕТ СН'!$I$19</f>
        <v>1459.98745676</v>
      </c>
      <c r="L146" s="36">
        <f>SUMIFS(СВЦЭМ!$C$33:$C$776,СВЦЭМ!$A$33:$A$776,$A146,СВЦЭМ!$B$33:$B$776,L$119)+'СЕТ СН'!$I$9+СВЦЭМ!$D$10+'СЕТ СН'!$I$6-'СЕТ СН'!$I$19</f>
        <v>1465.82314462</v>
      </c>
      <c r="M146" s="36">
        <f>SUMIFS(СВЦЭМ!$C$33:$C$776,СВЦЭМ!$A$33:$A$776,$A146,СВЦЭМ!$B$33:$B$776,M$119)+'СЕТ СН'!$I$9+СВЦЭМ!$D$10+'СЕТ СН'!$I$6-'СЕТ СН'!$I$19</f>
        <v>1470.6474269999999</v>
      </c>
      <c r="N146" s="36">
        <f>SUMIFS(СВЦЭМ!$C$33:$C$776,СВЦЭМ!$A$33:$A$776,$A146,СВЦЭМ!$B$33:$B$776,N$119)+'СЕТ СН'!$I$9+СВЦЭМ!$D$10+'СЕТ СН'!$I$6-'СЕТ СН'!$I$19</f>
        <v>1476.6529803600001</v>
      </c>
      <c r="O146" s="36">
        <f>SUMIFS(СВЦЭМ!$C$33:$C$776,СВЦЭМ!$A$33:$A$776,$A146,СВЦЭМ!$B$33:$B$776,O$119)+'СЕТ СН'!$I$9+СВЦЭМ!$D$10+'СЕТ СН'!$I$6-'СЕТ СН'!$I$19</f>
        <v>1477.2575164999998</v>
      </c>
      <c r="P146" s="36">
        <f>SUMIFS(СВЦЭМ!$C$33:$C$776,СВЦЭМ!$A$33:$A$776,$A146,СВЦЭМ!$B$33:$B$776,P$119)+'СЕТ СН'!$I$9+СВЦЭМ!$D$10+'СЕТ СН'!$I$6-'СЕТ СН'!$I$19</f>
        <v>1482.3777657999999</v>
      </c>
      <c r="Q146" s="36">
        <f>SUMIFS(СВЦЭМ!$C$33:$C$776,СВЦЭМ!$A$33:$A$776,$A146,СВЦЭМ!$B$33:$B$776,Q$119)+'СЕТ СН'!$I$9+СВЦЭМ!$D$10+'СЕТ СН'!$I$6-'СЕТ СН'!$I$19</f>
        <v>1484.0644310299999</v>
      </c>
      <c r="R146" s="36">
        <f>SUMIFS(СВЦЭМ!$C$33:$C$776,СВЦЭМ!$A$33:$A$776,$A146,СВЦЭМ!$B$33:$B$776,R$119)+'СЕТ СН'!$I$9+СВЦЭМ!$D$10+'СЕТ СН'!$I$6-'СЕТ СН'!$I$19</f>
        <v>1486.1629487</v>
      </c>
      <c r="S146" s="36">
        <f>SUMIFS(СВЦЭМ!$C$33:$C$776,СВЦЭМ!$A$33:$A$776,$A146,СВЦЭМ!$B$33:$B$776,S$119)+'СЕТ СН'!$I$9+СВЦЭМ!$D$10+'СЕТ СН'!$I$6-'СЕТ СН'!$I$19</f>
        <v>1523.7771834099999</v>
      </c>
      <c r="T146" s="36">
        <f>SUMIFS(СВЦЭМ!$C$33:$C$776,СВЦЭМ!$A$33:$A$776,$A146,СВЦЭМ!$B$33:$B$776,T$119)+'СЕТ СН'!$I$9+СВЦЭМ!$D$10+'СЕТ СН'!$I$6-'СЕТ СН'!$I$19</f>
        <v>1526.9336520500001</v>
      </c>
      <c r="U146" s="36">
        <f>SUMIFS(СВЦЭМ!$C$33:$C$776,СВЦЭМ!$A$33:$A$776,$A146,СВЦЭМ!$B$33:$B$776,U$119)+'СЕТ СН'!$I$9+СВЦЭМ!$D$10+'СЕТ СН'!$I$6-'СЕТ СН'!$I$19</f>
        <v>1531.70075107</v>
      </c>
      <c r="V146" s="36">
        <f>SUMIFS(СВЦЭМ!$C$33:$C$776,СВЦЭМ!$A$33:$A$776,$A146,СВЦЭМ!$B$33:$B$776,V$119)+'СЕТ СН'!$I$9+СВЦЭМ!$D$10+'СЕТ СН'!$I$6-'СЕТ СН'!$I$19</f>
        <v>1544.1617452800001</v>
      </c>
      <c r="W146" s="36">
        <f>SUMIFS(СВЦЭМ!$C$33:$C$776,СВЦЭМ!$A$33:$A$776,$A146,СВЦЭМ!$B$33:$B$776,W$119)+'СЕТ СН'!$I$9+СВЦЭМ!$D$10+'СЕТ СН'!$I$6-'СЕТ СН'!$I$19</f>
        <v>1549.6991587100001</v>
      </c>
      <c r="X146" s="36">
        <f>SUMIFS(СВЦЭМ!$C$33:$C$776,СВЦЭМ!$A$33:$A$776,$A146,СВЦЭМ!$B$33:$B$776,X$119)+'СЕТ СН'!$I$9+СВЦЭМ!$D$10+'СЕТ СН'!$I$6-'СЕТ СН'!$I$19</f>
        <v>1522.3470538500001</v>
      </c>
      <c r="Y146" s="36">
        <f>SUMIFS(СВЦЭМ!$C$33:$C$776,СВЦЭМ!$A$33:$A$776,$A146,СВЦЭМ!$B$33:$B$776,Y$119)+'СЕТ СН'!$I$9+СВЦЭМ!$D$10+'СЕТ СН'!$I$6-'СЕТ СН'!$I$19</f>
        <v>1454.41978174</v>
      </c>
    </row>
    <row r="147" spans="1:26" ht="15.75" x14ac:dyDescent="0.2">
      <c r="A147" s="35">
        <f t="shared" si="3"/>
        <v>43705</v>
      </c>
      <c r="B147" s="36">
        <f>SUMIFS(СВЦЭМ!$C$33:$C$776,СВЦЭМ!$A$33:$A$776,$A147,СВЦЭМ!$B$33:$B$776,B$119)+'СЕТ СН'!$I$9+СВЦЭМ!$D$10+'СЕТ СН'!$I$6-'СЕТ СН'!$I$19</f>
        <v>1419.68671038</v>
      </c>
      <c r="C147" s="36">
        <f>SUMIFS(СВЦЭМ!$C$33:$C$776,СВЦЭМ!$A$33:$A$776,$A147,СВЦЭМ!$B$33:$B$776,C$119)+'СЕТ СН'!$I$9+СВЦЭМ!$D$10+'СЕТ СН'!$I$6-'СЕТ СН'!$I$19</f>
        <v>1448.2881623200001</v>
      </c>
      <c r="D147" s="36">
        <f>SUMIFS(СВЦЭМ!$C$33:$C$776,СВЦЭМ!$A$33:$A$776,$A147,СВЦЭМ!$B$33:$B$776,D$119)+'СЕТ СН'!$I$9+СВЦЭМ!$D$10+'СЕТ СН'!$I$6-'СЕТ СН'!$I$19</f>
        <v>1483.6053328799999</v>
      </c>
      <c r="E147" s="36">
        <f>SUMIFS(СВЦЭМ!$C$33:$C$776,СВЦЭМ!$A$33:$A$776,$A147,СВЦЭМ!$B$33:$B$776,E$119)+'СЕТ СН'!$I$9+СВЦЭМ!$D$10+'СЕТ СН'!$I$6-'СЕТ СН'!$I$19</f>
        <v>1493.22096476</v>
      </c>
      <c r="F147" s="36">
        <f>SUMIFS(СВЦЭМ!$C$33:$C$776,СВЦЭМ!$A$33:$A$776,$A147,СВЦЭМ!$B$33:$B$776,F$119)+'СЕТ СН'!$I$9+СВЦЭМ!$D$10+'СЕТ СН'!$I$6-'СЕТ СН'!$I$19</f>
        <v>1494.0645877100001</v>
      </c>
      <c r="G147" s="36">
        <f>SUMIFS(СВЦЭМ!$C$33:$C$776,СВЦЭМ!$A$33:$A$776,$A147,СВЦЭМ!$B$33:$B$776,G$119)+'СЕТ СН'!$I$9+СВЦЭМ!$D$10+'СЕТ СН'!$I$6-'СЕТ СН'!$I$19</f>
        <v>1470.2179991099999</v>
      </c>
      <c r="H147" s="36">
        <f>SUMIFS(СВЦЭМ!$C$33:$C$776,СВЦЭМ!$A$33:$A$776,$A147,СВЦЭМ!$B$33:$B$776,H$119)+'СЕТ СН'!$I$9+СВЦЭМ!$D$10+'СЕТ СН'!$I$6-'СЕТ СН'!$I$19</f>
        <v>1436.1891733</v>
      </c>
      <c r="I147" s="36">
        <f>SUMIFS(СВЦЭМ!$C$33:$C$776,СВЦЭМ!$A$33:$A$776,$A147,СВЦЭМ!$B$33:$B$776,I$119)+'СЕТ СН'!$I$9+СВЦЭМ!$D$10+'СЕТ СН'!$I$6-'СЕТ СН'!$I$19</f>
        <v>1428.6565017099999</v>
      </c>
      <c r="J147" s="36">
        <f>SUMIFS(СВЦЭМ!$C$33:$C$776,СВЦЭМ!$A$33:$A$776,$A147,СВЦЭМ!$B$33:$B$776,J$119)+'СЕТ СН'!$I$9+СВЦЭМ!$D$10+'СЕТ СН'!$I$6-'СЕТ СН'!$I$19</f>
        <v>1425.56317928</v>
      </c>
      <c r="K147" s="36">
        <f>SUMIFS(СВЦЭМ!$C$33:$C$776,СВЦЭМ!$A$33:$A$776,$A147,СВЦЭМ!$B$33:$B$776,K$119)+'СЕТ СН'!$I$9+СВЦЭМ!$D$10+'СЕТ СН'!$I$6-'СЕТ СН'!$I$19</f>
        <v>1464.0649751799999</v>
      </c>
      <c r="L147" s="36">
        <f>SUMIFS(СВЦЭМ!$C$33:$C$776,СВЦЭМ!$A$33:$A$776,$A147,СВЦЭМ!$B$33:$B$776,L$119)+'СЕТ СН'!$I$9+СВЦЭМ!$D$10+'СЕТ СН'!$I$6-'СЕТ СН'!$I$19</f>
        <v>1481.96404164</v>
      </c>
      <c r="M147" s="36">
        <f>SUMIFS(СВЦЭМ!$C$33:$C$776,СВЦЭМ!$A$33:$A$776,$A147,СВЦЭМ!$B$33:$B$776,M$119)+'СЕТ СН'!$I$9+СВЦЭМ!$D$10+'СЕТ СН'!$I$6-'СЕТ СН'!$I$19</f>
        <v>1487.4218099999998</v>
      </c>
      <c r="N147" s="36">
        <f>SUMIFS(СВЦЭМ!$C$33:$C$776,СВЦЭМ!$A$33:$A$776,$A147,СВЦЭМ!$B$33:$B$776,N$119)+'СЕТ СН'!$I$9+СВЦЭМ!$D$10+'СЕТ СН'!$I$6-'СЕТ СН'!$I$19</f>
        <v>1478.23828108</v>
      </c>
      <c r="O147" s="36">
        <f>SUMIFS(СВЦЭМ!$C$33:$C$776,СВЦЭМ!$A$33:$A$776,$A147,СВЦЭМ!$B$33:$B$776,O$119)+'СЕТ СН'!$I$9+СВЦЭМ!$D$10+'СЕТ СН'!$I$6-'СЕТ СН'!$I$19</f>
        <v>1474.7898515900001</v>
      </c>
      <c r="P147" s="36">
        <f>SUMIFS(СВЦЭМ!$C$33:$C$776,СВЦЭМ!$A$33:$A$776,$A147,СВЦЭМ!$B$33:$B$776,P$119)+'СЕТ СН'!$I$9+СВЦЭМ!$D$10+'СЕТ СН'!$I$6-'СЕТ СН'!$I$19</f>
        <v>1476.31129667</v>
      </c>
      <c r="Q147" s="36">
        <f>SUMIFS(СВЦЭМ!$C$33:$C$776,СВЦЭМ!$A$33:$A$776,$A147,СВЦЭМ!$B$33:$B$776,Q$119)+'СЕТ СН'!$I$9+СВЦЭМ!$D$10+'СЕТ СН'!$I$6-'СЕТ СН'!$I$19</f>
        <v>1472.85216326</v>
      </c>
      <c r="R147" s="36">
        <f>SUMIFS(СВЦЭМ!$C$33:$C$776,СВЦЭМ!$A$33:$A$776,$A147,СВЦЭМ!$B$33:$B$776,R$119)+'СЕТ СН'!$I$9+СВЦЭМ!$D$10+'СЕТ СН'!$I$6-'СЕТ СН'!$I$19</f>
        <v>1508.31156536</v>
      </c>
      <c r="S147" s="36">
        <f>SUMIFS(СВЦЭМ!$C$33:$C$776,СВЦЭМ!$A$33:$A$776,$A147,СВЦЭМ!$B$33:$B$776,S$119)+'СЕТ СН'!$I$9+СВЦЭМ!$D$10+'СЕТ СН'!$I$6-'СЕТ СН'!$I$19</f>
        <v>1551.7804529300001</v>
      </c>
      <c r="T147" s="36">
        <f>SUMIFS(СВЦЭМ!$C$33:$C$776,СВЦЭМ!$A$33:$A$776,$A147,СВЦЭМ!$B$33:$B$776,T$119)+'СЕТ СН'!$I$9+СВЦЭМ!$D$10+'СЕТ СН'!$I$6-'СЕТ СН'!$I$19</f>
        <v>1556.5366239599998</v>
      </c>
      <c r="U147" s="36">
        <f>SUMIFS(СВЦЭМ!$C$33:$C$776,СВЦЭМ!$A$33:$A$776,$A147,СВЦЭМ!$B$33:$B$776,U$119)+'СЕТ СН'!$I$9+СВЦЭМ!$D$10+'СЕТ СН'!$I$6-'СЕТ СН'!$I$19</f>
        <v>1554.1024634</v>
      </c>
      <c r="V147" s="36">
        <f>SUMIFS(СВЦЭМ!$C$33:$C$776,СВЦЭМ!$A$33:$A$776,$A147,СВЦЭМ!$B$33:$B$776,V$119)+'СЕТ СН'!$I$9+СВЦЭМ!$D$10+'СЕТ СН'!$I$6-'СЕТ СН'!$I$19</f>
        <v>1558.8086319399999</v>
      </c>
      <c r="W147" s="36">
        <f>SUMIFS(СВЦЭМ!$C$33:$C$776,СВЦЭМ!$A$33:$A$776,$A147,СВЦЭМ!$B$33:$B$776,W$119)+'СЕТ СН'!$I$9+СВЦЭМ!$D$10+'СЕТ СН'!$I$6-'СЕТ СН'!$I$19</f>
        <v>1568.4986193</v>
      </c>
      <c r="X147" s="36">
        <f>SUMIFS(СВЦЭМ!$C$33:$C$776,СВЦЭМ!$A$33:$A$776,$A147,СВЦЭМ!$B$33:$B$776,X$119)+'СЕТ СН'!$I$9+СВЦЭМ!$D$10+'СЕТ СН'!$I$6-'СЕТ СН'!$I$19</f>
        <v>1536.0824649699998</v>
      </c>
      <c r="Y147" s="36">
        <f>SUMIFS(СВЦЭМ!$C$33:$C$776,СВЦЭМ!$A$33:$A$776,$A147,СВЦЭМ!$B$33:$B$776,Y$119)+'СЕТ СН'!$I$9+СВЦЭМ!$D$10+'СЕТ СН'!$I$6-'СЕТ СН'!$I$19</f>
        <v>1437.57408897</v>
      </c>
    </row>
    <row r="148" spans="1:26" ht="15.75" x14ac:dyDescent="0.2">
      <c r="A148" s="35">
        <f t="shared" si="3"/>
        <v>43706</v>
      </c>
      <c r="B148" s="36">
        <f>SUMIFS(СВЦЭМ!$C$33:$C$776,СВЦЭМ!$A$33:$A$776,$A148,СВЦЭМ!$B$33:$B$776,B$119)+'СЕТ СН'!$I$9+СВЦЭМ!$D$10+'СЕТ СН'!$I$6-'СЕТ СН'!$I$19</f>
        <v>1425.2305788200001</v>
      </c>
      <c r="C148" s="36">
        <f>SUMIFS(СВЦЭМ!$C$33:$C$776,СВЦЭМ!$A$33:$A$776,$A148,СВЦЭМ!$B$33:$B$776,C$119)+'СЕТ СН'!$I$9+СВЦЭМ!$D$10+'СЕТ СН'!$I$6-'СЕТ СН'!$I$19</f>
        <v>1454.96528266</v>
      </c>
      <c r="D148" s="36">
        <f>SUMIFS(СВЦЭМ!$C$33:$C$776,СВЦЭМ!$A$33:$A$776,$A148,СВЦЭМ!$B$33:$B$776,D$119)+'СЕТ СН'!$I$9+СВЦЭМ!$D$10+'СЕТ СН'!$I$6-'СЕТ СН'!$I$19</f>
        <v>1488.51195284</v>
      </c>
      <c r="E148" s="36">
        <f>SUMIFS(СВЦЭМ!$C$33:$C$776,СВЦЭМ!$A$33:$A$776,$A148,СВЦЭМ!$B$33:$B$776,E$119)+'СЕТ СН'!$I$9+СВЦЭМ!$D$10+'СЕТ СН'!$I$6-'СЕТ СН'!$I$19</f>
        <v>1506.2393496700001</v>
      </c>
      <c r="F148" s="36">
        <f>SUMIFS(СВЦЭМ!$C$33:$C$776,СВЦЭМ!$A$33:$A$776,$A148,СВЦЭМ!$B$33:$B$776,F$119)+'СЕТ СН'!$I$9+СВЦЭМ!$D$10+'СЕТ СН'!$I$6-'СЕТ СН'!$I$19</f>
        <v>1521.7216653099999</v>
      </c>
      <c r="G148" s="36">
        <f>SUMIFS(СВЦЭМ!$C$33:$C$776,СВЦЭМ!$A$33:$A$776,$A148,СВЦЭМ!$B$33:$B$776,G$119)+'СЕТ СН'!$I$9+СВЦЭМ!$D$10+'СЕТ СН'!$I$6-'СЕТ СН'!$I$19</f>
        <v>1500.10896078</v>
      </c>
      <c r="H148" s="36">
        <f>SUMIFS(СВЦЭМ!$C$33:$C$776,СВЦЭМ!$A$33:$A$776,$A148,СВЦЭМ!$B$33:$B$776,H$119)+'СЕТ СН'!$I$9+СВЦЭМ!$D$10+'СЕТ СН'!$I$6-'СЕТ СН'!$I$19</f>
        <v>1468.61948235</v>
      </c>
      <c r="I148" s="36">
        <f>SUMIFS(СВЦЭМ!$C$33:$C$776,СВЦЭМ!$A$33:$A$776,$A148,СВЦЭМ!$B$33:$B$776,I$119)+'СЕТ СН'!$I$9+СВЦЭМ!$D$10+'СЕТ СН'!$I$6-'СЕТ СН'!$I$19</f>
        <v>1432.5016976500001</v>
      </c>
      <c r="J148" s="36">
        <f>SUMIFS(СВЦЭМ!$C$33:$C$776,СВЦЭМ!$A$33:$A$776,$A148,СВЦЭМ!$B$33:$B$776,J$119)+'СЕТ СН'!$I$9+СВЦЭМ!$D$10+'СЕТ СН'!$I$6-'СЕТ СН'!$I$19</f>
        <v>1443.79264724</v>
      </c>
      <c r="K148" s="36">
        <f>SUMIFS(СВЦЭМ!$C$33:$C$776,СВЦЭМ!$A$33:$A$776,$A148,СВЦЭМ!$B$33:$B$776,K$119)+'СЕТ СН'!$I$9+СВЦЭМ!$D$10+'СЕТ СН'!$I$6-'СЕТ СН'!$I$19</f>
        <v>1458.07633014</v>
      </c>
      <c r="L148" s="36">
        <f>SUMIFS(СВЦЭМ!$C$33:$C$776,СВЦЭМ!$A$33:$A$776,$A148,СВЦЭМ!$B$33:$B$776,L$119)+'СЕТ СН'!$I$9+СВЦЭМ!$D$10+'СЕТ СН'!$I$6-'СЕТ СН'!$I$19</f>
        <v>1475.8750741899999</v>
      </c>
      <c r="M148" s="36">
        <f>SUMIFS(СВЦЭМ!$C$33:$C$776,СВЦЭМ!$A$33:$A$776,$A148,СВЦЭМ!$B$33:$B$776,M$119)+'СЕТ СН'!$I$9+СВЦЭМ!$D$10+'СЕТ СН'!$I$6-'СЕТ СН'!$I$19</f>
        <v>1475.3310294099999</v>
      </c>
      <c r="N148" s="36">
        <f>SUMIFS(СВЦЭМ!$C$33:$C$776,СВЦЭМ!$A$33:$A$776,$A148,СВЦЭМ!$B$33:$B$776,N$119)+'СЕТ СН'!$I$9+СВЦЭМ!$D$10+'СЕТ СН'!$I$6-'СЕТ СН'!$I$19</f>
        <v>1465.3606026100001</v>
      </c>
      <c r="O148" s="36">
        <f>SUMIFS(СВЦЭМ!$C$33:$C$776,СВЦЭМ!$A$33:$A$776,$A148,СВЦЭМ!$B$33:$B$776,O$119)+'СЕТ СН'!$I$9+СВЦЭМ!$D$10+'СЕТ СН'!$I$6-'СЕТ СН'!$I$19</f>
        <v>1470.22156266</v>
      </c>
      <c r="P148" s="36">
        <f>SUMIFS(СВЦЭМ!$C$33:$C$776,СВЦЭМ!$A$33:$A$776,$A148,СВЦЭМ!$B$33:$B$776,P$119)+'СЕТ СН'!$I$9+СВЦЭМ!$D$10+'СЕТ СН'!$I$6-'СЕТ СН'!$I$19</f>
        <v>1472.11000339</v>
      </c>
      <c r="Q148" s="36">
        <f>SUMIFS(СВЦЭМ!$C$33:$C$776,СВЦЭМ!$A$33:$A$776,$A148,СВЦЭМ!$B$33:$B$776,Q$119)+'СЕТ СН'!$I$9+СВЦЭМ!$D$10+'СЕТ СН'!$I$6-'СЕТ СН'!$I$19</f>
        <v>1471.2961203499999</v>
      </c>
      <c r="R148" s="36">
        <f>SUMIFS(СВЦЭМ!$C$33:$C$776,СВЦЭМ!$A$33:$A$776,$A148,СВЦЭМ!$B$33:$B$776,R$119)+'СЕТ СН'!$I$9+СВЦЭМ!$D$10+'СЕТ СН'!$I$6-'СЕТ СН'!$I$19</f>
        <v>1497.96521708</v>
      </c>
      <c r="S148" s="36">
        <f>SUMIFS(СВЦЭМ!$C$33:$C$776,СВЦЭМ!$A$33:$A$776,$A148,СВЦЭМ!$B$33:$B$776,S$119)+'СЕТ СН'!$I$9+СВЦЭМ!$D$10+'СЕТ СН'!$I$6-'СЕТ СН'!$I$19</f>
        <v>1535.8585644</v>
      </c>
      <c r="T148" s="36">
        <f>SUMIFS(СВЦЭМ!$C$33:$C$776,СВЦЭМ!$A$33:$A$776,$A148,СВЦЭМ!$B$33:$B$776,T$119)+'СЕТ СН'!$I$9+СВЦЭМ!$D$10+'СЕТ СН'!$I$6-'СЕТ СН'!$I$19</f>
        <v>1539.53751085</v>
      </c>
      <c r="U148" s="36">
        <f>SUMIFS(СВЦЭМ!$C$33:$C$776,СВЦЭМ!$A$33:$A$776,$A148,СВЦЭМ!$B$33:$B$776,U$119)+'СЕТ СН'!$I$9+СВЦЭМ!$D$10+'СЕТ СН'!$I$6-'СЕТ СН'!$I$19</f>
        <v>1537.18075718</v>
      </c>
      <c r="V148" s="36">
        <f>SUMIFS(СВЦЭМ!$C$33:$C$776,СВЦЭМ!$A$33:$A$776,$A148,СВЦЭМ!$B$33:$B$776,V$119)+'СЕТ СН'!$I$9+СВЦЭМ!$D$10+'СЕТ СН'!$I$6-'СЕТ СН'!$I$19</f>
        <v>1545.5267899599999</v>
      </c>
      <c r="W148" s="36">
        <f>SUMIFS(СВЦЭМ!$C$33:$C$776,СВЦЭМ!$A$33:$A$776,$A148,СВЦЭМ!$B$33:$B$776,W$119)+'СЕТ СН'!$I$9+СВЦЭМ!$D$10+'СЕТ СН'!$I$6-'СЕТ СН'!$I$19</f>
        <v>1546.4553094799999</v>
      </c>
      <c r="X148" s="36">
        <f>SUMIFS(СВЦЭМ!$C$33:$C$776,СВЦЭМ!$A$33:$A$776,$A148,СВЦЭМ!$B$33:$B$776,X$119)+'СЕТ СН'!$I$9+СВЦЭМ!$D$10+'СЕТ СН'!$I$6-'СЕТ СН'!$I$19</f>
        <v>1501.8274261900001</v>
      </c>
      <c r="Y148" s="36">
        <f>SUMIFS(СВЦЭМ!$C$33:$C$776,СВЦЭМ!$A$33:$A$776,$A148,СВЦЭМ!$B$33:$B$776,Y$119)+'СЕТ СН'!$I$9+СВЦЭМ!$D$10+'СЕТ СН'!$I$6-'СЕТ СН'!$I$19</f>
        <v>1425.2250571300001</v>
      </c>
    </row>
    <row r="149" spans="1:26" ht="15.75" x14ac:dyDescent="0.2">
      <c r="A149" s="35">
        <f t="shared" si="3"/>
        <v>43707</v>
      </c>
      <c r="B149" s="36">
        <f>SUMIFS(СВЦЭМ!$C$33:$C$776,СВЦЭМ!$A$33:$A$776,$A149,СВЦЭМ!$B$33:$B$776,B$119)+'СЕТ СН'!$I$9+СВЦЭМ!$D$10+'СЕТ СН'!$I$6-'СЕТ СН'!$I$19</f>
        <v>1484.3588475299998</v>
      </c>
      <c r="C149" s="36">
        <f>SUMIFS(СВЦЭМ!$C$33:$C$776,СВЦЭМ!$A$33:$A$776,$A149,СВЦЭМ!$B$33:$B$776,C$119)+'СЕТ СН'!$I$9+СВЦЭМ!$D$10+'СЕТ СН'!$I$6-'СЕТ СН'!$I$19</f>
        <v>1493.65841228</v>
      </c>
      <c r="D149" s="36">
        <f>SUMIFS(СВЦЭМ!$C$33:$C$776,СВЦЭМ!$A$33:$A$776,$A149,СВЦЭМ!$B$33:$B$776,D$119)+'СЕТ СН'!$I$9+СВЦЭМ!$D$10+'СЕТ СН'!$I$6-'СЕТ СН'!$I$19</f>
        <v>1525.9133201300001</v>
      </c>
      <c r="E149" s="36">
        <f>SUMIFS(СВЦЭМ!$C$33:$C$776,СВЦЭМ!$A$33:$A$776,$A149,СВЦЭМ!$B$33:$B$776,E$119)+'СЕТ СН'!$I$9+СВЦЭМ!$D$10+'СЕТ СН'!$I$6-'СЕТ СН'!$I$19</f>
        <v>1545.54761149</v>
      </c>
      <c r="F149" s="36">
        <f>SUMIFS(СВЦЭМ!$C$33:$C$776,СВЦЭМ!$A$33:$A$776,$A149,СВЦЭМ!$B$33:$B$776,F$119)+'СЕТ СН'!$I$9+СВЦЭМ!$D$10+'СЕТ СН'!$I$6-'СЕТ СН'!$I$19</f>
        <v>1560.3369449500001</v>
      </c>
      <c r="G149" s="36">
        <f>SUMIFS(СВЦЭМ!$C$33:$C$776,СВЦЭМ!$A$33:$A$776,$A149,СВЦЭМ!$B$33:$B$776,G$119)+'СЕТ СН'!$I$9+СВЦЭМ!$D$10+'СЕТ СН'!$I$6-'СЕТ СН'!$I$19</f>
        <v>1537.5883806500001</v>
      </c>
      <c r="H149" s="36">
        <f>SUMIFS(СВЦЭМ!$C$33:$C$776,СВЦЭМ!$A$33:$A$776,$A149,СВЦЭМ!$B$33:$B$776,H$119)+'СЕТ СН'!$I$9+СВЦЭМ!$D$10+'СЕТ СН'!$I$6-'СЕТ СН'!$I$19</f>
        <v>1485.7291166599998</v>
      </c>
      <c r="I149" s="36">
        <f>SUMIFS(СВЦЭМ!$C$33:$C$776,СВЦЭМ!$A$33:$A$776,$A149,СВЦЭМ!$B$33:$B$776,I$119)+'СЕТ СН'!$I$9+СВЦЭМ!$D$10+'СЕТ СН'!$I$6-'СЕТ СН'!$I$19</f>
        <v>1423.83564654</v>
      </c>
      <c r="J149" s="36">
        <f>SUMIFS(СВЦЭМ!$C$33:$C$776,СВЦЭМ!$A$33:$A$776,$A149,СВЦЭМ!$B$33:$B$776,J$119)+'СЕТ СН'!$I$9+СВЦЭМ!$D$10+'СЕТ СН'!$I$6-'СЕТ СН'!$I$19</f>
        <v>1392.9537709900001</v>
      </c>
      <c r="K149" s="36">
        <f>SUMIFS(СВЦЭМ!$C$33:$C$776,СВЦЭМ!$A$33:$A$776,$A149,СВЦЭМ!$B$33:$B$776,K$119)+'СЕТ СН'!$I$9+СВЦЭМ!$D$10+'СЕТ СН'!$I$6-'СЕТ СН'!$I$19</f>
        <v>1411.4132811499999</v>
      </c>
      <c r="L149" s="36">
        <f>SUMIFS(СВЦЭМ!$C$33:$C$776,СВЦЭМ!$A$33:$A$776,$A149,СВЦЭМ!$B$33:$B$776,L$119)+'СЕТ СН'!$I$9+СВЦЭМ!$D$10+'СЕТ СН'!$I$6-'СЕТ СН'!$I$19</f>
        <v>1430.0570206899999</v>
      </c>
      <c r="M149" s="36">
        <f>SUMIFS(СВЦЭМ!$C$33:$C$776,СВЦЭМ!$A$33:$A$776,$A149,СВЦЭМ!$B$33:$B$776,M$119)+'СЕТ СН'!$I$9+СВЦЭМ!$D$10+'СЕТ СН'!$I$6-'СЕТ СН'!$I$19</f>
        <v>1432.29389567</v>
      </c>
      <c r="N149" s="36">
        <f>SUMIFS(СВЦЭМ!$C$33:$C$776,СВЦЭМ!$A$33:$A$776,$A149,СВЦЭМ!$B$33:$B$776,N$119)+'СЕТ СН'!$I$9+СВЦЭМ!$D$10+'СЕТ СН'!$I$6-'СЕТ СН'!$I$19</f>
        <v>1428.47922245</v>
      </c>
      <c r="O149" s="36">
        <f>SUMIFS(СВЦЭМ!$C$33:$C$776,СВЦЭМ!$A$33:$A$776,$A149,СВЦЭМ!$B$33:$B$776,O$119)+'СЕТ СН'!$I$9+СВЦЭМ!$D$10+'СЕТ СН'!$I$6-'СЕТ СН'!$I$19</f>
        <v>1432.4055008199998</v>
      </c>
      <c r="P149" s="36">
        <f>SUMIFS(СВЦЭМ!$C$33:$C$776,СВЦЭМ!$A$33:$A$776,$A149,СВЦЭМ!$B$33:$B$776,P$119)+'СЕТ СН'!$I$9+СВЦЭМ!$D$10+'СЕТ СН'!$I$6-'СЕТ СН'!$I$19</f>
        <v>1436.76655222</v>
      </c>
      <c r="Q149" s="36">
        <f>SUMIFS(СВЦЭМ!$C$33:$C$776,СВЦЭМ!$A$33:$A$776,$A149,СВЦЭМ!$B$33:$B$776,Q$119)+'СЕТ СН'!$I$9+СВЦЭМ!$D$10+'СЕТ СН'!$I$6-'СЕТ СН'!$I$19</f>
        <v>1430.0098147599999</v>
      </c>
      <c r="R149" s="36">
        <f>SUMIFS(СВЦЭМ!$C$33:$C$776,СВЦЭМ!$A$33:$A$776,$A149,СВЦЭМ!$B$33:$B$776,R$119)+'СЕТ СН'!$I$9+СВЦЭМ!$D$10+'СЕТ СН'!$I$6-'СЕТ СН'!$I$19</f>
        <v>1466.92193064</v>
      </c>
      <c r="S149" s="36">
        <f>SUMIFS(СВЦЭМ!$C$33:$C$776,СВЦЭМ!$A$33:$A$776,$A149,СВЦЭМ!$B$33:$B$776,S$119)+'СЕТ СН'!$I$9+СВЦЭМ!$D$10+'СЕТ СН'!$I$6-'СЕТ СН'!$I$19</f>
        <v>1504.8539868399998</v>
      </c>
      <c r="T149" s="36">
        <f>SUMIFS(СВЦЭМ!$C$33:$C$776,СВЦЭМ!$A$33:$A$776,$A149,СВЦЭМ!$B$33:$B$776,T$119)+'СЕТ СН'!$I$9+СВЦЭМ!$D$10+'СЕТ СН'!$I$6-'СЕТ СН'!$I$19</f>
        <v>1502.8851786</v>
      </c>
      <c r="U149" s="36">
        <f>SUMIFS(СВЦЭМ!$C$33:$C$776,СВЦЭМ!$A$33:$A$776,$A149,СВЦЭМ!$B$33:$B$776,U$119)+'СЕТ СН'!$I$9+СВЦЭМ!$D$10+'СЕТ СН'!$I$6-'СЕТ СН'!$I$19</f>
        <v>1503.3150165500001</v>
      </c>
      <c r="V149" s="36">
        <f>SUMIFS(СВЦЭМ!$C$33:$C$776,СВЦЭМ!$A$33:$A$776,$A149,СВЦЭМ!$B$33:$B$776,V$119)+'СЕТ СН'!$I$9+СВЦЭМ!$D$10+'СЕТ СН'!$I$6-'СЕТ СН'!$I$19</f>
        <v>1500.88665655</v>
      </c>
      <c r="W149" s="36">
        <f>SUMIFS(СВЦЭМ!$C$33:$C$776,СВЦЭМ!$A$33:$A$776,$A149,СВЦЭМ!$B$33:$B$776,W$119)+'СЕТ СН'!$I$9+СВЦЭМ!$D$10+'СЕТ СН'!$I$6-'СЕТ СН'!$I$19</f>
        <v>1524.1413258799998</v>
      </c>
      <c r="X149" s="36">
        <f>SUMIFS(СВЦЭМ!$C$33:$C$776,СВЦЭМ!$A$33:$A$776,$A149,СВЦЭМ!$B$33:$B$776,X$119)+'СЕТ СН'!$I$9+СВЦЭМ!$D$10+'СЕТ СН'!$I$6-'СЕТ СН'!$I$19</f>
        <v>1493.3867335999998</v>
      </c>
      <c r="Y149" s="36">
        <f>SUMIFS(СВЦЭМ!$C$33:$C$776,СВЦЭМ!$A$33:$A$776,$A149,СВЦЭМ!$B$33:$B$776,Y$119)+'СЕТ СН'!$I$9+СВЦЭМ!$D$10+'СЕТ СН'!$I$6-'СЕТ СН'!$I$19</f>
        <v>1395.6783273400001</v>
      </c>
    </row>
    <row r="150" spans="1:26" ht="15.75" x14ac:dyDescent="0.2">
      <c r="A150" s="35">
        <f t="shared" si="3"/>
        <v>43708</v>
      </c>
      <c r="B150" s="36">
        <f>SUMIFS(СВЦЭМ!$C$33:$C$776,СВЦЭМ!$A$33:$A$776,$A150,СВЦЭМ!$B$33:$B$776,B$119)+'СЕТ СН'!$I$9+СВЦЭМ!$D$10+'СЕТ СН'!$I$6-'СЕТ СН'!$I$19</f>
        <v>1453.10959271</v>
      </c>
      <c r="C150" s="36">
        <f>SUMIFS(СВЦЭМ!$C$33:$C$776,СВЦЭМ!$A$33:$A$776,$A150,СВЦЭМ!$B$33:$B$776,C$119)+'СЕТ СН'!$I$9+СВЦЭМ!$D$10+'СЕТ СН'!$I$6-'СЕТ СН'!$I$19</f>
        <v>1495.09112985</v>
      </c>
      <c r="D150" s="36">
        <f>SUMIFS(СВЦЭМ!$C$33:$C$776,СВЦЭМ!$A$33:$A$776,$A150,СВЦЭМ!$B$33:$B$776,D$119)+'СЕТ СН'!$I$9+СВЦЭМ!$D$10+'СЕТ СН'!$I$6-'СЕТ СН'!$I$19</f>
        <v>1519.8282691300001</v>
      </c>
      <c r="E150" s="36">
        <f>SUMIFS(СВЦЭМ!$C$33:$C$776,СВЦЭМ!$A$33:$A$776,$A150,СВЦЭМ!$B$33:$B$776,E$119)+'СЕТ СН'!$I$9+СВЦЭМ!$D$10+'СЕТ СН'!$I$6-'СЕТ СН'!$I$19</f>
        <v>1535.9973671100001</v>
      </c>
      <c r="F150" s="36">
        <f>SUMIFS(СВЦЭМ!$C$33:$C$776,СВЦЭМ!$A$33:$A$776,$A150,СВЦЭМ!$B$33:$B$776,F$119)+'СЕТ СН'!$I$9+СВЦЭМ!$D$10+'СЕТ СН'!$I$6-'СЕТ СН'!$I$19</f>
        <v>1546.39332186</v>
      </c>
      <c r="G150" s="36">
        <f>SUMIFS(СВЦЭМ!$C$33:$C$776,СВЦЭМ!$A$33:$A$776,$A150,СВЦЭМ!$B$33:$B$776,G$119)+'СЕТ СН'!$I$9+СВЦЭМ!$D$10+'СЕТ СН'!$I$6-'СЕТ СН'!$I$19</f>
        <v>1534.8159134299999</v>
      </c>
      <c r="H150" s="36">
        <f>SUMIFS(СВЦЭМ!$C$33:$C$776,СВЦЭМ!$A$33:$A$776,$A150,СВЦЭМ!$B$33:$B$776,H$119)+'СЕТ СН'!$I$9+СВЦЭМ!$D$10+'СЕТ СН'!$I$6-'СЕТ СН'!$I$19</f>
        <v>1520.1131292499999</v>
      </c>
      <c r="I150" s="36">
        <f>SUMIFS(СВЦЭМ!$C$33:$C$776,СВЦЭМ!$A$33:$A$776,$A150,СВЦЭМ!$B$33:$B$776,I$119)+'СЕТ СН'!$I$9+СВЦЭМ!$D$10+'СЕТ СН'!$I$6-'СЕТ СН'!$I$19</f>
        <v>1468.51911135</v>
      </c>
      <c r="J150" s="36">
        <f>SUMIFS(СВЦЭМ!$C$33:$C$776,СВЦЭМ!$A$33:$A$776,$A150,СВЦЭМ!$B$33:$B$776,J$119)+'СЕТ СН'!$I$9+СВЦЭМ!$D$10+'СЕТ СН'!$I$6-'СЕТ СН'!$I$19</f>
        <v>1399.1947069099999</v>
      </c>
      <c r="K150" s="36">
        <f>SUMIFS(СВЦЭМ!$C$33:$C$776,СВЦЭМ!$A$33:$A$776,$A150,СВЦЭМ!$B$33:$B$776,K$119)+'СЕТ СН'!$I$9+СВЦЭМ!$D$10+'СЕТ СН'!$I$6-'СЕТ СН'!$I$19</f>
        <v>1342.58380072</v>
      </c>
      <c r="L150" s="36">
        <f>SUMIFS(СВЦЭМ!$C$33:$C$776,СВЦЭМ!$A$33:$A$776,$A150,СВЦЭМ!$B$33:$B$776,L$119)+'СЕТ СН'!$I$9+СВЦЭМ!$D$10+'СЕТ СН'!$I$6-'СЕТ СН'!$I$19</f>
        <v>1326.4118016799998</v>
      </c>
      <c r="M150" s="36">
        <f>SUMIFS(СВЦЭМ!$C$33:$C$776,СВЦЭМ!$A$33:$A$776,$A150,СВЦЭМ!$B$33:$B$776,M$119)+'СЕТ СН'!$I$9+СВЦЭМ!$D$10+'СЕТ СН'!$I$6-'СЕТ СН'!$I$19</f>
        <v>1327.6789409200001</v>
      </c>
      <c r="N150" s="36">
        <f>SUMIFS(СВЦЭМ!$C$33:$C$776,СВЦЭМ!$A$33:$A$776,$A150,СВЦЭМ!$B$33:$B$776,N$119)+'СЕТ СН'!$I$9+СВЦЭМ!$D$10+'СЕТ СН'!$I$6-'СЕТ СН'!$I$19</f>
        <v>1324.9911877700001</v>
      </c>
      <c r="O150" s="36">
        <f>SUMIFS(СВЦЭМ!$C$33:$C$776,СВЦЭМ!$A$33:$A$776,$A150,СВЦЭМ!$B$33:$B$776,O$119)+'СЕТ СН'!$I$9+СВЦЭМ!$D$10+'СЕТ СН'!$I$6-'СЕТ СН'!$I$19</f>
        <v>1328.0550891399998</v>
      </c>
      <c r="P150" s="36">
        <f>SUMIFS(СВЦЭМ!$C$33:$C$776,СВЦЭМ!$A$33:$A$776,$A150,СВЦЭМ!$B$33:$B$776,P$119)+'СЕТ СН'!$I$9+СВЦЭМ!$D$10+'СЕТ СН'!$I$6-'СЕТ СН'!$I$19</f>
        <v>1332.4559616500001</v>
      </c>
      <c r="Q150" s="36">
        <f>SUMIFS(СВЦЭМ!$C$33:$C$776,СВЦЭМ!$A$33:$A$776,$A150,СВЦЭМ!$B$33:$B$776,Q$119)+'СЕТ СН'!$I$9+СВЦЭМ!$D$10+'СЕТ СН'!$I$6-'СЕТ СН'!$I$19</f>
        <v>1334.99138662</v>
      </c>
      <c r="R150" s="36">
        <f>SUMIFS(СВЦЭМ!$C$33:$C$776,СВЦЭМ!$A$33:$A$776,$A150,СВЦЭМ!$B$33:$B$776,R$119)+'СЕТ СН'!$I$9+СВЦЭМ!$D$10+'СЕТ СН'!$I$6-'СЕТ СН'!$I$19</f>
        <v>1299.98940075</v>
      </c>
      <c r="S150" s="36">
        <f>SUMIFS(СВЦЭМ!$C$33:$C$776,СВЦЭМ!$A$33:$A$776,$A150,СВЦЭМ!$B$33:$B$776,S$119)+'СЕТ СН'!$I$9+СВЦЭМ!$D$10+'СЕТ СН'!$I$6-'СЕТ СН'!$I$19</f>
        <v>1258.8745106199999</v>
      </c>
      <c r="T150" s="36">
        <f>SUMIFS(СВЦЭМ!$C$33:$C$776,СВЦЭМ!$A$33:$A$776,$A150,СВЦЭМ!$B$33:$B$776,T$119)+'СЕТ СН'!$I$9+СВЦЭМ!$D$10+'СЕТ СН'!$I$6-'СЕТ СН'!$I$19</f>
        <v>1251.6877886799998</v>
      </c>
      <c r="U150" s="36">
        <f>SUMIFS(СВЦЭМ!$C$33:$C$776,СВЦЭМ!$A$33:$A$776,$A150,СВЦЭМ!$B$33:$B$776,U$119)+'СЕТ СН'!$I$9+СВЦЭМ!$D$10+'СЕТ СН'!$I$6-'СЕТ СН'!$I$19</f>
        <v>1247.37477468</v>
      </c>
      <c r="V150" s="36">
        <f>SUMIFS(СВЦЭМ!$C$33:$C$776,СВЦЭМ!$A$33:$A$776,$A150,СВЦЭМ!$B$33:$B$776,V$119)+'СЕТ СН'!$I$9+СВЦЭМ!$D$10+'СЕТ СН'!$I$6-'СЕТ СН'!$I$19</f>
        <v>1247.23949169</v>
      </c>
      <c r="W150" s="36">
        <f>SUMIFS(СВЦЭМ!$C$33:$C$776,СВЦЭМ!$A$33:$A$776,$A150,СВЦЭМ!$B$33:$B$776,W$119)+'СЕТ СН'!$I$9+СВЦЭМ!$D$10+'СЕТ СН'!$I$6-'СЕТ СН'!$I$19</f>
        <v>1241.93714729</v>
      </c>
      <c r="X150" s="36">
        <f>SUMIFS(СВЦЭМ!$C$33:$C$776,СВЦЭМ!$A$33:$A$776,$A150,СВЦЭМ!$B$33:$B$776,X$119)+'СЕТ СН'!$I$9+СВЦЭМ!$D$10+'СЕТ СН'!$I$6-'СЕТ СН'!$I$19</f>
        <v>1261.04237784</v>
      </c>
      <c r="Y150" s="36">
        <f>SUMIFS(СВЦЭМ!$C$33:$C$776,СВЦЭМ!$A$33:$A$776,$A150,СВЦЭМ!$B$33:$B$776,Y$119)+'СЕТ СН'!$I$9+СВЦЭМ!$D$10+'СЕТ СН'!$I$6-'СЕТ СН'!$I$19</f>
        <v>1342.56816525</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5">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2"/>
      <c r="W154" s="32"/>
      <c r="X154" s="32"/>
      <c r="Y154" s="32"/>
    </row>
    <row r="155" spans="1:26" ht="15.75" x14ac:dyDescent="0.2">
      <c r="A155" s="132"/>
      <c r="B155" s="132"/>
      <c r="C155" s="132"/>
      <c r="D155" s="132"/>
      <c r="E155" s="132"/>
      <c r="F155" s="132"/>
      <c r="G155" s="132"/>
      <c r="H155" s="132"/>
      <c r="I155" s="132"/>
      <c r="J155" s="132"/>
      <c r="K155" s="132"/>
      <c r="L155" s="132"/>
      <c r="M155" s="132"/>
      <c r="N155" s="135">
        <f>СВЦЭМ!$D$12+'СЕТ СН'!$F$10-'СЕТ СН'!$F$20</f>
        <v>460818.98808538803</v>
      </c>
      <c r="O155" s="136"/>
      <c r="P155" s="135">
        <f>СВЦЭМ!$D$12+'СЕТ СН'!$F$10-'СЕТ СН'!$G$20</f>
        <v>460818.98808538803</v>
      </c>
      <c r="Q155" s="136"/>
      <c r="R155" s="135">
        <f>СВЦЭМ!$D$12+'СЕТ СН'!$F$10-'СЕТ СН'!$H$20</f>
        <v>460818.98808538803</v>
      </c>
      <c r="S155" s="136"/>
      <c r="T155" s="135">
        <f>СВЦЭМ!$D$12+'СЕТ СН'!$F$10-'СЕТ СН'!$I$20</f>
        <v>460818.98808538803</v>
      </c>
      <c r="U155" s="136"/>
      <c r="V155" s="40"/>
      <c r="W155" s="40"/>
      <c r="X155" s="40"/>
      <c r="Y155" s="40"/>
    </row>
    <row r="156" spans="1:26" x14ac:dyDescent="0.25">
      <c r="A156" s="138"/>
      <c r="B156" s="138"/>
      <c r="C156" s="138"/>
      <c r="D156" s="138"/>
      <c r="E156" s="138"/>
      <c r="F156" s="139"/>
      <c r="G156" s="139"/>
      <c r="H156" s="139"/>
      <c r="I156" s="139"/>
      <c r="J156" s="139"/>
      <c r="K156" s="139"/>
      <c r="L156" s="139"/>
      <c r="M156" s="139"/>
    </row>
    <row r="157" spans="1:26" ht="15.75" x14ac:dyDescent="0.25">
      <c r="A157" s="141" t="s">
        <v>78</v>
      </c>
      <c r="B157" s="142"/>
      <c r="C157" s="142"/>
      <c r="D157" s="142"/>
      <c r="E157" s="142"/>
      <c r="F157" s="142"/>
      <c r="G157" s="142"/>
      <c r="H157" s="142"/>
      <c r="I157" s="142"/>
      <c r="J157" s="142"/>
      <c r="K157" s="142"/>
      <c r="L157" s="142"/>
      <c r="M157" s="143"/>
      <c r="N157" s="133" t="s">
        <v>29</v>
      </c>
      <c r="O157" s="133"/>
      <c r="P157" s="133"/>
      <c r="Q157" s="133"/>
      <c r="R157" s="133"/>
      <c r="S157" s="133"/>
      <c r="T157" s="133"/>
      <c r="U157" s="133"/>
    </row>
    <row r="158" spans="1:26" ht="15.75" x14ac:dyDescent="0.25">
      <c r="A158" s="144"/>
      <c r="B158" s="145"/>
      <c r="C158" s="145"/>
      <c r="D158" s="145"/>
      <c r="E158" s="145"/>
      <c r="F158" s="145"/>
      <c r="G158" s="145"/>
      <c r="H158" s="145"/>
      <c r="I158" s="145"/>
      <c r="J158" s="145"/>
      <c r="K158" s="145"/>
      <c r="L158" s="145"/>
      <c r="M158" s="146"/>
      <c r="N158" s="134" t="s">
        <v>0</v>
      </c>
      <c r="O158" s="134"/>
      <c r="P158" s="134" t="s">
        <v>1</v>
      </c>
      <c r="Q158" s="134"/>
      <c r="R158" s="134" t="s">
        <v>2</v>
      </c>
      <c r="S158" s="134"/>
      <c r="T158" s="134" t="s">
        <v>3</v>
      </c>
      <c r="U158" s="134"/>
    </row>
    <row r="159" spans="1:26" ht="15.75" x14ac:dyDescent="0.25">
      <c r="A159" s="147"/>
      <c r="B159" s="148"/>
      <c r="C159" s="148"/>
      <c r="D159" s="148"/>
      <c r="E159" s="148"/>
      <c r="F159" s="148"/>
      <c r="G159" s="148"/>
      <c r="H159" s="148"/>
      <c r="I159" s="148"/>
      <c r="J159" s="148"/>
      <c r="K159" s="148"/>
      <c r="L159" s="148"/>
      <c r="M159" s="149"/>
      <c r="N159" s="140">
        <f>'СЕТ СН'!$F$7</f>
        <v>1433491.35</v>
      </c>
      <c r="O159" s="140"/>
      <c r="P159" s="140">
        <f>'СЕТ СН'!$G$7</f>
        <v>980880.36</v>
      </c>
      <c r="Q159" s="140"/>
      <c r="R159" s="140">
        <f>'СЕТ СН'!$H$7</f>
        <v>1301035.3799999999</v>
      </c>
      <c r="S159" s="140"/>
      <c r="T159" s="140">
        <f>'СЕТ СН'!$I$7</f>
        <v>1236276.94</v>
      </c>
      <c r="U159" s="140"/>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0" t="s">
        <v>40</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10</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01.08.2019</v>
      </c>
      <c r="B12" s="36">
        <f>SUMIFS(СВЦЭМ!$D$33:$D$776,СВЦЭМ!$A$33:$A$776,$A12,СВЦЭМ!$B$33:$B$776,B$11)+'СЕТ СН'!$F$11+СВЦЭМ!$D$10+'СЕТ СН'!$F$5-'СЕТ СН'!$F$21</f>
        <v>3232.7984325100001</v>
      </c>
      <c r="C12" s="36">
        <f>SUMIFS(СВЦЭМ!$D$33:$D$776,СВЦЭМ!$A$33:$A$776,$A12,СВЦЭМ!$B$33:$B$776,C$11)+'СЕТ СН'!$F$11+СВЦЭМ!$D$10+'СЕТ СН'!$F$5-'СЕТ СН'!$F$21</f>
        <v>3339.5262374499998</v>
      </c>
      <c r="D12" s="36">
        <f>SUMIFS(СВЦЭМ!$D$33:$D$776,СВЦЭМ!$A$33:$A$776,$A12,СВЦЭМ!$B$33:$B$776,D$11)+'СЕТ СН'!$F$11+СВЦЭМ!$D$10+'СЕТ СН'!$F$5-'СЕТ СН'!$F$21</f>
        <v>3380.4928823999999</v>
      </c>
      <c r="E12" s="36">
        <f>SUMIFS(СВЦЭМ!$D$33:$D$776,СВЦЭМ!$A$33:$A$776,$A12,СВЦЭМ!$B$33:$B$776,E$11)+'СЕТ СН'!$F$11+СВЦЭМ!$D$10+'СЕТ СН'!$F$5-'СЕТ СН'!$F$21</f>
        <v>3425.4104257999998</v>
      </c>
      <c r="F12" s="36">
        <f>SUMIFS(СВЦЭМ!$D$33:$D$776,СВЦЭМ!$A$33:$A$776,$A12,СВЦЭМ!$B$33:$B$776,F$11)+'СЕТ СН'!$F$11+СВЦЭМ!$D$10+'СЕТ СН'!$F$5-'СЕТ СН'!$F$21</f>
        <v>3444.8581245599999</v>
      </c>
      <c r="G12" s="36">
        <f>SUMIFS(СВЦЭМ!$D$33:$D$776,СВЦЭМ!$A$33:$A$776,$A12,СВЦЭМ!$B$33:$B$776,G$11)+'СЕТ СН'!$F$11+СВЦЭМ!$D$10+'СЕТ СН'!$F$5-'СЕТ СН'!$F$21</f>
        <v>3410.5458599799999</v>
      </c>
      <c r="H12" s="36">
        <f>SUMIFS(СВЦЭМ!$D$33:$D$776,СВЦЭМ!$A$33:$A$776,$A12,СВЦЭМ!$B$33:$B$776,H$11)+'СЕТ СН'!$F$11+СВЦЭМ!$D$10+'СЕТ СН'!$F$5-'СЕТ СН'!$F$21</f>
        <v>3347.6308357799999</v>
      </c>
      <c r="I12" s="36">
        <f>SUMIFS(СВЦЭМ!$D$33:$D$776,СВЦЭМ!$A$33:$A$776,$A12,СВЦЭМ!$B$33:$B$776,I$11)+'СЕТ СН'!$F$11+СВЦЭМ!$D$10+'СЕТ СН'!$F$5-'СЕТ СН'!$F$21</f>
        <v>3306.5368605900003</v>
      </c>
      <c r="J12" s="36">
        <f>SUMIFS(СВЦЭМ!$D$33:$D$776,СВЦЭМ!$A$33:$A$776,$A12,СВЦЭМ!$B$33:$B$776,J$11)+'СЕТ СН'!$F$11+СВЦЭМ!$D$10+'СЕТ СН'!$F$5-'СЕТ СН'!$F$21</f>
        <v>3345.0812687100001</v>
      </c>
      <c r="K12" s="36">
        <f>SUMIFS(СВЦЭМ!$D$33:$D$776,СВЦЭМ!$A$33:$A$776,$A12,СВЦЭМ!$B$33:$B$776,K$11)+'СЕТ СН'!$F$11+СВЦЭМ!$D$10+'СЕТ СН'!$F$5-'СЕТ СН'!$F$21</f>
        <v>3357.6415886599998</v>
      </c>
      <c r="L12" s="36">
        <f>SUMIFS(СВЦЭМ!$D$33:$D$776,СВЦЭМ!$A$33:$A$776,$A12,СВЦЭМ!$B$33:$B$776,L$11)+'СЕТ СН'!$F$11+СВЦЭМ!$D$10+'СЕТ СН'!$F$5-'СЕТ СН'!$F$21</f>
        <v>3367.0781263099998</v>
      </c>
      <c r="M12" s="36">
        <f>SUMIFS(СВЦЭМ!$D$33:$D$776,СВЦЭМ!$A$33:$A$776,$A12,СВЦЭМ!$B$33:$B$776,M$11)+'СЕТ СН'!$F$11+СВЦЭМ!$D$10+'СЕТ СН'!$F$5-'СЕТ СН'!$F$21</f>
        <v>3366.8584561799998</v>
      </c>
      <c r="N12" s="36">
        <f>SUMIFS(СВЦЭМ!$D$33:$D$776,СВЦЭМ!$A$33:$A$776,$A12,СВЦЭМ!$B$33:$B$776,N$11)+'СЕТ СН'!$F$11+СВЦЭМ!$D$10+'СЕТ СН'!$F$5-'СЕТ СН'!$F$21</f>
        <v>3364.7833090399999</v>
      </c>
      <c r="O12" s="36">
        <f>SUMIFS(СВЦЭМ!$D$33:$D$776,СВЦЭМ!$A$33:$A$776,$A12,СВЦЭМ!$B$33:$B$776,O$11)+'СЕТ СН'!$F$11+СВЦЭМ!$D$10+'СЕТ СН'!$F$5-'СЕТ СН'!$F$21</f>
        <v>3368.5716056400001</v>
      </c>
      <c r="P12" s="36">
        <f>SUMIFS(СВЦЭМ!$D$33:$D$776,СВЦЭМ!$A$33:$A$776,$A12,СВЦЭМ!$B$33:$B$776,P$11)+'СЕТ СН'!$F$11+СВЦЭМ!$D$10+'СЕТ СН'!$F$5-'СЕТ СН'!$F$21</f>
        <v>3368.5415214899999</v>
      </c>
      <c r="Q12" s="36">
        <f>SUMIFS(СВЦЭМ!$D$33:$D$776,СВЦЭМ!$A$33:$A$776,$A12,СВЦЭМ!$B$33:$B$776,Q$11)+'СЕТ СН'!$F$11+СВЦЭМ!$D$10+'СЕТ СН'!$F$5-'СЕТ СН'!$F$21</f>
        <v>3373.4784134900001</v>
      </c>
      <c r="R12" s="36">
        <f>SUMIFS(СВЦЭМ!$D$33:$D$776,СВЦЭМ!$A$33:$A$776,$A12,СВЦЭМ!$B$33:$B$776,R$11)+'СЕТ СН'!$F$11+СВЦЭМ!$D$10+'СЕТ СН'!$F$5-'СЕТ СН'!$F$21</f>
        <v>3377.6839071499999</v>
      </c>
      <c r="S12" s="36">
        <f>SUMIFS(СВЦЭМ!$D$33:$D$776,СВЦЭМ!$A$33:$A$776,$A12,СВЦЭМ!$B$33:$B$776,S$11)+'СЕТ СН'!$F$11+СВЦЭМ!$D$10+'СЕТ СН'!$F$5-'СЕТ СН'!$F$21</f>
        <v>3376.26641681</v>
      </c>
      <c r="T12" s="36">
        <f>SUMIFS(СВЦЭМ!$D$33:$D$776,СВЦЭМ!$A$33:$A$776,$A12,СВЦЭМ!$B$33:$B$776,T$11)+'СЕТ СН'!$F$11+СВЦЭМ!$D$10+'СЕТ СН'!$F$5-'СЕТ СН'!$F$21</f>
        <v>3367.4806472499999</v>
      </c>
      <c r="U12" s="36">
        <f>SUMIFS(СВЦЭМ!$D$33:$D$776,СВЦЭМ!$A$33:$A$776,$A12,СВЦЭМ!$B$33:$B$776,U$11)+'СЕТ СН'!$F$11+СВЦЭМ!$D$10+'СЕТ СН'!$F$5-'СЕТ СН'!$F$21</f>
        <v>3360.0376289000001</v>
      </c>
      <c r="V12" s="36">
        <f>SUMIFS(СВЦЭМ!$D$33:$D$776,СВЦЭМ!$A$33:$A$776,$A12,СВЦЭМ!$B$33:$B$776,V$11)+'СЕТ СН'!$F$11+СВЦЭМ!$D$10+'СЕТ СН'!$F$5-'СЕТ СН'!$F$21</f>
        <v>3357.0431219900001</v>
      </c>
      <c r="W12" s="36">
        <f>SUMIFS(СВЦЭМ!$D$33:$D$776,СВЦЭМ!$A$33:$A$776,$A12,СВЦЭМ!$B$33:$B$776,W$11)+'СЕТ СН'!$F$11+СВЦЭМ!$D$10+'СЕТ СН'!$F$5-'СЕТ СН'!$F$21</f>
        <v>3360.0823190599999</v>
      </c>
      <c r="X12" s="36">
        <f>SUMIFS(СВЦЭМ!$D$33:$D$776,СВЦЭМ!$A$33:$A$776,$A12,СВЦЭМ!$B$33:$B$776,X$11)+'СЕТ СН'!$F$11+СВЦЭМ!$D$10+'СЕТ СН'!$F$5-'СЕТ СН'!$F$21</f>
        <v>3335.5721835200002</v>
      </c>
      <c r="Y12" s="36">
        <f>SUMIFS(СВЦЭМ!$D$33:$D$776,СВЦЭМ!$A$33:$A$776,$A12,СВЦЭМ!$B$33:$B$776,Y$11)+'СЕТ СН'!$F$11+СВЦЭМ!$D$10+'СЕТ СН'!$F$5-'СЕТ СН'!$F$21</f>
        <v>3300.33857984</v>
      </c>
      <c r="AA12" s="45"/>
    </row>
    <row r="13" spans="1:27" ht="15.75" x14ac:dyDescent="0.2">
      <c r="A13" s="35">
        <f>A12+1</f>
        <v>43679</v>
      </c>
      <c r="B13" s="36">
        <f>SUMIFS(СВЦЭМ!$D$33:$D$776,СВЦЭМ!$A$33:$A$776,$A13,СВЦЭМ!$B$33:$B$776,B$11)+'СЕТ СН'!$F$11+СВЦЭМ!$D$10+'СЕТ СН'!$F$5-'СЕТ СН'!$F$21</f>
        <v>3280.7784848900001</v>
      </c>
      <c r="C13" s="36">
        <f>SUMIFS(СВЦЭМ!$D$33:$D$776,СВЦЭМ!$A$33:$A$776,$A13,СВЦЭМ!$B$33:$B$776,C$11)+'СЕТ СН'!$F$11+СВЦЭМ!$D$10+'СЕТ СН'!$F$5-'СЕТ СН'!$F$21</f>
        <v>3300.5837374100001</v>
      </c>
      <c r="D13" s="36">
        <f>SUMIFS(СВЦЭМ!$D$33:$D$776,СВЦЭМ!$A$33:$A$776,$A13,СВЦЭМ!$B$33:$B$776,D$11)+'СЕТ СН'!$F$11+СВЦЭМ!$D$10+'СЕТ СН'!$F$5-'СЕТ СН'!$F$21</f>
        <v>3325.8673272000001</v>
      </c>
      <c r="E13" s="36">
        <f>SUMIFS(СВЦЭМ!$D$33:$D$776,СВЦЭМ!$A$33:$A$776,$A13,СВЦЭМ!$B$33:$B$776,E$11)+'СЕТ СН'!$F$11+СВЦЭМ!$D$10+'СЕТ СН'!$F$5-'СЕТ СН'!$F$21</f>
        <v>3345.5983736799999</v>
      </c>
      <c r="F13" s="36">
        <f>SUMIFS(СВЦЭМ!$D$33:$D$776,СВЦЭМ!$A$33:$A$776,$A13,СВЦЭМ!$B$33:$B$776,F$11)+'СЕТ СН'!$F$11+СВЦЭМ!$D$10+'СЕТ СН'!$F$5-'СЕТ СН'!$F$21</f>
        <v>3347.4544369999999</v>
      </c>
      <c r="G13" s="36">
        <f>SUMIFS(СВЦЭМ!$D$33:$D$776,СВЦЭМ!$A$33:$A$776,$A13,СВЦЭМ!$B$33:$B$776,G$11)+'СЕТ СН'!$F$11+СВЦЭМ!$D$10+'СЕТ СН'!$F$5-'СЕТ СН'!$F$21</f>
        <v>3331.2005817300001</v>
      </c>
      <c r="H13" s="36">
        <f>SUMIFS(СВЦЭМ!$D$33:$D$776,СВЦЭМ!$A$33:$A$776,$A13,СВЦЭМ!$B$33:$B$776,H$11)+'СЕТ СН'!$F$11+СВЦЭМ!$D$10+'СЕТ СН'!$F$5-'СЕТ СН'!$F$21</f>
        <v>3290.95047918</v>
      </c>
      <c r="I13" s="36">
        <f>SUMIFS(СВЦЭМ!$D$33:$D$776,СВЦЭМ!$A$33:$A$776,$A13,СВЦЭМ!$B$33:$B$776,I$11)+'СЕТ СН'!$F$11+СВЦЭМ!$D$10+'СЕТ СН'!$F$5-'СЕТ СН'!$F$21</f>
        <v>3298.4521505299999</v>
      </c>
      <c r="J13" s="36">
        <f>SUMIFS(СВЦЭМ!$D$33:$D$776,СВЦЭМ!$A$33:$A$776,$A13,СВЦЭМ!$B$33:$B$776,J$11)+'СЕТ СН'!$F$11+СВЦЭМ!$D$10+'СЕТ СН'!$F$5-'СЕТ СН'!$F$21</f>
        <v>3339.6701264799999</v>
      </c>
      <c r="K13" s="36">
        <f>SUMIFS(СВЦЭМ!$D$33:$D$776,СВЦЭМ!$A$33:$A$776,$A13,СВЦЭМ!$B$33:$B$776,K$11)+'СЕТ СН'!$F$11+СВЦЭМ!$D$10+'СЕТ СН'!$F$5-'СЕТ СН'!$F$21</f>
        <v>3367.52576606</v>
      </c>
      <c r="L13" s="36">
        <f>SUMIFS(СВЦЭМ!$D$33:$D$776,СВЦЭМ!$A$33:$A$776,$A13,СВЦЭМ!$B$33:$B$776,L$11)+'СЕТ СН'!$F$11+СВЦЭМ!$D$10+'СЕТ СН'!$F$5-'СЕТ СН'!$F$21</f>
        <v>3356.7937232300001</v>
      </c>
      <c r="M13" s="36">
        <f>SUMIFS(СВЦЭМ!$D$33:$D$776,СВЦЭМ!$A$33:$A$776,$A13,СВЦЭМ!$B$33:$B$776,M$11)+'СЕТ СН'!$F$11+СВЦЭМ!$D$10+'СЕТ СН'!$F$5-'СЕТ СН'!$F$21</f>
        <v>3357.8691001900002</v>
      </c>
      <c r="N13" s="36">
        <f>SUMIFS(СВЦЭМ!$D$33:$D$776,СВЦЭМ!$A$33:$A$776,$A13,СВЦЭМ!$B$33:$B$776,N$11)+'СЕТ СН'!$F$11+СВЦЭМ!$D$10+'СЕТ СН'!$F$5-'СЕТ СН'!$F$21</f>
        <v>3354.9013321000002</v>
      </c>
      <c r="O13" s="36">
        <f>SUMIFS(СВЦЭМ!$D$33:$D$776,СВЦЭМ!$A$33:$A$776,$A13,СВЦЭМ!$B$33:$B$776,O$11)+'СЕТ СН'!$F$11+СВЦЭМ!$D$10+'СЕТ СН'!$F$5-'СЕТ СН'!$F$21</f>
        <v>3362.47730245</v>
      </c>
      <c r="P13" s="36">
        <f>SUMIFS(СВЦЭМ!$D$33:$D$776,СВЦЭМ!$A$33:$A$776,$A13,СВЦЭМ!$B$33:$B$776,P$11)+'СЕТ СН'!$F$11+СВЦЭМ!$D$10+'СЕТ СН'!$F$5-'СЕТ СН'!$F$21</f>
        <v>3359.91853133</v>
      </c>
      <c r="Q13" s="36">
        <f>SUMIFS(СВЦЭМ!$D$33:$D$776,СВЦЭМ!$A$33:$A$776,$A13,СВЦЭМ!$B$33:$B$776,Q$11)+'СЕТ СН'!$F$11+СВЦЭМ!$D$10+'СЕТ СН'!$F$5-'СЕТ СН'!$F$21</f>
        <v>3358.7669579799999</v>
      </c>
      <c r="R13" s="36">
        <f>SUMIFS(СВЦЭМ!$D$33:$D$776,СВЦЭМ!$A$33:$A$776,$A13,СВЦЭМ!$B$33:$B$776,R$11)+'СЕТ СН'!$F$11+СВЦЭМ!$D$10+'СЕТ СН'!$F$5-'СЕТ СН'!$F$21</f>
        <v>3352.4514227600002</v>
      </c>
      <c r="S13" s="36">
        <f>SUMIFS(СВЦЭМ!$D$33:$D$776,СВЦЭМ!$A$33:$A$776,$A13,СВЦЭМ!$B$33:$B$776,S$11)+'СЕТ СН'!$F$11+СВЦЭМ!$D$10+'СЕТ СН'!$F$5-'СЕТ СН'!$F$21</f>
        <v>3349.3426841099999</v>
      </c>
      <c r="T13" s="36">
        <f>SUMIFS(СВЦЭМ!$D$33:$D$776,СВЦЭМ!$A$33:$A$776,$A13,СВЦЭМ!$B$33:$B$776,T$11)+'СЕТ СН'!$F$11+СВЦЭМ!$D$10+'СЕТ СН'!$F$5-'СЕТ СН'!$F$21</f>
        <v>3343.6978776400001</v>
      </c>
      <c r="U13" s="36">
        <f>SUMIFS(СВЦЭМ!$D$33:$D$776,СВЦЭМ!$A$33:$A$776,$A13,СВЦЭМ!$B$33:$B$776,U$11)+'СЕТ СН'!$F$11+СВЦЭМ!$D$10+'СЕТ СН'!$F$5-'СЕТ СН'!$F$21</f>
        <v>3340.57372842</v>
      </c>
      <c r="V13" s="36">
        <f>SUMIFS(СВЦЭМ!$D$33:$D$776,СВЦЭМ!$A$33:$A$776,$A13,СВЦЭМ!$B$33:$B$776,V$11)+'СЕТ СН'!$F$11+СВЦЭМ!$D$10+'СЕТ СН'!$F$5-'СЕТ СН'!$F$21</f>
        <v>3344.56367219</v>
      </c>
      <c r="W13" s="36">
        <f>SUMIFS(СВЦЭМ!$D$33:$D$776,СВЦЭМ!$A$33:$A$776,$A13,СВЦЭМ!$B$33:$B$776,W$11)+'СЕТ СН'!$F$11+СВЦЭМ!$D$10+'СЕТ СН'!$F$5-'СЕТ СН'!$F$21</f>
        <v>3346.0708602</v>
      </c>
      <c r="X13" s="36">
        <f>SUMIFS(СВЦЭМ!$D$33:$D$776,СВЦЭМ!$A$33:$A$776,$A13,СВЦЭМ!$B$33:$B$776,X$11)+'СЕТ СН'!$F$11+СВЦЭМ!$D$10+'СЕТ СН'!$F$5-'СЕТ СН'!$F$21</f>
        <v>3325.5605489099999</v>
      </c>
      <c r="Y13" s="36">
        <f>SUMIFS(СВЦЭМ!$D$33:$D$776,СВЦЭМ!$A$33:$A$776,$A13,СВЦЭМ!$B$33:$B$776,Y$11)+'СЕТ СН'!$F$11+СВЦЭМ!$D$10+'СЕТ СН'!$F$5-'СЕТ СН'!$F$21</f>
        <v>3291.0825751299999</v>
      </c>
    </row>
    <row r="14" spans="1:27" ht="15.75" x14ac:dyDescent="0.2">
      <c r="A14" s="35">
        <f t="shared" ref="A14:A42" si="0">A13+1</f>
        <v>43680</v>
      </c>
      <c r="B14" s="36">
        <f>SUMIFS(СВЦЭМ!$D$33:$D$776,СВЦЭМ!$A$33:$A$776,$A14,СВЦЭМ!$B$33:$B$776,B$11)+'СЕТ СН'!$F$11+СВЦЭМ!$D$10+'СЕТ СН'!$F$5-'СЕТ СН'!$F$21</f>
        <v>3272.4893854699999</v>
      </c>
      <c r="C14" s="36">
        <f>SUMIFS(СВЦЭМ!$D$33:$D$776,СВЦЭМ!$A$33:$A$776,$A14,СВЦЭМ!$B$33:$B$776,C$11)+'СЕТ СН'!$F$11+СВЦЭМ!$D$10+'СЕТ СН'!$F$5-'СЕТ СН'!$F$21</f>
        <v>3292.4037819200003</v>
      </c>
      <c r="D14" s="36">
        <f>SUMIFS(СВЦЭМ!$D$33:$D$776,СВЦЭМ!$A$33:$A$776,$A14,СВЦЭМ!$B$33:$B$776,D$11)+'СЕТ СН'!$F$11+СВЦЭМ!$D$10+'СЕТ СН'!$F$5-'СЕТ СН'!$F$21</f>
        <v>3330.0098472899999</v>
      </c>
      <c r="E14" s="36">
        <f>SUMIFS(СВЦЭМ!$D$33:$D$776,СВЦЭМ!$A$33:$A$776,$A14,СВЦЭМ!$B$33:$B$776,E$11)+'СЕТ СН'!$F$11+СВЦЭМ!$D$10+'СЕТ СН'!$F$5-'СЕТ СН'!$F$21</f>
        <v>3334.7571051200002</v>
      </c>
      <c r="F14" s="36">
        <f>SUMIFS(СВЦЭМ!$D$33:$D$776,СВЦЭМ!$A$33:$A$776,$A14,СВЦЭМ!$B$33:$B$776,F$11)+'СЕТ СН'!$F$11+СВЦЭМ!$D$10+'СЕТ СН'!$F$5-'СЕТ СН'!$F$21</f>
        <v>3342.2845235599998</v>
      </c>
      <c r="G14" s="36">
        <f>SUMIFS(СВЦЭМ!$D$33:$D$776,СВЦЭМ!$A$33:$A$776,$A14,СВЦЭМ!$B$33:$B$776,G$11)+'СЕТ СН'!$F$11+СВЦЭМ!$D$10+'СЕТ СН'!$F$5-'СЕТ СН'!$F$21</f>
        <v>3328.43185696</v>
      </c>
      <c r="H14" s="36">
        <f>SUMIFS(СВЦЭМ!$D$33:$D$776,СВЦЭМ!$A$33:$A$776,$A14,СВЦЭМ!$B$33:$B$776,H$11)+'СЕТ СН'!$F$11+СВЦЭМ!$D$10+'СЕТ СН'!$F$5-'СЕТ СН'!$F$21</f>
        <v>3318.6168518599998</v>
      </c>
      <c r="I14" s="36">
        <f>SUMIFS(СВЦЭМ!$D$33:$D$776,СВЦЭМ!$A$33:$A$776,$A14,СВЦЭМ!$B$33:$B$776,I$11)+'СЕТ СН'!$F$11+СВЦЭМ!$D$10+'СЕТ СН'!$F$5-'СЕТ СН'!$F$21</f>
        <v>3276.4548449499998</v>
      </c>
      <c r="J14" s="36">
        <f>SUMIFS(СВЦЭМ!$D$33:$D$776,СВЦЭМ!$A$33:$A$776,$A14,СВЦЭМ!$B$33:$B$776,J$11)+'СЕТ СН'!$F$11+СВЦЭМ!$D$10+'СЕТ СН'!$F$5-'СЕТ СН'!$F$21</f>
        <v>3204.4794328600001</v>
      </c>
      <c r="K14" s="36">
        <f>SUMIFS(СВЦЭМ!$D$33:$D$776,СВЦЭМ!$A$33:$A$776,$A14,СВЦЭМ!$B$33:$B$776,K$11)+'СЕТ СН'!$F$11+СВЦЭМ!$D$10+'СЕТ СН'!$F$5-'СЕТ СН'!$F$21</f>
        <v>3202.2947944100001</v>
      </c>
      <c r="L14" s="36">
        <f>SUMIFS(СВЦЭМ!$D$33:$D$776,СВЦЭМ!$A$33:$A$776,$A14,СВЦЭМ!$B$33:$B$776,L$11)+'СЕТ СН'!$F$11+СВЦЭМ!$D$10+'СЕТ СН'!$F$5-'СЕТ СН'!$F$21</f>
        <v>3220.2297373599999</v>
      </c>
      <c r="M14" s="36">
        <f>SUMIFS(СВЦЭМ!$D$33:$D$776,СВЦЭМ!$A$33:$A$776,$A14,СВЦЭМ!$B$33:$B$776,M$11)+'СЕТ СН'!$F$11+СВЦЭМ!$D$10+'СЕТ СН'!$F$5-'СЕТ СН'!$F$21</f>
        <v>3220.91896266</v>
      </c>
      <c r="N14" s="36">
        <f>SUMIFS(СВЦЭМ!$D$33:$D$776,СВЦЭМ!$A$33:$A$776,$A14,СВЦЭМ!$B$33:$B$776,N$11)+'СЕТ СН'!$F$11+СВЦЭМ!$D$10+'СЕТ СН'!$F$5-'СЕТ СН'!$F$21</f>
        <v>3224.37979533</v>
      </c>
      <c r="O14" s="36">
        <f>SUMIFS(СВЦЭМ!$D$33:$D$776,СВЦЭМ!$A$33:$A$776,$A14,СВЦЭМ!$B$33:$B$776,O$11)+'СЕТ СН'!$F$11+СВЦЭМ!$D$10+'СЕТ СН'!$F$5-'СЕТ СН'!$F$21</f>
        <v>3225.57484419</v>
      </c>
      <c r="P14" s="36">
        <f>SUMIFS(СВЦЭМ!$D$33:$D$776,СВЦЭМ!$A$33:$A$776,$A14,СВЦЭМ!$B$33:$B$776,P$11)+'СЕТ СН'!$F$11+СВЦЭМ!$D$10+'СЕТ СН'!$F$5-'СЕТ СН'!$F$21</f>
        <v>3224.4745698500001</v>
      </c>
      <c r="Q14" s="36">
        <f>SUMIFS(СВЦЭМ!$D$33:$D$776,СВЦЭМ!$A$33:$A$776,$A14,СВЦЭМ!$B$33:$B$776,Q$11)+'СЕТ СН'!$F$11+СВЦЭМ!$D$10+'СЕТ СН'!$F$5-'СЕТ СН'!$F$21</f>
        <v>3228.8116502799999</v>
      </c>
      <c r="R14" s="36">
        <f>SUMIFS(СВЦЭМ!$D$33:$D$776,СВЦЭМ!$A$33:$A$776,$A14,СВЦЭМ!$B$33:$B$776,R$11)+'СЕТ СН'!$F$11+СВЦЭМ!$D$10+'СЕТ СН'!$F$5-'СЕТ СН'!$F$21</f>
        <v>3224.7240540299999</v>
      </c>
      <c r="S14" s="36">
        <f>SUMIFS(СВЦЭМ!$D$33:$D$776,СВЦЭМ!$A$33:$A$776,$A14,СВЦЭМ!$B$33:$B$776,S$11)+'СЕТ СН'!$F$11+СВЦЭМ!$D$10+'СЕТ СН'!$F$5-'СЕТ СН'!$F$21</f>
        <v>3223.0956774400001</v>
      </c>
      <c r="T14" s="36">
        <f>SUMIFS(СВЦЭМ!$D$33:$D$776,СВЦЭМ!$A$33:$A$776,$A14,СВЦЭМ!$B$33:$B$776,T$11)+'СЕТ СН'!$F$11+СВЦЭМ!$D$10+'СЕТ СН'!$F$5-'СЕТ СН'!$F$21</f>
        <v>3225.35623089</v>
      </c>
      <c r="U14" s="36">
        <f>SUMIFS(СВЦЭМ!$D$33:$D$776,СВЦЭМ!$A$33:$A$776,$A14,СВЦЭМ!$B$33:$B$776,U$11)+'СЕТ СН'!$F$11+СВЦЭМ!$D$10+'СЕТ СН'!$F$5-'СЕТ СН'!$F$21</f>
        <v>3223.1589327299998</v>
      </c>
      <c r="V14" s="36">
        <f>SUMIFS(СВЦЭМ!$D$33:$D$776,СВЦЭМ!$A$33:$A$776,$A14,СВЦЭМ!$B$33:$B$776,V$11)+'СЕТ СН'!$F$11+СВЦЭМ!$D$10+'СЕТ СН'!$F$5-'СЕТ СН'!$F$21</f>
        <v>3216.5810839599999</v>
      </c>
      <c r="W14" s="36">
        <f>SUMIFS(СВЦЭМ!$D$33:$D$776,СВЦЭМ!$A$33:$A$776,$A14,СВЦЭМ!$B$33:$B$776,W$11)+'СЕТ СН'!$F$11+СВЦЭМ!$D$10+'СЕТ СН'!$F$5-'СЕТ СН'!$F$21</f>
        <v>3226.1428399500001</v>
      </c>
      <c r="X14" s="36">
        <f>SUMIFS(СВЦЭМ!$D$33:$D$776,СВЦЭМ!$A$33:$A$776,$A14,СВЦЭМ!$B$33:$B$776,X$11)+'СЕТ СН'!$F$11+СВЦЭМ!$D$10+'СЕТ СН'!$F$5-'СЕТ СН'!$F$21</f>
        <v>3204.69757703</v>
      </c>
      <c r="Y14" s="36">
        <f>SUMIFS(СВЦЭМ!$D$33:$D$776,СВЦЭМ!$A$33:$A$776,$A14,СВЦЭМ!$B$33:$B$776,Y$11)+'СЕТ СН'!$F$11+СВЦЭМ!$D$10+'СЕТ СН'!$F$5-'СЕТ СН'!$F$21</f>
        <v>3222.8731115700002</v>
      </c>
    </row>
    <row r="15" spans="1:27" ht="15.75" x14ac:dyDescent="0.2">
      <c r="A15" s="35">
        <f t="shared" si="0"/>
        <v>43681</v>
      </c>
      <c r="B15" s="36">
        <f>SUMIFS(СВЦЭМ!$D$33:$D$776,СВЦЭМ!$A$33:$A$776,$A15,СВЦЭМ!$B$33:$B$776,B$11)+'СЕТ СН'!$F$11+СВЦЭМ!$D$10+'СЕТ СН'!$F$5-'СЕТ СН'!$F$21</f>
        <v>3224.7755925800002</v>
      </c>
      <c r="C15" s="36">
        <f>SUMIFS(СВЦЭМ!$D$33:$D$776,СВЦЭМ!$A$33:$A$776,$A15,СВЦЭМ!$B$33:$B$776,C$11)+'СЕТ СН'!$F$11+СВЦЭМ!$D$10+'СЕТ СН'!$F$5-'СЕТ СН'!$F$21</f>
        <v>3262.6836170400002</v>
      </c>
      <c r="D15" s="36">
        <f>SUMIFS(СВЦЭМ!$D$33:$D$776,СВЦЭМ!$A$33:$A$776,$A15,СВЦЭМ!$B$33:$B$776,D$11)+'СЕТ СН'!$F$11+СВЦЭМ!$D$10+'СЕТ СН'!$F$5-'СЕТ СН'!$F$21</f>
        <v>3281.80441522</v>
      </c>
      <c r="E15" s="36">
        <f>SUMIFS(СВЦЭМ!$D$33:$D$776,СВЦЭМ!$A$33:$A$776,$A15,СВЦЭМ!$B$33:$B$776,E$11)+'СЕТ СН'!$F$11+СВЦЭМ!$D$10+'СЕТ СН'!$F$5-'СЕТ СН'!$F$21</f>
        <v>3310.1779932600002</v>
      </c>
      <c r="F15" s="36">
        <f>SUMIFS(СВЦЭМ!$D$33:$D$776,СВЦЭМ!$A$33:$A$776,$A15,СВЦЭМ!$B$33:$B$776,F$11)+'СЕТ СН'!$F$11+СВЦЭМ!$D$10+'СЕТ СН'!$F$5-'СЕТ СН'!$F$21</f>
        <v>3312.1834081900001</v>
      </c>
      <c r="G15" s="36">
        <f>SUMIFS(СВЦЭМ!$D$33:$D$776,СВЦЭМ!$A$33:$A$776,$A15,СВЦЭМ!$B$33:$B$776,G$11)+'СЕТ СН'!$F$11+СВЦЭМ!$D$10+'СЕТ СН'!$F$5-'СЕТ СН'!$F$21</f>
        <v>3325.28282347</v>
      </c>
      <c r="H15" s="36">
        <f>SUMIFS(СВЦЭМ!$D$33:$D$776,СВЦЭМ!$A$33:$A$776,$A15,СВЦЭМ!$B$33:$B$776,H$11)+'СЕТ СН'!$F$11+СВЦЭМ!$D$10+'СЕТ СН'!$F$5-'СЕТ СН'!$F$21</f>
        <v>3299.4130487000002</v>
      </c>
      <c r="I15" s="36">
        <f>SUMIFS(СВЦЭМ!$D$33:$D$776,СВЦЭМ!$A$33:$A$776,$A15,СВЦЭМ!$B$33:$B$776,I$11)+'СЕТ СН'!$F$11+СВЦЭМ!$D$10+'СЕТ СН'!$F$5-'СЕТ СН'!$F$21</f>
        <v>3267.4717017799999</v>
      </c>
      <c r="J15" s="36">
        <f>SUMIFS(СВЦЭМ!$D$33:$D$776,СВЦЭМ!$A$33:$A$776,$A15,СВЦЭМ!$B$33:$B$776,J$11)+'СЕТ СН'!$F$11+СВЦЭМ!$D$10+'СЕТ СН'!$F$5-'СЕТ СН'!$F$21</f>
        <v>3217.2550587199999</v>
      </c>
      <c r="K15" s="36">
        <f>SUMIFS(СВЦЭМ!$D$33:$D$776,СВЦЭМ!$A$33:$A$776,$A15,СВЦЭМ!$B$33:$B$776,K$11)+'СЕТ СН'!$F$11+СВЦЭМ!$D$10+'СЕТ СН'!$F$5-'СЕТ СН'!$F$21</f>
        <v>3217.4403754599998</v>
      </c>
      <c r="L15" s="36">
        <f>SUMIFS(СВЦЭМ!$D$33:$D$776,СВЦЭМ!$A$33:$A$776,$A15,СВЦЭМ!$B$33:$B$776,L$11)+'СЕТ СН'!$F$11+СВЦЭМ!$D$10+'СЕТ СН'!$F$5-'СЕТ СН'!$F$21</f>
        <v>3243.4983434800001</v>
      </c>
      <c r="M15" s="36">
        <f>SUMIFS(СВЦЭМ!$D$33:$D$776,СВЦЭМ!$A$33:$A$776,$A15,СВЦЭМ!$B$33:$B$776,M$11)+'СЕТ СН'!$F$11+СВЦЭМ!$D$10+'СЕТ СН'!$F$5-'СЕТ СН'!$F$21</f>
        <v>3245.7553253900001</v>
      </c>
      <c r="N15" s="36">
        <f>SUMIFS(СВЦЭМ!$D$33:$D$776,СВЦЭМ!$A$33:$A$776,$A15,СВЦЭМ!$B$33:$B$776,N$11)+'СЕТ СН'!$F$11+СВЦЭМ!$D$10+'СЕТ СН'!$F$5-'СЕТ СН'!$F$21</f>
        <v>3243.01905799</v>
      </c>
      <c r="O15" s="36">
        <f>SUMIFS(СВЦЭМ!$D$33:$D$776,СВЦЭМ!$A$33:$A$776,$A15,СВЦЭМ!$B$33:$B$776,O$11)+'СЕТ СН'!$F$11+СВЦЭМ!$D$10+'СЕТ СН'!$F$5-'СЕТ СН'!$F$21</f>
        <v>3234.71215119</v>
      </c>
      <c r="P15" s="36">
        <f>SUMIFS(СВЦЭМ!$D$33:$D$776,СВЦЭМ!$A$33:$A$776,$A15,СВЦЭМ!$B$33:$B$776,P$11)+'СЕТ СН'!$F$11+СВЦЭМ!$D$10+'СЕТ СН'!$F$5-'СЕТ СН'!$F$21</f>
        <v>3235.8830555499999</v>
      </c>
      <c r="Q15" s="36">
        <f>SUMIFS(СВЦЭМ!$D$33:$D$776,СВЦЭМ!$A$33:$A$776,$A15,СВЦЭМ!$B$33:$B$776,Q$11)+'СЕТ СН'!$F$11+СВЦЭМ!$D$10+'СЕТ СН'!$F$5-'СЕТ СН'!$F$21</f>
        <v>3234.2258614299999</v>
      </c>
      <c r="R15" s="36">
        <f>SUMIFS(СВЦЭМ!$D$33:$D$776,СВЦЭМ!$A$33:$A$776,$A15,СВЦЭМ!$B$33:$B$776,R$11)+'СЕТ СН'!$F$11+СВЦЭМ!$D$10+'СЕТ СН'!$F$5-'СЕТ СН'!$F$21</f>
        <v>3190.2308479000003</v>
      </c>
      <c r="S15" s="36">
        <f>SUMIFS(СВЦЭМ!$D$33:$D$776,СВЦЭМ!$A$33:$A$776,$A15,СВЦЭМ!$B$33:$B$776,S$11)+'СЕТ СН'!$F$11+СВЦЭМ!$D$10+'СЕТ СН'!$F$5-'СЕТ СН'!$F$21</f>
        <v>3155.32330357</v>
      </c>
      <c r="T15" s="36">
        <f>SUMIFS(СВЦЭМ!$D$33:$D$776,СВЦЭМ!$A$33:$A$776,$A15,СВЦЭМ!$B$33:$B$776,T$11)+'СЕТ СН'!$F$11+СВЦЭМ!$D$10+'СЕТ СН'!$F$5-'СЕТ СН'!$F$21</f>
        <v>3148.3231926899998</v>
      </c>
      <c r="U15" s="36">
        <f>SUMIFS(СВЦЭМ!$D$33:$D$776,СВЦЭМ!$A$33:$A$776,$A15,СВЦЭМ!$B$33:$B$776,U$11)+'СЕТ СН'!$F$11+СВЦЭМ!$D$10+'СЕТ СН'!$F$5-'СЕТ СН'!$F$21</f>
        <v>3147.6708090500001</v>
      </c>
      <c r="V15" s="36">
        <f>SUMIFS(СВЦЭМ!$D$33:$D$776,СВЦЭМ!$A$33:$A$776,$A15,СВЦЭМ!$B$33:$B$776,V$11)+'СЕТ СН'!$F$11+СВЦЭМ!$D$10+'СЕТ СН'!$F$5-'СЕТ СН'!$F$21</f>
        <v>3147.12568182</v>
      </c>
      <c r="W15" s="36">
        <f>SUMIFS(СВЦЭМ!$D$33:$D$776,СВЦЭМ!$A$33:$A$776,$A15,СВЦЭМ!$B$33:$B$776,W$11)+'СЕТ СН'!$F$11+СВЦЭМ!$D$10+'СЕТ СН'!$F$5-'СЕТ СН'!$F$21</f>
        <v>3158.1310631699998</v>
      </c>
      <c r="X15" s="36">
        <f>SUMIFS(СВЦЭМ!$D$33:$D$776,СВЦЭМ!$A$33:$A$776,$A15,СВЦЭМ!$B$33:$B$776,X$11)+'СЕТ СН'!$F$11+СВЦЭМ!$D$10+'СЕТ СН'!$F$5-'СЕТ СН'!$F$21</f>
        <v>3130.98423155</v>
      </c>
      <c r="Y15" s="36">
        <f>SUMIFS(СВЦЭМ!$D$33:$D$776,СВЦЭМ!$A$33:$A$776,$A15,СВЦЭМ!$B$33:$B$776,Y$11)+'СЕТ СН'!$F$11+СВЦЭМ!$D$10+'СЕТ СН'!$F$5-'СЕТ СН'!$F$21</f>
        <v>3123.0472167500002</v>
      </c>
    </row>
    <row r="16" spans="1:27" ht="15.75" x14ac:dyDescent="0.2">
      <c r="A16" s="35">
        <f t="shared" si="0"/>
        <v>43682</v>
      </c>
      <c r="B16" s="36">
        <f>SUMIFS(СВЦЭМ!$D$33:$D$776,СВЦЭМ!$A$33:$A$776,$A16,СВЦЭМ!$B$33:$B$776,B$11)+'СЕТ СН'!$F$11+СВЦЭМ!$D$10+'СЕТ СН'!$F$5-'СЕТ СН'!$F$21</f>
        <v>3220.2155869799999</v>
      </c>
      <c r="C16" s="36">
        <f>SUMIFS(СВЦЭМ!$D$33:$D$776,СВЦЭМ!$A$33:$A$776,$A16,СВЦЭМ!$B$33:$B$776,C$11)+'СЕТ СН'!$F$11+СВЦЭМ!$D$10+'СЕТ СН'!$F$5-'СЕТ СН'!$F$21</f>
        <v>3254.6640249800002</v>
      </c>
      <c r="D16" s="36">
        <f>SUMIFS(СВЦЭМ!$D$33:$D$776,СВЦЭМ!$A$33:$A$776,$A16,СВЦЭМ!$B$33:$B$776,D$11)+'СЕТ СН'!$F$11+СВЦЭМ!$D$10+'СЕТ СН'!$F$5-'СЕТ СН'!$F$21</f>
        <v>3285.7762103599998</v>
      </c>
      <c r="E16" s="36">
        <f>SUMIFS(СВЦЭМ!$D$33:$D$776,СВЦЭМ!$A$33:$A$776,$A16,СВЦЭМ!$B$33:$B$776,E$11)+'СЕТ СН'!$F$11+СВЦЭМ!$D$10+'СЕТ СН'!$F$5-'СЕТ СН'!$F$21</f>
        <v>3295.2766270000002</v>
      </c>
      <c r="F16" s="36">
        <f>SUMIFS(СВЦЭМ!$D$33:$D$776,СВЦЭМ!$A$33:$A$776,$A16,СВЦЭМ!$B$33:$B$776,F$11)+'СЕТ СН'!$F$11+СВЦЭМ!$D$10+'СЕТ СН'!$F$5-'СЕТ СН'!$F$21</f>
        <v>3295.1566976300001</v>
      </c>
      <c r="G16" s="36">
        <f>SUMIFS(СВЦЭМ!$D$33:$D$776,СВЦЭМ!$A$33:$A$776,$A16,СВЦЭМ!$B$33:$B$776,G$11)+'СЕТ СН'!$F$11+СВЦЭМ!$D$10+'СЕТ СН'!$F$5-'СЕТ СН'!$F$21</f>
        <v>3279.72126617</v>
      </c>
      <c r="H16" s="36">
        <f>SUMIFS(СВЦЭМ!$D$33:$D$776,СВЦЭМ!$A$33:$A$776,$A16,СВЦЭМ!$B$33:$B$776,H$11)+'СЕТ СН'!$F$11+СВЦЭМ!$D$10+'СЕТ СН'!$F$5-'СЕТ СН'!$F$21</f>
        <v>3240.8361630099998</v>
      </c>
      <c r="I16" s="36">
        <f>SUMIFS(СВЦЭМ!$D$33:$D$776,СВЦЭМ!$A$33:$A$776,$A16,СВЦЭМ!$B$33:$B$776,I$11)+'СЕТ СН'!$F$11+СВЦЭМ!$D$10+'СЕТ СН'!$F$5-'СЕТ СН'!$F$21</f>
        <v>3226.5324825500002</v>
      </c>
      <c r="J16" s="36">
        <f>SUMIFS(СВЦЭМ!$D$33:$D$776,СВЦЭМ!$A$33:$A$776,$A16,СВЦЭМ!$B$33:$B$776,J$11)+'СЕТ СН'!$F$11+СВЦЭМ!$D$10+'СЕТ СН'!$F$5-'СЕТ СН'!$F$21</f>
        <v>3218.5821707</v>
      </c>
      <c r="K16" s="36">
        <f>SUMIFS(СВЦЭМ!$D$33:$D$776,СВЦЭМ!$A$33:$A$776,$A16,СВЦЭМ!$B$33:$B$776,K$11)+'СЕТ СН'!$F$11+СВЦЭМ!$D$10+'СЕТ СН'!$F$5-'СЕТ СН'!$F$21</f>
        <v>3241.9314695799999</v>
      </c>
      <c r="L16" s="36">
        <f>SUMIFS(СВЦЭМ!$D$33:$D$776,СВЦЭМ!$A$33:$A$776,$A16,СВЦЭМ!$B$33:$B$776,L$11)+'СЕТ СН'!$F$11+СВЦЭМ!$D$10+'СЕТ СН'!$F$5-'СЕТ СН'!$F$21</f>
        <v>3243.3143577000001</v>
      </c>
      <c r="M16" s="36">
        <f>SUMIFS(СВЦЭМ!$D$33:$D$776,СВЦЭМ!$A$33:$A$776,$A16,СВЦЭМ!$B$33:$B$776,M$11)+'СЕТ СН'!$F$11+СВЦЭМ!$D$10+'СЕТ СН'!$F$5-'СЕТ СН'!$F$21</f>
        <v>3250.9803851500001</v>
      </c>
      <c r="N16" s="36">
        <f>SUMIFS(СВЦЭМ!$D$33:$D$776,СВЦЭМ!$A$33:$A$776,$A16,СВЦЭМ!$B$33:$B$776,N$11)+'СЕТ СН'!$F$11+СВЦЭМ!$D$10+'СЕТ СН'!$F$5-'СЕТ СН'!$F$21</f>
        <v>3248.0284575200003</v>
      </c>
      <c r="O16" s="36">
        <f>SUMIFS(СВЦЭМ!$D$33:$D$776,СВЦЭМ!$A$33:$A$776,$A16,СВЦЭМ!$B$33:$B$776,O$11)+'СЕТ СН'!$F$11+СВЦЭМ!$D$10+'СЕТ СН'!$F$5-'СЕТ СН'!$F$21</f>
        <v>3254.99815025</v>
      </c>
      <c r="P16" s="36">
        <f>SUMIFS(СВЦЭМ!$D$33:$D$776,СВЦЭМ!$A$33:$A$776,$A16,СВЦЭМ!$B$33:$B$776,P$11)+'СЕТ СН'!$F$11+СВЦЭМ!$D$10+'СЕТ СН'!$F$5-'СЕТ СН'!$F$21</f>
        <v>3260.8864691600002</v>
      </c>
      <c r="Q16" s="36">
        <f>SUMIFS(СВЦЭМ!$D$33:$D$776,СВЦЭМ!$A$33:$A$776,$A16,СВЦЭМ!$B$33:$B$776,Q$11)+'СЕТ СН'!$F$11+СВЦЭМ!$D$10+'СЕТ СН'!$F$5-'СЕТ СН'!$F$21</f>
        <v>3259.3154083999998</v>
      </c>
      <c r="R16" s="36">
        <f>SUMIFS(СВЦЭМ!$D$33:$D$776,СВЦЭМ!$A$33:$A$776,$A16,СВЦЭМ!$B$33:$B$776,R$11)+'СЕТ СН'!$F$11+СВЦЭМ!$D$10+'СЕТ СН'!$F$5-'СЕТ СН'!$F$21</f>
        <v>3226.0189949000001</v>
      </c>
      <c r="S16" s="36">
        <f>SUMIFS(СВЦЭМ!$D$33:$D$776,СВЦЭМ!$A$33:$A$776,$A16,СВЦЭМ!$B$33:$B$776,S$11)+'СЕТ СН'!$F$11+СВЦЭМ!$D$10+'СЕТ СН'!$F$5-'СЕТ СН'!$F$21</f>
        <v>3179.7599150000001</v>
      </c>
      <c r="T16" s="36">
        <f>SUMIFS(СВЦЭМ!$D$33:$D$776,СВЦЭМ!$A$33:$A$776,$A16,СВЦЭМ!$B$33:$B$776,T$11)+'СЕТ СН'!$F$11+СВЦЭМ!$D$10+'СЕТ СН'!$F$5-'СЕТ СН'!$F$21</f>
        <v>3169.9789502399999</v>
      </c>
      <c r="U16" s="36">
        <f>SUMIFS(СВЦЭМ!$D$33:$D$776,СВЦЭМ!$A$33:$A$776,$A16,СВЦЭМ!$B$33:$B$776,U$11)+'СЕТ СН'!$F$11+СВЦЭМ!$D$10+'СЕТ СН'!$F$5-'СЕТ СН'!$F$21</f>
        <v>3164.69099039</v>
      </c>
      <c r="V16" s="36">
        <f>SUMIFS(СВЦЭМ!$D$33:$D$776,СВЦЭМ!$A$33:$A$776,$A16,СВЦЭМ!$B$33:$B$776,V$11)+'СЕТ СН'!$F$11+СВЦЭМ!$D$10+'СЕТ СН'!$F$5-'СЕТ СН'!$F$21</f>
        <v>3162.3424857499999</v>
      </c>
      <c r="W16" s="36">
        <f>SUMIFS(СВЦЭМ!$D$33:$D$776,СВЦЭМ!$A$33:$A$776,$A16,СВЦЭМ!$B$33:$B$776,W$11)+'СЕТ СН'!$F$11+СВЦЭМ!$D$10+'СЕТ СН'!$F$5-'СЕТ СН'!$F$21</f>
        <v>3176.69277723</v>
      </c>
      <c r="X16" s="36">
        <f>SUMIFS(СВЦЭМ!$D$33:$D$776,СВЦЭМ!$A$33:$A$776,$A16,СВЦЭМ!$B$33:$B$776,X$11)+'СЕТ СН'!$F$11+СВЦЭМ!$D$10+'СЕТ СН'!$F$5-'СЕТ СН'!$F$21</f>
        <v>3155.7370803499998</v>
      </c>
      <c r="Y16" s="36">
        <f>SUMIFS(СВЦЭМ!$D$33:$D$776,СВЦЭМ!$A$33:$A$776,$A16,СВЦЭМ!$B$33:$B$776,Y$11)+'СЕТ СН'!$F$11+СВЦЭМ!$D$10+'СЕТ СН'!$F$5-'СЕТ СН'!$F$21</f>
        <v>3162.09466539</v>
      </c>
    </row>
    <row r="17" spans="1:25" ht="15.75" x14ac:dyDescent="0.2">
      <c r="A17" s="35">
        <f t="shared" si="0"/>
        <v>43683</v>
      </c>
      <c r="B17" s="36">
        <f>SUMIFS(СВЦЭМ!$D$33:$D$776,СВЦЭМ!$A$33:$A$776,$A17,СВЦЭМ!$B$33:$B$776,B$11)+'СЕТ СН'!$F$11+СВЦЭМ!$D$10+'СЕТ СН'!$F$5-'СЕТ СН'!$F$21</f>
        <v>3224.29961099</v>
      </c>
      <c r="C17" s="36">
        <f>SUMIFS(СВЦЭМ!$D$33:$D$776,СВЦЭМ!$A$33:$A$776,$A17,СВЦЭМ!$B$33:$B$776,C$11)+'СЕТ СН'!$F$11+СВЦЭМ!$D$10+'СЕТ СН'!$F$5-'СЕТ СН'!$F$21</f>
        <v>3258.9971157300001</v>
      </c>
      <c r="D17" s="36">
        <f>SUMIFS(СВЦЭМ!$D$33:$D$776,СВЦЭМ!$A$33:$A$776,$A17,СВЦЭМ!$B$33:$B$776,D$11)+'СЕТ СН'!$F$11+СВЦЭМ!$D$10+'СЕТ СН'!$F$5-'СЕТ СН'!$F$21</f>
        <v>3282.6289390800002</v>
      </c>
      <c r="E17" s="36">
        <f>SUMIFS(СВЦЭМ!$D$33:$D$776,СВЦЭМ!$A$33:$A$776,$A17,СВЦЭМ!$B$33:$B$776,E$11)+'СЕТ СН'!$F$11+СВЦЭМ!$D$10+'СЕТ СН'!$F$5-'СЕТ СН'!$F$21</f>
        <v>3293.2094218500001</v>
      </c>
      <c r="F17" s="36">
        <f>SUMIFS(СВЦЭМ!$D$33:$D$776,СВЦЭМ!$A$33:$A$776,$A17,СВЦЭМ!$B$33:$B$776,F$11)+'СЕТ СН'!$F$11+СВЦЭМ!$D$10+'СЕТ СН'!$F$5-'СЕТ СН'!$F$21</f>
        <v>3302.78677909</v>
      </c>
      <c r="G17" s="36">
        <f>SUMIFS(СВЦЭМ!$D$33:$D$776,СВЦЭМ!$A$33:$A$776,$A17,СВЦЭМ!$B$33:$B$776,G$11)+'СЕТ СН'!$F$11+СВЦЭМ!$D$10+'СЕТ СН'!$F$5-'СЕТ СН'!$F$21</f>
        <v>3278.0017817799999</v>
      </c>
      <c r="H17" s="36">
        <f>SUMIFS(СВЦЭМ!$D$33:$D$776,СВЦЭМ!$A$33:$A$776,$A17,СВЦЭМ!$B$33:$B$776,H$11)+'СЕТ СН'!$F$11+СВЦЭМ!$D$10+'СЕТ СН'!$F$5-'СЕТ СН'!$F$21</f>
        <v>3241.61229529</v>
      </c>
      <c r="I17" s="36">
        <f>SUMIFS(СВЦЭМ!$D$33:$D$776,СВЦЭМ!$A$33:$A$776,$A17,СВЦЭМ!$B$33:$B$776,I$11)+'СЕТ СН'!$F$11+СВЦЭМ!$D$10+'СЕТ СН'!$F$5-'СЕТ СН'!$F$21</f>
        <v>3194.8362448500002</v>
      </c>
      <c r="J17" s="36">
        <f>SUMIFS(СВЦЭМ!$D$33:$D$776,СВЦЭМ!$A$33:$A$776,$A17,СВЦЭМ!$B$33:$B$776,J$11)+'СЕТ СН'!$F$11+СВЦЭМ!$D$10+'СЕТ СН'!$F$5-'СЕТ СН'!$F$21</f>
        <v>3229.3510797399999</v>
      </c>
      <c r="K17" s="36">
        <f>SUMIFS(СВЦЭМ!$D$33:$D$776,СВЦЭМ!$A$33:$A$776,$A17,СВЦЭМ!$B$33:$B$776,K$11)+'СЕТ СН'!$F$11+СВЦЭМ!$D$10+'СЕТ СН'!$F$5-'СЕТ СН'!$F$21</f>
        <v>3265.98420231</v>
      </c>
      <c r="L17" s="36">
        <f>SUMIFS(СВЦЭМ!$D$33:$D$776,СВЦЭМ!$A$33:$A$776,$A17,СВЦЭМ!$B$33:$B$776,L$11)+'СЕТ СН'!$F$11+СВЦЭМ!$D$10+'СЕТ СН'!$F$5-'СЕТ СН'!$F$21</f>
        <v>3270.4021168700001</v>
      </c>
      <c r="M17" s="36">
        <f>SUMIFS(СВЦЭМ!$D$33:$D$776,СВЦЭМ!$A$33:$A$776,$A17,СВЦЭМ!$B$33:$B$776,M$11)+'СЕТ СН'!$F$11+СВЦЭМ!$D$10+'СЕТ СН'!$F$5-'СЕТ СН'!$F$21</f>
        <v>3269.32215086</v>
      </c>
      <c r="N17" s="36">
        <f>SUMIFS(СВЦЭМ!$D$33:$D$776,СВЦЭМ!$A$33:$A$776,$A17,СВЦЭМ!$B$33:$B$776,N$11)+'СЕТ СН'!$F$11+СВЦЭМ!$D$10+'СЕТ СН'!$F$5-'СЕТ СН'!$F$21</f>
        <v>3269.6975931000002</v>
      </c>
      <c r="O17" s="36">
        <f>SUMIFS(СВЦЭМ!$D$33:$D$776,СВЦЭМ!$A$33:$A$776,$A17,СВЦЭМ!$B$33:$B$776,O$11)+'СЕТ СН'!$F$11+СВЦЭМ!$D$10+'СЕТ СН'!$F$5-'СЕТ СН'!$F$21</f>
        <v>3269.9705405899999</v>
      </c>
      <c r="P17" s="36">
        <f>SUMIFS(СВЦЭМ!$D$33:$D$776,СВЦЭМ!$A$33:$A$776,$A17,СВЦЭМ!$B$33:$B$776,P$11)+'СЕТ СН'!$F$11+СВЦЭМ!$D$10+'СЕТ СН'!$F$5-'СЕТ СН'!$F$21</f>
        <v>3272.9539008000002</v>
      </c>
      <c r="Q17" s="36">
        <f>SUMIFS(СВЦЭМ!$D$33:$D$776,СВЦЭМ!$A$33:$A$776,$A17,СВЦЭМ!$B$33:$B$776,Q$11)+'СЕТ СН'!$F$11+СВЦЭМ!$D$10+'СЕТ СН'!$F$5-'СЕТ СН'!$F$21</f>
        <v>3275.7095665000002</v>
      </c>
      <c r="R17" s="36">
        <f>SUMIFS(СВЦЭМ!$D$33:$D$776,СВЦЭМ!$A$33:$A$776,$A17,СВЦЭМ!$B$33:$B$776,R$11)+'СЕТ СН'!$F$11+СВЦЭМ!$D$10+'СЕТ СН'!$F$5-'СЕТ СН'!$F$21</f>
        <v>3223.1528247699998</v>
      </c>
      <c r="S17" s="36">
        <f>SUMIFS(СВЦЭМ!$D$33:$D$776,СВЦЭМ!$A$33:$A$776,$A17,СВЦЭМ!$B$33:$B$776,S$11)+'СЕТ СН'!$F$11+СВЦЭМ!$D$10+'СЕТ СН'!$F$5-'СЕТ СН'!$F$21</f>
        <v>3175.3791349399999</v>
      </c>
      <c r="T17" s="36">
        <f>SUMIFS(СВЦЭМ!$D$33:$D$776,СВЦЭМ!$A$33:$A$776,$A17,СВЦЭМ!$B$33:$B$776,T$11)+'СЕТ СН'!$F$11+СВЦЭМ!$D$10+'СЕТ СН'!$F$5-'СЕТ СН'!$F$21</f>
        <v>3163.3007513000002</v>
      </c>
      <c r="U17" s="36">
        <f>SUMIFS(СВЦЭМ!$D$33:$D$776,СВЦЭМ!$A$33:$A$776,$A17,СВЦЭМ!$B$33:$B$776,U$11)+'СЕТ СН'!$F$11+СВЦЭМ!$D$10+'СЕТ СН'!$F$5-'СЕТ СН'!$F$21</f>
        <v>3168.3750374800002</v>
      </c>
      <c r="V17" s="36">
        <f>SUMIFS(СВЦЭМ!$D$33:$D$776,СВЦЭМ!$A$33:$A$776,$A17,СВЦЭМ!$B$33:$B$776,V$11)+'СЕТ СН'!$F$11+СВЦЭМ!$D$10+'СЕТ СН'!$F$5-'СЕТ СН'!$F$21</f>
        <v>3166.3768399599999</v>
      </c>
      <c r="W17" s="36">
        <f>SUMIFS(СВЦЭМ!$D$33:$D$776,СВЦЭМ!$A$33:$A$776,$A17,СВЦЭМ!$B$33:$B$776,W$11)+'СЕТ СН'!$F$11+СВЦЭМ!$D$10+'СЕТ СН'!$F$5-'СЕТ СН'!$F$21</f>
        <v>3168.2220997899999</v>
      </c>
      <c r="X17" s="36">
        <f>SUMIFS(СВЦЭМ!$D$33:$D$776,СВЦЭМ!$A$33:$A$776,$A17,СВЦЭМ!$B$33:$B$776,X$11)+'СЕТ СН'!$F$11+СВЦЭМ!$D$10+'СЕТ СН'!$F$5-'СЕТ СН'!$F$21</f>
        <v>3147.3255555699998</v>
      </c>
      <c r="Y17" s="36">
        <f>SUMIFS(СВЦЭМ!$D$33:$D$776,СВЦЭМ!$A$33:$A$776,$A17,СВЦЭМ!$B$33:$B$776,Y$11)+'СЕТ СН'!$F$11+СВЦЭМ!$D$10+'СЕТ СН'!$F$5-'СЕТ СН'!$F$21</f>
        <v>3156.6268778499998</v>
      </c>
    </row>
    <row r="18" spans="1:25" ht="15.75" x14ac:dyDescent="0.2">
      <c r="A18" s="35">
        <f t="shared" si="0"/>
        <v>43684</v>
      </c>
      <c r="B18" s="36">
        <f>SUMIFS(СВЦЭМ!$D$33:$D$776,СВЦЭМ!$A$33:$A$776,$A18,СВЦЭМ!$B$33:$B$776,B$11)+'СЕТ СН'!$F$11+СВЦЭМ!$D$10+'СЕТ СН'!$F$5-'СЕТ СН'!$F$21</f>
        <v>3229.0540273300003</v>
      </c>
      <c r="C18" s="36">
        <f>SUMIFS(СВЦЭМ!$D$33:$D$776,СВЦЭМ!$A$33:$A$776,$A18,СВЦЭМ!$B$33:$B$776,C$11)+'СЕТ СН'!$F$11+СВЦЭМ!$D$10+'СЕТ СН'!$F$5-'СЕТ СН'!$F$21</f>
        <v>3233.0829399499999</v>
      </c>
      <c r="D18" s="36">
        <f>SUMIFS(СВЦЭМ!$D$33:$D$776,СВЦЭМ!$A$33:$A$776,$A18,СВЦЭМ!$B$33:$B$776,D$11)+'СЕТ СН'!$F$11+СВЦЭМ!$D$10+'СЕТ СН'!$F$5-'СЕТ СН'!$F$21</f>
        <v>3259.4171202699999</v>
      </c>
      <c r="E18" s="36">
        <f>SUMIFS(СВЦЭМ!$D$33:$D$776,СВЦЭМ!$A$33:$A$776,$A18,СВЦЭМ!$B$33:$B$776,E$11)+'СЕТ СН'!$F$11+СВЦЭМ!$D$10+'СЕТ СН'!$F$5-'СЕТ СН'!$F$21</f>
        <v>3262.3637889699999</v>
      </c>
      <c r="F18" s="36">
        <f>SUMIFS(СВЦЭМ!$D$33:$D$776,СВЦЭМ!$A$33:$A$776,$A18,СВЦЭМ!$B$33:$B$776,F$11)+'СЕТ СН'!$F$11+СВЦЭМ!$D$10+'СЕТ СН'!$F$5-'СЕТ СН'!$F$21</f>
        <v>3269.8646739699998</v>
      </c>
      <c r="G18" s="36">
        <f>SUMIFS(СВЦЭМ!$D$33:$D$776,СВЦЭМ!$A$33:$A$776,$A18,СВЦЭМ!$B$33:$B$776,G$11)+'СЕТ СН'!$F$11+СВЦЭМ!$D$10+'СЕТ СН'!$F$5-'СЕТ СН'!$F$21</f>
        <v>3263.1909065700002</v>
      </c>
      <c r="H18" s="36">
        <f>SUMIFS(СВЦЭМ!$D$33:$D$776,СВЦЭМ!$A$33:$A$776,$A18,СВЦЭМ!$B$33:$B$776,H$11)+'СЕТ СН'!$F$11+СВЦЭМ!$D$10+'СЕТ СН'!$F$5-'СЕТ СН'!$F$21</f>
        <v>3225.6544581200001</v>
      </c>
      <c r="I18" s="36">
        <f>SUMIFS(СВЦЭМ!$D$33:$D$776,СВЦЭМ!$A$33:$A$776,$A18,СВЦЭМ!$B$33:$B$776,I$11)+'СЕТ СН'!$F$11+СВЦЭМ!$D$10+'СЕТ СН'!$F$5-'СЕТ СН'!$F$21</f>
        <v>3210.9484145300003</v>
      </c>
      <c r="J18" s="36">
        <f>SUMIFS(СВЦЭМ!$D$33:$D$776,СВЦЭМ!$A$33:$A$776,$A18,СВЦЭМ!$B$33:$B$776,J$11)+'СЕТ СН'!$F$11+СВЦЭМ!$D$10+'СЕТ СН'!$F$5-'СЕТ СН'!$F$21</f>
        <v>3235.1968318600002</v>
      </c>
      <c r="K18" s="36">
        <f>SUMIFS(СВЦЭМ!$D$33:$D$776,СВЦЭМ!$A$33:$A$776,$A18,СВЦЭМ!$B$33:$B$776,K$11)+'СЕТ СН'!$F$11+СВЦЭМ!$D$10+'СЕТ СН'!$F$5-'СЕТ СН'!$F$21</f>
        <v>3252.83066409</v>
      </c>
      <c r="L18" s="36">
        <f>SUMIFS(СВЦЭМ!$D$33:$D$776,СВЦЭМ!$A$33:$A$776,$A18,СВЦЭМ!$B$33:$B$776,L$11)+'СЕТ СН'!$F$11+СВЦЭМ!$D$10+'СЕТ СН'!$F$5-'СЕТ СН'!$F$21</f>
        <v>3253.4646934000002</v>
      </c>
      <c r="M18" s="36">
        <f>SUMIFS(СВЦЭМ!$D$33:$D$776,СВЦЭМ!$A$33:$A$776,$A18,СВЦЭМ!$B$33:$B$776,M$11)+'СЕТ СН'!$F$11+СВЦЭМ!$D$10+'СЕТ СН'!$F$5-'СЕТ СН'!$F$21</f>
        <v>3256.6647773899999</v>
      </c>
      <c r="N18" s="36">
        <f>SUMIFS(СВЦЭМ!$D$33:$D$776,СВЦЭМ!$A$33:$A$776,$A18,СВЦЭМ!$B$33:$B$776,N$11)+'СЕТ СН'!$F$11+СВЦЭМ!$D$10+'СЕТ СН'!$F$5-'СЕТ СН'!$F$21</f>
        <v>3250.0273194700003</v>
      </c>
      <c r="O18" s="36">
        <f>SUMIFS(СВЦЭМ!$D$33:$D$776,СВЦЭМ!$A$33:$A$776,$A18,СВЦЭМ!$B$33:$B$776,O$11)+'СЕТ СН'!$F$11+СВЦЭМ!$D$10+'СЕТ СН'!$F$5-'СЕТ СН'!$F$21</f>
        <v>3255.4055450699998</v>
      </c>
      <c r="P18" s="36">
        <f>SUMIFS(СВЦЭМ!$D$33:$D$776,СВЦЭМ!$A$33:$A$776,$A18,СВЦЭМ!$B$33:$B$776,P$11)+'СЕТ СН'!$F$11+СВЦЭМ!$D$10+'СЕТ СН'!$F$5-'СЕТ СН'!$F$21</f>
        <v>3259.2715813200002</v>
      </c>
      <c r="Q18" s="36">
        <f>SUMIFS(СВЦЭМ!$D$33:$D$776,СВЦЭМ!$A$33:$A$776,$A18,СВЦЭМ!$B$33:$B$776,Q$11)+'СЕТ СН'!$F$11+СВЦЭМ!$D$10+'СЕТ СН'!$F$5-'СЕТ СН'!$F$21</f>
        <v>3259.0933533299999</v>
      </c>
      <c r="R18" s="36">
        <f>SUMIFS(СВЦЭМ!$D$33:$D$776,СВЦЭМ!$A$33:$A$776,$A18,СВЦЭМ!$B$33:$B$776,R$11)+'СЕТ СН'!$F$11+СВЦЭМ!$D$10+'СЕТ СН'!$F$5-'СЕТ СН'!$F$21</f>
        <v>3217.9599960400001</v>
      </c>
      <c r="S18" s="36">
        <f>SUMIFS(СВЦЭМ!$D$33:$D$776,СВЦЭМ!$A$33:$A$776,$A18,СВЦЭМ!$B$33:$B$776,S$11)+'СЕТ СН'!$F$11+СВЦЭМ!$D$10+'СЕТ СН'!$F$5-'СЕТ СН'!$F$21</f>
        <v>3173.4331068800002</v>
      </c>
      <c r="T18" s="36">
        <f>SUMIFS(СВЦЭМ!$D$33:$D$776,СВЦЭМ!$A$33:$A$776,$A18,СВЦЭМ!$B$33:$B$776,T$11)+'СЕТ СН'!$F$11+СВЦЭМ!$D$10+'СЕТ СН'!$F$5-'СЕТ СН'!$F$21</f>
        <v>3161.0640640500001</v>
      </c>
      <c r="U18" s="36">
        <f>SUMIFS(СВЦЭМ!$D$33:$D$776,СВЦЭМ!$A$33:$A$776,$A18,СВЦЭМ!$B$33:$B$776,U$11)+'СЕТ СН'!$F$11+СВЦЭМ!$D$10+'СЕТ СН'!$F$5-'СЕТ СН'!$F$21</f>
        <v>3162.5069626100003</v>
      </c>
      <c r="V18" s="36">
        <f>SUMIFS(СВЦЭМ!$D$33:$D$776,СВЦЭМ!$A$33:$A$776,$A18,СВЦЭМ!$B$33:$B$776,V$11)+'СЕТ СН'!$F$11+СВЦЭМ!$D$10+'СЕТ СН'!$F$5-'СЕТ СН'!$F$21</f>
        <v>3157.7510601399999</v>
      </c>
      <c r="W18" s="36">
        <f>SUMIFS(СВЦЭМ!$D$33:$D$776,СВЦЭМ!$A$33:$A$776,$A18,СВЦЭМ!$B$33:$B$776,W$11)+'СЕТ СН'!$F$11+СВЦЭМ!$D$10+'СЕТ СН'!$F$5-'СЕТ СН'!$F$21</f>
        <v>3166.5955206500003</v>
      </c>
      <c r="X18" s="36">
        <f>SUMIFS(СВЦЭМ!$D$33:$D$776,СВЦЭМ!$A$33:$A$776,$A18,СВЦЭМ!$B$33:$B$776,X$11)+'СЕТ СН'!$F$11+СВЦЭМ!$D$10+'СЕТ СН'!$F$5-'СЕТ СН'!$F$21</f>
        <v>3138.5454478000001</v>
      </c>
      <c r="Y18" s="36">
        <f>SUMIFS(СВЦЭМ!$D$33:$D$776,СВЦЭМ!$A$33:$A$776,$A18,СВЦЭМ!$B$33:$B$776,Y$11)+'СЕТ СН'!$F$11+СВЦЭМ!$D$10+'СЕТ СН'!$F$5-'СЕТ СН'!$F$21</f>
        <v>3169.4225856900002</v>
      </c>
    </row>
    <row r="19" spans="1:25" ht="15.75" x14ac:dyDescent="0.2">
      <c r="A19" s="35">
        <f t="shared" si="0"/>
        <v>43685</v>
      </c>
      <c r="B19" s="36">
        <f>SUMIFS(СВЦЭМ!$D$33:$D$776,СВЦЭМ!$A$33:$A$776,$A19,СВЦЭМ!$B$33:$B$776,B$11)+'СЕТ СН'!$F$11+СВЦЭМ!$D$10+'СЕТ СН'!$F$5-'СЕТ СН'!$F$21</f>
        <v>3263.4810903299999</v>
      </c>
      <c r="C19" s="36">
        <f>SUMIFS(СВЦЭМ!$D$33:$D$776,СВЦЭМ!$A$33:$A$776,$A19,СВЦЭМ!$B$33:$B$776,C$11)+'СЕТ СН'!$F$11+СВЦЭМ!$D$10+'СЕТ СН'!$F$5-'СЕТ СН'!$F$21</f>
        <v>3304.0039515200001</v>
      </c>
      <c r="D19" s="36">
        <f>SUMIFS(СВЦЭМ!$D$33:$D$776,СВЦЭМ!$A$33:$A$776,$A19,СВЦЭМ!$B$33:$B$776,D$11)+'СЕТ СН'!$F$11+СВЦЭМ!$D$10+'СЕТ СН'!$F$5-'СЕТ СН'!$F$21</f>
        <v>3333.6868263699998</v>
      </c>
      <c r="E19" s="36">
        <f>SUMIFS(СВЦЭМ!$D$33:$D$776,СВЦЭМ!$A$33:$A$776,$A19,СВЦЭМ!$B$33:$B$776,E$11)+'СЕТ СН'!$F$11+СВЦЭМ!$D$10+'СЕТ СН'!$F$5-'СЕТ СН'!$F$21</f>
        <v>3356.1533413799998</v>
      </c>
      <c r="F19" s="36">
        <f>SUMIFS(СВЦЭМ!$D$33:$D$776,СВЦЭМ!$A$33:$A$776,$A19,СВЦЭМ!$B$33:$B$776,F$11)+'СЕТ СН'!$F$11+СВЦЭМ!$D$10+'СЕТ СН'!$F$5-'СЕТ СН'!$F$21</f>
        <v>3400.3283361700001</v>
      </c>
      <c r="G19" s="36">
        <f>SUMIFS(СВЦЭМ!$D$33:$D$776,СВЦЭМ!$A$33:$A$776,$A19,СВЦЭМ!$B$33:$B$776,G$11)+'СЕТ СН'!$F$11+СВЦЭМ!$D$10+'СЕТ СН'!$F$5-'СЕТ СН'!$F$21</f>
        <v>3380.4505523899998</v>
      </c>
      <c r="H19" s="36">
        <f>SUMIFS(СВЦЭМ!$D$33:$D$776,СВЦЭМ!$A$33:$A$776,$A19,СВЦЭМ!$B$33:$B$776,H$11)+'СЕТ СН'!$F$11+СВЦЭМ!$D$10+'СЕТ СН'!$F$5-'СЕТ СН'!$F$21</f>
        <v>3336.9822194099997</v>
      </c>
      <c r="I19" s="36">
        <f>SUMIFS(СВЦЭМ!$D$33:$D$776,СВЦЭМ!$A$33:$A$776,$A19,СВЦЭМ!$B$33:$B$776,I$11)+'СЕТ СН'!$F$11+СВЦЭМ!$D$10+'СЕТ СН'!$F$5-'СЕТ СН'!$F$21</f>
        <v>3284.6185353999999</v>
      </c>
      <c r="J19" s="36">
        <f>SUMIFS(СВЦЭМ!$D$33:$D$776,СВЦЭМ!$A$33:$A$776,$A19,СВЦЭМ!$B$33:$B$776,J$11)+'СЕТ СН'!$F$11+СВЦЭМ!$D$10+'СЕТ СН'!$F$5-'СЕТ СН'!$F$21</f>
        <v>3242.2433727500002</v>
      </c>
      <c r="K19" s="36">
        <f>SUMIFS(СВЦЭМ!$D$33:$D$776,СВЦЭМ!$A$33:$A$776,$A19,СВЦЭМ!$B$33:$B$776,K$11)+'СЕТ СН'!$F$11+СВЦЭМ!$D$10+'СЕТ СН'!$F$5-'СЕТ СН'!$F$21</f>
        <v>3274.3589691900002</v>
      </c>
      <c r="L19" s="36">
        <f>SUMIFS(СВЦЭМ!$D$33:$D$776,СВЦЭМ!$A$33:$A$776,$A19,СВЦЭМ!$B$33:$B$776,L$11)+'СЕТ СН'!$F$11+СВЦЭМ!$D$10+'СЕТ СН'!$F$5-'СЕТ СН'!$F$21</f>
        <v>3285.7562428800002</v>
      </c>
      <c r="M19" s="36">
        <f>SUMIFS(СВЦЭМ!$D$33:$D$776,СВЦЭМ!$A$33:$A$776,$A19,СВЦЭМ!$B$33:$B$776,M$11)+'СЕТ СН'!$F$11+СВЦЭМ!$D$10+'СЕТ СН'!$F$5-'СЕТ СН'!$F$21</f>
        <v>3283.2834830699999</v>
      </c>
      <c r="N19" s="36">
        <f>SUMIFS(СВЦЭМ!$D$33:$D$776,СВЦЭМ!$A$33:$A$776,$A19,СВЦЭМ!$B$33:$B$776,N$11)+'СЕТ СН'!$F$11+СВЦЭМ!$D$10+'СЕТ СН'!$F$5-'СЕТ СН'!$F$21</f>
        <v>3278.5970643299997</v>
      </c>
      <c r="O19" s="36">
        <f>SUMIFS(СВЦЭМ!$D$33:$D$776,СВЦЭМ!$A$33:$A$776,$A19,СВЦЭМ!$B$33:$B$776,O$11)+'СЕТ СН'!$F$11+СВЦЭМ!$D$10+'СЕТ СН'!$F$5-'СЕТ СН'!$F$21</f>
        <v>3285.0917310499999</v>
      </c>
      <c r="P19" s="36">
        <f>SUMIFS(СВЦЭМ!$D$33:$D$776,СВЦЭМ!$A$33:$A$776,$A19,СВЦЭМ!$B$33:$B$776,P$11)+'СЕТ СН'!$F$11+СВЦЭМ!$D$10+'СЕТ СН'!$F$5-'СЕТ СН'!$F$21</f>
        <v>3287.4801705700002</v>
      </c>
      <c r="Q19" s="36">
        <f>SUMIFS(СВЦЭМ!$D$33:$D$776,СВЦЭМ!$A$33:$A$776,$A19,СВЦЭМ!$B$33:$B$776,Q$11)+'СЕТ СН'!$F$11+СВЦЭМ!$D$10+'СЕТ СН'!$F$5-'СЕТ СН'!$F$21</f>
        <v>3292.1283255099997</v>
      </c>
      <c r="R19" s="36">
        <f>SUMIFS(СВЦЭМ!$D$33:$D$776,СВЦЭМ!$A$33:$A$776,$A19,СВЦЭМ!$B$33:$B$776,R$11)+'СЕТ СН'!$F$11+СВЦЭМ!$D$10+'СЕТ СН'!$F$5-'СЕТ СН'!$F$21</f>
        <v>3237.6010990599998</v>
      </c>
      <c r="S19" s="36">
        <f>SUMIFS(СВЦЭМ!$D$33:$D$776,СВЦЭМ!$A$33:$A$776,$A19,СВЦЭМ!$B$33:$B$776,S$11)+'СЕТ СН'!$F$11+СВЦЭМ!$D$10+'СЕТ СН'!$F$5-'СЕТ СН'!$F$21</f>
        <v>3219.7315154100002</v>
      </c>
      <c r="T19" s="36">
        <f>SUMIFS(СВЦЭМ!$D$33:$D$776,СВЦЭМ!$A$33:$A$776,$A19,СВЦЭМ!$B$33:$B$776,T$11)+'СЕТ СН'!$F$11+СВЦЭМ!$D$10+'СЕТ СН'!$F$5-'СЕТ СН'!$F$21</f>
        <v>3219.3252327600003</v>
      </c>
      <c r="U19" s="36">
        <f>SUMIFS(СВЦЭМ!$D$33:$D$776,СВЦЭМ!$A$33:$A$776,$A19,СВЦЭМ!$B$33:$B$776,U$11)+'СЕТ СН'!$F$11+СВЦЭМ!$D$10+'СЕТ СН'!$F$5-'СЕТ СН'!$F$21</f>
        <v>3181.5119394499998</v>
      </c>
      <c r="V19" s="36">
        <f>SUMIFS(СВЦЭМ!$D$33:$D$776,СВЦЭМ!$A$33:$A$776,$A19,СВЦЭМ!$B$33:$B$776,V$11)+'СЕТ СН'!$F$11+СВЦЭМ!$D$10+'СЕТ СН'!$F$5-'СЕТ СН'!$F$21</f>
        <v>3180.71513602</v>
      </c>
      <c r="W19" s="36">
        <f>SUMIFS(СВЦЭМ!$D$33:$D$776,СВЦЭМ!$A$33:$A$776,$A19,СВЦЭМ!$B$33:$B$776,W$11)+'СЕТ СН'!$F$11+СВЦЭМ!$D$10+'СЕТ СН'!$F$5-'СЕТ СН'!$F$21</f>
        <v>3182.31070219</v>
      </c>
      <c r="X19" s="36">
        <f>SUMIFS(СВЦЭМ!$D$33:$D$776,СВЦЭМ!$A$33:$A$776,$A19,СВЦЭМ!$B$33:$B$776,X$11)+'СЕТ СН'!$F$11+СВЦЭМ!$D$10+'СЕТ СН'!$F$5-'СЕТ СН'!$F$21</f>
        <v>3158.43034545</v>
      </c>
      <c r="Y19" s="36">
        <f>SUMIFS(СВЦЭМ!$D$33:$D$776,СВЦЭМ!$A$33:$A$776,$A19,СВЦЭМ!$B$33:$B$776,Y$11)+'СЕТ СН'!$F$11+СВЦЭМ!$D$10+'СЕТ СН'!$F$5-'СЕТ СН'!$F$21</f>
        <v>3189.2496247099998</v>
      </c>
    </row>
    <row r="20" spans="1:25" ht="15.75" x14ac:dyDescent="0.2">
      <c r="A20" s="35">
        <f t="shared" si="0"/>
        <v>43686</v>
      </c>
      <c r="B20" s="36">
        <f>SUMIFS(СВЦЭМ!$D$33:$D$776,СВЦЭМ!$A$33:$A$776,$A20,СВЦЭМ!$B$33:$B$776,B$11)+'СЕТ СН'!$F$11+СВЦЭМ!$D$10+'СЕТ СН'!$F$5-'СЕТ СН'!$F$21</f>
        <v>3285.7591802100001</v>
      </c>
      <c r="C20" s="36">
        <f>SUMIFS(СВЦЭМ!$D$33:$D$776,СВЦЭМ!$A$33:$A$776,$A20,СВЦЭМ!$B$33:$B$776,C$11)+'СЕТ СН'!$F$11+СВЦЭМ!$D$10+'СЕТ СН'!$F$5-'СЕТ СН'!$F$21</f>
        <v>3325.3280997500001</v>
      </c>
      <c r="D20" s="36">
        <f>SUMIFS(СВЦЭМ!$D$33:$D$776,СВЦЭМ!$A$33:$A$776,$A20,СВЦЭМ!$B$33:$B$776,D$11)+'СЕТ СН'!$F$11+СВЦЭМ!$D$10+'СЕТ СН'!$F$5-'СЕТ СН'!$F$21</f>
        <v>3351.2994456199999</v>
      </c>
      <c r="E20" s="36">
        <f>SUMIFS(СВЦЭМ!$D$33:$D$776,СВЦЭМ!$A$33:$A$776,$A20,СВЦЭМ!$B$33:$B$776,E$11)+'СЕТ СН'!$F$11+СВЦЭМ!$D$10+'СЕТ СН'!$F$5-'СЕТ СН'!$F$21</f>
        <v>3369.3600343799999</v>
      </c>
      <c r="F20" s="36">
        <f>SUMIFS(СВЦЭМ!$D$33:$D$776,СВЦЭМ!$A$33:$A$776,$A20,СВЦЭМ!$B$33:$B$776,F$11)+'СЕТ СН'!$F$11+СВЦЭМ!$D$10+'СЕТ СН'!$F$5-'СЕТ СН'!$F$21</f>
        <v>3381.12510041</v>
      </c>
      <c r="G20" s="36">
        <f>SUMIFS(СВЦЭМ!$D$33:$D$776,СВЦЭМ!$A$33:$A$776,$A20,СВЦЭМ!$B$33:$B$776,G$11)+'СЕТ СН'!$F$11+СВЦЭМ!$D$10+'СЕТ СН'!$F$5-'СЕТ СН'!$F$21</f>
        <v>3367.8006602999999</v>
      </c>
      <c r="H20" s="36">
        <f>SUMIFS(СВЦЭМ!$D$33:$D$776,СВЦЭМ!$A$33:$A$776,$A20,СВЦЭМ!$B$33:$B$776,H$11)+'СЕТ СН'!$F$11+СВЦЭМ!$D$10+'СЕТ СН'!$F$5-'СЕТ СН'!$F$21</f>
        <v>3339.42332936</v>
      </c>
      <c r="I20" s="36">
        <f>SUMIFS(СВЦЭМ!$D$33:$D$776,СВЦЭМ!$A$33:$A$776,$A20,СВЦЭМ!$B$33:$B$776,I$11)+'СЕТ СН'!$F$11+СВЦЭМ!$D$10+'СЕТ СН'!$F$5-'СЕТ СН'!$F$21</f>
        <v>3303.1108084400003</v>
      </c>
      <c r="J20" s="36">
        <f>SUMIFS(СВЦЭМ!$D$33:$D$776,СВЦЭМ!$A$33:$A$776,$A20,СВЦЭМ!$B$33:$B$776,J$11)+'СЕТ СН'!$F$11+СВЦЭМ!$D$10+'СЕТ СН'!$F$5-'СЕТ СН'!$F$21</f>
        <v>3255.8077616099999</v>
      </c>
      <c r="K20" s="36">
        <f>SUMIFS(СВЦЭМ!$D$33:$D$776,СВЦЭМ!$A$33:$A$776,$A20,СВЦЭМ!$B$33:$B$776,K$11)+'СЕТ СН'!$F$11+СВЦЭМ!$D$10+'СЕТ СН'!$F$5-'СЕТ СН'!$F$21</f>
        <v>3275.0930572299999</v>
      </c>
      <c r="L20" s="36">
        <f>SUMIFS(СВЦЭМ!$D$33:$D$776,СВЦЭМ!$A$33:$A$776,$A20,СВЦЭМ!$B$33:$B$776,L$11)+'СЕТ СН'!$F$11+СВЦЭМ!$D$10+'СЕТ СН'!$F$5-'СЕТ СН'!$F$21</f>
        <v>3285.9488460500002</v>
      </c>
      <c r="M20" s="36">
        <f>SUMIFS(СВЦЭМ!$D$33:$D$776,СВЦЭМ!$A$33:$A$776,$A20,СВЦЭМ!$B$33:$B$776,M$11)+'СЕТ СН'!$F$11+СВЦЭМ!$D$10+'СЕТ СН'!$F$5-'СЕТ СН'!$F$21</f>
        <v>3284.6411188900001</v>
      </c>
      <c r="N20" s="36">
        <f>SUMIFS(СВЦЭМ!$D$33:$D$776,СВЦЭМ!$A$33:$A$776,$A20,СВЦЭМ!$B$33:$B$776,N$11)+'СЕТ СН'!$F$11+СВЦЭМ!$D$10+'СЕТ СН'!$F$5-'СЕТ СН'!$F$21</f>
        <v>3278.1320874100002</v>
      </c>
      <c r="O20" s="36">
        <f>SUMIFS(СВЦЭМ!$D$33:$D$776,СВЦЭМ!$A$33:$A$776,$A20,СВЦЭМ!$B$33:$B$776,O$11)+'СЕТ СН'!$F$11+СВЦЭМ!$D$10+'СЕТ СН'!$F$5-'СЕТ СН'!$F$21</f>
        <v>3282.9535624</v>
      </c>
      <c r="P20" s="36">
        <f>SUMIFS(СВЦЭМ!$D$33:$D$776,СВЦЭМ!$A$33:$A$776,$A20,СВЦЭМ!$B$33:$B$776,P$11)+'СЕТ СН'!$F$11+СВЦЭМ!$D$10+'СЕТ СН'!$F$5-'СЕТ СН'!$F$21</f>
        <v>3307.9818616399998</v>
      </c>
      <c r="Q20" s="36">
        <f>SUMIFS(СВЦЭМ!$D$33:$D$776,СВЦЭМ!$A$33:$A$776,$A20,СВЦЭМ!$B$33:$B$776,Q$11)+'СЕТ СН'!$F$11+СВЦЭМ!$D$10+'СЕТ СН'!$F$5-'СЕТ СН'!$F$21</f>
        <v>3308.7878614900001</v>
      </c>
      <c r="R20" s="36">
        <f>SUMIFS(СВЦЭМ!$D$33:$D$776,СВЦЭМ!$A$33:$A$776,$A20,СВЦЭМ!$B$33:$B$776,R$11)+'СЕТ СН'!$F$11+СВЦЭМ!$D$10+'СЕТ СН'!$F$5-'СЕТ СН'!$F$21</f>
        <v>3264.62848949</v>
      </c>
      <c r="S20" s="36">
        <f>SUMIFS(СВЦЭМ!$D$33:$D$776,СВЦЭМ!$A$33:$A$776,$A20,СВЦЭМ!$B$33:$B$776,S$11)+'СЕТ СН'!$F$11+СВЦЭМ!$D$10+'СЕТ СН'!$F$5-'СЕТ СН'!$F$21</f>
        <v>3216.4941647699998</v>
      </c>
      <c r="T20" s="36">
        <f>SUMIFS(СВЦЭМ!$D$33:$D$776,СВЦЭМ!$A$33:$A$776,$A20,СВЦЭМ!$B$33:$B$776,T$11)+'СЕТ СН'!$F$11+СВЦЭМ!$D$10+'СЕТ СН'!$F$5-'СЕТ СН'!$F$21</f>
        <v>3205.4234118300001</v>
      </c>
      <c r="U20" s="36">
        <f>SUMIFS(СВЦЭМ!$D$33:$D$776,СВЦЭМ!$A$33:$A$776,$A20,СВЦЭМ!$B$33:$B$776,U$11)+'СЕТ СН'!$F$11+СВЦЭМ!$D$10+'СЕТ СН'!$F$5-'СЕТ СН'!$F$21</f>
        <v>3202.4091376000001</v>
      </c>
      <c r="V20" s="36">
        <f>SUMIFS(СВЦЭМ!$D$33:$D$776,СВЦЭМ!$A$33:$A$776,$A20,СВЦЭМ!$B$33:$B$776,V$11)+'СЕТ СН'!$F$11+СВЦЭМ!$D$10+'СЕТ СН'!$F$5-'СЕТ СН'!$F$21</f>
        <v>3178.4342035099999</v>
      </c>
      <c r="W20" s="36">
        <f>SUMIFS(СВЦЭМ!$D$33:$D$776,СВЦЭМ!$A$33:$A$776,$A20,СВЦЭМ!$B$33:$B$776,W$11)+'СЕТ СН'!$F$11+СВЦЭМ!$D$10+'СЕТ СН'!$F$5-'СЕТ СН'!$F$21</f>
        <v>3185.66764328</v>
      </c>
      <c r="X20" s="36">
        <f>SUMIFS(СВЦЭМ!$D$33:$D$776,СВЦЭМ!$A$33:$A$776,$A20,СВЦЭМ!$B$33:$B$776,X$11)+'СЕТ СН'!$F$11+СВЦЭМ!$D$10+'СЕТ СН'!$F$5-'СЕТ СН'!$F$21</f>
        <v>3160.9551289199999</v>
      </c>
      <c r="Y20" s="36">
        <f>SUMIFS(СВЦЭМ!$D$33:$D$776,СВЦЭМ!$A$33:$A$776,$A20,СВЦЭМ!$B$33:$B$776,Y$11)+'СЕТ СН'!$F$11+СВЦЭМ!$D$10+'СЕТ СН'!$F$5-'СЕТ СН'!$F$21</f>
        <v>3217.8174955300001</v>
      </c>
    </row>
    <row r="21" spans="1:25" ht="15.75" x14ac:dyDescent="0.2">
      <c r="A21" s="35">
        <f t="shared" si="0"/>
        <v>43687</v>
      </c>
      <c r="B21" s="36">
        <f>SUMIFS(СВЦЭМ!$D$33:$D$776,СВЦЭМ!$A$33:$A$776,$A21,СВЦЭМ!$B$33:$B$776,B$11)+'СЕТ СН'!$F$11+СВЦЭМ!$D$10+'СЕТ СН'!$F$5-'СЕТ СН'!$F$21</f>
        <v>3348.2533462800002</v>
      </c>
      <c r="C21" s="36">
        <f>SUMIFS(СВЦЭМ!$D$33:$D$776,СВЦЭМ!$A$33:$A$776,$A21,СВЦЭМ!$B$33:$B$776,C$11)+'СЕТ СН'!$F$11+СВЦЭМ!$D$10+'СЕТ СН'!$F$5-'СЕТ СН'!$F$21</f>
        <v>3358.0327512600002</v>
      </c>
      <c r="D21" s="36">
        <f>SUMIFS(СВЦЭМ!$D$33:$D$776,СВЦЭМ!$A$33:$A$776,$A21,СВЦЭМ!$B$33:$B$776,D$11)+'СЕТ СН'!$F$11+СВЦЭМ!$D$10+'СЕТ СН'!$F$5-'СЕТ СН'!$F$21</f>
        <v>3371.3168057900002</v>
      </c>
      <c r="E21" s="36">
        <f>SUMIFS(СВЦЭМ!$D$33:$D$776,СВЦЭМ!$A$33:$A$776,$A21,СВЦЭМ!$B$33:$B$776,E$11)+'СЕТ СН'!$F$11+СВЦЭМ!$D$10+'СЕТ СН'!$F$5-'СЕТ СН'!$F$21</f>
        <v>3391.5950782499999</v>
      </c>
      <c r="F21" s="36">
        <f>SUMIFS(СВЦЭМ!$D$33:$D$776,СВЦЭМ!$A$33:$A$776,$A21,СВЦЭМ!$B$33:$B$776,F$11)+'СЕТ СН'!$F$11+СВЦЭМ!$D$10+'СЕТ СН'!$F$5-'СЕТ СН'!$F$21</f>
        <v>3412.0927728799998</v>
      </c>
      <c r="G21" s="36">
        <f>SUMIFS(СВЦЭМ!$D$33:$D$776,СВЦЭМ!$A$33:$A$776,$A21,СВЦЭМ!$B$33:$B$776,G$11)+'СЕТ СН'!$F$11+СВЦЭМ!$D$10+'СЕТ СН'!$F$5-'СЕТ СН'!$F$21</f>
        <v>3384.5854899300002</v>
      </c>
      <c r="H21" s="36">
        <f>SUMIFS(СВЦЭМ!$D$33:$D$776,СВЦЭМ!$A$33:$A$776,$A21,СВЦЭМ!$B$33:$B$776,H$11)+'СЕТ СН'!$F$11+СВЦЭМ!$D$10+'СЕТ СН'!$F$5-'СЕТ СН'!$F$21</f>
        <v>3342.7836932300002</v>
      </c>
      <c r="I21" s="36">
        <f>SUMIFS(СВЦЭМ!$D$33:$D$776,СВЦЭМ!$A$33:$A$776,$A21,СВЦЭМ!$B$33:$B$776,I$11)+'СЕТ СН'!$F$11+СВЦЭМ!$D$10+'СЕТ СН'!$F$5-'СЕТ СН'!$F$21</f>
        <v>3359.9644908499999</v>
      </c>
      <c r="J21" s="36">
        <f>SUMIFS(СВЦЭМ!$D$33:$D$776,СВЦЭМ!$A$33:$A$776,$A21,СВЦЭМ!$B$33:$B$776,J$11)+'СЕТ СН'!$F$11+СВЦЭМ!$D$10+'СЕТ СН'!$F$5-'СЕТ СН'!$F$21</f>
        <v>3260.6284657800002</v>
      </c>
      <c r="K21" s="36">
        <f>SUMIFS(СВЦЭМ!$D$33:$D$776,СВЦЭМ!$A$33:$A$776,$A21,СВЦЭМ!$B$33:$B$776,K$11)+'СЕТ СН'!$F$11+СВЦЭМ!$D$10+'СЕТ СН'!$F$5-'СЕТ СН'!$F$21</f>
        <v>3282.0664325100001</v>
      </c>
      <c r="L21" s="36">
        <f>SUMIFS(СВЦЭМ!$D$33:$D$776,СВЦЭМ!$A$33:$A$776,$A21,СВЦЭМ!$B$33:$B$776,L$11)+'СЕТ СН'!$F$11+СВЦЭМ!$D$10+'СЕТ СН'!$F$5-'СЕТ СН'!$F$21</f>
        <v>3298.8509806100001</v>
      </c>
      <c r="M21" s="36">
        <f>SUMIFS(СВЦЭМ!$D$33:$D$776,СВЦЭМ!$A$33:$A$776,$A21,СВЦЭМ!$B$33:$B$776,M$11)+'СЕТ СН'!$F$11+СВЦЭМ!$D$10+'СЕТ СН'!$F$5-'СЕТ СН'!$F$21</f>
        <v>3293.74053297</v>
      </c>
      <c r="N21" s="36">
        <f>SUMIFS(СВЦЭМ!$D$33:$D$776,СВЦЭМ!$A$33:$A$776,$A21,СВЦЭМ!$B$33:$B$776,N$11)+'СЕТ СН'!$F$11+СВЦЭМ!$D$10+'СЕТ СН'!$F$5-'СЕТ СН'!$F$21</f>
        <v>3286.3695874099999</v>
      </c>
      <c r="O21" s="36">
        <f>SUMIFS(СВЦЭМ!$D$33:$D$776,СВЦЭМ!$A$33:$A$776,$A21,СВЦЭМ!$B$33:$B$776,O$11)+'СЕТ СН'!$F$11+СВЦЭМ!$D$10+'СЕТ СН'!$F$5-'СЕТ СН'!$F$21</f>
        <v>3287.10482628</v>
      </c>
      <c r="P21" s="36">
        <f>SUMIFS(СВЦЭМ!$D$33:$D$776,СВЦЭМ!$A$33:$A$776,$A21,СВЦЭМ!$B$33:$B$776,P$11)+'СЕТ СН'!$F$11+СВЦЭМ!$D$10+'СЕТ СН'!$F$5-'СЕТ СН'!$F$21</f>
        <v>3287.4471286600001</v>
      </c>
      <c r="Q21" s="36">
        <f>SUMIFS(СВЦЭМ!$D$33:$D$776,СВЦЭМ!$A$33:$A$776,$A21,СВЦЭМ!$B$33:$B$776,Q$11)+'СЕТ СН'!$F$11+СВЦЭМ!$D$10+'СЕТ СН'!$F$5-'СЕТ СН'!$F$21</f>
        <v>3298.1141993800002</v>
      </c>
      <c r="R21" s="36">
        <f>SUMIFS(СВЦЭМ!$D$33:$D$776,СВЦЭМ!$A$33:$A$776,$A21,СВЦЭМ!$B$33:$B$776,R$11)+'СЕТ СН'!$F$11+СВЦЭМ!$D$10+'СЕТ СН'!$F$5-'СЕТ СН'!$F$21</f>
        <v>3243.1976239000001</v>
      </c>
      <c r="S21" s="36">
        <f>SUMIFS(СВЦЭМ!$D$33:$D$776,СВЦЭМ!$A$33:$A$776,$A21,СВЦЭМ!$B$33:$B$776,S$11)+'СЕТ СН'!$F$11+СВЦЭМ!$D$10+'СЕТ СН'!$F$5-'СЕТ СН'!$F$21</f>
        <v>3240.7037950499998</v>
      </c>
      <c r="T21" s="36">
        <f>SUMIFS(СВЦЭМ!$D$33:$D$776,СВЦЭМ!$A$33:$A$776,$A21,СВЦЭМ!$B$33:$B$776,T$11)+'СЕТ СН'!$F$11+СВЦЭМ!$D$10+'СЕТ СН'!$F$5-'СЕТ СН'!$F$21</f>
        <v>3238.4611736400002</v>
      </c>
      <c r="U21" s="36">
        <f>SUMIFS(СВЦЭМ!$D$33:$D$776,СВЦЭМ!$A$33:$A$776,$A21,СВЦЭМ!$B$33:$B$776,U$11)+'СЕТ СН'!$F$11+СВЦЭМ!$D$10+'СЕТ СН'!$F$5-'СЕТ СН'!$F$21</f>
        <v>3228.15858308</v>
      </c>
      <c r="V21" s="36">
        <f>SUMIFS(СВЦЭМ!$D$33:$D$776,СВЦЭМ!$A$33:$A$776,$A21,СВЦЭМ!$B$33:$B$776,V$11)+'СЕТ СН'!$F$11+СВЦЭМ!$D$10+'СЕТ СН'!$F$5-'СЕТ СН'!$F$21</f>
        <v>3234.1400487700002</v>
      </c>
      <c r="W21" s="36">
        <f>SUMIFS(СВЦЭМ!$D$33:$D$776,СВЦЭМ!$A$33:$A$776,$A21,СВЦЭМ!$B$33:$B$776,W$11)+'СЕТ СН'!$F$11+СВЦЭМ!$D$10+'СЕТ СН'!$F$5-'СЕТ СН'!$F$21</f>
        <v>3254.9415700600002</v>
      </c>
      <c r="X21" s="36">
        <f>SUMIFS(СВЦЭМ!$D$33:$D$776,СВЦЭМ!$A$33:$A$776,$A21,СВЦЭМ!$B$33:$B$776,X$11)+'СЕТ СН'!$F$11+СВЦЭМ!$D$10+'СЕТ СН'!$F$5-'СЕТ СН'!$F$21</f>
        <v>3229.2792978400003</v>
      </c>
      <c r="Y21" s="36">
        <f>SUMIFS(СВЦЭМ!$D$33:$D$776,СВЦЭМ!$A$33:$A$776,$A21,СВЦЭМ!$B$33:$B$776,Y$11)+'СЕТ СН'!$F$11+СВЦЭМ!$D$10+'СЕТ СН'!$F$5-'СЕТ СН'!$F$21</f>
        <v>3225.2301092400003</v>
      </c>
    </row>
    <row r="22" spans="1:25" ht="15.75" x14ac:dyDescent="0.2">
      <c r="A22" s="35">
        <f t="shared" si="0"/>
        <v>43688</v>
      </c>
      <c r="B22" s="36">
        <f>SUMIFS(СВЦЭМ!$D$33:$D$776,СВЦЭМ!$A$33:$A$776,$A22,СВЦЭМ!$B$33:$B$776,B$11)+'СЕТ СН'!$F$11+СВЦЭМ!$D$10+'СЕТ СН'!$F$5-'СЕТ СН'!$F$21</f>
        <v>3336.0430682800002</v>
      </c>
      <c r="C22" s="36">
        <f>SUMIFS(СВЦЭМ!$D$33:$D$776,СВЦЭМ!$A$33:$A$776,$A22,СВЦЭМ!$B$33:$B$776,C$11)+'СЕТ СН'!$F$11+СВЦЭМ!$D$10+'СЕТ СН'!$F$5-'СЕТ СН'!$F$21</f>
        <v>3367.5108228600002</v>
      </c>
      <c r="D22" s="36">
        <f>SUMIFS(СВЦЭМ!$D$33:$D$776,СВЦЭМ!$A$33:$A$776,$A22,СВЦЭМ!$B$33:$B$776,D$11)+'СЕТ СН'!$F$11+СВЦЭМ!$D$10+'СЕТ СН'!$F$5-'СЕТ СН'!$F$21</f>
        <v>3394.4507266300002</v>
      </c>
      <c r="E22" s="36">
        <f>SUMIFS(СВЦЭМ!$D$33:$D$776,СВЦЭМ!$A$33:$A$776,$A22,СВЦЭМ!$B$33:$B$776,E$11)+'СЕТ СН'!$F$11+СВЦЭМ!$D$10+'СЕТ СН'!$F$5-'СЕТ СН'!$F$21</f>
        <v>3403.5083867399999</v>
      </c>
      <c r="F22" s="36">
        <f>SUMIFS(СВЦЭМ!$D$33:$D$776,СВЦЭМ!$A$33:$A$776,$A22,СВЦЭМ!$B$33:$B$776,F$11)+'СЕТ СН'!$F$11+СВЦЭМ!$D$10+'СЕТ СН'!$F$5-'СЕТ СН'!$F$21</f>
        <v>3424.19067537</v>
      </c>
      <c r="G22" s="36">
        <f>SUMIFS(СВЦЭМ!$D$33:$D$776,СВЦЭМ!$A$33:$A$776,$A22,СВЦЭМ!$B$33:$B$776,G$11)+'СЕТ СН'!$F$11+СВЦЭМ!$D$10+'СЕТ СН'!$F$5-'СЕТ СН'!$F$21</f>
        <v>3410.6606231300002</v>
      </c>
      <c r="H22" s="36">
        <f>SUMIFS(СВЦЭМ!$D$33:$D$776,СВЦЭМ!$A$33:$A$776,$A22,СВЦЭМ!$B$33:$B$776,H$11)+'СЕТ СН'!$F$11+СВЦЭМ!$D$10+'СЕТ СН'!$F$5-'СЕТ СН'!$F$21</f>
        <v>3395.2556995300001</v>
      </c>
      <c r="I22" s="36">
        <f>SUMIFS(СВЦЭМ!$D$33:$D$776,СВЦЭМ!$A$33:$A$776,$A22,СВЦЭМ!$B$33:$B$776,I$11)+'СЕТ СН'!$F$11+СВЦЭМ!$D$10+'СЕТ СН'!$F$5-'СЕТ СН'!$F$21</f>
        <v>3365.27559432</v>
      </c>
      <c r="J22" s="36">
        <f>SUMIFS(СВЦЭМ!$D$33:$D$776,СВЦЭМ!$A$33:$A$776,$A22,СВЦЭМ!$B$33:$B$776,J$11)+'СЕТ СН'!$F$11+СВЦЭМ!$D$10+'СЕТ СН'!$F$5-'СЕТ СН'!$F$21</f>
        <v>3292.5670896900001</v>
      </c>
      <c r="K22" s="36">
        <f>SUMIFS(СВЦЭМ!$D$33:$D$776,СВЦЭМ!$A$33:$A$776,$A22,СВЦЭМ!$B$33:$B$776,K$11)+'СЕТ СН'!$F$11+СВЦЭМ!$D$10+'СЕТ СН'!$F$5-'СЕТ СН'!$F$21</f>
        <v>3264.81854591</v>
      </c>
      <c r="L22" s="36">
        <f>SUMIFS(СВЦЭМ!$D$33:$D$776,СВЦЭМ!$A$33:$A$776,$A22,СВЦЭМ!$B$33:$B$776,L$11)+'СЕТ СН'!$F$11+СВЦЭМ!$D$10+'СЕТ СН'!$F$5-'СЕТ СН'!$F$21</f>
        <v>3281.61430243</v>
      </c>
      <c r="M22" s="36">
        <f>SUMIFS(СВЦЭМ!$D$33:$D$776,СВЦЭМ!$A$33:$A$776,$A22,СВЦЭМ!$B$33:$B$776,M$11)+'СЕТ СН'!$F$11+СВЦЭМ!$D$10+'СЕТ СН'!$F$5-'СЕТ СН'!$F$21</f>
        <v>3281.4061843999998</v>
      </c>
      <c r="N22" s="36">
        <f>SUMIFS(СВЦЭМ!$D$33:$D$776,СВЦЭМ!$A$33:$A$776,$A22,СВЦЭМ!$B$33:$B$776,N$11)+'СЕТ СН'!$F$11+СВЦЭМ!$D$10+'СЕТ СН'!$F$5-'СЕТ СН'!$F$21</f>
        <v>3278.7737601700001</v>
      </c>
      <c r="O22" s="36">
        <f>SUMIFS(СВЦЭМ!$D$33:$D$776,СВЦЭМ!$A$33:$A$776,$A22,СВЦЭМ!$B$33:$B$776,O$11)+'СЕТ СН'!$F$11+СВЦЭМ!$D$10+'СЕТ СН'!$F$5-'СЕТ СН'!$F$21</f>
        <v>3280.4540383499998</v>
      </c>
      <c r="P22" s="36">
        <f>SUMIFS(СВЦЭМ!$D$33:$D$776,СВЦЭМ!$A$33:$A$776,$A22,СВЦЭМ!$B$33:$B$776,P$11)+'СЕТ СН'!$F$11+СВЦЭМ!$D$10+'СЕТ СН'!$F$5-'СЕТ СН'!$F$21</f>
        <v>3281.1990449599998</v>
      </c>
      <c r="Q22" s="36">
        <f>SUMIFS(СВЦЭМ!$D$33:$D$776,СВЦЭМ!$A$33:$A$776,$A22,СВЦЭМ!$B$33:$B$776,Q$11)+'СЕТ СН'!$F$11+СВЦЭМ!$D$10+'СЕТ СН'!$F$5-'СЕТ СН'!$F$21</f>
        <v>3273.9068930399999</v>
      </c>
      <c r="R22" s="36">
        <f>SUMIFS(СВЦЭМ!$D$33:$D$776,СВЦЭМ!$A$33:$A$776,$A22,СВЦЭМ!$B$33:$B$776,R$11)+'СЕТ СН'!$F$11+СВЦЭМ!$D$10+'СЕТ СН'!$F$5-'СЕТ СН'!$F$21</f>
        <v>3238.9899380300003</v>
      </c>
      <c r="S22" s="36">
        <f>SUMIFS(СВЦЭМ!$D$33:$D$776,СВЦЭМ!$A$33:$A$776,$A22,СВЦЭМ!$B$33:$B$776,S$11)+'СЕТ СН'!$F$11+СВЦЭМ!$D$10+'СЕТ СН'!$F$5-'СЕТ СН'!$F$21</f>
        <v>3237.1559708599998</v>
      </c>
      <c r="T22" s="36">
        <f>SUMIFS(СВЦЭМ!$D$33:$D$776,СВЦЭМ!$A$33:$A$776,$A22,СВЦЭМ!$B$33:$B$776,T$11)+'СЕТ СН'!$F$11+СВЦЭМ!$D$10+'СЕТ СН'!$F$5-'СЕТ СН'!$F$21</f>
        <v>3245.47631649</v>
      </c>
      <c r="U22" s="36">
        <f>SUMIFS(СВЦЭМ!$D$33:$D$776,СВЦЭМ!$A$33:$A$776,$A22,СВЦЭМ!$B$33:$B$776,U$11)+'СЕТ СН'!$F$11+СВЦЭМ!$D$10+'СЕТ СН'!$F$5-'СЕТ СН'!$F$21</f>
        <v>3250.5017810099998</v>
      </c>
      <c r="V22" s="36">
        <f>SUMIFS(СВЦЭМ!$D$33:$D$776,СВЦЭМ!$A$33:$A$776,$A22,СВЦЭМ!$B$33:$B$776,V$11)+'СЕТ СН'!$F$11+СВЦЭМ!$D$10+'СЕТ СН'!$F$5-'СЕТ СН'!$F$21</f>
        <v>3258.9165316399999</v>
      </c>
      <c r="W22" s="36">
        <f>SUMIFS(СВЦЭМ!$D$33:$D$776,СВЦЭМ!$A$33:$A$776,$A22,СВЦЭМ!$B$33:$B$776,W$11)+'СЕТ СН'!$F$11+СВЦЭМ!$D$10+'СЕТ СН'!$F$5-'СЕТ СН'!$F$21</f>
        <v>3274.4353759800001</v>
      </c>
      <c r="X22" s="36">
        <f>SUMIFS(СВЦЭМ!$D$33:$D$776,СВЦЭМ!$A$33:$A$776,$A22,СВЦЭМ!$B$33:$B$776,X$11)+'СЕТ СН'!$F$11+СВЦЭМ!$D$10+'СЕТ СН'!$F$5-'СЕТ СН'!$F$21</f>
        <v>3238.9385645000002</v>
      </c>
      <c r="Y22" s="36">
        <f>SUMIFS(СВЦЭМ!$D$33:$D$776,СВЦЭМ!$A$33:$A$776,$A22,СВЦЭМ!$B$33:$B$776,Y$11)+'СЕТ СН'!$F$11+СВЦЭМ!$D$10+'СЕТ СН'!$F$5-'СЕТ СН'!$F$21</f>
        <v>3221.3436922000001</v>
      </c>
    </row>
    <row r="23" spans="1:25" ht="15.75" x14ac:dyDescent="0.2">
      <c r="A23" s="35">
        <f t="shared" si="0"/>
        <v>43689</v>
      </c>
      <c r="B23" s="36">
        <f>SUMIFS(СВЦЭМ!$D$33:$D$776,СВЦЭМ!$A$33:$A$776,$A23,СВЦЭМ!$B$33:$B$776,B$11)+'СЕТ СН'!$F$11+СВЦЭМ!$D$10+'СЕТ СН'!$F$5-'СЕТ СН'!$F$21</f>
        <v>3306.31469702</v>
      </c>
      <c r="C23" s="36">
        <f>SUMIFS(СВЦЭМ!$D$33:$D$776,СВЦЭМ!$A$33:$A$776,$A23,СВЦЭМ!$B$33:$B$776,C$11)+'СЕТ СН'!$F$11+СВЦЭМ!$D$10+'СЕТ СН'!$F$5-'СЕТ СН'!$F$21</f>
        <v>3345.6748542099999</v>
      </c>
      <c r="D23" s="36">
        <f>SUMIFS(СВЦЭМ!$D$33:$D$776,СВЦЭМ!$A$33:$A$776,$A23,СВЦЭМ!$B$33:$B$776,D$11)+'СЕТ СН'!$F$11+СВЦЭМ!$D$10+'СЕТ СН'!$F$5-'СЕТ СН'!$F$21</f>
        <v>3396.3029987899999</v>
      </c>
      <c r="E23" s="36">
        <f>SUMIFS(СВЦЭМ!$D$33:$D$776,СВЦЭМ!$A$33:$A$776,$A23,СВЦЭМ!$B$33:$B$776,E$11)+'СЕТ СН'!$F$11+СВЦЭМ!$D$10+'СЕТ СН'!$F$5-'СЕТ СН'!$F$21</f>
        <v>3407.21363247</v>
      </c>
      <c r="F23" s="36">
        <f>SUMIFS(СВЦЭМ!$D$33:$D$776,СВЦЭМ!$A$33:$A$776,$A23,СВЦЭМ!$B$33:$B$776,F$11)+'СЕТ СН'!$F$11+СВЦЭМ!$D$10+'СЕТ СН'!$F$5-'СЕТ СН'!$F$21</f>
        <v>3419.31565787</v>
      </c>
      <c r="G23" s="36">
        <f>SUMIFS(СВЦЭМ!$D$33:$D$776,СВЦЭМ!$A$33:$A$776,$A23,СВЦЭМ!$B$33:$B$776,G$11)+'СЕТ СН'!$F$11+СВЦЭМ!$D$10+'СЕТ СН'!$F$5-'СЕТ СН'!$F$21</f>
        <v>3397.21428457</v>
      </c>
      <c r="H23" s="36">
        <f>SUMIFS(СВЦЭМ!$D$33:$D$776,СВЦЭМ!$A$33:$A$776,$A23,СВЦЭМ!$B$33:$B$776,H$11)+'СЕТ СН'!$F$11+СВЦЭМ!$D$10+'СЕТ СН'!$F$5-'СЕТ СН'!$F$21</f>
        <v>3358.9851141500003</v>
      </c>
      <c r="I23" s="36">
        <f>SUMIFS(СВЦЭМ!$D$33:$D$776,СВЦЭМ!$A$33:$A$776,$A23,СВЦЭМ!$B$33:$B$776,I$11)+'СЕТ СН'!$F$11+СВЦЭМ!$D$10+'СЕТ СН'!$F$5-'СЕТ СН'!$F$21</f>
        <v>3313.29706558</v>
      </c>
      <c r="J23" s="36">
        <f>SUMIFS(СВЦЭМ!$D$33:$D$776,СВЦЭМ!$A$33:$A$776,$A23,СВЦЭМ!$B$33:$B$776,J$11)+'СЕТ СН'!$F$11+СВЦЭМ!$D$10+'СЕТ СН'!$F$5-'СЕТ СН'!$F$21</f>
        <v>3286.7746142300002</v>
      </c>
      <c r="K23" s="36">
        <f>SUMIFS(СВЦЭМ!$D$33:$D$776,СВЦЭМ!$A$33:$A$776,$A23,СВЦЭМ!$B$33:$B$776,K$11)+'СЕТ СН'!$F$11+СВЦЭМ!$D$10+'СЕТ СН'!$F$5-'СЕТ СН'!$F$21</f>
        <v>3307.8493350700001</v>
      </c>
      <c r="L23" s="36">
        <f>SUMIFS(СВЦЭМ!$D$33:$D$776,СВЦЭМ!$A$33:$A$776,$A23,СВЦЭМ!$B$33:$B$776,L$11)+'СЕТ СН'!$F$11+СВЦЭМ!$D$10+'СЕТ СН'!$F$5-'СЕТ СН'!$F$21</f>
        <v>3307.7432099799998</v>
      </c>
      <c r="M23" s="36">
        <f>SUMIFS(СВЦЭМ!$D$33:$D$776,СВЦЭМ!$A$33:$A$776,$A23,СВЦЭМ!$B$33:$B$776,M$11)+'СЕТ СН'!$F$11+СВЦЭМ!$D$10+'СЕТ СН'!$F$5-'СЕТ СН'!$F$21</f>
        <v>3315.5503936200002</v>
      </c>
      <c r="N23" s="36">
        <f>SUMIFS(СВЦЭМ!$D$33:$D$776,СВЦЭМ!$A$33:$A$776,$A23,СВЦЭМ!$B$33:$B$776,N$11)+'СЕТ СН'!$F$11+СВЦЭМ!$D$10+'СЕТ СН'!$F$5-'СЕТ СН'!$F$21</f>
        <v>3311.4424748500001</v>
      </c>
      <c r="O23" s="36">
        <f>SUMIFS(СВЦЭМ!$D$33:$D$776,СВЦЭМ!$A$33:$A$776,$A23,СВЦЭМ!$B$33:$B$776,O$11)+'СЕТ СН'!$F$11+СВЦЭМ!$D$10+'СЕТ СН'!$F$5-'СЕТ СН'!$F$21</f>
        <v>3311.3300292600002</v>
      </c>
      <c r="P23" s="36">
        <f>SUMIFS(СВЦЭМ!$D$33:$D$776,СВЦЭМ!$A$33:$A$776,$A23,СВЦЭМ!$B$33:$B$776,P$11)+'СЕТ СН'!$F$11+СВЦЭМ!$D$10+'СЕТ СН'!$F$5-'СЕТ СН'!$F$21</f>
        <v>3315.1538667200002</v>
      </c>
      <c r="Q23" s="36">
        <f>SUMIFS(СВЦЭМ!$D$33:$D$776,СВЦЭМ!$A$33:$A$776,$A23,СВЦЭМ!$B$33:$B$776,Q$11)+'СЕТ СН'!$F$11+СВЦЭМ!$D$10+'СЕТ СН'!$F$5-'СЕТ СН'!$F$21</f>
        <v>3310.8166404499998</v>
      </c>
      <c r="R23" s="36">
        <f>SUMIFS(СВЦЭМ!$D$33:$D$776,СВЦЭМ!$A$33:$A$776,$A23,СВЦЭМ!$B$33:$B$776,R$11)+'СЕТ СН'!$F$11+СВЦЭМ!$D$10+'СЕТ СН'!$F$5-'СЕТ СН'!$F$21</f>
        <v>3264.4001311800002</v>
      </c>
      <c r="S23" s="36">
        <f>SUMIFS(СВЦЭМ!$D$33:$D$776,СВЦЭМ!$A$33:$A$776,$A23,СВЦЭМ!$B$33:$B$776,S$11)+'СЕТ СН'!$F$11+СВЦЭМ!$D$10+'СЕТ СН'!$F$5-'СЕТ СН'!$F$21</f>
        <v>3255.5524142300001</v>
      </c>
      <c r="T23" s="36">
        <f>SUMIFS(СВЦЭМ!$D$33:$D$776,СВЦЭМ!$A$33:$A$776,$A23,СВЦЭМ!$B$33:$B$776,T$11)+'СЕТ СН'!$F$11+СВЦЭМ!$D$10+'СЕТ СН'!$F$5-'СЕТ СН'!$F$21</f>
        <v>3251.5196538499999</v>
      </c>
      <c r="U23" s="36">
        <f>SUMIFS(СВЦЭМ!$D$33:$D$776,СВЦЭМ!$A$33:$A$776,$A23,СВЦЭМ!$B$33:$B$776,U$11)+'СЕТ СН'!$F$11+СВЦЭМ!$D$10+'СЕТ СН'!$F$5-'СЕТ СН'!$F$21</f>
        <v>3246.93720308</v>
      </c>
      <c r="V23" s="36">
        <f>SUMIFS(СВЦЭМ!$D$33:$D$776,СВЦЭМ!$A$33:$A$776,$A23,СВЦЭМ!$B$33:$B$776,V$11)+'СЕТ СН'!$F$11+СВЦЭМ!$D$10+'СЕТ СН'!$F$5-'СЕТ СН'!$F$21</f>
        <v>3247.9748664500003</v>
      </c>
      <c r="W23" s="36">
        <f>SUMIFS(СВЦЭМ!$D$33:$D$776,СВЦЭМ!$A$33:$A$776,$A23,СВЦЭМ!$B$33:$B$776,W$11)+'СЕТ СН'!$F$11+СВЦЭМ!$D$10+'СЕТ СН'!$F$5-'СЕТ СН'!$F$21</f>
        <v>3256.1315516</v>
      </c>
      <c r="X23" s="36">
        <f>SUMIFS(СВЦЭМ!$D$33:$D$776,СВЦЭМ!$A$33:$A$776,$A23,СВЦЭМ!$B$33:$B$776,X$11)+'СЕТ СН'!$F$11+СВЦЭМ!$D$10+'СЕТ СН'!$F$5-'СЕТ СН'!$F$21</f>
        <v>3224.47608481</v>
      </c>
      <c r="Y23" s="36">
        <f>SUMIFS(СВЦЭМ!$D$33:$D$776,СВЦЭМ!$A$33:$A$776,$A23,СВЦЭМ!$B$33:$B$776,Y$11)+'СЕТ СН'!$F$11+СВЦЭМ!$D$10+'СЕТ СН'!$F$5-'СЕТ СН'!$F$21</f>
        <v>3251.39885658</v>
      </c>
    </row>
    <row r="24" spans="1:25" ht="15.75" x14ac:dyDescent="0.2">
      <c r="A24" s="35">
        <f t="shared" si="0"/>
        <v>43690</v>
      </c>
      <c r="B24" s="36">
        <f>SUMIFS(СВЦЭМ!$D$33:$D$776,СВЦЭМ!$A$33:$A$776,$A24,СВЦЭМ!$B$33:$B$776,B$11)+'СЕТ СН'!$F$11+СВЦЭМ!$D$10+'СЕТ СН'!$F$5-'СЕТ СН'!$F$21</f>
        <v>3341.1177296400001</v>
      </c>
      <c r="C24" s="36">
        <f>SUMIFS(СВЦЭМ!$D$33:$D$776,СВЦЭМ!$A$33:$A$776,$A24,СВЦЭМ!$B$33:$B$776,C$11)+'СЕТ СН'!$F$11+СВЦЭМ!$D$10+'СЕТ СН'!$F$5-'СЕТ СН'!$F$21</f>
        <v>3386.0457788200001</v>
      </c>
      <c r="D24" s="36">
        <f>SUMIFS(СВЦЭМ!$D$33:$D$776,СВЦЭМ!$A$33:$A$776,$A24,СВЦЭМ!$B$33:$B$776,D$11)+'СЕТ СН'!$F$11+СВЦЭМ!$D$10+'СЕТ СН'!$F$5-'СЕТ СН'!$F$21</f>
        <v>3410.9993133500002</v>
      </c>
      <c r="E24" s="36">
        <f>SUMIFS(СВЦЭМ!$D$33:$D$776,СВЦЭМ!$A$33:$A$776,$A24,СВЦЭМ!$B$33:$B$776,E$11)+'СЕТ СН'!$F$11+СВЦЭМ!$D$10+'СЕТ СН'!$F$5-'СЕТ СН'!$F$21</f>
        <v>3422.6611187600001</v>
      </c>
      <c r="F24" s="36">
        <f>SUMIFS(СВЦЭМ!$D$33:$D$776,СВЦЭМ!$A$33:$A$776,$A24,СВЦЭМ!$B$33:$B$776,F$11)+'СЕТ СН'!$F$11+СВЦЭМ!$D$10+'СЕТ СН'!$F$5-'СЕТ СН'!$F$21</f>
        <v>3429.6642963499999</v>
      </c>
      <c r="G24" s="36">
        <f>SUMIFS(СВЦЭМ!$D$33:$D$776,СВЦЭМ!$A$33:$A$776,$A24,СВЦЭМ!$B$33:$B$776,G$11)+'СЕТ СН'!$F$11+СВЦЭМ!$D$10+'СЕТ СН'!$F$5-'СЕТ СН'!$F$21</f>
        <v>3420.19917201</v>
      </c>
      <c r="H24" s="36">
        <f>SUMIFS(СВЦЭМ!$D$33:$D$776,СВЦЭМ!$A$33:$A$776,$A24,СВЦЭМ!$B$33:$B$776,H$11)+'СЕТ СН'!$F$11+СВЦЭМ!$D$10+'СЕТ СН'!$F$5-'СЕТ СН'!$F$21</f>
        <v>3382.1022205499999</v>
      </c>
      <c r="I24" s="36">
        <f>SUMIFS(СВЦЭМ!$D$33:$D$776,СВЦЭМ!$A$33:$A$776,$A24,СВЦЭМ!$B$33:$B$776,I$11)+'СЕТ СН'!$F$11+СВЦЭМ!$D$10+'СЕТ СН'!$F$5-'СЕТ СН'!$F$21</f>
        <v>3340.2472305800002</v>
      </c>
      <c r="J24" s="36">
        <f>SUMIFS(СВЦЭМ!$D$33:$D$776,СВЦЭМ!$A$33:$A$776,$A24,СВЦЭМ!$B$33:$B$776,J$11)+'СЕТ СН'!$F$11+СВЦЭМ!$D$10+'СЕТ СН'!$F$5-'СЕТ СН'!$F$21</f>
        <v>3312.7257466000001</v>
      </c>
      <c r="K24" s="36">
        <f>SUMIFS(СВЦЭМ!$D$33:$D$776,СВЦЭМ!$A$33:$A$776,$A24,СВЦЭМ!$B$33:$B$776,K$11)+'СЕТ СН'!$F$11+СВЦЭМ!$D$10+'СЕТ СН'!$F$5-'СЕТ СН'!$F$21</f>
        <v>3272.88273695</v>
      </c>
      <c r="L24" s="36">
        <f>SUMIFS(СВЦЭМ!$D$33:$D$776,СВЦЭМ!$A$33:$A$776,$A24,СВЦЭМ!$B$33:$B$776,L$11)+'СЕТ СН'!$F$11+СВЦЭМ!$D$10+'СЕТ СН'!$F$5-'СЕТ СН'!$F$21</f>
        <v>3278.03575348</v>
      </c>
      <c r="M24" s="36">
        <f>SUMIFS(СВЦЭМ!$D$33:$D$776,СВЦЭМ!$A$33:$A$776,$A24,СВЦЭМ!$B$33:$B$776,M$11)+'СЕТ СН'!$F$11+СВЦЭМ!$D$10+'СЕТ СН'!$F$5-'СЕТ СН'!$F$21</f>
        <v>3277.5535722</v>
      </c>
      <c r="N24" s="36">
        <f>SUMIFS(СВЦЭМ!$D$33:$D$776,СВЦЭМ!$A$33:$A$776,$A24,СВЦЭМ!$B$33:$B$776,N$11)+'СЕТ СН'!$F$11+СВЦЭМ!$D$10+'СЕТ СН'!$F$5-'СЕТ СН'!$F$21</f>
        <v>3268.01885773</v>
      </c>
      <c r="O24" s="36">
        <f>SUMIFS(СВЦЭМ!$D$33:$D$776,СВЦЭМ!$A$33:$A$776,$A24,СВЦЭМ!$B$33:$B$776,O$11)+'СЕТ СН'!$F$11+СВЦЭМ!$D$10+'СЕТ СН'!$F$5-'СЕТ СН'!$F$21</f>
        <v>3278.4401746600001</v>
      </c>
      <c r="P24" s="36">
        <f>SUMIFS(СВЦЭМ!$D$33:$D$776,СВЦЭМ!$A$33:$A$776,$A24,СВЦЭМ!$B$33:$B$776,P$11)+'СЕТ СН'!$F$11+СВЦЭМ!$D$10+'СЕТ СН'!$F$5-'СЕТ СН'!$F$21</f>
        <v>3277.3358467500002</v>
      </c>
      <c r="Q24" s="36">
        <f>SUMIFS(СВЦЭМ!$D$33:$D$776,СВЦЭМ!$A$33:$A$776,$A24,СВЦЭМ!$B$33:$B$776,Q$11)+'СЕТ СН'!$F$11+СВЦЭМ!$D$10+'СЕТ СН'!$F$5-'СЕТ СН'!$F$21</f>
        <v>3274.6175355</v>
      </c>
      <c r="R24" s="36">
        <f>SUMIFS(СВЦЭМ!$D$33:$D$776,СВЦЭМ!$A$33:$A$776,$A24,СВЦЭМ!$B$33:$B$776,R$11)+'СЕТ СН'!$F$11+СВЦЭМ!$D$10+'СЕТ СН'!$F$5-'СЕТ СН'!$F$21</f>
        <v>3227.7385220300002</v>
      </c>
      <c r="S24" s="36">
        <f>SUMIFS(СВЦЭМ!$D$33:$D$776,СВЦЭМ!$A$33:$A$776,$A24,СВЦЭМ!$B$33:$B$776,S$11)+'СЕТ СН'!$F$11+СВЦЭМ!$D$10+'СЕТ СН'!$F$5-'СЕТ СН'!$F$21</f>
        <v>3226.0541847899999</v>
      </c>
      <c r="T24" s="36">
        <f>SUMIFS(СВЦЭМ!$D$33:$D$776,СВЦЭМ!$A$33:$A$776,$A24,СВЦЭМ!$B$33:$B$776,T$11)+'СЕТ СН'!$F$11+СВЦЭМ!$D$10+'СЕТ СН'!$F$5-'СЕТ СН'!$F$21</f>
        <v>3232.4020235799999</v>
      </c>
      <c r="U24" s="36">
        <f>SUMIFS(СВЦЭМ!$D$33:$D$776,СВЦЭМ!$A$33:$A$776,$A24,СВЦЭМ!$B$33:$B$776,U$11)+'СЕТ СН'!$F$11+СВЦЭМ!$D$10+'СЕТ СН'!$F$5-'СЕТ СН'!$F$21</f>
        <v>3229.1332929600003</v>
      </c>
      <c r="V24" s="36">
        <f>SUMIFS(СВЦЭМ!$D$33:$D$776,СВЦЭМ!$A$33:$A$776,$A24,СВЦЭМ!$B$33:$B$776,V$11)+'СЕТ СН'!$F$11+СВЦЭМ!$D$10+'СЕТ СН'!$F$5-'СЕТ СН'!$F$21</f>
        <v>3234.2365640100002</v>
      </c>
      <c r="W24" s="36">
        <f>SUMIFS(СВЦЭМ!$D$33:$D$776,СВЦЭМ!$A$33:$A$776,$A24,СВЦЭМ!$B$33:$B$776,W$11)+'СЕТ СН'!$F$11+СВЦЭМ!$D$10+'СЕТ СН'!$F$5-'СЕТ СН'!$F$21</f>
        <v>3236.0606548000001</v>
      </c>
      <c r="X24" s="36">
        <f>SUMIFS(СВЦЭМ!$D$33:$D$776,СВЦЭМ!$A$33:$A$776,$A24,СВЦЭМ!$B$33:$B$776,X$11)+'СЕТ СН'!$F$11+СВЦЭМ!$D$10+'СЕТ СН'!$F$5-'СЕТ СН'!$F$21</f>
        <v>3201.4183328200002</v>
      </c>
      <c r="Y24" s="36">
        <f>SUMIFS(СВЦЭМ!$D$33:$D$776,СВЦЭМ!$A$33:$A$776,$A24,СВЦЭМ!$B$33:$B$776,Y$11)+'СЕТ СН'!$F$11+СВЦЭМ!$D$10+'СЕТ СН'!$F$5-'СЕТ СН'!$F$21</f>
        <v>3228.61943191</v>
      </c>
    </row>
    <row r="25" spans="1:25" ht="15.75" x14ac:dyDescent="0.2">
      <c r="A25" s="35">
        <f t="shared" si="0"/>
        <v>43691</v>
      </c>
      <c r="B25" s="36">
        <f>SUMIFS(СВЦЭМ!$D$33:$D$776,СВЦЭМ!$A$33:$A$776,$A25,СВЦЭМ!$B$33:$B$776,B$11)+'СЕТ СН'!$F$11+СВЦЭМ!$D$10+'СЕТ СН'!$F$5-'СЕТ СН'!$F$21</f>
        <v>3328.4400401100002</v>
      </c>
      <c r="C25" s="36">
        <f>SUMIFS(СВЦЭМ!$D$33:$D$776,СВЦЭМ!$A$33:$A$776,$A25,СВЦЭМ!$B$33:$B$776,C$11)+'СЕТ СН'!$F$11+СВЦЭМ!$D$10+'СЕТ СН'!$F$5-'СЕТ СН'!$F$21</f>
        <v>3342.0567496499998</v>
      </c>
      <c r="D25" s="36">
        <f>SUMIFS(СВЦЭМ!$D$33:$D$776,СВЦЭМ!$A$33:$A$776,$A25,СВЦЭМ!$B$33:$B$776,D$11)+'СЕТ СН'!$F$11+СВЦЭМ!$D$10+'СЕТ СН'!$F$5-'СЕТ СН'!$F$21</f>
        <v>3338.7742952200001</v>
      </c>
      <c r="E25" s="36">
        <f>SUMIFS(СВЦЭМ!$D$33:$D$776,СВЦЭМ!$A$33:$A$776,$A25,СВЦЭМ!$B$33:$B$776,E$11)+'СЕТ СН'!$F$11+СВЦЭМ!$D$10+'СЕТ СН'!$F$5-'СЕТ СН'!$F$21</f>
        <v>3343.7703805599999</v>
      </c>
      <c r="F25" s="36">
        <f>SUMIFS(СВЦЭМ!$D$33:$D$776,СВЦЭМ!$A$33:$A$776,$A25,СВЦЭМ!$B$33:$B$776,F$11)+'СЕТ СН'!$F$11+СВЦЭМ!$D$10+'СЕТ СН'!$F$5-'СЕТ СН'!$F$21</f>
        <v>3341.63687712</v>
      </c>
      <c r="G25" s="36">
        <f>SUMIFS(СВЦЭМ!$D$33:$D$776,СВЦЭМ!$A$33:$A$776,$A25,СВЦЭМ!$B$33:$B$776,G$11)+'СЕТ СН'!$F$11+СВЦЭМ!$D$10+'СЕТ СН'!$F$5-'СЕТ СН'!$F$21</f>
        <v>3324.9036318799999</v>
      </c>
      <c r="H25" s="36">
        <f>SUMIFS(СВЦЭМ!$D$33:$D$776,СВЦЭМ!$A$33:$A$776,$A25,СВЦЭМ!$B$33:$B$776,H$11)+'СЕТ СН'!$F$11+СВЦЭМ!$D$10+'СЕТ СН'!$F$5-'СЕТ СН'!$F$21</f>
        <v>3302.60083695</v>
      </c>
      <c r="I25" s="36">
        <f>SUMIFS(СВЦЭМ!$D$33:$D$776,СВЦЭМ!$A$33:$A$776,$A25,СВЦЭМ!$B$33:$B$776,I$11)+'СЕТ СН'!$F$11+СВЦЭМ!$D$10+'СЕТ СН'!$F$5-'СЕТ СН'!$F$21</f>
        <v>3244.7545593599998</v>
      </c>
      <c r="J25" s="36">
        <f>SUMIFS(СВЦЭМ!$D$33:$D$776,СВЦЭМ!$A$33:$A$776,$A25,СВЦЭМ!$B$33:$B$776,J$11)+'СЕТ СН'!$F$11+СВЦЭМ!$D$10+'СЕТ СН'!$F$5-'СЕТ СН'!$F$21</f>
        <v>3237.0256975699999</v>
      </c>
      <c r="K25" s="36">
        <f>SUMIFS(СВЦЭМ!$D$33:$D$776,СВЦЭМ!$A$33:$A$776,$A25,СВЦЭМ!$B$33:$B$776,K$11)+'СЕТ СН'!$F$11+СВЦЭМ!$D$10+'СЕТ СН'!$F$5-'СЕТ СН'!$F$21</f>
        <v>3262.4494777499999</v>
      </c>
      <c r="L25" s="36">
        <f>SUMIFS(СВЦЭМ!$D$33:$D$776,СВЦЭМ!$A$33:$A$776,$A25,СВЦЭМ!$B$33:$B$776,L$11)+'СЕТ СН'!$F$11+СВЦЭМ!$D$10+'СЕТ СН'!$F$5-'СЕТ СН'!$F$21</f>
        <v>3263.7335153100003</v>
      </c>
      <c r="M25" s="36">
        <f>SUMIFS(СВЦЭМ!$D$33:$D$776,СВЦЭМ!$A$33:$A$776,$A25,СВЦЭМ!$B$33:$B$776,M$11)+'СЕТ СН'!$F$11+СВЦЭМ!$D$10+'СЕТ СН'!$F$5-'СЕТ СН'!$F$21</f>
        <v>3271.45436982</v>
      </c>
      <c r="N25" s="36">
        <f>SUMIFS(СВЦЭМ!$D$33:$D$776,СВЦЭМ!$A$33:$A$776,$A25,СВЦЭМ!$B$33:$B$776,N$11)+'СЕТ СН'!$F$11+СВЦЭМ!$D$10+'СЕТ СН'!$F$5-'СЕТ СН'!$F$21</f>
        <v>3251.2935857800003</v>
      </c>
      <c r="O25" s="36">
        <f>SUMIFS(СВЦЭМ!$D$33:$D$776,СВЦЭМ!$A$33:$A$776,$A25,СВЦЭМ!$B$33:$B$776,O$11)+'СЕТ СН'!$F$11+СВЦЭМ!$D$10+'СЕТ СН'!$F$5-'СЕТ СН'!$F$21</f>
        <v>3278.2707538700001</v>
      </c>
      <c r="P25" s="36">
        <f>SUMIFS(СВЦЭМ!$D$33:$D$776,СВЦЭМ!$A$33:$A$776,$A25,СВЦЭМ!$B$33:$B$776,P$11)+'СЕТ СН'!$F$11+СВЦЭМ!$D$10+'СЕТ СН'!$F$5-'СЕТ СН'!$F$21</f>
        <v>3252.8623071500001</v>
      </c>
      <c r="Q25" s="36">
        <f>SUMIFS(СВЦЭМ!$D$33:$D$776,СВЦЭМ!$A$33:$A$776,$A25,СВЦЭМ!$B$33:$B$776,Q$11)+'СЕТ СН'!$F$11+СВЦЭМ!$D$10+'СЕТ СН'!$F$5-'СЕТ СН'!$F$21</f>
        <v>3257.0806830800002</v>
      </c>
      <c r="R25" s="36">
        <f>SUMIFS(СВЦЭМ!$D$33:$D$776,СВЦЭМ!$A$33:$A$776,$A25,СВЦЭМ!$B$33:$B$776,R$11)+'СЕТ СН'!$F$11+СВЦЭМ!$D$10+'СЕТ СН'!$F$5-'СЕТ СН'!$F$21</f>
        <v>3219.6752339599998</v>
      </c>
      <c r="S25" s="36">
        <f>SUMIFS(СВЦЭМ!$D$33:$D$776,СВЦЭМ!$A$33:$A$776,$A25,СВЦЭМ!$B$33:$B$776,S$11)+'СЕТ СН'!$F$11+СВЦЭМ!$D$10+'СЕТ СН'!$F$5-'СЕТ СН'!$F$21</f>
        <v>3228.28229117</v>
      </c>
      <c r="T25" s="36">
        <f>SUMIFS(СВЦЭМ!$D$33:$D$776,СВЦЭМ!$A$33:$A$776,$A25,СВЦЭМ!$B$33:$B$776,T$11)+'СЕТ СН'!$F$11+СВЦЭМ!$D$10+'СЕТ СН'!$F$5-'СЕТ СН'!$F$21</f>
        <v>3232.6739308199999</v>
      </c>
      <c r="U25" s="36">
        <f>SUMIFS(СВЦЭМ!$D$33:$D$776,СВЦЭМ!$A$33:$A$776,$A25,СВЦЭМ!$B$33:$B$776,U$11)+'СЕТ СН'!$F$11+СВЦЭМ!$D$10+'СЕТ СН'!$F$5-'СЕТ СН'!$F$21</f>
        <v>3226.7005641800001</v>
      </c>
      <c r="V25" s="36">
        <f>SUMIFS(СВЦЭМ!$D$33:$D$776,СВЦЭМ!$A$33:$A$776,$A25,СВЦЭМ!$B$33:$B$776,V$11)+'СЕТ СН'!$F$11+СВЦЭМ!$D$10+'СЕТ СН'!$F$5-'СЕТ СН'!$F$21</f>
        <v>3240.10901934</v>
      </c>
      <c r="W25" s="36">
        <f>SUMIFS(СВЦЭМ!$D$33:$D$776,СВЦЭМ!$A$33:$A$776,$A25,СВЦЭМ!$B$33:$B$776,W$11)+'СЕТ СН'!$F$11+СВЦЭМ!$D$10+'СЕТ СН'!$F$5-'СЕТ СН'!$F$21</f>
        <v>3253.2105959300002</v>
      </c>
      <c r="X25" s="36">
        <f>SUMIFS(СВЦЭМ!$D$33:$D$776,СВЦЭМ!$A$33:$A$776,$A25,СВЦЭМ!$B$33:$B$776,X$11)+'СЕТ СН'!$F$11+СВЦЭМ!$D$10+'СЕТ СН'!$F$5-'СЕТ СН'!$F$21</f>
        <v>3214.7505495699997</v>
      </c>
      <c r="Y25" s="36">
        <f>SUMIFS(СВЦЭМ!$D$33:$D$776,СВЦЭМ!$A$33:$A$776,$A25,СВЦЭМ!$B$33:$B$776,Y$11)+'СЕТ СН'!$F$11+СВЦЭМ!$D$10+'СЕТ СН'!$F$5-'СЕТ СН'!$F$21</f>
        <v>3194.7773273000003</v>
      </c>
    </row>
    <row r="26" spans="1:25" ht="15.75" x14ac:dyDescent="0.2">
      <c r="A26" s="35">
        <f t="shared" si="0"/>
        <v>43692</v>
      </c>
      <c r="B26" s="36">
        <f>SUMIFS(СВЦЭМ!$D$33:$D$776,СВЦЭМ!$A$33:$A$776,$A26,СВЦЭМ!$B$33:$B$776,B$11)+'СЕТ СН'!$F$11+СВЦЭМ!$D$10+'СЕТ СН'!$F$5-'СЕТ СН'!$F$21</f>
        <v>3212.6314642500001</v>
      </c>
      <c r="C26" s="36">
        <f>SUMIFS(СВЦЭМ!$D$33:$D$776,СВЦЭМ!$A$33:$A$776,$A26,СВЦЭМ!$B$33:$B$776,C$11)+'СЕТ СН'!$F$11+СВЦЭМ!$D$10+'СЕТ СН'!$F$5-'СЕТ СН'!$F$21</f>
        <v>3262.5133585900003</v>
      </c>
      <c r="D26" s="36">
        <f>SUMIFS(СВЦЭМ!$D$33:$D$776,СВЦЭМ!$A$33:$A$776,$A26,СВЦЭМ!$B$33:$B$776,D$11)+'СЕТ СН'!$F$11+СВЦЭМ!$D$10+'СЕТ СН'!$F$5-'СЕТ СН'!$F$21</f>
        <v>3280.6715223199999</v>
      </c>
      <c r="E26" s="36">
        <f>SUMIFS(СВЦЭМ!$D$33:$D$776,СВЦЭМ!$A$33:$A$776,$A26,СВЦЭМ!$B$33:$B$776,E$11)+'СЕТ СН'!$F$11+СВЦЭМ!$D$10+'СЕТ СН'!$F$5-'СЕТ СН'!$F$21</f>
        <v>3291.5446338900001</v>
      </c>
      <c r="F26" s="36">
        <f>SUMIFS(СВЦЭМ!$D$33:$D$776,СВЦЭМ!$A$33:$A$776,$A26,СВЦЭМ!$B$33:$B$776,F$11)+'СЕТ СН'!$F$11+СВЦЭМ!$D$10+'СЕТ СН'!$F$5-'СЕТ СН'!$F$21</f>
        <v>3293.6026723</v>
      </c>
      <c r="G26" s="36">
        <f>SUMIFS(СВЦЭМ!$D$33:$D$776,СВЦЭМ!$A$33:$A$776,$A26,СВЦЭМ!$B$33:$B$776,G$11)+'СЕТ СН'!$F$11+СВЦЭМ!$D$10+'СЕТ СН'!$F$5-'СЕТ СН'!$F$21</f>
        <v>3280.07358961</v>
      </c>
      <c r="H26" s="36">
        <f>SUMIFS(СВЦЭМ!$D$33:$D$776,СВЦЭМ!$A$33:$A$776,$A26,СВЦЭМ!$B$33:$B$776,H$11)+'СЕТ СН'!$F$11+СВЦЭМ!$D$10+'СЕТ СН'!$F$5-'СЕТ СН'!$F$21</f>
        <v>3246.3529726300003</v>
      </c>
      <c r="I26" s="36">
        <f>SUMIFS(СВЦЭМ!$D$33:$D$776,СВЦЭМ!$A$33:$A$776,$A26,СВЦЭМ!$B$33:$B$776,I$11)+'СЕТ СН'!$F$11+СВЦЭМ!$D$10+'СЕТ СН'!$F$5-'СЕТ СН'!$F$21</f>
        <v>3214.8204432900002</v>
      </c>
      <c r="J26" s="36">
        <f>SUMIFS(СВЦЭМ!$D$33:$D$776,СВЦЭМ!$A$33:$A$776,$A26,СВЦЭМ!$B$33:$B$776,J$11)+'СЕТ СН'!$F$11+СВЦЭМ!$D$10+'СЕТ СН'!$F$5-'СЕТ СН'!$F$21</f>
        <v>3222.8298665900002</v>
      </c>
      <c r="K26" s="36">
        <f>SUMIFS(СВЦЭМ!$D$33:$D$776,СВЦЭМ!$A$33:$A$776,$A26,СВЦЭМ!$B$33:$B$776,K$11)+'СЕТ СН'!$F$11+СВЦЭМ!$D$10+'СЕТ СН'!$F$5-'СЕТ СН'!$F$21</f>
        <v>3234.5588447700002</v>
      </c>
      <c r="L26" s="36">
        <f>SUMIFS(СВЦЭМ!$D$33:$D$776,СВЦЭМ!$A$33:$A$776,$A26,СВЦЭМ!$B$33:$B$776,L$11)+'СЕТ СН'!$F$11+СВЦЭМ!$D$10+'СЕТ СН'!$F$5-'СЕТ СН'!$F$21</f>
        <v>3237.5640285499999</v>
      </c>
      <c r="M26" s="36">
        <f>SUMIFS(СВЦЭМ!$D$33:$D$776,СВЦЭМ!$A$33:$A$776,$A26,СВЦЭМ!$B$33:$B$776,M$11)+'СЕТ СН'!$F$11+СВЦЭМ!$D$10+'СЕТ СН'!$F$5-'СЕТ СН'!$F$21</f>
        <v>3233.21098317</v>
      </c>
      <c r="N26" s="36">
        <f>SUMIFS(СВЦЭМ!$D$33:$D$776,СВЦЭМ!$A$33:$A$776,$A26,СВЦЭМ!$B$33:$B$776,N$11)+'СЕТ СН'!$F$11+СВЦЭМ!$D$10+'СЕТ СН'!$F$5-'СЕТ СН'!$F$21</f>
        <v>3226.4124341900001</v>
      </c>
      <c r="O26" s="36">
        <f>SUMIFS(СВЦЭМ!$D$33:$D$776,СВЦЭМ!$A$33:$A$776,$A26,СВЦЭМ!$B$33:$B$776,O$11)+'СЕТ СН'!$F$11+СВЦЭМ!$D$10+'СЕТ СН'!$F$5-'СЕТ СН'!$F$21</f>
        <v>3243.2207909799999</v>
      </c>
      <c r="P26" s="36">
        <f>SUMIFS(СВЦЭМ!$D$33:$D$776,СВЦЭМ!$A$33:$A$776,$A26,СВЦЭМ!$B$33:$B$776,P$11)+'СЕТ СН'!$F$11+СВЦЭМ!$D$10+'СЕТ СН'!$F$5-'СЕТ СН'!$F$21</f>
        <v>3248.2042640899999</v>
      </c>
      <c r="Q26" s="36">
        <f>SUMIFS(СВЦЭМ!$D$33:$D$776,СВЦЭМ!$A$33:$A$776,$A26,СВЦЭМ!$B$33:$B$776,Q$11)+'СЕТ СН'!$F$11+СВЦЭМ!$D$10+'СЕТ СН'!$F$5-'СЕТ СН'!$F$21</f>
        <v>3253.04500917</v>
      </c>
      <c r="R26" s="36">
        <f>SUMIFS(СВЦЭМ!$D$33:$D$776,СВЦЭМ!$A$33:$A$776,$A26,СВЦЭМ!$B$33:$B$776,R$11)+'СЕТ СН'!$F$11+СВЦЭМ!$D$10+'СЕТ СН'!$F$5-'СЕТ СН'!$F$21</f>
        <v>3262.03911462</v>
      </c>
      <c r="S26" s="36">
        <f>SUMIFS(СВЦЭМ!$D$33:$D$776,СВЦЭМ!$A$33:$A$776,$A26,СВЦЭМ!$B$33:$B$776,S$11)+'СЕТ СН'!$F$11+СВЦЭМ!$D$10+'СЕТ СН'!$F$5-'СЕТ СН'!$F$21</f>
        <v>3273.01129309</v>
      </c>
      <c r="T26" s="36">
        <f>SUMIFS(СВЦЭМ!$D$33:$D$776,СВЦЭМ!$A$33:$A$776,$A26,СВЦЭМ!$B$33:$B$776,T$11)+'СЕТ СН'!$F$11+СВЦЭМ!$D$10+'СЕТ СН'!$F$5-'СЕТ СН'!$F$21</f>
        <v>3276.8837901100001</v>
      </c>
      <c r="U26" s="36">
        <f>SUMIFS(СВЦЭМ!$D$33:$D$776,СВЦЭМ!$A$33:$A$776,$A26,СВЦЭМ!$B$33:$B$776,U$11)+'СЕТ СН'!$F$11+СВЦЭМ!$D$10+'СЕТ СН'!$F$5-'СЕТ СН'!$F$21</f>
        <v>3278.5799593699999</v>
      </c>
      <c r="V26" s="36">
        <f>SUMIFS(СВЦЭМ!$D$33:$D$776,СВЦЭМ!$A$33:$A$776,$A26,СВЦЭМ!$B$33:$B$776,V$11)+'СЕТ СН'!$F$11+СВЦЭМ!$D$10+'СЕТ СН'!$F$5-'СЕТ СН'!$F$21</f>
        <v>3287.2523587599999</v>
      </c>
      <c r="W26" s="36">
        <f>SUMIFS(СВЦЭМ!$D$33:$D$776,СВЦЭМ!$A$33:$A$776,$A26,СВЦЭМ!$B$33:$B$776,W$11)+'СЕТ СН'!$F$11+СВЦЭМ!$D$10+'СЕТ СН'!$F$5-'СЕТ СН'!$F$21</f>
        <v>3292.4814953999999</v>
      </c>
      <c r="X26" s="36">
        <f>SUMIFS(СВЦЭМ!$D$33:$D$776,СВЦЭМ!$A$33:$A$776,$A26,СВЦЭМ!$B$33:$B$776,X$11)+'СЕТ СН'!$F$11+СВЦЭМ!$D$10+'СЕТ СН'!$F$5-'СЕТ СН'!$F$21</f>
        <v>3253.8285809999998</v>
      </c>
      <c r="Y26" s="36">
        <f>SUMIFS(СВЦЭМ!$D$33:$D$776,СВЦЭМ!$A$33:$A$776,$A26,СВЦЭМ!$B$33:$B$776,Y$11)+'СЕТ СН'!$F$11+СВЦЭМ!$D$10+'СЕТ СН'!$F$5-'СЕТ СН'!$F$21</f>
        <v>3192.7880280999998</v>
      </c>
    </row>
    <row r="27" spans="1:25" ht="15.75" x14ac:dyDescent="0.2">
      <c r="A27" s="35">
        <f t="shared" si="0"/>
        <v>43693</v>
      </c>
      <c r="B27" s="36">
        <f>SUMIFS(СВЦЭМ!$D$33:$D$776,СВЦЭМ!$A$33:$A$776,$A27,СВЦЭМ!$B$33:$B$776,B$11)+'СЕТ СН'!$F$11+СВЦЭМ!$D$10+'СЕТ СН'!$F$5-'СЕТ СН'!$F$21</f>
        <v>3306.9835418500002</v>
      </c>
      <c r="C27" s="36">
        <f>SUMIFS(СВЦЭМ!$D$33:$D$776,СВЦЭМ!$A$33:$A$776,$A27,СВЦЭМ!$B$33:$B$776,C$11)+'СЕТ СН'!$F$11+СВЦЭМ!$D$10+'СЕТ СН'!$F$5-'СЕТ СН'!$F$21</f>
        <v>3352.8751044299997</v>
      </c>
      <c r="D27" s="36">
        <f>SUMIFS(СВЦЭМ!$D$33:$D$776,СВЦЭМ!$A$33:$A$776,$A27,СВЦЭМ!$B$33:$B$776,D$11)+'СЕТ СН'!$F$11+СВЦЭМ!$D$10+'СЕТ СН'!$F$5-'СЕТ СН'!$F$21</f>
        <v>3384.2471791500002</v>
      </c>
      <c r="E27" s="36">
        <f>SUMIFS(СВЦЭМ!$D$33:$D$776,СВЦЭМ!$A$33:$A$776,$A27,СВЦЭМ!$B$33:$B$776,E$11)+'СЕТ СН'!$F$11+СВЦЭМ!$D$10+'СЕТ СН'!$F$5-'СЕТ СН'!$F$21</f>
        <v>3395.8965779700002</v>
      </c>
      <c r="F27" s="36">
        <f>SUMIFS(СВЦЭМ!$D$33:$D$776,СВЦЭМ!$A$33:$A$776,$A27,СВЦЭМ!$B$33:$B$776,F$11)+'СЕТ СН'!$F$11+СВЦЭМ!$D$10+'СЕТ СН'!$F$5-'СЕТ СН'!$F$21</f>
        <v>3388.7052511399997</v>
      </c>
      <c r="G27" s="36">
        <f>SUMIFS(СВЦЭМ!$D$33:$D$776,СВЦЭМ!$A$33:$A$776,$A27,СВЦЭМ!$B$33:$B$776,G$11)+'СЕТ СН'!$F$11+СВЦЭМ!$D$10+'СЕТ СН'!$F$5-'СЕТ СН'!$F$21</f>
        <v>3359.9743221799999</v>
      </c>
      <c r="H27" s="36">
        <f>SUMIFS(СВЦЭМ!$D$33:$D$776,СВЦЭМ!$A$33:$A$776,$A27,СВЦЭМ!$B$33:$B$776,H$11)+'СЕТ СН'!$F$11+СВЦЭМ!$D$10+'СЕТ СН'!$F$5-'СЕТ СН'!$F$21</f>
        <v>3329.0194228800001</v>
      </c>
      <c r="I27" s="36">
        <f>SUMIFS(СВЦЭМ!$D$33:$D$776,СВЦЭМ!$A$33:$A$776,$A27,СВЦЭМ!$B$33:$B$776,I$11)+'СЕТ СН'!$F$11+СВЦЭМ!$D$10+'СЕТ СН'!$F$5-'СЕТ СН'!$F$21</f>
        <v>3264.6800739300002</v>
      </c>
      <c r="J27" s="36">
        <f>SUMIFS(СВЦЭМ!$D$33:$D$776,СВЦЭМ!$A$33:$A$776,$A27,СВЦЭМ!$B$33:$B$776,J$11)+'СЕТ СН'!$F$11+СВЦЭМ!$D$10+'СЕТ СН'!$F$5-'СЕТ СН'!$F$21</f>
        <v>3243.3428886299998</v>
      </c>
      <c r="K27" s="36">
        <f>SUMIFS(СВЦЭМ!$D$33:$D$776,СВЦЭМ!$A$33:$A$776,$A27,СВЦЭМ!$B$33:$B$776,K$11)+'СЕТ СН'!$F$11+СВЦЭМ!$D$10+'СЕТ СН'!$F$5-'СЕТ СН'!$F$21</f>
        <v>3264.0308523499998</v>
      </c>
      <c r="L27" s="36">
        <f>SUMIFS(СВЦЭМ!$D$33:$D$776,СВЦЭМ!$A$33:$A$776,$A27,СВЦЭМ!$B$33:$B$776,L$11)+'СЕТ СН'!$F$11+СВЦЭМ!$D$10+'СЕТ СН'!$F$5-'СЕТ СН'!$F$21</f>
        <v>3262.7577859600001</v>
      </c>
      <c r="M27" s="36">
        <f>SUMIFS(СВЦЭМ!$D$33:$D$776,СВЦЭМ!$A$33:$A$776,$A27,СВЦЭМ!$B$33:$B$776,M$11)+'СЕТ СН'!$F$11+СВЦЭМ!$D$10+'СЕТ СН'!$F$5-'СЕТ СН'!$F$21</f>
        <v>3250.0161502199999</v>
      </c>
      <c r="N27" s="36">
        <f>SUMIFS(СВЦЭМ!$D$33:$D$776,СВЦЭМ!$A$33:$A$776,$A27,СВЦЭМ!$B$33:$B$776,N$11)+'СЕТ СН'!$F$11+СВЦЭМ!$D$10+'СЕТ СН'!$F$5-'СЕТ СН'!$F$21</f>
        <v>3240.2086710200001</v>
      </c>
      <c r="O27" s="36">
        <f>SUMIFS(СВЦЭМ!$D$33:$D$776,СВЦЭМ!$A$33:$A$776,$A27,СВЦЭМ!$B$33:$B$776,O$11)+'СЕТ СН'!$F$11+СВЦЭМ!$D$10+'СЕТ СН'!$F$5-'СЕТ СН'!$F$21</f>
        <v>3249.6699488899999</v>
      </c>
      <c r="P27" s="36">
        <f>SUMIFS(СВЦЭМ!$D$33:$D$776,СВЦЭМ!$A$33:$A$776,$A27,СВЦЭМ!$B$33:$B$776,P$11)+'СЕТ СН'!$F$11+СВЦЭМ!$D$10+'СЕТ СН'!$F$5-'СЕТ СН'!$F$21</f>
        <v>3264.2692505499999</v>
      </c>
      <c r="Q27" s="36">
        <f>SUMIFS(СВЦЭМ!$D$33:$D$776,СВЦЭМ!$A$33:$A$776,$A27,СВЦЭМ!$B$33:$B$776,Q$11)+'СЕТ СН'!$F$11+СВЦЭМ!$D$10+'СЕТ СН'!$F$5-'СЕТ СН'!$F$21</f>
        <v>3264.2762799000002</v>
      </c>
      <c r="R27" s="36">
        <f>SUMIFS(СВЦЭМ!$D$33:$D$776,СВЦЭМ!$A$33:$A$776,$A27,СВЦЭМ!$B$33:$B$776,R$11)+'СЕТ СН'!$F$11+СВЦЭМ!$D$10+'СЕТ СН'!$F$5-'СЕТ СН'!$F$21</f>
        <v>3230.4692905800002</v>
      </c>
      <c r="S27" s="36">
        <f>SUMIFS(СВЦЭМ!$D$33:$D$776,СВЦЭМ!$A$33:$A$776,$A27,СВЦЭМ!$B$33:$B$776,S$11)+'СЕТ СН'!$F$11+СВЦЭМ!$D$10+'СЕТ СН'!$F$5-'СЕТ СН'!$F$21</f>
        <v>3217.6576086599998</v>
      </c>
      <c r="T27" s="36">
        <f>SUMIFS(СВЦЭМ!$D$33:$D$776,СВЦЭМ!$A$33:$A$776,$A27,СВЦЭМ!$B$33:$B$776,T$11)+'СЕТ СН'!$F$11+СВЦЭМ!$D$10+'СЕТ СН'!$F$5-'СЕТ СН'!$F$21</f>
        <v>3226.2235167600002</v>
      </c>
      <c r="U27" s="36">
        <f>SUMIFS(СВЦЭМ!$D$33:$D$776,СВЦЭМ!$A$33:$A$776,$A27,СВЦЭМ!$B$33:$B$776,U$11)+'СЕТ СН'!$F$11+СВЦЭМ!$D$10+'СЕТ СН'!$F$5-'СЕТ СН'!$F$21</f>
        <v>3225.4461168899998</v>
      </c>
      <c r="V27" s="36">
        <f>SUMIFS(СВЦЭМ!$D$33:$D$776,СВЦЭМ!$A$33:$A$776,$A27,СВЦЭМ!$B$33:$B$776,V$11)+'СЕТ СН'!$F$11+СВЦЭМ!$D$10+'СЕТ СН'!$F$5-'СЕТ СН'!$F$21</f>
        <v>3233.2501600400001</v>
      </c>
      <c r="W27" s="36">
        <f>SUMIFS(СВЦЭМ!$D$33:$D$776,СВЦЭМ!$A$33:$A$776,$A27,СВЦЭМ!$B$33:$B$776,W$11)+'СЕТ СН'!$F$11+СВЦЭМ!$D$10+'СЕТ СН'!$F$5-'СЕТ СН'!$F$21</f>
        <v>3230.8521732999998</v>
      </c>
      <c r="X27" s="36">
        <f>SUMIFS(СВЦЭМ!$D$33:$D$776,СВЦЭМ!$A$33:$A$776,$A27,СВЦЭМ!$B$33:$B$776,X$11)+'СЕТ СН'!$F$11+СВЦЭМ!$D$10+'СЕТ СН'!$F$5-'СЕТ СН'!$F$21</f>
        <v>3201.7576227199997</v>
      </c>
      <c r="Y27" s="36">
        <f>SUMIFS(СВЦЭМ!$D$33:$D$776,СВЦЭМ!$A$33:$A$776,$A27,СВЦЭМ!$B$33:$B$776,Y$11)+'СЕТ СН'!$F$11+СВЦЭМ!$D$10+'СЕТ СН'!$F$5-'СЕТ СН'!$F$21</f>
        <v>3180.9122244300002</v>
      </c>
    </row>
    <row r="28" spans="1:25" ht="15.75" x14ac:dyDescent="0.2">
      <c r="A28" s="35">
        <f t="shared" si="0"/>
        <v>43694</v>
      </c>
      <c r="B28" s="36">
        <f>SUMIFS(СВЦЭМ!$D$33:$D$776,СВЦЭМ!$A$33:$A$776,$A28,СВЦЭМ!$B$33:$B$776,B$11)+'СЕТ СН'!$F$11+СВЦЭМ!$D$10+'СЕТ СН'!$F$5-'СЕТ СН'!$F$21</f>
        <v>3357.7391690100003</v>
      </c>
      <c r="C28" s="36">
        <f>SUMIFS(СВЦЭМ!$D$33:$D$776,СВЦЭМ!$A$33:$A$776,$A28,СВЦЭМ!$B$33:$B$776,C$11)+'СЕТ СН'!$F$11+СВЦЭМ!$D$10+'СЕТ СН'!$F$5-'СЕТ СН'!$F$21</f>
        <v>3447.1489249000001</v>
      </c>
      <c r="D28" s="36">
        <f>SUMIFS(СВЦЭМ!$D$33:$D$776,СВЦЭМ!$A$33:$A$776,$A28,СВЦЭМ!$B$33:$B$776,D$11)+'СЕТ СН'!$F$11+СВЦЭМ!$D$10+'СЕТ СН'!$F$5-'СЕТ СН'!$F$21</f>
        <v>3463.260151</v>
      </c>
      <c r="E28" s="36">
        <f>SUMIFS(СВЦЭМ!$D$33:$D$776,СВЦЭМ!$A$33:$A$776,$A28,СВЦЭМ!$B$33:$B$776,E$11)+'СЕТ СН'!$F$11+СВЦЭМ!$D$10+'СЕТ СН'!$F$5-'СЕТ СН'!$F$21</f>
        <v>3497.3455363900002</v>
      </c>
      <c r="F28" s="36">
        <f>SUMIFS(СВЦЭМ!$D$33:$D$776,СВЦЭМ!$A$33:$A$776,$A28,СВЦЭМ!$B$33:$B$776,F$11)+'СЕТ СН'!$F$11+СВЦЭМ!$D$10+'СЕТ СН'!$F$5-'СЕТ СН'!$F$21</f>
        <v>3493.41093727</v>
      </c>
      <c r="G28" s="36">
        <f>SUMIFS(СВЦЭМ!$D$33:$D$776,СВЦЭМ!$A$33:$A$776,$A28,СВЦЭМ!$B$33:$B$776,G$11)+'СЕТ СН'!$F$11+СВЦЭМ!$D$10+'СЕТ СН'!$F$5-'СЕТ СН'!$F$21</f>
        <v>3467.3720679600001</v>
      </c>
      <c r="H28" s="36">
        <f>SUMIFS(СВЦЭМ!$D$33:$D$776,СВЦЭМ!$A$33:$A$776,$A28,СВЦЭМ!$B$33:$B$776,H$11)+'СЕТ СН'!$F$11+СВЦЭМ!$D$10+'СЕТ СН'!$F$5-'СЕТ СН'!$F$21</f>
        <v>3431.2788399599999</v>
      </c>
      <c r="I28" s="36">
        <f>SUMIFS(СВЦЭМ!$D$33:$D$776,СВЦЭМ!$A$33:$A$776,$A28,СВЦЭМ!$B$33:$B$776,I$11)+'СЕТ СН'!$F$11+СВЦЭМ!$D$10+'СЕТ СН'!$F$5-'СЕТ СН'!$F$21</f>
        <v>3351.0916888699999</v>
      </c>
      <c r="J28" s="36">
        <f>SUMIFS(СВЦЭМ!$D$33:$D$776,СВЦЭМ!$A$33:$A$776,$A28,СВЦЭМ!$B$33:$B$776,J$11)+'СЕТ СН'!$F$11+СВЦЭМ!$D$10+'СЕТ СН'!$F$5-'СЕТ СН'!$F$21</f>
        <v>3261.9562261800002</v>
      </c>
      <c r="K28" s="36">
        <f>SUMIFS(СВЦЭМ!$D$33:$D$776,СВЦЭМ!$A$33:$A$776,$A28,СВЦЭМ!$B$33:$B$776,K$11)+'СЕТ СН'!$F$11+СВЦЭМ!$D$10+'СЕТ СН'!$F$5-'СЕТ СН'!$F$21</f>
        <v>3217.4253880699998</v>
      </c>
      <c r="L28" s="36">
        <f>SUMIFS(СВЦЭМ!$D$33:$D$776,СВЦЭМ!$A$33:$A$776,$A28,СВЦЭМ!$B$33:$B$776,L$11)+'СЕТ СН'!$F$11+СВЦЭМ!$D$10+'СЕТ СН'!$F$5-'СЕТ СН'!$F$21</f>
        <v>3224.2611561600002</v>
      </c>
      <c r="M28" s="36">
        <f>SUMIFS(СВЦЭМ!$D$33:$D$776,СВЦЭМ!$A$33:$A$776,$A28,СВЦЭМ!$B$33:$B$776,M$11)+'СЕТ СН'!$F$11+СВЦЭМ!$D$10+'СЕТ СН'!$F$5-'СЕТ СН'!$F$21</f>
        <v>3223.30136025</v>
      </c>
      <c r="N28" s="36">
        <f>SUMIFS(СВЦЭМ!$D$33:$D$776,СВЦЭМ!$A$33:$A$776,$A28,СВЦЭМ!$B$33:$B$776,N$11)+'СЕТ СН'!$F$11+СВЦЭМ!$D$10+'СЕТ СН'!$F$5-'СЕТ СН'!$F$21</f>
        <v>3215.7079102600001</v>
      </c>
      <c r="O28" s="36">
        <f>SUMIFS(СВЦЭМ!$D$33:$D$776,СВЦЭМ!$A$33:$A$776,$A28,СВЦЭМ!$B$33:$B$776,O$11)+'СЕТ СН'!$F$11+СВЦЭМ!$D$10+'СЕТ СН'!$F$5-'СЕТ СН'!$F$21</f>
        <v>3220.96383715</v>
      </c>
      <c r="P28" s="36">
        <f>SUMIFS(СВЦЭМ!$D$33:$D$776,СВЦЭМ!$A$33:$A$776,$A28,СВЦЭМ!$B$33:$B$776,P$11)+'СЕТ СН'!$F$11+СВЦЭМ!$D$10+'СЕТ СН'!$F$5-'СЕТ СН'!$F$21</f>
        <v>3218.2508449000002</v>
      </c>
      <c r="Q28" s="36">
        <f>SUMIFS(СВЦЭМ!$D$33:$D$776,СВЦЭМ!$A$33:$A$776,$A28,СВЦЭМ!$B$33:$B$776,Q$11)+'СЕТ СН'!$F$11+СВЦЭМ!$D$10+'СЕТ СН'!$F$5-'СЕТ СН'!$F$21</f>
        <v>3225.9407929500003</v>
      </c>
      <c r="R28" s="36">
        <f>SUMIFS(СВЦЭМ!$D$33:$D$776,СВЦЭМ!$A$33:$A$776,$A28,СВЦЭМ!$B$33:$B$776,R$11)+'СЕТ СН'!$F$11+СВЦЭМ!$D$10+'СЕТ СН'!$F$5-'СЕТ СН'!$F$21</f>
        <v>3177.03709076</v>
      </c>
      <c r="S28" s="36">
        <f>SUMIFS(СВЦЭМ!$D$33:$D$776,СВЦЭМ!$A$33:$A$776,$A28,СВЦЭМ!$B$33:$B$776,S$11)+'СЕТ СН'!$F$11+СВЦЭМ!$D$10+'СЕТ СН'!$F$5-'СЕТ СН'!$F$21</f>
        <v>3176.2744865099999</v>
      </c>
      <c r="T28" s="36">
        <f>SUMIFS(СВЦЭМ!$D$33:$D$776,СВЦЭМ!$A$33:$A$776,$A28,СВЦЭМ!$B$33:$B$776,T$11)+'СЕТ СН'!$F$11+СВЦЭМ!$D$10+'СЕТ СН'!$F$5-'СЕТ СН'!$F$21</f>
        <v>3185.44511775</v>
      </c>
      <c r="U28" s="36">
        <f>SUMIFS(СВЦЭМ!$D$33:$D$776,СВЦЭМ!$A$33:$A$776,$A28,СВЦЭМ!$B$33:$B$776,U$11)+'СЕТ СН'!$F$11+СВЦЭМ!$D$10+'СЕТ СН'!$F$5-'СЕТ СН'!$F$21</f>
        <v>3186.3198797300001</v>
      </c>
      <c r="V28" s="36">
        <f>SUMIFS(СВЦЭМ!$D$33:$D$776,СВЦЭМ!$A$33:$A$776,$A28,СВЦЭМ!$B$33:$B$776,V$11)+'СЕТ СН'!$F$11+СВЦЭМ!$D$10+'СЕТ СН'!$F$5-'СЕТ СН'!$F$21</f>
        <v>3196.8593346899997</v>
      </c>
      <c r="W28" s="36">
        <f>SUMIFS(СВЦЭМ!$D$33:$D$776,СВЦЭМ!$A$33:$A$776,$A28,СВЦЭМ!$B$33:$B$776,W$11)+'СЕТ СН'!$F$11+СВЦЭМ!$D$10+'СЕТ СН'!$F$5-'СЕТ СН'!$F$21</f>
        <v>3203.6209501399999</v>
      </c>
      <c r="X28" s="36">
        <f>SUMIFS(СВЦЭМ!$D$33:$D$776,СВЦЭМ!$A$33:$A$776,$A28,СВЦЭМ!$B$33:$B$776,X$11)+'СЕТ СН'!$F$11+СВЦЭМ!$D$10+'СЕТ СН'!$F$5-'СЕТ СН'!$F$21</f>
        <v>3163.0274742199999</v>
      </c>
      <c r="Y28" s="36">
        <f>SUMIFS(СВЦЭМ!$D$33:$D$776,СВЦЭМ!$A$33:$A$776,$A28,СВЦЭМ!$B$33:$B$776,Y$11)+'СЕТ СН'!$F$11+СВЦЭМ!$D$10+'СЕТ СН'!$F$5-'СЕТ СН'!$F$21</f>
        <v>3150.7271178000001</v>
      </c>
    </row>
    <row r="29" spans="1:25" ht="15.75" x14ac:dyDescent="0.2">
      <c r="A29" s="35">
        <f t="shared" si="0"/>
        <v>43695</v>
      </c>
      <c r="B29" s="36">
        <f>SUMIFS(СВЦЭМ!$D$33:$D$776,СВЦЭМ!$A$33:$A$776,$A29,СВЦЭМ!$B$33:$B$776,B$11)+'СЕТ СН'!$F$11+СВЦЭМ!$D$10+'СЕТ СН'!$F$5-'СЕТ СН'!$F$21</f>
        <v>3222.0301227</v>
      </c>
      <c r="C29" s="36">
        <f>SUMIFS(СВЦЭМ!$D$33:$D$776,СВЦЭМ!$A$33:$A$776,$A29,СВЦЭМ!$B$33:$B$776,C$11)+'СЕТ СН'!$F$11+СВЦЭМ!$D$10+'СЕТ СН'!$F$5-'СЕТ СН'!$F$21</f>
        <v>3254.4091910900001</v>
      </c>
      <c r="D29" s="36">
        <f>SUMIFS(СВЦЭМ!$D$33:$D$776,СВЦЭМ!$A$33:$A$776,$A29,СВЦЭМ!$B$33:$B$776,D$11)+'СЕТ СН'!$F$11+СВЦЭМ!$D$10+'СЕТ СН'!$F$5-'СЕТ СН'!$F$21</f>
        <v>3299.0933564900001</v>
      </c>
      <c r="E29" s="36">
        <f>SUMIFS(СВЦЭМ!$D$33:$D$776,СВЦЭМ!$A$33:$A$776,$A29,СВЦЭМ!$B$33:$B$776,E$11)+'СЕТ СН'!$F$11+СВЦЭМ!$D$10+'СЕТ СН'!$F$5-'СЕТ СН'!$F$21</f>
        <v>3307.0401906400002</v>
      </c>
      <c r="F29" s="36">
        <f>SUMIFS(СВЦЭМ!$D$33:$D$776,СВЦЭМ!$A$33:$A$776,$A29,СВЦЭМ!$B$33:$B$776,F$11)+'СЕТ СН'!$F$11+СВЦЭМ!$D$10+'СЕТ СН'!$F$5-'СЕТ СН'!$F$21</f>
        <v>3307.8126416700002</v>
      </c>
      <c r="G29" s="36">
        <f>SUMIFS(СВЦЭМ!$D$33:$D$776,СВЦЭМ!$A$33:$A$776,$A29,СВЦЭМ!$B$33:$B$776,G$11)+'СЕТ СН'!$F$11+СВЦЭМ!$D$10+'СЕТ СН'!$F$5-'СЕТ СН'!$F$21</f>
        <v>3303.7729328099999</v>
      </c>
      <c r="H29" s="36">
        <f>SUMIFS(СВЦЭМ!$D$33:$D$776,СВЦЭМ!$A$33:$A$776,$A29,СВЦЭМ!$B$33:$B$776,H$11)+'СЕТ СН'!$F$11+СВЦЭМ!$D$10+'СЕТ СН'!$F$5-'СЕТ СН'!$F$21</f>
        <v>3300.1125740699999</v>
      </c>
      <c r="I29" s="36">
        <f>SUMIFS(СВЦЭМ!$D$33:$D$776,СВЦЭМ!$A$33:$A$776,$A29,СВЦЭМ!$B$33:$B$776,I$11)+'СЕТ СН'!$F$11+СВЦЭМ!$D$10+'СЕТ СН'!$F$5-'СЕТ СН'!$F$21</f>
        <v>3283.7473237100003</v>
      </c>
      <c r="J29" s="36">
        <f>SUMIFS(СВЦЭМ!$D$33:$D$776,СВЦЭМ!$A$33:$A$776,$A29,СВЦЭМ!$B$33:$B$776,J$11)+'СЕТ СН'!$F$11+СВЦЭМ!$D$10+'СЕТ СН'!$F$5-'СЕТ СН'!$F$21</f>
        <v>3271.5647786499999</v>
      </c>
      <c r="K29" s="36">
        <f>SUMIFS(СВЦЭМ!$D$33:$D$776,СВЦЭМ!$A$33:$A$776,$A29,СВЦЭМ!$B$33:$B$776,K$11)+'СЕТ СН'!$F$11+СВЦЭМ!$D$10+'СЕТ СН'!$F$5-'СЕТ СН'!$F$21</f>
        <v>3222.8978695599999</v>
      </c>
      <c r="L29" s="36">
        <f>SUMIFS(СВЦЭМ!$D$33:$D$776,СВЦЭМ!$A$33:$A$776,$A29,СВЦЭМ!$B$33:$B$776,L$11)+'СЕТ СН'!$F$11+СВЦЭМ!$D$10+'СЕТ СН'!$F$5-'СЕТ СН'!$F$21</f>
        <v>3224.9701600500002</v>
      </c>
      <c r="M29" s="36">
        <f>SUMIFS(СВЦЭМ!$D$33:$D$776,СВЦЭМ!$A$33:$A$776,$A29,СВЦЭМ!$B$33:$B$776,M$11)+'СЕТ СН'!$F$11+СВЦЭМ!$D$10+'СЕТ СН'!$F$5-'СЕТ СН'!$F$21</f>
        <v>3223.6519193100003</v>
      </c>
      <c r="N29" s="36">
        <f>SUMIFS(СВЦЭМ!$D$33:$D$776,СВЦЭМ!$A$33:$A$776,$A29,СВЦЭМ!$B$33:$B$776,N$11)+'СЕТ СН'!$F$11+СВЦЭМ!$D$10+'СЕТ СН'!$F$5-'СЕТ СН'!$F$21</f>
        <v>3211.5273317800002</v>
      </c>
      <c r="O29" s="36">
        <f>SUMIFS(СВЦЭМ!$D$33:$D$776,СВЦЭМ!$A$33:$A$776,$A29,СВЦЭМ!$B$33:$B$776,O$11)+'СЕТ СН'!$F$11+СВЦЭМ!$D$10+'СЕТ СН'!$F$5-'СЕТ СН'!$F$21</f>
        <v>3211.0041977000001</v>
      </c>
      <c r="P29" s="36">
        <f>SUMIFS(СВЦЭМ!$D$33:$D$776,СВЦЭМ!$A$33:$A$776,$A29,СВЦЭМ!$B$33:$B$776,P$11)+'СЕТ СН'!$F$11+СВЦЭМ!$D$10+'СЕТ СН'!$F$5-'СЕТ СН'!$F$21</f>
        <v>3200.2004009299999</v>
      </c>
      <c r="Q29" s="36">
        <f>SUMIFS(СВЦЭМ!$D$33:$D$776,СВЦЭМ!$A$33:$A$776,$A29,СВЦЭМ!$B$33:$B$776,Q$11)+'СЕТ СН'!$F$11+СВЦЭМ!$D$10+'СЕТ СН'!$F$5-'СЕТ СН'!$F$21</f>
        <v>3204.8032838399999</v>
      </c>
      <c r="R29" s="36">
        <f>SUMIFS(СВЦЭМ!$D$33:$D$776,СВЦЭМ!$A$33:$A$776,$A29,СВЦЭМ!$B$33:$B$776,R$11)+'СЕТ СН'!$F$11+СВЦЭМ!$D$10+'СЕТ СН'!$F$5-'СЕТ СН'!$F$21</f>
        <v>3171.3514053600002</v>
      </c>
      <c r="S29" s="36">
        <f>SUMIFS(СВЦЭМ!$D$33:$D$776,СВЦЭМ!$A$33:$A$776,$A29,СВЦЭМ!$B$33:$B$776,S$11)+'СЕТ СН'!$F$11+СВЦЭМ!$D$10+'СЕТ СН'!$F$5-'СЕТ СН'!$F$21</f>
        <v>3184.6821011299999</v>
      </c>
      <c r="T29" s="36">
        <f>SUMIFS(СВЦЭМ!$D$33:$D$776,СВЦЭМ!$A$33:$A$776,$A29,СВЦЭМ!$B$33:$B$776,T$11)+'СЕТ СН'!$F$11+СВЦЭМ!$D$10+'СЕТ СН'!$F$5-'СЕТ СН'!$F$21</f>
        <v>3198.5063313800001</v>
      </c>
      <c r="U29" s="36">
        <f>SUMIFS(СВЦЭМ!$D$33:$D$776,СВЦЭМ!$A$33:$A$776,$A29,СВЦЭМ!$B$33:$B$776,U$11)+'СЕТ СН'!$F$11+СВЦЭМ!$D$10+'СЕТ СН'!$F$5-'СЕТ СН'!$F$21</f>
        <v>3202.4809372300001</v>
      </c>
      <c r="V29" s="36">
        <f>SUMIFS(СВЦЭМ!$D$33:$D$776,СВЦЭМ!$A$33:$A$776,$A29,СВЦЭМ!$B$33:$B$776,V$11)+'СЕТ СН'!$F$11+СВЦЭМ!$D$10+'СЕТ СН'!$F$5-'СЕТ СН'!$F$21</f>
        <v>3209.0250805300002</v>
      </c>
      <c r="W29" s="36">
        <f>SUMIFS(СВЦЭМ!$D$33:$D$776,СВЦЭМ!$A$33:$A$776,$A29,СВЦЭМ!$B$33:$B$776,W$11)+'СЕТ СН'!$F$11+СВЦЭМ!$D$10+'СЕТ СН'!$F$5-'СЕТ СН'!$F$21</f>
        <v>3222.0323401400001</v>
      </c>
      <c r="X29" s="36">
        <f>SUMIFS(СВЦЭМ!$D$33:$D$776,СВЦЭМ!$A$33:$A$776,$A29,СВЦЭМ!$B$33:$B$776,X$11)+'СЕТ СН'!$F$11+СВЦЭМ!$D$10+'СЕТ СН'!$F$5-'СЕТ СН'!$F$21</f>
        <v>3189.7127827899999</v>
      </c>
      <c r="Y29" s="36">
        <f>SUMIFS(СВЦЭМ!$D$33:$D$776,СВЦЭМ!$A$33:$A$776,$A29,СВЦЭМ!$B$33:$B$776,Y$11)+'СЕТ СН'!$F$11+СВЦЭМ!$D$10+'СЕТ СН'!$F$5-'СЕТ СН'!$F$21</f>
        <v>3221.8613359199999</v>
      </c>
    </row>
    <row r="30" spans="1:25" ht="15.75" x14ac:dyDescent="0.2">
      <c r="A30" s="35">
        <f t="shared" si="0"/>
        <v>43696</v>
      </c>
      <c r="B30" s="36">
        <f>SUMIFS(СВЦЭМ!$D$33:$D$776,СВЦЭМ!$A$33:$A$776,$A30,СВЦЭМ!$B$33:$B$776,B$11)+'СЕТ СН'!$F$11+СВЦЭМ!$D$10+'СЕТ СН'!$F$5-'СЕТ СН'!$F$21</f>
        <v>3266.0955788700003</v>
      </c>
      <c r="C30" s="36">
        <f>SUMIFS(СВЦЭМ!$D$33:$D$776,СВЦЭМ!$A$33:$A$776,$A30,СВЦЭМ!$B$33:$B$776,C$11)+'СЕТ СН'!$F$11+СВЦЭМ!$D$10+'СЕТ СН'!$F$5-'СЕТ СН'!$F$21</f>
        <v>3310.13780425</v>
      </c>
      <c r="D30" s="36">
        <f>SUMIFS(СВЦЭМ!$D$33:$D$776,СВЦЭМ!$A$33:$A$776,$A30,СВЦЭМ!$B$33:$B$776,D$11)+'СЕТ СН'!$F$11+СВЦЭМ!$D$10+'СЕТ СН'!$F$5-'СЕТ СН'!$F$21</f>
        <v>3343.2017993600002</v>
      </c>
      <c r="E30" s="36">
        <f>SUMIFS(СВЦЭМ!$D$33:$D$776,СВЦЭМ!$A$33:$A$776,$A30,СВЦЭМ!$B$33:$B$776,E$11)+'СЕТ СН'!$F$11+СВЦЭМ!$D$10+'СЕТ СН'!$F$5-'СЕТ СН'!$F$21</f>
        <v>3358.54806401</v>
      </c>
      <c r="F30" s="36">
        <f>SUMIFS(СВЦЭМ!$D$33:$D$776,СВЦЭМ!$A$33:$A$776,$A30,СВЦЭМ!$B$33:$B$776,F$11)+'СЕТ СН'!$F$11+СВЦЭМ!$D$10+'СЕТ СН'!$F$5-'СЕТ СН'!$F$21</f>
        <v>3359.1278890600001</v>
      </c>
      <c r="G30" s="36">
        <f>SUMIFS(СВЦЭМ!$D$33:$D$776,СВЦЭМ!$A$33:$A$776,$A30,СВЦЭМ!$B$33:$B$776,G$11)+'СЕТ СН'!$F$11+СВЦЭМ!$D$10+'СЕТ СН'!$F$5-'СЕТ СН'!$F$21</f>
        <v>3334.74693058</v>
      </c>
      <c r="H30" s="36">
        <f>SUMIFS(СВЦЭМ!$D$33:$D$776,СВЦЭМ!$A$33:$A$776,$A30,СВЦЭМ!$B$33:$B$776,H$11)+'СЕТ СН'!$F$11+СВЦЭМ!$D$10+'СЕТ СН'!$F$5-'СЕТ СН'!$F$21</f>
        <v>3291.8553192099998</v>
      </c>
      <c r="I30" s="36">
        <f>SUMIFS(СВЦЭМ!$D$33:$D$776,СВЦЭМ!$A$33:$A$776,$A30,СВЦЭМ!$B$33:$B$776,I$11)+'СЕТ СН'!$F$11+СВЦЭМ!$D$10+'СЕТ СН'!$F$5-'СЕТ СН'!$F$21</f>
        <v>3239.2555166699999</v>
      </c>
      <c r="J30" s="36">
        <f>SUMIFS(СВЦЭМ!$D$33:$D$776,СВЦЭМ!$A$33:$A$776,$A30,СВЦЭМ!$B$33:$B$776,J$11)+'СЕТ СН'!$F$11+СВЦЭМ!$D$10+'СЕТ СН'!$F$5-'СЕТ СН'!$F$21</f>
        <v>3273.0719750500002</v>
      </c>
      <c r="K30" s="36">
        <f>SUMIFS(СВЦЭМ!$D$33:$D$776,СВЦЭМ!$A$33:$A$776,$A30,СВЦЭМ!$B$33:$B$776,K$11)+'СЕТ СН'!$F$11+СВЦЭМ!$D$10+'СЕТ СН'!$F$5-'СЕТ СН'!$F$21</f>
        <v>3318.1049089500002</v>
      </c>
      <c r="L30" s="36">
        <f>SUMIFS(СВЦЭМ!$D$33:$D$776,СВЦЭМ!$A$33:$A$776,$A30,СВЦЭМ!$B$33:$B$776,L$11)+'СЕТ СН'!$F$11+СВЦЭМ!$D$10+'СЕТ СН'!$F$5-'СЕТ СН'!$F$21</f>
        <v>3316.6933464900003</v>
      </c>
      <c r="M30" s="36">
        <f>SUMIFS(СВЦЭМ!$D$33:$D$776,СВЦЭМ!$A$33:$A$776,$A30,СВЦЭМ!$B$33:$B$776,M$11)+'СЕТ СН'!$F$11+СВЦЭМ!$D$10+'СЕТ СН'!$F$5-'СЕТ СН'!$F$21</f>
        <v>3311.5785429799998</v>
      </c>
      <c r="N30" s="36">
        <f>SUMIFS(СВЦЭМ!$D$33:$D$776,СВЦЭМ!$A$33:$A$776,$A30,СВЦЭМ!$B$33:$B$776,N$11)+'СЕТ СН'!$F$11+СВЦЭМ!$D$10+'СЕТ СН'!$F$5-'СЕТ СН'!$F$21</f>
        <v>3308.5495546900002</v>
      </c>
      <c r="O30" s="36">
        <f>SUMIFS(СВЦЭМ!$D$33:$D$776,СВЦЭМ!$A$33:$A$776,$A30,СВЦЭМ!$B$33:$B$776,O$11)+'СЕТ СН'!$F$11+СВЦЭМ!$D$10+'СЕТ СН'!$F$5-'СЕТ СН'!$F$21</f>
        <v>3319.7919481700001</v>
      </c>
      <c r="P30" s="36">
        <f>SUMIFS(СВЦЭМ!$D$33:$D$776,СВЦЭМ!$A$33:$A$776,$A30,СВЦЭМ!$B$33:$B$776,P$11)+'СЕТ СН'!$F$11+СВЦЭМ!$D$10+'СЕТ СН'!$F$5-'СЕТ СН'!$F$21</f>
        <v>3322.6451931400002</v>
      </c>
      <c r="Q30" s="36">
        <f>SUMIFS(СВЦЭМ!$D$33:$D$776,СВЦЭМ!$A$33:$A$776,$A30,СВЦЭМ!$B$33:$B$776,Q$11)+'СЕТ СН'!$F$11+СВЦЭМ!$D$10+'СЕТ СН'!$F$5-'СЕТ СН'!$F$21</f>
        <v>3314.2116847799998</v>
      </c>
      <c r="R30" s="36">
        <f>SUMIFS(СВЦЭМ!$D$33:$D$776,СВЦЭМ!$A$33:$A$776,$A30,СВЦЭМ!$B$33:$B$776,R$11)+'СЕТ СН'!$F$11+СВЦЭМ!$D$10+'СЕТ СН'!$F$5-'СЕТ СН'!$F$21</f>
        <v>3342.1638963400001</v>
      </c>
      <c r="S30" s="36">
        <f>SUMIFS(СВЦЭМ!$D$33:$D$776,СВЦЭМ!$A$33:$A$776,$A30,СВЦЭМ!$B$33:$B$776,S$11)+'СЕТ СН'!$F$11+СВЦЭМ!$D$10+'СЕТ СН'!$F$5-'СЕТ СН'!$F$21</f>
        <v>3383.8760990199999</v>
      </c>
      <c r="T30" s="36">
        <f>SUMIFS(СВЦЭМ!$D$33:$D$776,СВЦЭМ!$A$33:$A$776,$A30,СВЦЭМ!$B$33:$B$776,T$11)+'СЕТ СН'!$F$11+СВЦЭМ!$D$10+'СЕТ СН'!$F$5-'СЕТ СН'!$F$21</f>
        <v>3383.7114685000001</v>
      </c>
      <c r="U30" s="36">
        <f>SUMIFS(СВЦЭМ!$D$33:$D$776,СВЦЭМ!$A$33:$A$776,$A30,СВЦЭМ!$B$33:$B$776,U$11)+'СЕТ СН'!$F$11+СВЦЭМ!$D$10+'СЕТ СН'!$F$5-'СЕТ СН'!$F$21</f>
        <v>3379.7469824899999</v>
      </c>
      <c r="V30" s="36">
        <f>SUMIFS(СВЦЭМ!$D$33:$D$776,СВЦЭМ!$A$33:$A$776,$A30,СВЦЭМ!$B$33:$B$776,V$11)+'СЕТ СН'!$F$11+СВЦЭМ!$D$10+'СЕТ СН'!$F$5-'СЕТ СН'!$F$21</f>
        <v>3373.4788417700001</v>
      </c>
      <c r="W30" s="36">
        <f>SUMIFS(СВЦЭМ!$D$33:$D$776,СВЦЭМ!$A$33:$A$776,$A30,СВЦЭМ!$B$33:$B$776,W$11)+'СЕТ СН'!$F$11+СВЦЭМ!$D$10+'СЕТ СН'!$F$5-'СЕТ СН'!$F$21</f>
        <v>3385.83705087</v>
      </c>
      <c r="X30" s="36">
        <f>SUMIFS(СВЦЭМ!$D$33:$D$776,СВЦЭМ!$A$33:$A$776,$A30,СВЦЭМ!$B$33:$B$776,X$11)+'СЕТ СН'!$F$11+СВЦЭМ!$D$10+'СЕТ СН'!$F$5-'СЕТ СН'!$F$21</f>
        <v>3458.1491846099998</v>
      </c>
      <c r="Y30" s="36">
        <f>SUMIFS(СВЦЭМ!$D$33:$D$776,СВЦЭМ!$A$33:$A$776,$A30,СВЦЭМ!$B$33:$B$776,Y$11)+'СЕТ СН'!$F$11+СВЦЭМ!$D$10+'СЕТ СН'!$F$5-'СЕТ СН'!$F$21</f>
        <v>3377.1620371399999</v>
      </c>
    </row>
    <row r="31" spans="1:25" ht="15.75" x14ac:dyDescent="0.2">
      <c r="A31" s="35">
        <f t="shared" si="0"/>
        <v>43697</v>
      </c>
      <c r="B31" s="36">
        <f>SUMIFS(СВЦЭМ!$D$33:$D$776,СВЦЭМ!$A$33:$A$776,$A31,СВЦЭМ!$B$33:$B$776,B$11)+'СЕТ СН'!$F$11+СВЦЭМ!$D$10+'СЕТ СН'!$F$5-'СЕТ СН'!$F$21</f>
        <v>3231.34013233</v>
      </c>
      <c r="C31" s="36">
        <f>SUMIFS(СВЦЭМ!$D$33:$D$776,СВЦЭМ!$A$33:$A$776,$A31,СВЦЭМ!$B$33:$B$776,C$11)+'СЕТ СН'!$F$11+СВЦЭМ!$D$10+'СЕТ СН'!$F$5-'СЕТ СН'!$F$21</f>
        <v>3264.5175488300001</v>
      </c>
      <c r="D31" s="36">
        <f>SUMIFS(СВЦЭМ!$D$33:$D$776,СВЦЭМ!$A$33:$A$776,$A31,СВЦЭМ!$B$33:$B$776,D$11)+'СЕТ СН'!$F$11+СВЦЭМ!$D$10+'СЕТ СН'!$F$5-'СЕТ СН'!$F$21</f>
        <v>3302.1013375699999</v>
      </c>
      <c r="E31" s="36">
        <f>SUMIFS(СВЦЭМ!$D$33:$D$776,СВЦЭМ!$A$33:$A$776,$A31,СВЦЭМ!$B$33:$B$776,E$11)+'СЕТ СН'!$F$11+СВЦЭМ!$D$10+'СЕТ СН'!$F$5-'СЕТ СН'!$F$21</f>
        <v>3317.78906435</v>
      </c>
      <c r="F31" s="36">
        <f>SUMIFS(СВЦЭМ!$D$33:$D$776,СВЦЭМ!$A$33:$A$776,$A31,СВЦЭМ!$B$33:$B$776,F$11)+'СЕТ СН'!$F$11+СВЦЭМ!$D$10+'СЕТ СН'!$F$5-'СЕТ СН'!$F$21</f>
        <v>3326.8302460700002</v>
      </c>
      <c r="G31" s="36">
        <f>SUMIFS(СВЦЭМ!$D$33:$D$776,СВЦЭМ!$A$33:$A$776,$A31,СВЦЭМ!$B$33:$B$776,G$11)+'СЕТ СН'!$F$11+СВЦЭМ!$D$10+'СЕТ СН'!$F$5-'СЕТ СН'!$F$21</f>
        <v>3303.6509331400002</v>
      </c>
      <c r="H31" s="36">
        <f>SUMIFS(СВЦЭМ!$D$33:$D$776,СВЦЭМ!$A$33:$A$776,$A31,СВЦЭМ!$B$33:$B$776,H$11)+'СЕТ СН'!$F$11+СВЦЭМ!$D$10+'СЕТ СН'!$F$5-'СЕТ СН'!$F$21</f>
        <v>3266.1105987000001</v>
      </c>
      <c r="I31" s="36">
        <f>SUMIFS(СВЦЭМ!$D$33:$D$776,СВЦЭМ!$A$33:$A$776,$A31,СВЦЭМ!$B$33:$B$776,I$11)+'СЕТ СН'!$F$11+СВЦЭМ!$D$10+'СЕТ СН'!$F$5-'СЕТ СН'!$F$21</f>
        <v>3215.6637005699999</v>
      </c>
      <c r="J31" s="36">
        <f>SUMIFS(СВЦЭМ!$D$33:$D$776,СВЦЭМ!$A$33:$A$776,$A31,СВЦЭМ!$B$33:$B$776,J$11)+'СЕТ СН'!$F$11+СВЦЭМ!$D$10+'СЕТ СН'!$F$5-'СЕТ СН'!$F$21</f>
        <v>3207.4721034100003</v>
      </c>
      <c r="K31" s="36">
        <f>SUMIFS(СВЦЭМ!$D$33:$D$776,СВЦЭМ!$A$33:$A$776,$A31,СВЦЭМ!$B$33:$B$776,K$11)+'СЕТ СН'!$F$11+СВЦЭМ!$D$10+'СЕТ СН'!$F$5-'СЕТ СН'!$F$21</f>
        <v>3231.0686466100001</v>
      </c>
      <c r="L31" s="36">
        <f>SUMIFS(СВЦЭМ!$D$33:$D$776,СВЦЭМ!$A$33:$A$776,$A31,СВЦЭМ!$B$33:$B$776,L$11)+'СЕТ СН'!$F$11+СВЦЭМ!$D$10+'СЕТ СН'!$F$5-'СЕТ СН'!$F$21</f>
        <v>3227.4654492999998</v>
      </c>
      <c r="M31" s="36">
        <f>SUMIFS(СВЦЭМ!$D$33:$D$776,СВЦЭМ!$A$33:$A$776,$A31,СВЦЭМ!$B$33:$B$776,M$11)+'СЕТ СН'!$F$11+СВЦЭМ!$D$10+'СЕТ СН'!$F$5-'СЕТ СН'!$F$21</f>
        <v>3225.43200209</v>
      </c>
      <c r="N31" s="36">
        <f>SUMIFS(СВЦЭМ!$D$33:$D$776,СВЦЭМ!$A$33:$A$776,$A31,СВЦЭМ!$B$33:$B$776,N$11)+'СЕТ СН'!$F$11+СВЦЭМ!$D$10+'СЕТ СН'!$F$5-'СЕТ СН'!$F$21</f>
        <v>3214.4669339100001</v>
      </c>
      <c r="O31" s="36">
        <f>SUMIFS(СВЦЭМ!$D$33:$D$776,СВЦЭМ!$A$33:$A$776,$A31,СВЦЭМ!$B$33:$B$776,O$11)+'СЕТ СН'!$F$11+СВЦЭМ!$D$10+'СЕТ СН'!$F$5-'СЕТ СН'!$F$21</f>
        <v>3217.7501456499999</v>
      </c>
      <c r="P31" s="36">
        <f>SUMIFS(СВЦЭМ!$D$33:$D$776,СВЦЭМ!$A$33:$A$776,$A31,СВЦЭМ!$B$33:$B$776,P$11)+'СЕТ СН'!$F$11+СВЦЭМ!$D$10+'СЕТ СН'!$F$5-'СЕТ СН'!$F$21</f>
        <v>3226.50548441</v>
      </c>
      <c r="Q31" s="36">
        <f>SUMIFS(СВЦЭМ!$D$33:$D$776,СВЦЭМ!$A$33:$A$776,$A31,СВЦЭМ!$B$33:$B$776,Q$11)+'СЕТ СН'!$F$11+СВЦЭМ!$D$10+'СЕТ СН'!$F$5-'СЕТ СН'!$F$21</f>
        <v>3228.7666420300002</v>
      </c>
      <c r="R31" s="36">
        <f>SUMIFS(СВЦЭМ!$D$33:$D$776,СВЦЭМ!$A$33:$A$776,$A31,СВЦЭМ!$B$33:$B$776,R$11)+'СЕТ СН'!$F$11+СВЦЭМ!$D$10+'СЕТ СН'!$F$5-'СЕТ СН'!$F$21</f>
        <v>3297.1453620500001</v>
      </c>
      <c r="S31" s="36">
        <f>SUMIFS(СВЦЭМ!$D$33:$D$776,СВЦЭМ!$A$33:$A$776,$A31,СВЦЭМ!$B$33:$B$776,S$11)+'СЕТ СН'!$F$11+СВЦЭМ!$D$10+'СЕТ СН'!$F$5-'СЕТ СН'!$F$21</f>
        <v>3207.12540807</v>
      </c>
      <c r="T31" s="36">
        <f>SUMIFS(СВЦЭМ!$D$33:$D$776,СВЦЭМ!$A$33:$A$776,$A31,СВЦЭМ!$B$33:$B$776,T$11)+'СЕТ СН'!$F$11+СВЦЭМ!$D$10+'СЕТ СН'!$F$5-'СЕТ СН'!$F$21</f>
        <v>3213.4770038199999</v>
      </c>
      <c r="U31" s="36">
        <f>SUMIFS(СВЦЭМ!$D$33:$D$776,СВЦЭМ!$A$33:$A$776,$A31,СВЦЭМ!$B$33:$B$776,U$11)+'СЕТ СН'!$F$11+СВЦЭМ!$D$10+'СЕТ СН'!$F$5-'СЕТ СН'!$F$21</f>
        <v>3215.5891171100002</v>
      </c>
      <c r="V31" s="36">
        <f>SUMIFS(СВЦЭМ!$D$33:$D$776,СВЦЭМ!$A$33:$A$776,$A31,СВЦЭМ!$B$33:$B$776,V$11)+'СЕТ СН'!$F$11+СВЦЭМ!$D$10+'СЕТ СН'!$F$5-'СЕТ СН'!$F$21</f>
        <v>3227.59093162</v>
      </c>
      <c r="W31" s="36">
        <f>SUMIFS(СВЦЭМ!$D$33:$D$776,СВЦЭМ!$A$33:$A$776,$A31,СВЦЭМ!$B$33:$B$776,W$11)+'СЕТ СН'!$F$11+СВЦЭМ!$D$10+'СЕТ СН'!$F$5-'СЕТ СН'!$F$21</f>
        <v>3238.8981350899999</v>
      </c>
      <c r="X31" s="36">
        <f>SUMIFS(СВЦЭМ!$D$33:$D$776,СВЦЭМ!$A$33:$A$776,$A31,СВЦЭМ!$B$33:$B$776,X$11)+'СЕТ СН'!$F$11+СВЦЭМ!$D$10+'СЕТ СН'!$F$5-'СЕТ СН'!$F$21</f>
        <v>3200.9468947400001</v>
      </c>
      <c r="Y31" s="36">
        <f>SUMIFS(СВЦЭМ!$D$33:$D$776,СВЦЭМ!$A$33:$A$776,$A31,СВЦЭМ!$B$33:$B$776,Y$11)+'СЕТ СН'!$F$11+СВЦЭМ!$D$10+'СЕТ СН'!$F$5-'СЕТ СН'!$F$21</f>
        <v>3148.6305767100002</v>
      </c>
    </row>
    <row r="32" spans="1:25" ht="15.75" x14ac:dyDescent="0.2">
      <c r="A32" s="35">
        <f t="shared" si="0"/>
        <v>43698</v>
      </c>
      <c r="B32" s="36">
        <f>SUMIFS(СВЦЭМ!$D$33:$D$776,СВЦЭМ!$A$33:$A$776,$A32,СВЦЭМ!$B$33:$B$776,B$11)+'СЕТ СН'!$F$11+СВЦЭМ!$D$10+'СЕТ СН'!$F$5-'СЕТ СН'!$F$21</f>
        <v>3216.55813584</v>
      </c>
      <c r="C32" s="36">
        <f>SUMIFS(СВЦЭМ!$D$33:$D$776,СВЦЭМ!$A$33:$A$776,$A32,СВЦЭМ!$B$33:$B$776,C$11)+'СЕТ СН'!$F$11+СВЦЭМ!$D$10+'СЕТ СН'!$F$5-'СЕТ СН'!$F$21</f>
        <v>3265.89877174</v>
      </c>
      <c r="D32" s="36">
        <f>SUMIFS(СВЦЭМ!$D$33:$D$776,СВЦЭМ!$A$33:$A$776,$A32,СВЦЭМ!$B$33:$B$776,D$11)+'СЕТ СН'!$F$11+СВЦЭМ!$D$10+'СЕТ СН'!$F$5-'СЕТ СН'!$F$21</f>
        <v>3284.63718423</v>
      </c>
      <c r="E32" s="36">
        <f>SUMIFS(СВЦЭМ!$D$33:$D$776,СВЦЭМ!$A$33:$A$776,$A32,СВЦЭМ!$B$33:$B$776,E$11)+'СЕТ СН'!$F$11+СВЦЭМ!$D$10+'СЕТ СН'!$F$5-'СЕТ СН'!$F$21</f>
        <v>3292.9615759799999</v>
      </c>
      <c r="F32" s="36">
        <f>SUMIFS(СВЦЭМ!$D$33:$D$776,СВЦЭМ!$A$33:$A$776,$A32,СВЦЭМ!$B$33:$B$776,F$11)+'СЕТ СН'!$F$11+СВЦЭМ!$D$10+'СЕТ СН'!$F$5-'СЕТ СН'!$F$21</f>
        <v>3298.9514398900001</v>
      </c>
      <c r="G32" s="36">
        <f>SUMIFS(СВЦЭМ!$D$33:$D$776,СВЦЭМ!$A$33:$A$776,$A32,СВЦЭМ!$B$33:$B$776,G$11)+'СЕТ СН'!$F$11+СВЦЭМ!$D$10+'СЕТ СН'!$F$5-'СЕТ СН'!$F$21</f>
        <v>3267.35989793</v>
      </c>
      <c r="H32" s="36">
        <f>SUMIFS(СВЦЭМ!$D$33:$D$776,СВЦЭМ!$A$33:$A$776,$A32,СВЦЭМ!$B$33:$B$776,H$11)+'СЕТ СН'!$F$11+СВЦЭМ!$D$10+'СЕТ СН'!$F$5-'СЕТ СН'!$F$21</f>
        <v>3217.9641509200001</v>
      </c>
      <c r="I32" s="36">
        <f>SUMIFS(СВЦЭМ!$D$33:$D$776,СВЦЭМ!$A$33:$A$776,$A32,СВЦЭМ!$B$33:$B$776,I$11)+'СЕТ СН'!$F$11+СВЦЭМ!$D$10+'СЕТ СН'!$F$5-'СЕТ СН'!$F$21</f>
        <v>3158.7586877799999</v>
      </c>
      <c r="J32" s="36">
        <f>SUMIFS(СВЦЭМ!$D$33:$D$776,СВЦЭМ!$A$33:$A$776,$A32,СВЦЭМ!$B$33:$B$776,J$11)+'СЕТ СН'!$F$11+СВЦЭМ!$D$10+'СЕТ СН'!$F$5-'СЕТ СН'!$F$21</f>
        <v>3171.13440236</v>
      </c>
      <c r="K32" s="36">
        <f>SUMIFS(СВЦЭМ!$D$33:$D$776,СВЦЭМ!$A$33:$A$776,$A32,СВЦЭМ!$B$33:$B$776,K$11)+'СЕТ СН'!$F$11+СВЦЭМ!$D$10+'СЕТ СН'!$F$5-'СЕТ СН'!$F$21</f>
        <v>3200.3294367500002</v>
      </c>
      <c r="L32" s="36">
        <f>SUMIFS(СВЦЭМ!$D$33:$D$776,СВЦЭМ!$A$33:$A$776,$A32,СВЦЭМ!$B$33:$B$776,L$11)+'СЕТ СН'!$F$11+СВЦЭМ!$D$10+'СЕТ СН'!$F$5-'СЕТ СН'!$F$21</f>
        <v>3211.0994340100001</v>
      </c>
      <c r="M32" s="36">
        <f>SUMIFS(СВЦЭМ!$D$33:$D$776,СВЦЭМ!$A$33:$A$776,$A32,СВЦЭМ!$B$33:$B$776,M$11)+'СЕТ СН'!$F$11+СВЦЭМ!$D$10+'СЕТ СН'!$F$5-'СЕТ СН'!$F$21</f>
        <v>3207.99327296</v>
      </c>
      <c r="N32" s="36">
        <f>SUMIFS(СВЦЭМ!$D$33:$D$776,СВЦЭМ!$A$33:$A$776,$A32,СВЦЭМ!$B$33:$B$776,N$11)+'СЕТ СН'!$F$11+СВЦЭМ!$D$10+'СЕТ СН'!$F$5-'СЕТ СН'!$F$21</f>
        <v>3201.77273388</v>
      </c>
      <c r="O32" s="36">
        <f>SUMIFS(СВЦЭМ!$D$33:$D$776,СВЦЭМ!$A$33:$A$776,$A32,СВЦЭМ!$B$33:$B$776,O$11)+'СЕТ СН'!$F$11+СВЦЭМ!$D$10+'СЕТ СН'!$F$5-'СЕТ СН'!$F$21</f>
        <v>3203.2700238799998</v>
      </c>
      <c r="P32" s="36">
        <f>SUMIFS(СВЦЭМ!$D$33:$D$776,СВЦЭМ!$A$33:$A$776,$A32,СВЦЭМ!$B$33:$B$776,P$11)+'СЕТ СН'!$F$11+СВЦЭМ!$D$10+'СЕТ СН'!$F$5-'СЕТ СН'!$F$21</f>
        <v>3206.0320175300003</v>
      </c>
      <c r="Q32" s="36">
        <f>SUMIFS(СВЦЭМ!$D$33:$D$776,СВЦЭМ!$A$33:$A$776,$A32,СВЦЭМ!$B$33:$B$776,Q$11)+'СЕТ СН'!$F$11+СВЦЭМ!$D$10+'СЕТ СН'!$F$5-'СЕТ СН'!$F$21</f>
        <v>3213.4792104399999</v>
      </c>
      <c r="R32" s="36">
        <f>SUMIFS(СВЦЭМ!$D$33:$D$776,СВЦЭМ!$A$33:$A$776,$A32,СВЦЭМ!$B$33:$B$776,R$11)+'СЕТ СН'!$F$11+СВЦЭМ!$D$10+'СЕТ СН'!$F$5-'СЕТ СН'!$F$21</f>
        <v>3219.5216818099998</v>
      </c>
      <c r="S32" s="36">
        <f>SUMIFS(СВЦЭМ!$D$33:$D$776,СВЦЭМ!$A$33:$A$776,$A32,СВЦЭМ!$B$33:$B$776,S$11)+'СЕТ СН'!$F$11+СВЦЭМ!$D$10+'СЕТ СН'!$F$5-'СЕТ СН'!$F$21</f>
        <v>3253.40956839</v>
      </c>
      <c r="T32" s="36">
        <f>SUMIFS(СВЦЭМ!$D$33:$D$776,СВЦЭМ!$A$33:$A$776,$A32,СВЦЭМ!$B$33:$B$776,T$11)+'СЕТ СН'!$F$11+СВЦЭМ!$D$10+'СЕТ СН'!$F$5-'СЕТ СН'!$F$21</f>
        <v>3220.7686605500003</v>
      </c>
      <c r="U32" s="36">
        <f>SUMIFS(СВЦЭМ!$D$33:$D$776,СВЦЭМ!$A$33:$A$776,$A32,СВЦЭМ!$B$33:$B$776,U$11)+'СЕТ СН'!$F$11+СВЦЭМ!$D$10+'СЕТ СН'!$F$5-'СЕТ СН'!$F$21</f>
        <v>3144.46815698</v>
      </c>
      <c r="V32" s="36">
        <f>SUMIFS(СВЦЭМ!$D$33:$D$776,СВЦЭМ!$A$33:$A$776,$A32,СВЦЭМ!$B$33:$B$776,V$11)+'СЕТ СН'!$F$11+СВЦЭМ!$D$10+'СЕТ СН'!$F$5-'СЕТ СН'!$F$21</f>
        <v>3159.2490358999999</v>
      </c>
      <c r="W32" s="36">
        <f>SUMIFS(СВЦЭМ!$D$33:$D$776,СВЦЭМ!$A$33:$A$776,$A32,СВЦЭМ!$B$33:$B$776,W$11)+'СЕТ СН'!$F$11+СВЦЭМ!$D$10+'СЕТ СН'!$F$5-'СЕТ СН'!$F$21</f>
        <v>3160.85195836</v>
      </c>
      <c r="X32" s="36">
        <f>SUMIFS(СВЦЭМ!$D$33:$D$776,СВЦЭМ!$A$33:$A$776,$A32,СВЦЭМ!$B$33:$B$776,X$11)+'СЕТ СН'!$F$11+СВЦЭМ!$D$10+'СЕТ СН'!$F$5-'СЕТ СН'!$F$21</f>
        <v>3114.32518424</v>
      </c>
      <c r="Y32" s="36">
        <f>SUMIFS(СВЦЭМ!$D$33:$D$776,СВЦЭМ!$A$33:$A$776,$A32,СВЦЭМ!$B$33:$B$776,Y$11)+'СЕТ СН'!$F$11+СВЦЭМ!$D$10+'СЕТ СН'!$F$5-'СЕТ СН'!$F$21</f>
        <v>3121.4733926500003</v>
      </c>
    </row>
    <row r="33" spans="1:27" ht="15.75" x14ac:dyDescent="0.2">
      <c r="A33" s="35">
        <f t="shared" si="0"/>
        <v>43699</v>
      </c>
      <c r="B33" s="36">
        <f>SUMIFS(СВЦЭМ!$D$33:$D$776,СВЦЭМ!$A$33:$A$776,$A33,СВЦЭМ!$B$33:$B$776,B$11)+'СЕТ СН'!$F$11+СВЦЭМ!$D$10+'СЕТ СН'!$F$5-'СЕТ СН'!$F$21</f>
        <v>3249.09123327</v>
      </c>
      <c r="C33" s="36">
        <f>SUMIFS(СВЦЭМ!$D$33:$D$776,СВЦЭМ!$A$33:$A$776,$A33,СВЦЭМ!$B$33:$B$776,C$11)+'СЕТ СН'!$F$11+СВЦЭМ!$D$10+'СЕТ СН'!$F$5-'СЕТ СН'!$F$21</f>
        <v>3285.1802478</v>
      </c>
      <c r="D33" s="36">
        <f>SUMIFS(СВЦЭМ!$D$33:$D$776,СВЦЭМ!$A$33:$A$776,$A33,СВЦЭМ!$B$33:$B$776,D$11)+'СЕТ СН'!$F$11+СВЦЭМ!$D$10+'СЕТ СН'!$F$5-'СЕТ СН'!$F$21</f>
        <v>3302.1343364300001</v>
      </c>
      <c r="E33" s="36">
        <f>SUMIFS(СВЦЭМ!$D$33:$D$776,СВЦЭМ!$A$33:$A$776,$A33,СВЦЭМ!$B$33:$B$776,E$11)+'СЕТ СН'!$F$11+СВЦЭМ!$D$10+'СЕТ СН'!$F$5-'СЕТ СН'!$F$21</f>
        <v>3314.2669035500003</v>
      </c>
      <c r="F33" s="36">
        <f>SUMIFS(СВЦЭМ!$D$33:$D$776,СВЦЭМ!$A$33:$A$776,$A33,СВЦЭМ!$B$33:$B$776,F$11)+'СЕТ СН'!$F$11+СВЦЭМ!$D$10+'СЕТ СН'!$F$5-'СЕТ СН'!$F$21</f>
        <v>3321.1643483500002</v>
      </c>
      <c r="G33" s="36">
        <f>SUMIFS(СВЦЭМ!$D$33:$D$776,СВЦЭМ!$A$33:$A$776,$A33,СВЦЭМ!$B$33:$B$776,G$11)+'СЕТ СН'!$F$11+СВЦЭМ!$D$10+'СЕТ СН'!$F$5-'СЕТ СН'!$F$21</f>
        <v>3296.8635448499999</v>
      </c>
      <c r="H33" s="36">
        <f>SUMIFS(СВЦЭМ!$D$33:$D$776,СВЦЭМ!$A$33:$A$776,$A33,СВЦЭМ!$B$33:$B$776,H$11)+'СЕТ СН'!$F$11+СВЦЭМ!$D$10+'СЕТ СН'!$F$5-'СЕТ СН'!$F$21</f>
        <v>3263.7037985000002</v>
      </c>
      <c r="I33" s="36">
        <f>SUMIFS(СВЦЭМ!$D$33:$D$776,СВЦЭМ!$A$33:$A$776,$A33,СВЦЭМ!$B$33:$B$776,I$11)+'СЕТ СН'!$F$11+СВЦЭМ!$D$10+'СЕТ СН'!$F$5-'СЕТ СН'!$F$21</f>
        <v>3212.0865635800001</v>
      </c>
      <c r="J33" s="36">
        <f>SUMIFS(СВЦЭМ!$D$33:$D$776,СВЦЭМ!$A$33:$A$776,$A33,СВЦЭМ!$B$33:$B$776,J$11)+'СЕТ СН'!$F$11+СВЦЭМ!$D$10+'СЕТ СН'!$F$5-'СЕТ СН'!$F$21</f>
        <v>3187.7759380100001</v>
      </c>
      <c r="K33" s="36">
        <f>SUMIFS(СВЦЭМ!$D$33:$D$776,СВЦЭМ!$A$33:$A$776,$A33,СВЦЭМ!$B$33:$B$776,K$11)+'СЕТ СН'!$F$11+СВЦЭМ!$D$10+'СЕТ СН'!$F$5-'СЕТ СН'!$F$21</f>
        <v>3197.2509636599998</v>
      </c>
      <c r="L33" s="36">
        <f>SUMIFS(СВЦЭМ!$D$33:$D$776,СВЦЭМ!$A$33:$A$776,$A33,СВЦЭМ!$B$33:$B$776,L$11)+'СЕТ СН'!$F$11+СВЦЭМ!$D$10+'СЕТ СН'!$F$5-'СЕТ СН'!$F$21</f>
        <v>3204.83284387</v>
      </c>
      <c r="M33" s="36">
        <f>SUMIFS(СВЦЭМ!$D$33:$D$776,СВЦЭМ!$A$33:$A$776,$A33,СВЦЭМ!$B$33:$B$776,M$11)+'СЕТ СН'!$F$11+СВЦЭМ!$D$10+'СЕТ СН'!$F$5-'СЕТ СН'!$F$21</f>
        <v>3205.8491404300003</v>
      </c>
      <c r="N33" s="36">
        <f>SUMIFS(СВЦЭМ!$D$33:$D$776,СВЦЭМ!$A$33:$A$776,$A33,СВЦЭМ!$B$33:$B$776,N$11)+'СЕТ СН'!$F$11+СВЦЭМ!$D$10+'СЕТ СН'!$F$5-'СЕТ СН'!$F$21</f>
        <v>3191.1879892000002</v>
      </c>
      <c r="O33" s="36">
        <f>SUMIFS(СВЦЭМ!$D$33:$D$776,СВЦЭМ!$A$33:$A$776,$A33,СВЦЭМ!$B$33:$B$776,O$11)+'СЕТ СН'!$F$11+СВЦЭМ!$D$10+'СЕТ СН'!$F$5-'СЕТ СН'!$F$21</f>
        <v>3196.9874829700002</v>
      </c>
      <c r="P33" s="36">
        <f>SUMIFS(СВЦЭМ!$D$33:$D$776,СВЦЭМ!$A$33:$A$776,$A33,СВЦЭМ!$B$33:$B$776,P$11)+'СЕТ СН'!$F$11+СВЦЭМ!$D$10+'СЕТ СН'!$F$5-'СЕТ СН'!$F$21</f>
        <v>3196.9118167799998</v>
      </c>
      <c r="Q33" s="36">
        <f>SUMIFS(СВЦЭМ!$D$33:$D$776,СВЦЭМ!$A$33:$A$776,$A33,СВЦЭМ!$B$33:$B$776,Q$11)+'СЕТ СН'!$F$11+СВЦЭМ!$D$10+'СЕТ СН'!$F$5-'СЕТ СН'!$F$21</f>
        <v>3192.2679394000002</v>
      </c>
      <c r="R33" s="36">
        <f>SUMIFS(СВЦЭМ!$D$33:$D$776,СВЦЭМ!$A$33:$A$776,$A33,СВЦЭМ!$B$33:$B$776,R$11)+'СЕТ СН'!$F$11+СВЦЭМ!$D$10+'СЕТ СН'!$F$5-'СЕТ СН'!$F$21</f>
        <v>3146.5416374400002</v>
      </c>
      <c r="S33" s="36">
        <f>SUMIFS(СВЦЭМ!$D$33:$D$776,СВЦЭМ!$A$33:$A$776,$A33,СВЦЭМ!$B$33:$B$776,S$11)+'СЕТ СН'!$F$11+СВЦЭМ!$D$10+'СЕТ СН'!$F$5-'СЕТ СН'!$F$21</f>
        <v>3117.0144853900001</v>
      </c>
      <c r="T33" s="36">
        <f>SUMIFS(СВЦЭМ!$D$33:$D$776,СВЦЭМ!$A$33:$A$776,$A33,СВЦЭМ!$B$33:$B$776,T$11)+'СЕТ СН'!$F$11+СВЦЭМ!$D$10+'СЕТ СН'!$F$5-'СЕТ СН'!$F$21</f>
        <v>3110.2498759300001</v>
      </c>
      <c r="U33" s="36">
        <f>SUMIFS(СВЦЭМ!$D$33:$D$776,СВЦЭМ!$A$33:$A$776,$A33,СВЦЭМ!$B$33:$B$776,U$11)+'СЕТ СН'!$F$11+СВЦЭМ!$D$10+'СЕТ СН'!$F$5-'СЕТ СН'!$F$21</f>
        <v>3112.0134229599998</v>
      </c>
      <c r="V33" s="36">
        <f>SUMIFS(СВЦЭМ!$D$33:$D$776,СВЦЭМ!$A$33:$A$776,$A33,СВЦЭМ!$B$33:$B$776,V$11)+'СЕТ СН'!$F$11+СВЦЭМ!$D$10+'СЕТ СН'!$F$5-'СЕТ СН'!$F$21</f>
        <v>3129.2127426400002</v>
      </c>
      <c r="W33" s="36">
        <f>SUMIFS(СВЦЭМ!$D$33:$D$776,СВЦЭМ!$A$33:$A$776,$A33,СВЦЭМ!$B$33:$B$776,W$11)+'СЕТ СН'!$F$11+СВЦЭМ!$D$10+'СЕТ СН'!$F$5-'СЕТ СН'!$F$21</f>
        <v>3133.2339945399999</v>
      </c>
      <c r="X33" s="36">
        <f>SUMIFS(СВЦЭМ!$D$33:$D$776,СВЦЭМ!$A$33:$A$776,$A33,СВЦЭМ!$B$33:$B$776,X$11)+'СЕТ СН'!$F$11+СВЦЭМ!$D$10+'СЕТ СН'!$F$5-'СЕТ СН'!$F$21</f>
        <v>3082.6693900300002</v>
      </c>
      <c r="Y33" s="36">
        <f>SUMIFS(СВЦЭМ!$D$33:$D$776,СВЦЭМ!$A$33:$A$776,$A33,СВЦЭМ!$B$33:$B$776,Y$11)+'СЕТ СН'!$F$11+СВЦЭМ!$D$10+'СЕТ СН'!$F$5-'СЕТ СН'!$F$21</f>
        <v>3110.2880678500001</v>
      </c>
    </row>
    <row r="34" spans="1:27" ht="15.75" x14ac:dyDescent="0.2">
      <c r="A34" s="35">
        <f t="shared" si="0"/>
        <v>43700</v>
      </c>
      <c r="B34" s="36">
        <f>SUMIFS(СВЦЭМ!$D$33:$D$776,СВЦЭМ!$A$33:$A$776,$A34,СВЦЭМ!$B$33:$B$776,B$11)+'СЕТ СН'!$F$11+СВЦЭМ!$D$10+'СЕТ СН'!$F$5-'СЕТ СН'!$F$21</f>
        <v>3196.3837304600002</v>
      </c>
      <c r="C34" s="36">
        <f>SUMIFS(СВЦЭМ!$D$33:$D$776,СВЦЭМ!$A$33:$A$776,$A34,СВЦЭМ!$B$33:$B$776,C$11)+'СЕТ СН'!$F$11+СВЦЭМ!$D$10+'СЕТ СН'!$F$5-'СЕТ СН'!$F$21</f>
        <v>3233.0289643400001</v>
      </c>
      <c r="D34" s="36">
        <f>SUMIFS(СВЦЭМ!$D$33:$D$776,СВЦЭМ!$A$33:$A$776,$A34,СВЦЭМ!$B$33:$B$776,D$11)+'СЕТ СН'!$F$11+СВЦЭМ!$D$10+'СЕТ СН'!$F$5-'СЕТ СН'!$F$21</f>
        <v>3215.59620976</v>
      </c>
      <c r="E34" s="36">
        <f>SUMIFS(СВЦЭМ!$D$33:$D$776,СВЦЭМ!$A$33:$A$776,$A34,СВЦЭМ!$B$33:$B$776,E$11)+'СЕТ СН'!$F$11+СВЦЭМ!$D$10+'СЕТ СН'!$F$5-'СЕТ СН'!$F$21</f>
        <v>3204.28260241</v>
      </c>
      <c r="F34" s="36">
        <f>SUMIFS(СВЦЭМ!$D$33:$D$776,СВЦЭМ!$A$33:$A$776,$A34,СВЦЭМ!$B$33:$B$776,F$11)+'СЕТ СН'!$F$11+СВЦЭМ!$D$10+'СЕТ СН'!$F$5-'СЕТ СН'!$F$21</f>
        <v>3205.29340379</v>
      </c>
      <c r="G34" s="36">
        <f>SUMIFS(СВЦЭМ!$D$33:$D$776,СВЦЭМ!$A$33:$A$776,$A34,СВЦЭМ!$B$33:$B$776,G$11)+'СЕТ СН'!$F$11+СВЦЭМ!$D$10+'СЕТ СН'!$F$5-'СЕТ СН'!$F$21</f>
        <v>3214.77256812</v>
      </c>
      <c r="H34" s="36">
        <f>SUMIFS(СВЦЭМ!$D$33:$D$776,СВЦЭМ!$A$33:$A$776,$A34,СВЦЭМ!$B$33:$B$776,H$11)+'СЕТ СН'!$F$11+СВЦЭМ!$D$10+'СЕТ СН'!$F$5-'СЕТ СН'!$F$21</f>
        <v>3182.5182105399999</v>
      </c>
      <c r="I34" s="36">
        <f>SUMIFS(СВЦЭМ!$D$33:$D$776,СВЦЭМ!$A$33:$A$776,$A34,СВЦЭМ!$B$33:$B$776,I$11)+'СЕТ СН'!$F$11+СВЦЭМ!$D$10+'СЕТ СН'!$F$5-'СЕТ СН'!$F$21</f>
        <v>3175.9036571400002</v>
      </c>
      <c r="J34" s="36">
        <f>SUMIFS(СВЦЭМ!$D$33:$D$776,СВЦЭМ!$A$33:$A$776,$A34,СВЦЭМ!$B$33:$B$776,J$11)+'СЕТ СН'!$F$11+СВЦЭМ!$D$10+'СЕТ СН'!$F$5-'СЕТ СН'!$F$21</f>
        <v>3214.0177399100003</v>
      </c>
      <c r="K34" s="36">
        <f>SUMIFS(СВЦЭМ!$D$33:$D$776,СВЦЭМ!$A$33:$A$776,$A34,СВЦЭМ!$B$33:$B$776,K$11)+'СЕТ СН'!$F$11+СВЦЭМ!$D$10+'СЕТ СН'!$F$5-'СЕТ СН'!$F$21</f>
        <v>3237.5442138799999</v>
      </c>
      <c r="L34" s="36">
        <f>SUMIFS(СВЦЭМ!$D$33:$D$776,СВЦЭМ!$A$33:$A$776,$A34,СВЦЭМ!$B$33:$B$776,L$11)+'СЕТ СН'!$F$11+СВЦЭМ!$D$10+'СЕТ СН'!$F$5-'СЕТ СН'!$F$21</f>
        <v>3224.2908594400001</v>
      </c>
      <c r="M34" s="36">
        <f>SUMIFS(СВЦЭМ!$D$33:$D$776,СВЦЭМ!$A$33:$A$776,$A34,СВЦЭМ!$B$33:$B$776,M$11)+'СЕТ СН'!$F$11+СВЦЭМ!$D$10+'СЕТ СН'!$F$5-'СЕТ СН'!$F$21</f>
        <v>3221.33082986</v>
      </c>
      <c r="N34" s="36">
        <f>SUMIFS(СВЦЭМ!$D$33:$D$776,СВЦЭМ!$A$33:$A$776,$A34,СВЦЭМ!$B$33:$B$776,N$11)+'СЕТ СН'!$F$11+СВЦЭМ!$D$10+'СЕТ СН'!$F$5-'СЕТ СН'!$F$21</f>
        <v>3222.6544379100001</v>
      </c>
      <c r="O34" s="36">
        <f>SUMIFS(СВЦЭМ!$D$33:$D$776,СВЦЭМ!$A$33:$A$776,$A34,СВЦЭМ!$B$33:$B$776,O$11)+'СЕТ СН'!$F$11+СВЦЭМ!$D$10+'СЕТ СН'!$F$5-'СЕТ СН'!$F$21</f>
        <v>3240.7043407800002</v>
      </c>
      <c r="P34" s="36">
        <f>SUMIFS(СВЦЭМ!$D$33:$D$776,СВЦЭМ!$A$33:$A$776,$A34,СВЦЭМ!$B$33:$B$776,P$11)+'СЕТ СН'!$F$11+СВЦЭМ!$D$10+'СЕТ СН'!$F$5-'СЕТ СН'!$F$21</f>
        <v>3249.5282192300001</v>
      </c>
      <c r="Q34" s="36">
        <f>SUMIFS(СВЦЭМ!$D$33:$D$776,СВЦЭМ!$A$33:$A$776,$A34,СВЦЭМ!$B$33:$B$776,Q$11)+'СЕТ СН'!$F$11+СВЦЭМ!$D$10+'СЕТ СН'!$F$5-'СЕТ СН'!$F$21</f>
        <v>3246.5337452900003</v>
      </c>
      <c r="R34" s="36">
        <f>SUMIFS(СВЦЭМ!$D$33:$D$776,СВЦЭМ!$A$33:$A$776,$A34,СВЦЭМ!$B$33:$B$776,R$11)+'СЕТ СН'!$F$11+СВЦЭМ!$D$10+'СЕТ СН'!$F$5-'СЕТ СН'!$F$21</f>
        <v>3226.9803308300002</v>
      </c>
      <c r="S34" s="36">
        <f>SUMIFS(СВЦЭМ!$D$33:$D$776,СВЦЭМ!$A$33:$A$776,$A34,СВЦЭМ!$B$33:$B$776,S$11)+'СЕТ СН'!$F$11+СВЦЭМ!$D$10+'СЕТ СН'!$F$5-'СЕТ СН'!$F$21</f>
        <v>3208.3870472799999</v>
      </c>
      <c r="T34" s="36">
        <f>SUMIFS(СВЦЭМ!$D$33:$D$776,СВЦЭМ!$A$33:$A$776,$A34,СВЦЭМ!$B$33:$B$776,T$11)+'СЕТ СН'!$F$11+СВЦЭМ!$D$10+'СЕТ СН'!$F$5-'СЕТ СН'!$F$21</f>
        <v>3199.17617298</v>
      </c>
      <c r="U34" s="36">
        <f>SUMIFS(СВЦЭМ!$D$33:$D$776,СВЦЭМ!$A$33:$A$776,$A34,СВЦЭМ!$B$33:$B$776,U$11)+'СЕТ СН'!$F$11+СВЦЭМ!$D$10+'СЕТ СН'!$F$5-'СЕТ СН'!$F$21</f>
        <v>3185.5563038600003</v>
      </c>
      <c r="V34" s="36">
        <f>SUMIFS(СВЦЭМ!$D$33:$D$776,СВЦЭМ!$A$33:$A$776,$A34,СВЦЭМ!$B$33:$B$776,V$11)+'СЕТ СН'!$F$11+СВЦЭМ!$D$10+'СЕТ СН'!$F$5-'СЕТ СН'!$F$21</f>
        <v>3167.9709238099999</v>
      </c>
      <c r="W34" s="36">
        <f>SUMIFS(СВЦЭМ!$D$33:$D$776,СВЦЭМ!$A$33:$A$776,$A34,СВЦЭМ!$B$33:$B$776,W$11)+'СЕТ СН'!$F$11+СВЦЭМ!$D$10+'СЕТ СН'!$F$5-'СЕТ СН'!$F$21</f>
        <v>3173.3337118899999</v>
      </c>
      <c r="X34" s="36">
        <f>SUMIFS(СВЦЭМ!$D$33:$D$776,СВЦЭМ!$A$33:$A$776,$A34,СВЦЭМ!$B$33:$B$776,X$11)+'СЕТ СН'!$F$11+СВЦЭМ!$D$10+'СЕТ СН'!$F$5-'СЕТ СН'!$F$21</f>
        <v>3179.4168005199999</v>
      </c>
      <c r="Y34" s="36">
        <f>SUMIFS(СВЦЭМ!$D$33:$D$776,СВЦЭМ!$A$33:$A$776,$A34,СВЦЭМ!$B$33:$B$776,Y$11)+'СЕТ СН'!$F$11+СВЦЭМ!$D$10+'СЕТ СН'!$F$5-'СЕТ СН'!$F$21</f>
        <v>3225.2053011400003</v>
      </c>
    </row>
    <row r="35" spans="1:27" ht="15.75" x14ac:dyDescent="0.2">
      <c r="A35" s="35">
        <f t="shared" si="0"/>
        <v>43701</v>
      </c>
      <c r="B35" s="36">
        <f>SUMIFS(СВЦЭМ!$D$33:$D$776,СВЦЭМ!$A$33:$A$776,$A35,СВЦЭМ!$B$33:$B$776,B$11)+'СЕТ СН'!$F$11+СВЦЭМ!$D$10+'СЕТ СН'!$F$5-'СЕТ СН'!$F$21</f>
        <v>3234.8989035099999</v>
      </c>
      <c r="C35" s="36">
        <f>SUMIFS(СВЦЭМ!$D$33:$D$776,СВЦЭМ!$A$33:$A$776,$A35,СВЦЭМ!$B$33:$B$776,C$11)+'СЕТ СН'!$F$11+СВЦЭМ!$D$10+'СЕТ СН'!$F$5-'СЕТ СН'!$F$21</f>
        <v>3275.52199995</v>
      </c>
      <c r="D35" s="36">
        <f>SUMIFS(СВЦЭМ!$D$33:$D$776,СВЦЭМ!$A$33:$A$776,$A35,СВЦЭМ!$B$33:$B$776,D$11)+'СЕТ СН'!$F$11+СВЦЭМ!$D$10+'СЕТ СН'!$F$5-'СЕТ СН'!$F$21</f>
        <v>3298.8067396599999</v>
      </c>
      <c r="E35" s="36">
        <f>SUMIFS(СВЦЭМ!$D$33:$D$776,СВЦЭМ!$A$33:$A$776,$A35,СВЦЭМ!$B$33:$B$776,E$11)+'СЕТ СН'!$F$11+СВЦЭМ!$D$10+'СЕТ СН'!$F$5-'СЕТ СН'!$F$21</f>
        <v>3321.55232884</v>
      </c>
      <c r="F35" s="36">
        <f>SUMIFS(СВЦЭМ!$D$33:$D$776,СВЦЭМ!$A$33:$A$776,$A35,СВЦЭМ!$B$33:$B$776,F$11)+'СЕТ СН'!$F$11+СВЦЭМ!$D$10+'СЕТ СН'!$F$5-'СЕТ СН'!$F$21</f>
        <v>3323.2569567800001</v>
      </c>
      <c r="G35" s="36">
        <f>SUMIFS(СВЦЭМ!$D$33:$D$776,СВЦЭМ!$A$33:$A$776,$A35,СВЦЭМ!$B$33:$B$776,G$11)+'СЕТ СН'!$F$11+СВЦЭМ!$D$10+'СЕТ СН'!$F$5-'СЕТ СН'!$F$21</f>
        <v>3317.77585004</v>
      </c>
      <c r="H35" s="36">
        <f>SUMIFS(СВЦЭМ!$D$33:$D$776,СВЦЭМ!$A$33:$A$776,$A35,СВЦЭМ!$B$33:$B$776,H$11)+'СЕТ СН'!$F$11+СВЦЭМ!$D$10+'СЕТ СН'!$F$5-'СЕТ СН'!$F$21</f>
        <v>3289.1638356200001</v>
      </c>
      <c r="I35" s="36">
        <f>SUMIFS(СВЦЭМ!$D$33:$D$776,СВЦЭМ!$A$33:$A$776,$A35,СВЦЭМ!$B$33:$B$776,I$11)+'СЕТ СН'!$F$11+СВЦЭМ!$D$10+'СЕТ СН'!$F$5-'СЕТ СН'!$F$21</f>
        <v>3247.1143633699999</v>
      </c>
      <c r="J35" s="36">
        <f>SUMIFS(СВЦЭМ!$D$33:$D$776,СВЦЭМ!$A$33:$A$776,$A35,СВЦЭМ!$B$33:$B$776,J$11)+'СЕТ СН'!$F$11+СВЦЭМ!$D$10+'СЕТ СН'!$F$5-'СЕТ СН'!$F$21</f>
        <v>3189.67536483</v>
      </c>
      <c r="K35" s="36">
        <f>SUMIFS(СВЦЭМ!$D$33:$D$776,СВЦЭМ!$A$33:$A$776,$A35,СВЦЭМ!$B$33:$B$776,K$11)+'СЕТ СН'!$F$11+СВЦЭМ!$D$10+'СЕТ СН'!$F$5-'СЕТ СН'!$F$21</f>
        <v>3137.4002362299998</v>
      </c>
      <c r="L35" s="36">
        <f>SUMIFS(СВЦЭМ!$D$33:$D$776,СВЦЭМ!$A$33:$A$776,$A35,СВЦЭМ!$B$33:$B$776,L$11)+'СЕТ СН'!$F$11+СВЦЭМ!$D$10+'СЕТ СН'!$F$5-'СЕТ СН'!$F$21</f>
        <v>3129.8757716</v>
      </c>
      <c r="M35" s="36">
        <f>SUMIFS(СВЦЭМ!$D$33:$D$776,СВЦЭМ!$A$33:$A$776,$A35,СВЦЭМ!$B$33:$B$776,M$11)+'СЕТ СН'!$F$11+СВЦЭМ!$D$10+'СЕТ СН'!$F$5-'СЕТ СН'!$F$21</f>
        <v>3125.9722949900001</v>
      </c>
      <c r="N35" s="36">
        <f>SUMIFS(СВЦЭМ!$D$33:$D$776,СВЦЭМ!$A$33:$A$776,$A35,СВЦЭМ!$B$33:$B$776,N$11)+'СЕТ СН'!$F$11+СВЦЭМ!$D$10+'СЕТ СН'!$F$5-'СЕТ СН'!$F$21</f>
        <v>3143.25882443</v>
      </c>
      <c r="O35" s="36">
        <f>SUMIFS(СВЦЭМ!$D$33:$D$776,СВЦЭМ!$A$33:$A$776,$A35,СВЦЭМ!$B$33:$B$776,O$11)+'СЕТ СН'!$F$11+СВЦЭМ!$D$10+'СЕТ СН'!$F$5-'СЕТ СН'!$F$21</f>
        <v>3156.5907394199999</v>
      </c>
      <c r="P35" s="36">
        <f>SUMIFS(СВЦЭМ!$D$33:$D$776,СВЦЭМ!$A$33:$A$776,$A35,СВЦЭМ!$B$33:$B$776,P$11)+'СЕТ СН'!$F$11+СВЦЭМ!$D$10+'СЕТ СН'!$F$5-'СЕТ СН'!$F$21</f>
        <v>3164.9767544699998</v>
      </c>
      <c r="Q35" s="36">
        <f>SUMIFS(СВЦЭМ!$D$33:$D$776,СВЦЭМ!$A$33:$A$776,$A35,СВЦЭМ!$B$33:$B$776,Q$11)+'СЕТ СН'!$F$11+СВЦЭМ!$D$10+'СЕТ СН'!$F$5-'СЕТ СН'!$F$21</f>
        <v>3173.6663259500001</v>
      </c>
      <c r="R35" s="36">
        <f>SUMIFS(СВЦЭМ!$D$33:$D$776,СВЦЭМ!$A$33:$A$776,$A35,СВЦЭМ!$B$33:$B$776,R$11)+'СЕТ СН'!$F$11+СВЦЭМ!$D$10+'СЕТ СН'!$F$5-'СЕТ СН'!$F$21</f>
        <v>3140.91087922</v>
      </c>
      <c r="S35" s="36">
        <f>SUMIFS(СВЦЭМ!$D$33:$D$776,СВЦЭМ!$A$33:$A$776,$A35,СВЦЭМ!$B$33:$B$776,S$11)+'СЕТ СН'!$F$11+СВЦЭМ!$D$10+'СЕТ СН'!$F$5-'СЕТ СН'!$F$21</f>
        <v>3103.3771611500001</v>
      </c>
      <c r="T35" s="36">
        <f>SUMIFS(СВЦЭМ!$D$33:$D$776,СВЦЭМ!$A$33:$A$776,$A35,СВЦЭМ!$B$33:$B$776,T$11)+'СЕТ СН'!$F$11+СВЦЭМ!$D$10+'СЕТ СН'!$F$5-'СЕТ СН'!$F$21</f>
        <v>3091.4512692799999</v>
      </c>
      <c r="U35" s="36">
        <f>SUMIFS(СВЦЭМ!$D$33:$D$776,СВЦЭМ!$A$33:$A$776,$A35,СВЦЭМ!$B$33:$B$776,U$11)+'СЕТ СН'!$F$11+СВЦЭМ!$D$10+'СЕТ СН'!$F$5-'СЕТ СН'!$F$21</f>
        <v>3086.3217280600002</v>
      </c>
      <c r="V35" s="36">
        <f>SUMIFS(СВЦЭМ!$D$33:$D$776,СВЦЭМ!$A$33:$A$776,$A35,СВЦЭМ!$B$33:$B$776,V$11)+'СЕТ СН'!$F$11+СВЦЭМ!$D$10+'СЕТ СН'!$F$5-'СЕТ СН'!$F$21</f>
        <v>3095.6984226300001</v>
      </c>
      <c r="W35" s="36">
        <f>SUMIFS(СВЦЭМ!$D$33:$D$776,СВЦЭМ!$A$33:$A$776,$A35,СВЦЭМ!$B$33:$B$776,W$11)+'СЕТ СН'!$F$11+СВЦЭМ!$D$10+'СЕТ СН'!$F$5-'СЕТ СН'!$F$21</f>
        <v>3101.1478887900003</v>
      </c>
      <c r="X35" s="36">
        <f>SUMIFS(СВЦЭМ!$D$33:$D$776,СВЦЭМ!$A$33:$A$776,$A35,СВЦЭМ!$B$33:$B$776,X$11)+'СЕТ СН'!$F$11+СВЦЭМ!$D$10+'СЕТ СН'!$F$5-'СЕТ СН'!$F$21</f>
        <v>3093.7095262399998</v>
      </c>
      <c r="Y35" s="36">
        <f>SUMIFS(СВЦЭМ!$D$33:$D$776,СВЦЭМ!$A$33:$A$776,$A35,СВЦЭМ!$B$33:$B$776,Y$11)+'СЕТ СН'!$F$11+СВЦЭМ!$D$10+'СЕТ СН'!$F$5-'СЕТ СН'!$F$21</f>
        <v>3164.1268457199999</v>
      </c>
    </row>
    <row r="36" spans="1:27" ht="15.75" x14ac:dyDescent="0.2">
      <c r="A36" s="35">
        <f t="shared" si="0"/>
        <v>43702</v>
      </c>
      <c r="B36" s="36">
        <f>SUMIFS(СВЦЭМ!$D$33:$D$776,СВЦЭМ!$A$33:$A$776,$A36,СВЦЭМ!$B$33:$B$776,B$11)+'СЕТ СН'!$F$11+СВЦЭМ!$D$10+'СЕТ СН'!$F$5-'СЕТ СН'!$F$21</f>
        <v>3217.7240667000001</v>
      </c>
      <c r="C36" s="36">
        <f>SUMIFS(СВЦЭМ!$D$33:$D$776,СВЦЭМ!$A$33:$A$776,$A36,СВЦЭМ!$B$33:$B$776,C$11)+'СЕТ СН'!$F$11+СВЦЭМ!$D$10+'СЕТ СН'!$F$5-'СЕТ СН'!$F$21</f>
        <v>3253.20585067</v>
      </c>
      <c r="D36" s="36">
        <f>SUMIFS(СВЦЭМ!$D$33:$D$776,СВЦЭМ!$A$33:$A$776,$A36,СВЦЭМ!$B$33:$B$776,D$11)+'СЕТ СН'!$F$11+СВЦЭМ!$D$10+'СЕТ СН'!$F$5-'СЕТ СН'!$F$21</f>
        <v>3260.4221935699998</v>
      </c>
      <c r="E36" s="36">
        <f>SUMIFS(СВЦЭМ!$D$33:$D$776,СВЦЭМ!$A$33:$A$776,$A36,СВЦЭМ!$B$33:$B$776,E$11)+'СЕТ СН'!$F$11+СВЦЭМ!$D$10+'СЕТ СН'!$F$5-'СЕТ СН'!$F$21</f>
        <v>3264.29184493</v>
      </c>
      <c r="F36" s="36">
        <f>SUMIFS(СВЦЭМ!$D$33:$D$776,СВЦЭМ!$A$33:$A$776,$A36,СВЦЭМ!$B$33:$B$776,F$11)+'СЕТ СН'!$F$11+СВЦЭМ!$D$10+'СЕТ СН'!$F$5-'СЕТ СН'!$F$21</f>
        <v>3264.16687563</v>
      </c>
      <c r="G36" s="36">
        <f>SUMIFS(СВЦЭМ!$D$33:$D$776,СВЦЭМ!$A$33:$A$776,$A36,СВЦЭМ!$B$33:$B$776,G$11)+'СЕТ СН'!$F$11+СВЦЭМ!$D$10+'СЕТ СН'!$F$5-'СЕТ СН'!$F$21</f>
        <v>3263.1713409399999</v>
      </c>
      <c r="H36" s="36">
        <f>SUMIFS(СВЦЭМ!$D$33:$D$776,СВЦЭМ!$A$33:$A$776,$A36,СВЦЭМ!$B$33:$B$776,H$11)+'СЕТ СН'!$F$11+СВЦЭМ!$D$10+'СЕТ СН'!$F$5-'СЕТ СН'!$F$21</f>
        <v>3250.2549580300001</v>
      </c>
      <c r="I36" s="36">
        <f>SUMIFS(СВЦЭМ!$D$33:$D$776,СВЦЭМ!$A$33:$A$776,$A36,СВЦЭМ!$B$33:$B$776,I$11)+'СЕТ СН'!$F$11+СВЦЭМ!$D$10+'СЕТ СН'!$F$5-'СЕТ СН'!$F$21</f>
        <v>3240.1797993800001</v>
      </c>
      <c r="J36" s="36">
        <f>SUMIFS(СВЦЭМ!$D$33:$D$776,СВЦЭМ!$A$33:$A$776,$A36,СВЦЭМ!$B$33:$B$776,J$11)+'СЕТ СН'!$F$11+СВЦЭМ!$D$10+'СЕТ СН'!$F$5-'СЕТ СН'!$F$21</f>
        <v>3202.4647271399999</v>
      </c>
      <c r="K36" s="36">
        <f>SUMIFS(СВЦЭМ!$D$33:$D$776,СВЦЭМ!$A$33:$A$776,$A36,СВЦЭМ!$B$33:$B$776,K$11)+'СЕТ СН'!$F$11+СВЦЭМ!$D$10+'СЕТ СН'!$F$5-'СЕТ СН'!$F$21</f>
        <v>3158.7082061299998</v>
      </c>
      <c r="L36" s="36">
        <f>SUMIFS(СВЦЭМ!$D$33:$D$776,СВЦЭМ!$A$33:$A$776,$A36,СВЦЭМ!$B$33:$B$776,L$11)+'СЕТ СН'!$F$11+СВЦЭМ!$D$10+'СЕТ СН'!$F$5-'СЕТ СН'!$F$21</f>
        <v>3124.8254703100001</v>
      </c>
      <c r="M36" s="36">
        <f>SUMIFS(СВЦЭМ!$D$33:$D$776,СВЦЭМ!$A$33:$A$776,$A36,СВЦЭМ!$B$33:$B$776,M$11)+'СЕТ СН'!$F$11+СВЦЭМ!$D$10+'СЕТ СН'!$F$5-'СЕТ СН'!$F$21</f>
        <v>3125.2566602299999</v>
      </c>
      <c r="N36" s="36">
        <f>SUMIFS(СВЦЭМ!$D$33:$D$776,СВЦЭМ!$A$33:$A$776,$A36,СВЦЭМ!$B$33:$B$776,N$11)+'СЕТ СН'!$F$11+СВЦЭМ!$D$10+'СЕТ СН'!$F$5-'СЕТ СН'!$F$21</f>
        <v>3142.41590481</v>
      </c>
      <c r="O36" s="36">
        <f>SUMIFS(СВЦЭМ!$D$33:$D$776,СВЦЭМ!$A$33:$A$776,$A36,СВЦЭМ!$B$33:$B$776,O$11)+'СЕТ СН'!$F$11+СВЦЭМ!$D$10+'СЕТ СН'!$F$5-'СЕТ СН'!$F$21</f>
        <v>3161.44396478</v>
      </c>
      <c r="P36" s="36">
        <f>SUMIFS(СВЦЭМ!$D$33:$D$776,СВЦЭМ!$A$33:$A$776,$A36,СВЦЭМ!$B$33:$B$776,P$11)+'СЕТ СН'!$F$11+СВЦЭМ!$D$10+'СЕТ СН'!$F$5-'СЕТ СН'!$F$21</f>
        <v>3174.8382369599999</v>
      </c>
      <c r="Q36" s="36">
        <f>SUMIFS(СВЦЭМ!$D$33:$D$776,СВЦЭМ!$A$33:$A$776,$A36,СВЦЭМ!$B$33:$B$776,Q$11)+'СЕТ СН'!$F$11+СВЦЭМ!$D$10+'СЕТ СН'!$F$5-'СЕТ СН'!$F$21</f>
        <v>3187.9508744300001</v>
      </c>
      <c r="R36" s="36">
        <f>SUMIFS(СВЦЭМ!$D$33:$D$776,СВЦЭМ!$A$33:$A$776,$A36,СВЦЭМ!$B$33:$B$776,R$11)+'СЕТ СН'!$F$11+СВЦЭМ!$D$10+'СЕТ СН'!$F$5-'СЕТ СН'!$F$21</f>
        <v>3151.0198261</v>
      </c>
      <c r="S36" s="36">
        <f>SUMIFS(СВЦЭМ!$D$33:$D$776,СВЦЭМ!$A$33:$A$776,$A36,СВЦЭМ!$B$33:$B$776,S$11)+'СЕТ СН'!$F$11+СВЦЭМ!$D$10+'СЕТ СН'!$F$5-'СЕТ СН'!$F$21</f>
        <v>3112.75381006</v>
      </c>
      <c r="T36" s="36">
        <f>SUMIFS(СВЦЭМ!$D$33:$D$776,СВЦЭМ!$A$33:$A$776,$A36,СВЦЭМ!$B$33:$B$776,T$11)+'СЕТ СН'!$F$11+СВЦЭМ!$D$10+'СЕТ СН'!$F$5-'СЕТ СН'!$F$21</f>
        <v>3125.3102498100002</v>
      </c>
      <c r="U36" s="36">
        <f>SUMIFS(СВЦЭМ!$D$33:$D$776,СВЦЭМ!$A$33:$A$776,$A36,СВЦЭМ!$B$33:$B$776,U$11)+'СЕТ СН'!$F$11+СВЦЭМ!$D$10+'СЕТ СН'!$F$5-'СЕТ СН'!$F$21</f>
        <v>3128.9430737800003</v>
      </c>
      <c r="V36" s="36">
        <f>SUMIFS(СВЦЭМ!$D$33:$D$776,СВЦЭМ!$A$33:$A$776,$A36,СВЦЭМ!$B$33:$B$776,V$11)+'СЕТ СН'!$F$11+СВЦЭМ!$D$10+'СЕТ СН'!$F$5-'СЕТ СН'!$F$21</f>
        <v>3102.5096290500001</v>
      </c>
      <c r="W36" s="36">
        <f>SUMIFS(СВЦЭМ!$D$33:$D$776,СВЦЭМ!$A$33:$A$776,$A36,СВЦЭМ!$B$33:$B$776,W$11)+'СЕТ СН'!$F$11+СВЦЭМ!$D$10+'СЕТ СН'!$F$5-'СЕТ СН'!$F$21</f>
        <v>3106.9873407099999</v>
      </c>
      <c r="X36" s="36">
        <f>SUMIFS(СВЦЭМ!$D$33:$D$776,СВЦЭМ!$A$33:$A$776,$A36,СВЦЭМ!$B$33:$B$776,X$11)+'СЕТ СН'!$F$11+СВЦЭМ!$D$10+'СЕТ СН'!$F$5-'СЕТ СН'!$F$21</f>
        <v>3118.36775016</v>
      </c>
      <c r="Y36" s="36">
        <f>SUMIFS(СВЦЭМ!$D$33:$D$776,СВЦЭМ!$A$33:$A$776,$A36,СВЦЭМ!$B$33:$B$776,Y$11)+'СЕТ СН'!$F$11+СВЦЭМ!$D$10+'СЕТ СН'!$F$5-'СЕТ СН'!$F$21</f>
        <v>3193.94184081</v>
      </c>
    </row>
    <row r="37" spans="1:27" ht="15.75" x14ac:dyDescent="0.2">
      <c r="A37" s="35">
        <f t="shared" si="0"/>
        <v>43703</v>
      </c>
      <c r="B37" s="36">
        <f>SUMIFS(СВЦЭМ!$D$33:$D$776,СВЦЭМ!$A$33:$A$776,$A37,СВЦЭМ!$B$33:$B$776,B$11)+'СЕТ СН'!$F$11+СВЦЭМ!$D$10+'СЕТ СН'!$F$5-'СЕТ СН'!$F$21</f>
        <v>3308.2804006599999</v>
      </c>
      <c r="C37" s="36">
        <f>SUMIFS(СВЦЭМ!$D$33:$D$776,СВЦЭМ!$A$33:$A$776,$A37,СВЦЭМ!$B$33:$B$776,C$11)+'СЕТ СН'!$F$11+СВЦЭМ!$D$10+'СЕТ СН'!$F$5-'СЕТ СН'!$F$21</f>
        <v>3363.7460700900001</v>
      </c>
      <c r="D37" s="36">
        <f>SUMIFS(СВЦЭМ!$D$33:$D$776,СВЦЭМ!$A$33:$A$776,$A37,СВЦЭМ!$B$33:$B$776,D$11)+'СЕТ СН'!$F$11+СВЦЭМ!$D$10+'СЕТ СН'!$F$5-'СЕТ СН'!$F$21</f>
        <v>3382.1959118</v>
      </c>
      <c r="E37" s="36">
        <f>SUMIFS(СВЦЭМ!$D$33:$D$776,СВЦЭМ!$A$33:$A$776,$A37,СВЦЭМ!$B$33:$B$776,E$11)+'СЕТ СН'!$F$11+СВЦЭМ!$D$10+'СЕТ СН'!$F$5-'СЕТ СН'!$F$21</f>
        <v>3393.6089038099999</v>
      </c>
      <c r="F37" s="36">
        <f>SUMIFS(СВЦЭМ!$D$33:$D$776,СВЦЭМ!$A$33:$A$776,$A37,СВЦЭМ!$B$33:$B$776,F$11)+'СЕТ СН'!$F$11+СВЦЭМ!$D$10+'СЕТ СН'!$F$5-'СЕТ СН'!$F$21</f>
        <v>3379.7665980800002</v>
      </c>
      <c r="G37" s="36">
        <f>SUMIFS(СВЦЭМ!$D$33:$D$776,СВЦЭМ!$A$33:$A$776,$A37,СВЦЭМ!$B$33:$B$776,G$11)+'СЕТ СН'!$F$11+СВЦЭМ!$D$10+'СЕТ СН'!$F$5-'СЕТ СН'!$F$21</f>
        <v>3346.1375988300001</v>
      </c>
      <c r="H37" s="36">
        <f>SUMIFS(СВЦЭМ!$D$33:$D$776,СВЦЭМ!$A$33:$A$776,$A37,СВЦЭМ!$B$33:$B$776,H$11)+'СЕТ СН'!$F$11+СВЦЭМ!$D$10+'СЕТ СН'!$F$5-'СЕТ СН'!$F$21</f>
        <v>3317.5847322199998</v>
      </c>
      <c r="I37" s="36">
        <f>SUMIFS(СВЦЭМ!$D$33:$D$776,СВЦЭМ!$A$33:$A$776,$A37,СВЦЭМ!$B$33:$B$776,I$11)+'СЕТ СН'!$F$11+СВЦЭМ!$D$10+'СЕТ СН'!$F$5-'СЕТ СН'!$F$21</f>
        <v>3262.5573945400001</v>
      </c>
      <c r="J37" s="36">
        <f>SUMIFS(СВЦЭМ!$D$33:$D$776,СВЦЭМ!$A$33:$A$776,$A37,СВЦЭМ!$B$33:$B$776,J$11)+'СЕТ СН'!$F$11+СВЦЭМ!$D$10+'СЕТ СН'!$F$5-'СЕТ СН'!$F$21</f>
        <v>3218.5739425900001</v>
      </c>
      <c r="K37" s="36">
        <f>SUMIFS(СВЦЭМ!$D$33:$D$776,СВЦЭМ!$A$33:$A$776,$A37,СВЦЭМ!$B$33:$B$776,K$11)+'СЕТ СН'!$F$11+СВЦЭМ!$D$10+'СЕТ СН'!$F$5-'СЕТ СН'!$F$21</f>
        <v>3187.5582352700003</v>
      </c>
      <c r="L37" s="36">
        <f>SUMIFS(СВЦЭМ!$D$33:$D$776,СВЦЭМ!$A$33:$A$776,$A37,СВЦЭМ!$B$33:$B$776,L$11)+'СЕТ СН'!$F$11+СВЦЭМ!$D$10+'СЕТ СН'!$F$5-'СЕТ СН'!$F$21</f>
        <v>3169.39472071</v>
      </c>
      <c r="M37" s="36">
        <f>SUMIFS(СВЦЭМ!$D$33:$D$776,СВЦЭМ!$A$33:$A$776,$A37,СВЦЭМ!$B$33:$B$776,M$11)+'СЕТ СН'!$F$11+СВЦЭМ!$D$10+'СЕТ СН'!$F$5-'СЕТ СН'!$F$21</f>
        <v>3164.9805147400002</v>
      </c>
      <c r="N37" s="36">
        <f>SUMIFS(СВЦЭМ!$D$33:$D$776,СВЦЭМ!$A$33:$A$776,$A37,СВЦЭМ!$B$33:$B$776,N$11)+'СЕТ СН'!$F$11+СВЦЭМ!$D$10+'СЕТ СН'!$F$5-'СЕТ СН'!$F$21</f>
        <v>3163.54748578</v>
      </c>
      <c r="O37" s="36">
        <f>SUMIFS(СВЦЭМ!$D$33:$D$776,СВЦЭМ!$A$33:$A$776,$A37,СВЦЭМ!$B$33:$B$776,O$11)+'СЕТ СН'!$F$11+СВЦЭМ!$D$10+'СЕТ СН'!$F$5-'СЕТ СН'!$F$21</f>
        <v>3163.3836287300001</v>
      </c>
      <c r="P37" s="36">
        <f>SUMIFS(СВЦЭМ!$D$33:$D$776,СВЦЭМ!$A$33:$A$776,$A37,СВЦЭМ!$B$33:$B$776,P$11)+'СЕТ СН'!$F$11+СВЦЭМ!$D$10+'СЕТ СН'!$F$5-'СЕТ СН'!$F$21</f>
        <v>3159.3608174199999</v>
      </c>
      <c r="Q37" s="36">
        <f>SUMIFS(СВЦЭМ!$D$33:$D$776,СВЦЭМ!$A$33:$A$776,$A37,СВЦЭМ!$B$33:$B$776,Q$11)+'СЕТ СН'!$F$11+СВЦЭМ!$D$10+'СЕТ СН'!$F$5-'СЕТ СН'!$F$21</f>
        <v>3167.92327411</v>
      </c>
      <c r="R37" s="36">
        <f>SUMIFS(СВЦЭМ!$D$33:$D$776,СВЦЭМ!$A$33:$A$776,$A37,СВЦЭМ!$B$33:$B$776,R$11)+'СЕТ СН'!$F$11+СВЦЭМ!$D$10+'СЕТ СН'!$F$5-'СЕТ СН'!$F$21</f>
        <v>3138.3136371700002</v>
      </c>
      <c r="S37" s="36">
        <f>SUMIFS(СВЦЭМ!$D$33:$D$776,СВЦЭМ!$A$33:$A$776,$A37,СВЦЭМ!$B$33:$B$776,S$11)+'СЕТ СН'!$F$11+СВЦЭМ!$D$10+'СЕТ СН'!$F$5-'СЕТ СН'!$F$21</f>
        <v>3168.3218436900002</v>
      </c>
      <c r="T37" s="36">
        <f>SUMIFS(СВЦЭМ!$D$33:$D$776,СВЦЭМ!$A$33:$A$776,$A37,СВЦЭМ!$B$33:$B$776,T$11)+'СЕТ СН'!$F$11+СВЦЭМ!$D$10+'СЕТ СН'!$F$5-'СЕТ СН'!$F$21</f>
        <v>3173.41972756</v>
      </c>
      <c r="U37" s="36">
        <f>SUMIFS(СВЦЭМ!$D$33:$D$776,СВЦЭМ!$A$33:$A$776,$A37,СВЦЭМ!$B$33:$B$776,U$11)+'СЕТ СН'!$F$11+СВЦЭМ!$D$10+'СЕТ СН'!$F$5-'СЕТ СН'!$F$21</f>
        <v>3176.6515189699999</v>
      </c>
      <c r="V37" s="36">
        <f>SUMIFS(СВЦЭМ!$D$33:$D$776,СВЦЭМ!$A$33:$A$776,$A37,СВЦЭМ!$B$33:$B$776,V$11)+'СЕТ СН'!$F$11+СВЦЭМ!$D$10+'СЕТ СН'!$F$5-'СЕТ СН'!$F$21</f>
        <v>3188.8505761500001</v>
      </c>
      <c r="W37" s="36">
        <f>SUMIFS(СВЦЭМ!$D$33:$D$776,СВЦЭМ!$A$33:$A$776,$A37,СВЦЭМ!$B$33:$B$776,W$11)+'СЕТ СН'!$F$11+СВЦЭМ!$D$10+'СЕТ СН'!$F$5-'СЕТ СН'!$F$21</f>
        <v>3191.3850264399998</v>
      </c>
      <c r="X37" s="36">
        <f>SUMIFS(СВЦЭМ!$D$33:$D$776,СВЦЭМ!$A$33:$A$776,$A37,СВЦЭМ!$B$33:$B$776,X$11)+'СЕТ СН'!$F$11+СВЦЭМ!$D$10+'СЕТ СН'!$F$5-'СЕТ СН'!$F$21</f>
        <v>3151.7420290999999</v>
      </c>
      <c r="Y37" s="36">
        <f>SUMIFS(СВЦЭМ!$D$33:$D$776,СВЦЭМ!$A$33:$A$776,$A37,СВЦЭМ!$B$33:$B$776,Y$11)+'СЕТ СН'!$F$11+СВЦЭМ!$D$10+'СЕТ СН'!$F$5-'СЕТ СН'!$F$21</f>
        <v>3204.4185309499999</v>
      </c>
    </row>
    <row r="38" spans="1:27" ht="15.75" x14ac:dyDescent="0.2">
      <c r="A38" s="35">
        <f t="shared" si="0"/>
        <v>43704</v>
      </c>
      <c r="B38" s="36">
        <f>SUMIFS(СВЦЭМ!$D$33:$D$776,СВЦЭМ!$A$33:$A$776,$A38,СВЦЭМ!$B$33:$B$776,B$11)+'СЕТ СН'!$F$11+СВЦЭМ!$D$10+'СЕТ СН'!$F$5-'СЕТ СН'!$F$21</f>
        <v>3170.3548401500002</v>
      </c>
      <c r="C38" s="36">
        <f>SUMIFS(СВЦЭМ!$D$33:$D$776,СВЦЭМ!$A$33:$A$776,$A38,СВЦЭМ!$B$33:$B$776,C$11)+'СЕТ СН'!$F$11+СВЦЭМ!$D$10+'СЕТ СН'!$F$5-'СЕТ СН'!$F$21</f>
        <v>3220.1394081399999</v>
      </c>
      <c r="D38" s="36">
        <f>SUMIFS(СВЦЭМ!$D$33:$D$776,СВЦЭМ!$A$33:$A$776,$A38,СВЦЭМ!$B$33:$B$776,D$11)+'СЕТ СН'!$F$11+СВЦЭМ!$D$10+'СЕТ СН'!$F$5-'СЕТ СН'!$F$21</f>
        <v>3259.8814561700001</v>
      </c>
      <c r="E38" s="36">
        <f>SUMIFS(СВЦЭМ!$D$33:$D$776,СВЦЭМ!$A$33:$A$776,$A38,СВЦЭМ!$B$33:$B$776,E$11)+'СЕТ СН'!$F$11+СВЦЭМ!$D$10+'СЕТ СН'!$F$5-'СЕТ СН'!$F$21</f>
        <v>3269.9965749499997</v>
      </c>
      <c r="F38" s="36">
        <f>SUMIFS(СВЦЭМ!$D$33:$D$776,СВЦЭМ!$A$33:$A$776,$A38,СВЦЭМ!$B$33:$B$776,F$11)+'СЕТ СН'!$F$11+СВЦЭМ!$D$10+'СЕТ СН'!$F$5-'СЕТ СН'!$F$21</f>
        <v>3259.4407015799998</v>
      </c>
      <c r="G38" s="36">
        <f>SUMIFS(СВЦЭМ!$D$33:$D$776,СВЦЭМ!$A$33:$A$776,$A38,СВЦЭМ!$B$33:$B$776,G$11)+'СЕТ СН'!$F$11+СВЦЭМ!$D$10+'СЕТ СН'!$F$5-'СЕТ СН'!$F$21</f>
        <v>3232.85797783</v>
      </c>
      <c r="H38" s="36">
        <f>SUMIFS(СВЦЭМ!$D$33:$D$776,СВЦЭМ!$A$33:$A$776,$A38,СВЦЭМ!$B$33:$B$776,H$11)+'СЕТ СН'!$F$11+СВЦЭМ!$D$10+'СЕТ СН'!$F$5-'СЕТ СН'!$F$21</f>
        <v>3224.7741228099999</v>
      </c>
      <c r="I38" s="36">
        <f>SUMIFS(СВЦЭМ!$D$33:$D$776,СВЦЭМ!$A$33:$A$776,$A38,СВЦЭМ!$B$33:$B$776,I$11)+'СЕТ СН'!$F$11+СВЦЭМ!$D$10+'СЕТ СН'!$F$5-'СЕТ СН'!$F$21</f>
        <v>3179.5400873399999</v>
      </c>
      <c r="J38" s="36">
        <f>SUMIFS(СВЦЭМ!$D$33:$D$776,СВЦЭМ!$A$33:$A$776,$A38,СВЦЭМ!$B$33:$B$776,J$11)+'СЕТ СН'!$F$11+СВЦЭМ!$D$10+'СЕТ СН'!$F$5-'СЕТ СН'!$F$21</f>
        <v>3232.82319194</v>
      </c>
      <c r="K38" s="36">
        <f>SUMIFS(СВЦЭМ!$D$33:$D$776,СВЦЭМ!$A$33:$A$776,$A38,СВЦЭМ!$B$33:$B$776,K$11)+'СЕТ СН'!$F$11+СВЦЭМ!$D$10+'СЕТ СН'!$F$5-'СЕТ СН'!$F$21</f>
        <v>3256.6880987100003</v>
      </c>
      <c r="L38" s="36">
        <f>SUMIFS(СВЦЭМ!$D$33:$D$776,СВЦЭМ!$A$33:$A$776,$A38,СВЦЭМ!$B$33:$B$776,L$11)+'СЕТ СН'!$F$11+СВЦЭМ!$D$10+'СЕТ СН'!$F$5-'СЕТ СН'!$F$21</f>
        <v>3258.8928788600001</v>
      </c>
      <c r="M38" s="36">
        <f>SUMIFS(СВЦЭМ!$D$33:$D$776,СВЦЭМ!$A$33:$A$776,$A38,СВЦЭМ!$B$33:$B$776,M$11)+'СЕТ СН'!$F$11+СВЦЭМ!$D$10+'СЕТ СН'!$F$5-'СЕТ СН'!$F$21</f>
        <v>3260.9412490499999</v>
      </c>
      <c r="N38" s="36">
        <f>SUMIFS(СВЦЭМ!$D$33:$D$776,СВЦЭМ!$A$33:$A$776,$A38,СВЦЭМ!$B$33:$B$776,N$11)+'СЕТ СН'!$F$11+СВЦЭМ!$D$10+'СЕТ СН'!$F$5-'СЕТ СН'!$F$21</f>
        <v>3265.6060534799999</v>
      </c>
      <c r="O38" s="36">
        <f>SUMIFS(СВЦЭМ!$D$33:$D$776,СВЦЭМ!$A$33:$A$776,$A38,СВЦЭМ!$B$33:$B$776,O$11)+'СЕТ СН'!$F$11+СВЦЭМ!$D$10+'СЕТ СН'!$F$5-'СЕТ СН'!$F$21</f>
        <v>3264.6509631999998</v>
      </c>
      <c r="P38" s="36">
        <f>SUMIFS(СВЦЭМ!$D$33:$D$776,СВЦЭМ!$A$33:$A$776,$A38,СВЦЭМ!$B$33:$B$776,P$11)+'СЕТ СН'!$F$11+СВЦЭМ!$D$10+'СЕТ СН'!$F$5-'СЕТ СН'!$F$21</f>
        <v>3268.4663893299999</v>
      </c>
      <c r="Q38" s="36">
        <f>SUMIFS(СВЦЭМ!$D$33:$D$776,СВЦЭМ!$A$33:$A$776,$A38,СВЦЭМ!$B$33:$B$776,Q$11)+'СЕТ СН'!$F$11+СВЦЭМ!$D$10+'СЕТ СН'!$F$5-'СЕТ СН'!$F$21</f>
        <v>3270.50748634</v>
      </c>
      <c r="R38" s="36">
        <f>SUMIFS(СВЦЭМ!$D$33:$D$776,СВЦЭМ!$A$33:$A$776,$A38,СВЦЭМ!$B$33:$B$776,R$11)+'СЕТ СН'!$F$11+СВЦЭМ!$D$10+'СЕТ СН'!$F$5-'СЕТ СН'!$F$21</f>
        <v>3275.7652878099998</v>
      </c>
      <c r="S38" s="36">
        <f>SUMIFS(СВЦЭМ!$D$33:$D$776,СВЦЭМ!$A$33:$A$776,$A38,СВЦЭМ!$B$33:$B$776,S$11)+'СЕТ СН'!$F$11+СВЦЭМ!$D$10+'СЕТ СН'!$F$5-'СЕТ СН'!$F$21</f>
        <v>3319.11423866</v>
      </c>
      <c r="T38" s="36">
        <f>SUMIFS(СВЦЭМ!$D$33:$D$776,СВЦЭМ!$A$33:$A$776,$A38,СВЦЭМ!$B$33:$B$776,T$11)+'СЕТ СН'!$F$11+СВЦЭМ!$D$10+'СЕТ СН'!$F$5-'СЕТ СН'!$F$21</f>
        <v>3324.2783476899999</v>
      </c>
      <c r="U38" s="36">
        <f>SUMIFS(СВЦЭМ!$D$33:$D$776,СВЦЭМ!$A$33:$A$776,$A38,СВЦЭМ!$B$33:$B$776,U$11)+'СЕТ СН'!$F$11+СВЦЭМ!$D$10+'СЕТ СН'!$F$5-'СЕТ СН'!$F$21</f>
        <v>3327.361367</v>
      </c>
      <c r="V38" s="36">
        <f>SUMIFS(СВЦЭМ!$D$33:$D$776,СВЦЭМ!$A$33:$A$776,$A38,СВЦЭМ!$B$33:$B$776,V$11)+'СЕТ СН'!$F$11+СВЦЭМ!$D$10+'СЕТ СН'!$F$5-'СЕТ СН'!$F$21</f>
        <v>3342.0770718600002</v>
      </c>
      <c r="W38" s="36">
        <f>SUMIFS(СВЦЭМ!$D$33:$D$776,СВЦЭМ!$A$33:$A$776,$A38,СВЦЭМ!$B$33:$B$776,W$11)+'СЕТ СН'!$F$11+СВЦЭМ!$D$10+'СЕТ СН'!$F$5-'СЕТ СН'!$F$21</f>
        <v>3342.5390357699998</v>
      </c>
      <c r="X38" s="36">
        <f>SUMIFS(СВЦЭМ!$D$33:$D$776,СВЦЭМ!$A$33:$A$776,$A38,СВЦЭМ!$B$33:$B$776,X$11)+'СЕТ СН'!$F$11+СВЦЭМ!$D$10+'СЕТ СН'!$F$5-'СЕТ СН'!$F$21</f>
        <v>3312.2265734699999</v>
      </c>
      <c r="Y38" s="36">
        <f>SUMIFS(СВЦЭМ!$D$33:$D$776,СВЦЭМ!$A$33:$A$776,$A38,СВЦЭМ!$B$33:$B$776,Y$11)+'СЕТ СН'!$F$11+СВЦЭМ!$D$10+'СЕТ СН'!$F$5-'СЕТ СН'!$F$21</f>
        <v>3245.0953686399998</v>
      </c>
    </row>
    <row r="39" spans="1:27" ht="15.75" x14ac:dyDescent="0.2">
      <c r="A39" s="35">
        <f t="shared" si="0"/>
        <v>43705</v>
      </c>
      <c r="B39" s="36">
        <f>SUMIFS(СВЦЭМ!$D$33:$D$776,СВЦЭМ!$A$33:$A$776,$A39,СВЦЭМ!$B$33:$B$776,B$11)+'СЕТ СН'!$F$11+СВЦЭМ!$D$10+'СЕТ СН'!$F$5-'СЕТ СН'!$F$21</f>
        <v>3213.9958075</v>
      </c>
      <c r="C39" s="36">
        <f>SUMIFS(СВЦЭМ!$D$33:$D$776,СВЦЭМ!$A$33:$A$776,$A39,СВЦЭМ!$B$33:$B$776,C$11)+'СЕТ СН'!$F$11+СВЦЭМ!$D$10+'СЕТ СН'!$F$5-'СЕТ СН'!$F$21</f>
        <v>3241.5606226300001</v>
      </c>
      <c r="D39" s="36">
        <f>SUMIFS(СВЦЭМ!$D$33:$D$776,СВЦЭМ!$A$33:$A$776,$A39,СВЦЭМ!$B$33:$B$776,D$11)+'СЕТ СН'!$F$11+СВЦЭМ!$D$10+'СЕТ СН'!$F$5-'СЕТ СН'!$F$21</f>
        <v>3274.1355060699998</v>
      </c>
      <c r="E39" s="36">
        <f>SUMIFS(СВЦЭМ!$D$33:$D$776,СВЦЭМ!$A$33:$A$776,$A39,СВЦЭМ!$B$33:$B$776,E$11)+'СЕТ СН'!$F$11+СВЦЭМ!$D$10+'СЕТ СН'!$F$5-'СЕТ СН'!$F$21</f>
        <v>3283.02026333</v>
      </c>
      <c r="F39" s="36">
        <f>SUMIFS(СВЦЭМ!$D$33:$D$776,СВЦЭМ!$A$33:$A$776,$A39,СВЦЭМ!$B$33:$B$776,F$11)+'СЕТ СН'!$F$11+СВЦЭМ!$D$10+'СЕТ СН'!$F$5-'СЕТ СН'!$F$21</f>
        <v>3283.0543520000001</v>
      </c>
      <c r="G39" s="36">
        <f>SUMIFS(СВЦЭМ!$D$33:$D$776,СВЦЭМ!$A$33:$A$776,$A39,СВЦЭМ!$B$33:$B$776,G$11)+'СЕТ СН'!$F$11+СВЦЭМ!$D$10+'СЕТ СН'!$F$5-'СЕТ СН'!$F$21</f>
        <v>3260.6849812199998</v>
      </c>
      <c r="H39" s="36">
        <f>SUMIFS(СВЦЭМ!$D$33:$D$776,СВЦЭМ!$A$33:$A$776,$A39,СВЦЭМ!$B$33:$B$776,H$11)+'СЕТ СН'!$F$11+СВЦЭМ!$D$10+'СЕТ СН'!$F$5-'СЕТ СН'!$F$21</f>
        <v>3226.9356307600001</v>
      </c>
      <c r="I39" s="36">
        <f>SUMIFS(СВЦЭМ!$D$33:$D$776,СВЦЭМ!$A$33:$A$776,$A39,СВЦЭМ!$B$33:$B$776,I$11)+'СЕТ СН'!$F$11+СВЦЭМ!$D$10+'СЕТ СН'!$F$5-'СЕТ СН'!$F$21</f>
        <v>3224.1467465599999</v>
      </c>
      <c r="J39" s="36">
        <f>SUMIFS(СВЦЭМ!$D$33:$D$776,СВЦЭМ!$A$33:$A$776,$A39,СВЦЭМ!$B$33:$B$776,J$11)+'СЕТ СН'!$F$11+СВЦЭМ!$D$10+'СЕТ СН'!$F$5-'СЕТ СН'!$F$21</f>
        <v>3220.4221893399999</v>
      </c>
      <c r="K39" s="36">
        <f>SUMIFS(СВЦЭМ!$D$33:$D$776,СВЦЭМ!$A$33:$A$776,$A39,СВЦЭМ!$B$33:$B$776,K$11)+'СЕТ СН'!$F$11+СВЦЭМ!$D$10+'СЕТ СН'!$F$5-'СЕТ СН'!$F$21</f>
        <v>3257.11633549</v>
      </c>
      <c r="L39" s="36">
        <f>SUMIFS(СВЦЭМ!$D$33:$D$776,СВЦЭМ!$A$33:$A$776,$A39,СВЦЭМ!$B$33:$B$776,L$11)+'СЕТ СН'!$F$11+СВЦЭМ!$D$10+'СЕТ СН'!$F$5-'СЕТ СН'!$F$21</f>
        <v>3275.7689608800001</v>
      </c>
      <c r="M39" s="36">
        <f>SUMIFS(СВЦЭМ!$D$33:$D$776,СВЦЭМ!$A$33:$A$776,$A39,СВЦЭМ!$B$33:$B$776,M$11)+'СЕТ СН'!$F$11+СВЦЭМ!$D$10+'СЕТ СН'!$F$5-'СЕТ СН'!$F$21</f>
        <v>3278.1092254700002</v>
      </c>
      <c r="N39" s="36">
        <f>SUMIFS(СВЦЭМ!$D$33:$D$776,СВЦЭМ!$A$33:$A$776,$A39,СВЦЭМ!$B$33:$B$776,N$11)+'СЕТ СН'!$F$11+СВЦЭМ!$D$10+'СЕТ СН'!$F$5-'СЕТ СН'!$F$21</f>
        <v>3268.7887201799999</v>
      </c>
      <c r="O39" s="36">
        <f>SUMIFS(СВЦЭМ!$D$33:$D$776,СВЦЭМ!$A$33:$A$776,$A39,СВЦЭМ!$B$33:$B$776,O$11)+'СЕТ СН'!$F$11+СВЦЭМ!$D$10+'СЕТ СН'!$F$5-'СЕТ СН'!$F$21</f>
        <v>3264.8523108899999</v>
      </c>
      <c r="P39" s="36">
        <f>SUMIFS(СВЦЭМ!$D$33:$D$776,СВЦЭМ!$A$33:$A$776,$A39,СВЦЭМ!$B$33:$B$776,P$11)+'СЕТ СН'!$F$11+СВЦЭМ!$D$10+'СЕТ СН'!$F$5-'СЕТ СН'!$F$21</f>
        <v>3265.4372856800001</v>
      </c>
      <c r="Q39" s="36">
        <f>SUMIFS(СВЦЭМ!$D$33:$D$776,СВЦЭМ!$A$33:$A$776,$A39,СВЦЭМ!$B$33:$B$776,Q$11)+'СЕТ СН'!$F$11+СВЦЭМ!$D$10+'СЕТ СН'!$F$5-'СЕТ СН'!$F$21</f>
        <v>3263.5270502499998</v>
      </c>
      <c r="R39" s="36">
        <f>SUMIFS(СВЦЭМ!$D$33:$D$776,СВЦЭМ!$A$33:$A$776,$A39,СВЦЭМ!$B$33:$B$776,R$11)+'СЕТ СН'!$F$11+СВЦЭМ!$D$10+'СЕТ СН'!$F$5-'СЕТ СН'!$F$21</f>
        <v>3298.4366232100001</v>
      </c>
      <c r="S39" s="36">
        <f>SUMIFS(СВЦЭМ!$D$33:$D$776,СВЦЭМ!$A$33:$A$776,$A39,СВЦЭМ!$B$33:$B$776,S$11)+'СЕТ СН'!$F$11+СВЦЭМ!$D$10+'СЕТ СН'!$F$5-'СЕТ СН'!$F$21</f>
        <v>3342.8418576600002</v>
      </c>
      <c r="T39" s="36">
        <f>SUMIFS(СВЦЭМ!$D$33:$D$776,СВЦЭМ!$A$33:$A$776,$A39,СВЦЭМ!$B$33:$B$776,T$11)+'СЕТ СН'!$F$11+СВЦЭМ!$D$10+'СЕТ СН'!$F$5-'СЕТ СН'!$F$21</f>
        <v>3346.0247925499998</v>
      </c>
      <c r="U39" s="36">
        <f>SUMIFS(СВЦЭМ!$D$33:$D$776,СВЦЭМ!$A$33:$A$776,$A39,СВЦЭМ!$B$33:$B$776,U$11)+'СЕТ СН'!$F$11+СВЦЭМ!$D$10+'СЕТ СН'!$F$5-'СЕТ СН'!$F$21</f>
        <v>3343.5004191400003</v>
      </c>
      <c r="V39" s="36">
        <f>SUMIFS(СВЦЭМ!$D$33:$D$776,СВЦЭМ!$A$33:$A$776,$A39,СВЦЭМ!$B$33:$B$776,V$11)+'СЕТ СН'!$F$11+СВЦЭМ!$D$10+'СЕТ СН'!$F$5-'СЕТ СН'!$F$21</f>
        <v>3348.08968744</v>
      </c>
      <c r="W39" s="36">
        <f>SUMIFS(СВЦЭМ!$D$33:$D$776,СВЦЭМ!$A$33:$A$776,$A39,СВЦЭМ!$B$33:$B$776,W$11)+'СЕТ СН'!$F$11+СВЦЭМ!$D$10+'СЕТ СН'!$F$5-'СЕТ СН'!$F$21</f>
        <v>3356.89002643</v>
      </c>
      <c r="X39" s="36">
        <f>SUMIFS(СВЦЭМ!$D$33:$D$776,СВЦЭМ!$A$33:$A$776,$A39,СВЦЭМ!$B$33:$B$776,X$11)+'СЕТ СН'!$F$11+СВЦЭМ!$D$10+'СЕТ СН'!$F$5-'СЕТ СН'!$F$21</f>
        <v>3330.7686219400002</v>
      </c>
      <c r="Y39" s="36">
        <f>SUMIFS(СВЦЭМ!$D$33:$D$776,СВЦЭМ!$A$33:$A$776,$A39,СВЦЭМ!$B$33:$B$776,Y$11)+'СЕТ СН'!$F$11+СВЦЭМ!$D$10+'СЕТ СН'!$F$5-'СЕТ СН'!$F$21</f>
        <v>3231.4386479</v>
      </c>
    </row>
    <row r="40" spans="1:27" ht="15.75" x14ac:dyDescent="0.2">
      <c r="A40" s="35">
        <f t="shared" si="0"/>
        <v>43706</v>
      </c>
      <c r="B40" s="36">
        <f>SUMIFS(СВЦЭМ!$D$33:$D$776,СВЦЭМ!$A$33:$A$776,$A40,СВЦЭМ!$B$33:$B$776,B$11)+'СЕТ СН'!$F$11+СВЦЭМ!$D$10+'СЕТ СН'!$F$5-'СЕТ СН'!$F$21</f>
        <v>3222.0769565400001</v>
      </c>
      <c r="C40" s="36">
        <f>SUMIFS(СВЦЭМ!$D$33:$D$776,СВЦЭМ!$A$33:$A$776,$A40,СВЦЭМ!$B$33:$B$776,C$11)+'СЕТ СН'!$F$11+СВЦЭМ!$D$10+'СЕТ СН'!$F$5-'СЕТ СН'!$F$21</f>
        <v>3252.1535288700002</v>
      </c>
      <c r="D40" s="36">
        <f>SUMIFS(СВЦЭМ!$D$33:$D$776,СВЦЭМ!$A$33:$A$776,$A40,СВЦЭМ!$B$33:$B$776,D$11)+'СЕТ СН'!$F$11+СВЦЭМ!$D$10+'СЕТ СН'!$F$5-'СЕТ СН'!$F$21</f>
        <v>3278.9253413699998</v>
      </c>
      <c r="E40" s="36">
        <f>SUMIFS(СВЦЭМ!$D$33:$D$776,СВЦЭМ!$A$33:$A$776,$A40,СВЦЭМ!$B$33:$B$776,E$11)+'СЕТ СН'!$F$11+СВЦЭМ!$D$10+'СЕТ СН'!$F$5-'СЕТ СН'!$F$21</f>
        <v>3294.7753571900002</v>
      </c>
      <c r="F40" s="36">
        <f>SUMIFS(СВЦЭМ!$D$33:$D$776,СВЦЭМ!$A$33:$A$776,$A40,СВЦЭМ!$B$33:$B$776,F$11)+'СЕТ СН'!$F$11+СВЦЭМ!$D$10+'СЕТ СН'!$F$5-'СЕТ СН'!$F$21</f>
        <v>3309.5944405</v>
      </c>
      <c r="G40" s="36">
        <f>SUMIFS(СВЦЭМ!$D$33:$D$776,СВЦЭМ!$A$33:$A$776,$A40,СВЦЭМ!$B$33:$B$776,G$11)+'СЕТ СН'!$F$11+СВЦЭМ!$D$10+'СЕТ СН'!$F$5-'СЕТ СН'!$F$21</f>
        <v>3289.2033006000001</v>
      </c>
      <c r="H40" s="36">
        <f>SUMIFS(СВЦЭМ!$D$33:$D$776,СВЦЭМ!$A$33:$A$776,$A40,СВЦЭМ!$B$33:$B$776,H$11)+'СЕТ СН'!$F$11+СВЦЭМ!$D$10+'СЕТ СН'!$F$5-'СЕТ СН'!$F$21</f>
        <v>3258.7790032100002</v>
      </c>
      <c r="I40" s="36">
        <f>SUMIFS(СВЦЭМ!$D$33:$D$776,СВЦЭМ!$A$33:$A$776,$A40,СВЦЭМ!$B$33:$B$776,I$11)+'СЕТ СН'!$F$11+СВЦЭМ!$D$10+'СЕТ СН'!$F$5-'СЕТ СН'!$F$21</f>
        <v>3223.47150345</v>
      </c>
      <c r="J40" s="36">
        <f>SUMIFS(СВЦЭМ!$D$33:$D$776,СВЦЭМ!$A$33:$A$776,$A40,СВЦЭМ!$B$33:$B$776,J$11)+'СЕТ СН'!$F$11+СВЦЭМ!$D$10+'СЕТ СН'!$F$5-'СЕТ СН'!$F$21</f>
        <v>3234.4983849300002</v>
      </c>
      <c r="K40" s="36">
        <f>SUMIFS(СВЦЭМ!$D$33:$D$776,СВЦЭМ!$A$33:$A$776,$A40,СВЦЭМ!$B$33:$B$776,K$11)+'СЕТ СН'!$F$11+СВЦЭМ!$D$10+'СЕТ СН'!$F$5-'СЕТ СН'!$F$21</f>
        <v>3248.5020552599999</v>
      </c>
      <c r="L40" s="36">
        <f>SUMIFS(СВЦЭМ!$D$33:$D$776,СВЦЭМ!$A$33:$A$776,$A40,СВЦЭМ!$B$33:$B$776,L$11)+'СЕТ СН'!$F$11+СВЦЭМ!$D$10+'СЕТ СН'!$F$5-'СЕТ СН'!$F$21</f>
        <v>3266.3615749099999</v>
      </c>
      <c r="M40" s="36">
        <f>SUMIFS(СВЦЭМ!$D$33:$D$776,СВЦЭМ!$A$33:$A$776,$A40,СВЦЭМ!$B$33:$B$776,M$11)+'СЕТ СН'!$F$11+СВЦЭМ!$D$10+'СЕТ СН'!$F$5-'СЕТ СН'!$F$21</f>
        <v>3265.6556592699999</v>
      </c>
      <c r="N40" s="36">
        <f>SUMIFS(СВЦЭМ!$D$33:$D$776,СВЦЭМ!$A$33:$A$776,$A40,СВЦЭМ!$B$33:$B$776,N$11)+'СЕТ СН'!$F$11+СВЦЭМ!$D$10+'СЕТ СН'!$F$5-'СЕТ СН'!$F$21</f>
        <v>3255.66216725</v>
      </c>
      <c r="O40" s="36">
        <f>SUMIFS(СВЦЭМ!$D$33:$D$776,СВЦЭМ!$A$33:$A$776,$A40,СВЦЭМ!$B$33:$B$776,O$11)+'СЕТ СН'!$F$11+СВЦЭМ!$D$10+'СЕТ СН'!$F$5-'СЕТ СН'!$F$21</f>
        <v>3255.52164356</v>
      </c>
      <c r="P40" s="36">
        <f>SUMIFS(СВЦЭМ!$D$33:$D$776,СВЦЭМ!$A$33:$A$776,$A40,СВЦЭМ!$B$33:$B$776,P$11)+'СЕТ СН'!$F$11+СВЦЭМ!$D$10+'СЕТ СН'!$F$5-'СЕТ СН'!$F$21</f>
        <v>3256.7309414900001</v>
      </c>
      <c r="Q40" s="36">
        <f>SUMIFS(СВЦЭМ!$D$33:$D$776,СВЦЭМ!$A$33:$A$776,$A40,СВЦЭМ!$B$33:$B$776,Q$11)+'СЕТ СН'!$F$11+СВЦЭМ!$D$10+'СЕТ СН'!$F$5-'СЕТ СН'!$F$21</f>
        <v>3256.0512356499999</v>
      </c>
      <c r="R40" s="36">
        <f>SUMIFS(СВЦЭМ!$D$33:$D$776,СВЦЭМ!$A$33:$A$776,$A40,СВЦЭМ!$B$33:$B$776,R$11)+'СЕТ СН'!$F$11+СВЦЭМ!$D$10+'СЕТ СН'!$F$5-'СЕТ СН'!$F$21</f>
        <v>3282.5743585499999</v>
      </c>
      <c r="S40" s="36">
        <f>SUMIFS(СВЦЭМ!$D$33:$D$776,СВЦЭМ!$A$33:$A$776,$A40,СВЦЭМ!$B$33:$B$776,S$11)+'СЕТ СН'!$F$11+СВЦЭМ!$D$10+'СЕТ СН'!$F$5-'СЕТ СН'!$F$21</f>
        <v>3319.3299135299999</v>
      </c>
      <c r="T40" s="36">
        <f>SUMIFS(СВЦЭМ!$D$33:$D$776,СВЦЭМ!$A$33:$A$776,$A40,СВЦЭМ!$B$33:$B$776,T$11)+'СЕТ СН'!$F$11+СВЦЭМ!$D$10+'СЕТ СН'!$F$5-'СЕТ СН'!$F$21</f>
        <v>3321.3969112499999</v>
      </c>
      <c r="U40" s="36">
        <f>SUMIFS(СВЦЭМ!$D$33:$D$776,СВЦЭМ!$A$33:$A$776,$A40,СВЦЭМ!$B$33:$B$776,U$11)+'СЕТ СН'!$F$11+СВЦЭМ!$D$10+'СЕТ СН'!$F$5-'СЕТ СН'!$F$21</f>
        <v>3323.6073794200001</v>
      </c>
      <c r="V40" s="36">
        <f>SUMIFS(СВЦЭМ!$D$33:$D$776,СВЦЭМ!$A$33:$A$776,$A40,СВЦЭМ!$B$33:$B$776,V$11)+'СЕТ СН'!$F$11+СВЦЭМ!$D$10+'СЕТ СН'!$F$5-'СЕТ СН'!$F$21</f>
        <v>3333.8972762399999</v>
      </c>
      <c r="W40" s="36">
        <f>SUMIFS(СВЦЭМ!$D$33:$D$776,СВЦЭМ!$A$33:$A$776,$A40,СВЦЭМ!$B$33:$B$776,W$11)+'СЕТ СН'!$F$11+СВЦЭМ!$D$10+'СЕТ СН'!$F$5-'СЕТ СН'!$F$21</f>
        <v>3334.8331476900003</v>
      </c>
      <c r="X40" s="36">
        <f>SUMIFS(СВЦЭМ!$D$33:$D$776,СВЦЭМ!$A$33:$A$776,$A40,СВЦЭМ!$B$33:$B$776,X$11)+'СЕТ СН'!$F$11+СВЦЭМ!$D$10+'СЕТ СН'!$F$5-'СЕТ СН'!$F$21</f>
        <v>3291.74581515</v>
      </c>
      <c r="Y40" s="36">
        <f>SUMIFS(СВЦЭМ!$D$33:$D$776,СВЦЭМ!$A$33:$A$776,$A40,СВЦЭМ!$B$33:$B$776,Y$11)+'СЕТ СН'!$F$11+СВЦЭМ!$D$10+'СЕТ СН'!$F$5-'СЕТ СН'!$F$21</f>
        <v>3218.91286003</v>
      </c>
    </row>
    <row r="41" spans="1:27" ht="15.75" x14ac:dyDescent="0.2">
      <c r="A41" s="35">
        <f t="shared" si="0"/>
        <v>43707</v>
      </c>
      <c r="B41" s="36">
        <f>SUMIFS(СВЦЭМ!$D$33:$D$776,СВЦЭМ!$A$33:$A$776,$A41,СВЦЭМ!$B$33:$B$776,B$11)+'СЕТ СН'!$F$11+СВЦЭМ!$D$10+'СЕТ СН'!$F$5-'СЕТ СН'!$F$21</f>
        <v>3278.6506258700001</v>
      </c>
      <c r="C41" s="36">
        <f>SUMIFS(СВЦЭМ!$D$33:$D$776,СВЦЭМ!$A$33:$A$776,$A41,СВЦЭМ!$B$33:$B$776,C$11)+'СЕТ СН'!$F$11+СВЦЭМ!$D$10+'СЕТ СН'!$F$5-'СЕТ СН'!$F$21</f>
        <v>3286.9381078000001</v>
      </c>
      <c r="D41" s="36">
        <f>SUMIFS(СВЦЭМ!$D$33:$D$776,СВЦЭМ!$A$33:$A$776,$A41,СВЦЭМ!$B$33:$B$776,D$11)+'СЕТ СН'!$F$11+СВЦЭМ!$D$10+'СЕТ СН'!$F$5-'СЕТ СН'!$F$21</f>
        <v>3322.42564365</v>
      </c>
      <c r="E41" s="36">
        <f>SUMIFS(СВЦЭМ!$D$33:$D$776,СВЦЭМ!$A$33:$A$776,$A41,СВЦЭМ!$B$33:$B$776,E$11)+'СЕТ СН'!$F$11+СВЦЭМ!$D$10+'СЕТ СН'!$F$5-'СЕТ СН'!$F$21</f>
        <v>3341.0822152599999</v>
      </c>
      <c r="F41" s="36">
        <f>SUMIFS(СВЦЭМ!$D$33:$D$776,СВЦЭМ!$A$33:$A$776,$A41,СВЦЭМ!$B$33:$B$776,F$11)+'СЕТ СН'!$F$11+СВЦЭМ!$D$10+'СЕТ СН'!$F$5-'СЕТ СН'!$F$21</f>
        <v>3354.2677880199999</v>
      </c>
      <c r="G41" s="36">
        <f>SUMIFS(СВЦЭМ!$D$33:$D$776,СВЦЭМ!$A$33:$A$776,$A41,СВЦЭМ!$B$33:$B$776,G$11)+'СЕТ СН'!$F$11+СВЦЭМ!$D$10+'СЕТ СН'!$F$5-'СЕТ СН'!$F$21</f>
        <v>3332.99740703</v>
      </c>
      <c r="H41" s="36">
        <f>SUMIFS(СВЦЭМ!$D$33:$D$776,СВЦЭМ!$A$33:$A$776,$A41,СВЦЭМ!$B$33:$B$776,H$11)+'СЕТ СН'!$F$11+СВЦЭМ!$D$10+'СЕТ СН'!$F$5-'СЕТ СН'!$F$21</f>
        <v>3282.81913829</v>
      </c>
      <c r="I41" s="36">
        <f>SUMIFS(СВЦЭМ!$D$33:$D$776,СВЦЭМ!$A$33:$A$776,$A41,СВЦЭМ!$B$33:$B$776,I$11)+'СЕТ СН'!$F$11+СВЦЭМ!$D$10+'СЕТ СН'!$F$5-'СЕТ СН'!$F$21</f>
        <v>3220.6152604399999</v>
      </c>
      <c r="J41" s="36">
        <f>SUMIFS(СВЦЭМ!$D$33:$D$776,СВЦЭМ!$A$33:$A$776,$A41,СВЦЭМ!$B$33:$B$776,J$11)+'СЕТ СН'!$F$11+СВЦЭМ!$D$10+'СЕТ СН'!$F$5-'СЕТ СН'!$F$21</f>
        <v>3189.28809391</v>
      </c>
      <c r="K41" s="36">
        <f>SUMIFS(СВЦЭМ!$D$33:$D$776,СВЦЭМ!$A$33:$A$776,$A41,СВЦЭМ!$B$33:$B$776,K$11)+'СЕТ СН'!$F$11+СВЦЭМ!$D$10+'СЕТ СН'!$F$5-'СЕТ СН'!$F$21</f>
        <v>3208.03859405</v>
      </c>
      <c r="L41" s="36">
        <f>SUMIFS(СВЦЭМ!$D$33:$D$776,СВЦЭМ!$A$33:$A$776,$A41,СВЦЭМ!$B$33:$B$776,L$11)+'СЕТ СН'!$F$11+СВЦЭМ!$D$10+'СЕТ СН'!$F$5-'СЕТ СН'!$F$21</f>
        <v>3225.5889752100002</v>
      </c>
      <c r="M41" s="36">
        <f>SUMIFS(СВЦЭМ!$D$33:$D$776,СВЦЭМ!$A$33:$A$776,$A41,СВЦЭМ!$B$33:$B$776,M$11)+'СЕТ СН'!$F$11+СВЦЭМ!$D$10+'СЕТ СН'!$F$5-'СЕТ СН'!$F$21</f>
        <v>3228.2677881199998</v>
      </c>
      <c r="N41" s="36">
        <f>SUMIFS(СВЦЭМ!$D$33:$D$776,СВЦЭМ!$A$33:$A$776,$A41,СВЦЭМ!$B$33:$B$776,N$11)+'СЕТ СН'!$F$11+СВЦЭМ!$D$10+'СЕТ СН'!$F$5-'СЕТ СН'!$F$21</f>
        <v>3221.8178210900001</v>
      </c>
      <c r="O41" s="36">
        <f>SUMIFS(СВЦЭМ!$D$33:$D$776,СВЦЭМ!$A$33:$A$776,$A41,СВЦЭМ!$B$33:$B$776,O$11)+'СЕТ СН'!$F$11+СВЦЭМ!$D$10+'СЕТ СН'!$F$5-'СЕТ СН'!$F$21</f>
        <v>3229.4929336499999</v>
      </c>
      <c r="P41" s="36">
        <f>SUMIFS(СВЦЭМ!$D$33:$D$776,СВЦЭМ!$A$33:$A$776,$A41,СВЦЭМ!$B$33:$B$776,P$11)+'СЕТ СН'!$F$11+СВЦЭМ!$D$10+'СЕТ СН'!$F$5-'СЕТ СН'!$F$21</f>
        <v>3234.7161641100001</v>
      </c>
      <c r="Q41" s="36">
        <f>SUMIFS(СВЦЭМ!$D$33:$D$776,СВЦЭМ!$A$33:$A$776,$A41,СВЦЭМ!$B$33:$B$776,Q$11)+'СЕТ СН'!$F$11+СВЦЭМ!$D$10+'СЕТ СН'!$F$5-'СЕТ СН'!$F$21</f>
        <v>3227.5275502200002</v>
      </c>
      <c r="R41" s="36">
        <f>SUMIFS(СВЦЭМ!$D$33:$D$776,СВЦЭМ!$A$33:$A$776,$A41,СВЦЭМ!$B$33:$B$776,R$11)+'СЕТ СН'!$F$11+СВЦЭМ!$D$10+'СЕТ СН'!$F$5-'СЕТ СН'!$F$21</f>
        <v>3257.60846821</v>
      </c>
      <c r="S41" s="36">
        <f>SUMIFS(СВЦЭМ!$D$33:$D$776,СВЦЭМ!$A$33:$A$776,$A41,СВЦЭМ!$B$33:$B$776,S$11)+'СЕТ СН'!$F$11+СВЦЭМ!$D$10+'СЕТ СН'!$F$5-'СЕТ СН'!$F$21</f>
        <v>3300.9446225699999</v>
      </c>
      <c r="T41" s="36">
        <f>SUMIFS(СВЦЭМ!$D$33:$D$776,СВЦЭМ!$A$33:$A$776,$A41,СВЦЭМ!$B$33:$B$776,T$11)+'СЕТ СН'!$F$11+СВЦЭМ!$D$10+'СЕТ СН'!$F$5-'СЕТ СН'!$F$21</f>
        <v>3300.7178759500002</v>
      </c>
      <c r="U41" s="36">
        <f>SUMIFS(СВЦЭМ!$D$33:$D$776,СВЦЭМ!$A$33:$A$776,$A41,СВЦЭМ!$B$33:$B$776,U$11)+'СЕТ СН'!$F$11+СВЦЭМ!$D$10+'СЕТ СН'!$F$5-'СЕТ СН'!$F$21</f>
        <v>3294.7928282600001</v>
      </c>
      <c r="V41" s="36">
        <f>SUMIFS(СВЦЭМ!$D$33:$D$776,СВЦЭМ!$A$33:$A$776,$A41,СВЦЭМ!$B$33:$B$776,V$11)+'СЕТ СН'!$F$11+СВЦЭМ!$D$10+'СЕТ СН'!$F$5-'СЕТ СН'!$F$21</f>
        <v>3298.49030232</v>
      </c>
      <c r="W41" s="36">
        <f>SUMIFS(СВЦЭМ!$D$33:$D$776,СВЦЭМ!$A$33:$A$776,$A41,СВЦЭМ!$B$33:$B$776,W$11)+'СЕТ СН'!$F$11+СВЦЭМ!$D$10+'СЕТ СН'!$F$5-'СЕТ СН'!$F$21</f>
        <v>3313.6780499400002</v>
      </c>
      <c r="X41" s="36">
        <f>SUMIFS(СВЦЭМ!$D$33:$D$776,СВЦЭМ!$A$33:$A$776,$A41,СВЦЭМ!$B$33:$B$776,X$11)+'СЕТ СН'!$F$11+СВЦЭМ!$D$10+'СЕТ СН'!$F$5-'СЕТ СН'!$F$21</f>
        <v>3281.7821914199999</v>
      </c>
      <c r="Y41" s="36">
        <f>SUMIFS(СВЦЭМ!$D$33:$D$776,СВЦЭМ!$A$33:$A$776,$A41,СВЦЭМ!$B$33:$B$776,Y$11)+'СЕТ СН'!$F$11+СВЦЭМ!$D$10+'СЕТ СН'!$F$5-'СЕТ СН'!$F$21</f>
        <v>3187.0406965299999</v>
      </c>
    </row>
    <row r="42" spans="1:27" ht="15.75" x14ac:dyDescent="0.2">
      <c r="A42" s="35">
        <f t="shared" si="0"/>
        <v>43708</v>
      </c>
      <c r="B42" s="36">
        <f>SUMIFS(СВЦЭМ!$D$33:$D$776,СВЦЭМ!$A$33:$A$776,$A42,СВЦЭМ!$B$33:$B$776,B$11)+'СЕТ СН'!$F$11+СВЦЭМ!$D$10+'СЕТ СН'!$F$5-'СЕТ СН'!$F$21</f>
        <v>3244.8138973999999</v>
      </c>
      <c r="C42" s="36">
        <f>SUMIFS(СВЦЭМ!$D$33:$D$776,СВЦЭМ!$A$33:$A$776,$A42,СВЦЭМ!$B$33:$B$776,C$11)+'СЕТ СН'!$F$11+СВЦЭМ!$D$10+'СЕТ СН'!$F$5-'СЕТ СН'!$F$21</f>
        <v>3286.4201508599999</v>
      </c>
      <c r="D42" s="36">
        <f>SUMIFS(СВЦЭМ!$D$33:$D$776,СВЦЭМ!$A$33:$A$776,$A42,СВЦЭМ!$B$33:$B$776,D$11)+'СЕТ СН'!$F$11+СВЦЭМ!$D$10+'СЕТ СН'!$F$5-'СЕТ СН'!$F$21</f>
        <v>3314.1131352299999</v>
      </c>
      <c r="E42" s="36">
        <f>SUMIFS(СВЦЭМ!$D$33:$D$776,СВЦЭМ!$A$33:$A$776,$A42,СВЦЭМ!$B$33:$B$776,E$11)+'СЕТ СН'!$F$11+СВЦЭМ!$D$10+'СЕТ СН'!$F$5-'СЕТ СН'!$F$21</f>
        <v>3326.9150910399999</v>
      </c>
      <c r="F42" s="36">
        <f>SUMIFS(СВЦЭМ!$D$33:$D$776,СВЦЭМ!$A$33:$A$776,$A42,СВЦЭМ!$B$33:$B$776,F$11)+'СЕТ СН'!$F$11+СВЦЭМ!$D$10+'СЕТ СН'!$F$5-'СЕТ СН'!$F$21</f>
        <v>3337.2894888299998</v>
      </c>
      <c r="G42" s="36">
        <f>SUMIFS(СВЦЭМ!$D$33:$D$776,СВЦЭМ!$A$33:$A$776,$A42,СВЦЭМ!$B$33:$B$776,G$11)+'СЕТ СН'!$F$11+СВЦЭМ!$D$10+'СЕТ СН'!$F$5-'СЕТ СН'!$F$21</f>
        <v>3326.0989048199999</v>
      </c>
      <c r="H42" s="36">
        <f>SUMIFS(СВЦЭМ!$D$33:$D$776,СВЦЭМ!$A$33:$A$776,$A42,СВЦЭМ!$B$33:$B$776,H$11)+'СЕТ СН'!$F$11+СВЦЭМ!$D$10+'СЕТ СН'!$F$5-'СЕТ СН'!$F$21</f>
        <v>3311.3515044699998</v>
      </c>
      <c r="I42" s="36">
        <f>SUMIFS(СВЦЭМ!$D$33:$D$776,СВЦЭМ!$A$33:$A$776,$A42,СВЦЭМ!$B$33:$B$776,I$11)+'СЕТ СН'!$F$11+СВЦЭМ!$D$10+'СЕТ СН'!$F$5-'СЕТ СН'!$F$21</f>
        <v>3260.0815185700003</v>
      </c>
      <c r="J42" s="36">
        <f>SUMIFS(СВЦЭМ!$D$33:$D$776,СВЦЭМ!$A$33:$A$776,$A42,СВЦЭМ!$B$33:$B$776,J$11)+'СЕТ СН'!$F$11+СВЦЭМ!$D$10+'СЕТ СН'!$F$5-'СЕТ СН'!$F$21</f>
        <v>3191.2460005299999</v>
      </c>
      <c r="K42" s="36">
        <f>SUMIFS(СВЦЭМ!$D$33:$D$776,СВЦЭМ!$A$33:$A$776,$A42,СВЦЭМ!$B$33:$B$776,K$11)+'СЕТ СН'!$F$11+СВЦЭМ!$D$10+'СЕТ СН'!$F$5-'СЕТ СН'!$F$21</f>
        <v>3135.0943902200002</v>
      </c>
      <c r="L42" s="36">
        <f>SUMIFS(СВЦЭМ!$D$33:$D$776,СВЦЭМ!$A$33:$A$776,$A42,СВЦЭМ!$B$33:$B$776,L$11)+'СЕТ СН'!$F$11+СВЦЭМ!$D$10+'СЕТ СН'!$F$5-'СЕТ СН'!$F$21</f>
        <v>3123.5765194000001</v>
      </c>
      <c r="M42" s="36">
        <f>SUMIFS(СВЦЭМ!$D$33:$D$776,СВЦЭМ!$A$33:$A$776,$A42,СВЦЭМ!$B$33:$B$776,M$11)+'СЕТ СН'!$F$11+СВЦЭМ!$D$10+'СЕТ СН'!$F$5-'СЕТ СН'!$F$21</f>
        <v>3119.74970029</v>
      </c>
      <c r="N42" s="36">
        <f>SUMIFS(СВЦЭМ!$D$33:$D$776,СВЦЭМ!$A$33:$A$776,$A42,СВЦЭМ!$B$33:$B$776,N$11)+'СЕТ СН'!$F$11+СВЦЭМ!$D$10+'СЕТ СН'!$F$5-'СЕТ СН'!$F$21</f>
        <v>3119.6482843900003</v>
      </c>
      <c r="O42" s="36">
        <f>SUMIFS(СВЦЭМ!$D$33:$D$776,СВЦЭМ!$A$33:$A$776,$A42,СВЦЭМ!$B$33:$B$776,O$11)+'СЕТ СН'!$F$11+СВЦЭМ!$D$10+'СЕТ СН'!$F$5-'СЕТ СН'!$F$21</f>
        <v>3120.7157849200003</v>
      </c>
      <c r="P42" s="36">
        <f>SUMIFS(СВЦЭМ!$D$33:$D$776,СВЦЭМ!$A$33:$A$776,$A42,СВЦЭМ!$B$33:$B$776,P$11)+'СЕТ СН'!$F$11+СВЦЭМ!$D$10+'СЕТ СН'!$F$5-'СЕТ СН'!$F$21</f>
        <v>3125.9127793799998</v>
      </c>
      <c r="Q42" s="36">
        <f>SUMIFS(СВЦЭМ!$D$33:$D$776,СВЦЭМ!$A$33:$A$776,$A42,СВЦЭМ!$B$33:$B$776,Q$11)+'СЕТ СН'!$F$11+СВЦЭМ!$D$10+'СЕТ СН'!$F$5-'СЕТ СН'!$F$21</f>
        <v>3132.6519662199998</v>
      </c>
      <c r="R42" s="36">
        <f>SUMIFS(СВЦЭМ!$D$33:$D$776,СВЦЭМ!$A$33:$A$776,$A42,СВЦЭМ!$B$33:$B$776,R$11)+'СЕТ СН'!$F$11+СВЦЭМ!$D$10+'СЕТ СН'!$F$5-'СЕТ СН'!$F$21</f>
        <v>3092.2816966199998</v>
      </c>
      <c r="S42" s="36">
        <f>SUMIFS(СВЦЭМ!$D$33:$D$776,СВЦЭМ!$A$33:$A$776,$A42,СВЦЭМ!$B$33:$B$776,S$11)+'СЕТ СН'!$F$11+СВЦЭМ!$D$10+'СЕТ СН'!$F$5-'СЕТ СН'!$F$21</f>
        <v>3051.5204942199998</v>
      </c>
      <c r="T42" s="36">
        <f>SUMIFS(СВЦЭМ!$D$33:$D$776,СВЦЭМ!$A$33:$A$776,$A42,СВЦЭМ!$B$33:$B$776,T$11)+'СЕТ СН'!$F$11+СВЦЭМ!$D$10+'СЕТ СН'!$F$5-'СЕТ СН'!$F$21</f>
        <v>3044.3514741200001</v>
      </c>
      <c r="U42" s="36">
        <f>SUMIFS(СВЦЭМ!$D$33:$D$776,СВЦЭМ!$A$33:$A$776,$A42,СВЦЭМ!$B$33:$B$776,U$11)+'СЕТ СН'!$F$11+СВЦЭМ!$D$10+'СЕТ СН'!$F$5-'СЕТ СН'!$F$21</f>
        <v>3039.9387237599999</v>
      </c>
      <c r="V42" s="36">
        <f>SUMIFS(СВЦЭМ!$D$33:$D$776,СВЦЭМ!$A$33:$A$776,$A42,СВЦЭМ!$B$33:$B$776,V$11)+'СЕТ СН'!$F$11+СВЦЭМ!$D$10+'СЕТ СН'!$F$5-'СЕТ СН'!$F$21</f>
        <v>3039.8876959600002</v>
      </c>
      <c r="W42" s="36">
        <f>SUMIFS(СВЦЭМ!$D$33:$D$776,СВЦЭМ!$A$33:$A$776,$A42,СВЦЭМ!$B$33:$B$776,W$11)+'СЕТ СН'!$F$11+СВЦЭМ!$D$10+'СЕТ СН'!$F$5-'СЕТ СН'!$F$21</f>
        <v>3034.2585668000002</v>
      </c>
      <c r="X42" s="36">
        <f>SUMIFS(СВЦЭМ!$D$33:$D$776,СВЦЭМ!$A$33:$A$776,$A42,СВЦЭМ!$B$33:$B$776,X$11)+'СЕТ СН'!$F$11+СВЦЭМ!$D$10+'СЕТ СН'!$F$5-'СЕТ СН'!$F$21</f>
        <v>3053.3910350400001</v>
      </c>
      <c r="Y42" s="36">
        <f>SUMIFS(СВЦЭМ!$D$33:$D$776,СВЦЭМ!$A$33:$A$776,$A42,СВЦЭМ!$B$33:$B$776,Y$11)+'СЕТ СН'!$F$11+СВЦЭМ!$D$10+'СЕТ СН'!$F$5-'СЕТ СН'!$F$21</f>
        <v>3133.7831832699999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01.08.2019</v>
      </c>
      <c r="B48" s="36">
        <f>SUMIFS(СВЦЭМ!$D$33:$D$776,СВЦЭМ!$A$33:$A$776,$A48,СВЦЭМ!$B$33:$B$776,B$47)+'СЕТ СН'!$G$11+СВЦЭМ!$D$10+'СЕТ СН'!$G$5-'СЕТ СН'!$G$21</f>
        <v>3295.4884325100002</v>
      </c>
      <c r="C48" s="36">
        <f>SUMIFS(СВЦЭМ!$D$33:$D$776,СВЦЭМ!$A$33:$A$776,$A48,СВЦЭМ!$B$33:$B$776,C$47)+'СЕТ СН'!$G$11+СВЦЭМ!$D$10+'СЕТ СН'!$G$5-'СЕТ СН'!$G$21</f>
        <v>3402.2162374500003</v>
      </c>
      <c r="D48" s="36">
        <f>SUMIFS(СВЦЭМ!$D$33:$D$776,СВЦЭМ!$A$33:$A$776,$A48,СВЦЭМ!$B$33:$B$776,D$47)+'СЕТ СН'!$G$11+СВЦЭМ!$D$10+'СЕТ СН'!$G$5-'СЕТ СН'!$G$21</f>
        <v>3443.1828823999999</v>
      </c>
      <c r="E48" s="36">
        <f>SUMIFS(СВЦЭМ!$D$33:$D$776,СВЦЭМ!$A$33:$A$776,$A48,СВЦЭМ!$B$33:$B$776,E$47)+'СЕТ СН'!$G$11+СВЦЭМ!$D$10+'СЕТ СН'!$G$5-'СЕТ СН'!$G$21</f>
        <v>3488.1004258000003</v>
      </c>
      <c r="F48" s="36">
        <f>SUMIFS(СВЦЭМ!$D$33:$D$776,СВЦЭМ!$A$33:$A$776,$A48,СВЦЭМ!$B$33:$B$776,F$47)+'СЕТ СН'!$G$11+СВЦЭМ!$D$10+'СЕТ СН'!$G$5-'СЕТ СН'!$G$21</f>
        <v>3507.5481245599999</v>
      </c>
      <c r="G48" s="36">
        <f>SUMIFS(СВЦЭМ!$D$33:$D$776,СВЦЭМ!$A$33:$A$776,$A48,СВЦЭМ!$B$33:$B$776,G$47)+'СЕТ СН'!$G$11+СВЦЭМ!$D$10+'СЕТ СН'!$G$5-'СЕТ СН'!$G$21</f>
        <v>3473.23585998</v>
      </c>
      <c r="H48" s="36">
        <f>SUMIFS(СВЦЭМ!$D$33:$D$776,СВЦЭМ!$A$33:$A$776,$A48,СВЦЭМ!$B$33:$B$776,H$47)+'СЕТ СН'!$G$11+СВЦЭМ!$D$10+'СЕТ СН'!$G$5-'СЕТ СН'!$G$21</f>
        <v>3410.3208357799999</v>
      </c>
      <c r="I48" s="36">
        <f>SUMIFS(СВЦЭМ!$D$33:$D$776,СВЦЭМ!$A$33:$A$776,$A48,СВЦЭМ!$B$33:$B$776,I$47)+'СЕТ СН'!$G$11+СВЦЭМ!$D$10+'СЕТ СН'!$G$5-'СЕТ СН'!$G$21</f>
        <v>3369.2268605899999</v>
      </c>
      <c r="J48" s="36">
        <f>SUMIFS(СВЦЭМ!$D$33:$D$776,СВЦЭМ!$A$33:$A$776,$A48,СВЦЭМ!$B$33:$B$776,J$47)+'СЕТ СН'!$G$11+СВЦЭМ!$D$10+'СЕТ СН'!$G$5-'СЕТ СН'!$G$21</f>
        <v>3407.7712687100002</v>
      </c>
      <c r="K48" s="36">
        <f>SUMIFS(СВЦЭМ!$D$33:$D$776,СВЦЭМ!$A$33:$A$776,$A48,СВЦЭМ!$B$33:$B$776,K$47)+'СЕТ СН'!$G$11+СВЦЭМ!$D$10+'СЕТ СН'!$G$5-'СЕТ СН'!$G$21</f>
        <v>3420.3315886600003</v>
      </c>
      <c r="L48" s="36">
        <f>SUMIFS(СВЦЭМ!$D$33:$D$776,СВЦЭМ!$A$33:$A$776,$A48,СВЦЭМ!$B$33:$B$776,L$47)+'СЕТ СН'!$G$11+СВЦЭМ!$D$10+'СЕТ СН'!$G$5-'СЕТ СН'!$G$21</f>
        <v>3429.7681263100003</v>
      </c>
      <c r="M48" s="36">
        <f>SUMIFS(СВЦЭМ!$D$33:$D$776,СВЦЭМ!$A$33:$A$776,$A48,СВЦЭМ!$B$33:$B$776,M$47)+'СЕТ СН'!$G$11+СВЦЭМ!$D$10+'СЕТ СН'!$G$5-'СЕТ СН'!$G$21</f>
        <v>3429.5484561800004</v>
      </c>
      <c r="N48" s="36">
        <f>SUMIFS(СВЦЭМ!$D$33:$D$776,СВЦЭМ!$A$33:$A$776,$A48,СВЦЭМ!$B$33:$B$776,N$47)+'СЕТ СН'!$G$11+СВЦЭМ!$D$10+'СЕТ СН'!$G$5-'СЕТ СН'!$G$21</f>
        <v>3427.47330904</v>
      </c>
      <c r="O48" s="36">
        <f>SUMIFS(СВЦЭМ!$D$33:$D$776,СВЦЭМ!$A$33:$A$776,$A48,СВЦЭМ!$B$33:$B$776,O$47)+'СЕТ СН'!$G$11+СВЦЭМ!$D$10+'СЕТ СН'!$G$5-'СЕТ СН'!$G$21</f>
        <v>3431.2616056400002</v>
      </c>
      <c r="P48" s="36">
        <f>SUMIFS(СВЦЭМ!$D$33:$D$776,СВЦЭМ!$A$33:$A$776,$A48,СВЦЭМ!$B$33:$B$776,P$47)+'СЕТ СН'!$G$11+СВЦЭМ!$D$10+'СЕТ СН'!$G$5-'СЕТ СН'!$G$21</f>
        <v>3431.23152149</v>
      </c>
      <c r="Q48" s="36">
        <f>SUMIFS(СВЦЭМ!$D$33:$D$776,СВЦЭМ!$A$33:$A$776,$A48,СВЦЭМ!$B$33:$B$776,Q$47)+'СЕТ СН'!$G$11+СВЦЭМ!$D$10+'СЕТ СН'!$G$5-'СЕТ СН'!$G$21</f>
        <v>3436.1684134900001</v>
      </c>
      <c r="R48" s="36">
        <f>SUMIFS(СВЦЭМ!$D$33:$D$776,СВЦЭМ!$A$33:$A$776,$A48,СВЦЭМ!$B$33:$B$776,R$47)+'СЕТ СН'!$G$11+СВЦЭМ!$D$10+'СЕТ СН'!$G$5-'СЕТ СН'!$G$21</f>
        <v>3440.3739071499999</v>
      </c>
      <c r="S48" s="36">
        <f>SUMIFS(СВЦЭМ!$D$33:$D$776,СВЦЭМ!$A$33:$A$776,$A48,СВЦЭМ!$B$33:$B$776,S$47)+'СЕТ СН'!$G$11+СВЦЭМ!$D$10+'СЕТ СН'!$G$5-'СЕТ СН'!$G$21</f>
        <v>3438.9564168100001</v>
      </c>
      <c r="T48" s="36">
        <f>SUMIFS(СВЦЭМ!$D$33:$D$776,СВЦЭМ!$A$33:$A$776,$A48,СВЦЭМ!$B$33:$B$776,T$47)+'СЕТ СН'!$G$11+СВЦЭМ!$D$10+'СЕТ СН'!$G$5-'СЕТ СН'!$G$21</f>
        <v>3430.17064725</v>
      </c>
      <c r="U48" s="36">
        <f>SUMIFS(СВЦЭМ!$D$33:$D$776,СВЦЭМ!$A$33:$A$776,$A48,СВЦЭМ!$B$33:$B$776,U$47)+'СЕТ СН'!$G$11+СВЦЭМ!$D$10+'СЕТ СН'!$G$5-'СЕТ СН'!$G$21</f>
        <v>3422.7276289000001</v>
      </c>
      <c r="V48" s="36">
        <f>SUMIFS(СВЦЭМ!$D$33:$D$776,СВЦЭМ!$A$33:$A$776,$A48,СВЦЭМ!$B$33:$B$776,V$47)+'СЕТ СН'!$G$11+СВЦЭМ!$D$10+'СЕТ СН'!$G$5-'СЕТ СН'!$G$21</f>
        <v>3419.7331219900002</v>
      </c>
      <c r="W48" s="36">
        <f>SUMIFS(СВЦЭМ!$D$33:$D$776,СВЦЭМ!$A$33:$A$776,$A48,СВЦЭМ!$B$33:$B$776,W$47)+'СЕТ СН'!$G$11+СВЦЭМ!$D$10+'СЕТ СН'!$G$5-'СЕТ СН'!$G$21</f>
        <v>3422.77231906</v>
      </c>
      <c r="X48" s="36">
        <f>SUMIFS(СВЦЭМ!$D$33:$D$776,СВЦЭМ!$A$33:$A$776,$A48,СВЦЭМ!$B$33:$B$776,X$47)+'СЕТ СН'!$G$11+СВЦЭМ!$D$10+'СЕТ СН'!$G$5-'СЕТ СН'!$G$21</f>
        <v>3398.2621835200002</v>
      </c>
      <c r="Y48" s="36">
        <f>SUMIFS(СВЦЭМ!$D$33:$D$776,СВЦЭМ!$A$33:$A$776,$A48,СВЦЭМ!$B$33:$B$776,Y$47)+'СЕТ СН'!$G$11+СВЦЭМ!$D$10+'СЕТ СН'!$G$5-'СЕТ СН'!$G$21</f>
        <v>3363.02857984</v>
      </c>
      <c r="AA48" s="45"/>
    </row>
    <row r="49" spans="1:25" ht="15.75" x14ac:dyDescent="0.2">
      <c r="A49" s="35">
        <f>A48+1</f>
        <v>43679</v>
      </c>
      <c r="B49" s="36">
        <f>SUMIFS(СВЦЭМ!$D$33:$D$776,СВЦЭМ!$A$33:$A$776,$A49,СВЦЭМ!$B$33:$B$776,B$47)+'СЕТ СН'!$G$11+СВЦЭМ!$D$10+'СЕТ СН'!$G$5-'СЕТ СН'!$G$21</f>
        <v>3343.4684848900001</v>
      </c>
      <c r="C49" s="36">
        <f>SUMIFS(СВЦЭМ!$D$33:$D$776,СВЦЭМ!$A$33:$A$776,$A49,СВЦЭМ!$B$33:$B$776,C$47)+'СЕТ СН'!$G$11+СВЦЭМ!$D$10+'СЕТ СН'!$G$5-'СЕТ СН'!$G$21</f>
        <v>3363.2737374100002</v>
      </c>
      <c r="D49" s="36">
        <f>SUMIFS(СВЦЭМ!$D$33:$D$776,СВЦЭМ!$A$33:$A$776,$A49,СВЦЭМ!$B$33:$B$776,D$47)+'СЕТ СН'!$G$11+СВЦЭМ!$D$10+'СЕТ СН'!$G$5-'СЕТ СН'!$G$21</f>
        <v>3388.5573272000001</v>
      </c>
      <c r="E49" s="36">
        <f>SUMIFS(СВЦЭМ!$D$33:$D$776,СВЦЭМ!$A$33:$A$776,$A49,СВЦЭМ!$B$33:$B$776,E$47)+'СЕТ СН'!$G$11+СВЦЭМ!$D$10+'СЕТ СН'!$G$5-'СЕТ СН'!$G$21</f>
        <v>3408.2883736799999</v>
      </c>
      <c r="F49" s="36">
        <f>SUMIFS(СВЦЭМ!$D$33:$D$776,СВЦЭМ!$A$33:$A$776,$A49,СВЦЭМ!$B$33:$B$776,F$47)+'СЕТ СН'!$G$11+СВЦЭМ!$D$10+'СЕТ СН'!$G$5-'СЕТ СН'!$G$21</f>
        <v>3410.1444369999999</v>
      </c>
      <c r="G49" s="36">
        <f>SUMIFS(СВЦЭМ!$D$33:$D$776,СВЦЭМ!$A$33:$A$776,$A49,СВЦЭМ!$B$33:$B$776,G$47)+'СЕТ СН'!$G$11+СВЦЭМ!$D$10+'СЕТ СН'!$G$5-'СЕТ СН'!$G$21</f>
        <v>3393.8905817300001</v>
      </c>
      <c r="H49" s="36">
        <f>SUMIFS(СВЦЭМ!$D$33:$D$776,СВЦЭМ!$A$33:$A$776,$A49,СВЦЭМ!$B$33:$B$776,H$47)+'СЕТ СН'!$G$11+СВЦЭМ!$D$10+'СЕТ СН'!$G$5-'СЕТ СН'!$G$21</f>
        <v>3353.6404791800001</v>
      </c>
      <c r="I49" s="36">
        <f>SUMIFS(СВЦЭМ!$D$33:$D$776,СВЦЭМ!$A$33:$A$776,$A49,СВЦЭМ!$B$33:$B$776,I$47)+'СЕТ СН'!$G$11+СВЦЭМ!$D$10+'СЕТ СН'!$G$5-'СЕТ СН'!$G$21</f>
        <v>3361.14215053</v>
      </c>
      <c r="J49" s="36">
        <f>SUMIFS(СВЦЭМ!$D$33:$D$776,СВЦЭМ!$A$33:$A$776,$A49,СВЦЭМ!$B$33:$B$776,J$47)+'СЕТ СН'!$G$11+СВЦЭМ!$D$10+'СЕТ СН'!$G$5-'СЕТ СН'!$G$21</f>
        <v>3402.36012648</v>
      </c>
      <c r="K49" s="36">
        <f>SUMIFS(СВЦЭМ!$D$33:$D$776,СВЦЭМ!$A$33:$A$776,$A49,СВЦЭМ!$B$33:$B$776,K$47)+'СЕТ СН'!$G$11+СВЦЭМ!$D$10+'СЕТ СН'!$G$5-'СЕТ СН'!$G$21</f>
        <v>3430.2157660600001</v>
      </c>
      <c r="L49" s="36">
        <f>SUMIFS(СВЦЭМ!$D$33:$D$776,СВЦЭМ!$A$33:$A$776,$A49,СВЦЭМ!$B$33:$B$776,L$47)+'СЕТ СН'!$G$11+СВЦЭМ!$D$10+'СЕТ СН'!$G$5-'СЕТ СН'!$G$21</f>
        <v>3419.4837232300001</v>
      </c>
      <c r="M49" s="36">
        <f>SUMIFS(СВЦЭМ!$D$33:$D$776,СВЦЭМ!$A$33:$A$776,$A49,СВЦЭМ!$B$33:$B$776,M$47)+'СЕТ СН'!$G$11+СВЦЭМ!$D$10+'СЕТ СН'!$G$5-'СЕТ СН'!$G$21</f>
        <v>3420.5591001900002</v>
      </c>
      <c r="N49" s="36">
        <f>SUMIFS(СВЦЭМ!$D$33:$D$776,СВЦЭМ!$A$33:$A$776,$A49,СВЦЭМ!$B$33:$B$776,N$47)+'СЕТ СН'!$G$11+СВЦЭМ!$D$10+'СЕТ СН'!$G$5-'СЕТ СН'!$G$21</f>
        <v>3417.5913320999998</v>
      </c>
      <c r="O49" s="36">
        <f>SUMIFS(СВЦЭМ!$D$33:$D$776,СВЦЭМ!$A$33:$A$776,$A49,СВЦЭМ!$B$33:$B$776,O$47)+'СЕТ СН'!$G$11+СВЦЭМ!$D$10+'СЕТ СН'!$G$5-'СЕТ СН'!$G$21</f>
        <v>3425.1673024500001</v>
      </c>
      <c r="P49" s="36">
        <f>SUMIFS(СВЦЭМ!$D$33:$D$776,СВЦЭМ!$A$33:$A$776,$A49,СВЦЭМ!$B$33:$B$776,P$47)+'СЕТ СН'!$G$11+СВЦЭМ!$D$10+'СЕТ СН'!$G$5-'СЕТ СН'!$G$21</f>
        <v>3422.60853133</v>
      </c>
      <c r="Q49" s="36">
        <f>SUMIFS(СВЦЭМ!$D$33:$D$776,СВЦЭМ!$A$33:$A$776,$A49,СВЦЭМ!$B$33:$B$776,Q$47)+'СЕТ СН'!$G$11+СВЦЭМ!$D$10+'СЕТ СН'!$G$5-'СЕТ СН'!$G$21</f>
        <v>3421.45695798</v>
      </c>
      <c r="R49" s="36">
        <f>SUMIFS(СВЦЭМ!$D$33:$D$776,СВЦЭМ!$A$33:$A$776,$A49,СВЦЭМ!$B$33:$B$776,R$47)+'СЕТ СН'!$G$11+СВЦЭМ!$D$10+'СЕТ СН'!$G$5-'СЕТ СН'!$G$21</f>
        <v>3415.1414227599998</v>
      </c>
      <c r="S49" s="36">
        <f>SUMIFS(СВЦЭМ!$D$33:$D$776,СВЦЭМ!$A$33:$A$776,$A49,СВЦЭМ!$B$33:$B$776,S$47)+'СЕТ СН'!$G$11+СВЦЭМ!$D$10+'СЕТ СН'!$G$5-'СЕТ СН'!$G$21</f>
        <v>3412.03268411</v>
      </c>
      <c r="T49" s="36">
        <f>SUMIFS(СВЦЭМ!$D$33:$D$776,СВЦЭМ!$A$33:$A$776,$A49,СВЦЭМ!$B$33:$B$776,T$47)+'СЕТ СН'!$G$11+СВЦЭМ!$D$10+'СЕТ СН'!$G$5-'СЕТ СН'!$G$21</f>
        <v>3406.3878776400002</v>
      </c>
      <c r="U49" s="36">
        <f>SUMIFS(СВЦЭМ!$D$33:$D$776,СВЦЭМ!$A$33:$A$776,$A49,СВЦЭМ!$B$33:$B$776,U$47)+'СЕТ СН'!$G$11+СВЦЭМ!$D$10+'СЕТ СН'!$G$5-'СЕТ СН'!$G$21</f>
        <v>3403.26372842</v>
      </c>
      <c r="V49" s="36">
        <f>SUMIFS(СВЦЭМ!$D$33:$D$776,СВЦЭМ!$A$33:$A$776,$A49,СВЦЭМ!$B$33:$B$776,V$47)+'СЕТ СН'!$G$11+СВЦЭМ!$D$10+'СЕТ СН'!$G$5-'СЕТ СН'!$G$21</f>
        <v>3407.2536721900001</v>
      </c>
      <c r="W49" s="36">
        <f>SUMIFS(СВЦЭМ!$D$33:$D$776,СВЦЭМ!$A$33:$A$776,$A49,СВЦЭМ!$B$33:$B$776,W$47)+'СЕТ СН'!$G$11+СВЦЭМ!$D$10+'СЕТ СН'!$G$5-'СЕТ СН'!$G$21</f>
        <v>3408.7608602</v>
      </c>
      <c r="X49" s="36">
        <f>SUMIFS(СВЦЭМ!$D$33:$D$776,СВЦЭМ!$A$33:$A$776,$A49,СВЦЭМ!$B$33:$B$776,X$47)+'СЕТ СН'!$G$11+СВЦЭМ!$D$10+'СЕТ СН'!$G$5-'СЕТ СН'!$G$21</f>
        <v>3388.2505489099999</v>
      </c>
      <c r="Y49" s="36">
        <f>SUMIFS(СВЦЭМ!$D$33:$D$776,СВЦЭМ!$A$33:$A$776,$A49,СВЦЭМ!$B$33:$B$776,Y$47)+'СЕТ СН'!$G$11+СВЦЭМ!$D$10+'СЕТ СН'!$G$5-'СЕТ СН'!$G$21</f>
        <v>3353.77257513</v>
      </c>
    </row>
    <row r="50" spans="1:25" ht="15.75" x14ac:dyDescent="0.2">
      <c r="A50" s="35">
        <f t="shared" ref="A50:A78" si="1">A49+1</f>
        <v>43680</v>
      </c>
      <c r="B50" s="36">
        <f>SUMIFS(СВЦЭМ!$D$33:$D$776,СВЦЭМ!$A$33:$A$776,$A50,СВЦЭМ!$B$33:$B$776,B$47)+'СЕТ СН'!$G$11+СВЦЭМ!$D$10+'СЕТ СН'!$G$5-'СЕТ СН'!$G$21</f>
        <v>3335.1793854699999</v>
      </c>
      <c r="C50" s="36">
        <f>SUMIFS(СВЦЭМ!$D$33:$D$776,СВЦЭМ!$A$33:$A$776,$A50,СВЦЭМ!$B$33:$B$776,C$47)+'СЕТ СН'!$G$11+СВЦЭМ!$D$10+'СЕТ СН'!$G$5-'СЕТ СН'!$G$21</f>
        <v>3355.0937819199999</v>
      </c>
      <c r="D50" s="36">
        <f>SUMIFS(СВЦЭМ!$D$33:$D$776,СВЦЭМ!$A$33:$A$776,$A50,СВЦЭМ!$B$33:$B$776,D$47)+'СЕТ СН'!$G$11+СВЦЭМ!$D$10+'СЕТ СН'!$G$5-'СЕТ СН'!$G$21</f>
        <v>3392.69984729</v>
      </c>
      <c r="E50" s="36">
        <f>SUMIFS(СВЦЭМ!$D$33:$D$776,СВЦЭМ!$A$33:$A$776,$A50,СВЦЭМ!$B$33:$B$776,E$47)+'СЕТ СН'!$G$11+СВЦЭМ!$D$10+'СЕТ СН'!$G$5-'СЕТ СН'!$G$21</f>
        <v>3397.4471051199998</v>
      </c>
      <c r="F50" s="36">
        <f>SUMIFS(СВЦЭМ!$D$33:$D$776,СВЦЭМ!$A$33:$A$776,$A50,СВЦЭМ!$B$33:$B$776,F$47)+'СЕТ СН'!$G$11+СВЦЭМ!$D$10+'СЕТ СН'!$G$5-'СЕТ СН'!$G$21</f>
        <v>3404.9745235600003</v>
      </c>
      <c r="G50" s="36">
        <f>SUMIFS(СВЦЭМ!$D$33:$D$776,СВЦЭМ!$A$33:$A$776,$A50,СВЦЭМ!$B$33:$B$776,G$47)+'СЕТ СН'!$G$11+СВЦЭМ!$D$10+'СЕТ СН'!$G$5-'СЕТ СН'!$G$21</f>
        <v>3391.1218569600001</v>
      </c>
      <c r="H50" s="36">
        <f>SUMIFS(СВЦЭМ!$D$33:$D$776,СВЦЭМ!$A$33:$A$776,$A50,СВЦЭМ!$B$33:$B$776,H$47)+'СЕТ СН'!$G$11+СВЦЭМ!$D$10+'СЕТ СН'!$G$5-'СЕТ СН'!$G$21</f>
        <v>3381.3068518600003</v>
      </c>
      <c r="I50" s="36">
        <f>SUMIFS(СВЦЭМ!$D$33:$D$776,СВЦЭМ!$A$33:$A$776,$A50,СВЦЭМ!$B$33:$B$776,I$47)+'СЕТ СН'!$G$11+СВЦЭМ!$D$10+'СЕТ СН'!$G$5-'СЕТ СН'!$G$21</f>
        <v>3339.1448449500003</v>
      </c>
      <c r="J50" s="36">
        <f>SUMIFS(СВЦЭМ!$D$33:$D$776,СВЦЭМ!$A$33:$A$776,$A50,СВЦЭМ!$B$33:$B$776,J$47)+'СЕТ СН'!$G$11+СВЦЭМ!$D$10+'СЕТ СН'!$G$5-'СЕТ СН'!$G$21</f>
        <v>3267.1694328600001</v>
      </c>
      <c r="K50" s="36">
        <f>SUMIFS(СВЦЭМ!$D$33:$D$776,СВЦЭМ!$A$33:$A$776,$A50,СВЦЭМ!$B$33:$B$776,K$47)+'СЕТ СН'!$G$11+СВЦЭМ!$D$10+'СЕТ СН'!$G$5-'СЕТ СН'!$G$21</f>
        <v>3264.9847944100002</v>
      </c>
      <c r="L50" s="36">
        <f>SUMIFS(СВЦЭМ!$D$33:$D$776,СВЦЭМ!$A$33:$A$776,$A50,СВЦЭМ!$B$33:$B$776,L$47)+'СЕТ СН'!$G$11+СВЦЭМ!$D$10+'СЕТ СН'!$G$5-'СЕТ СН'!$G$21</f>
        <v>3282.91973736</v>
      </c>
      <c r="M50" s="36">
        <f>SUMIFS(СВЦЭМ!$D$33:$D$776,СВЦЭМ!$A$33:$A$776,$A50,СВЦЭМ!$B$33:$B$776,M$47)+'СЕТ СН'!$G$11+СВЦЭМ!$D$10+'СЕТ СН'!$G$5-'СЕТ СН'!$G$21</f>
        <v>3283.6089626600001</v>
      </c>
      <c r="N50" s="36">
        <f>SUMIFS(СВЦЭМ!$D$33:$D$776,СВЦЭМ!$A$33:$A$776,$A50,СВЦЭМ!$B$33:$B$776,N$47)+'СЕТ СН'!$G$11+СВЦЭМ!$D$10+'СЕТ СН'!$G$5-'СЕТ СН'!$G$21</f>
        <v>3287.06979533</v>
      </c>
      <c r="O50" s="36">
        <f>SUMIFS(СВЦЭМ!$D$33:$D$776,СВЦЭМ!$A$33:$A$776,$A50,СВЦЭМ!$B$33:$B$776,O$47)+'СЕТ СН'!$G$11+СВЦЭМ!$D$10+'СЕТ СН'!$G$5-'СЕТ СН'!$G$21</f>
        <v>3288.2648441900001</v>
      </c>
      <c r="P50" s="36">
        <f>SUMIFS(СВЦЭМ!$D$33:$D$776,СВЦЭМ!$A$33:$A$776,$A50,СВЦЭМ!$B$33:$B$776,P$47)+'СЕТ СН'!$G$11+СВЦЭМ!$D$10+'СЕТ СН'!$G$5-'СЕТ СН'!$G$21</f>
        <v>3287.1645698500001</v>
      </c>
      <c r="Q50" s="36">
        <f>SUMIFS(СВЦЭМ!$D$33:$D$776,СВЦЭМ!$A$33:$A$776,$A50,СВЦЭМ!$B$33:$B$776,Q$47)+'СЕТ СН'!$G$11+СВЦЭМ!$D$10+'СЕТ СН'!$G$5-'СЕТ СН'!$G$21</f>
        <v>3291.5016502799999</v>
      </c>
      <c r="R50" s="36">
        <f>SUMIFS(СВЦЭМ!$D$33:$D$776,СВЦЭМ!$A$33:$A$776,$A50,СВЦЭМ!$B$33:$B$776,R$47)+'СЕТ СН'!$G$11+СВЦЭМ!$D$10+'СЕТ СН'!$G$5-'СЕТ СН'!$G$21</f>
        <v>3287.41405403</v>
      </c>
      <c r="S50" s="36">
        <f>SUMIFS(СВЦЭМ!$D$33:$D$776,СВЦЭМ!$A$33:$A$776,$A50,СВЦЭМ!$B$33:$B$776,S$47)+'СЕТ СН'!$G$11+СВЦЭМ!$D$10+'СЕТ СН'!$G$5-'СЕТ СН'!$G$21</f>
        <v>3285.7856774400002</v>
      </c>
      <c r="T50" s="36">
        <f>SUMIFS(СВЦЭМ!$D$33:$D$776,СВЦЭМ!$A$33:$A$776,$A50,СВЦЭМ!$B$33:$B$776,T$47)+'СЕТ СН'!$G$11+СВЦЭМ!$D$10+'СЕТ СН'!$G$5-'СЕТ СН'!$G$21</f>
        <v>3288.0462308900001</v>
      </c>
      <c r="U50" s="36">
        <f>SUMIFS(СВЦЭМ!$D$33:$D$776,СВЦЭМ!$A$33:$A$776,$A50,СВЦЭМ!$B$33:$B$776,U$47)+'СЕТ СН'!$G$11+СВЦЭМ!$D$10+'СЕТ СН'!$G$5-'СЕТ СН'!$G$21</f>
        <v>3285.8489327300003</v>
      </c>
      <c r="V50" s="36">
        <f>SUMIFS(СВЦЭМ!$D$33:$D$776,СВЦЭМ!$A$33:$A$776,$A50,СВЦЭМ!$B$33:$B$776,V$47)+'СЕТ СН'!$G$11+СВЦЭМ!$D$10+'СЕТ СН'!$G$5-'СЕТ СН'!$G$21</f>
        <v>3279.2710839599999</v>
      </c>
      <c r="W50" s="36">
        <f>SUMIFS(СВЦЭМ!$D$33:$D$776,СВЦЭМ!$A$33:$A$776,$A50,СВЦЭМ!$B$33:$B$776,W$47)+'СЕТ СН'!$G$11+СВЦЭМ!$D$10+'СЕТ СН'!$G$5-'СЕТ СН'!$G$21</f>
        <v>3288.8328399500001</v>
      </c>
      <c r="X50" s="36">
        <f>SUMIFS(СВЦЭМ!$D$33:$D$776,СВЦЭМ!$A$33:$A$776,$A50,СВЦЭМ!$B$33:$B$776,X$47)+'СЕТ СН'!$G$11+СВЦЭМ!$D$10+'СЕТ СН'!$G$5-'СЕТ СН'!$G$21</f>
        <v>3267.3875770300001</v>
      </c>
      <c r="Y50" s="36">
        <f>SUMIFS(СВЦЭМ!$D$33:$D$776,СВЦЭМ!$A$33:$A$776,$A50,СВЦЭМ!$B$33:$B$776,Y$47)+'СЕТ СН'!$G$11+СВЦЭМ!$D$10+'СЕТ СН'!$G$5-'СЕТ СН'!$G$21</f>
        <v>3285.5631115699998</v>
      </c>
    </row>
    <row r="51" spans="1:25" ht="15.75" x14ac:dyDescent="0.2">
      <c r="A51" s="35">
        <f t="shared" si="1"/>
        <v>43681</v>
      </c>
      <c r="B51" s="36">
        <f>SUMIFS(СВЦЭМ!$D$33:$D$776,СВЦЭМ!$A$33:$A$776,$A51,СВЦЭМ!$B$33:$B$776,B$47)+'СЕТ СН'!$G$11+СВЦЭМ!$D$10+'СЕТ СН'!$G$5-'СЕТ СН'!$G$21</f>
        <v>3287.4655925799998</v>
      </c>
      <c r="C51" s="36">
        <f>SUMIFS(СВЦЭМ!$D$33:$D$776,СВЦЭМ!$A$33:$A$776,$A51,СВЦЭМ!$B$33:$B$776,C$47)+'СЕТ СН'!$G$11+СВЦЭМ!$D$10+'СЕТ СН'!$G$5-'СЕТ СН'!$G$21</f>
        <v>3325.3736170400002</v>
      </c>
      <c r="D51" s="36">
        <f>SUMIFS(СВЦЭМ!$D$33:$D$776,СВЦЭМ!$A$33:$A$776,$A51,СВЦЭМ!$B$33:$B$776,D$47)+'СЕТ СН'!$G$11+СВЦЭМ!$D$10+'СЕТ СН'!$G$5-'СЕТ СН'!$G$21</f>
        <v>3344.4944152200001</v>
      </c>
      <c r="E51" s="36">
        <f>SUMIFS(СВЦЭМ!$D$33:$D$776,СВЦЭМ!$A$33:$A$776,$A51,СВЦЭМ!$B$33:$B$776,E$47)+'СЕТ СН'!$G$11+СВЦЭМ!$D$10+'СЕТ СН'!$G$5-'СЕТ СН'!$G$21</f>
        <v>3372.8679932599998</v>
      </c>
      <c r="F51" s="36">
        <f>SUMIFS(СВЦЭМ!$D$33:$D$776,СВЦЭМ!$A$33:$A$776,$A51,СВЦЭМ!$B$33:$B$776,F$47)+'СЕТ СН'!$G$11+СВЦЭМ!$D$10+'СЕТ СН'!$G$5-'СЕТ СН'!$G$21</f>
        <v>3374.8734081900002</v>
      </c>
      <c r="G51" s="36">
        <f>SUMIFS(СВЦЭМ!$D$33:$D$776,СВЦЭМ!$A$33:$A$776,$A51,СВЦЭМ!$B$33:$B$776,G$47)+'СЕТ СН'!$G$11+СВЦЭМ!$D$10+'СЕТ СН'!$G$5-'СЕТ СН'!$G$21</f>
        <v>3387.9728234700001</v>
      </c>
      <c r="H51" s="36">
        <f>SUMIFS(СВЦЭМ!$D$33:$D$776,СВЦЭМ!$A$33:$A$776,$A51,СВЦЭМ!$B$33:$B$776,H$47)+'СЕТ СН'!$G$11+СВЦЭМ!$D$10+'СЕТ СН'!$G$5-'СЕТ СН'!$G$21</f>
        <v>3362.1030486999998</v>
      </c>
      <c r="I51" s="36">
        <f>SUMIFS(СВЦЭМ!$D$33:$D$776,СВЦЭМ!$A$33:$A$776,$A51,СВЦЭМ!$B$33:$B$776,I$47)+'СЕТ СН'!$G$11+СВЦЭМ!$D$10+'СЕТ СН'!$G$5-'СЕТ СН'!$G$21</f>
        <v>3330.1617017799999</v>
      </c>
      <c r="J51" s="36">
        <f>SUMIFS(СВЦЭМ!$D$33:$D$776,СВЦЭМ!$A$33:$A$776,$A51,СВЦЭМ!$B$33:$B$776,J$47)+'СЕТ СН'!$G$11+СВЦЭМ!$D$10+'СЕТ СН'!$G$5-'СЕТ СН'!$G$21</f>
        <v>3279.9450587199999</v>
      </c>
      <c r="K51" s="36">
        <f>SUMIFS(СВЦЭМ!$D$33:$D$776,СВЦЭМ!$A$33:$A$776,$A51,СВЦЭМ!$B$33:$B$776,K$47)+'СЕТ СН'!$G$11+СВЦЭМ!$D$10+'СЕТ СН'!$G$5-'СЕТ СН'!$G$21</f>
        <v>3280.1303754600003</v>
      </c>
      <c r="L51" s="36">
        <f>SUMIFS(СВЦЭМ!$D$33:$D$776,СВЦЭМ!$A$33:$A$776,$A51,СВЦЭМ!$B$33:$B$776,L$47)+'СЕТ СН'!$G$11+СВЦЭМ!$D$10+'СЕТ СН'!$G$5-'СЕТ СН'!$G$21</f>
        <v>3306.1883434800002</v>
      </c>
      <c r="M51" s="36">
        <f>SUMIFS(СВЦЭМ!$D$33:$D$776,СВЦЭМ!$A$33:$A$776,$A51,СВЦЭМ!$B$33:$B$776,M$47)+'СЕТ СН'!$G$11+СВЦЭМ!$D$10+'СЕТ СН'!$G$5-'СЕТ СН'!$G$21</f>
        <v>3308.4453253900001</v>
      </c>
      <c r="N51" s="36">
        <f>SUMIFS(СВЦЭМ!$D$33:$D$776,СВЦЭМ!$A$33:$A$776,$A51,СВЦЭМ!$B$33:$B$776,N$47)+'СЕТ СН'!$G$11+СВЦЭМ!$D$10+'СЕТ СН'!$G$5-'СЕТ СН'!$G$21</f>
        <v>3305.70905799</v>
      </c>
      <c r="O51" s="36">
        <f>SUMIFS(СВЦЭМ!$D$33:$D$776,СВЦЭМ!$A$33:$A$776,$A51,СВЦЭМ!$B$33:$B$776,O$47)+'СЕТ СН'!$G$11+СВЦЭМ!$D$10+'СЕТ СН'!$G$5-'СЕТ СН'!$G$21</f>
        <v>3297.40215119</v>
      </c>
      <c r="P51" s="36">
        <f>SUMIFS(СВЦЭМ!$D$33:$D$776,СВЦЭМ!$A$33:$A$776,$A51,СВЦЭМ!$B$33:$B$776,P$47)+'СЕТ СН'!$G$11+СВЦЭМ!$D$10+'СЕТ СН'!$G$5-'СЕТ СН'!$G$21</f>
        <v>3298.5730555499999</v>
      </c>
      <c r="Q51" s="36">
        <f>SUMIFS(СВЦЭМ!$D$33:$D$776,СВЦЭМ!$A$33:$A$776,$A51,СВЦЭМ!$B$33:$B$776,Q$47)+'СЕТ СН'!$G$11+СВЦЭМ!$D$10+'СЕТ СН'!$G$5-'СЕТ СН'!$G$21</f>
        <v>3296.9158614299999</v>
      </c>
      <c r="R51" s="36">
        <f>SUMIFS(СВЦЭМ!$D$33:$D$776,СВЦЭМ!$A$33:$A$776,$A51,СВЦЭМ!$B$33:$B$776,R$47)+'СЕТ СН'!$G$11+СВЦЭМ!$D$10+'СЕТ СН'!$G$5-'СЕТ СН'!$G$21</f>
        <v>3252.9208478999999</v>
      </c>
      <c r="S51" s="36">
        <f>SUMIFS(СВЦЭМ!$D$33:$D$776,СВЦЭМ!$A$33:$A$776,$A51,СВЦЭМ!$B$33:$B$776,S$47)+'СЕТ СН'!$G$11+СВЦЭМ!$D$10+'СЕТ СН'!$G$5-'СЕТ СН'!$G$21</f>
        <v>3218.0133035700001</v>
      </c>
      <c r="T51" s="36">
        <f>SUMIFS(СВЦЭМ!$D$33:$D$776,СВЦЭМ!$A$33:$A$776,$A51,СВЦЭМ!$B$33:$B$776,T$47)+'СЕТ СН'!$G$11+СВЦЭМ!$D$10+'СЕТ СН'!$G$5-'СЕТ СН'!$G$21</f>
        <v>3211.0131926900003</v>
      </c>
      <c r="U51" s="36">
        <f>SUMIFS(СВЦЭМ!$D$33:$D$776,СВЦЭМ!$A$33:$A$776,$A51,СВЦЭМ!$B$33:$B$776,U$47)+'СЕТ СН'!$G$11+СВЦЭМ!$D$10+'СЕТ СН'!$G$5-'СЕТ СН'!$G$21</f>
        <v>3210.3608090500002</v>
      </c>
      <c r="V51" s="36">
        <f>SUMIFS(СВЦЭМ!$D$33:$D$776,СВЦЭМ!$A$33:$A$776,$A51,СВЦЭМ!$B$33:$B$776,V$47)+'СЕТ СН'!$G$11+СВЦЭМ!$D$10+'СЕТ СН'!$G$5-'СЕТ СН'!$G$21</f>
        <v>3209.81568182</v>
      </c>
      <c r="W51" s="36">
        <f>SUMIFS(СВЦЭМ!$D$33:$D$776,СВЦЭМ!$A$33:$A$776,$A51,СВЦЭМ!$B$33:$B$776,W$47)+'СЕТ СН'!$G$11+СВЦЭМ!$D$10+'СЕТ СН'!$G$5-'СЕТ СН'!$G$21</f>
        <v>3220.8210631700003</v>
      </c>
      <c r="X51" s="36">
        <f>SUMIFS(СВЦЭМ!$D$33:$D$776,СВЦЭМ!$A$33:$A$776,$A51,СВЦЭМ!$B$33:$B$776,X$47)+'СЕТ СН'!$G$11+СВЦЭМ!$D$10+'СЕТ СН'!$G$5-'СЕТ СН'!$G$21</f>
        <v>3193.6742315500001</v>
      </c>
      <c r="Y51" s="36">
        <f>SUMIFS(СВЦЭМ!$D$33:$D$776,СВЦЭМ!$A$33:$A$776,$A51,СВЦЭМ!$B$33:$B$776,Y$47)+'СЕТ СН'!$G$11+СВЦЭМ!$D$10+'СЕТ СН'!$G$5-'СЕТ СН'!$G$21</f>
        <v>3185.7372167500002</v>
      </c>
    </row>
    <row r="52" spans="1:25" ht="15.75" x14ac:dyDescent="0.2">
      <c r="A52" s="35">
        <f t="shared" si="1"/>
        <v>43682</v>
      </c>
      <c r="B52" s="36">
        <f>SUMIFS(СВЦЭМ!$D$33:$D$776,СВЦЭМ!$A$33:$A$776,$A52,СВЦЭМ!$B$33:$B$776,B$47)+'СЕТ СН'!$G$11+СВЦЭМ!$D$10+'СЕТ СН'!$G$5-'СЕТ СН'!$G$21</f>
        <v>3282.90558698</v>
      </c>
      <c r="C52" s="36">
        <f>SUMIFS(СВЦЭМ!$D$33:$D$776,СВЦЭМ!$A$33:$A$776,$A52,СВЦЭМ!$B$33:$B$776,C$47)+'СЕТ СН'!$G$11+СВЦЭМ!$D$10+'СЕТ СН'!$G$5-'СЕТ СН'!$G$21</f>
        <v>3317.3540249799998</v>
      </c>
      <c r="D52" s="36">
        <f>SUMIFS(СВЦЭМ!$D$33:$D$776,СВЦЭМ!$A$33:$A$776,$A52,СВЦЭМ!$B$33:$B$776,D$47)+'СЕТ СН'!$G$11+СВЦЭМ!$D$10+'СЕТ СН'!$G$5-'СЕТ СН'!$G$21</f>
        <v>3348.4662103600003</v>
      </c>
      <c r="E52" s="36">
        <f>SUMIFS(СВЦЭМ!$D$33:$D$776,СВЦЭМ!$A$33:$A$776,$A52,СВЦЭМ!$B$33:$B$776,E$47)+'СЕТ СН'!$G$11+СВЦЭМ!$D$10+'СЕТ СН'!$G$5-'СЕТ СН'!$G$21</f>
        <v>3357.9666270000002</v>
      </c>
      <c r="F52" s="36">
        <f>SUMIFS(СВЦЭМ!$D$33:$D$776,СВЦЭМ!$A$33:$A$776,$A52,СВЦЭМ!$B$33:$B$776,F$47)+'СЕТ СН'!$G$11+СВЦЭМ!$D$10+'СЕТ СН'!$G$5-'СЕТ СН'!$G$21</f>
        <v>3357.8466976300001</v>
      </c>
      <c r="G52" s="36">
        <f>SUMIFS(СВЦЭМ!$D$33:$D$776,СВЦЭМ!$A$33:$A$776,$A52,СВЦЭМ!$B$33:$B$776,G$47)+'СЕТ СН'!$G$11+СВЦЭМ!$D$10+'СЕТ СН'!$G$5-'СЕТ СН'!$G$21</f>
        <v>3342.4112661700001</v>
      </c>
      <c r="H52" s="36">
        <f>SUMIFS(СВЦЭМ!$D$33:$D$776,СВЦЭМ!$A$33:$A$776,$A52,СВЦЭМ!$B$33:$B$776,H$47)+'СЕТ СН'!$G$11+СВЦЭМ!$D$10+'СЕТ СН'!$G$5-'СЕТ СН'!$G$21</f>
        <v>3303.5261630100003</v>
      </c>
      <c r="I52" s="36">
        <f>SUMIFS(СВЦЭМ!$D$33:$D$776,СВЦЭМ!$A$33:$A$776,$A52,СВЦЭМ!$B$33:$B$776,I$47)+'СЕТ СН'!$G$11+СВЦЭМ!$D$10+'СЕТ СН'!$G$5-'СЕТ СН'!$G$21</f>
        <v>3289.2224825500002</v>
      </c>
      <c r="J52" s="36">
        <f>SUMIFS(СВЦЭМ!$D$33:$D$776,СВЦЭМ!$A$33:$A$776,$A52,СВЦЭМ!$B$33:$B$776,J$47)+'СЕТ СН'!$G$11+СВЦЭМ!$D$10+'СЕТ СН'!$G$5-'СЕТ СН'!$G$21</f>
        <v>3281.2721707000001</v>
      </c>
      <c r="K52" s="36">
        <f>SUMIFS(СВЦЭМ!$D$33:$D$776,СВЦЭМ!$A$33:$A$776,$A52,СВЦЭМ!$B$33:$B$776,K$47)+'СЕТ СН'!$G$11+СВЦЭМ!$D$10+'СЕТ СН'!$G$5-'СЕТ СН'!$G$21</f>
        <v>3304.6214695799999</v>
      </c>
      <c r="L52" s="36">
        <f>SUMIFS(СВЦЭМ!$D$33:$D$776,СВЦЭМ!$A$33:$A$776,$A52,СВЦЭМ!$B$33:$B$776,L$47)+'СЕТ СН'!$G$11+СВЦЭМ!$D$10+'СЕТ СН'!$G$5-'СЕТ СН'!$G$21</f>
        <v>3306.0043577000001</v>
      </c>
      <c r="M52" s="36">
        <f>SUMIFS(СВЦЭМ!$D$33:$D$776,СВЦЭМ!$A$33:$A$776,$A52,СВЦЭМ!$B$33:$B$776,M$47)+'СЕТ СН'!$G$11+СВЦЭМ!$D$10+'СЕТ СН'!$G$5-'СЕТ СН'!$G$21</f>
        <v>3313.6703851500001</v>
      </c>
      <c r="N52" s="36">
        <f>SUMIFS(СВЦЭМ!$D$33:$D$776,СВЦЭМ!$A$33:$A$776,$A52,СВЦЭМ!$B$33:$B$776,N$47)+'СЕТ СН'!$G$11+СВЦЭМ!$D$10+'СЕТ СН'!$G$5-'СЕТ СН'!$G$21</f>
        <v>3310.7184575199999</v>
      </c>
      <c r="O52" s="36">
        <f>SUMIFS(СВЦЭМ!$D$33:$D$776,СВЦЭМ!$A$33:$A$776,$A52,СВЦЭМ!$B$33:$B$776,O$47)+'СЕТ СН'!$G$11+СВЦЭМ!$D$10+'СЕТ СН'!$G$5-'СЕТ СН'!$G$21</f>
        <v>3317.68815025</v>
      </c>
      <c r="P52" s="36">
        <f>SUMIFS(СВЦЭМ!$D$33:$D$776,СВЦЭМ!$A$33:$A$776,$A52,СВЦЭМ!$B$33:$B$776,P$47)+'СЕТ СН'!$G$11+СВЦЭМ!$D$10+'СЕТ СН'!$G$5-'СЕТ СН'!$G$21</f>
        <v>3323.5764691600002</v>
      </c>
      <c r="Q52" s="36">
        <f>SUMIFS(СВЦЭМ!$D$33:$D$776,СВЦЭМ!$A$33:$A$776,$A52,СВЦЭМ!$B$33:$B$776,Q$47)+'СЕТ СН'!$G$11+СВЦЭМ!$D$10+'СЕТ СН'!$G$5-'СЕТ СН'!$G$21</f>
        <v>3322.0054084000003</v>
      </c>
      <c r="R52" s="36">
        <f>SUMIFS(СВЦЭМ!$D$33:$D$776,СВЦЭМ!$A$33:$A$776,$A52,СВЦЭМ!$B$33:$B$776,R$47)+'СЕТ СН'!$G$11+СВЦЭМ!$D$10+'СЕТ СН'!$G$5-'СЕТ СН'!$G$21</f>
        <v>3288.7089949000001</v>
      </c>
      <c r="S52" s="36">
        <f>SUMIFS(СВЦЭМ!$D$33:$D$776,СВЦЭМ!$A$33:$A$776,$A52,СВЦЭМ!$B$33:$B$776,S$47)+'СЕТ СН'!$G$11+СВЦЭМ!$D$10+'СЕТ СН'!$G$5-'СЕТ СН'!$G$21</f>
        <v>3242.4499150000001</v>
      </c>
      <c r="T52" s="36">
        <f>SUMIFS(СВЦЭМ!$D$33:$D$776,СВЦЭМ!$A$33:$A$776,$A52,СВЦЭМ!$B$33:$B$776,T$47)+'СЕТ СН'!$G$11+СВЦЭМ!$D$10+'СЕТ СН'!$G$5-'СЕТ СН'!$G$21</f>
        <v>3232.66895024</v>
      </c>
      <c r="U52" s="36">
        <f>SUMIFS(СВЦЭМ!$D$33:$D$776,СВЦЭМ!$A$33:$A$776,$A52,СВЦЭМ!$B$33:$B$776,U$47)+'СЕТ СН'!$G$11+СВЦЭМ!$D$10+'СЕТ СН'!$G$5-'СЕТ СН'!$G$21</f>
        <v>3227.3809903900001</v>
      </c>
      <c r="V52" s="36">
        <f>SUMIFS(СВЦЭМ!$D$33:$D$776,СВЦЭМ!$A$33:$A$776,$A52,СВЦЭМ!$B$33:$B$776,V$47)+'СЕТ СН'!$G$11+СВЦЭМ!$D$10+'СЕТ СН'!$G$5-'СЕТ СН'!$G$21</f>
        <v>3225.03248575</v>
      </c>
      <c r="W52" s="36">
        <f>SUMIFS(СВЦЭМ!$D$33:$D$776,СВЦЭМ!$A$33:$A$776,$A52,СВЦЭМ!$B$33:$B$776,W$47)+'СЕТ СН'!$G$11+СВЦЭМ!$D$10+'СЕТ СН'!$G$5-'СЕТ СН'!$G$21</f>
        <v>3239.3827772300001</v>
      </c>
      <c r="X52" s="36">
        <f>SUMIFS(СВЦЭМ!$D$33:$D$776,СВЦЭМ!$A$33:$A$776,$A52,СВЦЭМ!$B$33:$B$776,X$47)+'СЕТ СН'!$G$11+СВЦЭМ!$D$10+'СЕТ СН'!$G$5-'СЕТ СН'!$G$21</f>
        <v>3218.4270803500003</v>
      </c>
      <c r="Y52" s="36">
        <f>SUMIFS(СВЦЭМ!$D$33:$D$776,СВЦЭМ!$A$33:$A$776,$A52,СВЦЭМ!$B$33:$B$776,Y$47)+'СЕТ СН'!$G$11+СВЦЭМ!$D$10+'СЕТ СН'!$G$5-'СЕТ СН'!$G$21</f>
        <v>3224.7846653900001</v>
      </c>
    </row>
    <row r="53" spans="1:25" ht="15.75" x14ac:dyDescent="0.2">
      <c r="A53" s="35">
        <f t="shared" si="1"/>
        <v>43683</v>
      </c>
      <c r="B53" s="36">
        <f>SUMIFS(СВЦЭМ!$D$33:$D$776,СВЦЭМ!$A$33:$A$776,$A53,СВЦЭМ!$B$33:$B$776,B$47)+'СЕТ СН'!$G$11+СВЦЭМ!$D$10+'СЕТ СН'!$G$5-'СЕТ СН'!$G$21</f>
        <v>3286.9896109900001</v>
      </c>
      <c r="C53" s="36">
        <f>SUMIFS(СВЦЭМ!$D$33:$D$776,СВЦЭМ!$A$33:$A$776,$A53,СВЦЭМ!$B$33:$B$776,C$47)+'СЕТ СН'!$G$11+СВЦЭМ!$D$10+'СЕТ СН'!$G$5-'СЕТ СН'!$G$21</f>
        <v>3321.6871157300002</v>
      </c>
      <c r="D53" s="36">
        <f>SUMIFS(СВЦЭМ!$D$33:$D$776,СВЦЭМ!$A$33:$A$776,$A53,СВЦЭМ!$B$33:$B$776,D$47)+'СЕТ СН'!$G$11+СВЦЭМ!$D$10+'СЕТ СН'!$G$5-'СЕТ СН'!$G$21</f>
        <v>3345.3189390799998</v>
      </c>
      <c r="E53" s="36">
        <f>SUMIFS(СВЦЭМ!$D$33:$D$776,СВЦЭМ!$A$33:$A$776,$A53,СВЦЭМ!$B$33:$B$776,E$47)+'СЕТ СН'!$G$11+СВЦЭМ!$D$10+'СЕТ СН'!$G$5-'СЕТ СН'!$G$21</f>
        <v>3355.8994218500002</v>
      </c>
      <c r="F53" s="36">
        <f>SUMIFS(СВЦЭМ!$D$33:$D$776,СВЦЭМ!$A$33:$A$776,$A53,СВЦЭМ!$B$33:$B$776,F$47)+'СЕТ СН'!$G$11+СВЦЭМ!$D$10+'СЕТ СН'!$G$5-'СЕТ СН'!$G$21</f>
        <v>3365.47677909</v>
      </c>
      <c r="G53" s="36">
        <f>SUMIFS(СВЦЭМ!$D$33:$D$776,СВЦЭМ!$A$33:$A$776,$A53,СВЦЭМ!$B$33:$B$776,G$47)+'СЕТ СН'!$G$11+СВЦЭМ!$D$10+'СЕТ СН'!$G$5-'СЕТ СН'!$G$21</f>
        <v>3340.6917817799999</v>
      </c>
      <c r="H53" s="36">
        <f>SUMIFS(СВЦЭМ!$D$33:$D$776,СВЦЭМ!$A$33:$A$776,$A53,СВЦЭМ!$B$33:$B$776,H$47)+'СЕТ СН'!$G$11+СВЦЭМ!$D$10+'СЕТ СН'!$G$5-'СЕТ СН'!$G$21</f>
        <v>3304.3022952900001</v>
      </c>
      <c r="I53" s="36">
        <f>SUMIFS(СВЦЭМ!$D$33:$D$776,СВЦЭМ!$A$33:$A$776,$A53,СВЦЭМ!$B$33:$B$776,I$47)+'СЕТ СН'!$G$11+СВЦЭМ!$D$10+'СЕТ СН'!$G$5-'СЕТ СН'!$G$21</f>
        <v>3257.5262448500002</v>
      </c>
      <c r="J53" s="36">
        <f>SUMIFS(СВЦЭМ!$D$33:$D$776,СВЦЭМ!$A$33:$A$776,$A53,СВЦЭМ!$B$33:$B$776,J$47)+'СЕТ СН'!$G$11+СВЦЭМ!$D$10+'СЕТ СН'!$G$5-'СЕТ СН'!$G$21</f>
        <v>3292.04107974</v>
      </c>
      <c r="K53" s="36">
        <f>SUMIFS(СВЦЭМ!$D$33:$D$776,СВЦЭМ!$A$33:$A$776,$A53,СВЦЭМ!$B$33:$B$776,K$47)+'СЕТ СН'!$G$11+СВЦЭМ!$D$10+'СЕТ СН'!$G$5-'СЕТ СН'!$G$21</f>
        <v>3328.6742023100001</v>
      </c>
      <c r="L53" s="36">
        <f>SUMIFS(СВЦЭМ!$D$33:$D$776,СВЦЭМ!$A$33:$A$776,$A53,СВЦЭМ!$B$33:$B$776,L$47)+'СЕТ СН'!$G$11+СВЦЭМ!$D$10+'СЕТ СН'!$G$5-'СЕТ СН'!$G$21</f>
        <v>3333.0921168700002</v>
      </c>
      <c r="M53" s="36">
        <f>SUMIFS(СВЦЭМ!$D$33:$D$776,СВЦЭМ!$A$33:$A$776,$A53,СВЦЭМ!$B$33:$B$776,M$47)+'СЕТ СН'!$G$11+СВЦЭМ!$D$10+'СЕТ СН'!$G$5-'СЕТ СН'!$G$21</f>
        <v>3332.01215086</v>
      </c>
      <c r="N53" s="36">
        <f>SUMIFS(СВЦЭМ!$D$33:$D$776,СВЦЭМ!$A$33:$A$776,$A53,СВЦЭМ!$B$33:$B$776,N$47)+'СЕТ СН'!$G$11+СВЦЭМ!$D$10+'СЕТ СН'!$G$5-'СЕТ СН'!$G$21</f>
        <v>3332.3875931000002</v>
      </c>
      <c r="O53" s="36">
        <f>SUMIFS(СВЦЭМ!$D$33:$D$776,СВЦЭМ!$A$33:$A$776,$A53,СВЦЭМ!$B$33:$B$776,O$47)+'СЕТ СН'!$G$11+СВЦЭМ!$D$10+'СЕТ СН'!$G$5-'СЕТ СН'!$G$21</f>
        <v>3332.66054059</v>
      </c>
      <c r="P53" s="36">
        <f>SUMIFS(СВЦЭМ!$D$33:$D$776,СВЦЭМ!$A$33:$A$776,$A53,СВЦЭМ!$B$33:$B$776,P$47)+'СЕТ СН'!$G$11+СВЦЭМ!$D$10+'СЕТ СН'!$G$5-'СЕТ СН'!$G$21</f>
        <v>3335.6439008000002</v>
      </c>
      <c r="Q53" s="36">
        <f>SUMIFS(СВЦЭМ!$D$33:$D$776,СВЦЭМ!$A$33:$A$776,$A53,СВЦЭМ!$B$33:$B$776,Q$47)+'СЕТ СН'!$G$11+СВЦЭМ!$D$10+'СЕТ СН'!$G$5-'СЕТ СН'!$G$21</f>
        <v>3338.3995665000002</v>
      </c>
      <c r="R53" s="36">
        <f>SUMIFS(СВЦЭМ!$D$33:$D$776,СВЦЭМ!$A$33:$A$776,$A53,СВЦЭМ!$B$33:$B$776,R$47)+'СЕТ СН'!$G$11+СВЦЭМ!$D$10+'СЕТ СН'!$G$5-'СЕТ СН'!$G$21</f>
        <v>3285.8428247700003</v>
      </c>
      <c r="S53" s="36">
        <f>SUMIFS(СВЦЭМ!$D$33:$D$776,СВЦЭМ!$A$33:$A$776,$A53,СВЦЭМ!$B$33:$B$776,S$47)+'СЕТ СН'!$G$11+СВЦЭМ!$D$10+'СЕТ СН'!$G$5-'СЕТ СН'!$G$21</f>
        <v>3238.0691349399999</v>
      </c>
      <c r="T53" s="36">
        <f>SUMIFS(СВЦЭМ!$D$33:$D$776,СВЦЭМ!$A$33:$A$776,$A53,СВЦЭМ!$B$33:$B$776,T$47)+'СЕТ СН'!$G$11+СВЦЭМ!$D$10+'СЕТ СН'!$G$5-'СЕТ СН'!$G$21</f>
        <v>3225.9907512999998</v>
      </c>
      <c r="U53" s="36">
        <f>SUMIFS(СВЦЭМ!$D$33:$D$776,СВЦЭМ!$A$33:$A$776,$A53,СВЦЭМ!$B$33:$B$776,U$47)+'СЕТ СН'!$G$11+СВЦЭМ!$D$10+'СЕТ СН'!$G$5-'СЕТ СН'!$G$21</f>
        <v>3231.0650374800002</v>
      </c>
      <c r="V53" s="36">
        <f>SUMIFS(СВЦЭМ!$D$33:$D$776,СВЦЭМ!$A$33:$A$776,$A53,СВЦЭМ!$B$33:$B$776,V$47)+'СЕТ СН'!$G$11+СВЦЭМ!$D$10+'СЕТ СН'!$G$5-'СЕТ СН'!$G$21</f>
        <v>3229.0668399599999</v>
      </c>
      <c r="W53" s="36">
        <f>SUMIFS(СВЦЭМ!$D$33:$D$776,СВЦЭМ!$A$33:$A$776,$A53,СВЦЭМ!$B$33:$B$776,W$47)+'СЕТ СН'!$G$11+СВЦЭМ!$D$10+'СЕТ СН'!$G$5-'СЕТ СН'!$G$21</f>
        <v>3230.91209979</v>
      </c>
      <c r="X53" s="36">
        <f>SUMIFS(СВЦЭМ!$D$33:$D$776,СВЦЭМ!$A$33:$A$776,$A53,СВЦЭМ!$B$33:$B$776,X$47)+'СЕТ СН'!$G$11+СВЦЭМ!$D$10+'СЕТ СН'!$G$5-'СЕТ СН'!$G$21</f>
        <v>3210.0155555700003</v>
      </c>
      <c r="Y53" s="36">
        <f>SUMIFS(СВЦЭМ!$D$33:$D$776,СВЦЭМ!$A$33:$A$776,$A53,СВЦЭМ!$B$33:$B$776,Y$47)+'СЕТ СН'!$G$11+СВЦЭМ!$D$10+'СЕТ СН'!$G$5-'СЕТ СН'!$G$21</f>
        <v>3219.3168778500003</v>
      </c>
    </row>
    <row r="54" spans="1:25" ht="15.75" x14ac:dyDescent="0.2">
      <c r="A54" s="35">
        <f t="shared" si="1"/>
        <v>43684</v>
      </c>
      <c r="B54" s="36">
        <f>SUMIFS(СВЦЭМ!$D$33:$D$776,СВЦЭМ!$A$33:$A$776,$A54,СВЦЭМ!$B$33:$B$776,B$47)+'СЕТ СН'!$G$11+СВЦЭМ!$D$10+'СЕТ СН'!$G$5-'СЕТ СН'!$G$21</f>
        <v>3291.7440273299999</v>
      </c>
      <c r="C54" s="36">
        <f>SUMIFS(СВЦЭМ!$D$33:$D$776,СВЦЭМ!$A$33:$A$776,$A54,СВЦЭМ!$B$33:$B$776,C$47)+'СЕТ СН'!$G$11+СВЦЭМ!$D$10+'СЕТ СН'!$G$5-'СЕТ СН'!$G$21</f>
        <v>3295.7729399499999</v>
      </c>
      <c r="D54" s="36">
        <f>SUMIFS(СВЦЭМ!$D$33:$D$776,СВЦЭМ!$A$33:$A$776,$A54,СВЦЭМ!$B$33:$B$776,D$47)+'СЕТ СН'!$G$11+СВЦЭМ!$D$10+'СЕТ СН'!$G$5-'СЕТ СН'!$G$21</f>
        <v>3322.10712027</v>
      </c>
      <c r="E54" s="36">
        <f>SUMIFS(СВЦЭМ!$D$33:$D$776,СВЦЭМ!$A$33:$A$776,$A54,СВЦЭМ!$B$33:$B$776,E$47)+'СЕТ СН'!$G$11+СВЦЭМ!$D$10+'СЕТ СН'!$G$5-'СЕТ СН'!$G$21</f>
        <v>3325.0537889699999</v>
      </c>
      <c r="F54" s="36">
        <f>SUMIFS(СВЦЭМ!$D$33:$D$776,СВЦЭМ!$A$33:$A$776,$A54,СВЦЭМ!$B$33:$B$776,F$47)+'СЕТ СН'!$G$11+СВЦЭМ!$D$10+'СЕТ СН'!$G$5-'СЕТ СН'!$G$21</f>
        <v>3332.5546739700003</v>
      </c>
      <c r="G54" s="36">
        <f>SUMIFS(СВЦЭМ!$D$33:$D$776,СВЦЭМ!$A$33:$A$776,$A54,СВЦЭМ!$B$33:$B$776,G$47)+'СЕТ СН'!$G$11+СВЦЭМ!$D$10+'СЕТ СН'!$G$5-'СЕТ СН'!$G$21</f>
        <v>3325.8809065700002</v>
      </c>
      <c r="H54" s="36">
        <f>SUMIFS(СВЦЭМ!$D$33:$D$776,СВЦЭМ!$A$33:$A$776,$A54,СВЦЭМ!$B$33:$B$776,H$47)+'СЕТ СН'!$G$11+СВЦЭМ!$D$10+'СЕТ СН'!$G$5-'СЕТ СН'!$G$21</f>
        <v>3288.3444581200001</v>
      </c>
      <c r="I54" s="36">
        <f>SUMIFS(СВЦЭМ!$D$33:$D$776,СВЦЭМ!$A$33:$A$776,$A54,СВЦЭМ!$B$33:$B$776,I$47)+'СЕТ СН'!$G$11+СВЦЭМ!$D$10+'СЕТ СН'!$G$5-'СЕТ СН'!$G$21</f>
        <v>3273.6384145299999</v>
      </c>
      <c r="J54" s="36">
        <f>SUMIFS(СВЦЭМ!$D$33:$D$776,СВЦЭМ!$A$33:$A$776,$A54,СВЦЭМ!$B$33:$B$776,J$47)+'СЕТ СН'!$G$11+СВЦЭМ!$D$10+'СЕТ СН'!$G$5-'СЕТ СН'!$G$21</f>
        <v>3297.8868318599998</v>
      </c>
      <c r="K54" s="36">
        <f>SUMIFS(СВЦЭМ!$D$33:$D$776,СВЦЭМ!$A$33:$A$776,$A54,СВЦЭМ!$B$33:$B$776,K$47)+'СЕТ СН'!$G$11+СВЦЭМ!$D$10+'СЕТ СН'!$G$5-'СЕТ СН'!$G$21</f>
        <v>3315.5206640900001</v>
      </c>
      <c r="L54" s="36">
        <f>SUMIFS(СВЦЭМ!$D$33:$D$776,СВЦЭМ!$A$33:$A$776,$A54,СВЦЭМ!$B$33:$B$776,L$47)+'СЕТ СН'!$G$11+СВЦЭМ!$D$10+'СЕТ СН'!$G$5-'СЕТ СН'!$G$21</f>
        <v>3316.1546933999998</v>
      </c>
      <c r="M54" s="36">
        <f>SUMIFS(СВЦЭМ!$D$33:$D$776,СВЦЭМ!$A$33:$A$776,$A54,СВЦЭМ!$B$33:$B$776,M$47)+'СЕТ СН'!$G$11+СВЦЭМ!$D$10+'СЕТ СН'!$G$5-'СЕТ СН'!$G$21</f>
        <v>3319.35477739</v>
      </c>
      <c r="N54" s="36">
        <f>SUMIFS(СВЦЭМ!$D$33:$D$776,СВЦЭМ!$A$33:$A$776,$A54,СВЦЭМ!$B$33:$B$776,N$47)+'СЕТ СН'!$G$11+СВЦЭМ!$D$10+'СЕТ СН'!$G$5-'СЕТ СН'!$G$21</f>
        <v>3312.7173194699999</v>
      </c>
      <c r="O54" s="36">
        <f>SUMIFS(СВЦЭМ!$D$33:$D$776,СВЦЭМ!$A$33:$A$776,$A54,СВЦЭМ!$B$33:$B$776,O$47)+'СЕТ СН'!$G$11+СВЦЭМ!$D$10+'СЕТ СН'!$G$5-'СЕТ СН'!$G$21</f>
        <v>3318.0955450700003</v>
      </c>
      <c r="P54" s="36">
        <f>SUMIFS(СВЦЭМ!$D$33:$D$776,СВЦЭМ!$A$33:$A$776,$A54,СВЦЭМ!$B$33:$B$776,P$47)+'СЕТ СН'!$G$11+СВЦЭМ!$D$10+'СЕТ СН'!$G$5-'СЕТ СН'!$G$21</f>
        <v>3321.9615813199998</v>
      </c>
      <c r="Q54" s="36">
        <f>SUMIFS(СВЦЭМ!$D$33:$D$776,СВЦЭМ!$A$33:$A$776,$A54,СВЦЭМ!$B$33:$B$776,Q$47)+'СЕТ СН'!$G$11+СВЦЭМ!$D$10+'СЕТ СН'!$G$5-'СЕТ СН'!$G$21</f>
        <v>3321.78335333</v>
      </c>
      <c r="R54" s="36">
        <f>SUMIFS(СВЦЭМ!$D$33:$D$776,СВЦЭМ!$A$33:$A$776,$A54,СВЦЭМ!$B$33:$B$776,R$47)+'СЕТ СН'!$G$11+СВЦЭМ!$D$10+'СЕТ СН'!$G$5-'СЕТ СН'!$G$21</f>
        <v>3280.6499960400001</v>
      </c>
      <c r="S54" s="36">
        <f>SUMIFS(СВЦЭМ!$D$33:$D$776,СВЦЭМ!$A$33:$A$776,$A54,СВЦЭМ!$B$33:$B$776,S$47)+'СЕТ СН'!$G$11+СВЦЭМ!$D$10+'СЕТ СН'!$G$5-'СЕТ СН'!$G$21</f>
        <v>3236.1231068799998</v>
      </c>
      <c r="T54" s="36">
        <f>SUMIFS(СВЦЭМ!$D$33:$D$776,СВЦЭМ!$A$33:$A$776,$A54,СВЦЭМ!$B$33:$B$776,T$47)+'СЕТ СН'!$G$11+СВЦЭМ!$D$10+'СЕТ СН'!$G$5-'СЕТ СН'!$G$21</f>
        <v>3223.7540640500001</v>
      </c>
      <c r="U54" s="36">
        <f>SUMIFS(СВЦЭМ!$D$33:$D$776,СВЦЭМ!$A$33:$A$776,$A54,СВЦЭМ!$B$33:$B$776,U$47)+'СЕТ СН'!$G$11+СВЦЭМ!$D$10+'СЕТ СН'!$G$5-'СЕТ СН'!$G$21</f>
        <v>3225.1969626099999</v>
      </c>
      <c r="V54" s="36">
        <f>SUMIFS(СВЦЭМ!$D$33:$D$776,СВЦЭМ!$A$33:$A$776,$A54,СВЦЭМ!$B$33:$B$776,V$47)+'СЕТ СН'!$G$11+СВЦЭМ!$D$10+'СЕТ СН'!$G$5-'СЕТ СН'!$G$21</f>
        <v>3220.44106014</v>
      </c>
      <c r="W54" s="36">
        <f>SUMIFS(СВЦЭМ!$D$33:$D$776,СВЦЭМ!$A$33:$A$776,$A54,СВЦЭМ!$B$33:$B$776,W$47)+'СЕТ СН'!$G$11+СВЦЭМ!$D$10+'СЕТ СН'!$G$5-'СЕТ СН'!$G$21</f>
        <v>3229.2855206499999</v>
      </c>
      <c r="X54" s="36">
        <f>SUMIFS(СВЦЭМ!$D$33:$D$776,СВЦЭМ!$A$33:$A$776,$A54,СВЦЭМ!$B$33:$B$776,X$47)+'СЕТ СН'!$G$11+СВЦЭМ!$D$10+'СЕТ СН'!$G$5-'СЕТ СН'!$G$21</f>
        <v>3201.2354478000002</v>
      </c>
      <c r="Y54" s="36">
        <f>SUMIFS(СВЦЭМ!$D$33:$D$776,СВЦЭМ!$A$33:$A$776,$A54,СВЦЭМ!$B$33:$B$776,Y$47)+'СЕТ СН'!$G$11+СВЦЭМ!$D$10+'СЕТ СН'!$G$5-'СЕТ СН'!$G$21</f>
        <v>3232.1125856899998</v>
      </c>
    </row>
    <row r="55" spans="1:25" ht="15.75" x14ac:dyDescent="0.2">
      <c r="A55" s="35">
        <f t="shared" si="1"/>
        <v>43685</v>
      </c>
      <c r="B55" s="36">
        <f>SUMIFS(СВЦЭМ!$D$33:$D$776,СВЦЭМ!$A$33:$A$776,$A55,СВЦЭМ!$B$33:$B$776,B$47)+'СЕТ СН'!$G$11+СВЦЭМ!$D$10+'СЕТ СН'!$G$5-'СЕТ СН'!$G$21</f>
        <v>3326.17109033</v>
      </c>
      <c r="C55" s="36">
        <f>SUMIFS(СВЦЭМ!$D$33:$D$776,СВЦЭМ!$A$33:$A$776,$A55,СВЦЭМ!$B$33:$B$776,C$47)+'СЕТ СН'!$G$11+СВЦЭМ!$D$10+'СЕТ СН'!$G$5-'СЕТ СН'!$G$21</f>
        <v>3366.6939515200002</v>
      </c>
      <c r="D55" s="36">
        <f>SUMIFS(СВЦЭМ!$D$33:$D$776,СВЦЭМ!$A$33:$A$776,$A55,СВЦЭМ!$B$33:$B$776,D$47)+'СЕТ СН'!$G$11+СВЦЭМ!$D$10+'СЕТ СН'!$G$5-'СЕТ СН'!$G$21</f>
        <v>3396.3768263700003</v>
      </c>
      <c r="E55" s="36">
        <f>SUMIFS(СВЦЭМ!$D$33:$D$776,СВЦЭМ!$A$33:$A$776,$A55,СВЦЭМ!$B$33:$B$776,E$47)+'СЕТ СН'!$G$11+СВЦЭМ!$D$10+'СЕТ СН'!$G$5-'СЕТ СН'!$G$21</f>
        <v>3418.8433413800003</v>
      </c>
      <c r="F55" s="36">
        <f>SUMIFS(СВЦЭМ!$D$33:$D$776,СВЦЭМ!$A$33:$A$776,$A55,СВЦЭМ!$B$33:$B$776,F$47)+'СЕТ СН'!$G$11+СВЦЭМ!$D$10+'СЕТ СН'!$G$5-'СЕТ СН'!$G$21</f>
        <v>3463.0183361700001</v>
      </c>
      <c r="G55" s="36">
        <f>SUMIFS(СВЦЭМ!$D$33:$D$776,СВЦЭМ!$A$33:$A$776,$A55,СВЦЭМ!$B$33:$B$776,G$47)+'СЕТ СН'!$G$11+СВЦЭМ!$D$10+'СЕТ СН'!$G$5-'СЕТ СН'!$G$21</f>
        <v>3443.1405523900003</v>
      </c>
      <c r="H55" s="36">
        <f>SUMIFS(СВЦЭМ!$D$33:$D$776,СВЦЭМ!$A$33:$A$776,$A55,СВЦЭМ!$B$33:$B$776,H$47)+'СЕТ СН'!$G$11+СВЦЭМ!$D$10+'СЕТ СН'!$G$5-'СЕТ СН'!$G$21</f>
        <v>3399.6722194100003</v>
      </c>
      <c r="I55" s="36">
        <f>SUMIFS(СВЦЭМ!$D$33:$D$776,СВЦЭМ!$A$33:$A$776,$A55,СВЦЭМ!$B$33:$B$776,I$47)+'СЕТ СН'!$G$11+СВЦЭМ!$D$10+'СЕТ СН'!$G$5-'СЕТ СН'!$G$21</f>
        <v>3347.3085354</v>
      </c>
      <c r="J55" s="36">
        <f>SUMIFS(СВЦЭМ!$D$33:$D$776,СВЦЭМ!$A$33:$A$776,$A55,СВЦЭМ!$B$33:$B$776,J$47)+'СЕТ СН'!$G$11+СВЦЭМ!$D$10+'СЕТ СН'!$G$5-'СЕТ СН'!$G$21</f>
        <v>3304.9333727500002</v>
      </c>
      <c r="K55" s="36">
        <f>SUMIFS(СВЦЭМ!$D$33:$D$776,СВЦЭМ!$A$33:$A$776,$A55,СВЦЭМ!$B$33:$B$776,K$47)+'СЕТ СН'!$G$11+СВЦЭМ!$D$10+'СЕТ СН'!$G$5-'СЕТ СН'!$G$21</f>
        <v>3337.0489691900002</v>
      </c>
      <c r="L55" s="36">
        <f>SUMIFS(СВЦЭМ!$D$33:$D$776,СВЦЭМ!$A$33:$A$776,$A55,СВЦЭМ!$B$33:$B$776,L$47)+'СЕТ СН'!$G$11+СВЦЭМ!$D$10+'СЕТ СН'!$G$5-'СЕТ СН'!$G$21</f>
        <v>3348.4462428800002</v>
      </c>
      <c r="M55" s="36">
        <f>SUMIFS(СВЦЭМ!$D$33:$D$776,СВЦЭМ!$A$33:$A$776,$A55,СВЦЭМ!$B$33:$B$776,M$47)+'СЕТ СН'!$G$11+СВЦЭМ!$D$10+'СЕТ СН'!$G$5-'СЕТ СН'!$G$21</f>
        <v>3345.9734830699999</v>
      </c>
      <c r="N55" s="36">
        <f>SUMIFS(СВЦЭМ!$D$33:$D$776,СВЦЭМ!$A$33:$A$776,$A55,СВЦЭМ!$B$33:$B$776,N$47)+'СЕТ СН'!$G$11+СВЦЭМ!$D$10+'СЕТ СН'!$G$5-'СЕТ СН'!$G$21</f>
        <v>3341.2870643300002</v>
      </c>
      <c r="O55" s="36">
        <f>SUMIFS(СВЦЭМ!$D$33:$D$776,СВЦЭМ!$A$33:$A$776,$A55,СВЦЭМ!$B$33:$B$776,O$47)+'СЕТ СН'!$G$11+СВЦЭМ!$D$10+'СЕТ СН'!$G$5-'СЕТ СН'!$G$21</f>
        <v>3347.78173105</v>
      </c>
      <c r="P55" s="36">
        <f>SUMIFS(СВЦЭМ!$D$33:$D$776,СВЦЭМ!$A$33:$A$776,$A55,СВЦЭМ!$B$33:$B$776,P$47)+'СЕТ СН'!$G$11+СВЦЭМ!$D$10+'СЕТ СН'!$G$5-'СЕТ СН'!$G$21</f>
        <v>3350.1701705700002</v>
      </c>
      <c r="Q55" s="36">
        <f>SUMIFS(СВЦЭМ!$D$33:$D$776,СВЦЭМ!$A$33:$A$776,$A55,СВЦЭМ!$B$33:$B$776,Q$47)+'СЕТ СН'!$G$11+СВЦЭМ!$D$10+'СЕТ СН'!$G$5-'СЕТ СН'!$G$21</f>
        <v>3354.8183255100002</v>
      </c>
      <c r="R55" s="36">
        <f>SUMIFS(СВЦЭМ!$D$33:$D$776,СВЦЭМ!$A$33:$A$776,$A55,СВЦЭМ!$B$33:$B$776,R$47)+'СЕТ СН'!$G$11+СВЦЭМ!$D$10+'СЕТ СН'!$G$5-'СЕТ СН'!$G$21</f>
        <v>3300.2910990600003</v>
      </c>
      <c r="S55" s="36">
        <f>SUMIFS(СВЦЭМ!$D$33:$D$776,СВЦЭМ!$A$33:$A$776,$A55,СВЦЭМ!$B$33:$B$776,S$47)+'СЕТ СН'!$G$11+СВЦЭМ!$D$10+'СЕТ СН'!$G$5-'СЕТ СН'!$G$21</f>
        <v>3282.4215154100002</v>
      </c>
      <c r="T55" s="36">
        <f>SUMIFS(СВЦЭМ!$D$33:$D$776,СВЦЭМ!$A$33:$A$776,$A55,СВЦЭМ!$B$33:$B$776,T$47)+'СЕТ СН'!$G$11+СВЦЭМ!$D$10+'СЕТ СН'!$G$5-'СЕТ СН'!$G$21</f>
        <v>3282.0152327599999</v>
      </c>
      <c r="U55" s="36">
        <f>SUMIFS(СВЦЭМ!$D$33:$D$776,СВЦЭМ!$A$33:$A$776,$A55,СВЦЭМ!$B$33:$B$776,U$47)+'СЕТ СН'!$G$11+СВЦЭМ!$D$10+'СЕТ СН'!$G$5-'СЕТ СН'!$G$21</f>
        <v>3244.2019394500003</v>
      </c>
      <c r="V55" s="36">
        <f>SUMIFS(СВЦЭМ!$D$33:$D$776,СВЦЭМ!$A$33:$A$776,$A55,СВЦЭМ!$B$33:$B$776,V$47)+'СЕТ СН'!$G$11+СВЦЭМ!$D$10+'СЕТ СН'!$G$5-'СЕТ СН'!$G$21</f>
        <v>3243.4051360200001</v>
      </c>
      <c r="W55" s="36">
        <f>SUMIFS(СВЦЭМ!$D$33:$D$776,СВЦЭМ!$A$33:$A$776,$A55,СВЦЭМ!$B$33:$B$776,W$47)+'СЕТ СН'!$G$11+СВЦЭМ!$D$10+'СЕТ СН'!$G$5-'СЕТ СН'!$G$21</f>
        <v>3245.0007021900001</v>
      </c>
      <c r="X55" s="36">
        <f>SUMIFS(СВЦЭМ!$D$33:$D$776,СВЦЭМ!$A$33:$A$776,$A55,СВЦЭМ!$B$33:$B$776,X$47)+'СЕТ СН'!$G$11+СВЦЭМ!$D$10+'СЕТ СН'!$G$5-'СЕТ СН'!$G$21</f>
        <v>3221.1203454500001</v>
      </c>
      <c r="Y55" s="36">
        <f>SUMIFS(СВЦЭМ!$D$33:$D$776,СВЦЭМ!$A$33:$A$776,$A55,СВЦЭМ!$B$33:$B$776,Y$47)+'СЕТ СН'!$G$11+СВЦЭМ!$D$10+'СЕТ СН'!$G$5-'СЕТ СН'!$G$21</f>
        <v>3251.9396247100003</v>
      </c>
    </row>
    <row r="56" spans="1:25" ht="15.75" x14ac:dyDescent="0.2">
      <c r="A56" s="35">
        <f t="shared" si="1"/>
        <v>43686</v>
      </c>
      <c r="B56" s="36">
        <f>SUMIFS(СВЦЭМ!$D$33:$D$776,СВЦЭМ!$A$33:$A$776,$A56,СВЦЭМ!$B$33:$B$776,B$47)+'СЕТ СН'!$G$11+СВЦЭМ!$D$10+'СЕТ СН'!$G$5-'СЕТ СН'!$G$21</f>
        <v>3348.4491802100001</v>
      </c>
      <c r="C56" s="36">
        <f>SUMIFS(СВЦЭМ!$D$33:$D$776,СВЦЭМ!$A$33:$A$776,$A56,СВЦЭМ!$B$33:$B$776,C$47)+'СЕТ СН'!$G$11+СВЦЭМ!$D$10+'СЕТ СН'!$G$5-'СЕТ СН'!$G$21</f>
        <v>3388.0180997500001</v>
      </c>
      <c r="D56" s="36">
        <f>SUMIFS(СВЦЭМ!$D$33:$D$776,СВЦЭМ!$A$33:$A$776,$A56,СВЦЭМ!$B$33:$B$776,D$47)+'СЕТ СН'!$G$11+СВЦЭМ!$D$10+'СЕТ СН'!$G$5-'СЕТ СН'!$G$21</f>
        <v>3413.98944562</v>
      </c>
      <c r="E56" s="36">
        <f>SUMIFS(СВЦЭМ!$D$33:$D$776,СВЦЭМ!$A$33:$A$776,$A56,СВЦЭМ!$B$33:$B$776,E$47)+'СЕТ СН'!$G$11+СВЦЭМ!$D$10+'СЕТ СН'!$G$5-'СЕТ СН'!$G$21</f>
        <v>3432.0500343799999</v>
      </c>
      <c r="F56" s="36">
        <f>SUMIFS(СВЦЭМ!$D$33:$D$776,СВЦЭМ!$A$33:$A$776,$A56,СВЦЭМ!$B$33:$B$776,F$47)+'СЕТ СН'!$G$11+СВЦЭМ!$D$10+'СЕТ СН'!$G$5-'СЕТ СН'!$G$21</f>
        <v>3443.81510041</v>
      </c>
      <c r="G56" s="36">
        <f>SUMIFS(СВЦЭМ!$D$33:$D$776,СВЦЭМ!$A$33:$A$776,$A56,СВЦЭМ!$B$33:$B$776,G$47)+'СЕТ СН'!$G$11+СВЦЭМ!$D$10+'СЕТ СН'!$G$5-'СЕТ СН'!$G$21</f>
        <v>3430.4906602999999</v>
      </c>
      <c r="H56" s="36">
        <f>SUMIFS(СВЦЭМ!$D$33:$D$776,СВЦЭМ!$A$33:$A$776,$A56,СВЦЭМ!$B$33:$B$776,H$47)+'СЕТ СН'!$G$11+СВЦЭМ!$D$10+'СЕТ СН'!$G$5-'СЕТ СН'!$G$21</f>
        <v>3402.1133293600001</v>
      </c>
      <c r="I56" s="36">
        <f>SUMIFS(СВЦЭМ!$D$33:$D$776,СВЦЭМ!$A$33:$A$776,$A56,СВЦЭМ!$B$33:$B$776,I$47)+'СЕТ СН'!$G$11+СВЦЭМ!$D$10+'СЕТ СН'!$G$5-'СЕТ СН'!$G$21</f>
        <v>3365.8008084399999</v>
      </c>
      <c r="J56" s="36">
        <f>SUMIFS(СВЦЭМ!$D$33:$D$776,СВЦЭМ!$A$33:$A$776,$A56,СВЦЭМ!$B$33:$B$776,J$47)+'СЕТ СН'!$G$11+СВЦЭМ!$D$10+'СЕТ СН'!$G$5-'СЕТ СН'!$G$21</f>
        <v>3318.49776161</v>
      </c>
      <c r="K56" s="36">
        <f>SUMIFS(СВЦЭМ!$D$33:$D$776,СВЦЭМ!$A$33:$A$776,$A56,СВЦЭМ!$B$33:$B$776,K$47)+'СЕТ СН'!$G$11+СВЦЭМ!$D$10+'СЕТ СН'!$G$5-'СЕТ СН'!$G$21</f>
        <v>3337.7830572299999</v>
      </c>
      <c r="L56" s="36">
        <f>SUMIFS(СВЦЭМ!$D$33:$D$776,СВЦЭМ!$A$33:$A$776,$A56,СВЦЭМ!$B$33:$B$776,L$47)+'СЕТ СН'!$G$11+СВЦЭМ!$D$10+'СЕТ СН'!$G$5-'СЕТ СН'!$G$21</f>
        <v>3348.6388460500002</v>
      </c>
      <c r="M56" s="36">
        <f>SUMIFS(СВЦЭМ!$D$33:$D$776,СВЦЭМ!$A$33:$A$776,$A56,СВЦЭМ!$B$33:$B$776,M$47)+'СЕТ СН'!$G$11+СВЦЭМ!$D$10+'СЕТ СН'!$G$5-'СЕТ СН'!$G$21</f>
        <v>3347.3311188900002</v>
      </c>
      <c r="N56" s="36">
        <f>SUMIFS(СВЦЭМ!$D$33:$D$776,СВЦЭМ!$A$33:$A$776,$A56,СВЦЭМ!$B$33:$B$776,N$47)+'СЕТ СН'!$G$11+СВЦЭМ!$D$10+'СЕТ СН'!$G$5-'СЕТ СН'!$G$21</f>
        <v>3340.8220874100002</v>
      </c>
      <c r="O56" s="36">
        <f>SUMIFS(СВЦЭМ!$D$33:$D$776,СВЦЭМ!$A$33:$A$776,$A56,СВЦЭМ!$B$33:$B$776,O$47)+'СЕТ СН'!$G$11+СВЦЭМ!$D$10+'СЕТ СН'!$G$5-'СЕТ СН'!$G$21</f>
        <v>3345.6435624000001</v>
      </c>
      <c r="P56" s="36">
        <f>SUMIFS(СВЦЭМ!$D$33:$D$776,СВЦЭМ!$A$33:$A$776,$A56,СВЦЭМ!$B$33:$B$776,P$47)+'СЕТ СН'!$G$11+СВЦЭМ!$D$10+'СЕТ СН'!$G$5-'СЕТ СН'!$G$21</f>
        <v>3370.6718616400003</v>
      </c>
      <c r="Q56" s="36">
        <f>SUMIFS(СВЦЭМ!$D$33:$D$776,СВЦЭМ!$A$33:$A$776,$A56,СВЦЭМ!$B$33:$B$776,Q$47)+'СЕТ СН'!$G$11+СВЦЭМ!$D$10+'СЕТ СН'!$G$5-'СЕТ СН'!$G$21</f>
        <v>3371.4778614900001</v>
      </c>
      <c r="R56" s="36">
        <f>SUMIFS(СВЦЭМ!$D$33:$D$776,СВЦЭМ!$A$33:$A$776,$A56,СВЦЭМ!$B$33:$B$776,R$47)+'СЕТ СН'!$G$11+СВЦЭМ!$D$10+'СЕТ СН'!$G$5-'СЕТ СН'!$G$21</f>
        <v>3327.31848949</v>
      </c>
      <c r="S56" s="36">
        <f>SUMIFS(СВЦЭМ!$D$33:$D$776,СВЦЭМ!$A$33:$A$776,$A56,СВЦЭМ!$B$33:$B$776,S$47)+'СЕТ СН'!$G$11+СВЦЭМ!$D$10+'СЕТ СН'!$G$5-'СЕТ СН'!$G$21</f>
        <v>3279.1841647700003</v>
      </c>
      <c r="T56" s="36">
        <f>SUMIFS(СВЦЭМ!$D$33:$D$776,СВЦЭМ!$A$33:$A$776,$A56,СВЦЭМ!$B$33:$B$776,T$47)+'СЕТ СН'!$G$11+СВЦЭМ!$D$10+'СЕТ СН'!$G$5-'СЕТ СН'!$G$21</f>
        <v>3268.1134118300001</v>
      </c>
      <c r="U56" s="36">
        <f>SUMIFS(СВЦЭМ!$D$33:$D$776,СВЦЭМ!$A$33:$A$776,$A56,СВЦЭМ!$B$33:$B$776,U$47)+'СЕТ СН'!$G$11+СВЦЭМ!$D$10+'СЕТ СН'!$G$5-'СЕТ СН'!$G$21</f>
        <v>3265.0991376000002</v>
      </c>
      <c r="V56" s="36">
        <f>SUMIFS(СВЦЭМ!$D$33:$D$776,СВЦЭМ!$A$33:$A$776,$A56,СВЦЭМ!$B$33:$B$776,V$47)+'СЕТ СН'!$G$11+СВЦЭМ!$D$10+'СЕТ СН'!$G$5-'СЕТ СН'!$G$21</f>
        <v>3241.1242035099999</v>
      </c>
      <c r="W56" s="36">
        <f>SUMIFS(СВЦЭМ!$D$33:$D$776,СВЦЭМ!$A$33:$A$776,$A56,СВЦЭМ!$B$33:$B$776,W$47)+'СЕТ СН'!$G$11+СВЦЭМ!$D$10+'СЕТ СН'!$G$5-'СЕТ СН'!$G$21</f>
        <v>3248.35764328</v>
      </c>
      <c r="X56" s="36">
        <f>SUMIFS(СВЦЭМ!$D$33:$D$776,СВЦЭМ!$A$33:$A$776,$A56,СВЦЭМ!$B$33:$B$776,X$47)+'СЕТ СН'!$G$11+СВЦЭМ!$D$10+'СЕТ СН'!$G$5-'СЕТ СН'!$G$21</f>
        <v>3223.6451289199999</v>
      </c>
      <c r="Y56" s="36">
        <f>SUMIFS(СВЦЭМ!$D$33:$D$776,СВЦЭМ!$A$33:$A$776,$A56,СВЦЭМ!$B$33:$B$776,Y$47)+'СЕТ СН'!$G$11+СВЦЭМ!$D$10+'СЕТ СН'!$G$5-'СЕТ СН'!$G$21</f>
        <v>3280.5074955300001</v>
      </c>
    </row>
    <row r="57" spans="1:25" ht="15.75" x14ac:dyDescent="0.2">
      <c r="A57" s="35">
        <f t="shared" si="1"/>
        <v>43687</v>
      </c>
      <c r="B57" s="36">
        <f>SUMIFS(СВЦЭМ!$D$33:$D$776,СВЦЭМ!$A$33:$A$776,$A57,СВЦЭМ!$B$33:$B$776,B$47)+'СЕТ СН'!$G$11+СВЦЭМ!$D$10+'СЕТ СН'!$G$5-'СЕТ СН'!$G$21</f>
        <v>3410.9433462800002</v>
      </c>
      <c r="C57" s="36">
        <f>SUMIFS(СВЦЭМ!$D$33:$D$776,СВЦЭМ!$A$33:$A$776,$A57,СВЦЭМ!$B$33:$B$776,C$47)+'СЕТ СН'!$G$11+СВЦЭМ!$D$10+'СЕТ СН'!$G$5-'СЕТ СН'!$G$21</f>
        <v>3420.7227512600002</v>
      </c>
      <c r="D57" s="36">
        <f>SUMIFS(СВЦЭМ!$D$33:$D$776,СВЦЭМ!$A$33:$A$776,$A57,СВЦЭМ!$B$33:$B$776,D$47)+'СЕТ СН'!$G$11+СВЦЭМ!$D$10+'СЕТ СН'!$G$5-'СЕТ СН'!$G$21</f>
        <v>3434.0068057899998</v>
      </c>
      <c r="E57" s="36">
        <f>SUMIFS(СВЦЭМ!$D$33:$D$776,СВЦЭМ!$A$33:$A$776,$A57,СВЦЭМ!$B$33:$B$776,E$47)+'СЕТ СН'!$G$11+СВЦЭМ!$D$10+'СЕТ СН'!$G$5-'СЕТ СН'!$G$21</f>
        <v>3454.28507825</v>
      </c>
      <c r="F57" s="36">
        <f>SUMIFS(СВЦЭМ!$D$33:$D$776,СВЦЭМ!$A$33:$A$776,$A57,СВЦЭМ!$B$33:$B$776,F$47)+'СЕТ СН'!$G$11+СВЦЭМ!$D$10+'СЕТ СН'!$G$5-'СЕТ СН'!$G$21</f>
        <v>3474.7827728800003</v>
      </c>
      <c r="G57" s="36">
        <f>SUMIFS(СВЦЭМ!$D$33:$D$776,СВЦЭМ!$A$33:$A$776,$A57,СВЦЭМ!$B$33:$B$776,G$47)+'СЕТ СН'!$G$11+СВЦЭМ!$D$10+'СЕТ СН'!$G$5-'СЕТ СН'!$G$21</f>
        <v>3447.2754899299998</v>
      </c>
      <c r="H57" s="36">
        <f>SUMIFS(СВЦЭМ!$D$33:$D$776,СВЦЭМ!$A$33:$A$776,$A57,СВЦЭМ!$B$33:$B$776,H$47)+'СЕТ СН'!$G$11+СВЦЭМ!$D$10+'СЕТ СН'!$G$5-'СЕТ СН'!$G$21</f>
        <v>3405.4736932300002</v>
      </c>
      <c r="I57" s="36">
        <f>SUMIFS(СВЦЭМ!$D$33:$D$776,СВЦЭМ!$A$33:$A$776,$A57,СВЦЭМ!$B$33:$B$776,I$47)+'СЕТ СН'!$G$11+СВЦЭМ!$D$10+'СЕТ СН'!$G$5-'СЕТ СН'!$G$21</f>
        <v>3422.65449085</v>
      </c>
      <c r="J57" s="36">
        <f>SUMIFS(СВЦЭМ!$D$33:$D$776,СВЦЭМ!$A$33:$A$776,$A57,СВЦЭМ!$B$33:$B$776,J$47)+'СЕТ СН'!$G$11+СВЦЭМ!$D$10+'СЕТ СН'!$G$5-'СЕТ СН'!$G$21</f>
        <v>3323.3184657800002</v>
      </c>
      <c r="K57" s="36">
        <f>SUMIFS(СВЦЭМ!$D$33:$D$776,СВЦЭМ!$A$33:$A$776,$A57,СВЦЭМ!$B$33:$B$776,K$47)+'СЕТ СН'!$G$11+СВЦЭМ!$D$10+'СЕТ СН'!$G$5-'СЕТ СН'!$G$21</f>
        <v>3344.7564325100002</v>
      </c>
      <c r="L57" s="36">
        <f>SUMIFS(СВЦЭМ!$D$33:$D$776,СВЦЭМ!$A$33:$A$776,$A57,СВЦЭМ!$B$33:$B$776,L$47)+'СЕТ СН'!$G$11+СВЦЭМ!$D$10+'СЕТ СН'!$G$5-'СЕТ СН'!$G$21</f>
        <v>3361.5409806100001</v>
      </c>
      <c r="M57" s="36">
        <f>SUMIFS(СВЦЭМ!$D$33:$D$776,СВЦЭМ!$A$33:$A$776,$A57,СВЦЭМ!$B$33:$B$776,M$47)+'СЕТ СН'!$G$11+СВЦЭМ!$D$10+'СЕТ СН'!$G$5-'СЕТ СН'!$G$21</f>
        <v>3356.4305329700001</v>
      </c>
      <c r="N57" s="36">
        <f>SUMIFS(СВЦЭМ!$D$33:$D$776,СВЦЭМ!$A$33:$A$776,$A57,СВЦЭМ!$B$33:$B$776,N$47)+'СЕТ СН'!$G$11+СВЦЭМ!$D$10+'СЕТ СН'!$G$5-'СЕТ СН'!$G$21</f>
        <v>3349.0595874099999</v>
      </c>
      <c r="O57" s="36">
        <f>SUMIFS(СВЦЭМ!$D$33:$D$776,СВЦЭМ!$A$33:$A$776,$A57,СВЦЭМ!$B$33:$B$776,O$47)+'СЕТ СН'!$G$11+СВЦЭМ!$D$10+'СЕТ СН'!$G$5-'СЕТ СН'!$G$21</f>
        <v>3349.7948262800001</v>
      </c>
      <c r="P57" s="36">
        <f>SUMIFS(СВЦЭМ!$D$33:$D$776,СВЦЭМ!$A$33:$A$776,$A57,СВЦЭМ!$B$33:$B$776,P$47)+'СЕТ СН'!$G$11+СВЦЭМ!$D$10+'СЕТ СН'!$G$5-'СЕТ СН'!$G$21</f>
        <v>3350.1371286600001</v>
      </c>
      <c r="Q57" s="36">
        <f>SUMIFS(СВЦЭМ!$D$33:$D$776,СВЦЭМ!$A$33:$A$776,$A57,СВЦЭМ!$B$33:$B$776,Q$47)+'СЕТ СН'!$G$11+СВЦЭМ!$D$10+'СЕТ СН'!$G$5-'СЕТ СН'!$G$21</f>
        <v>3360.8041993800002</v>
      </c>
      <c r="R57" s="36">
        <f>SUMIFS(СВЦЭМ!$D$33:$D$776,СВЦЭМ!$A$33:$A$776,$A57,СВЦЭМ!$B$33:$B$776,R$47)+'СЕТ СН'!$G$11+СВЦЭМ!$D$10+'СЕТ СН'!$G$5-'СЕТ СН'!$G$21</f>
        <v>3305.8876239000001</v>
      </c>
      <c r="S57" s="36">
        <f>SUMIFS(СВЦЭМ!$D$33:$D$776,СВЦЭМ!$A$33:$A$776,$A57,СВЦЭМ!$B$33:$B$776,S$47)+'СЕТ СН'!$G$11+СВЦЭМ!$D$10+'СЕТ СН'!$G$5-'СЕТ СН'!$G$21</f>
        <v>3303.3937950500003</v>
      </c>
      <c r="T57" s="36">
        <f>SUMIFS(СВЦЭМ!$D$33:$D$776,СВЦЭМ!$A$33:$A$776,$A57,СВЦЭМ!$B$33:$B$776,T$47)+'СЕТ СН'!$G$11+СВЦЭМ!$D$10+'СЕТ СН'!$G$5-'СЕТ СН'!$G$21</f>
        <v>3301.1511736399998</v>
      </c>
      <c r="U57" s="36">
        <f>SUMIFS(СВЦЭМ!$D$33:$D$776,СВЦЭМ!$A$33:$A$776,$A57,СВЦЭМ!$B$33:$B$776,U$47)+'СЕТ СН'!$G$11+СВЦЭМ!$D$10+'СЕТ СН'!$G$5-'СЕТ СН'!$G$21</f>
        <v>3290.84858308</v>
      </c>
      <c r="V57" s="36">
        <f>SUMIFS(СВЦЭМ!$D$33:$D$776,СВЦЭМ!$A$33:$A$776,$A57,СВЦЭМ!$B$33:$B$776,V$47)+'СЕТ СН'!$G$11+СВЦЭМ!$D$10+'СЕТ СН'!$G$5-'СЕТ СН'!$G$21</f>
        <v>3296.8300487699998</v>
      </c>
      <c r="W57" s="36">
        <f>SUMIFS(СВЦЭМ!$D$33:$D$776,СВЦЭМ!$A$33:$A$776,$A57,СВЦЭМ!$B$33:$B$776,W$47)+'СЕТ СН'!$G$11+СВЦЭМ!$D$10+'СЕТ СН'!$G$5-'СЕТ СН'!$G$21</f>
        <v>3317.6315700599998</v>
      </c>
      <c r="X57" s="36">
        <f>SUMIFS(СВЦЭМ!$D$33:$D$776,СВЦЭМ!$A$33:$A$776,$A57,СВЦЭМ!$B$33:$B$776,X$47)+'СЕТ СН'!$G$11+СВЦЭМ!$D$10+'СЕТ СН'!$G$5-'СЕТ СН'!$G$21</f>
        <v>3291.9692978399999</v>
      </c>
      <c r="Y57" s="36">
        <f>SUMIFS(СВЦЭМ!$D$33:$D$776,СВЦЭМ!$A$33:$A$776,$A57,СВЦЭМ!$B$33:$B$776,Y$47)+'СЕТ СН'!$G$11+СВЦЭМ!$D$10+'СЕТ СН'!$G$5-'СЕТ СН'!$G$21</f>
        <v>3287.9201092399999</v>
      </c>
    </row>
    <row r="58" spans="1:25" ht="15.75" x14ac:dyDescent="0.2">
      <c r="A58" s="35">
        <f t="shared" si="1"/>
        <v>43688</v>
      </c>
      <c r="B58" s="36">
        <f>SUMIFS(СВЦЭМ!$D$33:$D$776,СВЦЭМ!$A$33:$A$776,$A58,СВЦЭМ!$B$33:$B$776,B$47)+'СЕТ СН'!$G$11+СВЦЭМ!$D$10+'СЕТ СН'!$G$5-'СЕТ СН'!$G$21</f>
        <v>3398.7330682800002</v>
      </c>
      <c r="C58" s="36">
        <f>SUMIFS(СВЦЭМ!$D$33:$D$776,СВЦЭМ!$A$33:$A$776,$A58,СВЦЭМ!$B$33:$B$776,C$47)+'СЕТ СН'!$G$11+СВЦЭМ!$D$10+'СЕТ СН'!$G$5-'СЕТ СН'!$G$21</f>
        <v>3430.2008228600002</v>
      </c>
      <c r="D58" s="36">
        <f>SUMIFS(СВЦЭМ!$D$33:$D$776,СВЦЭМ!$A$33:$A$776,$A58,СВЦЭМ!$B$33:$B$776,D$47)+'СЕТ СН'!$G$11+СВЦЭМ!$D$10+'СЕТ СН'!$G$5-'СЕТ СН'!$G$21</f>
        <v>3457.1407266300002</v>
      </c>
      <c r="E58" s="36">
        <f>SUMIFS(СВЦЭМ!$D$33:$D$776,СВЦЭМ!$A$33:$A$776,$A58,СВЦЭМ!$B$33:$B$776,E$47)+'СЕТ СН'!$G$11+СВЦЭМ!$D$10+'СЕТ СН'!$G$5-'СЕТ СН'!$G$21</f>
        <v>3466.1983867399999</v>
      </c>
      <c r="F58" s="36">
        <f>SUMIFS(СВЦЭМ!$D$33:$D$776,СВЦЭМ!$A$33:$A$776,$A58,СВЦЭМ!$B$33:$B$776,F$47)+'СЕТ СН'!$G$11+СВЦЭМ!$D$10+'СЕТ СН'!$G$5-'СЕТ СН'!$G$21</f>
        <v>3486.8806753700001</v>
      </c>
      <c r="G58" s="36">
        <f>SUMIFS(СВЦЭМ!$D$33:$D$776,СВЦЭМ!$A$33:$A$776,$A58,СВЦЭМ!$B$33:$B$776,G$47)+'СЕТ СН'!$G$11+СВЦЭМ!$D$10+'СЕТ СН'!$G$5-'СЕТ СН'!$G$21</f>
        <v>3473.3506231299998</v>
      </c>
      <c r="H58" s="36">
        <f>SUMIFS(СВЦЭМ!$D$33:$D$776,СВЦЭМ!$A$33:$A$776,$A58,СВЦЭМ!$B$33:$B$776,H$47)+'СЕТ СН'!$G$11+СВЦЭМ!$D$10+'СЕТ СН'!$G$5-'СЕТ СН'!$G$21</f>
        <v>3457.9456995300002</v>
      </c>
      <c r="I58" s="36">
        <f>SUMIFS(СВЦЭМ!$D$33:$D$776,СВЦЭМ!$A$33:$A$776,$A58,СВЦЭМ!$B$33:$B$776,I$47)+'СЕТ СН'!$G$11+СВЦЭМ!$D$10+'СЕТ СН'!$G$5-'СЕТ СН'!$G$21</f>
        <v>3427.96559432</v>
      </c>
      <c r="J58" s="36">
        <f>SUMIFS(СВЦЭМ!$D$33:$D$776,СВЦЭМ!$A$33:$A$776,$A58,СВЦЭМ!$B$33:$B$776,J$47)+'СЕТ СН'!$G$11+СВЦЭМ!$D$10+'СЕТ СН'!$G$5-'СЕТ СН'!$G$21</f>
        <v>3355.2570896900002</v>
      </c>
      <c r="K58" s="36">
        <f>SUMIFS(СВЦЭМ!$D$33:$D$776,СВЦЭМ!$A$33:$A$776,$A58,СВЦЭМ!$B$33:$B$776,K$47)+'СЕТ СН'!$G$11+СВЦЭМ!$D$10+'СЕТ СН'!$G$5-'СЕТ СН'!$G$21</f>
        <v>3327.5085459100001</v>
      </c>
      <c r="L58" s="36">
        <f>SUMIFS(СВЦЭМ!$D$33:$D$776,СВЦЭМ!$A$33:$A$776,$A58,СВЦЭМ!$B$33:$B$776,L$47)+'СЕТ СН'!$G$11+СВЦЭМ!$D$10+'СЕТ СН'!$G$5-'СЕТ СН'!$G$21</f>
        <v>3344.30430243</v>
      </c>
      <c r="M58" s="36">
        <f>SUMIFS(СВЦЭМ!$D$33:$D$776,СВЦЭМ!$A$33:$A$776,$A58,СВЦЭМ!$B$33:$B$776,M$47)+'СЕТ СН'!$G$11+СВЦЭМ!$D$10+'СЕТ СН'!$G$5-'СЕТ СН'!$G$21</f>
        <v>3344.0961844000003</v>
      </c>
      <c r="N58" s="36">
        <f>SUMIFS(СВЦЭМ!$D$33:$D$776,СВЦЭМ!$A$33:$A$776,$A58,СВЦЭМ!$B$33:$B$776,N$47)+'СЕТ СН'!$G$11+СВЦЭМ!$D$10+'СЕТ СН'!$G$5-'СЕТ СН'!$G$21</f>
        <v>3341.4637601700001</v>
      </c>
      <c r="O58" s="36">
        <f>SUMIFS(СВЦЭМ!$D$33:$D$776,СВЦЭМ!$A$33:$A$776,$A58,СВЦЭМ!$B$33:$B$776,O$47)+'СЕТ СН'!$G$11+СВЦЭМ!$D$10+'СЕТ СН'!$G$5-'СЕТ СН'!$G$21</f>
        <v>3343.1440383500003</v>
      </c>
      <c r="P58" s="36">
        <f>SUMIFS(СВЦЭМ!$D$33:$D$776,СВЦЭМ!$A$33:$A$776,$A58,СВЦЭМ!$B$33:$B$776,P$47)+'СЕТ СН'!$G$11+СВЦЭМ!$D$10+'СЕТ СН'!$G$5-'СЕТ СН'!$G$21</f>
        <v>3343.8890449600003</v>
      </c>
      <c r="Q58" s="36">
        <f>SUMIFS(СВЦЭМ!$D$33:$D$776,СВЦЭМ!$A$33:$A$776,$A58,СВЦЭМ!$B$33:$B$776,Q$47)+'СЕТ СН'!$G$11+СВЦЭМ!$D$10+'СЕТ СН'!$G$5-'СЕТ СН'!$G$21</f>
        <v>3336.5968930399999</v>
      </c>
      <c r="R58" s="36">
        <f>SUMIFS(СВЦЭМ!$D$33:$D$776,СВЦЭМ!$A$33:$A$776,$A58,СВЦЭМ!$B$33:$B$776,R$47)+'СЕТ СН'!$G$11+СВЦЭМ!$D$10+'СЕТ СН'!$G$5-'СЕТ СН'!$G$21</f>
        <v>3301.6799380299999</v>
      </c>
      <c r="S58" s="36">
        <f>SUMIFS(СВЦЭМ!$D$33:$D$776,СВЦЭМ!$A$33:$A$776,$A58,СВЦЭМ!$B$33:$B$776,S$47)+'СЕТ СН'!$G$11+СВЦЭМ!$D$10+'СЕТ СН'!$G$5-'СЕТ СН'!$G$21</f>
        <v>3299.8459708600003</v>
      </c>
      <c r="T58" s="36">
        <f>SUMIFS(СВЦЭМ!$D$33:$D$776,СВЦЭМ!$A$33:$A$776,$A58,СВЦЭМ!$B$33:$B$776,T$47)+'СЕТ СН'!$G$11+СВЦЭМ!$D$10+'СЕТ СН'!$G$5-'СЕТ СН'!$G$21</f>
        <v>3308.1663164900001</v>
      </c>
      <c r="U58" s="36">
        <f>SUMIFS(СВЦЭМ!$D$33:$D$776,СВЦЭМ!$A$33:$A$776,$A58,СВЦЭМ!$B$33:$B$776,U$47)+'СЕТ СН'!$G$11+СВЦЭМ!$D$10+'СЕТ СН'!$G$5-'СЕТ СН'!$G$21</f>
        <v>3313.1917810100003</v>
      </c>
      <c r="V58" s="36">
        <f>SUMIFS(СВЦЭМ!$D$33:$D$776,СВЦЭМ!$A$33:$A$776,$A58,СВЦЭМ!$B$33:$B$776,V$47)+'СЕТ СН'!$G$11+СВЦЭМ!$D$10+'СЕТ СН'!$G$5-'СЕТ СН'!$G$21</f>
        <v>3321.60653164</v>
      </c>
      <c r="W58" s="36">
        <f>SUMIFS(СВЦЭМ!$D$33:$D$776,СВЦЭМ!$A$33:$A$776,$A58,СВЦЭМ!$B$33:$B$776,W$47)+'СЕТ СН'!$G$11+СВЦЭМ!$D$10+'СЕТ СН'!$G$5-'СЕТ СН'!$G$21</f>
        <v>3337.1253759800002</v>
      </c>
      <c r="X58" s="36">
        <f>SUMIFS(СВЦЭМ!$D$33:$D$776,СВЦЭМ!$A$33:$A$776,$A58,СВЦЭМ!$B$33:$B$776,X$47)+'СЕТ СН'!$G$11+СВЦЭМ!$D$10+'СЕТ СН'!$G$5-'СЕТ СН'!$G$21</f>
        <v>3301.6285644999998</v>
      </c>
      <c r="Y58" s="36">
        <f>SUMIFS(СВЦЭМ!$D$33:$D$776,СВЦЭМ!$A$33:$A$776,$A58,СВЦЭМ!$B$33:$B$776,Y$47)+'СЕТ СН'!$G$11+СВЦЭМ!$D$10+'СЕТ СН'!$G$5-'СЕТ СН'!$G$21</f>
        <v>3284.0336922000001</v>
      </c>
    </row>
    <row r="59" spans="1:25" ht="15.75" x14ac:dyDescent="0.2">
      <c r="A59" s="35">
        <f t="shared" si="1"/>
        <v>43689</v>
      </c>
      <c r="B59" s="36">
        <f>SUMIFS(СВЦЭМ!$D$33:$D$776,СВЦЭМ!$A$33:$A$776,$A59,СВЦЭМ!$B$33:$B$776,B$47)+'СЕТ СН'!$G$11+СВЦЭМ!$D$10+'СЕТ СН'!$G$5-'СЕТ СН'!$G$21</f>
        <v>3369.0046970200001</v>
      </c>
      <c r="C59" s="36">
        <f>SUMIFS(СВЦЭМ!$D$33:$D$776,СВЦЭМ!$A$33:$A$776,$A59,СВЦЭМ!$B$33:$B$776,C$47)+'СЕТ СН'!$G$11+СВЦЭМ!$D$10+'СЕТ СН'!$G$5-'СЕТ СН'!$G$21</f>
        <v>3408.36485421</v>
      </c>
      <c r="D59" s="36">
        <f>SUMIFS(СВЦЭМ!$D$33:$D$776,СВЦЭМ!$A$33:$A$776,$A59,СВЦЭМ!$B$33:$B$776,D$47)+'СЕТ СН'!$G$11+СВЦЭМ!$D$10+'СЕТ СН'!$G$5-'СЕТ СН'!$G$21</f>
        <v>3458.99299879</v>
      </c>
      <c r="E59" s="36">
        <f>SUMIFS(СВЦЭМ!$D$33:$D$776,СВЦЭМ!$A$33:$A$776,$A59,СВЦЭМ!$B$33:$B$776,E$47)+'СЕТ СН'!$G$11+СВЦЭМ!$D$10+'СЕТ СН'!$G$5-'СЕТ СН'!$G$21</f>
        <v>3469.90363247</v>
      </c>
      <c r="F59" s="36">
        <f>SUMIFS(СВЦЭМ!$D$33:$D$776,СВЦЭМ!$A$33:$A$776,$A59,СВЦЭМ!$B$33:$B$776,F$47)+'СЕТ СН'!$G$11+СВЦЭМ!$D$10+'СЕТ СН'!$G$5-'СЕТ СН'!$G$21</f>
        <v>3482.0056578700001</v>
      </c>
      <c r="G59" s="36">
        <f>SUMIFS(СВЦЭМ!$D$33:$D$776,СВЦЭМ!$A$33:$A$776,$A59,СВЦЭМ!$B$33:$B$776,G$47)+'СЕТ СН'!$G$11+СВЦЭМ!$D$10+'СЕТ СН'!$G$5-'СЕТ СН'!$G$21</f>
        <v>3459.9042845700001</v>
      </c>
      <c r="H59" s="36">
        <f>SUMIFS(СВЦЭМ!$D$33:$D$776,СВЦЭМ!$A$33:$A$776,$A59,СВЦЭМ!$B$33:$B$776,H$47)+'СЕТ СН'!$G$11+СВЦЭМ!$D$10+'СЕТ СН'!$G$5-'СЕТ СН'!$G$21</f>
        <v>3421.6751141499999</v>
      </c>
      <c r="I59" s="36">
        <f>SUMIFS(СВЦЭМ!$D$33:$D$776,СВЦЭМ!$A$33:$A$776,$A59,СВЦЭМ!$B$33:$B$776,I$47)+'СЕТ СН'!$G$11+СВЦЭМ!$D$10+'СЕТ СН'!$G$5-'СЕТ СН'!$G$21</f>
        <v>3375.98706558</v>
      </c>
      <c r="J59" s="36">
        <f>SUMIFS(СВЦЭМ!$D$33:$D$776,СВЦЭМ!$A$33:$A$776,$A59,СВЦЭМ!$B$33:$B$776,J$47)+'СЕТ СН'!$G$11+СВЦЭМ!$D$10+'СЕТ СН'!$G$5-'СЕТ СН'!$G$21</f>
        <v>3349.4646142299998</v>
      </c>
      <c r="K59" s="36">
        <f>SUMIFS(СВЦЭМ!$D$33:$D$776,СВЦЭМ!$A$33:$A$776,$A59,СВЦЭМ!$B$33:$B$776,K$47)+'СЕТ СН'!$G$11+СВЦЭМ!$D$10+'СЕТ СН'!$G$5-'СЕТ СН'!$G$21</f>
        <v>3370.5393350700001</v>
      </c>
      <c r="L59" s="36">
        <f>SUMIFS(СВЦЭМ!$D$33:$D$776,СВЦЭМ!$A$33:$A$776,$A59,СВЦЭМ!$B$33:$B$776,L$47)+'СЕТ СН'!$G$11+СВЦЭМ!$D$10+'СЕТ СН'!$G$5-'СЕТ СН'!$G$21</f>
        <v>3370.4332099800004</v>
      </c>
      <c r="M59" s="36">
        <f>SUMIFS(СВЦЭМ!$D$33:$D$776,СВЦЭМ!$A$33:$A$776,$A59,СВЦЭМ!$B$33:$B$776,M$47)+'СЕТ СН'!$G$11+СВЦЭМ!$D$10+'СЕТ СН'!$G$5-'СЕТ СН'!$G$21</f>
        <v>3378.2403936199998</v>
      </c>
      <c r="N59" s="36">
        <f>SUMIFS(СВЦЭМ!$D$33:$D$776,СВЦЭМ!$A$33:$A$776,$A59,СВЦЭМ!$B$33:$B$776,N$47)+'СЕТ СН'!$G$11+СВЦЭМ!$D$10+'СЕТ СН'!$G$5-'СЕТ СН'!$G$21</f>
        <v>3374.1324748500001</v>
      </c>
      <c r="O59" s="36">
        <f>SUMIFS(СВЦЭМ!$D$33:$D$776,СВЦЭМ!$A$33:$A$776,$A59,СВЦЭМ!$B$33:$B$776,O$47)+'СЕТ СН'!$G$11+СВЦЭМ!$D$10+'СЕТ СН'!$G$5-'СЕТ СН'!$G$21</f>
        <v>3374.0200292600002</v>
      </c>
      <c r="P59" s="36">
        <f>SUMIFS(СВЦЭМ!$D$33:$D$776,СВЦЭМ!$A$33:$A$776,$A59,СВЦЭМ!$B$33:$B$776,P$47)+'СЕТ СН'!$G$11+СВЦЭМ!$D$10+'СЕТ СН'!$G$5-'СЕТ СН'!$G$21</f>
        <v>3377.8438667199998</v>
      </c>
      <c r="Q59" s="36">
        <f>SUMIFS(СВЦЭМ!$D$33:$D$776,СВЦЭМ!$A$33:$A$776,$A59,СВЦЭМ!$B$33:$B$776,Q$47)+'СЕТ СН'!$G$11+СВЦЭМ!$D$10+'СЕТ СН'!$G$5-'СЕТ СН'!$G$21</f>
        <v>3373.5066404500003</v>
      </c>
      <c r="R59" s="36">
        <f>SUMIFS(СВЦЭМ!$D$33:$D$776,СВЦЭМ!$A$33:$A$776,$A59,СВЦЭМ!$B$33:$B$776,R$47)+'СЕТ СН'!$G$11+СВЦЭМ!$D$10+'СЕТ СН'!$G$5-'СЕТ СН'!$G$21</f>
        <v>3327.0901311799998</v>
      </c>
      <c r="S59" s="36">
        <f>SUMIFS(СВЦЭМ!$D$33:$D$776,СВЦЭМ!$A$33:$A$776,$A59,СВЦЭМ!$B$33:$B$776,S$47)+'СЕТ СН'!$G$11+СВЦЭМ!$D$10+'СЕТ СН'!$G$5-'СЕТ СН'!$G$21</f>
        <v>3318.2424142300001</v>
      </c>
      <c r="T59" s="36">
        <f>SUMIFS(СВЦЭМ!$D$33:$D$776,СВЦЭМ!$A$33:$A$776,$A59,СВЦЭМ!$B$33:$B$776,T$47)+'СЕТ СН'!$G$11+СВЦЭМ!$D$10+'СЕТ СН'!$G$5-'СЕТ СН'!$G$21</f>
        <v>3314.20965385</v>
      </c>
      <c r="U59" s="36">
        <f>SUMIFS(СВЦЭМ!$D$33:$D$776,СВЦЭМ!$A$33:$A$776,$A59,СВЦЭМ!$B$33:$B$776,U$47)+'СЕТ СН'!$G$11+СВЦЭМ!$D$10+'СЕТ СН'!$G$5-'СЕТ СН'!$G$21</f>
        <v>3309.6272030800001</v>
      </c>
      <c r="V59" s="36">
        <f>SUMIFS(СВЦЭМ!$D$33:$D$776,СВЦЭМ!$A$33:$A$776,$A59,СВЦЭМ!$B$33:$B$776,V$47)+'СЕТ СН'!$G$11+СВЦЭМ!$D$10+'СЕТ СН'!$G$5-'СЕТ СН'!$G$21</f>
        <v>3310.6648664499999</v>
      </c>
      <c r="W59" s="36">
        <f>SUMIFS(СВЦЭМ!$D$33:$D$776,СВЦЭМ!$A$33:$A$776,$A59,СВЦЭМ!$B$33:$B$776,W$47)+'СЕТ СН'!$G$11+СВЦЭМ!$D$10+'СЕТ СН'!$G$5-'СЕТ СН'!$G$21</f>
        <v>3318.8215516</v>
      </c>
      <c r="X59" s="36">
        <f>SUMIFS(СВЦЭМ!$D$33:$D$776,СВЦЭМ!$A$33:$A$776,$A59,СВЦЭМ!$B$33:$B$776,X$47)+'СЕТ СН'!$G$11+СВЦЭМ!$D$10+'СЕТ СН'!$G$5-'СЕТ СН'!$G$21</f>
        <v>3287.16608481</v>
      </c>
      <c r="Y59" s="36">
        <f>SUMIFS(СВЦЭМ!$D$33:$D$776,СВЦЭМ!$A$33:$A$776,$A59,СВЦЭМ!$B$33:$B$776,Y$47)+'СЕТ СН'!$G$11+СВЦЭМ!$D$10+'СЕТ СН'!$G$5-'СЕТ СН'!$G$21</f>
        <v>3314.0888565800001</v>
      </c>
    </row>
    <row r="60" spans="1:25" ht="15.75" x14ac:dyDescent="0.2">
      <c r="A60" s="35">
        <f t="shared" si="1"/>
        <v>43690</v>
      </c>
      <c r="B60" s="36">
        <f>SUMIFS(СВЦЭМ!$D$33:$D$776,СВЦЭМ!$A$33:$A$776,$A60,СВЦЭМ!$B$33:$B$776,B$47)+'СЕТ СН'!$G$11+СВЦЭМ!$D$10+'СЕТ СН'!$G$5-'СЕТ СН'!$G$21</f>
        <v>3403.8077296400002</v>
      </c>
      <c r="C60" s="36">
        <f>SUMIFS(СВЦЭМ!$D$33:$D$776,СВЦЭМ!$A$33:$A$776,$A60,СВЦЭМ!$B$33:$B$776,C$47)+'СЕТ СН'!$G$11+СВЦЭМ!$D$10+'СЕТ СН'!$G$5-'СЕТ СН'!$G$21</f>
        <v>3448.7357788200002</v>
      </c>
      <c r="D60" s="36">
        <f>SUMIFS(СВЦЭМ!$D$33:$D$776,СВЦЭМ!$A$33:$A$776,$A60,СВЦЭМ!$B$33:$B$776,D$47)+'СЕТ СН'!$G$11+СВЦЭМ!$D$10+'СЕТ СН'!$G$5-'СЕТ СН'!$G$21</f>
        <v>3473.6893133499998</v>
      </c>
      <c r="E60" s="36">
        <f>SUMIFS(СВЦЭМ!$D$33:$D$776,СВЦЭМ!$A$33:$A$776,$A60,СВЦЭМ!$B$33:$B$776,E$47)+'СЕТ СН'!$G$11+СВЦЭМ!$D$10+'СЕТ СН'!$G$5-'СЕТ СН'!$G$21</f>
        <v>3485.3511187600002</v>
      </c>
      <c r="F60" s="36">
        <f>SUMIFS(СВЦЭМ!$D$33:$D$776,СВЦЭМ!$A$33:$A$776,$A60,СВЦЭМ!$B$33:$B$776,F$47)+'СЕТ СН'!$G$11+СВЦЭМ!$D$10+'СЕТ СН'!$G$5-'СЕТ СН'!$G$21</f>
        <v>3492.3542963499999</v>
      </c>
      <c r="G60" s="36">
        <f>SUMIFS(СВЦЭМ!$D$33:$D$776,СВЦЭМ!$A$33:$A$776,$A60,СВЦЭМ!$B$33:$B$776,G$47)+'СЕТ СН'!$G$11+СВЦЭМ!$D$10+'СЕТ СН'!$G$5-'СЕТ СН'!$G$21</f>
        <v>3482.88917201</v>
      </c>
      <c r="H60" s="36">
        <f>SUMIFS(СВЦЭМ!$D$33:$D$776,СВЦЭМ!$A$33:$A$776,$A60,СВЦЭМ!$B$33:$B$776,H$47)+'СЕТ СН'!$G$11+СВЦЭМ!$D$10+'СЕТ СН'!$G$5-'СЕТ СН'!$G$21</f>
        <v>3444.7922205499999</v>
      </c>
      <c r="I60" s="36">
        <f>SUMIFS(СВЦЭМ!$D$33:$D$776,СВЦЭМ!$A$33:$A$776,$A60,СВЦЭМ!$B$33:$B$776,I$47)+'СЕТ СН'!$G$11+СВЦЭМ!$D$10+'СЕТ СН'!$G$5-'СЕТ СН'!$G$21</f>
        <v>3402.9372305800002</v>
      </c>
      <c r="J60" s="36">
        <f>SUMIFS(СВЦЭМ!$D$33:$D$776,СВЦЭМ!$A$33:$A$776,$A60,СВЦЭМ!$B$33:$B$776,J$47)+'СЕТ СН'!$G$11+СВЦЭМ!$D$10+'СЕТ СН'!$G$5-'СЕТ СН'!$G$21</f>
        <v>3375.4157466000001</v>
      </c>
      <c r="K60" s="36">
        <f>SUMIFS(СВЦЭМ!$D$33:$D$776,СВЦЭМ!$A$33:$A$776,$A60,СВЦЭМ!$B$33:$B$776,K$47)+'СЕТ СН'!$G$11+СВЦЭМ!$D$10+'СЕТ СН'!$G$5-'СЕТ СН'!$G$21</f>
        <v>3335.57273695</v>
      </c>
      <c r="L60" s="36">
        <f>SUMIFS(СВЦЭМ!$D$33:$D$776,СВЦЭМ!$A$33:$A$776,$A60,СВЦЭМ!$B$33:$B$776,L$47)+'СЕТ СН'!$G$11+СВЦЭМ!$D$10+'СЕТ СН'!$G$5-'СЕТ СН'!$G$21</f>
        <v>3340.7257534800001</v>
      </c>
      <c r="M60" s="36">
        <f>SUMIFS(СВЦЭМ!$D$33:$D$776,СВЦЭМ!$A$33:$A$776,$A60,СВЦЭМ!$B$33:$B$776,M$47)+'СЕТ СН'!$G$11+СВЦЭМ!$D$10+'СЕТ СН'!$G$5-'СЕТ СН'!$G$21</f>
        <v>3340.2435722</v>
      </c>
      <c r="N60" s="36">
        <f>SUMIFS(СВЦЭМ!$D$33:$D$776,СВЦЭМ!$A$33:$A$776,$A60,СВЦЭМ!$B$33:$B$776,N$47)+'СЕТ СН'!$G$11+СВЦЭМ!$D$10+'СЕТ СН'!$G$5-'СЕТ СН'!$G$21</f>
        <v>3330.7088577300001</v>
      </c>
      <c r="O60" s="36">
        <f>SUMIFS(СВЦЭМ!$D$33:$D$776,СВЦЭМ!$A$33:$A$776,$A60,СВЦЭМ!$B$33:$B$776,O$47)+'СЕТ СН'!$G$11+СВЦЭМ!$D$10+'СЕТ СН'!$G$5-'СЕТ СН'!$G$21</f>
        <v>3341.1301746600002</v>
      </c>
      <c r="P60" s="36">
        <f>SUMIFS(СВЦЭМ!$D$33:$D$776,СВЦЭМ!$A$33:$A$776,$A60,СВЦЭМ!$B$33:$B$776,P$47)+'СЕТ СН'!$G$11+СВЦЭМ!$D$10+'СЕТ СН'!$G$5-'СЕТ СН'!$G$21</f>
        <v>3340.0258467499998</v>
      </c>
      <c r="Q60" s="36">
        <f>SUMIFS(СВЦЭМ!$D$33:$D$776,СВЦЭМ!$A$33:$A$776,$A60,СВЦЭМ!$B$33:$B$776,Q$47)+'СЕТ СН'!$G$11+СВЦЭМ!$D$10+'СЕТ СН'!$G$5-'СЕТ СН'!$G$21</f>
        <v>3337.3075355000001</v>
      </c>
      <c r="R60" s="36">
        <f>SUMIFS(СВЦЭМ!$D$33:$D$776,СВЦЭМ!$A$33:$A$776,$A60,СВЦЭМ!$B$33:$B$776,R$47)+'СЕТ СН'!$G$11+СВЦЭМ!$D$10+'СЕТ СН'!$G$5-'СЕТ СН'!$G$21</f>
        <v>3290.4285220299998</v>
      </c>
      <c r="S60" s="36">
        <f>SUMIFS(СВЦЭМ!$D$33:$D$776,СВЦЭМ!$A$33:$A$776,$A60,СВЦЭМ!$B$33:$B$776,S$47)+'СЕТ СН'!$G$11+СВЦЭМ!$D$10+'СЕТ СН'!$G$5-'СЕТ СН'!$G$21</f>
        <v>3288.74418479</v>
      </c>
      <c r="T60" s="36">
        <f>SUMIFS(СВЦЭМ!$D$33:$D$776,СВЦЭМ!$A$33:$A$776,$A60,СВЦЭМ!$B$33:$B$776,T$47)+'СЕТ СН'!$G$11+СВЦЭМ!$D$10+'СЕТ СН'!$G$5-'СЕТ СН'!$G$21</f>
        <v>3295.0920235799999</v>
      </c>
      <c r="U60" s="36">
        <f>SUMIFS(СВЦЭМ!$D$33:$D$776,СВЦЭМ!$A$33:$A$776,$A60,СВЦЭМ!$B$33:$B$776,U$47)+'СЕТ СН'!$G$11+СВЦЭМ!$D$10+'СЕТ СН'!$G$5-'СЕТ СН'!$G$21</f>
        <v>3291.8232929599999</v>
      </c>
      <c r="V60" s="36">
        <f>SUMIFS(СВЦЭМ!$D$33:$D$776,СВЦЭМ!$A$33:$A$776,$A60,СВЦЭМ!$B$33:$B$776,V$47)+'СЕТ СН'!$G$11+СВЦЭМ!$D$10+'СЕТ СН'!$G$5-'СЕТ СН'!$G$21</f>
        <v>3296.9265640100002</v>
      </c>
      <c r="W60" s="36">
        <f>SUMIFS(СВЦЭМ!$D$33:$D$776,СВЦЭМ!$A$33:$A$776,$A60,СВЦЭМ!$B$33:$B$776,W$47)+'СЕТ СН'!$G$11+СВЦЭМ!$D$10+'СЕТ СН'!$G$5-'СЕТ СН'!$G$21</f>
        <v>3298.7506548000001</v>
      </c>
      <c r="X60" s="36">
        <f>SUMIFS(СВЦЭМ!$D$33:$D$776,СВЦЭМ!$A$33:$A$776,$A60,СВЦЭМ!$B$33:$B$776,X$47)+'СЕТ СН'!$G$11+СВЦЭМ!$D$10+'СЕТ СН'!$G$5-'СЕТ СН'!$G$21</f>
        <v>3264.1083328200002</v>
      </c>
      <c r="Y60" s="36">
        <f>SUMIFS(СВЦЭМ!$D$33:$D$776,СВЦЭМ!$A$33:$A$776,$A60,СВЦЭМ!$B$33:$B$776,Y$47)+'СЕТ СН'!$G$11+СВЦЭМ!$D$10+'СЕТ СН'!$G$5-'СЕТ СН'!$G$21</f>
        <v>3291.3094319100001</v>
      </c>
    </row>
    <row r="61" spans="1:25" ht="15.75" x14ac:dyDescent="0.2">
      <c r="A61" s="35">
        <f t="shared" si="1"/>
        <v>43691</v>
      </c>
      <c r="B61" s="36">
        <f>SUMIFS(СВЦЭМ!$D$33:$D$776,СВЦЭМ!$A$33:$A$776,$A61,СВЦЭМ!$B$33:$B$776,B$47)+'СЕТ СН'!$G$11+СВЦЭМ!$D$10+'СЕТ СН'!$G$5-'СЕТ СН'!$G$21</f>
        <v>3391.1300401100002</v>
      </c>
      <c r="C61" s="36">
        <f>SUMIFS(СВЦЭМ!$D$33:$D$776,СВЦЭМ!$A$33:$A$776,$A61,СВЦЭМ!$B$33:$B$776,C$47)+'СЕТ СН'!$G$11+СВЦЭМ!$D$10+'СЕТ СН'!$G$5-'СЕТ СН'!$G$21</f>
        <v>3404.7467496500003</v>
      </c>
      <c r="D61" s="36">
        <f>SUMIFS(СВЦЭМ!$D$33:$D$776,СВЦЭМ!$A$33:$A$776,$A61,СВЦЭМ!$B$33:$B$776,D$47)+'СЕТ СН'!$G$11+СВЦЭМ!$D$10+'СЕТ СН'!$G$5-'СЕТ СН'!$G$21</f>
        <v>3401.4642952200002</v>
      </c>
      <c r="E61" s="36">
        <f>SUMIFS(СВЦЭМ!$D$33:$D$776,СВЦЭМ!$A$33:$A$776,$A61,СВЦЭМ!$B$33:$B$776,E$47)+'СЕТ СН'!$G$11+СВЦЭМ!$D$10+'СЕТ СН'!$G$5-'СЕТ СН'!$G$21</f>
        <v>3406.46038056</v>
      </c>
      <c r="F61" s="36">
        <f>SUMIFS(СВЦЭМ!$D$33:$D$776,СВЦЭМ!$A$33:$A$776,$A61,СВЦЭМ!$B$33:$B$776,F$47)+'СЕТ СН'!$G$11+СВЦЭМ!$D$10+'СЕТ СН'!$G$5-'СЕТ СН'!$G$21</f>
        <v>3404.3268771200001</v>
      </c>
      <c r="G61" s="36">
        <f>SUMIFS(СВЦЭМ!$D$33:$D$776,СВЦЭМ!$A$33:$A$776,$A61,СВЦЭМ!$B$33:$B$776,G$47)+'СЕТ СН'!$G$11+СВЦЭМ!$D$10+'СЕТ СН'!$G$5-'СЕТ СН'!$G$21</f>
        <v>3387.59363188</v>
      </c>
      <c r="H61" s="36">
        <f>SUMIFS(СВЦЭМ!$D$33:$D$776,СВЦЭМ!$A$33:$A$776,$A61,СВЦЭМ!$B$33:$B$776,H$47)+'СЕТ СН'!$G$11+СВЦЭМ!$D$10+'СЕТ СН'!$G$5-'СЕТ СН'!$G$21</f>
        <v>3365.2908369500001</v>
      </c>
      <c r="I61" s="36">
        <f>SUMIFS(СВЦЭМ!$D$33:$D$776,СВЦЭМ!$A$33:$A$776,$A61,СВЦЭМ!$B$33:$B$776,I$47)+'СЕТ СН'!$G$11+СВЦЭМ!$D$10+'СЕТ СН'!$G$5-'СЕТ СН'!$G$21</f>
        <v>3307.4445593600003</v>
      </c>
      <c r="J61" s="36">
        <f>SUMIFS(СВЦЭМ!$D$33:$D$776,СВЦЭМ!$A$33:$A$776,$A61,СВЦЭМ!$B$33:$B$776,J$47)+'СЕТ СН'!$G$11+СВЦЭМ!$D$10+'СЕТ СН'!$G$5-'СЕТ СН'!$G$21</f>
        <v>3299.71569757</v>
      </c>
      <c r="K61" s="36">
        <f>SUMIFS(СВЦЭМ!$D$33:$D$776,СВЦЭМ!$A$33:$A$776,$A61,СВЦЭМ!$B$33:$B$776,K$47)+'СЕТ СН'!$G$11+СВЦЭМ!$D$10+'СЕТ СН'!$G$5-'СЕТ СН'!$G$21</f>
        <v>3325.13947775</v>
      </c>
      <c r="L61" s="36">
        <f>SUMIFS(СВЦЭМ!$D$33:$D$776,СВЦЭМ!$A$33:$A$776,$A61,СВЦЭМ!$B$33:$B$776,L$47)+'СЕТ СН'!$G$11+СВЦЭМ!$D$10+'СЕТ СН'!$G$5-'СЕТ СН'!$G$21</f>
        <v>3326.4235153099999</v>
      </c>
      <c r="M61" s="36">
        <f>SUMIFS(СВЦЭМ!$D$33:$D$776,СВЦЭМ!$A$33:$A$776,$A61,СВЦЭМ!$B$33:$B$776,M$47)+'СЕТ СН'!$G$11+СВЦЭМ!$D$10+'СЕТ СН'!$G$5-'СЕТ СН'!$G$21</f>
        <v>3334.1443698200001</v>
      </c>
      <c r="N61" s="36">
        <f>SUMIFS(СВЦЭМ!$D$33:$D$776,СВЦЭМ!$A$33:$A$776,$A61,СВЦЭМ!$B$33:$B$776,N$47)+'СЕТ СН'!$G$11+СВЦЭМ!$D$10+'СЕТ СН'!$G$5-'СЕТ СН'!$G$21</f>
        <v>3313.9835857799999</v>
      </c>
      <c r="O61" s="36">
        <f>SUMIFS(СВЦЭМ!$D$33:$D$776,СВЦЭМ!$A$33:$A$776,$A61,СВЦЭМ!$B$33:$B$776,O$47)+'СЕТ СН'!$G$11+СВЦЭМ!$D$10+'СЕТ СН'!$G$5-'СЕТ СН'!$G$21</f>
        <v>3340.9607538700002</v>
      </c>
      <c r="P61" s="36">
        <f>SUMIFS(СВЦЭМ!$D$33:$D$776,СВЦЭМ!$A$33:$A$776,$A61,СВЦЭМ!$B$33:$B$776,P$47)+'СЕТ СН'!$G$11+СВЦЭМ!$D$10+'СЕТ СН'!$G$5-'СЕТ СН'!$G$21</f>
        <v>3315.5523071500002</v>
      </c>
      <c r="Q61" s="36">
        <f>SUMIFS(СВЦЭМ!$D$33:$D$776,СВЦЭМ!$A$33:$A$776,$A61,СВЦЭМ!$B$33:$B$776,Q$47)+'СЕТ СН'!$G$11+СВЦЭМ!$D$10+'СЕТ СН'!$G$5-'СЕТ СН'!$G$21</f>
        <v>3319.7706830799998</v>
      </c>
      <c r="R61" s="36">
        <f>SUMIFS(СВЦЭМ!$D$33:$D$776,СВЦЭМ!$A$33:$A$776,$A61,СВЦЭМ!$B$33:$B$776,R$47)+'СЕТ СН'!$G$11+СВЦЭМ!$D$10+'СЕТ СН'!$G$5-'СЕТ СН'!$G$21</f>
        <v>3282.3652339600003</v>
      </c>
      <c r="S61" s="36">
        <f>SUMIFS(СВЦЭМ!$D$33:$D$776,СВЦЭМ!$A$33:$A$776,$A61,СВЦЭМ!$B$33:$B$776,S$47)+'СЕТ СН'!$G$11+СВЦЭМ!$D$10+'СЕТ СН'!$G$5-'СЕТ СН'!$G$21</f>
        <v>3290.9722911700001</v>
      </c>
      <c r="T61" s="36">
        <f>SUMIFS(СВЦЭМ!$D$33:$D$776,СВЦЭМ!$A$33:$A$776,$A61,СВЦЭМ!$B$33:$B$776,T$47)+'СЕТ СН'!$G$11+СВЦЭМ!$D$10+'СЕТ СН'!$G$5-'СЕТ СН'!$G$21</f>
        <v>3295.36393082</v>
      </c>
      <c r="U61" s="36">
        <f>SUMIFS(СВЦЭМ!$D$33:$D$776,СВЦЭМ!$A$33:$A$776,$A61,СВЦЭМ!$B$33:$B$776,U$47)+'СЕТ СН'!$G$11+СВЦЭМ!$D$10+'СЕТ СН'!$G$5-'СЕТ СН'!$G$21</f>
        <v>3289.3905641800002</v>
      </c>
      <c r="V61" s="36">
        <f>SUMIFS(СВЦЭМ!$D$33:$D$776,СВЦЭМ!$A$33:$A$776,$A61,СВЦЭМ!$B$33:$B$776,V$47)+'СЕТ СН'!$G$11+СВЦЭМ!$D$10+'СЕТ СН'!$G$5-'СЕТ СН'!$G$21</f>
        <v>3302.7990193400001</v>
      </c>
      <c r="W61" s="36">
        <f>SUMIFS(СВЦЭМ!$D$33:$D$776,СВЦЭМ!$A$33:$A$776,$A61,СВЦЭМ!$B$33:$B$776,W$47)+'СЕТ СН'!$G$11+СВЦЭМ!$D$10+'СЕТ СН'!$G$5-'СЕТ СН'!$G$21</f>
        <v>3315.9005959300002</v>
      </c>
      <c r="X61" s="36">
        <f>SUMIFS(СВЦЭМ!$D$33:$D$776,СВЦЭМ!$A$33:$A$776,$A61,СВЦЭМ!$B$33:$B$776,X$47)+'СЕТ СН'!$G$11+СВЦЭМ!$D$10+'СЕТ СН'!$G$5-'СЕТ СН'!$G$21</f>
        <v>3277.4405495700003</v>
      </c>
      <c r="Y61" s="36">
        <f>SUMIFS(СВЦЭМ!$D$33:$D$776,СВЦЭМ!$A$33:$A$776,$A61,СВЦЭМ!$B$33:$B$776,Y$47)+'СЕТ СН'!$G$11+СВЦЭМ!$D$10+'СЕТ СН'!$G$5-'СЕТ СН'!$G$21</f>
        <v>3257.4673272999999</v>
      </c>
    </row>
    <row r="62" spans="1:25" ht="15.75" x14ac:dyDescent="0.2">
      <c r="A62" s="35">
        <f t="shared" si="1"/>
        <v>43692</v>
      </c>
      <c r="B62" s="36">
        <f>SUMIFS(СВЦЭМ!$D$33:$D$776,СВЦЭМ!$A$33:$A$776,$A62,СВЦЭМ!$B$33:$B$776,B$47)+'СЕТ СН'!$G$11+СВЦЭМ!$D$10+'СЕТ СН'!$G$5-'СЕТ СН'!$G$21</f>
        <v>3275.3214642500002</v>
      </c>
      <c r="C62" s="36">
        <f>SUMIFS(СВЦЭМ!$D$33:$D$776,СВЦЭМ!$A$33:$A$776,$A62,СВЦЭМ!$B$33:$B$776,C$47)+'СЕТ СН'!$G$11+СВЦЭМ!$D$10+'СЕТ СН'!$G$5-'СЕТ СН'!$G$21</f>
        <v>3325.2033585899999</v>
      </c>
      <c r="D62" s="36">
        <f>SUMIFS(СВЦЭМ!$D$33:$D$776,СВЦЭМ!$A$33:$A$776,$A62,СВЦЭМ!$B$33:$B$776,D$47)+'СЕТ СН'!$G$11+СВЦЭМ!$D$10+'СЕТ СН'!$G$5-'СЕТ СН'!$G$21</f>
        <v>3343.3615223199999</v>
      </c>
      <c r="E62" s="36">
        <f>SUMIFS(СВЦЭМ!$D$33:$D$776,СВЦЭМ!$A$33:$A$776,$A62,СВЦЭМ!$B$33:$B$776,E$47)+'СЕТ СН'!$G$11+СВЦЭМ!$D$10+'СЕТ СН'!$G$5-'СЕТ СН'!$G$21</f>
        <v>3354.2346338900002</v>
      </c>
      <c r="F62" s="36">
        <f>SUMIFS(СВЦЭМ!$D$33:$D$776,СВЦЭМ!$A$33:$A$776,$A62,СВЦЭМ!$B$33:$B$776,F$47)+'СЕТ СН'!$G$11+СВЦЭМ!$D$10+'СЕТ СН'!$G$5-'СЕТ СН'!$G$21</f>
        <v>3356.2926723</v>
      </c>
      <c r="G62" s="36">
        <f>SUMIFS(СВЦЭМ!$D$33:$D$776,СВЦЭМ!$A$33:$A$776,$A62,СВЦЭМ!$B$33:$B$776,G$47)+'СЕТ СН'!$G$11+СВЦЭМ!$D$10+'СЕТ СН'!$G$5-'СЕТ СН'!$G$21</f>
        <v>3342.7635896100001</v>
      </c>
      <c r="H62" s="36">
        <f>SUMIFS(СВЦЭМ!$D$33:$D$776,СВЦЭМ!$A$33:$A$776,$A62,СВЦЭМ!$B$33:$B$776,H$47)+'СЕТ СН'!$G$11+СВЦЭМ!$D$10+'СЕТ СН'!$G$5-'СЕТ СН'!$G$21</f>
        <v>3309.0429726299999</v>
      </c>
      <c r="I62" s="36">
        <f>SUMIFS(СВЦЭМ!$D$33:$D$776,СВЦЭМ!$A$33:$A$776,$A62,СВЦЭМ!$B$33:$B$776,I$47)+'СЕТ СН'!$G$11+СВЦЭМ!$D$10+'СЕТ СН'!$G$5-'СЕТ СН'!$G$21</f>
        <v>3277.5104432900002</v>
      </c>
      <c r="J62" s="36">
        <f>SUMIFS(СВЦЭМ!$D$33:$D$776,СВЦЭМ!$A$33:$A$776,$A62,СВЦЭМ!$B$33:$B$776,J$47)+'СЕТ СН'!$G$11+СВЦЭМ!$D$10+'СЕТ СН'!$G$5-'СЕТ СН'!$G$21</f>
        <v>3285.5198665900002</v>
      </c>
      <c r="K62" s="36">
        <f>SUMIFS(СВЦЭМ!$D$33:$D$776,СВЦЭМ!$A$33:$A$776,$A62,СВЦЭМ!$B$33:$B$776,K$47)+'СЕТ СН'!$G$11+СВЦЭМ!$D$10+'СЕТ СН'!$G$5-'СЕТ СН'!$G$21</f>
        <v>3297.2488447700002</v>
      </c>
      <c r="L62" s="36">
        <f>SUMIFS(СВЦЭМ!$D$33:$D$776,СВЦЭМ!$A$33:$A$776,$A62,СВЦЭМ!$B$33:$B$776,L$47)+'СЕТ СН'!$G$11+СВЦЭМ!$D$10+'СЕТ СН'!$G$5-'СЕТ СН'!$G$21</f>
        <v>3300.2540285499999</v>
      </c>
      <c r="M62" s="36">
        <f>SUMIFS(СВЦЭМ!$D$33:$D$776,СВЦЭМ!$A$33:$A$776,$A62,СВЦЭМ!$B$33:$B$776,M$47)+'СЕТ СН'!$G$11+СВЦЭМ!$D$10+'СЕТ СН'!$G$5-'СЕТ СН'!$G$21</f>
        <v>3295.90098317</v>
      </c>
      <c r="N62" s="36">
        <f>SUMIFS(СВЦЭМ!$D$33:$D$776,СВЦЭМ!$A$33:$A$776,$A62,СВЦЭМ!$B$33:$B$776,N$47)+'СЕТ СН'!$G$11+СВЦЭМ!$D$10+'СЕТ СН'!$G$5-'СЕТ СН'!$G$21</f>
        <v>3289.1024341900002</v>
      </c>
      <c r="O62" s="36">
        <f>SUMIFS(СВЦЭМ!$D$33:$D$776,СВЦЭМ!$A$33:$A$776,$A62,СВЦЭМ!$B$33:$B$776,O$47)+'СЕТ СН'!$G$11+СВЦЭМ!$D$10+'СЕТ СН'!$G$5-'СЕТ СН'!$G$21</f>
        <v>3305.91079098</v>
      </c>
      <c r="P62" s="36">
        <f>SUMIFS(СВЦЭМ!$D$33:$D$776,СВЦЭМ!$A$33:$A$776,$A62,СВЦЭМ!$B$33:$B$776,P$47)+'СЕТ СН'!$G$11+СВЦЭМ!$D$10+'СЕТ СН'!$G$5-'СЕТ СН'!$G$21</f>
        <v>3310.89426409</v>
      </c>
      <c r="Q62" s="36">
        <f>SUMIFS(СВЦЭМ!$D$33:$D$776,СВЦЭМ!$A$33:$A$776,$A62,СВЦЭМ!$B$33:$B$776,Q$47)+'СЕТ СН'!$G$11+СВЦЭМ!$D$10+'СЕТ СН'!$G$5-'СЕТ СН'!$G$21</f>
        <v>3315.73500917</v>
      </c>
      <c r="R62" s="36">
        <f>SUMIFS(СВЦЭМ!$D$33:$D$776,СВЦЭМ!$A$33:$A$776,$A62,СВЦЭМ!$B$33:$B$776,R$47)+'СЕТ СН'!$G$11+СВЦЭМ!$D$10+'СЕТ СН'!$G$5-'СЕТ СН'!$G$21</f>
        <v>3324.72911462</v>
      </c>
      <c r="S62" s="36">
        <f>SUMIFS(СВЦЭМ!$D$33:$D$776,СВЦЭМ!$A$33:$A$776,$A62,СВЦЭМ!$B$33:$B$776,S$47)+'СЕТ СН'!$G$11+СВЦЭМ!$D$10+'СЕТ СН'!$G$5-'СЕТ СН'!$G$21</f>
        <v>3335.70129309</v>
      </c>
      <c r="T62" s="36">
        <f>SUMIFS(СВЦЭМ!$D$33:$D$776,СВЦЭМ!$A$33:$A$776,$A62,СВЦЭМ!$B$33:$B$776,T$47)+'СЕТ СН'!$G$11+СВЦЭМ!$D$10+'СЕТ СН'!$G$5-'СЕТ СН'!$G$21</f>
        <v>3339.5737901100001</v>
      </c>
      <c r="U62" s="36">
        <f>SUMIFS(СВЦЭМ!$D$33:$D$776,СВЦЭМ!$A$33:$A$776,$A62,СВЦЭМ!$B$33:$B$776,U$47)+'СЕТ СН'!$G$11+СВЦЭМ!$D$10+'СЕТ СН'!$G$5-'СЕТ СН'!$G$21</f>
        <v>3341.2699593699999</v>
      </c>
      <c r="V62" s="36">
        <f>SUMIFS(СВЦЭМ!$D$33:$D$776,СВЦЭМ!$A$33:$A$776,$A62,СВЦЭМ!$B$33:$B$776,V$47)+'СЕТ СН'!$G$11+СВЦЭМ!$D$10+'СЕТ СН'!$G$5-'СЕТ СН'!$G$21</f>
        <v>3349.9423587599999</v>
      </c>
      <c r="W62" s="36">
        <f>SUMIFS(СВЦЭМ!$D$33:$D$776,СВЦЭМ!$A$33:$A$776,$A62,СВЦЭМ!$B$33:$B$776,W$47)+'СЕТ СН'!$G$11+СВЦЭМ!$D$10+'СЕТ СН'!$G$5-'СЕТ СН'!$G$21</f>
        <v>3355.1714953999999</v>
      </c>
      <c r="X62" s="36">
        <f>SUMIFS(СВЦЭМ!$D$33:$D$776,СВЦЭМ!$A$33:$A$776,$A62,СВЦЭМ!$B$33:$B$776,X$47)+'СЕТ СН'!$G$11+СВЦЭМ!$D$10+'СЕТ СН'!$G$5-'СЕТ СН'!$G$21</f>
        <v>3316.5185810000003</v>
      </c>
      <c r="Y62" s="36">
        <f>SUMIFS(СВЦЭМ!$D$33:$D$776,СВЦЭМ!$A$33:$A$776,$A62,СВЦЭМ!$B$33:$B$776,Y$47)+'СЕТ СН'!$G$11+СВЦЭМ!$D$10+'СЕТ СН'!$G$5-'СЕТ СН'!$G$21</f>
        <v>3255.4780281000003</v>
      </c>
    </row>
    <row r="63" spans="1:25" ht="15.75" x14ac:dyDescent="0.2">
      <c r="A63" s="35">
        <f t="shared" si="1"/>
        <v>43693</v>
      </c>
      <c r="B63" s="36">
        <f>SUMIFS(СВЦЭМ!$D$33:$D$776,СВЦЭМ!$A$33:$A$776,$A63,СВЦЭМ!$B$33:$B$776,B$47)+'СЕТ СН'!$G$11+СВЦЭМ!$D$10+'СЕТ СН'!$G$5-'СЕТ СН'!$G$21</f>
        <v>3369.6735418500002</v>
      </c>
      <c r="C63" s="36">
        <f>SUMIFS(СВЦЭМ!$D$33:$D$776,СВЦЭМ!$A$33:$A$776,$A63,СВЦЭМ!$B$33:$B$776,C$47)+'СЕТ СН'!$G$11+СВЦЭМ!$D$10+'СЕТ СН'!$G$5-'СЕТ СН'!$G$21</f>
        <v>3415.5651044300002</v>
      </c>
      <c r="D63" s="36">
        <f>SUMIFS(СВЦЭМ!$D$33:$D$776,СВЦЭМ!$A$33:$A$776,$A63,СВЦЭМ!$B$33:$B$776,D$47)+'СЕТ СН'!$G$11+СВЦЭМ!$D$10+'СЕТ СН'!$G$5-'СЕТ СН'!$G$21</f>
        <v>3446.9371791499998</v>
      </c>
      <c r="E63" s="36">
        <f>SUMIFS(СВЦЭМ!$D$33:$D$776,СВЦЭМ!$A$33:$A$776,$A63,СВЦЭМ!$B$33:$B$776,E$47)+'СЕТ СН'!$G$11+СВЦЭМ!$D$10+'СЕТ СН'!$G$5-'СЕТ СН'!$G$21</f>
        <v>3458.5865779700002</v>
      </c>
      <c r="F63" s="36">
        <f>SUMIFS(СВЦЭМ!$D$33:$D$776,СВЦЭМ!$A$33:$A$776,$A63,СВЦЭМ!$B$33:$B$776,F$47)+'СЕТ СН'!$G$11+СВЦЭМ!$D$10+'СЕТ СН'!$G$5-'СЕТ СН'!$G$21</f>
        <v>3451.3952511400003</v>
      </c>
      <c r="G63" s="36">
        <f>SUMIFS(СВЦЭМ!$D$33:$D$776,СВЦЭМ!$A$33:$A$776,$A63,СВЦЭМ!$B$33:$B$776,G$47)+'СЕТ СН'!$G$11+СВЦЭМ!$D$10+'СЕТ СН'!$G$5-'СЕТ СН'!$G$21</f>
        <v>3422.66432218</v>
      </c>
      <c r="H63" s="36">
        <f>SUMIFS(СВЦЭМ!$D$33:$D$776,СВЦЭМ!$A$33:$A$776,$A63,СВЦЭМ!$B$33:$B$776,H$47)+'СЕТ СН'!$G$11+СВЦЭМ!$D$10+'СЕТ СН'!$G$5-'СЕТ СН'!$G$21</f>
        <v>3391.7094228800001</v>
      </c>
      <c r="I63" s="36">
        <f>SUMIFS(СВЦЭМ!$D$33:$D$776,СВЦЭМ!$A$33:$A$776,$A63,СВЦЭМ!$B$33:$B$776,I$47)+'СЕТ СН'!$G$11+СВЦЭМ!$D$10+'СЕТ СН'!$G$5-'СЕТ СН'!$G$21</f>
        <v>3327.3700739300002</v>
      </c>
      <c r="J63" s="36">
        <f>SUMIFS(СВЦЭМ!$D$33:$D$776,СВЦЭМ!$A$33:$A$776,$A63,СВЦЭМ!$B$33:$B$776,J$47)+'СЕТ СН'!$G$11+СВЦЭМ!$D$10+'СЕТ СН'!$G$5-'СЕТ СН'!$G$21</f>
        <v>3306.0328886300003</v>
      </c>
      <c r="K63" s="36">
        <f>SUMIFS(СВЦЭМ!$D$33:$D$776,СВЦЭМ!$A$33:$A$776,$A63,СВЦЭМ!$B$33:$B$776,K$47)+'СЕТ СН'!$G$11+СВЦЭМ!$D$10+'СЕТ СН'!$G$5-'СЕТ СН'!$G$21</f>
        <v>3326.7208523500003</v>
      </c>
      <c r="L63" s="36">
        <f>SUMIFS(СВЦЭМ!$D$33:$D$776,СВЦЭМ!$A$33:$A$776,$A63,СВЦЭМ!$B$33:$B$776,L$47)+'СЕТ СН'!$G$11+СВЦЭМ!$D$10+'СЕТ СН'!$G$5-'СЕТ СН'!$G$21</f>
        <v>3325.4477859600001</v>
      </c>
      <c r="M63" s="36">
        <f>SUMIFS(СВЦЭМ!$D$33:$D$776,СВЦЭМ!$A$33:$A$776,$A63,СВЦЭМ!$B$33:$B$776,M$47)+'СЕТ СН'!$G$11+СВЦЭМ!$D$10+'СЕТ СН'!$G$5-'СЕТ СН'!$G$21</f>
        <v>3312.7061502199999</v>
      </c>
      <c r="N63" s="36">
        <f>SUMIFS(СВЦЭМ!$D$33:$D$776,СВЦЭМ!$A$33:$A$776,$A63,СВЦЭМ!$B$33:$B$776,N$47)+'СЕТ СН'!$G$11+СВЦЭМ!$D$10+'СЕТ СН'!$G$5-'СЕТ СН'!$G$21</f>
        <v>3302.8986710200002</v>
      </c>
      <c r="O63" s="36">
        <f>SUMIFS(СВЦЭМ!$D$33:$D$776,СВЦЭМ!$A$33:$A$776,$A63,СВЦЭМ!$B$33:$B$776,O$47)+'СЕТ СН'!$G$11+СВЦЭМ!$D$10+'СЕТ СН'!$G$5-'СЕТ СН'!$G$21</f>
        <v>3312.3599488899999</v>
      </c>
      <c r="P63" s="36">
        <f>SUMIFS(СВЦЭМ!$D$33:$D$776,СВЦЭМ!$A$33:$A$776,$A63,СВЦЭМ!$B$33:$B$776,P$47)+'СЕТ СН'!$G$11+СВЦЭМ!$D$10+'СЕТ СН'!$G$5-'СЕТ СН'!$G$21</f>
        <v>3326.95925055</v>
      </c>
      <c r="Q63" s="36">
        <f>SUMIFS(СВЦЭМ!$D$33:$D$776,СВЦЭМ!$A$33:$A$776,$A63,СВЦЭМ!$B$33:$B$776,Q$47)+'СЕТ СН'!$G$11+СВЦЭМ!$D$10+'СЕТ СН'!$G$5-'СЕТ СН'!$G$21</f>
        <v>3326.9662799000002</v>
      </c>
      <c r="R63" s="36">
        <f>SUMIFS(СВЦЭМ!$D$33:$D$776,СВЦЭМ!$A$33:$A$776,$A63,СВЦЭМ!$B$33:$B$776,R$47)+'СЕТ СН'!$G$11+СВЦЭМ!$D$10+'СЕТ СН'!$G$5-'СЕТ СН'!$G$21</f>
        <v>3293.1592905799998</v>
      </c>
      <c r="S63" s="36">
        <f>SUMIFS(СВЦЭМ!$D$33:$D$776,СВЦЭМ!$A$33:$A$776,$A63,СВЦЭМ!$B$33:$B$776,S$47)+'СЕТ СН'!$G$11+СВЦЭМ!$D$10+'СЕТ СН'!$G$5-'СЕТ СН'!$G$21</f>
        <v>3280.3476086600003</v>
      </c>
      <c r="T63" s="36">
        <f>SUMIFS(СВЦЭМ!$D$33:$D$776,СВЦЭМ!$A$33:$A$776,$A63,СВЦЭМ!$B$33:$B$776,T$47)+'СЕТ СН'!$G$11+СВЦЭМ!$D$10+'СЕТ СН'!$G$5-'СЕТ СН'!$G$21</f>
        <v>3288.9135167600002</v>
      </c>
      <c r="U63" s="36">
        <f>SUMIFS(СВЦЭМ!$D$33:$D$776,СВЦЭМ!$A$33:$A$776,$A63,СВЦЭМ!$B$33:$B$776,U$47)+'СЕТ СН'!$G$11+СВЦЭМ!$D$10+'СЕТ СН'!$G$5-'СЕТ СН'!$G$21</f>
        <v>3288.1361168900003</v>
      </c>
      <c r="V63" s="36">
        <f>SUMIFS(СВЦЭМ!$D$33:$D$776,СВЦЭМ!$A$33:$A$776,$A63,СВЦЭМ!$B$33:$B$776,V$47)+'СЕТ СН'!$G$11+СВЦЭМ!$D$10+'СЕТ СН'!$G$5-'СЕТ СН'!$G$21</f>
        <v>3295.9401600400001</v>
      </c>
      <c r="W63" s="36">
        <f>SUMIFS(СВЦЭМ!$D$33:$D$776,СВЦЭМ!$A$33:$A$776,$A63,СВЦЭМ!$B$33:$B$776,W$47)+'СЕТ СН'!$G$11+СВЦЭМ!$D$10+'СЕТ СН'!$G$5-'СЕТ СН'!$G$21</f>
        <v>3293.5421733000003</v>
      </c>
      <c r="X63" s="36">
        <f>SUMIFS(СВЦЭМ!$D$33:$D$776,СВЦЭМ!$A$33:$A$776,$A63,СВЦЭМ!$B$33:$B$776,X$47)+'СЕТ СН'!$G$11+СВЦЭМ!$D$10+'СЕТ СН'!$G$5-'СЕТ СН'!$G$21</f>
        <v>3264.4476227200003</v>
      </c>
      <c r="Y63" s="36">
        <f>SUMIFS(СВЦЭМ!$D$33:$D$776,СВЦЭМ!$A$33:$A$776,$A63,СВЦЭМ!$B$33:$B$776,Y$47)+'СЕТ СН'!$G$11+СВЦЭМ!$D$10+'СЕТ СН'!$G$5-'СЕТ СН'!$G$21</f>
        <v>3243.6022244300002</v>
      </c>
    </row>
    <row r="64" spans="1:25" ht="15.75" x14ac:dyDescent="0.2">
      <c r="A64" s="35">
        <f t="shared" si="1"/>
        <v>43694</v>
      </c>
      <c r="B64" s="36">
        <f>SUMIFS(СВЦЭМ!$D$33:$D$776,СВЦЭМ!$A$33:$A$776,$A64,СВЦЭМ!$B$33:$B$776,B$47)+'СЕТ СН'!$G$11+СВЦЭМ!$D$10+'СЕТ СН'!$G$5-'СЕТ СН'!$G$21</f>
        <v>3420.4291690099999</v>
      </c>
      <c r="C64" s="36">
        <f>SUMIFS(СВЦЭМ!$D$33:$D$776,СВЦЭМ!$A$33:$A$776,$A64,СВЦЭМ!$B$33:$B$776,C$47)+'СЕТ СН'!$G$11+СВЦЭМ!$D$10+'СЕТ СН'!$G$5-'СЕТ СН'!$G$21</f>
        <v>3509.8389249000002</v>
      </c>
      <c r="D64" s="36">
        <f>SUMIFS(СВЦЭМ!$D$33:$D$776,СВЦЭМ!$A$33:$A$776,$A64,СВЦЭМ!$B$33:$B$776,D$47)+'СЕТ СН'!$G$11+СВЦЭМ!$D$10+'СЕТ СН'!$G$5-'СЕТ СН'!$G$21</f>
        <v>3525.950151</v>
      </c>
      <c r="E64" s="36">
        <f>SUMIFS(СВЦЭМ!$D$33:$D$776,СВЦЭМ!$A$33:$A$776,$A64,СВЦЭМ!$B$33:$B$776,E$47)+'СЕТ СН'!$G$11+СВЦЭМ!$D$10+'СЕТ СН'!$G$5-'СЕТ СН'!$G$21</f>
        <v>3560.0355363899998</v>
      </c>
      <c r="F64" s="36">
        <f>SUMIFS(СВЦЭМ!$D$33:$D$776,СВЦЭМ!$A$33:$A$776,$A64,СВЦЭМ!$B$33:$B$776,F$47)+'СЕТ СН'!$G$11+СВЦЭМ!$D$10+'СЕТ СН'!$G$5-'СЕТ СН'!$G$21</f>
        <v>3556.10093727</v>
      </c>
      <c r="G64" s="36">
        <f>SUMIFS(СВЦЭМ!$D$33:$D$776,СВЦЭМ!$A$33:$A$776,$A64,СВЦЭМ!$B$33:$B$776,G$47)+'СЕТ СН'!$G$11+СВЦЭМ!$D$10+'СЕТ СН'!$G$5-'СЕТ СН'!$G$21</f>
        <v>3530.0620679600001</v>
      </c>
      <c r="H64" s="36">
        <f>SUMIFS(СВЦЭМ!$D$33:$D$776,СВЦЭМ!$A$33:$A$776,$A64,СВЦЭМ!$B$33:$B$776,H$47)+'СЕТ СН'!$G$11+СВЦЭМ!$D$10+'СЕТ СН'!$G$5-'СЕТ СН'!$G$21</f>
        <v>3493.96883996</v>
      </c>
      <c r="I64" s="36">
        <f>SUMIFS(СВЦЭМ!$D$33:$D$776,СВЦЭМ!$A$33:$A$776,$A64,СВЦЭМ!$B$33:$B$776,I$47)+'СЕТ СН'!$G$11+СВЦЭМ!$D$10+'СЕТ СН'!$G$5-'СЕТ СН'!$G$21</f>
        <v>3413.7816888699999</v>
      </c>
      <c r="J64" s="36">
        <f>SUMIFS(СВЦЭМ!$D$33:$D$776,СВЦЭМ!$A$33:$A$776,$A64,СВЦЭМ!$B$33:$B$776,J$47)+'СЕТ СН'!$G$11+СВЦЭМ!$D$10+'СЕТ СН'!$G$5-'СЕТ СН'!$G$21</f>
        <v>3324.6462261800002</v>
      </c>
      <c r="K64" s="36">
        <f>SUMIFS(СВЦЭМ!$D$33:$D$776,СВЦЭМ!$A$33:$A$776,$A64,СВЦЭМ!$B$33:$B$776,K$47)+'СЕТ СН'!$G$11+СВЦЭМ!$D$10+'СЕТ СН'!$G$5-'СЕТ СН'!$G$21</f>
        <v>3280.1153880700003</v>
      </c>
      <c r="L64" s="36">
        <f>SUMIFS(СВЦЭМ!$D$33:$D$776,СВЦЭМ!$A$33:$A$776,$A64,СВЦЭМ!$B$33:$B$776,L$47)+'СЕТ СН'!$G$11+СВЦЭМ!$D$10+'СЕТ СН'!$G$5-'СЕТ СН'!$G$21</f>
        <v>3286.9511561600002</v>
      </c>
      <c r="M64" s="36">
        <f>SUMIFS(СВЦЭМ!$D$33:$D$776,СВЦЭМ!$A$33:$A$776,$A64,СВЦЭМ!$B$33:$B$776,M$47)+'СЕТ СН'!$G$11+СВЦЭМ!$D$10+'СЕТ СН'!$G$5-'СЕТ СН'!$G$21</f>
        <v>3285.9913602500001</v>
      </c>
      <c r="N64" s="36">
        <f>SUMIFS(СВЦЭМ!$D$33:$D$776,СВЦЭМ!$A$33:$A$776,$A64,СВЦЭМ!$B$33:$B$776,N$47)+'СЕТ СН'!$G$11+СВЦЭМ!$D$10+'СЕТ СН'!$G$5-'СЕТ СН'!$G$21</f>
        <v>3278.3979102600001</v>
      </c>
      <c r="O64" s="36">
        <f>SUMIFS(СВЦЭМ!$D$33:$D$776,СВЦЭМ!$A$33:$A$776,$A64,СВЦЭМ!$B$33:$B$776,O$47)+'СЕТ СН'!$G$11+СВЦЭМ!$D$10+'СЕТ СН'!$G$5-'СЕТ СН'!$G$21</f>
        <v>3283.6538371500001</v>
      </c>
      <c r="P64" s="36">
        <f>SUMIFS(СВЦЭМ!$D$33:$D$776,СВЦЭМ!$A$33:$A$776,$A64,СВЦЭМ!$B$33:$B$776,P$47)+'СЕТ СН'!$G$11+СВЦЭМ!$D$10+'СЕТ СН'!$G$5-'СЕТ СН'!$G$21</f>
        <v>3280.9408449000002</v>
      </c>
      <c r="Q64" s="36">
        <f>SUMIFS(СВЦЭМ!$D$33:$D$776,СВЦЭМ!$A$33:$A$776,$A64,СВЦЭМ!$B$33:$B$776,Q$47)+'СЕТ СН'!$G$11+СВЦЭМ!$D$10+'СЕТ СН'!$G$5-'СЕТ СН'!$G$21</f>
        <v>3288.6307929499999</v>
      </c>
      <c r="R64" s="36">
        <f>SUMIFS(СВЦЭМ!$D$33:$D$776,СВЦЭМ!$A$33:$A$776,$A64,СВЦЭМ!$B$33:$B$776,R$47)+'СЕТ СН'!$G$11+СВЦЭМ!$D$10+'СЕТ СН'!$G$5-'СЕТ СН'!$G$21</f>
        <v>3239.72709076</v>
      </c>
      <c r="S64" s="36">
        <f>SUMIFS(СВЦЭМ!$D$33:$D$776,СВЦЭМ!$A$33:$A$776,$A64,СВЦЭМ!$B$33:$B$776,S$47)+'СЕТ СН'!$G$11+СВЦЭМ!$D$10+'СЕТ СН'!$G$5-'СЕТ СН'!$G$21</f>
        <v>3238.9644865099999</v>
      </c>
      <c r="T64" s="36">
        <f>SUMIFS(СВЦЭМ!$D$33:$D$776,СВЦЭМ!$A$33:$A$776,$A64,СВЦЭМ!$B$33:$B$776,T$47)+'СЕТ СН'!$G$11+СВЦЭМ!$D$10+'СЕТ СН'!$G$5-'СЕТ СН'!$G$21</f>
        <v>3248.1351177500001</v>
      </c>
      <c r="U64" s="36">
        <f>SUMIFS(СВЦЭМ!$D$33:$D$776,СВЦЭМ!$A$33:$A$776,$A64,СВЦЭМ!$B$33:$B$776,U$47)+'СЕТ СН'!$G$11+СВЦЭМ!$D$10+'СЕТ СН'!$G$5-'СЕТ СН'!$G$21</f>
        <v>3249.0098797300002</v>
      </c>
      <c r="V64" s="36">
        <f>SUMIFS(СВЦЭМ!$D$33:$D$776,СВЦЭМ!$A$33:$A$776,$A64,СВЦЭМ!$B$33:$B$776,V$47)+'СЕТ СН'!$G$11+СВЦЭМ!$D$10+'СЕТ СН'!$G$5-'СЕТ СН'!$G$21</f>
        <v>3259.5493346900003</v>
      </c>
      <c r="W64" s="36">
        <f>SUMIFS(СВЦЭМ!$D$33:$D$776,СВЦЭМ!$A$33:$A$776,$A64,СВЦЭМ!$B$33:$B$776,W$47)+'СЕТ СН'!$G$11+СВЦЭМ!$D$10+'СЕТ СН'!$G$5-'СЕТ СН'!$G$21</f>
        <v>3266.3109501399999</v>
      </c>
      <c r="X64" s="36">
        <f>SUMIFS(СВЦЭМ!$D$33:$D$776,СВЦЭМ!$A$33:$A$776,$A64,СВЦЭМ!$B$33:$B$776,X$47)+'СЕТ СН'!$G$11+СВЦЭМ!$D$10+'СЕТ СН'!$G$5-'СЕТ СН'!$G$21</f>
        <v>3225.71747422</v>
      </c>
      <c r="Y64" s="36">
        <f>SUMIFS(СВЦЭМ!$D$33:$D$776,СВЦЭМ!$A$33:$A$776,$A64,СВЦЭМ!$B$33:$B$776,Y$47)+'СЕТ СН'!$G$11+СВЦЭМ!$D$10+'СЕТ СН'!$G$5-'СЕТ СН'!$G$21</f>
        <v>3213.4171178000001</v>
      </c>
    </row>
    <row r="65" spans="1:26" ht="15.75" x14ac:dyDescent="0.2">
      <c r="A65" s="35">
        <f t="shared" si="1"/>
        <v>43695</v>
      </c>
      <c r="B65" s="36">
        <f>SUMIFS(СВЦЭМ!$D$33:$D$776,СВЦЭМ!$A$33:$A$776,$A65,СВЦЭМ!$B$33:$B$776,B$47)+'СЕТ СН'!$G$11+СВЦЭМ!$D$10+'СЕТ СН'!$G$5-'СЕТ СН'!$G$21</f>
        <v>3284.7201227</v>
      </c>
      <c r="C65" s="36">
        <f>SUMIFS(СВЦЭМ!$D$33:$D$776,СВЦЭМ!$A$33:$A$776,$A65,СВЦЭМ!$B$33:$B$776,C$47)+'СЕТ СН'!$G$11+СВЦЭМ!$D$10+'СЕТ СН'!$G$5-'СЕТ СН'!$G$21</f>
        <v>3317.0991910900002</v>
      </c>
      <c r="D65" s="36">
        <f>SUMIFS(СВЦЭМ!$D$33:$D$776,СВЦЭМ!$A$33:$A$776,$A65,СВЦЭМ!$B$33:$B$776,D$47)+'СЕТ СН'!$G$11+СВЦЭМ!$D$10+'СЕТ СН'!$G$5-'СЕТ СН'!$G$21</f>
        <v>3361.7833564900002</v>
      </c>
      <c r="E65" s="36">
        <f>SUMIFS(СВЦЭМ!$D$33:$D$776,СВЦЭМ!$A$33:$A$776,$A65,СВЦЭМ!$B$33:$B$776,E$47)+'СЕТ СН'!$G$11+СВЦЭМ!$D$10+'СЕТ СН'!$G$5-'СЕТ СН'!$G$21</f>
        <v>3369.7301906399998</v>
      </c>
      <c r="F65" s="36">
        <f>SUMIFS(СВЦЭМ!$D$33:$D$776,СВЦЭМ!$A$33:$A$776,$A65,СВЦЭМ!$B$33:$B$776,F$47)+'СЕТ СН'!$G$11+СВЦЭМ!$D$10+'СЕТ СН'!$G$5-'СЕТ СН'!$G$21</f>
        <v>3370.5026416700002</v>
      </c>
      <c r="G65" s="36">
        <f>SUMIFS(СВЦЭМ!$D$33:$D$776,СВЦЭМ!$A$33:$A$776,$A65,СВЦЭМ!$B$33:$B$776,G$47)+'СЕТ СН'!$G$11+СВЦЭМ!$D$10+'СЕТ СН'!$G$5-'СЕТ СН'!$G$21</f>
        <v>3366.46293281</v>
      </c>
      <c r="H65" s="36">
        <f>SUMIFS(СВЦЭМ!$D$33:$D$776,СВЦЭМ!$A$33:$A$776,$A65,СВЦЭМ!$B$33:$B$776,H$47)+'СЕТ СН'!$G$11+СВЦЭМ!$D$10+'СЕТ СН'!$G$5-'СЕТ СН'!$G$21</f>
        <v>3362.80257407</v>
      </c>
      <c r="I65" s="36">
        <f>SUMIFS(СВЦЭМ!$D$33:$D$776,СВЦЭМ!$A$33:$A$776,$A65,СВЦЭМ!$B$33:$B$776,I$47)+'СЕТ СН'!$G$11+СВЦЭМ!$D$10+'СЕТ СН'!$G$5-'СЕТ СН'!$G$21</f>
        <v>3346.4373237099999</v>
      </c>
      <c r="J65" s="36">
        <f>SUMIFS(СВЦЭМ!$D$33:$D$776,СВЦЭМ!$A$33:$A$776,$A65,СВЦЭМ!$B$33:$B$776,J$47)+'СЕТ СН'!$G$11+СВЦЭМ!$D$10+'СЕТ СН'!$G$5-'СЕТ СН'!$G$21</f>
        <v>3334.2547786499999</v>
      </c>
      <c r="K65" s="36">
        <f>SUMIFS(СВЦЭМ!$D$33:$D$776,СВЦЭМ!$A$33:$A$776,$A65,СВЦЭМ!$B$33:$B$776,K$47)+'СЕТ СН'!$G$11+СВЦЭМ!$D$10+'СЕТ СН'!$G$5-'СЕТ СН'!$G$21</f>
        <v>3285.5878695599999</v>
      </c>
      <c r="L65" s="36">
        <f>SUMIFS(СВЦЭМ!$D$33:$D$776,СВЦЭМ!$A$33:$A$776,$A65,СВЦЭМ!$B$33:$B$776,L$47)+'СЕТ СН'!$G$11+СВЦЭМ!$D$10+'СЕТ СН'!$G$5-'СЕТ СН'!$G$21</f>
        <v>3287.6601600499998</v>
      </c>
      <c r="M65" s="36">
        <f>SUMIFS(СВЦЭМ!$D$33:$D$776,СВЦЭМ!$A$33:$A$776,$A65,СВЦЭМ!$B$33:$B$776,M$47)+'СЕТ СН'!$G$11+СВЦЭМ!$D$10+'СЕТ СН'!$G$5-'СЕТ СН'!$G$21</f>
        <v>3286.3419193099999</v>
      </c>
      <c r="N65" s="36">
        <f>SUMIFS(СВЦЭМ!$D$33:$D$776,СВЦЭМ!$A$33:$A$776,$A65,СВЦЭМ!$B$33:$B$776,N$47)+'СЕТ СН'!$G$11+СВЦЭМ!$D$10+'СЕТ СН'!$G$5-'СЕТ СН'!$G$21</f>
        <v>3274.2173317800002</v>
      </c>
      <c r="O65" s="36">
        <f>SUMIFS(СВЦЭМ!$D$33:$D$776,СВЦЭМ!$A$33:$A$776,$A65,СВЦЭМ!$B$33:$B$776,O$47)+'СЕТ СН'!$G$11+СВЦЭМ!$D$10+'СЕТ СН'!$G$5-'СЕТ СН'!$G$21</f>
        <v>3273.6941977000001</v>
      </c>
      <c r="P65" s="36">
        <f>SUMIFS(СВЦЭМ!$D$33:$D$776,СВЦЭМ!$A$33:$A$776,$A65,СВЦЭМ!$B$33:$B$776,P$47)+'СЕТ СН'!$G$11+СВЦЭМ!$D$10+'СЕТ СН'!$G$5-'СЕТ СН'!$G$21</f>
        <v>3262.8904009299999</v>
      </c>
      <c r="Q65" s="36">
        <f>SUMIFS(СВЦЭМ!$D$33:$D$776,СВЦЭМ!$A$33:$A$776,$A65,СВЦЭМ!$B$33:$B$776,Q$47)+'СЕТ СН'!$G$11+СВЦЭМ!$D$10+'СЕТ СН'!$G$5-'СЕТ СН'!$G$21</f>
        <v>3267.49328384</v>
      </c>
      <c r="R65" s="36">
        <f>SUMIFS(СВЦЭМ!$D$33:$D$776,СВЦЭМ!$A$33:$A$776,$A65,СВЦЭМ!$B$33:$B$776,R$47)+'СЕТ СН'!$G$11+СВЦЭМ!$D$10+'СЕТ СН'!$G$5-'СЕТ СН'!$G$21</f>
        <v>3234.0414053600002</v>
      </c>
      <c r="S65" s="36">
        <f>SUMIFS(СВЦЭМ!$D$33:$D$776,СВЦЭМ!$A$33:$A$776,$A65,СВЦЭМ!$B$33:$B$776,S$47)+'СЕТ СН'!$G$11+СВЦЭМ!$D$10+'СЕТ СН'!$G$5-'СЕТ СН'!$G$21</f>
        <v>3247.3721011299999</v>
      </c>
      <c r="T65" s="36">
        <f>SUMIFS(СВЦЭМ!$D$33:$D$776,СВЦЭМ!$A$33:$A$776,$A65,СВЦЭМ!$B$33:$B$776,T$47)+'СЕТ СН'!$G$11+СВЦЭМ!$D$10+'СЕТ СН'!$G$5-'СЕТ СН'!$G$21</f>
        <v>3261.1963313800002</v>
      </c>
      <c r="U65" s="36">
        <f>SUMIFS(СВЦЭМ!$D$33:$D$776,СВЦЭМ!$A$33:$A$776,$A65,СВЦЭМ!$B$33:$B$776,U$47)+'СЕТ СН'!$G$11+СВЦЭМ!$D$10+'СЕТ СН'!$G$5-'СЕТ СН'!$G$21</f>
        <v>3265.1709372300002</v>
      </c>
      <c r="V65" s="36">
        <f>SUMIFS(СВЦЭМ!$D$33:$D$776,СВЦЭМ!$A$33:$A$776,$A65,СВЦЭМ!$B$33:$B$776,V$47)+'СЕТ СН'!$G$11+СВЦЭМ!$D$10+'СЕТ СН'!$G$5-'СЕТ СН'!$G$21</f>
        <v>3271.7150805299998</v>
      </c>
      <c r="W65" s="36">
        <f>SUMIFS(СВЦЭМ!$D$33:$D$776,СВЦЭМ!$A$33:$A$776,$A65,СВЦЭМ!$B$33:$B$776,W$47)+'СЕТ СН'!$G$11+СВЦЭМ!$D$10+'СЕТ СН'!$G$5-'СЕТ СН'!$G$21</f>
        <v>3284.7223401400001</v>
      </c>
      <c r="X65" s="36">
        <f>SUMIFS(СВЦЭМ!$D$33:$D$776,СВЦЭМ!$A$33:$A$776,$A65,СВЦЭМ!$B$33:$B$776,X$47)+'СЕТ СН'!$G$11+СВЦЭМ!$D$10+'СЕТ СН'!$G$5-'СЕТ СН'!$G$21</f>
        <v>3252.4027827899999</v>
      </c>
      <c r="Y65" s="36">
        <f>SUMIFS(СВЦЭМ!$D$33:$D$776,СВЦЭМ!$A$33:$A$776,$A65,СВЦЭМ!$B$33:$B$776,Y$47)+'СЕТ СН'!$G$11+СВЦЭМ!$D$10+'СЕТ СН'!$G$5-'СЕТ СН'!$G$21</f>
        <v>3284.5513359199999</v>
      </c>
    </row>
    <row r="66" spans="1:26" ht="15.75" x14ac:dyDescent="0.2">
      <c r="A66" s="35">
        <f t="shared" si="1"/>
        <v>43696</v>
      </c>
      <c r="B66" s="36">
        <f>SUMIFS(СВЦЭМ!$D$33:$D$776,СВЦЭМ!$A$33:$A$776,$A66,СВЦЭМ!$B$33:$B$776,B$47)+'СЕТ СН'!$G$11+СВЦЭМ!$D$10+'СЕТ СН'!$G$5-'СЕТ СН'!$G$21</f>
        <v>3328.7855788699999</v>
      </c>
      <c r="C66" s="36">
        <f>SUMIFS(СВЦЭМ!$D$33:$D$776,СВЦЭМ!$A$33:$A$776,$A66,СВЦЭМ!$B$33:$B$776,C$47)+'СЕТ СН'!$G$11+СВЦЭМ!$D$10+'СЕТ СН'!$G$5-'СЕТ СН'!$G$21</f>
        <v>3372.8278042500001</v>
      </c>
      <c r="D66" s="36">
        <f>SUMIFS(СВЦЭМ!$D$33:$D$776,СВЦЭМ!$A$33:$A$776,$A66,СВЦЭМ!$B$33:$B$776,D$47)+'СЕТ СН'!$G$11+СВЦЭМ!$D$10+'СЕТ СН'!$G$5-'СЕТ СН'!$G$21</f>
        <v>3405.8917993599998</v>
      </c>
      <c r="E66" s="36">
        <f>SUMIFS(СВЦЭМ!$D$33:$D$776,СВЦЭМ!$A$33:$A$776,$A66,СВЦЭМ!$B$33:$B$776,E$47)+'СЕТ СН'!$G$11+СВЦЭМ!$D$10+'СЕТ СН'!$G$5-'СЕТ СН'!$G$21</f>
        <v>3421.23806401</v>
      </c>
      <c r="F66" s="36">
        <f>SUMIFS(СВЦЭМ!$D$33:$D$776,СВЦЭМ!$A$33:$A$776,$A66,СВЦЭМ!$B$33:$B$776,F$47)+'СЕТ СН'!$G$11+СВЦЭМ!$D$10+'СЕТ СН'!$G$5-'СЕТ СН'!$G$21</f>
        <v>3421.8178890600002</v>
      </c>
      <c r="G66" s="36">
        <f>SUMIFS(СВЦЭМ!$D$33:$D$776,СВЦЭМ!$A$33:$A$776,$A66,СВЦЭМ!$B$33:$B$776,G$47)+'СЕТ СН'!$G$11+СВЦЭМ!$D$10+'СЕТ СН'!$G$5-'СЕТ СН'!$G$21</f>
        <v>3397.4369305800001</v>
      </c>
      <c r="H66" s="36">
        <f>SUMIFS(СВЦЭМ!$D$33:$D$776,СВЦЭМ!$A$33:$A$776,$A66,СВЦЭМ!$B$33:$B$776,H$47)+'СЕТ СН'!$G$11+СВЦЭМ!$D$10+'СЕТ СН'!$G$5-'СЕТ СН'!$G$21</f>
        <v>3354.5453192100003</v>
      </c>
      <c r="I66" s="36">
        <f>SUMIFS(СВЦЭМ!$D$33:$D$776,СВЦЭМ!$A$33:$A$776,$A66,СВЦЭМ!$B$33:$B$776,I$47)+'СЕТ СН'!$G$11+СВЦЭМ!$D$10+'СЕТ СН'!$G$5-'СЕТ СН'!$G$21</f>
        <v>3301.94551667</v>
      </c>
      <c r="J66" s="36">
        <f>SUMIFS(СВЦЭМ!$D$33:$D$776,СВЦЭМ!$A$33:$A$776,$A66,СВЦЭМ!$B$33:$B$776,J$47)+'СЕТ СН'!$G$11+СВЦЭМ!$D$10+'СЕТ СН'!$G$5-'СЕТ СН'!$G$21</f>
        <v>3335.7619750499998</v>
      </c>
      <c r="K66" s="36">
        <f>SUMIFS(СВЦЭМ!$D$33:$D$776,СВЦЭМ!$A$33:$A$776,$A66,СВЦЭМ!$B$33:$B$776,K$47)+'СЕТ СН'!$G$11+СВЦЭМ!$D$10+'СЕТ СН'!$G$5-'СЕТ СН'!$G$21</f>
        <v>3380.7949089499998</v>
      </c>
      <c r="L66" s="36">
        <f>SUMIFS(СВЦЭМ!$D$33:$D$776,СВЦЭМ!$A$33:$A$776,$A66,СВЦЭМ!$B$33:$B$776,L$47)+'СЕТ СН'!$G$11+СВЦЭМ!$D$10+'СЕТ СН'!$G$5-'СЕТ СН'!$G$21</f>
        <v>3379.3833464899999</v>
      </c>
      <c r="M66" s="36">
        <f>SUMIFS(СВЦЭМ!$D$33:$D$776,СВЦЭМ!$A$33:$A$776,$A66,СВЦЭМ!$B$33:$B$776,M$47)+'СЕТ СН'!$G$11+СВЦЭМ!$D$10+'СЕТ СН'!$G$5-'СЕТ СН'!$G$21</f>
        <v>3374.2685429800003</v>
      </c>
      <c r="N66" s="36">
        <f>SUMIFS(СВЦЭМ!$D$33:$D$776,СВЦЭМ!$A$33:$A$776,$A66,СВЦЭМ!$B$33:$B$776,N$47)+'СЕТ СН'!$G$11+СВЦЭМ!$D$10+'СЕТ СН'!$G$5-'СЕТ СН'!$G$21</f>
        <v>3371.2395546900002</v>
      </c>
      <c r="O66" s="36">
        <f>SUMIFS(СВЦЭМ!$D$33:$D$776,СВЦЭМ!$A$33:$A$776,$A66,СВЦЭМ!$B$33:$B$776,O$47)+'СЕТ СН'!$G$11+СВЦЭМ!$D$10+'СЕТ СН'!$G$5-'СЕТ СН'!$G$21</f>
        <v>3382.4819481700001</v>
      </c>
      <c r="P66" s="36">
        <f>SUMIFS(СВЦЭМ!$D$33:$D$776,СВЦЭМ!$A$33:$A$776,$A66,СВЦЭМ!$B$33:$B$776,P$47)+'СЕТ СН'!$G$11+СВЦЭМ!$D$10+'СЕТ СН'!$G$5-'СЕТ СН'!$G$21</f>
        <v>3385.3351931400002</v>
      </c>
      <c r="Q66" s="36">
        <f>SUMIFS(СВЦЭМ!$D$33:$D$776,СВЦЭМ!$A$33:$A$776,$A66,СВЦЭМ!$B$33:$B$776,Q$47)+'СЕТ СН'!$G$11+СВЦЭМ!$D$10+'СЕТ СН'!$G$5-'СЕТ СН'!$G$21</f>
        <v>3376.9016847800003</v>
      </c>
      <c r="R66" s="36">
        <f>SUMIFS(СВЦЭМ!$D$33:$D$776,СВЦЭМ!$A$33:$A$776,$A66,СВЦЭМ!$B$33:$B$776,R$47)+'СЕТ СН'!$G$11+СВЦЭМ!$D$10+'СЕТ СН'!$G$5-'СЕТ СН'!$G$21</f>
        <v>3404.8538963400001</v>
      </c>
      <c r="S66" s="36">
        <f>SUMIFS(СВЦЭМ!$D$33:$D$776,СВЦЭМ!$A$33:$A$776,$A66,СВЦЭМ!$B$33:$B$776,S$47)+'СЕТ СН'!$G$11+СВЦЭМ!$D$10+'СЕТ СН'!$G$5-'СЕТ СН'!$G$21</f>
        <v>3446.5660990199999</v>
      </c>
      <c r="T66" s="36">
        <f>SUMIFS(СВЦЭМ!$D$33:$D$776,СВЦЭМ!$A$33:$A$776,$A66,СВЦЭМ!$B$33:$B$776,T$47)+'СЕТ СН'!$G$11+СВЦЭМ!$D$10+'СЕТ СН'!$G$5-'СЕТ СН'!$G$21</f>
        <v>3446.4014685000002</v>
      </c>
      <c r="U66" s="36">
        <f>SUMIFS(СВЦЭМ!$D$33:$D$776,СВЦЭМ!$A$33:$A$776,$A66,СВЦЭМ!$B$33:$B$776,U$47)+'СЕТ СН'!$G$11+СВЦЭМ!$D$10+'СЕТ СН'!$G$5-'СЕТ СН'!$G$21</f>
        <v>3442.43698249</v>
      </c>
      <c r="V66" s="36">
        <f>SUMIFS(СВЦЭМ!$D$33:$D$776,СВЦЭМ!$A$33:$A$776,$A66,СВЦЭМ!$B$33:$B$776,V$47)+'СЕТ СН'!$G$11+СВЦЭМ!$D$10+'СЕТ СН'!$G$5-'СЕТ СН'!$G$21</f>
        <v>3436.1688417700002</v>
      </c>
      <c r="W66" s="36">
        <f>SUMIFS(СВЦЭМ!$D$33:$D$776,СВЦЭМ!$A$33:$A$776,$A66,СВЦЭМ!$B$33:$B$776,W$47)+'СЕТ СН'!$G$11+СВЦЭМ!$D$10+'СЕТ СН'!$G$5-'СЕТ СН'!$G$21</f>
        <v>3448.52705087</v>
      </c>
      <c r="X66" s="36">
        <f>SUMIFS(СВЦЭМ!$D$33:$D$776,СВЦЭМ!$A$33:$A$776,$A66,СВЦЭМ!$B$33:$B$776,X$47)+'СЕТ СН'!$G$11+СВЦЭМ!$D$10+'СЕТ СН'!$G$5-'СЕТ СН'!$G$21</f>
        <v>3520.8391846100003</v>
      </c>
      <c r="Y66" s="36">
        <f>SUMIFS(СВЦЭМ!$D$33:$D$776,СВЦЭМ!$A$33:$A$776,$A66,СВЦЭМ!$B$33:$B$776,Y$47)+'СЕТ СН'!$G$11+СВЦЭМ!$D$10+'СЕТ СН'!$G$5-'СЕТ СН'!$G$21</f>
        <v>3439.85203714</v>
      </c>
    </row>
    <row r="67" spans="1:26" ht="15.75" x14ac:dyDescent="0.2">
      <c r="A67" s="35">
        <f t="shared" si="1"/>
        <v>43697</v>
      </c>
      <c r="B67" s="36">
        <f>SUMIFS(СВЦЭМ!$D$33:$D$776,СВЦЭМ!$A$33:$A$776,$A67,СВЦЭМ!$B$33:$B$776,B$47)+'СЕТ СН'!$G$11+СВЦЭМ!$D$10+'СЕТ СН'!$G$5-'СЕТ СН'!$G$21</f>
        <v>3294.03013233</v>
      </c>
      <c r="C67" s="36">
        <f>SUMIFS(СВЦЭМ!$D$33:$D$776,СВЦЭМ!$A$33:$A$776,$A67,СВЦЭМ!$B$33:$B$776,C$47)+'СЕТ СН'!$G$11+СВЦЭМ!$D$10+'СЕТ СН'!$G$5-'СЕТ СН'!$G$21</f>
        <v>3327.2075488300002</v>
      </c>
      <c r="D67" s="36">
        <f>SUMIFS(СВЦЭМ!$D$33:$D$776,СВЦЭМ!$A$33:$A$776,$A67,СВЦЭМ!$B$33:$B$776,D$47)+'СЕТ СН'!$G$11+СВЦЭМ!$D$10+'СЕТ СН'!$G$5-'СЕТ СН'!$G$21</f>
        <v>3364.79133757</v>
      </c>
      <c r="E67" s="36">
        <f>SUMIFS(СВЦЭМ!$D$33:$D$776,СВЦЭМ!$A$33:$A$776,$A67,СВЦЭМ!$B$33:$B$776,E$47)+'СЕТ СН'!$G$11+СВЦЭМ!$D$10+'СЕТ СН'!$G$5-'СЕТ СН'!$G$21</f>
        <v>3380.47906435</v>
      </c>
      <c r="F67" s="36">
        <f>SUMIFS(СВЦЭМ!$D$33:$D$776,СВЦЭМ!$A$33:$A$776,$A67,СВЦЭМ!$B$33:$B$776,F$47)+'СЕТ СН'!$G$11+СВЦЭМ!$D$10+'СЕТ СН'!$G$5-'СЕТ СН'!$G$21</f>
        <v>3389.5202460700002</v>
      </c>
      <c r="G67" s="36">
        <f>SUMIFS(СВЦЭМ!$D$33:$D$776,СВЦЭМ!$A$33:$A$776,$A67,СВЦЭМ!$B$33:$B$776,G$47)+'СЕТ СН'!$G$11+СВЦЭМ!$D$10+'СЕТ СН'!$G$5-'СЕТ СН'!$G$21</f>
        <v>3366.3409331399998</v>
      </c>
      <c r="H67" s="36">
        <f>SUMIFS(СВЦЭМ!$D$33:$D$776,СВЦЭМ!$A$33:$A$776,$A67,СВЦЭМ!$B$33:$B$776,H$47)+'СЕТ СН'!$G$11+СВЦЭМ!$D$10+'СЕТ СН'!$G$5-'СЕТ СН'!$G$21</f>
        <v>3328.8005987000001</v>
      </c>
      <c r="I67" s="36">
        <f>SUMIFS(СВЦЭМ!$D$33:$D$776,СВЦЭМ!$A$33:$A$776,$A67,СВЦЭМ!$B$33:$B$776,I$47)+'СЕТ СН'!$G$11+СВЦЭМ!$D$10+'СЕТ СН'!$G$5-'СЕТ СН'!$G$21</f>
        <v>3278.35370057</v>
      </c>
      <c r="J67" s="36">
        <f>SUMIFS(СВЦЭМ!$D$33:$D$776,СВЦЭМ!$A$33:$A$776,$A67,СВЦЭМ!$B$33:$B$776,J$47)+'СЕТ СН'!$G$11+СВЦЭМ!$D$10+'СЕТ СН'!$G$5-'СЕТ СН'!$G$21</f>
        <v>3270.1621034099999</v>
      </c>
      <c r="K67" s="36">
        <f>SUMIFS(СВЦЭМ!$D$33:$D$776,СВЦЭМ!$A$33:$A$776,$A67,СВЦЭМ!$B$33:$B$776,K$47)+'СЕТ СН'!$G$11+СВЦЭМ!$D$10+'СЕТ СН'!$G$5-'СЕТ СН'!$G$21</f>
        <v>3293.7586466100001</v>
      </c>
      <c r="L67" s="36">
        <f>SUMIFS(СВЦЭМ!$D$33:$D$776,СВЦЭМ!$A$33:$A$776,$A67,СВЦЭМ!$B$33:$B$776,L$47)+'СЕТ СН'!$G$11+СВЦЭМ!$D$10+'СЕТ СН'!$G$5-'СЕТ СН'!$G$21</f>
        <v>3290.1554493000003</v>
      </c>
      <c r="M67" s="36">
        <f>SUMIFS(СВЦЭМ!$D$33:$D$776,СВЦЭМ!$A$33:$A$776,$A67,СВЦЭМ!$B$33:$B$776,M$47)+'СЕТ СН'!$G$11+СВЦЭМ!$D$10+'СЕТ СН'!$G$5-'СЕТ СН'!$G$21</f>
        <v>3288.12200209</v>
      </c>
      <c r="N67" s="36">
        <f>SUMIFS(СВЦЭМ!$D$33:$D$776,СВЦЭМ!$A$33:$A$776,$A67,СВЦЭМ!$B$33:$B$776,N$47)+'СЕТ СН'!$G$11+СВЦЭМ!$D$10+'СЕТ СН'!$G$5-'СЕТ СН'!$G$21</f>
        <v>3277.1569339100001</v>
      </c>
      <c r="O67" s="36">
        <f>SUMIFS(СВЦЭМ!$D$33:$D$776,СВЦЭМ!$A$33:$A$776,$A67,СВЦЭМ!$B$33:$B$776,O$47)+'СЕТ СН'!$G$11+СВЦЭМ!$D$10+'СЕТ СН'!$G$5-'СЕТ СН'!$G$21</f>
        <v>3280.44014565</v>
      </c>
      <c r="P67" s="36">
        <f>SUMIFS(СВЦЭМ!$D$33:$D$776,СВЦЭМ!$A$33:$A$776,$A67,СВЦЭМ!$B$33:$B$776,P$47)+'СЕТ СН'!$G$11+СВЦЭМ!$D$10+'СЕТ СН'!$G$5-'СЕТ СН'!$G$21</f>
        <v>3289.1954844100001</v>
      </c>
      <c r="Q67" s="36">
        <f>SUMIFS(СВЦЭМ!$D$33:$D$776,СВЦЭМ!$A$33:$A$776,$A67,СВЦЭМ!$B$33:$B$776,Q$47)+'СЕТ СН'!$G$11+СВЦЭМ!$D$10+'СЕТ СН'!$G$5-'СЕТ СН'!$G$21</f>
        <v>3291.4566420300002</v>
      </c>
      <c r="R67" s="36">
        <f>SUMIFS(СВЦЭМ!$D$33:$D$776,СВЦЭМ!$A$33:$A$776,$A67,СВЦЭМ!$B$33:$B$776,R$47)+'СЕТ СН'!$G$11+СВЦЭМ!$D$10+'СЕТ СН'!$G$5-'СЕТ СН'!$G$21</f>
        <v>3359.8353620500002</v>
      </c>
      <c r="S67" s="36">
        <f>SUMIFS(СВЦЭМ!$D$33:$D$776,СВЦЭМ!$A$33:$A$776,$A67,СВЦЭМ!$B$33:$B$776,S$47)+'СЕТ СН'!$G$11+СВЦЭМ!$D$10+'СЕТ СН'!$G$5-'СЕТ СН'!$G$21</f>
        <v>3269.8154080700001</v>
      </c>
      <c r="T67" s="36">
        <f>SUMIFS(СВЦЭМ!$D$33:$D$776,СВЦЭМ!$A$33:$A$776,$A67,СВЦЭМ!$B$33:$B$776,T$47)+'СЕТ СН'!$G$11+СВЦЭМ!$D$10+'СЕТ СН'!$G$5-'СЕТ СН'!$G$21</f>
        <v>3276.16700382</v>
      </c>
      <c r="U67" s="36">
        <f>SUMIFS(СВЦЭМ!$D$33:$D$776,СВЦЭМ!$A$33:$A$776,$A67,СВЦЭМ!$B$33:$B$776,U$47)+'СЕТ СН'!$G$11+СВЦЭМ!$D$10+'СЕТ СН'!$G$5-'СЕТ СН'!$G$21</f>
        <v>3278.2791171100002</v>
      </c>
      <c r="V67" s="36">
        <f>SUMIFS(СВЦЭМ!$D$33:$D$776,СВЦЭМ!$A$33:$A$776,$A67,СВЦЭМ!$B$33:$B$776,V$47)+'СЕТ СН'!$G$11+СВЦЭМ!$D$10+'СЕТ СН'!$G$5-'СЕТ СН'!$G$21</f>
        <v>3290.28093162</v>
      </c>
      <c r="W67" s="36">
        <f>SUMIFS(СВЦЭМ!$D$33:$D$776,СВЦЭМ!$A$33:$A$776,$A67,СВЦЭМ!$B$33:$B$776,W$47)+'СЕТ СН'!$G$11+СВЦЭМ!$D$10+'СЕТ СН'!$G$5-'СЕТ СН'!$G$21</f>
        <v>3301.5881350899999</v>
      </c>
      <c r="X67" s="36">
        <f>SUMIFS(СВЦЭМ!$D$33:$D$776,СВЦЭМ!$A$33:$A$776,$A67,СВЦЭМ!$B$33:$B$776,X$47)+'СЕТ СН'!$G$11+СВЦЭМ!$D$10+'СЕТ СН'!$G$5-'СЕТ СН'!$G$21</f>
        <v>3263.6368947400001</v>
      </c>
      <c r="Y67" s="36">
        <f>SUMIFS(СВЦЭМ!$D$33:$D$776,СВЦЭМ!$A$33:$A$776,$A67,СВЦЭМ!$B$33:$B$776,Y$47)+'СЕТ СН'!$G$11+СВЦЭМ!$D$10+'СЕТ СН'!$G$5-'СЕТ СН'!$G$21</f>
        <v>3211.3205767099998</v>
      </c>
    </row>
    <row r="68" spans="1:26" ht="15.75" x14ac:dyDescent="0.2">
      <c r="A68" s="35">
        <f t="shared" si="1"/>
        <v>43698</v>
      </c>
      <c r="B68" s="36">
        <f>SUMIFS(СВЦЭМ!$D$33:$D$776,СВЦЭМ!$A$33:$A$776,$A68,СВЦЭМ!$B$33:$B$776,B$47)+'СЕТ СН'!$G$11+СВЦЭМ!$D$10+'СЕТ СН'!$G$5-'СЕТ СН'!$G$21</f>
        <v>3279.24813584</v>
      </c>
      <c r="C68" s="36">
        <f>SUMIFS(СВЦЭМ!$D$33:$D$776,СВЦЭМ!$A$33:$A$776,$A68,СВЦЭМ!$B$33:$B$776,C$47)+'СЕТ СН'!$G$11+СВЦЭМ!$D$10+'СЕТ СН'!$G$5-'СЕТ СН'!$G$21</f>
        <v>3328.5887717400001</v>
      </c>
      <c r="D68" s="36">
        <f>SUMIFS(СВЦЭМ!$D$33:$D$776,СВЦЭМ!$A$33:$A$776,$A68,СВЦЭМ!$B$33:$B$776,D$47)+'СЕТ СН'!$G$11+СВЦЭМ!$D$10+'СЕТ СН'!$G$5-'СЕТ СН'!$G$21</f>
        <v>3347.3271842300001</v>
      </c>
      <c r="E68" s="36">
        <f>SUMIFS(СВЦЭМ!$D$33:$D$776,СВЦЭМ!$A$33:$A$776,$A68,СВЦЭМ!$B$33:$B$776,E$47)+'СЕТ СН'!$G$11+СВЦЭМ!$D$10+'СЕТ СН'!$G$5-'СЕТ СН'!$G$21</f>
        <v>3355.65157598</v>
      </c>
      <c r="F68" s="36">
        <f>SUMIFS(СВЦЭМ!$D$33:$D$776,СВЦЭМ!$A$33:$A$776,$A68,СВЦЭМ!$B$33:$B$776,F$47)+'СЕТ СН'!$G$11+СВЦЭМ!$D$10+'СЕТ СН'!$G$5-'СЕТ СН'!$G$21</f>
        <v>3361.6414398900001</v>
      </c>
      <c r="G68" s="36">
        <f>SUMIFS(СВЦЭМ!$D$33:$D$776,СВЦЭМ!$A$33:$A$776,$A68,СВЦЭМ!$B$33:$B$776,G$47)+'СЕТ СН'!$G$11+СВЦЭМ!$D$10+'СЕТ СН'!$G$5-'СЕТ СН'!$G$21</f>
        <v>3330.04989793</v>
      </c>
      <c r="H68" s="36">
        <f>SUMIFS(СВЦЭМ!$D$33:$D$776,СВЦЭМ!$A$33:$A$776,$A68,СВЦЭМ!$B$33:$B$776,H$47)+'СЕТ СН'!$G$11+СВЦЭМ!$D$10+'СЕТ СН'!$G$5-'СЕТ СН'!$G$21</f>
        <v>3280.6541509200001</v>
      </c>
      <c r="I68" s="36">
        <f>SUMIFS(СВЦЭМ!$D$33:$D$776,СВЦЭМ!$A$33:$A$776,$A68,СВЦЭМ!$B$33:$B$776,I$47)+'СЕТ СН'!$G$11+СВЦЭМ!$D$10+'СЕТ СН'!$G$5-'СЕТ СН'!$G$21</f>
        <v>3221.44868778</v>
      </c>
      <c r="J68" s="36">
        <f>SUMIFS(СВЦЭМ!$D$33:$D$776,СВЦЭМ!$A$33:$A$776,$A68,СВЦЭМ!$B$33:$B$776,J$47)+'СЕТ СН'!$G$11+СВЦЭМ!$D$10+'СЕТ СН'!$G$5-'СЕТ СН'!$G$21</f>
        <v>3233.82440236</v>
      </c>
      <c r="K68" s="36">
        <f>SUMIFS(СВЦЭМ!$D$33:$D$776,СВЦЭМ!$A$33:$A$776,$A68,СВЦЭМ!$B$33:$B$776,K$47)+'СЕТ СН'!$G$11+СВЦЭМ!$D$10+'СЕТ СН'!$G$5-'СЕТ СН'!$G$21</f>
        <v>3263.0194367499998</v>
      </c>
      <c r="L68" s="36">
        <f>SUMIFS(СВЦЭМ!$D$33:$D$776,СВЦЭМ!$A$33:$A$776,$A68,СВЦЭМ!$B$33:$B$776,L$47)+'СЕТ СН'!$G$11+СВЦЭМ!$D$10+'СЕТ СН'!$G$5-'СЕТ СН'!$G$21</f>
        <v>3273.7894340100002</v>
      </c>
      <c r="M68" s="36">
        <f>SUMIFS(СВЦЭМ!$D$33:$D$776,СВЦЭМ!$A$33:$A$776,$A68,СВЦЭМ!$B$33:$B$776,M$47)+'СЕТ СН'!$G$11+СВЦЭМ!$D$10+'СЕТ СН'!$G$5-'СЕТ СН'!$G$21</f>
        <v>3270.6832729600001</v>
      </c>
      <c r="N68" s="36">
        <f>SUMIFS(СВЦЭМ!$D$33:$D$776,СВЦЭМ!$A$33:$A$776,$A68,СВЦЭМ!$B$33:$B$776,N$47)+'СЕТ СН'!$G$11+СВЦЭМ!$D$10+'СЕТ СН'!$G$5-'СЕТ СН'!$G$21</f>
        <v>3264.4627338800001</v>
      </c>
      <c r="O68" s="36">
        <f>SUMIFS(СВЦЭМ!$D$33:$D$776,СВЦЭМ!$A$33:$A$776,$A68,СВЦЭМ!$B$33:$B$776,O$47)+'СЕТ СН'!$G$11+СВЦЭМ!$D$10+'СЕТ СН'!$G$5-'СЕТ СН'!$G$21</f>
        <v>3265.9600238800003</v>
      </c>
      <c r="P68" s="36">
        <f>SUMIFS(СВЦЭМ!$D$33:$D$776,СВЦЭМ!$A$33:$A$776,$A68,СВЦЭМ!$B$33:$B$776,P$47)+'СЕТ СН'!$G$11+СВЦЭМ!$D$10+'СЕТ СН'!$G$5-'СЕТ СН'!$G$21</f>
        <v>3268.7220175299999</v>
      </c>
      <c r="Q68" s="36">
        <f>SUMIFS(СВЦЭМ!$D$33:$D$776,СВЦЭМ!$A$33:$A$776,$A68,СВЦЭМ!$B$33:$B$776,Q$47)+'СЕТ СН'!$G$11+СВЦЭМ!$D$10+'СЕТ СН'!$G$5-'СЕТ СН'!$G$21</f>
        <v>3276.1692104399999</v>
      </c>
      <c r="R68" s="36">
        <f>SUMIFS(СВЦЭМ!$D$33:$D$776,СВЦЭМ!$A$33:$A$776,$A68,СВЦЭМ!$B$33:$B$776,R$47)+'СЕТ СН'!$G$11+СВЦЭМ!$D$10+'СЕТ СН'!$G$5-'СЕТ СН'!$G$21</f>
        <v>3282.2116818100003</v>
      </c>
      <c r="S68" s="36">
        <f>SUMIFS(СВЦЭМ!$D$33:$D$776,СВЦЭМ!$A$33:$A$776,$A68,СВЦЭМ!$B$33:$B$776,S$47)+'СЕТ СН'!$G$11+СВЦЭМ!$D$10+'СЕТ СН'!$G$5-'СЕТ СН'!$G$21</f>
        <v>3316.0995683900001</v>
      </c>
      <c r="T68" s="36">
        <f>SUMIFS(СВЦЭМ!$D$33:$D$776,СВЦЭМ!$A$33:$A$776,$A68,СВЦЭМ!$B$33:$B$776,T$47)+'СЕТ СН'!$G$11+СВЦЭМ!$D$10+'СЕТ СН'!$G$5-'СЕТ СН'!$G$21</f>
        <v>3283.4586605499999</v>
      </c>
      <c r="U68" s="36">
        <f>SUMIFS(СВЦЭМ!$D$33:$D$776,СВЦЭМ!$A$33:$A$776,$A68,СВЦЭМ!$B$33:$B$776,U$47)+'СЕТ СН'!$G$11+СВЦЭМ!$D$10+'СЕТ СН'!$G$5-'СЕТ СН'!$G$21</f>
        <v>3207.1581569800001</v>
      </c>
      <c r="V68" s="36">
        <f>SUMIFS(СВЦЭМ!$D$33:$D$776,СВЦЭМ!$A$33:$A$776,$A68,СВЦЭМ!$B$33:$B$776,V$47)+'СЕТ СН'!$G$11+СВЦЭМ!$D$10+'СЕТ СН'!$G$5-'СЕТ СН'!$G$21</f>
        <v>3221.9390358999999</v>
      </c>
      <c r="W68" s="36">
        <f>SUMIFS(СВЦЭМ!$D$33:$D$776,СВЦЭМ!$A$33:$A$776,$A68,СВЦЭМ!$B$33:$B$776,W$47)+'СЕТ СН'!$G$11+СВЦЭМ!$D$10+'СЕТ СН'!$G$5-'СЕТ СН'!$G$21</f>
        <v>3223.5419583600001</v>
      </c>
      <c r="X68" s="36">
        <f>SUMIFS(СВЦЭМ!$D$33:$D$776,СВЦЭМ!$A$33:$A$776,$A68,СВЦЭМ!$B$33:$B$776,X$47)+'СЕТ СН'!$G$11+СВЦЭМ!$D$10+'СЕТ СН'!$G$5-'СЕТ СН'!$G$21</f>
        <v>3177.0151842400001</v>
      </c>
      <c r="Y68" s="36">
        <f>SUMIFS(СВЦЭМ!$D$33:$D$776,СВЦЭМ!$A$33:$A$776,$A68,СВЦЭМ!$B$33:$B$776,Y$47)+'СЕТ СН'!$G$11+СВЦЭМ!$D$10+'СЕТ СН'!$G$5-'СЕТ СН'!$G$21</f>
        <v>3184.1633926499999</v>
      </c>
    </row>
    <row r="69" spans="1:26" ht="15.75" x14ac:dyDescent="0.2">
      <c r="A69" s="35">
        <f t="shared" si="1"/>
        <v>43699</v>
      </c>
      <c r="B69" s="36">
        <f>SUMIFS(СВЦЭМ!$D$33:$D$776,СВЦЭМ!$A$33:$A$776,$A69,СВЦЭМ!$B$33:$B$776,B$47)+'СЕТ СН'!$G$11+СВЦЭМ!$D$10+'СЕТ СН'!$G$5-'СЕТ СН'!$G$21</f>
        <v>3311.78123327</v>
      </c>
      <c r="C69" s="36">
        <f>SUMIFS(СВЦЭМ!$D$33:$D$776,СВЦЭМ!$A$33:$A$776,$A69,СВЦЭМ!$B$33:$B$776,C$47)+'СЕТ СН'!$G$11+СВЦЭМ!$D$10+'СЕТ СН'!$G$5-'СЕТ СН'!$G$21</f>
        <v>3347.8702478</v>
      </c>
      <c r="D69" s="36">
        <f>SUMIFS(СВЦЭМ!$D$33:$D$776,СВЦЭМ!$A$33:$A$776,$A69,СВЦЭМ!$B$33:$B$776,D$47)+'СЕТ СН'!$G$11+СВЦЭМ!$D$10+'СЕТ СН'!$G$5-'СЕТ СН'!$G$21</f>
        <v>3364.8243364300001</v>
      </c>
      <c r="E69" s="36">
        <f>SUMIFS(СВЦЭМ!$D$33:$D$776,СВЦЭМ!$A$33:$A$776,$A69,СВЦЭМ!$B$33:$B$776,E$47)+'СЕТ СН'!$G$11+СВЦЭМ!$D$10+'СЕТ СН'!$G$5-'СЕТ СН'!$G$21</f>
        <v>3376.9569035499999</v>
      </c>
      <c r="F69" s="36">
        <f>SUMIFS(СВЦЭМ!$D$33:$D$776,СВЦЭМ!$A$33:$A$776,$A69,СВЦЭМ!$B$33:$B$776,F$47)+'СЕТ СН'!$G$11+СВЦЭМ!$D$10+'СЕТ СН'!$G$5-'СЕТ СН'!$G$21</f>
        <v>3383.8543483500002</v>
      </c>
      <c r="G69" s="36">
        <f>SUMIFS(СВЦЭМ!$D$33:$D$776,СВЦЭМ!$A$33:$A$776,$A69,СВЦЭМ!$B$33:$B$776,G$47)+'СЕТ СН'!$G$11+СВЦЭМ!$D$10+'СЕТ СН'!$G$5-'СЕТ СН'!$G$21</f>
        <v>3359.55354485</v>
      </c>
      <c r="H69" s="36">
        <f>SUMIFS(СВЦЭМ!$D$33:$D$776,СВЦЭМ!$A$33:$A$776,$A69,СВЦЭМ!$B$33:$B$776,H$47)+'СЕТ СН'!$G$11+СВЦЭМ!$D$10+'СЕТ СН'!$G$5-'СЕТ СН'!$G$21</f>
        <v>3326.3937985000002</v>
      </c>
      <c r="I69" s="36">
        <f>SUMIFS(СВЦЭМ!$D$33:$D$776,СВЦЭМ!$A$33:$A$776,$A69,СВЦЭМ!$B$33:$B$776,I$47)+'СЕТ СН'!$G$11+СВЦЭМ!$D$10+'СЕТ СН'!$G$5-'СЕТ СН'!$G$21</f>
        <v>3274.7765635800001</v>
      </c>
      <c r="J69" s="36">
        <f>SUMIFS(СВЦЭМ!$D$33:$D$776,СВЦЭМ!$A$33:$A$776,$A69,СВЦЭМ!$B$33:$B$776,J$47)+'СЕТ СН'!$G$11+СВЦЭМ!$D$10+'СЕТ СН'!$G$5-'СЕТ СН'!$G$21</f>
        <v>3250.4659380100002</v>
      </c>
      <c r="K69" s="36">
        <f>SUMIFS(СВЦЭМ!$D$33:$D$776,СВЦЭМ!$A$33:$A$776,$A69,СВЦЭМ!$B$33:$B$776,K$47)+'СЕТ СН'!$G$11+СВЦЭМ!$D$10+'СЕТ СН'!$G$5-'СЕТ СН'!$G$21</f>
        <v>3259.9409636600003</v>
      </c>
      <c r="L69" s="36">
        <f>SUMIFS(СВЦЭМ!$D$33:$D$776,СВЦЭМ!$A$33:$A$776,$A69,СВЦЭМ!$B$33:$B$776,L$47)+'СЕТ СН'!$G$11+СВЦЭМ!$D$10+'СЕТ СН'!$G$5-'СЕТ СН'!$G$21</f>
        <v>3267.5228438700001</v>
      </c>
      <c r="M69" s="36">
        <f>SUMIFS(СВЦЭМ!$D$33:$D$776,СВЦЭМ!$A$33:$A$776,$A69,СВЦЭМ!$B$33:$B$776,M$47)+'СЕТ СН'!$G$11+СВЦЭМ!$D$10+'СЕТ СН'!$G$5-'СЕТ СН'!$G$21</f>
        <v>3268.5391404299999</v>
      </c>
      <c r="N69" s="36">
        <f>SUMIFS(СВЦЭМ!$D$33:$D$776,СВЦЭМ!$A$33:$A$776,$A69,СВЦЭМ!$B$33:$B$776,N$47)+'СЕТ СН'!$G$11+СВЦЭМ!$D$10+'СЕТ СН'!$G$5-'СЕТ СН'!$G$21</f>
        <v>3253.8779892000002</v>
      </c>
      <c r="O69" s="36">
        <f>SUMIFS(СВЦЭМ!$D$33:$D$776,СВЦЭМ!$A$33:$A$776,$A69,СВЦЭМ!$B$33:$B$776,O$47)+'СЕТ СН'!$G$11+СВЦЭМ!$D$10+'СЕТ СН'!$G$5-'СЕТ СН'!$G$21</f>
        <v>3259.6774829699998</v>
      </c>
      <c r="P69" s="36">
        <f>SUMIFS(СВЦЭМ!$D$33:$D$776,СВЦЭМ!$A$33:$A$776,$A69,СВЦЭМ!$B$33:$B$776,P$47)+'СЕТ СН'!$G$11+СВЦЭМ!$D$10+'СЕТ СН'!$G$5-'СЕТ СН'!$G$21</f>
        <v>3259.6018167800003</v>
      </c>
      <c r="Q69" s="36">
        <f>SUMIFS(СВЦЭМ!$D$33:$D$776,СВЦЭМ!$A$33:$A$776,$A69,СВЦЭМ!$B$33:$B$776,Q$47)+'СЕТ СН'!$G$11+СВЦЭМ!$D$10+'СЕТ СН'!$G$5-'СЕТ СН'!$G$21</f>
        <v>3254.9579394000002</v>
      </c>
      <c r="R69" s="36">
        <f>SUMIFS(СВЦЭМ!$D$33:$D$776,СВЦЭМ!$A$33:$A$776,$A69,СВЦЭМ!$B$33:$B$776,R$47)+'СЕТ СН'!$G$11+СВЦЭМ!$D$10+'СЕТ СН'!$G$5-'СЕТ СН'!$G$21</f>
        <v>3209.2316374400002</v>
      </c>
      <c r="S69" s="36">
        <f>SUMIFS(СВЦЭМ!$D$33:$D$776,СВЦЭМ!$A$33:$A$776,$A69,СВЦЭМ!$B$33:$B$776,S$47)+'СЕТ СН'!$G$11+СВЦЭМ!$D$10+'СЕТ СН'!$G$5-'СЕТ СН'!$G$21</f>
        <v>3179.7044853900002</v>
      </c>
      <c r="T69" s="36">
        <f>SUMIFS(СВЦЭМ!$D$33:$D$776,СВЦЭМ!$A$33:$A$776,$A69,СВЦЭМ!$B$33:$B$776,T$47)+'СЕТ СН'!$G$11+СВЦЭМ!$D$10+'СЕТ СН'!$G$5-'СЕТ СН'!$G$21</f>
        <v>3172.9398759300002</v>
      </c>
      <c r="U69" s="36">
        <f>SUMIFS(СВЦЭМ!$D$33:$D$776,СВЦЭМ!$A$33:$A$776,$A69,СВЦЭМ!$B$33:$B$776,U$47)+'СЕТ СН'!$G$11+СВЦЭМ!$D$10+'СЕТ СН'!$G$5-'СЕТ СН'!$G$21</f>
        <v>3174.7034229600004</v>
      </c>
      <c r="V69" s="36">
        <f>SUMIFS(СВЦЭМ!$D$33:$D$776,СВЦЭМ!$A$33:$A$776,$A69,СВЦЭМ!$B$33:$B$776,V$47)+'СЕТ СН'!$G$11+СВЦЭМ!$D$10+'СЕТ СН'!$G$5-'СЕТ СН'!$G$21</f>
        <v>3191.9027426399998</v>
      </c>
      <c r="W69" s="36">
        <f>SUMIFS(СВЦЭМ!$D$33:$D$776,СВЦЭМ!$A$33:$A$776,$A69,СВЦЭМ!$B$33:$B$776,W$47)+'СЕТ СН'!$G$11+СВЦЭМ!$D$10+'СЕТ СН'!$G$5-'СЕТ СН'!$G$21</f>
        <v>3195.92399454</v>
      </c>
      <c r="X69" s="36">
        <f>SUMIFS(СВЦЭМ!$D$33:$D$776,СВЦЭМ!$A$33:$A$776,$A69,СВЦЭМ!$B$33:$B$776,X$47)+'СЕТ СН'!$G$11+СВЦЭМ!$D$10+'СЕТ СН'!$G$5-'СЕТ СН'!$G$21</f>
        <v>3145.3593900300002</v>
      </c>
      <c r="Y69" s="36">
        <f>SUMIFS(СВЦЭМ!$D$33:$D$776,СВЦЭМ!$A$33:$A$776,$A69,СВЦЭМ!$B$33:$B$776,Y$47)+'СЕТ СН'!$G$11+СВЦЭМ!$D$10+'СЕТ СН'!$G$5-'СЕТ СН'!$G$21</f>
        <v>3172.9780678500001</v>
      </c>
    </row>
    <row r="70" spans="1:26" ht="15.75" x14ac:dyDescent="0.2">
      <c r="A70" s="35">
        <f t="shared" si="1"/>
        <v>43700</v>
      </c>
      <c r="B70" s="36">
        <f>SUMIFS(СВЦЭМ!$D$33:$D$776,СВЦЭМ!$A$33:$A$776,$A70,СВЦЭМ!$B$33:$B$776,B$47)+'СЕТ СН'!$G$11+СВЦЭМ!$D$10+'СЕТ СН'!$G$5-'СЕТ СН'!$G$21</f>
        <v>3259.0737304600002</v>
      </c>
      <c r="C70" s="36">
        <f>SUMIFS(СВЦЭМ!$D$33:$D$776,СВЦЭМ!$A$33:$A$776,$A70,СВЦЭМ!$B$33:$B$776,C$47)+'СЕТ СН'!$G$11+СВЦЭМ!$D$10+'СЕТ СН'!$G$5-'СЕТ СН'!$G$21</f>
        <v>3295.7189643400002</v>
      </c>
      <c r="D70" s="36">
        <f>SUMIFS(СВЦЭМ!$D$33:$D$776,СВЦЭМ!$A$33:$A$776,$A70,СВЦЭМ!$B$33:$B$776,D$47)+'СЕТ СН'!$G$11+СВЦЭМ!$D$10+'СЕТ СН'!$G$5-'СЕТ СН'!$G$21</f>
        <v>3278.28620976</v>
      </c>
      <c r="E70" s="36">
        <f>SUMIFS(СВЦЭМ!$D$33:$D$776,СВЦЭМ!$A$33:$A$776,$A70,СВЦЭМ!$B$33:$B$776,E$47)+'СЕТ СН'!$G$11+СВЦЭМ!$D$10+'СЕТ СН'!$G$5-'СЕТ СН'!$G$21</f>
        <v>3266.97260241</v>
      </c>
      <c r="F70" s="36">
        <f>SUMIFS(СВЦЭМ!$D$33:$D$776,СВЦЭМ!$A$33:$A$776,$A70,СВЦЭМ!$B$33:$B$776,F$47)+'СЕТ СН'!$G$11+СВЦЭМ!$D$10+'СЕТ СН'!$G$5-'СЕТ СН'!$G$21</f>
        <v>3267.98340379</v>
      </c>
      <c r="G70" s="36">
        <f>SUMIFS(СВЦЭМ!$D$33:$D$776,СВЦЭМ!$A$33:$A$776,$A70,СВЦЭМ!$B$33:$B$776,G$47)+'СЕТ СН'!$G$11+СВЦЭМ!$D$10+'СЕТ СН'!$G$5-'СЕТ СН'!$G$21</f>
        <v>3277.46256812</v>
      </c>
      <c r="H70" s="36">
        <f>SUMIFS(СВЦЭМ!$D$33:$D$776,СВЦЭМ!$A$33:$A$776,$A70,СВЦЭМ!$B$33:$B$776,H$47)+'СЕТ СН'!$G$11+СВЦЭМ!$D$10+'СЕТ СН'!$G$5-'СЕТ СН'!$G$21</f>
        <v>3245.20821054</v>
      </c>
      <c r="I70" s="36">
        <f>SUMIFS(СВЦЭМ!$D$33:$D$776,СВЦЭМ!$A$33:$A$776,$A70,СВЦЭМ!$B$33:$B$776,I$47)+'СЕТ СН'!$G$11+СВЦЭМ!$D$10+'СЕТ СН'!$G$5-'СЕТ СН'!$G$21</f>
        <v>3238.5936571400002</v>
      </c>
      <c r="J70" s="36">
        <f>SUMIFS(СВЦЭМ!$D$33:$D$776,СВЦЭМ!$A$33:$A$776,$A70,СВЦЭМ!$B$33:$B$776,J$47)+'СЕТ СН'!$G$11+СВЦЭМ!$D$10+'СЕТ СН'!$G$5-'СЕТ СН'!$G$21</f>
        <v>3276.7077399099999</v>
      </c>
      <c r="K70" s="36">
        <f>SUMIFS(СВЦЭМ!$D$33:$D$776,СВЦЭМ!$A$33:$A$776,$A70,СВЦЭМ!$B$33:$B$776,K$47)+'СЕТ СН'!$G$11+СВЦЭМ!$D$10+'СЕТ СН'!$G$5-'СЕТ СН'!$G$21</f>
        <v>3300.23421388</v>
      </c>
      <c r="L70" s="36">
        <f>SUMIFS(СВЦЭМ!$D$33:$D$776,СВЦЭМ!$A$33:$A$776,$A70,СВЦЭМ!$B$33:$B$776,L$47)+'СЕТ СН'!$G$11+СВЦЭМ!$D$10+'СЕТ СН'!$G$5-'СЕТ СН'!$G$21</f>
        <v>3286.9808594400001</v>
      </c>
      <c r="M70" s="36">
        <f>SUMIFS(СВЦЭМ!$D$33:$D$776,СВЦЭМ!$A$33:$A$776,$A70,СВЦЭМ!$B$33:$B$776,M$47)+'СЕТ СН'!$G$11+СВЦЭМ!$D$10+'СЕТ СН'!$G$5-'СЕТ СН'!$G$21</f>
        <v>3284.02082986</v>
      </c>
      <c r="N70" s="36">
        <f>SUMIFS(СВЦЭМ!$D$33:$D$776,СВЦЭМ!$A$33:$A$776,$A70,СВЦЭМ!$B$33:$B$776,N$47)+'СЕТ СН'!$G$11+СВЦЭМ!$D$10+'СЕТ СН'!$G$5-'СЕТ СН'!$G$21</f>
        <v>3285.3444379100001</v>
      </c>
      <c r="O70" s="36">
        <f>SUMIFS(СВЦЭМ!$D$33:$D$776,СВЦЭМ!$A$33:$A$776,$A70,СВЦЭМ!$B$33:$B$776,O$47)+'СЕТ СН'!$G$11+СВЦЭМ!$D$10+'СЕТ СН'!$G$5-'СЕТ СН'!$G$21</f>
        <v>3303.3943407800002</v>
      </c>
      <c r="P70" s="36">
        <f>SUMIFS(СВЦЭМ!$D$33:$D$776,СВЦЭМ!$A$33:$A$776,$A70,СВЦЭМ!$B$33:$B$776,P$47)+'СЕТ СН'!$G$11+СВЦЭМ!$D$10+'СЕТ СН'!$G$5-'СЕТ СН'!$G$21</f>
        <v>3312.2182192300002</v>
      </c>
      <c r="Q70" s="36">
        <f>SUMIFS(СВЦЭМ!$D$33:$D$776,СВЦЭМ!$A$33:$A$776,$A70,СВЦЭМ!$B$33:$B$776,Q$47)+'СЕТ СН'!$G$11+СВЦЭМ!$D$10+'СЕТ СН'!$G$5-'СЕТ СН'!$G$21</f>
        <v>3309.2237452899999</v>
      </c>
      <c r="R70" s="36">
        <f>SUMIFS(СВЦЭМ!$D$33:$D$776,СВЦЭМ!$A$33:$A$776,$A70,СВЦЭМ!$B$33:$B$776,R$47)+'СЕТ СН'!$G$11+СВЦЭМ!$D$10+'СЕТ СН'!$G$5-'СЕТ СН'!$G$21</f>
        <v>3289.6703308300002</v>
      </c>
      <c r="S70" s="36">
        <f>SUMIFS(СВЦЭМ!$D$33:$D$776,СВЦЭМ!$A$33:$A$776,$A70,СВЦЭМ!$B$33:$B$776,S$47)+'СЕТ СН'!$G$11+СВЦЭМ!$D$10+'СЕТ СН'!$G$5-'СЕТ СН'!$G$21</f>
        <v>3271.07704728</v>
      </c>
      <c r="T70" s="36">
        <f>SUMIFS(СВЦЭМ!$D$33:$D$776,СВЦЭМ!$A$33:$A$776,$A70,СВЦЭМ!$B$33:$B$776,T$47)+'СЕТ СН'!$G$11+СВЦЭМ!$D$10+'СЕТ СН'!$G$5-'СЕТ СН'!$G$21</f>
        <v>3261.8661729800001</v>
      </c>
      <c r="U70" s="36">
        <f>SUMIFS(СВЦЭМ!$D$33:$D$776,СВЦЭМ!$A$33:$A$776,$A70,СВЦЭМ!$B$33:$B$776,U$47)+'СЕТ СН'!$G$11+СВЦЭМ!$D$10+'СЕТ СН'!$G$5-'СЕТ СН'!$G$21</f>
        <v>3248.2463038599999</v>
      </c>
      <c r="V70" s="36">
        <f>SUMIFS(СВЦЭМ!$D$33:$D$776,СВЦЭМ!$A$33:$A$776,$A70,СВЦЭМ!$B$33:$B$776,V$47)+'СЕТ СН'!$G$11+СВЦЭМ!$D$10+'СЕТ СН'!$G$5-'СЕТ СН'!$G$21</f>
        <v>3230.66092381</v>
      </c>
      <c r="W70" s="36">
        <f>SUMIFS(СВЦЭМ!$D$33:$D$776,СВЦЭМ!$A$33:$A$776,$A70,СВЦЭМ!$B$33:$B$776,W$47)+'СЕТ СН'!$G$11+СВЦЭМ!$D$10+'СЕТ СН'!$G$5-'СЕТ СН'!$G$21</f>
        <v>3236.02371189</v>
      </c>
      <c r="X70" s="36">
        <f>SUMIFS(СВЦЭМ!$D$33:$D$776,СВЦЭМ!$A$33:$A$776,$A70,СВЦЭМ!$B$33:$B$776,X$47)+'СЕТ СН'!$G$11+СВЦЭМ!$D$10+'СЕТ СН'!$G$5-'СЕТ СН'!$G$21</f>
        <v>3242.10680052</v>
      </c>
      <c r="Y70" s="36">
        <f>SUMIFS(СВЦЭМ!$D$33:$D$776,СВЦЭМ!$A$33:$A$776,$A70,СВЦЭМ!$B$33:$B$776,Y$47)+'СЕТ СН'!$G$11+СВЦЭМ!$D$10+'СЕТ СН'!$G$5-'СЕТ СН'!$G$21</f>
        <v>3287.8953011399999</v>
      </c>
    </row>
    <row r="71" spans="1:26" ht="15.75" x14ac:dyDescent="0.2">
      <c r="A71" s="35">
        <f t="shared" si="1"/>
        <v>43701</v>
      </c>
      <c r="B71" s="36">
        <f>SUMIFS(СВЦЭМ!$D$33:$D$776,СВЦЭМ!$A$33:$A$776,$A71,СВЦЭМ!$B$33:$B$776,B$47)+'СЕТ СН'!$G$11+СВЦЭМ!$D$10+'СЕТ СН'!$G$5-'СЕТ СН'!$G$21</f>
        <v>3297.5889035099999</v>
      </c>
      <c r="C71" s="36">
        <f>SUMIFS(СВЦЭМ!$D$33:$D$776,СВЦЭМ!$A$33:$A$776,$A71,СВЦЭМ!$B$33:$B$776,C$47)+'СЕТ СН'!$G$11+СВЦЭМ!$D$10+'СЕТ СН'!$G$5-'СЕТ СН'!$G$21</f>
        <v>3338.2119999500001</v>
      </c>
      <c r="D71" s="36">
        <f>SUMIFS(СВЦЭМ!$D$33:$D$776,СВЦЭМ!$A$33:$A$776,$A71,СВЦЭМ!$B$33:$B$776,D$47)+'СЕТ СН'!$G$11+СВЦЭМ!$D$10+'СЕТ СН'!$G$5-'СЕТ СН'!$G$21</f>
        <v>3361.49673966</v>
      </c>
      <c r="E71" s="36">
        <f>SUMIFS(СВЦЭМ!$D$33:$D$776,СВЦЭМ!$A$33:$A$776,$A71,СВЦЭМ!$B$33:$B$776,E$47)+'СЕТ СН'!$G$11+СВЦЭМ!$D$10+'СЕТ СН'!$G$5-'СЕТ СН'!$G$21</f>
        <v>3384.24232884</v>
      </c>
      <c r="F71" s="36">
        <f>SUMIFS(СВЦЭМ!$D$33:$D$776,СВЦЭМ!$A$33:$A$776,$A71,СВЦЭМ!$B$33:$B$776,F$47)+'СЕТ СН'!$G$11+СВЦЭМ!$D$10+'СЕТ СН'!$G$5-'СЕТ СН'!$G$21</f>
        <v>3385.9469567800002</v>
      </c>
      <c r="G71" s="36">
        <f>SUMIFS(СВЦЭМ!$D$33:$D$776,СВЦЭМ!$A$33:$A$776,$A71,СВЦЭМ!$B$33:$B$776,G$47)+'СЕТ СН'!$G$11+СВЦЭМ!$D$10+'СЕТ СН'!$G$5-'СЕТ СН'!$G$21</f>
        <v>3380.4658500400001</v>
      </c>
      <c r="H71" s="36">
        <f>SUMIFS(СВЦЭМ!$D$33:$D$776,СВЦЭМ!$A$33:$A$776,$A71,СВЦЭМ!$B$33:$B$776,H$47)+'СЕТ СН'!$G$11+СВЦЭМ!$D$10+'СЕТ СН'!$G$5-'СЕТ СН'!$G$21</f>
        <v>3351.8538356200002</v>
      </c>
      <c r="I71" s="36">
        <f>SUMIFS(СВЦЭМ!$D$33:$D$776,СВЦЭМ!$A$33:$A$776,$A71,СВЦЭМ!$B$33:$B$776,I$47)+'СЕТ СН'!$G$11+СВЦЭМ!$D$10+'СЕТ СН'!$G$5-'СЕТ СН'!$G$21</f>
        <v>3309.8043633699999</v>
      </c>
      <c r="J71" s="36">
        <f>SUMIFS(СВЦЭМ!$D$33:$D$776,СВЦЭМ!$A$33:$A$776,$A71,СВЦЭМ!$B$33:$B$776,J$47)+'СЕТ СН'!$G$11+СВЦЭМ!$D$10+'СЕТ СН'!$G$5-'СЕТ СН'!$G$21</f>
        <v>3252.3653648300001</v>
      </c>
      <c r="K71" s="36">
        <f>SUMIFS(СВЦЭМ!$D$33:$D$776,СВЦЭМ!$A$33:$A$776,$A71,СВЦЭМ!$B$33:$B$776,K$47)+'СЕТ СН'!$G$11+СВЦЭМ!$D$10+'СЕТ СН'!$G$5-'СЕТ СН'!$G$21</f>
        <v>3200.0902362300003</v>
      </c>
      <c r="L71" s="36">
        <f>SUMIFS(СВЦЭМ!$D$33:$D$776,СВЦЭМ!$A$33:$A$776,$A71,СВЦЭМ!$B$33:$B$776,L$47)+'СЕТ СН'!$G$11+СВЦЭМ!$D$10+'СЕТ СН'!$G$5-'СЕТ СН'!$G$21</f>
        <v>3192.5657716000001</v>
      </c>
      <c r="M71" s="36">
        <f>SUMIFS(СВЦЭМ!$D$33:$D$776,СВЦЭМ!$A$33:$A$776,$A71,СВЦЭМ!$B$33:$B$776,M$47)+'СЕТ СН'!$G$11+СВЦЭМ!$D$10+'СЕТ СН'!$G$5-'СЕТ СН'!$G$21</f>
        <v>3188.6622949900002</v>
      </c>
      <c r="N71" s="36">
        <f>SUMIFS(СВЦЭМ!$D$33:$D$776,СВЦЭМ!$A$33:$A$776,$A71,СВЦЭМ!$B$33:$B$776,N$47)+'СЕТ СН'!$G$11+СВЦЭМ!$D$10+'СЕТ СН'!$G$5-'СЕТ СН'!$G$21</f>
        <v>3205.9488244300001</v>
      </c>
      <c r="O71" s="36">
        <f>SUMIFS(СВЦЭМ!$D$33:$D$776,СВЦЭМ!$A$33:$A$776,$A71,СВЦЭМ!$B$33:$B$776,O$47)+'СЕТ СН'!$G$11+СВЦЭМ!$D$10+'СЕТ СН'!$G$5-'СЕТ СН'!$G$21</f>
        <v>3219.2807394199999</v>
      </c>
      <c r="P71" s="36">
        <f>SUMIFS(СВЦЭМ!$D$33:$D$776,СВЦЭМ!$A$33:$A$776,$A71,СВЦЭМ!$B$33:$B$776,P$47)+'СЕТ СН'!$G$11+СВЦЭМ!$D$10+'СЕТ СН'!$G$5-'СЕТ СН'!$G$21</f>
        <v>3227.6667544700003</v>
      </c>
      <c r="Q71" s="36">
        <f>SUMIFS(СВЦЭМ!$D$33:$D$776,СВЦЭМ!$A$33:$A$776,$A71,СВЦЭМ!$B$33:$B$776,Q$47)+'СЕТ СН'!$G$11+СВЦЭМ!$D$10+'СЕТ СН'!$G$5-'СЕТ СН'!$G$21</f>
        <v>3236.3563259500002</v>
      </c>
      <c r="R71" s="36">
        <f>SUMIFS(СВЦЭМ!$D$33:$D$776,СВЦЭМ!$A$33:$A$776,$A71,СВЦЭМ!$B$33:$B$776,R$47)+'СЕТ СН'!$G$11+СВЦЭМ!$D$10+'СЕТ СН'!$G$5-'СЕТ СН'!$G$21</f>
        <v>3203.60087922</v>
      </c>
      <c r="S71" s="36">
        <f>SUMIFS(СВЦЭМ!$D$33:$D$776,СВЦЭМ!$A$33:$A$776,$A71,СВЦЭМ!$B$33:$B$776,S$47)+'СЕТ СН'!$G$11+СВЦЭМ!$D$10+'СЕТ СН'!$G$5-'СЕТ СН'!$G$21</f>
        <v>3166.0671611500002</v>
      </c>
      <c r="T71" s="36">
        <f>SUMIFS(СВЦЭМ!$D$33:$D$776,СВЦЭМ!$A$33:$A$776,$A71,СВЦЭМ!$B$33:$B$776,T$47)+'СЕТ СН'!$G$11+СВЦЭМ!$D$10+'СЕТ СН'!$G$5-'СЕТ СН'!$G$21</f>
        <v>3154.14126928</v>
      </c>
      <c r="U71" s="36">
        <f>SUMIFS(СВЦЭМ!$D$33:$D$776,СВЦЭМ!$A$33:$A$776,$A71,СВЦЭМ!$B$33:$B$776,U$47)+'СЕТ СН'!$G$11+СВЦЭМ!$D$10+'СЕТ СН'!$G$5-'СЕТ СН'!$G$21</f>
        <v>3149.0117280600002</v>
      </c>
      <c r="V71" s="36">
        <f>SUMIFS(СВЦЭМ!$D$33:$D$776,СВЦЭМ!$A$33:$A$776,$A71,СВЦЭМ!$B$33:$B$776,V$47)+'СЕТ СН'!$G$11+СВЦЭМ!$D$10+'СЕТ СН'!$G$5-'СЕТ СН'!$G$21</f>
        <v>3158.3884226300002</v>
      </c>
      <c r="W71" s="36">
        <f>SUMIFS(СВЦЭМ!$D$33:$D$776,СВЦЭМ!$A$33:$A$776,$A71,СВЦЭМ!$B$33:$B$776,W$47)+'СЕТ СН'!$G$11+СВЦЭМ!$D$10+'СЕТ СН'!$G$5-'СЕТ СН'!$G$21</f>
        <v>3163.8378887899999</v>
      </c>
      <c r="X71" s="36">
        <f>SUMIFS(СВЦЭМ!$D$33:$D$776,СВЦЭМ!$A$33:$A$776,$A71,СВЦЭМ!$B$33:$B$776,X$47)+'СЕТ СН'!$G$11+СВЦЭМ!$D$10+'СЕТ СН'!$G$5-'СЕТ СН'!$G$21</f>
        <v>3156.3995262400003</v>
      </c>
      <c r="Y71" s="36">
        <f>SUMIFS(СВЦЭМ!$D$33:$D$776,СВЦЭМ!$A$33:$A$776,$A71,СВЦЭМ!$B$33:$B$776,Y$47)+'СЕТ СН'!$G$11+СВЦЭМ!$D$10+'СЕТ СН'!$G$5-'СЕТ СН'!$G$21</f>
        <v>3226.8168457199999</v>
      </c>
    </row>
    <row r="72" spans="1:26" ht="15.75" x14ac:dyDescent="0.2">
      <c r="A72" s="35">
        <f t="shared" si="1"/>
        <v>43702</v>
      </c>
      <c r="B72" s="36">
        <f>SUMIFS(СВЦЭМ!$D$33:$D$776,СВЦЭМ!$A$33:$A$776,$A72,СВЦЭМ!$B$33:$B$776,B$47)+'СЕТ СН'!$G$11+СВЦЭМ!$D$10+'СЕТ СН'!$G$5-'СЕТ СН'!$G$21</f>
        <v>3280.4140667000001</v>
      </c>
      <c r="C72" s="36">
        <f>SUMIFS(СВЦЭМ!$D$33:$D$776,СВЦЭМ!$A$33:$A$776,$A72,СВЦЭМ!$B$33:$B$776,C$47)+'СЕТ СН'!$G$11+СВЦЭМ!$D$10+'СЕТ СН'!$G$5-'СЕТ СН'!$G$21</f>
        <v>3315.8958506700001</v>
      </c>
      <c r="D72" s="36">
        <f>SUMIFS(СВЦЭМ!$D$33:$D$776,СВЦЭМ!$A$33:$A$776,$A72,СВЦЭМ!$B$33:$B$776,D$47)+'СЕТ СН'!$G$11+СВЦЭМ!$D$10+'СЕТ СН'!$G$5-'СЕТ СН'!$G$21</f>
        <v>3323.1121935700003</v>
      </c>
      <c r="E72" s="36">
        <f>SUMIFS(СВЦЭМ!$D$33:$D$776,СВЦЭМ!$A$33:$A$776,$A72,СВЦЭМ!$B$33:$B$776,E$47)+'СЕТ СН'!$G$11+СВЦЭМ!$D$10+'СЕТ СН'!$G$5-'СЕТ СН'!$G$21</f>
        <v>3326.9818449300001</v>
      </c>
      <c r="F72" s="36">
        <f>SUMIFS(СВЦЭМ!$D$33:$D$776,СВЦЭМ!$A$33:$A$776,$A72,СВЦЭМ!$B$33:$B$776,F$47)+'СЕТ СН'!$G$11+СВЦЭМ!$D$10+'СЕТ СН'!$G$5-'СЕТ СН'!$G$21</f>
        <v>3326.8568756300001</v>
      </c>
      <c r="G72" s="36">
        <f>SUMIFS(СВЦЭМ!$D$33:$D$776,СВЦЭМ!$A$33:$A$776,$A72,СВЦЭМ!$B$33:$B$776,G$47)+'СЕТ СН'!$G$11+СВЦЭМ!$D$10+'СЕТ СН'!$G$5-'СЕТ СН'!$G$21</f>
        <v>3325.86134094</v>
      </c>
      <c r="H72" s="36">
        <f>SUMIFS(СВЦЭМ!$D$33:$D$776,СВЦЭМ!$A$33:$A$776,$A72,СВЦЭМ!$B$33:$B$776,H$47)+'СЕТ СН'!$G$11+СВЦЭМ!$D$10+'СЕТ СН'!$G$5-'СЕТ СН'!$G$21</f>
        <v>3312.9449580300002</v>
      </c>
      <c r="I72" s="36">
        <f>SUMIFS(СВЦЭМ!$D$33:$D$776,СВЦЭМ!$A$33:$A$776,$A72,СВЦЭМ!$B$33:$B$776,I$47)+'СЕТ СН'!$G$11+СВЦЭМ!$D$10+'СЕТ СН'!$G$5-'СЕТ СН'!$G$21</f>
        <v>3302.8697993800001</v>
      </c>
      <c r="J72" s="36">
        <f>SUMIFS(СВЦЭМ!$D$33:$D$776,СВЦЭМ!$A$33:$A$776,$A72,СВЦЭМ!$B$33:$B$776,J$47)+'СЕТ СН'!$G$11+СВЦЭМ!$D$10+'СЕТ СН'!$G$5-'СЕТ СН'!$G$21</f>
        <v>3265.15472714</v>
      </c>
      <c r="K72" s="36">
        <f>SUMIFS(СВЦЭМ!$D$33:$D$776,СВЦЭМ!$A$33:$A$776,$A72,СВЦЭМ!$B$33:$B$776,K$47)+'СЕТ СН'!$G$11+СВЦЭМ!$D$10+'СЕТ СН'!$G$5-'СЕТ СН'!$G$21</f>
        <v>3221.3982061300003</v>
      </c>
      <c r="L72" s="36">
        <f>SUMIFS(СВЦЭМ!$D$33:$D$776,СВЦЭМ!$A$33:$A$776,$A72,СВЦЭМ!$B$33:$B$776,L$47)+'СЕТ СН'!$G$11+СВЦЭМ!$D$10+'СЕТ СН'!$G$5-'СЕТ СН'!$G$21</f>
        <v>3187.5154703100002</v>
      </c>
      <c r="M72" s="36">
        <f>SUMIFS(СВЦЭМ!$D$33:$D$776,СВЦЭМ!$A$33:$A$776,$A72,СВЦЭМ!$B$33:$B$776,M$47)+'СЕТ СН'!$G$11+СВЦЭМ!$D$10+'СЕТ СН'!$G$5-'СЕТ СН'!$G$21</f>
        <v>3187.9466602299999</v>
      </c>
      <c r="N72" s="36">
        <f>SUMIFS(СВЦЭМ!$D$33:$D$776,СВЦЭМ!$A$33:$A$776,$A72,СВЦЭМ!$B$33:$B$776,N$47)+'СЕТ СН'!$G$11+СВЦЭМ!$D$10+'СЕТ СН'!$G$5-'СЕТ СН'!$G$21</f>
        <v>3205.1059048100001</v>
      </c>
      <c r="O72" s="36">
        <f>SUMIFS(СВЦЭМ!$D$33:$D$776,СВЦЭМ!$A$33:$A$776,$A72,СВЦЭМ!$B$33:$B$776,O$47)+'СЕТ СН'!$G$11+СВЦЭМ!$D$10+'СЕТ СН'!$G$5-'СЕТ СН'!$G$21</f>
        <v>3224.13396478</v>
      </c>
      <c r="P72" s="36">
        <f>SUMIFS(СВЦЭМ!$D$33:$D$776,СВЦЭМ!$A$33:$A$776,$A72,СВЦЭМ!$B$33:$B$776,P$47)+'СЕТ СН'!$G$11+СВЦЭМ!$D$10+'СЕТ СН'!$G$5-'СЕТ СН'!$G$21</f>
        <v>3237.52823696</v>
      </c>
      <c r="Q72" s="36">
        <f>SUMIFS(СВЦЭМ!$D$33:$D$776,СВЦЭМ!$A$33:$A$776,$A72,СВЦЭМ!$B$33:$B$776,Q$47)+'СЕТ СН'!$G$11+СВЦЭМ!$D$10+'СЕТ СН'!$G$5-'СЕТ СН'!$G$21</f>
        <v>3250.6408744300002</v>
      </c>
      <c r="R72" s="36">
        <f>SUMIFS(СВЦЭМ!$D$33:$D$776,СВЦЭМ!$A$33:$A$776,$A72,СВЦЭМ!$B$33:$B$776,R$47)+'СЕТ СН'!$G$11+СВЦЭМ!$D$10+'СЕТ СН'!$G$5-'СЕТ СН'!$G$21</f>
        <v>3213.7098261000001</v>
      </c>
      <c r="S72" s="36">
        <f>SUMIFS(СВЦЭМ!$D$33:$D$776,СВЦЭМ!$A$33:$A$776,$A72,СВЦЭМ!$B$33:$B$776,S$47)+'СЕТ СН'!$G$11+СВЦЭМ!$D$10+'СЕТ СН'!$G$5-'СЕТ СН'!$G$21</f>
        <v>3175.44381006</v>
      </c>
      <c r="T72" s="36">
        <f>SUMIFS(СВЦЭМ!$D$33:$D$776,СВЦЭМ!$A$33:$A$776,$A72,СВЦЭМ!$B$33:$B$776,T$47)+'СЕТ СН'!$G$11+СВЦЭМ!$D$10+'СЕТ СН'!$G$5-'СЕТ СН'!$G$21</f>
        <v>3188.0002498100002</v>
      </c>
      <c r="U72" s="36">
        <f>SUMIFS(СВЦЭМ!$D$33:$D$776,СВЦЭМ!$A$33:$A$776,$A72,СВЦЭМ!$B$33:$B$776,U$47)+'СЕТ СН'!$G$11+СВЦЭМ!$D$10+'СЕТ СН'!$G$5-'СЕТ СН'!$G$21</f>
        <v>3191.6330737799999</v>
      </c>
      <c r="V72" s="36">
        <f>SUMIFS(СВЦЭМ!$D$33:$D$776,СВЦЭМ!$A$33:$A$776,$A72,СВЦЭМ!$B$33:$B$776,V$47)+'СЕТ СН'!$G$11+СВЦЭМ!$D$10+'СЕТ СН'!$G$5-'СЕТ СН'!$G$21</f>
        <v>3165.1996290500001</v>
      </c>
      <c r="W72" s="36">
        <f>SUMIFS(СВЦЭМ!$D$33:$D$776,СВЦЭМ!$A$33:$A$776,$A72,СВЦЭМ!$B$33:$B$776,W$47)+'СЕТ СН'!$G$11+СВЦЭМ!$D$10+'СЕТ СН'!$G$5-'СЕТ СН'!$G$21</f>
        <v>3169.67734071</v>
      </c>
      <c r="X72" s="36">
        <f>SUMIFS(СВЦЭМ!$D$33:$D$776,СВЦЭМ!$A$33:$A$776,$A72,СВЦЭМ!$B$33:$B$776,X$47)+'СЕТ СН'!$G$11+СВЦЭМ!$D$10+'СЕТ СН'!$G$5-'СЕТ СН'!$G$21</f>
        <v>3181.0577501600001</v>
      </c>
      <c r="Y72" s="36">
        <f>SUMIFS(СВЦЭМ!$D$33:$D$776,СВЦЭМ!$A$33:$A$776,$A72,СВЦЭМ!$B$33:$B$776,Y$47)+'СЕТ СН'!$G$11+СВЦЭМ!$D$10+'СЕТ СН'!$G$5-'СЕТ СН'!$G$21</f>
        <v>3256.6318408100001</v>
      </c>
    </row>
    <row r="73" spans="1:26" ht="15.75" x14ac:dyDescent="0.2">
      <c r="A73" s="35">
        <f t="shared" si="1"/>
        <v>43703</v>
      </c>
      <c r="B73" s="36">
        <f>SUMIFS(СВЦЭМ!$D$33:$D$776,СВЦЭМ!$A$33:$A$776,$A73,СВЦЭМ!$B$33:$B$776,B$47)+'СЕТ СН'!$G$11+СВЦЭМ!$D$10+'СЕТ СН'!$G$5-'СЕТ СН'!$G$21</f>
        <v>3370.97040066</v>
      </c>
      <c r="C73" s="36">
        <f>SUMIFS(СВЦЭМ!$D$33:$D$776,СВЦЭМ!$A$33:$A$776,$A73,СВЦЭМ!$B$33:$B$776,C$47)+'СЕТ СН'!$G$11+СВЦЭМ!$D$10+'СЕТ СН'!$G$5-'СЕТ СН'!$G$21</f>
        <v>3426.4360700900002</v>
      </c>
      <c r="D73" s="36">
        <f>SUMIFS(СВЦЭМ!$D$33:$D$776,СВЦЭМ!$A$33:$A$776,$A73,СВЦЭМ!$B$33:$B$776,D$47)+'СЕТ СН'!$G$11+СВЦЭМ!$D$10+'СЕТ СН'!$G$5-'СЕТ СН'!$G$21</f>
        <v>3444.8859118</v>
      </c>
      <c r="E73" s="36">
        <f>SUMIFS(СВЦЭМ!$D$33:$D$776,СВЦЭМ!$A$33:$A$776,$A73,СВЦЭМ!$B$33:$B$776,E$47)+'СЕТ СН'!$G$11+СВЦЭМ!$D$10+'СЕТ СН'!$G$5-'СЕТ СН'!$G$21</f>
        <v>3456.29890381</v>
      </c>
      <c r="F73" s="36">
        <f>SUMIFS(СВЦЭМ!$D$33:$D$776,СВЦЭМ!$A$33:$A$776,$A73,СВЦЭМ!$B$33:$B$776,F$47)+'СЕТ СН'!$G$11+СВЦЭМ!$D$10+'СЕТ СН'!$G$5-'СЕТ СН'!$G$21</f>
        <v>3442.4565980799998</v>
      </c>
      <c r="G73" s="36">
        <f>SUMIFS(СВЦЭМ!$D$33:$D$776,СВЦЭМ!$A$33:$A$776,$A73,СВЦЭМ!$B$33:$B$776,G$47)+'СЕТ СН'!$G$11+СВЦЭМ!$D$10+'СЕТ СН'!$G$5-'СЕТ СН'!$G$21</f>
        <v>3408.8275988300002</v>
      </c>
      <c r="H73" s="36">
        <f>SUMIFS(СВЦЭМ!$D$33:$D$776,СВЦЭМ!$A$33:$A$776,$A73,СВЦЭМ!$B$33:$B$776,H$47)+'СЕТ СН'!$G$11+СВЦЭМ!$D$10+'СЕТ СН'!$G$5-'СЕТ СН'!$G$21</f>
        <v>3380.2747322200003</v>
      </c>
      <c r="I73" s="36">
        <f>SUMIFS(СВЦЭМ!$D$33:$D$776,СВЦЭМ!$A$33:$A$776,$A73,СВЦЭМ!$B$33:$B$776,I$47)+'СЕТ СН'!$G$11+СВЦЭМ!$D$10+'СЕТ СН'!$G$5-'СЕТ СН'!$G$21</f>
        <v>3325.2473945400002</v>
      </c>
      <c r="J73" s="36">
        <f>SUMIFS(СВЦЭМ!$D$33:$D$776,СВЦЭМ!$A$33:$A$776,$A73,СВЦЭМ!$B$33:$B$776,J$47)+'СЕТ СН'!$G$11+СВЦЭМ!$D$10+'СЕТ СН'!$G$5-'СЕТ СН'!$G$21</f>
        <v>3281.2639425900002</v>
      </c>
      <c r="K73" s="36">
        <f>SUMIFS(СВЦЭМ!$D$33:$D$776,СВЦЭМ!$A$33:$A$776,$A73,СВЦЭМ!$B$33:$B$776,K$47)+'СЕТ СН'!$G$11+СВЦЭМ!$D$10+'СЕТ СН'!$G$5-'СЕТ СН'!$G$21</f>
        <v>3250.2482352699999</v>
      </c>
      <c r="L73" s="36">
        <f>SUMIFS(СВЦЭМ!$D$33:$D$776,СВЦЭМ!$A$33:$A$776,$A73,СВЦЭМ!$B$33:$B$776,L$47)+'СЕТ СН'!$G$11+СВЦЭМ!$D$10+'СЕТ СН'!$G$5-'СЕТ СН'!$G$21</f>
        <v>3232.0847207100001</v>
      </c>
      <c r="M73" s="36">
        <f>SUMIFS(СВЦЭМ!$D$33:$D$776,СВЦЭМ!$A$33:$A$776,$A73,СВЦЭМ!$B$33:$B$776,M$47)+'СЕТ СН'!$G$11+СВЦЭМ!$D$10+'СЕТ СН'!$G$5-'СЕТ СН'!$G$21</f>
        <v>3227.6705147399998</v>
      </c>
      <c r="N73" s="36">
        <f>SUMIFS(СВЦЭМ!$D$33:$D$776,СВЦЭМ!$A$33:$A$776,$A73,СВЦЭМ!$B$33:$B$776,N$47)+'СЕТ СН'!$G$11+СВЦЭМ!$D$10+'СЕТ СН'!$G$5-'СЕТ СН'!$G$21</f>
        <v>3226.23748578</v>
      </c>
      <c r="O73" s="36">
        <f>SUMIFS(СВЦЭМ!$D$33:$D$776,СВЦЭМ!$A$33:$A$776,$A73,СВЦЭМ!$B$33:$B$776,O$47)+'СЕТ СН'!$G$11+СВЦЭМ!$D$10+'СЕТ СН'!$G$5-'СЕТ СН'!$G$21</f>
        <v>3226.0736287300001</v>
      </c>
      <c r="P73" s="36">
        <f>SUMIFS(СВЦЭМ!$D$33:$D$776,СВЦЭМ!$A$33:$A$776,$A73,СВЦЭМ!$B$33:$B$776,P$47)+'СЕТ СН'!$G$11+СВЦЭМ!$D$10+'СЕТ СН'!$G$5-'СЕТ СН'!$G$21</f>
        <v>3222.0508174199999</v>
      </c>
      <c r="Q73" s="36">
        <f>SUMIFS(СВЦЭМ!$D$33:$D$776,СВЦЭМ!$A$33:$A$776,$A73,СВЦЭМ!$B$33:$B$776,Q$47)+'СЕТ СН'!$G$11+СВЦЭМ!$D$10+'СЕТ СН'!$G$5-'СЕТ СН'!$G$21</f>
        <v>3230.61327411</v>
      </c>
      <c r="R73" s="36">
        <f>SUMIFS(СВЦЭМ!$D$33:$D$776,СВЦЭМ!$A$33:$A$776,$A73,СВЦЭМ!$B$33:$B$776,R$47)+'СЕТ СН'!$G$11+СВЦЭМ!$D$10+'СЕТ СН'!$G$5-'СЕТ СН'!$G$21</f>
        <v>3201.0036371699998</v>
      </c>
      <c r="S73" s="36">
        <f>SUMIFS(СВЦЭМ!$D$33:$D$776,СВЦЭМ!$A$33:$A$776,$A73,СВЦЭМ!$B$33:$B$776,S$47)+'СЕТ СН'!$G$11+СВЦЭМ!$D$10+'СЕТ СН'!$G$5-'СЕТ СН'!$G$21</f>
        <v>3231.0118436900002</v>
      </c>
      <c r="T73" s="36">
        <f>SUMIFS(СВЦЭМ!$D$33:$D$776,СВЦЭМ!$A$33:$A$776,$A73,СВЦЭМ!$B$33:$B$776,T$47)+'СЕТ СН'!$G$11+СВЦЭМ!$D$10+'СЕТ СН'!$G$5-'СЕТ СН'!$G$21</f>
        <v>3236.10972756</v>
      </c>
      <c r="U73" s="36">
        <f>SUMIFS(СВЦЭМ!$D$33:$D$776,СВЦЭМ!$A$33:$A$776,$A73,СВЦЭМ!$B$33:$B$776,U$47)+'СЕТ СН'!$G$11+СВЦЭМ!$D$10+'СЕТ СН'!$G$5-'СЕТ СН'!$G$21</f>
        <v>3239.3415189699999</v>
      </c>
      <c r="V73" s="36">
        <f>SUMIFS(СВЦЭМ!$D$33:$D$776,СВЦЭМ!$A$33:$A$776,$A73,СВЦЭМ!$B$33:$B$776,V$47)+'СЕТ СН'!$G$11+СВЦЭМ!$D$10+'СЕТ СН'!$G$5-'СЕТ СН'!$G$21</f>
        <v>3251.5405761500001</v>
      </c>
      <c r="W73" s="36">
        <f>SUMIFS(СВЦЭМ!$D$33:$D$776,СВЦЭМ!$A$33:$A$776,$A73,СВЦЭМ!$B$33:$B$776,W$47)+'СЕТ СН'!$G$11+СВЦЭМ!$D$10+'СЕТ СН'!$G$5-'СЕТ СН'!$G$21</f>
        <v>3254.0750264400003</v>
      </c>
      <c r="X73" s="36">
        <f>SUMIFS(СВЦЭМ!$D$33:$D$776,СВЦЭМ!$A$33:$A$776,$A73,СВЦЭМ!$B$33:$B$776,X$47)+'СЕТ СН'!$G$11+СВЦЭМ!$D$10+'СЕТ СН'!$G$5-'СЕТ СН'!$G$21</f>
        <v>3214.4320290999999</v>
      </c>
      <c r="Y73" s="36">
        <f>SUMIFS(СВЦЭМ!$D$33:$D$776,СВЦЭМ!$A$33:$A$776,$A73,СВЦЭМ!$B$33:$B$776,Y$47)+'СЕТ СН'!$G$11+СВЦЭМ!$D$10+'СЕТ СН'!$G$5-'СЕТ СН'!$G$21</f>
        <v>3267.1085309499999</v>
      </c>
    </row>
    <row r="74" spans="1:26" ht="15.75" x14ac:dyDescent="0.2">
      <c r="A74" s="35">
        <f t="shared" si="1"/>
        <v>43704</v>
      </c>
      <c r="B74" s="36">
        <f>SUMIFS(СВЦЭМ!$D$33:$D$776,СВЦЭМ!$A$33:$A$776,$A74,СВЦЭМ!$B$33:$B$776,B$47)+'СЕТ СН'!$G$11+СВЦЭМ!$D$10+'СЕТ СН'!$G$5-'СЕТ СН'!$G$21</f>
        <v>3233.0448401499998</v>
      </c>
      <c r="C74" s="36">
        <f>SUMIFS(СВЦЭМ!$D$33:$D$776,СВЦЭМ!$A$33:$A$776,$A74,СВЦЭМ!$B$33:$B$776,C$47)+'СЕТ СН'!$G$11+СВЦЭМ!$D$10+'СЕТ СН'!$G$5-'СЕТ СН'!$G$21</f>
        <v>3282.8294081399999</v>
      </c>
      <c r="D74" s="36">
        <f>SUMIFS(СВЦЭМ!$D$33:$D$776,СВЦЭМ!$A$33:$A$776,$A74,СВЦЭМ!$B$33:$B$776,D$47)+'СЕТ СН'!$G$11+СВЦЭМ!$D$10+'СЕТ СН'!$G$5-'СЕТ СН'!$G$21</f>
        <v>3322.5714561700001</v>
      </c>
      <c r="E74" s="36">
        <f>SUMIFS(СВЦЭМ!$D$33:$D$776,СВЦЭМ!$A$33:$A$776,$A74,СВЦЭМ!$B$33:$B$776,E$47)+'СЕТ СН'!$G$11+СВЦЭМ!$D$10+'СЕТ СН'!$G$5-'СЕТ СН'!$G$21</f>
        <v>3332.6865749500002</v>
      </c>
      <c r="F74" s="36">
        <f>SUMIFS(СВЦЭМ!$D$33:$D$776,СВЦЭМ!$A$33:$A$776,$A74,СВЦЭМ!$B$33:$B$776,F$47)+'СЕТ СН'!$G$11+СВЦЭМ!$D$10+'СЕТ СН'!$G$5-'СЕТ СН'!$G$21</f>
        <v>3322.1307015800003</v>
      </c>
      <c r="G74" s="36">
        <f>SUMIFS(СВЦЭМ!$D$33:$D$776,СВЦЭМ!$A$33:$A$776,$A74,СВЦЭМ!$B$33:$B$776,G$47)+'СЕТ СН'!$G$11+СВЦЭМ!$D$10+'СЕТ СН'!$G$5-'СЕТ СН'!$G$21</f>
        <v>3295.54797783</v>
      </c>
      <c r="H74" s="36">
        <f>SUMIFS(СВЦЭМ!$D$33:$D$776,СВЦЭМ!$A$33:$A$776,$A74,СВЦЭМ!$B$33:$B$776,H$47)+'СЕТ СН'!$G$11+СВЦЭМ!$D$10+'СЕТ СН'!$G$5-'СЕТ СН'!$G$21</f>
        <v>3287.4641228099999</v>
      </c>
      <c r="I74" s="36">
        <f>SUMIFS(СВЦЭМ!$D$33:$D$776,СВЦЭМ!$A$33:$A$776,$A74,СВЦЭМ!$B$33:$B$776,I$47)+'СЕТ СН'!$G$11+СВЦЭМ!$D$10+'СЕТ СН'!$G$5-'СЕТ СН'!$G$21</f>
        <v>3242.23008734</v>
      </c>
      <c r="J74" s="36">
        <f>SUMIFS(СВЦЭМ!$D$33:$D$776,СВЦЭМ!$A$33:$A$776,$A74,СВЦЭМ!$B$33:$B$776,J$47)+'СЕТ СН'!$G$11+СВЦЭМ!$D$10+'СЕТ СН'!$G$5-'СЕТ СН'!$G$21</f>
        <v>3295.5131919400001</v>
      </c>
      <c r="K74" s="36">
        <f>SUMIFS(СВЦЭМ!$D$33:$D$776,СВЦЭМ!$A$33:$A$776,$A74,СВЦЭМ!$B$33:$B$776,K$47)+'СЕТ СН'!$G$11+СВЦЭМ!$D$10+'СЕТ СН'!$G$5-'СЕТ СН'!$G$21</f>
        <v>3319.3780987099999</v>
      </c>
      <c r="L74" s="36">
        <f>SUMIFS(СВЦЭМ!$D$33:$D$776,СВЦЭМ!$A$33:$A$776,$A74,СВЦЭМ!$B$33:$B$776,L$47)+'СЕТ СН'!$G$11+СВЦЭМ!$D$10+'СЕТ СН'!$G$5-'СЕТ СН'!$G$21</f>
        <v>3321.5828788600002</v>
      </c>
      <c r="M74" s="36">
        <f>SUMIFS(СВЦЭМ!$D$33:$D$776,СВЦЭМ!$A$33:$A$776,$A74,СВЦЭМ!$B$33:$B$776,M$47)+'СЕТ СН'!$G$11+СВЦЭМ!$D$10+'СЕТ СН'!$G$5-'СЕТ СН'!$G$21</f>
        <v>3323.63124905</v>
      </c>
      <c r="N74" s="36">
        <f>SUMIFS(СВЦЭМ!$D$33:$D$776,СВЦЭМ!$A$33:$A$776,$A74,СВЦЭМ!$B$33:$B$776,N$47)+'СЕТ СН'!$G$11+СВЦЭМ!$D$10+'СЕТ СН'!$G$5-'СЕТ СН'!$G$21</f>
        <v>3328.29605348</v>
      </c>
      <c r="O74" s="36">
        <f>SUMIFS(СВЦЭМ!$D$33:$D$776,СВЦЭМ!$A$33:$A$776,$A74,СВЦЭМ!$B$33:$B$776,O$47)+'СЕТ СН'!$G$11+СВЦЭМ!$D$10+'СЕТ СН'!$G$5-'СЕТ СН'!$G$21</f>
        <v>3327.3409632000003</v>
      </c>
      <c r="P74" s="36">
        <f>SUMIFS(СВЦЭМ!$D$33:$D$776,СВЦЭМ!$A$33:$A$776,$A74,СВЦЭМ!$B$33:$B$776,P$47)+'СЕТ СН'!$G$11+СВЦЭМ!$D$10+'СЕТ СН'!$G$5-'СЕТ СН'!$G$21</f>
        <v>3331.1563893299999</v>
      </c>
      <c r="Q74" s="36">
        <f>SUMIFS(СВЦЭМ!$D$33:$D$776,СВЦЭМ!$A$33:$A$776,$A74,СВЦЭМ!$B$33:$B$776,Q$47)+'СЕТ СН'!$G$11+СВЦЭМ!$D$10+'СЕТ СН'!$G$5-'СЕТ СН'!$G$21</f>
        <v>3333.1974863400001</v>
      </c>
      <c r="R74" s="36">
        <f>SUMIFS(СВЦЭМ!$D$33:$D$776,СВЦЭМ!$A$33:$A$776,$A74,СВЦЭМ!$B$33:$B$776,R$47)+'СЕТ СН'!$G$11+СВЦЭМ!$D$10+'СЕТ СН'!$G$5-'СЕТ СН'!$G$21</f>
        <v>3338.4552878100003</v>
      </c>
      <c r="S74" s="36">
        <f>SUMIFS(СВЦЭМ!$D$33:$D$776,СВЦЭМ!$A$33:$A$776,$A74,СВЦЭМ!$B$33:$B$776,S$47)+'СЕТ СН'!$G$11+СВЦЭМ!$D$10+'СЕТ СН'!$G$5-'СЕТ СН'!$G$21</f>
        <v>3381.80423866</v>
      </c>
      <c r="T74" s="36">
        <f>SUMIFS(СВЦЭМ!$D$33:$D$776,СВЦЭМ!$A$33:$A$776,$A74,СВЦЭМ!$B$33:$B$776,T$47)+'СЕТ СН'!$G$11+СВЦЭМ!$D$10+'СЕТ СН'!$G$5-'СЕТ СН'!$G$21</f>
        <v>3386.96834769</v>
      </c>
      <c r="U74" s="36">
        <f>SUMIFS(СВЦЭМ!$D$33:$D$776,СВЦЭМ!$A$33:$A$776,$A74,СВЦЭМ!$B$33:$B$776,U$47)+'СЕТ СН'!$G$11+СВЦЭМ!$D$10+'СЕТ СН'!$G$5-'СЕТ СН'!$G$21</f>
        <v>3390.051367</v>
      </c>
      <c r="V74" s="36">
        <f>SUMIFS(СВЦЭМ!$D$33:$D$776,СВЦЭМ!$A$33:$A$776,$A74,СВЦЭМ!$B$33:$B$776,V$47)+'СЕТ СН'!$G$11+СВЦЭМ!$D$10+'СЕТ СН'!$G$5-'СЕТ СН'!$G$21</f>
        <v>3404.7670718600002</v>
      </c>
      <c r="W74" s="36">
        <f>SUMIFS(СВЦЭМ!$D$33:$D$776,СВЦЭМ!$A$33:$A$776,$A74,СВЦЭМ!$B$33:$B$776,W$47)+'СЕТ СН'!$G$11+СВЦЭМ!$D$10+'СЕТ СН'!$G$5-'СЕТ СН'!$G$21</f>
        <v>3405.2290357700003</v>
      </c>
      <c r="X74" s="36">
        <f>SUMIFS(СВЦЭМ!$D$33:$D$776,СВЦЭМ!$A$33:$A$776,$A74,СВЦЭМ!$B$33:$B$776,X$47)+'СЕТ СН'!$G$11+СВЦЭМ!$D$10+'СЕТ СН'!$G$5-'СЕТ СН'!$G$21</f>
        <v>3374.91657347</v>
      </c>
      <c r="Y74" s="36">
        <f>SUMIFS(СВЦЭМ!$D$33:$D$776,СВЦЭМ!$A$33:$A$776,$A74,СВЦЭМ!$B$33:$B$776,Y$47)+'СЕТ СН'!$G$11+СВЦЭМ!$D$10+'СЕТ СН'!$G$5-'СЕТ СН'!$G$21</f>
        <v>3307.7853686400003</v>
      </c>
    </row>
    <row r="75" spans="1:26" ht="15.75" x14ac:dyDescent="0.2">
      <c r="A75" s="35">
        <f t="shared" si="1"/>
        <v>43705</v>
      </c>
      <c r="B75" s="36">
        <f>SUMIFS(СВЦЭМ!$D$33:$D$776,СВЦЭМ!$A$33:$A$776,$A75,СВЦЭМ!$B$33:$B$776,B$47)+'СЕТ СН'!$G$11+СВЦЭМ!$D$10+'СЕТ СН'!$G$5-'СЕТ СН'!$G$21</f>
        <v>3276.6858075</v>
      </c>
      <c r="C75" s="36">
        <f>SUMIFS(СВЦЭМ!$D$33:$D$776,СВЦЭМ!$A$33:$A$776,$A75,СВЦЭМ!$B$33:$B$776,C$47)+'СЕТ СН'!$G$11+СВЦЭМ!$D$10+'СЕТ СН'!$G$5-'СЕТ СН'!$G$21</f>
        <v>3304.2506226300002</v>
      </c>
      <c r="D75" s="36">
        <f>SUMIFS(СВЦЭМ!$D$33:$D$776,СВЦЭМ!$A$33:$A$776,$A75,СВЦЭМ!$B$33:$B$776,D$47)+'СЕТ СН'!$G$11+СВЦЭМ!$D$10+'СЕТ СН'!$G$5-'СЕТ СН'!$G$21</f>
        <v>3336.8255060700003</v>
      </c>
      <c r="E75" s="36">
        <f>SUMIFS(СВЦЭМ!$D$33:$D$776,СВЦЭМ!$A$33:$A$776,$A75,СВЦЭМ!$B$33:$B$776,E$47)+'СЕТ СН'!$G$11+СВЦЭМ!$D$10+'СЕТ СН'!$G$5-'СЕТ СН'!$G$21</f>
        <v>3345.7102633300001</v>
      </c>
      <c r="F75" s="36">
        <f>SUMIFS(СВЦЭМ!$D$33:$D$776,СВЦЭМ!$A$33:$A$776,$A75,СВЦЭМ!$B$33:$B$776,F$47)+'СЕТ СН'!$G$11+СВЦЭМ!$D$10+'СЕТ СН'!$G$5-'СЕТ СН'!$G$21</f>
        <v>3345.7443520000002</v>
      </c>
      <c r="G75" s="36">
        <f>SUMIFS(СВЦЭМ!$D$33:$D$776,СВЦЭМ!$A$33:$A$776,$A75,СВЦЭМ!$B$33:$B$776,G$47)+'СЕТ СН'!$G$11+СВЦЭМ!$D$10+'СЕТ СН'!$G$5-'СЕТ СН'!$G$21</f>
        <v>3323.3749812200003</v>
      </c>
      <c r="H75" s="36">
        <f>SUMIFS(СВЦЭМ!$D$33:$D$776,СВЦЭМ!$A$33:$A$776,$A75,СВЦЭМ!$B$33:$B$776,H$47)+'СЕТ СН'!$G$11+СВЦЭМ!$D$10+'СЕТ СН'!$G$5-'СЕТ СН'!$G$21</f>
        <v>3289.6256307600001</v>
      </c>
      <c r="I75" s="36">
        <f>SUMIFS(СВЦЭМ!$D$33:$D$776,СВЦЭМ!$A$33:$A$776,$A75,СВЦЭМ!$B$33:$B$776,I$47)+'СЕТ СН'!$G$11+СВЦЭМ!$D$10+'СЕТ СН'!$G$5-'СЕТ СН'!$G$21</f>
        <v>3286.8367465599999</v>
      </c>
      <c r="J75" s="36">
        <f>SUMIFS(СВЦЭМ!$D$33:$D$776,СВЦЭМ!$A$33:$A$776,$A75,СВЦЭМ!$B$33:$B$776,J$47)+'СЕТ СН'!$G$11+СВЦЭМ!$D$10+'СЕТ СН'!$G$5-'СЕТ СН'!$G$21</f>
        <v>3283.11218934</v>
      </c>
      <c r="K75" s="36">
        <f>SUMIFS(СВЦЭМ!$D$33:$D$776,СВЦЭМ!$A$33:$A$776,$A75,СВЦЭМ!$B$33:$B$776,K$47)+'СЕТ СН'!$G$11+СВЦЭМ!$D$10+'СЕТ СН'!$G$5-'СЕТ СН'!$G$21</f>
        <v>3319.80633549</v>
      </c>
      <c r="L75" s="36">
        <f>SUMIFS(СВЦЭМ!$D$33:$D$776,СВЦЭМ!$A$33:$A$776,$A75,СВЦЭМ!$B$33:$B$776,L$47)+'СЕТ СН'!$G$11+СВЦЭМ!$D$10+'СЕТ СН'!$G$5-'СЕТ СН'!$G$21</f>
        <v>3338.4589608800002</v>
      </c>
      <c r="M75" s="36">
        <f>SUMIFS(СВЦЭМ!$D$33:$D$776,СВЦЭМ!$A$33:$A$776,$A75,СВЦЭМ!$B$33:$B$776,M$47)+'СЕТ СН'!$G$11+СВЦЭМ!$D$10+'СЕТ СН'!$G$5-'СЕТ СН'!$G$21</f>
        <v>3340.7992254700002</v>
      </c>
      <c r="N75" s="36">
        <f>SUMIFS(СВЦЭМ!$D$33:$D$776,СВЦЭМ!$A$33:$A$776,$A75,СВЦЭМ!$B$33:$B$776,N$47)+'СЕТ СН'!$G$11+СВЦЭМ!$D$10+'СЕТ СН'!$G$5-'СЕТ СН'!$G$21</f>
        <v>3331.47872018</v>
      </c>
      <c r="O75" s="36">
        <f>SUMIFS(СВЦЭМ!$D$33:$D$776,СВЦЭМ!$A$33:$A$776,$A75,СВЦЭМ!$B$33:$B$776,O$47)+'СЕТ СН'!$G$11+СВЦЭМ!$D$10+'СЕТ СН'!$G$5-'СЕТ СН'!$G$21</f>
        <v>3327.54231089</v>
      </c>
      <c r="P75" s="36">
        <f>SUMIFS(СВЦЭМ!$D$33:$D$776,СВЦЭМ!$A$33:$A$776,$A75,СВЦЭМ!$B$33:$B$776,P$47)+'СЕТ СН'!$G$11+СВЦЭМ!$D$10+'СЕТ СН'!$G$5-'СЕТ СН'!$G$21</f>
        <v>3328.1272856800001</v>
      </c>
      <c r="Q75" s="36">
        <f>SUMIFS(СВЦЭМ!$D$33:$D$776,СВЦЭМ!$A$33:$A$776,$A75,СВЦЭМ!$B$33:$B$776,Q$47)+'СЕТ СН'!$G$11+СВЦЭМ!$D$10+'СЕТ СН'!$G$5-'СЕТ СН'!$G$21</f>
        <v>3326.2170502500003</v>
      </c>
      <c r="R75" s="36">
        <f>SUMIFS(СВЦЭМ!$D$33:$D$776,СВЦЭМ!$A$33:$A$776,$A75,СВЦЭМ!$B$33:$B$776,R$47)+'СЕТ СН'!$G$11+СВЦЭМ!$D$10+'СЕТ СН'!$G$5-'СЕТ СН'!$G$21</f>
        <v>3361.1266232100002</v>
      </c>
      <c r="S75" s="36">
        <f>SUMIFS(СВЦЭМ!$D$33:$D$776,СВЦЭМ!$A$33:$A$776,$A75,СВЦЭМ!$B$33:$B$776,S$47)+'СЕТ СН'!$G$11+СВЦЭМ!$D$10+'СЕТ СН'!$G$5-'СЕТ СН'!$G$21</f>
        <v>3405.5318576600002</v>
      </c>
      <c r="T75" s="36">
        <f>SUMIFS(СВЦЭМ!$D$33:$D$776,СВЦЭМ!$A$33:$A$776,$A75,СВЦЭМ!$B$33:$B$776,T$47)+'СЕТ СН'!$G$11+СВЦЭМ!$D$10+'СЕТ СН'!$G$5-'СЕТ СН'!$G$21</f>
        <v>3408.7147925500003</v>
      </c>
      <c r="U75" s="36">
        <f>SUMIFS(СВЦЭМ!$D$33:$D$776,СВЦЭМ!$A$33:$A$776,$A75,СВЦЭМ!$B$33:$B$776,U$47)+'СЕТ СН'!$G$11+СВЦЭМ!$D$10+'СЕТ СН'!$G$5-'СЕТ СН'!$G$21</f>
        <v>3406.1904191399999</v>
      </c>
      <c r="V75" s="36">
        <f>SUMIFS(СВЦЭМ!$D$33:$D$776,СВЦЭМ!$A$33:$A$776,$A75,СВЦЭМ!$B$33:$B$776,V$47)+'СЕТ СН'!$G$11+СВЦЭМ!$D$10+'СЕТ СН'!$G$5-'СЕТ СН'!$G$21</f>
        <v>3410.7796874400001</v>
      </c>
      <c r="W75" s="36">
        <f>SUMIFS(СВЦЭМ!$D$33:$D$776,СВЦЭМ!$A$33:$A$776,$A75,СВЦЭМ!$B$33:$B$776,W$47)+'СЕТ СН'!$G$11+СВЦЭМ!$D$10+'СЕТ СН'!$G$5-'СЕТ СН'!$G$21</f>
        <v>3419.5800264300001</v>
      </c>
      <c r="X75" s="36">
        <f>SUMIFS(СВЦЭМ!$D$33:$D$776,СВЦЭМ!$A$33:$A$776,$A75,СВЦЭМ!$B$33:$B$776,X$47)+'СЕТ СН'!$G$11+СВЦЭМ!$D$10+'СЕТ СН'!$G$5-'СЕТ СН'!$G$21</f>
        <v>3393.4586219399998</v>
      </c>
      <c r="Y75" s="36">
        <f>SUMIFS(СВЦЭМ!$D$33:$D$776,СВЦЭМ!$A$33:$A$776,$A75,СВЦЭМ!$B$33:$B$776,Y$47)+'СЕТ СН'!$G$11+СВЦЭМ!$D$10+'СЕТ СН'!$G$5-'СЕТ СН'!$G$21</f>
        <v>3294.1286479</v>
      </c>
    </row>
    <row r="76" spans="1:26" ht="15.75" x14ac:dyDescent="0.2">
      <c r="A76" s="35">
        <f t="shared" si="1"/>
        <v>43706</v>
      </c>
      <c r="B76" s="36">
        <f>SUMIFS(СВЦЭМ!$D$33:$D$776,СВЦЭМ!$A$33:$A$776,$A76,СВЦЭМ!$B$33:$B$776,B$47)+'СЕТ СН'!$G$11+СВЦЭМ!$D$10+'СЕТ СН'!$G$5-'СЕТ СН'!$G$21</f>
        <v>3284.7669565400001</v>
      </c>
      <c r="C76" s="36">
        <f>SUMIFS(СВЦЭМ!$D$33:$D$776,СВЦЭМ!$A$33:$A$776,$A76,СВЦЭМ!$B$33:$B$776,C$47)+'СЕТ СН'!$G$11+СВЦЭМ!$D$10+'СЕТ СН'!$G$5-'СЕТ СН'!$G$21</f>
        <v>3314.8435288700002</v>
      </c>
      <c r="D76" s="36">
        <f>SUMIFS(СВЦЭМ!$D$33:$D$776,СВЦЭМ!$A$33:$A$776,$A76,СВЦЭМ!$B$33:$B$776,D$47)+'СЕТ СН'!$G$11+СВЦЭМ!$D$10+'СЕТ СН'!$G$5-'СЕТ СН'!$G$21</f>
        <v>3341.6153413700004</v>
      </c>
      <c r="E76" s="36">
        <f>SUMIFS(СВЦЭМ!$D$33:$D$776,СВЦЭМ!$A$33:$A$776,$A76,СВЦЭМ!$B$33:$B$776,E$47)+'СЕТ СН'!$G$11+СВЦЭМ!$D$10+'СЕТ СН'!$G$5-'СЕТ СН'!$G$21</f>
        <v>3357.4653571899998</v>
      </c>
      <c r="F76" s="36">
        <f>SUMIFS(СВЦЭМ!$D$33:$D$776,СВЦЭМ!$A$33:$A$776,$A76,СВЦЭМ!$B$33:$B$776,F$47)+'СЕТ СН'!$G$11+СВЦЭМ!$D$10+'СЕТ СН'!$G$5-'СЕТ СН'!$G$21</f>
        <v>3372.2844405000001</v>
      </c>
      <c r="G76" s="36">
        <f>SUMIFS(СВЦЭМ!$D$33:$D$776,СВЦЭМ!$A$33:$A$776,$A76,СВЦЭМ!$B$33:$B$776,G$47)+'СЕТ СН'!$G$11+СВЦЭМ!$D$10+'СЕТ СН'!$G$5-'СЕТ СН'!$G$21</f>
        <v>3351.8933006000002</v>
      </c>
      <c r="H76" s="36">
        <f>SUMIFS(СВЦЭМ!$D$33:$D$776,СВЦЭМ!$A$33:$A$776,$A76,СВЦЭМ!$B$33:$B$776,H$47)+'СЕТ СН'!$G$11+СВЦЭМ!$D$10+'СЕТ СН'!$G$5-'СЕТ СН'!$G$21</f>
        <v>3321.4690032100002</v>
      </c>
      <c r="I76" s="36">
        <f>SUMIFS(СВЦЭМ!$D$33:$D$776,СВЦЭМ!$A$33:$A$776,$A76,СВЦЭМ!$B$33:$B$776,I$47)+'СЕТ СН'!$G$11+СВЦЭМ!$D$10+'СЕТ СН'!$G$5-'СЕТ СН'!$G$21</f>
        <v>3286.1615034500001</v>
      </c>
      <c r="J76" s="36">
        <f>SUMIFS(СВЦЭМ!$D$33:$D$776,СВЦЭМ!$A$33:$A$776,$A76,СВЦЭМ!$B$33:$B$776,J$47)+'СЕТ СН'!$G$11+СВЦЭМ!$D$10+'СЕТ СН'!$G$5-'СЕТ СН'!$G$21</f>
        <v>3297.1883849300002</v>
      </c>
      <c r="K76" s="36">
        <f>SUMIFS(СВЦЭМ!$D$33:$D$776,СВЦЭМ!$A$33:$A$776,$A76,СВЦЭМ!$B$33:$B$776,K$47)+'СЕТ СН'!$G$11+СВЦЭМ!$D$10+'СЕТ СН'!$G$5-'СЕТ СН'!$G$21</f>
        <v>3311.19205526</v>
      </c>
      <c r="L76" s="36">
        <f>SUMIFS(СВЦЭМ!$D$33:$D$776,СВЦЭМ!$A$33:$A$776,$A76,СВЦЭМ!$B$33:$B$776,L$47)+'СЕТ СН'!$G$11+СВЦЭМ!$D$10+'СЕТ СН'!$G$5-'СЕТ СН'!$G$21</f>
        <v>3329.05157491</v>
      </c>
      <c r="M76" s="36">
        <f>SUMIFS(СВЦЭМ!$D$33:$D$776,СВЦЭМ!$A$33:$A$776,$A76,СВЦЭМ!$B$33:$B$776,M$47)+'СЕТ СН'!$G$11+СВЦЭМ!$D$10+'СЕТ СН'!$G$5-'СЕТ СН'!$G$21</f>
        <v>3328.3456592699999</v>
      </c>
      <c r="N76" s="36">
        <f>SUMIFS(СВЦЭМ!$D$33:$D$776,СВЦЭМ!$A$33:$A$776,$A76,СВЦЭМ!$B$33:$B$776,N$47)+'СЕТ СН'!$G$11+СВЦЭМ!$D$10+'СЕТ СН'!$G$5-'СЕТ СН'!$G$21</f>
        <v>3318.3521672500001</v>
      </c>
      <c r="O76" s="36">
        <f>SUMIFS(СВЦЭМ!$D$33:$D$776,СВЦЭМ!$A$33:$A$776,$A76,СВЦЭМ!$B$33:$B$776,O$47)+'СЕТ СН'!$G$11+СВЦЭМ!$D$10+'СЕТ СН'!$G$5-'СЕТ СН'!$G$21</f>
        <v>3318.2116435600001</v>
      </c>
      <c r="P76" s="36">
        <f>SUMIFS(СВЦЭМ!$D$33:$D$776,СВЦЭМ!$A$33:$A$776,$A76,СВЦЭМ!$B$33:$B$776,P$47)+'СЕТ СН'!$G$11+СВЦЭМ!$D$10+'СЕТ СН'!$G$5-'СЕТ СН'!$G$21</f>
        <v>3319.4209414900001</v>
      </c>
      <c r="Q76" s="36">
        <f>SUMIFS(СВЦЭМ!$D$33:$D$776,СВЦЭМ!$A$33:$A$776,$A76,СВЦЭМ!$B$33:$B$776,Q$47)+'СЕТ СН'!$G$11+СВЦЭМ!$D$10+'СЕТ СН'!$G$5-'СЕТ СН'!$G$21</f>
        <v>3318.7412356499999</v>
      </c>
      <c r="R76" s="36">
        <f>SUMIFS(СВЦЭМ!$D$33:$D$776,СВЦЭМ!$A$33:$A$776,$A76,СВЦЭМ!$B$33:$B$776,R$47)+'СЕТ СН'!$G$11+СВЦЭМ!$D$10+'СЕТ СН'!$G$5-'СЕТ СН'!$G$21</f>
        <v>3345.26435855</v>
      </c>
      <c r="S76" s="36">
        <f>SUMIFS(СВЦЭМ!$D$33:$D$776,СВЦЭМ!$A$33:$A$776,$A76,СВЦЭМ!$B$33:$B$776,S$47)+'СЕТ СН'!$G$11+СВЦЭМ!$D$10+'СЕТ СН'!$G$5-'СЕТ СН'!$G$21</f>
        <v>3382.0199135299999</v>
      </c>
      <c r="T76" s="36">
        <f>SUMIFS(СВЦЭМ!$D$33:$D$776,СВЦЭМ!$A$33:$A$776,$A76,СВЦЭМ!$B$33:$B$776,T$47)+'СЕТ СН'!$G$11+СВЦЭМ!$D$10+'СЕТ СН'!$G$5-'СЕТ СН'!$G$21</f>
        <v>3384.08691125</v>
      </c>
      <c r="U76" s="36">
        <f>SUMIFS(СВЦЭМ!$D$33:$D$776,СВЦЭМ!$A$33:$A$776,$A76,СВЦЭМ!$B$33:$B$776,U$47)+'СЕТ СН'!$G$11+СВЦЭМ!$D$10+'СЕТ СН'!$G$5-'СЕТ СН'!$G$21</f>
        <v>3386.2973794200002</v>
      </c>
      <c r="V76" s="36">
        <f>SUMIFS(СВЦЭМ!$D$33:$D$776,СВЦЭМ!$A$33:$A$776,$A76,СВЦЭМ!$B$33:$B$776,V$47)+'СЕТ СН'!$G$11+СВЦЭМ!$D$10+'СЕТ СН'!$G$5-'СЕТ СН'!$G$21</f>
        <v>3396.5872762399999</v>
      </c>
      <c r="W76" s="36">
        <f>SUMIFS(СВЦЭМ!$D$33:$D$776,СВЦЭМ!$A$33:$A$776,$A76,СВЦЭМ!$B$33:$B$776,W$47)+'СЕТ СН'!$G$11+СВЦЭМ!$D$10+'СЕТ СН'!$G$5-'СЕТ СН'!$G$21</f>
        <v>3397.5231476899999</v>
      </c>
      <c r="X76" s="36">
        <f>SUMIFS(СВЦЭМ!$D$33:$D$776,СВЦЭМ!$A$33:$A$776,$A76,СВЦЭМ!$B$33:$B$776,X$47)+'СЕТ СН'!$G$11+СВЦЭМ!$D$10+'СЕТ СН'!$G$5-'СЕТ СН'!$G$21</f>
        <v>3354.4358151500001</v>
      </c>
      <c r="Y76" s="36">
        <f>SUMIFS(СВЦЭМ!$D$33:$D$776,СВЦЭМ!$A$33:$A$776,$A76,СВЦЭМ!$B$33:$B$776,Y$47)+'СЕТ СН'!$G$11+СВЦЭМ!$D$10+'СЕТ СН'!$G$5-'СЕТ СН'!$G$21</f>
        <v>3281.6028600300001</v>
      </c>
    </row>
    <row r="77" spans="1:26" ht="15.75" x14ac:dyDescent="0.2">
      <c r="A77" s="35">
        <f t="shared" si="1"/>
        <v>43707</v>
      </c>
      <c r="B77" s="36">
        <f>SUMIFS(СВЦЭМ!$D$33:$D$776,СВЦЭМ!$A$33:$A$776,$A77,СВЦЭМ!$B$33:$B$776,B$47)+'СЕТ СН'!$G$11+СВЦЭМ!$D$10+'СЕТ СН'!$G$5-'СЕТ СН'!$G$21</f>
        <v>3341.3406258700002</v>
      </c>
      <c r="C77" s="36">
        <f>SUMIFS(СВЦЭМ!$D$33:$D$776,СВЦЭМ!$A$33:$A$776,$A77,СВЦЭМ!$B$33:$B$776,C$47)+'СЕТ СН'!$G$11+СВЦЭМ!$D$10+'СЕТ СН'!$G$5-'СЕТ СН'!$G$21</f>
        <v>3349.6281078000002</v>
      </c>
      <c r="D77" s="36">
        <f>SUMIFS(СВЦЭМ!$D$33:$D$776,СВЦЭМ!$A$33:$A$776,$A77,СВЦЭМ!$B$33:$B$776,D$47)+'СЕТ СН'!$G$11+СВЦЭМ!$D$10+'СЕТ СН'!$G$5-'СЕТ СН'!$G$21</f>
        <v>3385.11564365</v>
      </c>
      <c r="E77" s="36">
        <f>SUMIFS(СВЦЭМ!$D$33:$D$776,СВЦЭМ!$A$33:$A$776,$A77,СВЦЭМ!$B$33:$B$776,E$47)+'СЕТ СН'!$G$11+СВЦЭМ!$D$10+'СЕТ СН'!$G$5-'СЕТ СН'!$G$21</f>
        <v>3403.7722152599999</v>
      </c>
      <c r="F77" s="36">
        <f>SUMIFS(СВЦЭМ!$D$33:$D$776,СВЦЭМ!$A$33:$A$776,$A77,СВЦЭМ!$B$33:$B$776,F$47)+'СЕТ СН'!$G$11+СВЦЭМ!$D$10+'СЕТ СН'!$G$5-'СЕТ СН'!$G$21</f>
        <v>3416.95778802</v>
      </c>
      <c r="G77" s="36">
        <f>SUMIFS(СВЦЭМ!$D$33:$D$776,СВЦЭМ!$A$33:$A$776,$A77,СВЦЭМ!$B$33:$B$776,G$47)+'СЕТ СН'!$G$11+СВЦЭМ!$D$10+'СЕТ СН'!$G$5-'СЕТ СН'!$G$21</f>
        <v>3395.68740703</v>
      </c>
      <c r="H77" s="36">
        <f>SUMIFS(СВЦЭМ!$D$33:$D$776,СВЦЭМ!$A$33:$A$776,$A77,СВЦЭМ!$B$33:$B$776,H$47)+'СЕТ СН'!$G$11+СВЦЭМ!$D$10+'СЕТ СН'!$G$5-'СЕТ СН'!$G$21</f>
        <v>3345.50913829</v>
      </c>
      <c r="I77" s="36">
        <f>SUMIFS(СВЦЭМ!$D$33:$D$776,СВЦЭМ!$A$33:$A$776,$A77,СВЦЭМ!$B$33:$B$776,I$47)+'СЕТ СН'!$G$11+СВЦЭМ!$D$10+'СЕТ СН'!$G$5-'СЕТ СН'!$G$21</f>
        <v>3283.30526044</v>
      </c>
      <c r="J77" s="36">
        <f>SUMIFS(СВЦЭМ!$D$33:$D$776,СВЦЭМ!$A$33:$A$776,$A77,СВЦЭМ!$B$33:$B$776,J$47)+'СЕТ СН'!$G$11+СВЦЭМ!$D$10+'СЕТ СН'!$G$5-'СЕТ СН'!$G$21</f>
        <v>3251.9780939100001</v>
      </c>
      <c r="K77" s="36">
        <f>SUMIFS(СВЦЭМ!$D$33:$D$776,СВЦЭМ!$A$33:$A$776,$A77,СВЦЭМ!$B$33:$B$776,K$47)+'СЕТ СН'!$G$11+СВЦЭМ!$D$10+'СЕТ СН'!$G$5-'СЕТ СН'!$G$21</f>
        <v>3270.7285940500001</v>
      </c>
      <c r="L77" s="36">
        <f>SUMIFS(СВЦЭМ!$D$33:$D$776,СВЦЭМ!$A$33:$A$776,$A77,СВЦЭМ!$B$33:$B$776,L$47)+'СЕТ СН'!$G$11+СВЦЭМ!$D$10+'СЕТ СН'!$G$5-'СЕТ СН'!$G$21</f>
        <v>3288.2789752100002</v>
      </c>
      <c r="M77" s="36">
        <f>SUMIFS(СВЦЭМ!$D$33:$D$776,СВЦЭМ!$A$33:$A$776,$A77,СВЦЭМ!$B$33:$B$776,M$47)+'СЕТ СН'!$G$11+СВЦЭМ!$D$10+'СЕТ СН'!$G$5-'СЕТ СН'!$G$21</f>
        <v>3290.9577881200003</v>
      </c>
      <c r="N77" s="36">
        <f>SUMIFS(СВЦЭМ!$D$33:$D$776,СВЦЭМ!$A$33:$A$776,$A77,СВЦЭМ!$B$33:$B$776,N$47)+'СЕТ СН'!$G$11+СВЦЭМ!$D$10+'СЕТ СН'!$G$5-'СЕТ СН'!$G$21</f>
        <v>3284.5078210900001</v>
      </c>
      <c r="O77" s="36">
        <f>SUMIFS(СВЦЭМ!$D$33:$D$776,СВЦЭМ!$A$33:$A$776,$A77,СВЦЭМ!$B$33:$B$776,O$47)+'СЕТ СН'!$G$11+СВЦЭМ!$D$10+'СЕТ СН'!$G$5-'СЕТ СН'!$G$21</f>
        <v>3292.18293365</v>
      </c>
      <c r="P77" s="36">
        <f>SUMIFS(СВЦЭМ!$D$33:$D$776,СВЦЭМ!$A$33:$A$776,$A77,СВЦЭМ!$B$33:$B$776,P$47)+'СЕТ СН'!$G$11+СВЦЭМ!$D$10+'СЕТ СН'!$G$5-'СЕТ СН'!$G$21</f>
        <v>3297.4061641100002</v>
      </c>
      <c r="Q77" s="36">
        <f>SUMIFS(СВЦЭМ!$D$33:$D$776,СВЦЭМ!$A$33:$A$776,$A77,СВЦЭМ!$B$33:$B$776,Q$47)+'СЕТ СН'!$G$11+СВЦЭМ!$D$10+'СЕТ СН'!$G$5-'СЕТ СН'!$G$21</f>
        <v>3290.2175502199998</v>
      </c>
      <c r="R77" s="36">
        <f>SUMIFS(СВЦЭМ!$D$33:$D$776,СВЦЭМ!$A$33:$A$776,$A77,СВЦЭМ!$B$33:$B$776,R$47)+'СЕТ СН'!$G$11+СВЦЭМ!$D$10+'СЕТ СН'!$G$5-'СЕТ СН'!$G$21</f>
        <v>3320.29846821</v>
      </c>
      <c r="S77" s="36">
        <f>SUMIFS(СВЦЭМ!$D$33:$D$776,СВЦЭМ!$A$33:$A$776,$A77,СВЦЭМ!$B$33:$B$776,S$47)+'СЕТ СН'!$G$11+СВЦЭМ!$D$10+'СЕТ СН'!$G$5-'СЕТ СН'!$G$21</f>
        <v>3363.6346225699999</v>
      </c>
      <c r="T77" s="36">
        <f>SUMIFS(СВЦЭМ!$D$33:$D$776,СВЦЭМ!$A$33:$A$776,$A77,СВЦЭМ!$B$33:$B$776,T$47)+'СЕТ СН'!$G$11+СВЦЭМ!$D$10+'СЕТ СН'!$G$5-'СЕТ СН'!$G$21</f>
        <v>3363.4078759499998</v>
      </c>
      <c r="U77" s="36">
        <f>SUMIFS(СВЦЭМ!$D$33:$D$776,СВЦЭМ!$A$33:$A$776,$A77,СВЦЭМ!$B$33:$B$776,U$47)+'СЕТ СН'!$G$11+СВЦЭМ!$D$10+'СЕТ СН'!$G$5-'СЕТ СН'!$G$21</f>
        <v>3357.4828282600001</v>
      </c>
      <c r="V77" s="36">
        <f>SUMIFS(СВЦЭМ!$D$33:$D$776,СВЦЭМ!$A$33:$A$776,$A77,СВЦЭМ!$B$33:$B$776,V$47)+'СЕТ СН'!$G$11+СВЦЭМ!$D$10+'СЕТ СН'!$G$5-'СЕТ СН'!$G$21</f>
        <v>3361.18030232</v>
      </c>
      <c r="W77" s="36">
        <f>SUMIFS(СВЦЭМ!$D$33:$D$776,СВЦЭМ!$A$33:$A$776,$A77,СВЦЭМ!$B$33:$B$776,W$47)+'СЕТ СН'!$G$11+СВЦЭМ!$D$10+'СЕТ СН'!$G$5-'СЕТ СН'!$G$21</f>
        <v>3376.3680499400002</v>
      </c>
      <c r="X77" s="36">
        <f>SUMIFS(СВЦЭМ!$D$33:$D$776,СВЦЭМ!$A$33:$A$776,$A77,СВЦЭМ!$B$33:$B$776,X$47)+'СЕТ СН'!$G$11+СВЦЭМ!$D$10+'СЕТ СН'!$G$5-'СЕТ СН'!$G$21</f>
        <v>3344.4721914199999</v>
      </c>
      <c r="Y77" s="36">
        <f>SUMIFS(СВЦЭМ!$D$33:$D$776,СВЦЭМ!$A$33:$A$776,$A77,СВЦЭМ!$B$33:$B$776,Y$47)+'СЕТ СН'!$G$11+СВЦЭМ!$D$10+'СЕТ СН'!$G$5-'СЕТ СН'!$G$21</f>
        <v>3249.7306965299999</v>
      </c>
    </row>
    <row r="78" spans="1:26" ht="15.75" x14ac:dyDescent="0.2">
      <c r="A78" s="35">
        <f t="shared" si="1"/>
        <v>43708</v>
      </c>
      <c r="B78" s="36">
        <f>SUMIFS(СВЦЭМ!$D$33:$D$776,СВЦЭМ!$A$33:$A$776,$A78,СВЦЭМ!$B$33:$B$776,B$47)+'СЕТ СН'!$G$11+СВЦЭМ!$D$10+'СЕТ СН'!$G$5-'СЕТ СН'!$G$21</f>
        <v>3307.5038973999999</v>
      </c>
      <c r="C78" s="36">
        <f>SUMIFS(СВЦЭМ!$D$33:$D$776,СВЦЭМ!$A$33:$A$776,$A78,СВЦЭМ!$B$33:$B$776,C$47)+'СЕТ СН'!$G$11+СВЦЭМ!$D$10+'СЕТ СН'!$G$5-'СЕТ СН'!$G$21</f>
        <v>3349.11015086</v>
      </c>
      <c r="D78" s="36">
        <f>SUMIFS(СВЦЭМ!$D$33:$D$776,СВЦЭМ!$A$33:$A$776,$A78,СВЦЭМ!$B$33:$B$776,D$47)+'СЕТ СН'!$G$11+СВЦЭМ!$D$10+'СЕТ СН'!$G$5-'СЕТ СН'!$G$21</f>
        <v>3376.80313523</v>
      </c>
      <c r="E78" s="36">
        <f>SUMIFS(СВЦЭМ!$D$33:$D$776,СВЦЭМ!$A$33:$A$776,$A78,СВЦЭМ!$B$33:$B$776,E$47)+'СЕТ СН'!$G$11+СВЦЭМ!$D$10+'СЕТ СН'!$G$5-'СЕТ СН'!$G$21</f>
        <v>3389.6050910399999</v>
      </c>
      <c r="F78" s="36">
        <f>SUMIFS(СВЦЭМ!$D$33:$D$776,СВЦЭМ!$A$33:$A$776,$A78,СВЦЭМ!$B$33:$B$776,F$47)+'СЕТ СН'!$G$11+СВЦЭМ!$D$10+'СЕТ СН'!$G$5-'СЕТ СН'!$G$21</f>
        <v>3399.9794888300003</v>
      </c>
      <c r="G78" s="36">
        <f>SUMIFS(СВЦЭМ!$D$33:$D$776,СВЦЭМ!$A$33:$A$776,$A78,СВЦЭМ!$B$33:$B$776,G$47)+'СЕТ СН'!$G$11+СВЦЭМ!$D$10+'СЕТ СН'!$G$5-'СЕТ СН'!$G$21</f>
        <v>3388.78890482</v>
      </c>
      <c r="H78" s="36">
        <f>SUMIFS(СВЦЭМ!$D$33:$D$776,СВЦЭМ!$A$33:$A$776,$A78,СВЦЭМ!$B$33:$B$776,H$47)+'СЕТ СН'!$G$11+СВЦЭМ!$D$10+'СЕТ СН'!$G$5-'СЕТ СН'!$G$21</f>
        <v>3374.0415044700003</v>
      </c>
      <c r="I78" s="36">
        <f>SUMIFS(СВЦЭМ!$D$33:$D$776,СВЦЭМ!$A$33:$A$776,$A78,СВЦЭМ!$B$33:$B$776,I$47)+'СЕТ СН'!$G$11+СВЦЭМ!$D$10+'СЕТ СН'!$G$5-'СЕТ СН'!$G$21</f>
        <v>3322.7715185699999</v>
      </c>
      <c r="J78" s="36">
        <f>SUMIFS(СВЦЭМ!$D$33:$D$776,СВЦЭМ!$A$33:$A$776,$A78,СВЦЭМ!$B$33:$B$776,J$47)+'СЕТ СН'!$G$11+СВЦЭМ!$D$10+'СЕТ СН'!$G$5-'СЕТ СН'!$G$21</f>
        <v>3253.93600053</v>
      </c>
      <c r="K78" s="36">
        <f>SUMIFS(СВЦЭМ!$D$33:$D$776,СВЦЭМ!$A$33:$A$776,$A78,СВЦЭМ!$B$33:$B$776,K$47)+'СЕТ СН'!$G$11+СВЦЭМ!$D$10+'СЕТ СН'!$G$5-'СЕТ СН'!$G$21</f>
        <v>3197.7843902200002</v>
      </c>
      <c r="L78" s="36">
        <f>SUMIFS(СВЦЭМ!$D$33:$D$776,СВЦЭМ!$A$33:$A$776,$A78,СВЦЭМ!$B$33:$B$776,L$47)+'СЕТ СН'!$G$11+СВЦЭМ!$D$10+'СЕТ СН'!$G$5-'СЕТ СН'!$G$21</f>
        <v>3186.2665194000001</v>
      </c>
      <c r="M78" s="36">
        <f>SUMIFS(СВЦЭМ!$D$33:$D$776,СВЦЭМ!$A$33:$A$776,$A78,СВЦЭМ!$B$33:$B$776,M$47)+'СЕТ СН'!$G$11+СВЦЭМ!$D$10+'СЕТ СН'!$G$5-'СЕТ СН'!$G$21</f>
        <v>3182.43970029</v>
      </c>
      <c r="N78" s="36">
        <f>SUMIFS(СВЦЭМ!$D$33:$D$776,СВЦЭМ!$A$33:$A$776,$A78,СВЦЭМ!$B$33:$B$776,N$47)+'СЕТ СН'!$G$11+СВЦЭМ!$D$10+'СЕТ СН'!$G$5-'СЕТ СН'!$G$21</f>
        <v>3182.3382843899999</v>
      </c>
      <c r="O78" s="36">
        <f>SUMIFS(СВЦЭМ!$D$33:$D$776,СВЦЭМ!$A$33:$A$776,$A78,СВЦЭМ!$B$33:$B$776,O$47)+'СЕТ СН'!$G$11+СВЦЭМ!$D$10+'СЕТ СН'!$G$5-'СЕТ СН'!$G$21</f>
        <v>3183.4057849199999</v>
      </c>
      <c r="P78" s="36">
        <f>SUMIFS(СВЦЭМ!$D$33:$D$776,СВЦЭМ!$A$33:$A$776,$A78,СВЦЭМ!$B$33:$B$776,P$47)+'СЕТ СН'!$G$11+СВЦЭМ!$D$10+'СЕТ СН'!$G$5-'СЕТ СН'!$G$21</f>
        <v>3188.6027793800004</v>
      </c>
      <c r="Q78" s="36">
        <f>SUMIFS(СВЦЭМ!$D$33:$D$776,СВЦЭМ!$A$33:$A$776,$A78,СВЦЭМ!$B$33:$B$776,Q$47)+'СЕТ СН'!$G$11+СВЦЭМ!$D$10+'СЕТ СН'!$G$5-'СЕТ СН'!$G$21</f>
        <v>3195.3419662200004</v>
      </c>
      <c r="R78" s="36">
        <f>SUMIFS(СВЦЭМ!$D$33:$D$776,СВЦЭМ!$A$33:$A$776,$A78,СВЦЭМ!$B$33:$B$776,R$47)+'СЕТ СН'!$G$11+СВЦЭМ!$D$10+'СЕТ СН'!$G$5-'СЕТ СН'!$G$21</f>
        <v>3154.9716966200003</v>
      </c>
      <c r="S78" s="36">
        <f>SUMIFS(СВЦЭМ!$D$33:$D$776,СВЦЭМ!$A$33:$A$776,$A78,СВЦЭМ!$B$33:$B$776,S$47)+'СЕТ СН'!$G$11+СВЦЭМ!$D$10+'СЕТ СН'!$G$5-'СЕТ СН'!$G$21</f>
        <v>3114.2104942200003</v>
      </c>
      <c r="T78" s="36">
        <f>SUMIFS(СВЦЭМ!$D$33:$D$776,СВЦЭМ!$A$33:$A$776,$A78,СВЦЭМ!$B$33:$B$776,T$47)+'СЕТ СН'!$G$11+СВЦЭМ!$D$10+'СЕТ СН'!$G$5-'СЕТ СН'!$G$21</f>
        <v>3107.0414741200002</v>
      </c>
      <c r="U78" s="36">
        <f>SUMIFS(СВЦЭМ!$D$33:$D$776,СВЦЭМ!$A$33:$A$776,$A78,СВЦЭМ!$B$33:$B$776,U$47)+'СЕТ СН'!$G$11+СВЦЭМ!$D$10+'СЕТ СН'!$G$5-'СЕТ СН'!$G$21</f>
        <v>3102.62872376</v>
      </c>
      <c r="V78" s="36">
        <f>SUMIFS(СВЦЭМ!$D$33:$D$776,СВЦЭМ!$A$33:$A$776,$A78,СВЦЭМ!$B$33:$B$776,V$47)+'СЕТ СН'!$G$11+СВЦЭМ!$D$10+'СЕТ СН'!$G$5-'СЕТ СН'!$G$21</f>
        <v>3102.5776959599998</v>
      </c>
      <c r="W78" s="36">
        <f>SUMIFS(СВЦЭМ!$D$33:$D$776,СВЦЭМ!$A$33:$A$776,$A78,СВЦЭМ!$B$33:$B$776,W$47)+'СЕТ СН'!$G$11+СВЦЭМ!$D$10+'СЕТ СН'!$G$5-'СЕТ СН'!$G$21</f>
        <v>3096.9485668000002</v>
      </c>
      <c r="X78" s="36">
        <f>SUMIFS(СВЦЭМ!$D$33:$D$776,СВЦЭМ!$A$33:$A$776,$A78,СВЦЭМ!$B$33:$B$776,X$47)+'СЕТ СН'!$G$11+СВЦЭМ!$D$10+'СЕТ СН'!$G$5-'СЕТ СН'!$G$21</f>
        <v>3116.0810350400002</v>
      </c>
      <c r="Y78" s="36">
        <f>SUMIFS(СВЦЭМ!$D$33:$D$776,СВЦЭМ!$A$33:$A$776,$A78,СВЦЭМ!$B$33:$B$776,Y$47)+'СЕТ СН'!$G$11+СВЦЭМ!$D$10+'СЕТ СН'!$G$5-'СЕТ СН'!$G$21</f>
        <v>3196.4731832699999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01.08.2019</v>
      </c>
      <c r="B84" s="36">
        <f>SUMIFS(СВЦЭМ!$D$33:$D$776,СВЦЭМ!$A$33:$A$776,$A84,СВЦЭМ!$B$33:$B$776,B$83)+'СЕТ СН'!$H$11+СВЦЭМ!$D$10+'СЕТ СН'!$H$5-'СЕТ СН'!$H$21</f>
        <v>3358.8384325100001</v>
      </c>
      <c r="C84" s="36">
        <f>SUMIFS(СВЦЭМ!$D$33:$D$776,СВЦЭМ!$A$33:$A$776,$A84,СВЦЭМ!$B$33:$B$776,C$83)+'СЕТ СН'!$H$11+СВЦЭМ!$D$10+'СЕТ СН'!$H$5-'СЕТ СН'!$H$21</f>
        <v>3465.5662374499998</v>
      </c>
      <c r="D84" s="36">
        <f>SUMIFS(СВЦЭМ!$D$33:$D$776,СВЦЭМ!$A$33:$A$776,$A84,СВЦЭМ!$B$33:$B$776,D$83)+'СЕТ СН'!$H$11+СВЦЭМ!$D$10+'СЕТ СН'!$H$5-'СЕТ СН'!$H$21</f>
        <v>3506.5328823999998</v>
      </c>
      <c r="E84" s="36">
        <f>SUMIFS(СВЦЭМ!$D$33:$D$776,СВЦЭМ!$A$33:$A$776,$A84,СВЦЭМ!$B$33:$B$776,E$83)+'СЕТ СН'!$H$11+СВЦЭМ!$D$10+'СЕТ СН'!$H$5-'СЕТ СН'!$H$21</f>
        <v>3551.4504257999997</v>
      </c>
      <c r="F84" s="36">
        <f>SUMIFS(СВЦЭМ!$D$33:$D$776,СВЦЭМ!$A$33:$A$776,$A84,СВЦЭМ!$B$33:$B$776,F$83)+'СЕТ СН'!$H$11+СВЦЭМ!$D$10+'СЕТ СН'!$H$5-'СЕТ СН'!$H$21</f>
        <v>3570.8981245599998</v>
      </c>
      <c r="G84" s="36">
        <f>SUMIFS(СВЦЭМ!$D$33:$D$776,СВЦЭМ!$A$33:$A$776,$A84,СВЦЭМ!$B$33:$B$776,G$83)+'СЕТ СН'!$H$11+СВЦЭМ!$D$10+'СЕТ СН'!$H$5-'СЕТ СН'!$H$21</f>
        <v>3536.5858599799999</v>
      </c>
      <c r="H84" s="36">
        <f>SUMIFS(СВЦЭМ!$D$33:$D$776,СВЦЭМ!$A$33:$A$776,$A84,СВЦЭМ!$B$33:$B$776,H$83)+'СЕТ СН'!$H$11+СВЦЭМ!$D$10+'СЕТ СН'!$H$5-'СЕТ СН'!$H$21</f>
        <v>3473.6708357799998</v>
      </c>
      <c r="I84" s="36">
        <f>SUMIFS(СВЦЭМ!$D$33:$D$776,СВЦЭМ!$A$33:$A$776,$A84,СВЦЭМ!$B$33:$B$776,I$83)+'СЕТ СН'!$H$11+СВЦЭМ!$D$10+'СЕТ СН'!$H$5-'СЕТ СН'!$H$21</f>
        <v>3432.5768605900003</v>
      </c>
      <c r="J84" s="36">
        <f>SUMIFS(СВЦЭМ!$D$33:$D$776,СВЦЭМ!$A$33:$A$776,$A84,СВЦЭМ!$B$33:$B$776,J$83)+'СЕТ СН'!$H$11+СВЦЭМ!$D$10+'СЕТ СН'!$H$5-'СЕТ СН'!$H$21</f>
        <v>3471.1212687100001</v>
      </c>
      <c r="K84" s="36">
        <f>SUMIFS(СВЦЭМ!$D$33:$D$776,СВЦЭМ!$A$33:$A$776,$A84,СВЦЭМ!$B$33:$B$776,K$83)+'СЕТ СН'!$H$11+СВЦЭМ!$D$10+'СЕТ СН'!$H$5-'СЕТ СН'!$H$21</f>
        <v>3483.6815886599998</v>
      </c>
      <c r="L84" s="36">
        <f>SUMIFS(СВЦЭМ!$D$33:$D$776,СВЦЭМ!$A$33:$A$776,$A84,СВЦЭМ!$B$33:$B$776,L$83)+'СЕТ СН'!$H$11+СВЦЭМ!$D$10+'СЕТ СН'!$H$5-'СЕТ СН'!$H$21</f>
        <v>3493.1181263099998</v>
      </c>
      <c r="M84" s="36">
        <f>SUMIFS(СВЦЭМ!$D$33:$D$776,СВЦЭМ!$A$33:$A$776,$A84,СВЦЭМ!$B$33:$B$776,M$83)+'СЕТ СН'!$H$11+СВЦЭМ!$D$10+'СЕТ СН'!$H$5-'СЕТ СН'!$H$21</f>
        <v>3492.8984561799998</v>
      </c>
      <c r="N84" s="36">
        <f>SUMIFS(СВЦЭМ!$D$33:$D$776,СВЦЭМ!$A$33:$A$776,$A84,СВЦЭМ!$B$33:$B$776,N$83)+'СЕТ СН'!$H$11+СВЦЭМ!$D$10+'СЕТ СН'!$H$5-'СЕТ СН'!$H$21</f>
        <v>3490.8233090399999</v>
      </c>
      <c r="O84" s="36">
        <f>SUMIFS(СВЦЭМ!$D$33:$D$776,СВЦЭМ!$A$33:$A$776,$A84,СВЦЭМ!$B$33:$B$776,O$83)+'СЕТ СН'!$H$11+СВЦЭМ!$D$10+'СЕТ СН'!$H$5-'СЕТ СН'!$H$21</f>
        <v>3494.6116056400001</v>
      </c>
      <c r="P84" s="36">
        <f>SUMIFS(СВЦЭМ!$D$33:$D$776,СВЦЭМ!$A$33:$A$776,$A84,СВЦЭМ!$B$33:$B$776,P$83)+'СЕТ СН'!$H$11+СВЦЭМ!$D$10+'СЕТ СН'!$H$5-'СЕТ СН'!$H$21</f>
        <v>3494.5815214899999</v>
      </c>
      <c r="Q84" s="36">
        <f>SUMIFS(СВЦЭМ!$D$33:$D$776,СВЦЭМ!$A$33:$A$776,$A84,СВЦЭМ!$B$33:$B$776,Q$83)+'СЕТ СН'!$H$11+СВЦЭМ!$D$10+'СЕТ СН'!$H$5-'СЕТ СН'!$H$21</f>
        <v>3499.5184134900001</v>
      </c>
      <c r="R84" s="36">
        <f>SUMIFS(СВЦЭМ!$D$33:$D$776,СВЦЭМ!$A$33:$A$776,$A84,СВЦЭМ!$B$33:$B$776,R$83)+'СЕТ СН'!$H$11+СВЦЭМ!$D$10+'СЕТ СН'!$H$5-'СЕТ СН'!$H$21</f>
        <v>3503.7239071499998</v>
      </c>
      <c r="S84" s="36">
        <f>SUMIFS(СВЦЭМ!$D$33:$D$776,СВЦЭМ!$A$33:$A$776,$A84,СВЦЭМ!$B$33:$B$776,S$83)+'СЕТ СН'!$H$11+СВЦЭМ!$D$10+'СЕТ СН'!$H$5-'СЕТ СН'!$H$21</f>
        <v>3502.30641681</v>
      </c>
      <c r="T84" s="36">
        <f>SUMIFS(СВЦЭМ!$D$33:$D$776,СВЦЭМ!$A$33:$A$776,$A84,СВЦЭМ!$B$33:$B$776,T$83)+'СЕТ СН'!$H$11+СВЦЭМ!$D$10+'СЕТ СН'!$H$5-'СЕТ СН'!$H$21</f>
        <v>3493.5206472499999</v>
      </c>
      <c r="U84" s="36">
        <f>SUMIFS(СВЦЭМ!$D$33:$D$776,СВЦЭМ!$A$33:$A$776,$A84,СВЦЭМ!$B$33:$B$776,U$83)+'СЕТ СН'!$H$11+СВЦЭМ!$D$10+'СЕТ СН'!$H$5-'СЕТ СН'!$H$21</f>
        <v>3486.0776289</v>
      </c>
      <c r="V84" s="36">
        <f>SUMIFS(СВЦЭМ!$D$33:$D$776,СВЦЭМ!$A$33:$A$776,$A84,СВЦЭМ!$B$33:$B$776,V$83)+'СЕТ СН'!$H$11+СВЦЭМ!$D$10+'СЕТ СН'!$H$5-'СЕТ СН'!$H$21</f>
        <v>3483.0831219900001</v>
      </c>
      <c r="W84" s="36">
        <f>SUMIFS(СВЦЭМ!$D$33:$D$776,СВЦЭМ!$A$33:$A$776,$A84,СВЦЭМ!$B$33:$B$776,W$83)+'СЕТ СН'!$H$11+СВЦЭМ!$D$10+'СЕТ СН'!$H$5-'СЕТ СН'!$H$21</f>
        <v>3486.1223190599999</v>
      </c>
      <c r="X84" s="36">
        <f>SUMIFS(СВЦЭМ!$D$33:$D$776,СВЦЭМ!$A$33:$A$776,$A84,СВЦЭМ!$B$33:$B$776,X$83)+'СЕТ СН'!$H$11+СВЦЭМ!$D$10+'СЕТ СН'!$H$5-'СЕТ СН'!$H$21</f>
        <v>3461.6121835200001</v>
      </c>
      <c r="Y84" s="36">
        <f>SUMIFS(СВЦЭМ!$D$33:$D$776,СВЦЭМ!$A$33:$A$776,$A84,СВЦЭМ!$B$33:$B$776,Y$83)+'СЕТ СН'!$H$11+СВЦЭМ!$D$10+'СЕТ СН'!$H$5-'СЕТ СН'!$H$21</f>
        <v>3426.3785798399999</v>
      </c>
      <c r="AA84" s="45"/>
    </row>
    <row r="85" spans="1:27" ht="15.75" x14ac:dyDescent="0.2">
      <c r="A85" s="35">
        <f>A84+1</f>
        <v>43679</v>
      </c>
      <c r="B85" s="36">
        <f>SUMIFS(СВЦЭМ!$D$33:$D$776,СВЦЭМ!$A$33:$A$776,$A85,СВЦЭМ!$B$33:$B$776,B$83)+'СЕТ СН'!$H$11+СВЦЭМ!$D$10+'СЕТ СН'!$H$5-'СЕТ СН'!$H$21</f>
        <v>3406.81848489</v>
      </c>
      <c r="C85" s="36">
        <f>SUMIFS(СВЦЭМ!$D$33:$D$776,СВЦЭМ!$A$33:$A$776,$A85,СВЦЭМ!$B$33:$B$776,C$83)+'СЕТ СН'!$H$11+СВЦЭМ!$D$10+'СЕТ СН'!$H$5-'СЕТ СН'!$H$21</f>
        <v>3426.6237374100001</v>
      </c>
      <c r="D85" s="36">
        <f>SUMIFS(СВЦЭМ!$D$33:$D$776,СВЦЭМ!$A$33:$A$776,$A85,СВЦЭМ!$B$33:$B$776,D$83)+'СЕТ СН'!$H$11+СВЦЭМ!$D$10+'СЕТ СН'!$H$5-'СЕТ СН'!$H$21</f>
        <v>3451.9073272000001</v>
      </c>
      <c r="E85" s="36">
        <f>SUMIFS(СВЦЭМ!$D$33:$D$776,СВЦЭМ!$A$33:$A$776,$A85,СВЦЭМ!$B$33:$B$776,E$83)+'СЕТ СН'!$H$11+СВЦЭМ!$D$10+'СЕТ СН'!$H$5-'СЕТ СН'!$H$21</f>
        <v>3471.6383736799999</v>
      </c>
      <c r="F85" s="36">
        <f>SUMIFS(СВЦЭМ!$D$33:$D$776,СВЦЭМ!$A$33:$A$776,$A85,СВЦЭМ!$B$33:$B$776,F$83)+'СЕТ СН'!$H$11+СВЦЭМ!$D$10+'СЕТ СН'!$H$5-'СЕТ СН'!$H$21</f>
        <v>3473.4944369999998</v>
      </c>
      <c r="G85" s="36">
        <f>SUMIFS(СВЦЭМ!$D$33:$D$776,СВЦЭМ!$A$33:$A$776,$A85,СВЦЭМ!$B$33:$B$776,G$83)+'СЕТ СН'!$H$11+СВЦЭМ!$D$10+'СЕТ СН'!$H$5-'СЕТ СН'!$H$21</f>
        <v>3457.24058173</v>
      </c>
      <c r="H85" s="36">
        <f>SUMIFS(СВЦЭМ!$D$33:$D$776,СВЦЭМ!$A$33:$A$776,$A85,СВЦЭМ!$B$33:$B$776,H$83)+'СЕТ СН'!$H$11+СВЦЭМ!$D$10+'СЕТ СН'!$H$5-'СЕТ СН'!$H$21</f>
        <v>3416.99047918</v>
      </c>
      <c r="I85" s="36">
        <f>SUMIFS(СВЦЭМ!$D$33:$D$776,СВЦЭМ!$A$33:$A$776,$A85,СВЦЭМ!$B$33:$B$776,I$83)+'СЕТ СН'!$H$11+СВЦЭМ!$D$10+'СЕТ СН'!$H$5-'СЕТ СН'!$H$21</f>
        <v>3424.4921505299999</v>
      </c>
      <c r="J85" s="36">
        <f>SUMIFS(СВЦЭМ!$D$33:$D$776,СВЦЭМ!$A$33:$A$776,$A85,СВЦЭМ!$B$33:$B$776,J$83)+'СЕТ СН'!$H$11+СВЦЭМ!$D$10+'СЕТ СН'!$H$5-'СЕТ СН'!$H$21</f>
        <v>3465.7101264799999</v>
      </c>
      <c r="K85" s="36">
        <f>SUMIFS(СВЦЭМ!$D$33:$D$776,СВЦЭМ!$A$33:$A$776,$A85,СВЦЭМ!$B$33:$B$776,K$83)+'СЕТ СН'!$H$11+СВЦЭМ!$D$10+'СЕТ СН'!$H$5-'СЕТ СН'!$H$21</f>
        <v>3493.56576606</v>
      </c>
      <c r="L85" s="36">
        <f>SUMIFS(СВЦЭМ!$D$33:$D$776,СВЦЭМ!$A$33:$A$776,$A85,СВЦЭМ!$B$33:$B$776,L$83)+'СЕТ СН'!$H$11+СВЦЭМ!$D$10+'СЕТ СН'!$H$5-'СЕТ СН'!$H$21</f>
        <v>3482.83372323</v>
      </c>
      <c r="M85" s="36">
        <f>SUMIFS(СВЦЭМ!$D$33:$D$776,СВЦЭМ!$A$33:$A$776,$A85,СВЦЭМ!$B$33:$B$776,M$83)+'СЕТ СН'!$H$11+СВЦЭМ!$D$10+'СЕТ СН'!$H$5-'СЕТ СН'!$H$21</f>
        <v>3483.9091001900001</v>
      </c>
      <c r="N85" s="36">
        <f>SUMIFS(СВЦЭМ!$D$33:$D$776,СВЦЭМ!$A$33:$A$776,$A85,СВЦЭМ!$B$33:$B$776,N$83)+'СЕТ СН'!$H$11+СВЦЭМ!$D$10+'СЕТ СН'!$H$5-'СЕТ СН'!$H$21</f>
        <v>3480.9413321000002</v>
      </c>
      <c r="O85" s="36">
        <f>SUMIFS(СВЦЭМ!$D$33:$D$776,СВЦЭМ!$A$33:$A$776,$A85,СВЦЭМ!$B$33:$B$776,O$83)+'СЕТ СН'!$H$11+СВЦЭМ!$D$10+'СЕТ СН'!$H$5-'СЕТ СН'!$H$21</f>
        <v>3488.51730245</v>
      </c>
      <c r="P85" s="36">
        <f>SUMIFS(СВЦЭМ!$D$33:$D$776,СВЦЭМ!$A$33:$A$776,$A85,СВЦЭМ!$B$33:$B$776,P$83)+'СЕТ СН'!$H$11+СВЦЭМ!$D$10+'СЕТ СН'!$H$5-'СЕТ СН'!$H$21</f>
        <v>3485.9585313299999</v>
      </c>
      <c r="Q85" s="36">
        <f>SUMIFS(СВЦЭМ!$D$33:$D$776,СВЦЭМ!$A$33:$A$776,$A85,СВЦЭМ!$B$33:$B$776,Q$83)+'СЕТ СН'!$H$11+СВЦЭМ!$D$10+'СЕТ СН'!$H$5-'СЕТ СН'!$H$21</f>
        <v>3484.8069579799999</v>
      </c>
      <c r="R85" s="36">
        <f>SUMIFS(СВЦЭМ!$D$33:$D$776,СВЦЭМ!$A$33:$A$776,$A85,СВЦЭМ!$B$33:$B$776,R$83)+'СЕТ СН'!$H$11+СВЦЭМ!$D$10+'СЕТ СН'!$H$5-'СЕТ СН'!$H$21</f>
        <v>3478.4914227600002</v>
      </c>
      <c r="S85" s="36">
        <f>SUMIFS(СВЦЭМ!$D$33:$D$776,СВЦЭМ!$A$33:$A$776,$A85,СВЦЭМ!$B$33:$B$776,S$83)+'СЕТ СН'!$H$11+СВЦЭМ!$D$10+'СЕТ СН'!$H$5-'СЕТ СН'!$H$21</f>
        <v>3475.3826841099999</v>
      </c>
      <c r="T85" s="36">
        <f>SUMIFS(СВЦЭМ!$D$33:$D$776,СВЦЭМ!$A$33:$A$776,$A85,СВЦЭМ!$B$33:$B$776,T$83)+'СЕТ СН'!$H$11+СВЦЭМ!$D$10+'СЕТ СН'!$H$5-'СЕТ СН'!$H$21</f>
        <v>3469.7378776400001</v>
      </c>
      <c r="U85" s="36">
        <f>SUMIFS(СВЦЭМ!$D$33:$D$776,СВЦЭМ!$A$33:$A$776,$A85,СВЦЭМ!$B$33:$B$776,U$83)+'СЕТ СН'!$H$11+СВЦЭМ!$D$10+'СЕТ СН'!$H$5-'СЕТ СН'!$H$21</f>
        <v>3466.6137284199999</v>
      </c>
      <c r="V85" s="36">
        <f>SUMIFS(СВЦЭМ!$D$33:$D$776,СВЦЭМ!$A$33:$A$776,$A85,СВЦЭМ!$B$33:$B$776,V$83)+'СЕТ СН'!$H$11+СВЦЭМ!$D$10+'СЕТ СН'!$H$5-'СЕТ СН'!$H$21</f>
        <v>3470.60367219</v>
      </c>
      <c r="W85" s="36">
        <f>SUMIFS(СВЦЭМ!$D$33:$D$776,СВЦЭМ!$A$33:$A$776,$A85,СВЦЭМ!$B$33:$B$776,W$83)+'СЕТ СН'!$H$11+СВЦЭМ!$D$10+'СЕТ СН'!$H$5-'СЕТ СН'!$H$21</f>
        <v>3472.1108601999999</v>
      </c>
      <c r="X85" s="36">
        <f>SUMIFS(СВЦЭМ!$D$33:$D$776,СВЦЭМ!$A$33:$A$776,$A85,СВЦЭМ!$B$33:$B$776,X$83)+'СЕТ СН'!$H$11+СВЦЭМ!$D$10+'СЕТ СН'!$H$5-'СЕТ СН'!$H$21</f>
        <v>3451.6005489099998</v>
      </c>
      <c r="Y85" s="36">
        <f>SUMIFS(СВЦЭМ!$D$33:$D$776,СВЦЭМ!$A$33:$A$776,$A85,СВЦЭМ!$B$33:$B$776,Y$83)+'СЕТ СН'!$H$11+СВЦЭМ!$D$10+'СЕТ СН'!$H$5-'СЕТ СН'!$H$21</f>
        <v>3417.1225751299999</v>
      </c>
    </row>
    <row r="86" spans="1:27" ht="15.75" x14ac:dyDescent="0.2">
      <c r="A86" s="35">
        <f t="shared" ref="A86:A114" si="2">A85+1</f>
        <v>43680</v>
      </c>
      <c r="B86" s="36">
        <f>SUMIFS(СВЦЭМ!$D$33:$D$776,СВЦЭМ!$A$33:$A$776,$A86,СВЦЭМ!$B$33:$B$776,B$83)+'СЕТ СН'!$H$11+СВЦЭМ!$D$10+'СЕТ СН'!$H$5-'СЕТ СН'!$H$21</f>
        <v>3398.5293854699999</v>
      </c>
      <c r="C86" s="36">
        <f>SUMIFS(СВЦЭМ!$D$33:$D$776,СВЦЭМ!$A$33:$A$776,$A86,СВЦЭМ!$B$33:$B$776,C$83)+'СЕТ СН'!$H$11+СВЦЭМ!$D$10+'СЕТ СН'!$H$5-'СЕТ СН'!$H$21</f>
        <v>3418.4437819200002</v>
      </c>
      <c r="D86" s="36">
        <f>SUMIFS(СВЦЭМ!$D$33:$D$776,СВЦЭМ!$A$33:$A$776,$A86,СВЦЭМ!$B$33:$B$776,D$83)+'СЕТ СН'!$H$11+СВЦЭМ!$D$10+'СЕТ СН'!$H$5-'СЕТ СН'!$H$21</f>
        <v>3456.0498472899999</v>
      </c>
      <c r="E86" s="36">
        <f>SUMIFS(СВЦЭМ!$D$33:$D$776,СВЦЭМ!$A$33:$A$776,$A86,СВЦЭМ!$B$33:$B$776,E$83)+'СЕТ СН'!$H$11+СВЦЭМ!$D$10+'СЕТ СН'!$H$5-'СЕТ СН'!$H$21</f>
        <v>3460.7971051200002</v>
      </c>
      <c r="F86" s="36">
        <f>SUMIFS(СВЦЭМ!$D$33:$D$776,СВЦЭМ!$A$33:$A$776,$A86,СВЦЭМ!$B$33:$B$776,F$83)+'СЕТ СН'!$H$11+СВЦЭМ!$D$10+'СЕТ СН'!$H$5-'СЕТ СН'!$H$21</f>
        <v>3468.3245235599998</v>
      </c>
      <c r="G86" s="36">
        <f>SUMIFS(СВЦЭМ!$D$33:$D$776,СВЦЭМ!$A$33:$A$776,$A86,СВЦЭМ!$B$33:$B$776,G$83)+'СЕТ СН'!$H$11+СВЦЭМ!$D$10+'СЕТ СН'!$H$5-'СЕТ СН'!$H$21</f>
        <v>3454.47185696</v>
      </c>
      <c r="H86" s="36">
        <f>SUMIFS(СВЦЭМ!$D$33:$D$776,СВЦЭМ!$A$33:$A$776,$A86,СВЦЭМ!$B$33:$B$776,H$83)+'СЕТ СН'!$H$11+СВЦЭМ!$D$10+'СЕТ СН'!$H$5-'СЕТ СН'!$H$21</f>
        <v>3444.6568518599997</v>
      </c>
      <c r="I86" s="36">
        <f>SUMIFS(СВЦЭМ!$D$33:$D$776,СВЦЭМ!$A$33:$A$776,$A86,СВЦЭМ!$B$33:$B$776,I$83)+'СЕТ СН'!$H$11+СВЦЭМ!$D$10+'СЕТ СН'!$H$5-'СЕТ СН'!$H$21</f>
        <v>3402.4948449499998</v>
      </c>
      <c r="J86" s="36">
        <f>SUMIFS(СВЦЭМ!$D$33:$D$776,СВЦЭМ!$A$33:$A$776,$A86,СВЦЭМ!$B$33:$B$776,J$83)+'СЕТ СН'!$H$11+СВЦЭМ!$D$10+'СЕТ СН'!$H$5-'СЕТ СН'!$H$21</f>
        <v>3330.5194328600001</v>
      </c>
      <c r="K86" s="36">
        <f>SUMIFS(СВЦЭМ!$D$33:$D$776,СВЦЭМ!$A$33:$A$776,$A86,СВЦЭМ!$B$33:$B$776,K$83)+'СЕТ СН'!$H$11+СВЦЭМ!$D$10+'СЕТ СН'!$H$5-'СЕТ СН'!$H$21</f>
        <v>3328.3347944100001</v>
      </c>
      <c r="L86" s="36">
        <f>SUMIFS(СВЦЭМ!$D$33:$D$776,СВЦЭМ!$A$33:$A$776,$A86,СВЦЭМ!$B$33:$B$776,L$83)+'СЕТ СН'!$H$11+СВЦЭМ!$D$10+'СЕТ СН'!$H$5-'СЕТ СН'!$H$21</f>
        <v>3346.2697373599999</v>
      </c>
      <c r="M86" s="36">
        <f>SUMIFS(СВЦЭМ!$D$33:$D$776,СВЦЭМ!$A$33:$A$776,$A86,СВЦЭМ!$B$33:$B$776,M$83)+'СЕТ СН'!$H$11+СВЦЭМ!$D$10+'СЕТ СН'!$H$5-'СЕТ СН'!$H$21</f>
        <v>3346.95896266</v>
      </c>
      <c r="N86" s="36">
        <f>SUMIFS(СВЦЭМ!$D$33:$D$776,СВЦЭМ!$A$33:$A$776,$A86,СВЦЭМ!$B$33:$B$776,N$83)+'СЕТ СН'!$H$11+СВЦЭМ!$D$10+'СЕТ СН'!$H$5-'СЕТ СН'!$H$21</f>
        <v>3350.4197953299999</v>
      </c>
      <c r="O86" s="36">
        <f>SUMIFS(СВЦЭМ!$D$33:$D$776,СВЦЭМ!$A$33:$A$776,$A86,СВЦЭМ!$B$33:$B$776,O$83)+'СЕТ СН'!$H$11+СВЦЭМ!$D$10+'СЕТ СН'!$H$5-'СЕТ СН'!$H$21</f>
        <v>3351.61484419</v>
      </c>
      <c r="P86" s="36">
        <f>SUMIFS(СВЦЭМ!$D$33:$D$776,СВЦЭМ!$A$33:$A$776,$A86,СВЦЭМ!$B$33:$B$776,P$83)+'СЕТ СН'!$H$11+СВЦЭМ!$D$10+'СЕТ СН'!$H$5-'СЕТ СН'!$H$21</f>
        <v>3350.51456985</v>
      </c>
      <c r="Q86" s="36">
        <f>SUMIFS(СВЦЭМ!$D$33:$D$776,СВЦЭМ!$A$33:$A$776,$A86,СВЦЭМ!$B$33:$B$776,Q$83)+'СЕТ СН'!$H$11+СВЦЭМ!$D$10+'СЕТ СН'!$H$5-'СЕТ СН'!$H$21</f>
        <v>3354.8516502799998</v>
      </c>
      <c r="R86" s="36">
        <f>SUMIFS(СВЦЭМ!$D$33:$D$776,СВЦЭМ!$A$33:$A$776,$A86,СВЦЭМ!$B$33:$B$776,R$83)+'СЕТ СН'!$H$11+СВЦЭМ!$D$10+'СЕТ СН'!$H$5-'СЕТ СН'!$H$21</f>
        <v>3350.7640540299999</v>
      </c>
      <c r="S86" s="36">
        <f>SUMIFS(СВЦЭМ!$D$33:$D$776,СВЦЭМ!$A$33:$A$776,$A86,СВЦЭМ!$B$33:$B$776,S$83)+'СЕТ СН'!$H$11+СВЦЭМ!$D$10+'СЕТ СН'!$H$5-'СЕТ СН'!$H$21</f>
        <v>3349.1356774400001</v>
      </c>
      <c r="T86" s="36">
        <f>SUMIFS(СВЦЭМ!$D$33:$D$776,СВЦЭМ!$A$33:$A$776,$A86,СВЦЭМ!$B$33:$B$776,T$83)+'СЕТ СН'!$H$11+СВЦЭМ!$D$10+'СЕТ СН'!$H$5-'СЕТ СН'!$H$21</f>
        <v>3351.39623089</v>
      </c>
      <c r="U86" s="36">
        <f>SUMIFS(СВЦЭМ!$D$33:$D$776,СВЦЭМ!$A$33:$A$776,$A86,СВЦЭМ!$B$33:$B$776,U$83)+'СЕТ СН'!$H$11+СВЦЭМ!$D$10+'СЕТ СН'!$H$5-'СЕТ СН'!$H$21</f>
        <v>3349.1989327299998</v>
      </c>
      <c r="V86" s="36">
        <f>SUMIFS(СВЦЭМ!$D$33:$D$776,СВЦЭМ!$A$33:$A$776,$A86,СВЦЭМ!$B$33:$B$776,V$83)+'СЕТ СН'!$H$11+СВЦЭМ!$D$10+'СЕТ СН'!$H$5-'СЕТ СН'!$H$21</f>
        <v>3342.6210839599999</v>
      </c>
      <c r="W86" s="36">
        <f>SUMIFS(СВЦЭМ!$D$33:$D$776,СВЦЭМ!$A$33:$A$776,$A86,СВЦЭМ!$B$33:$B$776,W$83)+'СЕТ СН'!$H$11+СВЦЭМ!$D$10+'СЕТ СН'!$H$5-'СЕТ СН'!$H$21</f>
        <v>3352.18283995</v>
      </c>
      <c r="X86" s="36">
        <f>SUMIFS(СВЦЭМ!$D$33:$D$776,СВЦЭМ!$A$33:$A$776,$A86,СВЦЭМ!$B$33:$B$776,X$83)+'СЕТ СН'!$H$11+СВЦЭМ!$D$10+'СЕТ СН'!$H$5-'СЕТ СН'!$H$21</f>
        <v>3330.73757703</v>
      </c>
      <c r="Y86" s="36">
        <f>SUMIFS(СВЦЭМ!$D$33:$D$776,СВЦЭМ!$A$33:$A$776,$A86,СВЦЭМ!$B$33:$B$776,Y$83)+'СЕТ СН'!$H$11+СВЦЭМ!$D$10+'СЕТ СН'!$H$5-'СЕТ СН'!$H$21</f>
        <v>3348.9131115700002</v>
      </c>
    </row>
    <row r="87" spans="1:27" ht="15.75" x14ac:dyDescent="0.2">
      <c r="A87" s="35">
        <f t="shared" si="2"/>
        <v>43681</v>
      </c>
      <c r="B87" s="36">
        <f>SUMIFS(СВЦЭМ!$D$33:$D$776,СВЦЭМ!$A$33:$A$776,$A87,СВЦЭМ!$B$33:$B$776,B$83)+'СЕТ СН'!$H$11+СВЦЭМ!$D$10+'СЕТ СН'!$H$5-'СЕТ СН'!$H$21</f>
        <v>3350.8155925800002</v>
      </c>
      <c r="C87" s="36">
        <f>SUMIFS(СВЦЭМ!$D$33:$D$776,СВЦЭМ!$A$33:$A$776,$A87,СВЦЭМ!$B$33:$B$776,C$83)+'СЕТ СН'!$H$11+СВЦЭМ!$D$10+'СЕТ СН'!$H$5-'СЕТ СН'!$H$21</f>
        <v>3388.7236170400001</v>
      </c>
      <c r="D87" s="36">
        <f>SUMIFS(СВЦЭМ!$D$33:$D$776,СВЦЭМ!$A$33:$A$776,$A87,СВЦЭМ!$B$33:$B$776,D$83)+'СЕТ СН'!$H$11+СВЦЭМ!$D$10+'СЕТ СН'!$H$5-'СЕТ СН'!$H$21</f>
        <v>3407.84441522</v>
      </c>
      <c r="E87" s="36">
        <f>SUMIFS(СВЦЭМ!$D$33:$D$776,СВЦЭМ!$A$33:$A$776,$A87,СВЦЭМ!$B$33:$B$776,E$83)+'СЕТ СН'!$H$11+СВЦЭМ!$D$10+'СЕТ СН'!$H$5-'СЕТ СН'!$H$21</f>
        <v>3436.2179932600002</v>
      </c>
      <c r="F87" s="36">
        <f>SUMIFS(СВЦЭМ!$D$33:$D$776,СВЦЭМ!$A$33:$A$776,$A87,СВЦЭМ!$B$33:$B$776,F$83)+'СЕТ СН'!$H$11+СВЦЭМ!$D$10+'СЕТ СН'!$H$5-'СЕТ СН'!$H$21</f>
        <v>3438.2234081900001</v>
      </c>
      <c r="G87" s="36">
        <f>SUMIFS(СВЦЭМ!$D$33:$D$776,СВЦЭМ!$A$33:$A$776,$A87,СВЦЭМ!$B$33:$B$776,G$83)+'СЕТ СН'!$H$11+СВЦЭМ!$D$10+'СЕТ СН'!$H$5-'СЕТ СН'!$H$21</f>
        <v>3451.32282347</v>
      </c>
      <c r="H87" s="36">
        <f>SUMIFS(СВЦЭМ!$D$33:$D$776,СВЦЭМ!$A$33:$A$776,$A87,СВЦЭМ!$B$33:$B$776,H$83)+'СЕТ СН'!$H$11+СВЦЭМ!$D$10+'СЕТ СН'!$H$5-'СЕТ СН'!$H$21</f>
        <v>3425.4530487000002</v>
      </c>
      <c r="I87" s="36">
        <f>SUMIFS(СВЦЭМ!$D$33:$D$776,СВЦЭМ!$A$33:$A$776,$A87,СВЦЭМ!$B$33:$B$776,I$83)+'СЕТ СН'!$H$11+СВЦЭМ!$D$10+'СЕТ СН'!$H$5-'СЕТ СН'!$H$21</f>
        <v>3393.5117017799998</v>
      </c>
      <c r="J87" s="36">
        <f>SUMIFS(СВЦЭМ!$D$33:$D$776,СВЦЭМ!$A$33:$A$776,$A87,СВЦЭМ!$B$33:$B$776,J$83)+'СЕТ СН'!$H$11+СВЦЭМ!$D$10+'СЕТ СН'!$H$5-'СЕТ СН'!$H$21</f>
        <v>3343.2950587199998</v>
      </c>
      <c r="K87" s="36">
        <f>SUMIFS(СВЦЭМ!$D$33:$D$776,СВЦЭМ!$A$33:$A$776,$A87,СВЦЭМ!$B$33:$B$776,K$83)+'СЕТ СН'!$H$11+СВЦЭМ!$D$10+'СЕТ СН'!$H$5-'СЕТ СН'!$H$21</f>
        <v>3343.4803754599998</v>
      </c>
      <c r="L87" s="36">
        <f>SUMIFS(СВЦЭМ!$D$33:$D$776,СВЦЭМ!$A$33:$A$776,$A87,СВЦЭМ!$B$33:$B$776,L$83)+'СЕТ СН'!$H$11+СВЦЭМ!$D$10+'СЕТ СН'!$H$5-'СЕТ СН'!$H$21</f>
        <v>3369.5383434800001</v>
      </c>
      <c r="M87" s="36">
        <f>SUMIFS(СВЦЭМ!$D$33:$D$776,СВЦЭМ!$A$33:$A$776,$A87,СВЦЭМ!$B$33:$B$776,M$83)+'СЕТ СН'!$H$11+СВЦЭМ!$D$10+'СЕТ СН'!$H$5-'СЕТ СН'!$H$21</f>
        <v>3371.79532539</v>
      </c>
      <c r="N87" s="36">
        <f>SUMIFS(СВЦЭМ!$D$33:$D$776,СВЦЭМ!$A$33:$A$776,$A87,СВЦЭМ!$B$33:$B$776,N$83)+'СЕТ СН'!$H$11+СВЦЭМ!$D$10+'СЕТ СН'!$H$5-'СЕТ СН'!$H$21</f>
        <v>3369.0590579899999</v>
      </c>
      <c r="O87" s="36">
        <f>SUMIFS(СВЦЭМ!$D$33:$D$776,СВЦЭМ!$A$33:$A$776,$A87,СВЦЭМ!$B$33:$B$776,O$83)+'СЕТ СН'!$H$11+СВЦЭМ!$D$10+'СЕТ СН'!$H$5-'СЕТ СН'!$H$21</f>
        <v>3360.7521511899999</v>
      </c>
      <c r="P87" s="36">
        <f>SUMIFS(СВЦЭМ!$D$33:$D$776,СВЦЭМ!$A$33:$A$776,$A87,СВЦЭМ!$B$33:$B$776,P$83)+'СЕТ СН'!$H$11+СВЦЭМ!$D$10+'СЕТ СН'!$H$5-'СЕТ СН'!$H$21</f>
        <v>3361.9230555499998</v>
      </c>
      <c r="Q87" s="36">
        <f>SUMIFS(СВЦЭМ!$D$33:$D$776,СВЦЭМ!$A$33:$A$776,$A87,СВЦЭМ!$B$33:$B$776,Q$83)+'СЕТ СН'!$H$11+СВЦЭМ!$D$10+'СЕТ СН'!$H$5-'СЕТ СН'!$H$21</f>
        <v>3360.2658614299999</v>
      </c>
      <c r="R87" s="36">
        <f>SUMIFS(СВЦЭМ!$D$33:$D$776,СВЦЭМ!$A$33:$A$776,$A87,СВЦЭМ!$B$33:$B$776,R$83)+'СЕТ СН'!$H$11+СВЦЭМ!$D$10+'СЕТ СН'!$H$5-'СЕТ СН'!$H$21</f>
        <v>3316.2708479000003</v>
      </c>
      <c r="S87" s="36">
        <f>SUMIFS(СВЦЭМ!$D$33:$D$776,СВЦЭМ!$A$33:$A$776,$A87,СВЦЭМ!$B$33:$B$776,S$83)+'СЕТ СН'!$H$11+СВЦЭМ!$D$10+'СЕТ СН'!$H$5-'СЕТ СН'!$H$21</f>
        <v>3281.36330357</v>
      </c>
      <c r="T87" s="36">
        <f>SUMIFS(СВЦЭМ!$D$33:$D$776,СВЦЭМ!$A$33:$A$776,$A87,СВЦЭМ!$B$33:$B$776,T$83)+'СЕТ СН'!$H$11+СВЦЭМ!$D$10+'СЕТ СН'!$H$5-'СЕТ СН'!$H$21</f>
        <v>3274.3631926899998</v>
      </c>
      <c r="U87" s="36">
        <f>SUMIFS(СВЦЭМ!$D$33:$D$776,СВЦЭМ!$A$33:$A$776,$A87,СВЦЭМ!$B$33:$B$776,U$83)+'СЕТ СН'!$H$11+СВЦЭМ!$D$10+'СЕТ СН'!$H$5-'СЕТ СН'!$H$21</f>
        <v>3273.7108090500001</v>
      </c>
      <c r="V87" s="36">
        <f>SUMIFS(СВЦЭМ!$D$33:$D$776,СВЦЭМ!$A$33:$A$776,$A87,СВЦЭМ!$B$33:$B$776,V$83)+'СЕТ СН'!$H$11+СВЦЭМ!$D$10+'СЕТ СН'!$H$5-'СЕТ СН'!$H$21</f>
        <v>3273.1656818199999</v>
      </c>
      <c r="W87" s="36">
        <f>SUMIFS(СВЦЭМ!$D$33:$D$776,СВЦЭМ!$A$33:$A$776,$A87,СВЦЭМ!$B$33:$B$776,W$83)+'СЕТ СН'!$H$11+СВЦЭМ!$D$10+'СЕТ СН'!$H$5-'СЕТ СН'!$H$21</f>
        <v>3284.1710631699998</v>
      </c>
      <c r="X87" s="36">
        <f>SUMIFS(СВЦЭМ!$D$33:$D$776,СВЦЭМ!$A$33:$A$776,$A87,СВЦЭМ!$B$33:$B$776,X$83)+'СЕТ СН'!$H$11+СВЦЭМ!$D$10+'СЕТ СН'!$H$5-'СЕТ СН'!$H$21</f>
        <v>3257.02423155</v>
      </c>
      <c r="Y87" s="36">
        <f>SUMIFS(СВЦЭМ!$D$33:$D$776,СВЦЭМ!$A$33:$A$776,$A87,СВЦЭМ!$B$33:$B$776,Y$83)+'СЕТ СН'!$H$11+СВЦЭМ!$D$10+'СЕТ СН'!$H$5-'СЕТ СН'!$H$21</f>
        <v>3249.0872167500002</v>
      </c>
    </row>
    <row r="88" spans="1:27" ht="15.75" x14ac:dyDescent="0.2">
      <c r="A88" s="35">
        <f t="shared" si="2"/>
        <v>43682</v>
      </c>
      <c r="B88" s="36">
        <f>SUMIFS(СВЦЭМ!$D$33:$D$776,СВЦЭМ!$A$33:$A$776,$A88,СВЦЭМ!$B$33:$B$776,B$83)+'СЕТ СН'!$H$11+СВЦЭМ!$D$10+'СЕТ СН'!$H$5-'СЕТ СН'!$H$21</f>
        <v>3346.2555869799999</v>
      </c>
      <c r="C88" s="36">
        <f>SUMIFS(СВЦЭМ!$D$33:$D$776,СВЦЭМ!$A$33:$A$776,$A88,СВЦЭМ!$B$33:$B$776,C$83)+'СЕТ СН'!$H$11+СВЦЭМ!$D$10+'СЕТ СН'!$H$5-'СЕТ СН'!$H$21</f>
        <v>3380.7040249800002</v>
      </c>
      <c r="D88" s="36">
        <f>SUMIFS(СВЦЭМ!$D$33:$D$776,СВЦЭМ!$A$33:$A$776,$A88,СВЦЭМ!$B$33:$B$776,D$83)+'СЕТ СН'!$H$11+СВЦЭМ!$D$10+'СЕТ СН'!$H$5-'СЕТ СН'!$H$21</f>
        <v>3411.8162103599998</v>
      </c>
      <c r="E88" s="36">
        <f>SUMIFS(СВЦЭМ!$D$33:$D$776,СВЦЭМ!$A$33:$A$776,$A88,СВЦЭМ!$B$33:$B$776,E$83)+'СЕТ СН'!$H$11+СВЦЭМ!$D$10+'СЕТ СН'!$H$5-'СЕТ СН'!$H$21</f>
        <v>3421.3166270000002</v>
      </c>
      <c r="F88" s="36">
        <f>SUMIFS(СВЦЭМ!$D$33:$D$776,СВЦЭМ!$A$33:$A$776,$A88,СВЦЭМ!$B$33:$B$776,F$83)+'СЕТ СН'!$H$11+СВЦЭМ!$D$10+'СЕТ СН'!$H$5-'СЕТ СН'!$H$21</f>
        <v>3421.19669763</v>
      </c>
      <c r="G88" s="36">
        <f>SUMIFS(СВЦЭМ!$D$33:$D$776,СВЦЭМ!$A$33:$A$776,$A88,СВЦЭМ!$B$33:$B$776,G$83)+'СЕТ СН'!$H$11+СВЦЭМ!$D$10+'СЕТ СН'!$H$5-'СЕТ СН'!$H$21</f>
        <v>3405.76126617</v>
      </c>
      <c r="H88" s="36">
        <f>SUMIFS(СВЦЭМ!$D$33:$D$776,СВЦЭМ!$A$33:$A$776,$A88,СВЦЭМ!$B$33:$B$776,H$83)+'СЕТ СН'!$H$11+СВЦЭМ!$D$10+'СЕТ СН'!$H$5-'СЕТ СН'!$H$21</f>
        <v>3366.8761630099998</v>
      </c>
      <c r="I88" s="36">
        <f>SUMIFS(СВЦЭМ!$D$33:$D$776,СВЦЭМ!$A$33:$A$776,$A88,СВЦЭМ!$B$33:$B$776,I$83)+'СЕТ СН'!$H$11+СВЦЭМ!$D$10+'СЕТ СН'!$H$5-'СЕТ СН'!$H$21</f>
        <v>3352.5724825500001</v>
      </c>
      <c r="J88" s="36">
        <f>SUMIFS(СВЦЭМ!$D$33:$D$776,СВЦЭМ!$A$33:$A$776,$A88,СВЦЭМ!$B$33:$B$776,J$83)+'СЕТ СН'!$H$11+СВЦЭМ!$D$10+'СЕТ СН'!$H$5-'СЕТ СН'!$H$21</f>
        <v>3344.6221707</v>
      </c>
      <c r="K88" s="36">
        <f>SUMIFS(СВЦЭМ!$D$33:$D$776,СВЦЭМ!$A$33:$A$776,$A88,СВЦЭМ!$B$33:$B$776,K$83)+'СЕТ СН'!$H$11+СВЦЭМ!$D$10+'СЕТ СН'!$H$5-'СЕТ СН'!$H$21</f>
        <v>3367.9714695799998</v>
      </c>
      <c r="L88" s="36">
        <f>SUMIFS(СВЦЭМ!$D$33:$D$776,СВЦЭМ!$A$33:$A$776,$A88,СВЦЭМ!$B$33:$B$776,L$83)+'СЕТ СН'!$H$11+СВЦЭМ!$D$10+'СЕТ СН'!$H$5-'СЕТ СН'!$H$21</f>
        <v>3369.3543577</v>
      </c>
      <c r="M88" s="36">
        <f>SUMIFS(СВЦЭМ!$D$33:$D$776,СВЦЭМ!$A$33:$A$776,$A88,СВЦЭМ!$B$33:$B$776,M$83)+'СЕТ СН'!$H$11+СВЦЭМ!$D$10+'СЕТ СН'!$H$5-'СЕТ СН'!$H$21</f>
        <v>3377.02038515</v>
      </c>
      <c r="N88" s="36">
        <f>SUMIFS(СВЦЭМ!$D$33:$D$776,СВЦЭМ!$A$33:$A$776,$A88,СВЦЭМ!$B$33:$B$776,N$83)+'СЕТ СН'!$H$11+СВЦЭМ!$D$10+'СЕТ СН'!$H$5-'СЕТ СН'!$H$21</f>
        <v>3374.0684575200003</v>
      </c>
      <c r="O88" s="36">
        <f>SUMIFS(СВЦЭМ!$D$33:$D$776,СВЦЭМ!$A$33:$A$776,$A88,СВЦЭМ!$B$33:$B$776,O$83)+'СЕТ СН'!$H$11+СВЦЭМ!$D$10+'СЕТ СН'!$H$5-'СЕТ СН'!$H$21</f>
        <v>3381.0381502499999</v>
      </c>
      <c r="P88" s="36">
        <f>SUMIFS(СВЦЭМ!$D$33:$D$776,СВЦЭМ!$A$33:$A$776,$A88,СВЦЭМ!$B$33:$B$776,P$83)+'СЕТ СН'!$H$11+СВЦЭМ!$D$10+'СЕТ СН'!$H$5-'СЕТ СН'!$H$21</f>
        <v>3386.9264691600001</v>
      </c>
      <c r="Q88" s="36">
        <f>SUMIFS(СВЦЭМ!$D$33:$D$776,СВЦЭМ!$A$33:$A$776,$A88,СВЦЭМ!$B$33:$B$776,Q$83)+'СЕТ СН'!$H$11+СВЦЭМ!$D$10+'СЕТ СН'!$H$5-'СЕТ СН'!$H$21</f>
        <v>3385.3554083999998</v>
      </c>
      <c r="R88" s="36">
        <f>SUMIFS(СВЦЭМ!$D$33:$D$776,СВЦЭМ!$A$33:$A$776,$A88,СВЦЭМ!$B$33:$B$776,R$83)+'СЕТ СН'!$H$11+СВЦЭМ!$D$10+'СЕТ СН'!$H$5-'СЕТ СН'!$H$21</f>
        <v>3352.0589949</v>
      </c>
      <c r="S88" s="36">
        <f>SUMIFS(СВЦЭМ!$D$33:$D$776,СВЦЭМ!$A$33:$A$776,$A88,СВЦЭМ!$B$33:$B$776,S$83)+'СЕТ СН'!$H$11+СВЦЭМ!$D$10+'СЕТ СН'!$H$5-'СЕТ СН'!$H$21</f>
        <v>3305.7999150000001</v>
      </c>
      <c r="T88" s="36">
        <f>SUMIFS(СВЦЭМ!$D$33:$D$776,СВЦЭМ!$A$33:$A$776,$A88,СВЦЭМ!$B$33:$B$776,T$83)+'СЕТ СН'!$H$11+СВЦЭМ!$D$10+'СЕТ СН'!$H$5-'СЕТ СН'!$H$21</f>
        <v>3296.0189502399999</v>
      </c>
      <c r="U88" s="36">
        <f>SUMIFS(СВЦЭМ!$D$33:$D$776,СВЦЭМ!$A$33:$A$776,$A88,СВЦЭМ!$B$33:$B$776,U$83)+'СЕТ СН'!$H$11+СВЦЭМ!$D$10+'СЕТ СН'!$H$5-'СЕТ СН'!$H$21</f>
        <v>3290.73099039</v>
      </c>
      <c r="V88" s="36">
        <f>SUMIFS(СВЦЭМ!$D$33:$D$776,СВЦЭМ!$A$33:$A$776,$A88,СВЦЭМ!$B$33:$B$776,V$83)+'СЕТ СН'!$H$11+СВЦЭМ!$D$10+'СЕТ СН'!$H$5-'СЕТ СН'!$H$21</f>
        <v>3288.3824857499999</v>
      </c>
      <c r="W88" s="36">
        <f>SUMIFS(СВЦЭМ!$D$33:$D$776,СВЦЭМ!$A$33:$A$776,$A88,СВЦЭМ!$B$33:$B$776,W$83)+'СЕТ СН'!$H$11+СВЦЭМ!$D$10+'СЕТ СН'!$H$5-'СЕТ СН'!$H$21</f>
        <v>3302.73277723</v>
      </c>
      <c r="X88" s="36">
        <f>SUMIFS(СВЦЭМ!$D$33:$D$776,СВЦЭМ!$A$33:$A$776,$A88,СВЦЭМ!$B$33:$B$776,X$83)+'СЕТ СН'!$H$11+СВЦЭМ!$D$10+'СЕТ СН'!$H$5-'СЕТ СН'!$H$21</f>
        <v>3281.7770803499998</v>
      </c>
      <c r="Y88" s="36">
        <f>SUMIFS(СВЦЭМ!$D$33:$D$776,СВЦЭМ!$A$33:$A$776,$A88,СВЦЭМ!$B$33:$B$776,Y$83)+'СЕТ СН'!$H$11+СВЦЭМ!$D$10+'СЕТ СН'!$H$5-'СЕТ СН'!$H$21</f>
        <v>3288.13466539</v>
      </c>
    </row>
    <row r="89" spans="1:27" ht="15.75" x14ac:dyDescent="0.2">
      <c r="A89" s="35">
        <f t="shared" si="2"/>
        <v>43683</v>
      </c>
      <c r="B89" s="36">
        <f>SUMIFS(СВЦЭМ!$D$33:$D$776,СВЦЭМ!$A$33:$A$776,$A89,СВЦЭМ!$B$33:$B$776,B$83)+'СЕТ СН'!$H$11+СВЦЭМ!$D$10+'СЕТ СН'!$H$5-'СЕТ СН'!$H$21</f>
        <v>3350.33961099</v>
      </c>
      <c r="C89" s="36">
        <f>SUMIFS(СВЦЭМ!$D$33:$D$776,СВЦЭМ!$A$33:$A$776,$A89,СВЦЭМ!$B$33:$B$776,C$83)+'СЕТ СН'!$H$11+СВЦЭМ!$D$10+'СЕТ СН'!$H$5-'СЕТ СН'!$H$21</f>
        <v>3385.0371157300001</v>
      </c>
      <c r="D89" s="36">
        <f>SUMIFS(СВЦЭМ!$D$33:$D$776,СВЦЭМ!$A$33:$A$776,$A89,СВЦЭМ!$B$33:$B$776,D$83)+'СЕТ СН'!$H$11+СВЦЭМ!$D$10+'СЕТ СН'!$H$5-'СЕТ СН'!$H$21</f>
        <v>3408.6689390800002</v>
      </c>
      <c r="E89" s="36">
        <f>SUMIFS(СВЦЭМ!$D$33:$D$776,СВЦЭМ!$A$33:$A$776,$A89,СВЦЭМ!$B$33:$B$776,E$83)+'СЕТ СН'!$H$11+СВЦЭМ!$D$10+'СЕТ СН'!$H$5-'СЕТ СН'!$H$21</f>
        <v>3419.2494218500001</v>
      </c>
      <c r="F89" s="36">
        <f>SUMIFS(СВЦЭМ!$D$33:$D$776,СВЦЭМ!$A$33:$A$776,$A89,СВЦЭМ!$B$33:$B$776,F$83)+'СЕТ СН'!$H$11+СВЦЭМ!$D$10+'СЕТ СН'!$H$5-'СЕТ СН'!$H$21</f>
        <v>3428.8267790899999</v>
      </c>
      <c r="G89" s="36">
        <f>SUMIFS(СВЦЭМ!$D$33:$D$776,СВЦЭМ!$A$33:$A$776,$A89,СВЦЭМ!$B$33:$B$776,G$83)+'СЕТ СН'!$H$11+СВЦЭМ!$D$10+'СЕТ СН'!$H$5-'СЕТ СН'!$H$21</f>
        <v>3404.0417817799998</v>
      </c>
      <c r="H89" s="36">
        <f>SUMIFS(СВЦЭМ!$D$33:$D$776,СВЦЭМ!$A$33:$A$776,$A89,СВЦЭМ!$B$33:$B$776,H$83)+'СЕТ СН'!$H$11+СВЦЭМ!$D$10+'СЕТ СН'!$H$5-'СЕТ СН'!$H$21</f>
        <v>3367.65229529</v>
      </c>
      <c r="I89" s="36">
        <f>SUMIFS(СВЦЭМ!$D$33:$D$776,СВЦЭМ!$A$33:$A$776,$A89,СВЦЭМ!$B$33:$B$776,I$83)+'СЕТ СН'!$H$11+СВЦЭМ!$D$10+'СЕТ СН'!$H$5-'СЕТ СН'!$H$21</f>
        <v>3320.8762448500001</v>
      </c>
      <c r="J89" s="36">
        <f>SUMIFS(СВЦЭМ!$D$33:$D$776,СВЦЭМ!$A$33:$A$776,$A89,СВЦЭМ!$B$33:$B$776,J$83)+'СЕТ СН'!$H$11+СВЦЭМ!$D$10+'СЕТ СН'!$H$5-'СЕТ СН'!$H$21</f>
        <v>3355.3910797399999</v>
      </c>
      <c r="K89" s="36">
        <f>SUMIFS(СВЦЭМ!$D$33:$D$776,СВЦЭМ!$A$33:$A$776,$A89,СВЦЭМ!$B$33:$B$776,K$83)+'СЕТ СН'!$H$11+СВЦЭМ!$D$10+'СЕТ СН'!$H$5-'СЕТ СН'!$H$21</f>
        <v>3392.02420231</v>
      </c>
      <c r="L89" s="36">
        <f>SUMIFS(СВЦЭМ!$D$33:$D$776,СВЦЭМ!$A$33:$A$776,$A89,СВЦЭМ!$B$33:$B$776,L$83)+'СЕТ СН'!$H$11+СВЦЭМ!$D$10+'СЕТ СН'!$H$5-'СЕТ СН'!$H$21</f>
        <v>3396.4421168700001</v>
      </c>
      <c r="M89" s="36">
        <f>SUMIFS(СВЦЭМ!$D$33:$D$776,СВЦЭМ!$A$33:$A$776,$A89,СВЦЭМ!$B$33:$B$776,M$83)+'СЕТ СН'!$H$11+СВЦЭМ!$D$10+'СЕТ СН'!$H$5-'СЕТ СН'!$H$21</f>
        <v>3395.3621508599999</v>
      </c>
      <c r="N89" s="36">
        <f>SUMIFS(СВЦЭМ!$D$33:$D$776,СВЦЭМ!$A$33:$A$776,$A89,СВЦЭМ!$B$33:$B$776,N$83)+'СЕТ СН'!$H$11+СВЦЭМ!$D$10+'СЕТ СН'!$H$5-'СЕТ СН'!$H$21</f>
        <v>3395.7375931000001</v>
      </c>
      <c r="O89" s="36">
        <f>SUMIFS(СВЦЭМ!$D$33:$D$776,СВЦЭМ!$A$33:$A$776,$A89,СВЦЭМ!$B$33:$B$776,O$83)+'СЕТ СН'!$H$11+СВЦЭМ!$D$10+'СЕТ СН'!$H$5-'СЕТ СН'!$H$21</f>
        <v>3396.0105405899999</v>
      </c>
      <c r="P89" s="36">
        <f>SUMIFS(СВЦЭМ!$D$33:$D$776,СВЦЭМ!$A$33:$A$776,$A89,СВЦЭМ!$B$33:$B$776,P$83)+'СЕТ СН'!$H$11+СВЦЭМ!$D$10+'СЕТ СН'!$H$5-'СЕТ СН'!$H$21</f>
        <v>3398.9939008000001</v>
      </c>
      <c r="Q89" s="36">
        <f>SUMIFS(СВЦЭМ!$D$33:$D$776,СВЦЭМ!$A$33:$A$776,$A89,СВЦЭМ!$B$33:$B$776,Q$83)+'СЕТ СН'!$H$11+СВЦЭМ!$D$10+'СЕТ СН'!$H$5-'СЕТ СН'!$H$21</f>
        <v>3401.7495665000001</v>
      </c>
      <c r="R89" s="36">
        <f>SUMIFS(СВЦЭМ!$D$33:$D$776,СВЦЭМ!$A$33:$A$776,$A89,СВЦЭМ!$B$33:$B$776,R$83)+'СЕТ СН'!$H$11+СВЦЭМ!$D$10+'СЕТ СН'!$H$5-'СЕТ СН'!$H$21</f>
        <v>3349.1928247699998</v>
      </c>
      <c r="S89" s="36">
        <f>SUMIFS(СВЦЭМ!$D$33:$D$776,СВЦЭМ!$A$33:$A$776,$A89,СВЦЭМ!$B$33:$B$776,S$83)+'СЕТ СН'!$H$11+СВЦЭМ!$D$10+'СЕТ СН'!$H$5-'СЕТ СН'!$H$21</f>
        <v>3301.4191349399998</v>
      </c>
      <c r="T89" s="36">
        <f>SUMIFS(СВЦЭМ!$D$33:$D$776,СВЦЭМ!$A$33:$A$776,$A89,СВЦЭМ!$B$33:$B$776,T$83)+'СЕТ СН'!$H$11+СВЦЭМ!$D$10+'СЕТ СН'!$H$5-'СЕТ СН'!$H$21</f>
        <v>3289.3407513000002</v>
      </c>
      <c r="U89" s="36">
        <f>SUMIFS(СВЦЭМ!$D$33:$D$776,СВЦЭМ!$A$33:$A$776,$A89,СВЦЭМ!$B$33:$B$776,U$83)+'СЕТ СН'!$H$11+СВЦЭМ!$D$10+'СЕТ СН'!$H$5-'СЕТ СН'!$H$21</f>
        <v>3294.4150374800001</v>
      </c>
      <c r="V89" s="36">
        <f>SUMIFS(СВЦЭМ!$D$33:$D$776,СВЦЭМ!$A$33:$A$776,$A89,СВЦЭМ!$B$33:$B$776,V$83)+'СЕТ СН'!$H$11+СВЦЭМ!$D$10+'СЕТ СН'!$H$5-'СЕТ СН'!$H$21</f>
        <v>3292.4168399599998</v>
      </c>
      <c r="W89" s="36">
        <f>SUMIFS(СВЦЭМ!$D$33:$D$776,СВЦЭМ!$A$33:$A$776,$A89,СВЦЭМ!$B$33:$B$776,W$83)+'СЕТ СН'!$H$11+СВЦЭМ!$D$10+'СЕТ СН'!$H$5-'СЕТ СН'!$H$21</f>
        <v>3294.2620997899999</v>
      </c>
      <c r="X89" s="36">
        <f>SUMIFS(СВЦЭМ!$D$33:$D$776,СВЦЭМ!$A$33:$A$776,$A89,СВЦЭМ!$B$33:$B$776,X$83)+'СЕТ СН'!$H$11+СВЦЭМ!$D$10+'СЕТ СН'!$H$5-'СЕТ СН'!$H$21</f>
        <v>3273.3655555699997</v>
      </c>
      <c r="Y89" s="36">
        <f>SUMIFS(СВЦЭМ!$D$33:$D$776,СВЦЭМ!$A$33:$A$776,$A89,СВЦЭМ!$B$33:$B$776,Y$83)+'СЕТ СН'!$H$11+СВЦЭМ!$D$10+'СЕТ СН'!$H$5-'СЕТ СН'!$H$21</f>
        <v>3282.6668778499998</v>
      </c>
    </row>
    <row r="90" spans="1:27" ht="15.75" x14ac:dyDescent="0.2">
      <c r="A90" s="35">
        <f t="shared" si="2"/>
        <v>43684</v>
      </c>
      <c r="B90" s="36">
        <f>SUMIFS(СВЦЭМ!$D$33:$D$776,СВЦЭМ!$A$33:$A$776,$A90,СВЦЭМ!$B$33:$B$776,B$83)+'СЕТ СН'!$H$11+СВЦЭМ!$D$10+'СЕТ СН'!$H$5-'СЕТ СН'!$H$21</f>
        <v>3355.0940273300002</v>
      </c>
      <c r="C90" s="36">
        <f>SUMIFS(СВЦЭМ!$D$33:$D$776,СВЦЭМ!$A$33:$A$776,$A90,СВЦЭМ!$B$33:$B$776,C$83)+'СЕТ СН'!$H$11+СВЦЭМ!$D$10+'СЕТ СН'!$H$5-'СЕТ СН'!$H$21</f>
        <v>3359.1229399499998</v>
      </c>
      <c r="D90" s="36">
        <f>SUMIFS(СВЦЭМ!$D$33:$D$776,СВЦЭМ!$A$33:$A$776,$A90,СВЦЭМ!$B$33:$B$776,D$83)+'СЕТ СН'!$H$11+СВЦЭМ!$D$10+'СЕТ СН'!$H$5-'СЕТ СН'!$H$21</f>
        <v>3385.4571202699999</v>
      </c>
      <c r="E90" s="36">
        <f>SUMIFS(СВЦЭМ!$D$33:$D$776,СВЦЭМ!$A$33:$A$776,$A90,СВЦЭМ!$B$33:$B$776,E$83)+'СЕТ СН'!$H$11+СВЦЭМ!$D$10+'СЕТ СН'!$H$5-'СЕТ СН'!$H$21</f>
        <v>3388.4037889699998</v>
      </c>
      <c r="F90" s="36">
        <f>SUMIFS(СВЦЭМ!$D$33:$D$776,СВЦЭМ!$A$33:$A$776,$A90,СВЦЭМ!$B$33:$B$776,F$83)+'СЕТ СН'!$H$11+СВЦЭМ!$D$10+'СЕТ СН'!$H$5-'СЕТ СН'!$H$21</f>
        <v>3395.9046739699997</v>
      </c>
      <c r="G90" s="36">
        <f>SUMIFS(СВЦЭМ!$D$33:$D$776,СВЦЭМ!$A$33:$A$776,$A90,СВЦЭМ!$B$33:$B$776,G$83)+'СЕТ СН'!$H$11+СВЦЭМ!$D$10+'СЕТ СН'!$H$5-'СЕТ СН'!$H$21</f>
        <v>3389.2309065700001</v>
      </c>
      <c r="H90" s="36">
        <f>SUMIFS(СВЦЭМ!$D$33:$D$776,СВЦЭМ!$A$33:$A$776,$A90,СВЦЭМ!$B$33:$B$776,H$83)+'СЕТ СН'!$H$11+СВЦЭМ!$D$10+'СЕТ СН'!$H$5-'СЕТ СН'!$H$21</f>
        <v>3351.69445812</v>
      </c>
      <c r="I90" s="36">
        <f>SUMIFS(СВЦЭМ!$D$33:$D$776,СВЦЭМ!$A$33:$A$776,$A90,СВЦЭМ!$B$33:$B$776,I$83)+'СЕТ СН'!$H$11+СВЦЭМ!$D$10+'СЕТ СН'!$H$5-'СЕТ СН'!$H$21</f>
        <v>3336.9884145300002</v>
      </c>
      <c r="J90" s="36">
        <f>SUMIFS(СВЦЭМ!$D$33:$D$776,СВЦЭМ!$A$33:$A$776,$A90,СВЦЭМ!$B$33:$B$776,J$83)+'СЕТ СН'!$H$11+СВЦЭМ!$D$10+'СЕТ СН'!$H$5-'СЕТ СН'!$H$21</f>
        <v>3361.2368318600002</v>
      </c>
      <c r="K90" s="36">
        <f>SUMIFS(СВЦЭМ!$D$33:$D$776,СВЦЭМ!$A$33:$A$776,$A90,СВЦЭМ!$B$33:$B$776,K$83)+'СЕТ СН'!$H$11+СВЦЭМ!$D$10+'СЕТ СН'!$H$5-'СЕТ СН'!$H$21</f>
        <v>3378.87066409</v>
      </c>
      <c r="L90" s="36">
        <f>SUMIFS(СВЦЭМ!$D$33:$D$776,СВЦЭМ!$A$33:$A$776,$A90,СВЦЭМ!$B$33:$B$776,L$83)+'СЕТ СН'!$H$11+СВЦЭМ!$D$10+'СЕТ СН'!$H$5-'СЕТ СН'!$H$21</f>
        <v>3379.5046934000002</v>
      </c>
      <c r="M90" s="36">
        <f>SUMIFS(СВЦЭМ!$D$33:$D$776,СВЦЭМ!$A$33:$A$776,$A90,СВЦЭМ!$B$33:$B$776,M$83)+'СЕТ СН'!$H$11+СВЦЭМ!$D$10+'СЕТ СН'!$H$5-'СЕТ СН'!$H$21</f>
        <v>3382.7047773899999</v>
      </c>
      <c r="N90" s="36">
        <f>SUMIFS(СВЦЭМ!$D$33:$D$776,СВЦЭМ!$A$33:$A$776,$A90,СВЦЭМ!$B$33:$B$776,N$83)+'СЕТ СН'!$H$11+СВЦЭМ!$D$10+'СЕТ СН'!$H$5-'СЕТ СН'!$H$21</f>
        <v>3376.0673194700003</v>
      </c>
      <c r="O90" s="36">
        <f>SUMIFS(СВЦЭМ!$D$33:$D$776,СВЦЭМ!$A$33:$A$776,$A90,СВЦЭМ!$B$33:$B$776,O$83)+'СЕТ СН'!$H$11+СВЦЭМ!$D$10+'СЕТ СН'!$H$5-'СЕТ СН'!$H$21</f>
        <v>3381.4455450699998</v>
      </c>
      <c r="P90" s="36">
        <f>SUMIFS(СВЦЭМ!$D$33:$D$776,СВЦЭМ!$A$33:$A$776,$A90,СВЦЭМ!$B$33:$B$776,P$83)+'СЕТ СН'!$H$11+СВЦЭМ!$D$10+'СЕТ СН'!$H$5-'СЕТ СН'!$H$21</f>
        <v>3385.3115813200002</v>
      </c>
      <c r="Q90" s="36">
        <f>SUMIFS(СВЦЭМ!$D$33:$D$776,СВЦЭМ!$A$33:$A$776,$A90,СВЦЭМ!$B$33:$B$776,Q$83)+'СЕТ СН'!$H$11+СВЦЭМ!$D$10+'СЕТ СН'!$H$5-'СЕТ СН'!$H$21</f>
        <v>3385.1333533299999</v>
      </c>
      <c r="R90" s="36">
        <f>SUMIFS(СВЦЭМ!$D$33:$D$776,СВЦЭМ!$A$33:$A$776,$A90,СВЦЭМ!$B$33:$B$776,R$83)+'СЕТ СН'!$H$11+СВЦЭМ!$D$10+'СЕТ СН'!$H$5-'СЕТ СН'!$H$21</f>
        <v>3343.99999604</v>
      </c>
      <c r="S90" s="36">
        <f>SUMIFS(СВЦЭМ!$D$33:$D$776,СВЦЭМ!$A$33:$A$776,$A90,СВЦЭМ!$B$33:$B$776,S$83)+'СЕТ СН'!$H$11+СВЦЭМ!$D$10+'СЕТ СН'!$H$5-'СЕТ СН'!$H$21</f>
        <v>3299.4731068800002</v>
      </c>
      <c r="T90" s="36">
        <f>SUMIFS(СВЦЭМ!$D$33:$D$776,СВЦЭМ!$A$33:$A$776,$A90,СВЦЭМ!$B$33:$B$776,T$83)+'СЕТ СН'!$H$11+СВЦЭМ!$D$10+'СЕТ СН'!$H$5-'СЕТ СН'!$H$21</f>
        <v>3287.10406405</v>
      </c>
      <c r="U90" s="36">
        <f>SUMIFS(СВЦЭМ!$D$33:$D$776,СВЦЭМ!$A$33:$A$776,$A90,СВЦЭМ!$B$33:$B$776,U$83)+'СЕТ СН'!$H$11+СВЦЭМ!$D$10+'СЕТ СН'!$H$5-'СЕТ СН'!$H$21</f>
        <v>3288.5469626100003</v>
      </c>
      <c r="V90" s="36">
        <f>SUMIFS(СВЦЭМ!$D$33:$D$776,СВЦЭМ!$A$33:$A$776,$A90,СВЦЭМ!$B$33:$B$776,V$83)+'СЕТ СН'!$H$11+СВЦЭМ!$D$10+'СЕТ СН'!$H$5-'СЕТ СН'!$H$21</f>
        <v>3283.7910601399999</v>
      </c>
      <c r="W90" s="36">
        <f>SUMIFS(СВЦЭМ!$D$33:$D$776,СВЦЭМ!$A$33:$A$776,$A90,СВЦЭМ!$B$33:$B$776,W$83)+'СЕТ СН'!$H$11+СВЦЭМ!$D$10+'СЕТ СН'!$H$5-'СЕТ СН'!$H$21</f>
        <v>3292.6355206500002</v>
      </c>
      <c r="X90" s="36">
        <f>SUMIFS(СВЦЭМ!$D$33:$D$776,СВЦЭМ!$A$33:$A$776,$A90,СВЦЭМ!$B$33:$B$776,X$83)+'СЕТ СН'!$H$11+СВЦЭМ!$D$10+'СЕТ СН'!$H$5-'СЕТ СН'!$H$21</f>
        <v>3264.5854478000001</v>
      </c>
      <c r="Y90" s="36">
        <f>SUMIFS(СВЦЭМ!$D$33:$D$776,СВЦЭМ!$A$33:$A$776,$A90,СВЦЭМ!$B$33:$B$776,Y$83)+'СЕТ СН'!$H$11+СВЦЭМ!$D$10+'СЕТ СН'!$H$5-'СЕТ СН'!$H$21</f>
        <v>3295.4625856900002</v>
      </c>
    </row>
    <row r="91" spans="1:27" ht="15.75" x14ac:dyDescent="0.2">
      <c r="A91" s="35">
        <f t="shared" si="2"/>
        <v>43685</v>
      </c>
      <c r="B91" s="36">
        <f>SUMIFS(СВЦЭМ!$D$33:$D$776,СВЦЭМ!$A$33:$A$776,$A91,СВЦЭМ!$B$33:$B$776,B$83)+'СЕТ СН'!$H$11+СВЦЭМ!$D$10+'СЕТ СН'!$H$5-'СЕТ СН'!$H$21</f>
        <v>3389.5210903299999</v>
      </c>
      <c r="C91" s="36">
        <f>SUMIFS(СВЦЭМ!$D$33:$D$776,СВЦЭМ!$A$33:$A$776,$A91,СВЦЭМ!$B$33:$B$776,C$83)+'СЕТ СН'!$H$11+СВЦЭМ!$D$10+'СЕТ СН'!$H$5-'СЕТ СН'!$H$21</f>
        <v>3430.0439515200001</v>
      </c>
      <c r="D91" s="36">
        <f>SUMIFS(СВЦЭМ!$D$33:$D$776,СВЦЭМ!$A$33:$A$776,$A91,СВЦЭМ!$B$33:$B$776,D$83)+'СЕТ СН'!$H$11+СВЦЭМ!$D$10+'СЕТ СН'!$H$5-'СЕТ СН'!$H$21</f>
        <v>3459.7268263699998</v>
      </c>
      <c r="E91" s="36">
        <f>SUMIFS(СВЦЭМ!$D$33:$D$776,СВЦЭМ!$A$33:$A$776,$A91,СВЦЭМ!$B$33:$B$776,E$83)+'СЕТ СН'!$H$11+СВЦЭМ!$D$10+'СЕТ СН'!$H$5-'СЕТ СН'!$H$21</f>
        <v>3482.1933413799998</v>
      </c>
      <c r="F91" s="36">
        <f>SUMIFS(СВЦЭМ!$D$33:$D$776,СВЦЭМ!$A$33:$A$776,$A91,СВЦЭМ!$B$33:$B$776,F$83)+'СЕТ СН'!$H$11+СВЦЭМ!$D$10+'СЕТ СН'!$H$5-'СЕТ СН'!$H$21</f>
        <v>3526.36833617</v>
      </c>
      <c r="G91" s="36">
        <f>SUMIFS(СВЦЭМ!$D$33:$D$776,СВЦЭМ!$A$33:$A$776,$A91,СВЦЭМ!$B$33:$B$776,G$83)+'СЕТ СН'!$H$11+СВЦЭМ!$D$10+'СЕТ СН'!$H$5-'СЕТ СН'!$H$21</f>
        <v>3506.4905523899997</v>
      </c>
      <c r="H91" s="36">
        <f>SUMIFS(СВЦЭМ!$D$33:$D$776,СВЦЭМ!$A$33:$A$776,$A91,СВЦЭМ!$B$33:$B$776,H$83)+'СЕТ СН'!$H$11+СВЦЭМ!$D$10+'СЕТ СН'!$H$5-'СЕТ СН'!$H$21</f>
        <v>3463.0222194099997</v>
      </c>
      <c r="I91" s="36">
        <f>SUMIFS(СВЦЭМ!$D$33:$D$776,СВЦЭМ!$A$33:$A$776,$A91,СВЦЭМ!$B$33:$B$776,I$83)+'СЕТ СН'!$H$11+СВЦЭМ!$D$10+'СЕТ СН'!$H$5-'СЕТ СН'!$H$21</f>
        <v>3410.6585353999999</v>
      </c>
      <c r="J91" s="36">
        <f>SUMIFS(СВЦЭМ!$D$33:$D$776,СВЦЭМ!$A$33:$A$776,$A91,СВЦЭМ!$B$33:$B$776,J$83)+'СЕТ СН'!$H$11+СВЦЭМ!$D$10+'СЕТ СН'!$H$5-'СЕТ СН'!$H$21</f>
        <v>3368.2833727500001</v>
      </c>
      <c r="K91" s="36">
        <f>SUMIFS(СВЦЭМ!$D$33:$D$776,СВЦЭМ!$A$33:$A$776,$A91,СВЦЭМ!$B$33:$B$776,K$83)+'СЕТ СН'!$H$11+СВЦЭМ!$D$10+'СЕТ СН'!$H$5-'СЕТ СН'!$H$21</f>
        <v>3400.3989691900001</v>
      </c>
      <c r="L91" s="36">
        <f>SUMIFS(СВЦЭМ!$D$33:$D$776,СВЦЭМ!$A$33:$A$776,$A91,СВЦЭМ!$B$33:$B$776,L$83)+'СЕТ СН'!$H$11+СВЦЭМ!$D$10+'СЕТ СН'!$H$5-'СЕТ СН'!$H$21</f>
        <v>3411.7962428800001</v>
      </c>
      <c r="M91" s="36">
        <f>SUMIFS(СВЦЭМ!$D$33:$D$776,СВЦЭМ!$A$33:$A$776,$A91,СВЦЭМ!$B$33:$B$776,M$83)+'СЕТ СН'!$H$11+СВЦЭМ!$D$10+'СЕТ СН'!$H$5-'СЕТ СН'!$H$21</f>
        <v>3409.3234830699998</v>
      </c>
      <c r="N91" s="36">
        <f>SUMIFS(СВЦЭМ!$D$33:$D$776,СВЦЭМ!$A$33:$A$776,$A91,СВЦЭМ!$B$33:$B$776,N$83)+'СЕТ СН'!$H$11+СВЦЭМ!$D$10+'СЕТ СН'!$H$5-'СЕТ СН'!$H$21</f>
        <v>3404.6370643299997</v>
      </c>
      <c r="O91" s="36">
        <f>SUMIFS(СВЦЭМ!$D$33:$D$776,СВЦЭМ!$A$33:$A$776,$A91,СВЦЭМ!$B$33:$B$776,O$83)+'СЕТ СН'!$H$11+СВЦЭМ!$D$10+'СЕТ СН'!$H$5-'СЕТ СН'!$H$21</f>
        <v>3411.1317310499999</v>
      </c>
      <c r="P91" s="36">
        <f>SUMIFS(СВЦЭМ!$D$33:$D$776,СВЦЭМ!$A$33:$A$776,$A91,СВЦЭМ!$B$33:$B$776,P$83)+'СЕТ СН'!$H$11+СВЦЭМ!$D$10+'СЕТ СН'!$H$5-'СЕТ СН'!$H$21</f>
        <v>3413.5201705700001</v>
      </c>
      <c r="Q91" s="36">
        <f>SUMIFS(СВЦЭМ!$D$33:$D$776,СВЦЭМ!$A$33:$A$776,$A91,СВЦЭМ!$B$33:$B$776,Q$83)+'СЕТ СН'!$H$11+СВЦЭМ!$D$10+'СЕТ СН'!$H$5-'СЕТ СН'!$H$21</f>
        <v>3418.1683255099997</v>
      </c>
      <c r="R91" s="36">
        <f>SUMIFS(СВЦЭМ!$D$33:$D$776,СВЦЭМ!$A$33:$A$776,$A91,СВЦЭМ!$B$33:$B$776,R$83)+'СЕТ СН'!$H$11+СВЦЭМ!$D$10+'СЕТ СН'!$H$5-'СЕТ СН'!$H$21</f>
        <v>3363.6410990599998</v>
      </c>
      <c r="S91" s="36">
        <f>SUMIFS(СВЦЭМ!$D$33:$D$776,СВЦЭМ!$A$33:$A$776,$A91,СВЦЭМ!$B$33:$B$776,S$83)+'СЕТ СН'!$H$11+СВЦЭМ!$D$10+'СЕТ СН'!$H$5-'СЕТ СН'!$H$21</f>
        <v>3345.7715154100001</v>
      </c>
      <c r="T91" s="36">
        <f>SUMIFS(СВЦЭМ!$D$33:$D$776,СВЦЭМ!$A$33:$A$776,$A91,СВЦЭМ!$B$33:$B$776,T$83)+'СЕТ СН'!$H$11+СВЦЭМ!$D$10+'СЕТ СН'!$H$5-'СЕТ СН'!$H$21</f>
        <v>3345.3652327600003</v>
      </c>
      <c r="U91" s="36">
        <f>SUMIFS(СВЦЭМ!$D$33:$D$776,СВЦЭМ!$A$33:$A$776,$A91,СВЦЭМ!$B$33:$B$776,U$83)+'СЕТ СН'!$H$11+СВЦЭМ!$D$10+'СЕТ СН'!$H$5-'СЕТ СН'!$H$21</f>
        <v>3307.5519394499997</v>
      </c>
      <c r="V91" s="36">
        <f>SUMIFS(СВЦЭМ!$D$33:$D$776,СВЦЭМ!$A$33:$A$776,$A91,СВЦЭМ!$B$33:$B$776,V$83)+'СЕТ СН'!$H$11+СВЦЭМ!$D$10+'СЕТ СН'!$H$5-'СЕТ СН'!$H$21</f>
        <v>3306.75513602</v>
      </c>
      <c r="W91" s="36">
        <f>SUMIFS(СВЦЭМ!$D$33:$D$776,СВЦЭМ!$A$33:$A$776,$A91,СВЦЭМ!$B$33:$B$776,W$83)+'СЕТ СН'!$H$11+СВЦЭМ!$D$10+'СЕТ СН'!$H$5-'СЕТ СН'!$H$21</f>
        <v>3308.35070219</v>
      </c>
      <c r="X91" s="36">
        <f>SUMIFS(СВЦЭМ!$D$33:$D$776,СВЦЭМ!$A$33:$A$776,$A91,СВЦЭМ!$B$33:$B$776,X$83)+'СЕТ СН'!$H$11+СВЦЭМ!$D$10+'СЕТ СН'!$H$5-'СЕТ СН'!$H$21</f>
        <v>3284.47034545</v>
      </c>
      <c r="Y91" s="36">
        <f>SUMIFS(СВЦЭМ!$D$33:$D$776,СВЦЭМ!$A$33:$A$776,$A91,СВЦЭМ!$B$33:$B$776,Y$83)+'СЕТ СН'!$H$11+СВЦЭМ!$D$10+'СЕТ СН'!$H$5-'СЕТ СН'!$H$21</f>
        <v>3315.2896247099998</v>
      </c>
    </row>
    <row r="92" spans="1:27" ht="15.75" x14ac:dyDescent="0.2">
      <c r="A92" s="35">
        <f t="shared" si="2"/>
        <v>43686</v>
      </c>
      <c r="B92" s="36">
        <f>SUMIFS(СВЦЭМ!$D$33:$D$776,СВЦЭМ!$A$33:$A$776,$A92,СВЦЭМ!$B$33:$B$776,B$83)+'СЕТ СН'!$H$11+СВЦЭМ!$D$10+'СЕТ СН'!$H$5-'СЕТ СН'!$H$21</f>
        <v>3411.79918021</v>
      </c>
      <c r="C92" s="36">
        <f>SUMIFS(СВЦЭМ!$D$33:$D$776,СВЦЭМ!$A$33:$A$776,$A92,СВЦЭМ!$B$33:$B$776,C$83)+'СЕТ СН'!$H$11+СВЦЭМ!$D$10+'СЕТ СН'!$H$5-'СЕТ СН'!$H$21</f>
        <v>3451.3680997500001</v>
      </c>
      <c r="D92" s="36">
        <f>SUMIFS(СВЦЭМ!$D$33:$D$776,СВЦЭМ!$A$33:$A$776,$A92,СВЦЭМ!$B$33:$B$776,D$83)+'СЕТ СН'!$H$11+СВЦЭМ!$D$10+'СЕТ СН'!$H$5-'СЕТ СН'!$H$21</f>
        <v>3477.3394456199999</v>
      </c>
      <c r="E92" s="36">
        <f>SUMIFS(СВЦЭМ!$D$33:$D$776,СВЦЭМ!$A$33:$A$776,$A92,СВЦЭМ!$B$33:$B$776,E$83)+'СЕТ СН'!$H$11+СВЦЭМ!$D$10+'СЕТ СН'!$H$5-'СЕТ СН'!$H$21</f>
        <v>3495.4000343799999</v>
      </c>
      <c r="F92" s="36">
        <f>SUMIFS(СВЦЭМ!$D$33:$D$776,СВЦЭМ!$A$33:$A$776,$A92,СВЦЭМ!$B$33:$B$776,F$83)+'СЕТ СН'!$H$11+СВЦЭМ!$D$10+'СЕТ СН'!$H$5-'СЕТ СН'!$H$21</f>
        <v>3507.1651004099999</v>
      </c>
      <c r="G92" s="36">
        <f>SUMIFS(СВЦЭМ!$D$33:$D$776,СВЦЭМ!$A$33:$A$776,$A92,СВЦЭМ!$B$33:$B$776,G$83)+'СЕТ СН'!$H$11+СВЦЭМ!$D$10+'СЕТ СН'!$H$5-'СЕТ СН'!$H$21</f>
        <v>3493.8406602999999</v>
      </c>
      <c r="H92" s="36">
        <f>SUMIFS(СВЦЭМ!$D$33:$D$776,СВЦЭМ!$A$33:$A$776,$A92,СВЦЭМ!$B$33:$B$776,H$83)+'СЕТ СН'!$H$11+СВЦЭМ!$D$10+'СЕТ СН'!$H$5-'СЕТ СН'!$H$21</f>
        <v>3465.46332936</v>
      </c>
      <c r="I92" s="36">
        <f>SUMIFS(СВЦЭМ!$D$33:$D$776,СВЦЭМ!$A$33:$A$776,$A92,СВЦЭМ!$B$33:$B$776,I$83)+'СЕТ СН'!$H$11+СВЦЭМ!$D$10+'СЕТ СН'!$H$5-'СЕТ СН'!$H$21</f>
        <v>3429.1508084400002</v>
      </c>
      <c r="J92" s="36">
        <f>SUMIFS(СВЦЭМ!$D$33:$D$776,СВЦЭМ!$A$33:$A$776,$A92,СВЦЭМ!$B$33:$B$776,J$83)+'СЕТ СН'!$H$11+СВЦЭМ!$D$10+'СЕТ СН'!$H$5-'СЕТ СН'!$H$21</f>
        <v>3381.8477616099999</v>
      </c>
      <c r="K92" s="36">
        <f>SUMIFS(СВЦЭМ!$D$33:$D$776,СВЦЭМ!$A$33:$A$776,$A92,СВЦЭМ!$B$33:$B$776,K$83)+'СЕТ СН'!$H$11+СВЦЭМ!$D$10+'СЕТ СН'!$H$5-'СЕТ СН'!$H$21</f>
        <v>3401.1330572299998</v>
      </c>
      <c r="L92" s="36">
        <f>SUMIFS(СВЦЭМ!$D$33:$D$776,СВЦЭМ!$A$33:$A$776,$A92,СВЦЭМ!$B$33:$B$776,L$83)+'СЕТ СН'!$H$11+СВЦЭМ!$D$10+'СЕТ СН'!$H$5-'СЕТ СН'!$H$21</f>
        <v>3411.9888460500001</v>
      </c>
      <c r="M92" s="36">
        <f>SUMIFS(СВЦЭМ!$D$33:$D$776,СВЦЭМ!$A$33:$A$776,$A92,СВЦЭМ!$B$33:$B$776,M$83)+'СЕТ СН'!$H$11+СВЦЭМ!$D$10+'СЕТ СН'!$H$5-'СЕТ СН'!$H$21</f>
        <v>3410.6811188900001</v>
      </c>
      <c r="N92" s="36">
        <f>SUMIFS(СВЦЭМ!$D$33:$D$776,СВЦЭМ!$A$33:$A$776,$A92,СВЦЭМ!$B$33:$B$776,N$83)+'СЕТ СН'!$H$11+СВЦЭМ!$D$10+'СЕТ СН'!$H$5-'СЕТ СН'!$H$21</f>
        <v>3404.1720874100001</v>
      </c>
      <c r="O92" s="36">
        <f>SUMIFS(СВЦЭМ!$D$33:$D$776,СВЦЭМ!$A$33:$A$776,$A92,СВЦЭМ!$B$33:$B$776,O$83)+'СЕТ СН'!$H$11+СВЦЭМ!$D$10+'СЕТ СН'!$H$5-'СЕТ СН'!$H$21</f>
        <v>3408.9935624</v>
      </c>
      <c r="P92" s="36">
        <f>SUMIFS(СВЦЭМ!$D$33:$D$776,СВЦЭМ!$A$33:$A$776,$A92,СВЦЭМ!$B$33:$B$776,P$83)+'СЕТ СН'!$H$11+СВЦЭМ!$D$10+'СЕТ СН'!$H$5-'СЕТ СН'!$H$21</f>
        <v>3434.0218616399998</v>
      </c>
      <c r="Q92" s="36">
        <f>SUMIFS(СВЦЭМ!$D$33:$D$776,СВЦЭМ!$A$33:$A$776,$A92,СВЦЭМ!$B$33:$B$776,Q$83)+'СЕТ СН'!$H$11+СВЦЭМ!$D$10+'СЕТ СН'!$H$5-'СЕТ СН'!$H$21</f>
        <v>3434.82786149</v>
      </c>
      <c r="R92" s="36">
        <f>SUMIFS(СВЦЭМ!$D$33:$D$776,СВЦЭМ!$A$33:$A$776,$A92,СВЦЭМ!$B$33:$B$776,R$83)+'СЕТ СН'!$H$11+СВЦЭМ!$D$10+'СЕТ СН'!$H$5-'СЕТ СН'!$H$21</f>
        <v>3390.66848949</v>
      </c>
      <c r="S92" s="36">
        <f>SUMIFS(СВЦЭМ!$D$33:$D$776,СВЦЭМ!$A$33:$A$776,$A92,СВЦЭМ!$B$33:$B$776,S$83)+'СЕТ СН'!$H$11+СВЦЭМ!$D$10+'СЕТ СН'!$H$5-'СЕТ СН'!$H$21</f>
        <v>3342.5341647699997</v>
      </c>
      <c r="T92" s="36">
        <f>SUMIFS(СВЦЭМ!$D$33:$D$776,СВЦЭМ!$A$33:$A$776,$A92,СВЦЭМ!$B$33:$B$776,T$83)+'СЕТ СН'!$H$11+СВЦЭМ!$D$10+'СЕТ СН'!$H$5-'СЕТ СН'!$H$21</f>
        <v>3331.46341183</v>
      </c>
      <c r="U92" s="36">
        <f>SUMIFS(СВЦЭМ!$D$33:$D$776,СВЦЭМ!$A$33:$A$776,$A92,СВЦЭМ!$B$33:$B$776,U$83)+'СЕТ СН'!$H$11+СВЦЭМ!$D$10+'СЕТ СН'!$H$5-'СЕТ СН'!$H$21</f>
        <v>3328.4491376000001</v>
      </c>
      <c r="V92" s="36">
        <f>SUMIFS(СВЦЭМ!$D$33:$D$776,СВЦЭМ!$A$33:$A$776,$A92,СВЦЭМ!$B$33:$B$776,V$83)+'СЕТ СН'!$H$11+СВЦЭМ!$D$10+'СЕТ СН'!$H$5-'СЕТ СН'!$H$21</f>
        <v>3304.4742035099998</v>
      </c>
      <c r="W92" s="36">
        <f>SUMIFS(СВЦЭМ!$D$33:$D$776,СВЦЭМ!$A$33:$A$776,$A92,СВЦЭМ!$B$33:$B$776,W$83)+'СЕТ СН'!$H$11+СВЦЭМ!$D$10+'СЕТ СН'!$H$5-'СЕТ СН'!$H$21</f>
        <v>3311.70764328</v>
      </c>
      <c r="X92" s="36">
        <f>SUMIFS(СВЦЭМ!$D$33:$D$776,СВЦЭМ!$A$33:$A$776,$A92,СВЦЭМ!$B$33:$B$776,X$83)+'СЕТ СН'!$H$11+СВЦЭМ!$D$10+'СЕТ СН'!$H$5-'СЕТ СН'!$H$21</f>
        <v>3286.9951289199998</v>
      </c>
      <c r="Y92" s="36">
        <f>SUMIFS(СВЦЭМ!$D$33:$D$776,СВЦЭМ!$A$33:$A$776,$A92,СВЦЭМ!$B$33:$B$776,Y$83)+'СЕТ СН'!$H$11+СВЦЭМ!$D$10+'СЕТ СН'!$H$5-'СЕТ СН'!$H$21</f>
        <v>3343.8574955300001</v>
      </c>
    </row>
    <row r="93" spans="1:27" ht="15.75" x14ac:dyDescent="0.2">
      <c r="A93" s="35">
        <f t="shared" si="2"/>
        <v>43687</v>
      </c>
      <c r="B93" s="36">
        <f>SUMIFS(СВЦЭМ!$D$33:$D$776,СВЦЭМ!$A$33:$A$776,$A93,СВЦЭМ!$B$33:$B$776,B$83)+'СЕТ СН'!$H$11+СВЦЭМ!$D$10+'СЕТ СН'!$H$5-'СЕТ СН'!$H$21</f>
        <v>3474.2933462800002</v>
      </c>
      <c r="C93" s="36">
        <f>SUMIFS(СВЦЭМ!$D$33:$D$776,СВЦЭМ!$A$33:$A$776,$A93,СВЦЭМ!$B$33:$B$776,C$83)+'СЕТ СН'!$H$11+СВЦЭМ!$D$10+'СЕТ СН'!$H$5-'СЕТ СН'!$H$21</f>
        <v>3484.0727512600001</v>
      </c>
      <c r="D93" s="36">
        <f>SUMIFS(СВЦЭМ!$D$33:$D$776,СВЦЭМ!$A$33:$A$776,$A93,СВЦЭМ!$B$33:$B$776,D$83)+'СЕТ СН'!$H$11+СВЦЭМ!$D$10+'СЕТ СН'!$H$5-'СЕТ СН'!$H$21</f>
        <v>3497.3568057900002</v>
      </c>
      <c r="E93" s="36">
        <f>SUMIFS(СВЦЭМ!$D$33:$D$776,СВЦЭМ!$A$33:$A$776,$A93,СВЦЭМ!$B$33:$B$776,E$83)+'СЕТ СН'!$H$11+СВЦЭМ!$D$10+'СЕТ СН'!$H$5-'СЕТ СН'!$H$21</f>
        <v>3517.6350782499999</v>
      </c>
      <c r="F93" s="36">
        <f>SUMIFS(СВЦЭМ!$D$33:$D$776,СВЦЭМ!$A$33:$A$776,$A93,СВЦЭМ!$B$33:$B$776,F$83)+'СЕТ СН'!$H$11+СВЦЭМ!$D$10+'СЕТ СН'!$H$5-'СЕТ СН'!$H$21</f>
        <v>3538.1327728799997</v>
      </c>
      <c r="G93" s="36">
        <f>SUMIFS(СВЦЭМ!$D$33:$D$776,СВЦЭМ!$A$33:$A$776,$A93,СВЦЭМ!$B$33:$B$776,G$83)+'СЕТ СН'!$H$11+СВЦЭМ!$D$10+'СЕТ СН'!$H$5-'СЕТ СН'!$H$21</f>
        <v>3510.6254899300002</v>
      </c>
      <c r="H93" s="36">
        <f>SUMIFS(СВЦЭМ!$D$33:$D$776,СВЦЭМ!$A$33:$A$776,$A93,СВЦЭМ!$B$33:$B$776,H$83)+'СЕТ СН'!$H$11+СВЦЭМ!$D$10+'СЕТ СН'!$H$5-'СЕТ СН'!$H$21</f>
        <v>3468.8236932300001</v>
      </c>
      <c r="I93" s="36">
        <f>SUMIFS(СВЦЭМ!$D$33:$D$776,СВЦЭМ!$A$33:$A$776,$A93,СВЦЭМ!$B$33:$B$776,I$83)+'СЕТ СН'!$H$11+СВЦЭМ!$D$10+'СЕТ СН'!$H$5-'СЕТ СН'!$H$21</f>
        <v>3486.0044908499999</v>
      </c>
      <c r="J93" s="36">
        <f>SUMIFS(СВЦЭМ!$D$33:$D$776,СВЦЭМ!$A$33:$A$776,$A93,СВЦЭМ!$B$33:$B$776,J$83)+'СЕТ СН'!$H$11+СВЦЭМ!$D$10+'СЕТ СН'!$H$5-'СЕТ СН'!$H$21</f>
        <v>3386.6684657800001</v>
      </c>
      <c r="K93" s="36">
        <f>SUMIFS(СВЦЭМ!$D$33:$D$776,СВЦЭМ!$A$33:$A$776,$A93,СВЦЭМ!$B$33:$B$776,K$83)+'СЕТ СН'!$H$11+СВЦЭМ!$D$10+'СЕТ СН'!$H$5-'СЕТ СН'!$H$21</f>
        <v>3408.1064325100001</v>
      </c>
      <c r="L93" s="36">
        <f>SUMIFS(СВЦЭМ!$D$33:$D$776,СВЦЭМ!$A$33:$A$776,$A93,СВЦЭМ!$B$33:$B$776,L$83)+'СЕТ СН'!$H$11+СВЦЭМ!$D$10+'СЕТ СН'!$H$5-'СЕТ СН'!$H$21</f>
        <v>3424.89098061</v>
      </c>
      <c r="M93" s="36">
        <f>SUMIFS(СВЦЭМ!$D$33:$D$776,СВЦЭМ!$A$33:$A$776,$A93,СВЦЭМ!$B$33:$B$776,M$83)+'СЕТ СН'!$H$11+СВЦЭМ!$D$10+'СЕТ СН'!$H$5-'СЕТ СН'!$H$21</f>
        <v>3419.78053297</v>
      </c>
      <c r="N93" s="36">
        <f>SUMIFS(СВЦЭМ!$D$33:$D$776,СВЦЭМ!$A$33:$A$776,$A93,СВЦЭМ!$B$33:$B$776,N$83)+'СЕТ СН'!$H$11+СВЦЭМ!$D$10+'СЕТ СН'!$H$5-'СЕТ СН'!$H$21</f>
        <v>3412.4095874099999</v>
      </c>
      <c r="O93" s="36">
        <f>SUMIFS(СВЦЭМ!$D$33:$D$776,СВЦЭМ!$A$33:$A$776,$A93,СВЦЭМ!$B$33:$B$776,O$83)+'СЕТ СН'!$H$11+СВЦЭМ!$D$10+'СЕТ СН'!$H$5-'СЕТ СН'!$H$21</f>
        <v>3413.14482628</v>
      </c>
      <c r="P93" s="36">
        <f>SUMIFS(СВЦЭМ!$D$33:$D$776,СВЦЭМ!$A$33:$A$776,$A93,СВЦЭМ!$B$33:$B$776,P$83)+'СЕТ СН'!$H$11+СВЦЭМ!$D$10+'СЕТ СН'!$H$5-'СЕТ СН'!$H$21</f>
        <v>3413.4871286600001</v>
      </c>
      <c r="Q93" s="36">
        <f>SUMIFS(СВЦЭМ!$D$33:$D$776,СВЦЭМ!$A$33:$A$776,$A93,СВЦЭМ!$B$33:$B$776,Q$83)+'СЕТ СН'!$H$11+СВЦЭМ!$D$10+'СЕТ СН'!$H$5-'СЕТ СН'!$H$21</f>
        <v>3424.1541993800001</v>
      </c>
      <c r="R93" s="36">
        <f>SUMIFS(СВЦЭМ!$D$33:$D$776,СВЦЭМ!$A$33:$A$776,$A93,СВЦЭМ!$B$33:$B$776,R$83)+'СЕТ СН'!$H$11+СВЦЭМ!$D$10+'СЕТ СН'!$H$5-'СЕТ СН'!$H$21</f>
        <v>3369.2376239</v>
      </c>
      <c r="S93" s="36">
        <f>SUMIFS(СВЦЭМ!$D$33:$D$776,СВЦЭМ!$A$33:$A$776,$A93,СВЦЭМ!$B$33:$B$776,S$83)+'СЕТ СН'!$H$11+СВЦЭМ!$D$10+'СЕТ СН'!$H$5-'СЕТ СН'!$H$21</f>
        <v>3366.7437950499998</v>
      </c>
      <c r="T93" s="36">
        <f>SUMIFS(СВЦЭМ!$D$33:$D$776,СВЦЭМ!$A$33:$A$776,$A93,СВЦЭМ!$B$33:$B$776,T$83)+'СЕТ СН'!$H$11+СВЦЭМ!$D$10+'СЕТ СН'!$H$5-'СЕТ СН'!$H$21</f>
        <v>3364.5011736400002</v>
      </c>
      <c r="U93" s="36">
        <f>SUMIFS(СВЦЭМ!$D$33:$D$776,СВЦЭМ!$A$33:$A$776,$A93,СВЦЭМ!$B$33:$B$776,U$83)+'СЕТ СН'!$H$11+СВЦЭМ!$D$10+'СЕТ СН'!$H$5-'СЕТ СН'!$H$21</f>
        <v>3354.1985830799999</v>
      </c>
      <c r="V93" s="36">
        <f>SUMIFS(СВЦЭМ!$D$33:$D$776,СВЦЭМ!$A$33:$A$776,$A93,СВЦЭМ!$B$33:$B$776,V$83)+'СЕТ СН'!$H$11+СВЦЭМ!$D$10+'СЕТ СН'!$H$5-'СЕТ СН'!$H$21</f>
        <v>3360.1800487700002</v>
      </c>
      <c r="W93" s="36">
        <f>SUMIFS(СВЦЭМ!$D$33:$D$776,СВЦЭМ!$A$33:$A$776,$A93,СВЦЭМ!$B$33:$B$776,W$83)+'СЕТ СН'!$H$11+СВЦЭМ!$D$10+'СЕТ СН'!$H$5-'СЕТ СН'!$H$21</f>
        <v>3380.9815700600002</v>
      </c>
      <c r="X93" s="36">
        <f>SUMIFS(СВЦЭМ!$D$33:$D$776,СВЦЭМ!$A$33:$A$776,$A93,СВЦЭМ!$B$33:$B$776,X$83)+'СЕТ СН'!$H$11+СВЦЭМ!$D$10+'СЕТ СН'!$H$5-'СЕТ СН'!$H$21</f>
        <v>3355.3192978400002</v>
      </c>
      <c r="Y93" s="36">
        <f>SUMIFS(СВЦЭМ!$D$33:$D$776,СВЦЭМ!$A$33:$A$776,$A93,СВЦЭМ!$B$33:$B$776,Y$83)+'СЕТ СН'!$H$11+СВЦЭМ!$D$10+'СЕТ СН'!$H$5-'СЕТ СН'!$H$21</f>
        <v>3351.2701092400002</v>
      </c>
    </row>
    <row r="94" spans="1:27" ht="15.75" x14ac:dyDescent="0.2">
      <c r="A94" s="35">
        <f t="shared" si="2"/>
        <v>43688</v>
      </c>
      <c r="B94" s="36">
        <f>SUMIFS(СВЦЭМ!$D$33:$D$776,СВЦЭМ!$A$33:$A$776,$A94,СВЦЭМ!$B$33:$B$776,B$83)+'СЕТ СН'!$H$11+СВЦЭМ!$D$10+'СЕТ СН'!$H$5-'СЕТ СН'!$H$21</f>
        <v>3462.0830682800001</v>
      </c>
      <c r="C94" s="36">
        <f>SUMIFS(СВЦЭМ!$D$33:$D$776,СВЦЭМ!$A$33:$A$776,$A94,СВЦЭМ!$B$33:$B$776,C$83)+'СЕТ СН'!$H$11+СВЦЭМ!$D$10+'СЕТ СН'!$H$5-'СЕТ СН'!$H$21</f>
        <v>3493.5508228600002</v>
      </c>
      <c r="D94" s="36">
        <f>SUMIFS(СВЦЭМ!$D$33:$D$776,СВЦЭМ!$A$33:$A$776,$A94,СВЦЭМ!$B$33:$B$776,D$83)+'СЕТ СН'!$H$11+СВЦЭМ!$D$10+'СЕТ СН'!$H$5-'СЕТ СН'!$H$21</f>
        <v>3520.4907266300002</v>
      </c>
      <c r="E94" s="36">
        <f>SUMIFS(СВЦЭМ!$D$33:$D$776,СВЦЭМ!$A$33:$A$776,$A94,СВЦЭМ!$B$33:$B$776,E$83)+'СЕТ СН'!$H$11+СВЦЭМ!$D$10+'СЕТ СН'!$H$5-'СЕТ СН'!$H$21</f>
        <v>3529.5483867399998</v>
      </c>
      <c r="F94" s="36">
        <f>SUMIFS(СВЦЭМ!$D$33:$D$776,СВЦЭМ!$A$33:$A$776,$A94,СВЦЭМ!$B$33:$B$776,F$83)+'СЕТ СН'!$H$11+СВЦЭМ!$D$10+'СЕТ СН'!$H$5-'СЕТ СН'!$H$21</f>
        <v>3550.23067537</v>
      </c>
      <c r="G94" s="36">
        <f>SUMIFS(СВЦЭМ!$D$33:$D$776,СВЦЭМ!$A$33:$A$776,$A94,СВЦЭМ!$B$33:$B$776,G$83)+'СЕТ СН'!$H$11+СВЦЭМ!$D$10+'СЕТ СН'!$H$5-'СЕТ СН'!$H$21</f>
        <v>3536.7006231300002</v>
      </c>
      <c r="H94" s="36">
        <f>SUMIFS(СВЦЭМ!$D$33:$D$776,СВЦЭМ!$A$33:$A$776,$A94,СВЦЭМ!$B$33:$B$776,H$83)+'СЕТ СН'!$H$11+СВЦЭМ!$D$10+'СЕТ СН'!$H$5-'СЕТ СН'!$H$21</f>
        <v>3521.2956995300001</v>
      </c>
      <c r="I94" s="36">
        <f>SUMIFS(СВЦЭМ!$D$33:$D$776,СВЦЭМ!$A$33:$A$776,$A94,СВЦЭМ!$B$33:$B$776,I$83)+'СЕТ СН'!$H$11+СВЦЭМ!$D$10+'СЕТ СН'!$H$5-'СЕТ СН'!$H$21</f>
        <v>3491.3155943199999</v>
      </c>
      <c r="J94" s="36">
        <f>SUMIFS(СВЦЭМ!$D$33:$D$776,СВЦЭМ!$A$33:$A$776,$A94,СВЦЭМ!$B$33:$B$776,J$83)+'СЕТ СН'!$H$11+СВЦЭМ!$D$10+'СЕТ СН'!$H$5-'СЕТ СН'!$H$21</f>
        <v>3418.6070896900001</v>
      </c>
      <c r="K94" s="36">
        <f>SUMIFS(СВЦЭМ!$D$33:$D$776,СВЦЭМ!$A$33:$A$776,$A94,СВЦЭМ!$B$33:$B$776,K$83)+'СЕТ СН'!$H$11+СВЦЭМ!$D$10+'СЕТ СН'!$H$5-'СЕТ СН'!$H$21</f>
        <v>3390.85854591</v>
      </c>
      <c r="L94" s="36">
        <f>SUMIFS(СВЦЭМ!$D$33:$D$776,СВЦЭМ!$A$33:$A$776,$A94,СВЦЭМ!$B$33:$B$776,L$83)+'СЕТ СН'!$H$11+СВЦЭМ!$D$10+'СЕТ СН'!$H$5-'СЕТ СН'!$H$21</f>
        <v>3407.6543024299999</v>
      </c>
      <c r="M94" s="36">
        <f>SUMIFS(СВЦЭМ!$D$33:$D$776,СВЦЭМ!$A$33:$A$776,$A94,СВЦЭМ!$B$33:$B$776,M$83)+'СЕТ СН'!$H$11+СВЦЭМ!$D$10+'СЕТ СН'!$H$5-'СЕТ СН'!$H$21</f>
        <v>3407.4461843999998</v>
      </c>
      <c r="N94" s="36">
        <f>SUMIFS(СВЦЭМ!$D$33:$D$776,СВЦЭМ!$A$33:$A$776,$A94,СВЦЭМ!$B$33:$B$776,N$83)+'СЕТ СН'!$H$11+СВЦЭМ!$D$10+'СЕТ СН'!$H$5-'СЕТ СН'!$H$21</f>
        <v>3404.81376017</v>
      </c>
      <c r="O94" s="36">
        <f>SUMIFS(СВЦЭМ!$D$33:$D$776,СВЦЭМ!$A$33:$A$776,$A94,СВЦЭМ!$B$33:$B$776,O$83)+'СЕТ СН'!$H$11+СВЦЭМ!$D$10+'СЕТ СН'!$H$5-'СЕТ СН'!$H$21</f>
        <v>3406.4940383499998</v>
      </c>
      <c r="P94" s="36">
        <f>SUMIFS(СВЦЭМ!$D$33:$D$776,СВЦЭМ!$A$33:$A$776,$A94,СВЦЭМ!$B$33:$B$776,P$83)+'СЕТ СН'!$H$11+СВЦЭМ!$D$10+'СЕТ СН'!$H$5-'СЕТ СН'!$H$21</f>
        <v>3407.2390449599998</v>
      </c>
      <c r="Q94" s="36">
        <f>SUMIFS(СВЦЭМ!$D$33:$D$776,СВЦЭМ!$A$33:$A$776,$A94,СВЦЭМ!$B$33:$B$776,Q$83)+'СЕТ СН'!$H$11+СВЦЭМ!$D$10+'СЕТ СН'!$H$5-'СЕТ СН'!$H$21</f>
        <v>3399.9468930399998</v>
      </c>
      <c r="R94" s="36">
        <f>SUMIFS(СВЦЭМ!$D$33:$D$776,СВЦЭМ!$A$33:$A$776,$A94,СВЦЭМ!$B$33:$B$776,R$83)+'СЕТ СН'!$H$11+СВЦЭМ!$D$10+'СЕТ СН'!$H$5-'СЕТ СН'!$H$21</f>
        <v>3365.0299380300003</v>
      </c>
      <c r="S94" s="36">
        <f>SUMIFS(СВЦЭМ!$D$33:$D$776,СВЦЭМ!$A$33:$A$776,$A94,СВЦЭМ!$B$33:$B$776,S$83)+'СЕТ СН'!$H$11+СВЦЭМ!$D$10+'СЕТ СН'!$H$5-'СЕТ СН'!$H$21</f>
        <v>3363.1959708599998</v>
      </c>
      <c r="T94" s="36">
        <f>SUMIFS(СВЦЭМ!$D$33:$D$776,СВЦЭМ!$A$33:$A$776,$A94,СВЦЭМ!$B$33:$B$776,T$83)+'СЕТ СН'!$H$11+СВЦЭМ!$D$10+'СЕТ СН'!$H$5-'СЕТ СН'!$H$21</f>
        <v>3371.51631649</v>
      </c>
      <c r="U94" s="36">
        <f>SUMIFS(СВЦЭМ!$D$33:$D$776,СВЦЭМ!$A$33:$A$776,$A94,СВЦЭМ!$B$33:$B$776,U$83)+'СЕТ СН'!$H$11+СВЦЭМ!$D$10+'СЕТ СН'!$H$5-'СЕТ СН'!$H$21</f>
        <v>3376.5417810099998</v>
      </c>
      <c r="V94" s="36">
        <f>SUMIFS(СВЦЭМ!$D$33:$D$776,СВЦЭМ!$A$33:$A$776,$A94,СВЦЭМ!$B$33:$B$776,V$83)+'СЕТ СН'!$H$11+СВЦЭМ!$D$10+'СЕТ СН'!$H$5-'СЕТ СН'!$H$21</f>
        <v>3384.9565316399999</v>
      </c>
      <c r="W94" s="36">
        <f>SUMIFS(СВЦЭМ!$D$33:$D$776,СВЦЭМ!$A$33:$A$776,$A94,СВЦЭМ!$B$33:$B$776,W$83)+'СЕТ СН'!$H$11+СВЦЭМ!$D$10+'СЕТ СН'!$H$5-'СЕТ СН'!$H$21</f>
        <v>3400.4753759800001</v>
      </c>
      <c r="X94" s="36">
        <f>SUMIFS(СВЦЭМ!$D$33:$D$776,СВЦЭМ!$A$33:$A$776,$A94,СВЦЭМ!$B$33:$B$776,X$83)+'СЕТ СН'!$H$11+СВЦЭМ!$D$10+'СЕТ СН'!$H$5-'СЕТ СН'!$H$21</f>
        <v>3364.9785645000002</v>
      </c>
      <c r="Y94" s="36">
        <f>SUMIFS(СВЦЭМ!$D$33:$D$776,СВЦЭМ!$A$33:$A$776,$A94,СВЦЭМ!$B$33:$B$776,Y$83)+'СЕТ СН'!$H$11+СВЦЭМ!$D$10+'СЕТ СН'!$H$5-'СЕТ СН'!$H$21</f>
        <v>3347.3836922</v>
      </c>
    </row>
    <row r="95" spans="1:27" ht="15.75" x14ac:dyDescent="0.2">
      <c r="A95" s="35">
        <f t="shared" si="2"/>
        <v>43689</v>
      </c>
      <c r="B95" s="36">
        <f>SUMIFS(СВЦЭМ!$D$33:$D$776,СВЦЭМ!$A$33:$A$776,$A95,СВЦЭМ!$B$33:$B$776,B$83)+'СЕТ СН'!$H$11+СВЦЭМ!$D$10+'СЕТ СН'!$H$5-'СЕТ СН'!$H$21</f>
        <v>3432.35469702</v>
      </c>
      <c r="C95" s="36">
        <f>SUMIFS(СВЦЭМ!$D$33:$D$776,СВЦЭМ!$A$33:$A$776,$A95,СВЦЭМ!$B$33:$B$776,C$83)+'СЕТ СН'!$H$11+СВЦЭМ!$D$10+'СЕТ СН'!$H$5-'СЕТ СН'!$H$21</f>
        <v>3471.7148542099999</v>
      </c>
      <c r="D95" s="36">
        <f>SUMIFS(СВЦЭМ!$D$33:$D$776,СВЦЭМ!$A$33:$A$776,$A95,СВЦЭМ!$B$33:$B$776,D$83)+'СЕТ СН'!$H$11+СВЦЭМ!$D$10+'СЕТ СН'!$H$5-'СЕТ СН'!$H$21</f>
        <v>3522.3429987899999</v>
      </c>
      <c r="E95" s="36">
        <f>SUMIFS(СВЦЭМ!$D$33:$D$776,СВЦЭМ!$A$33:$A$776,$A95,СВЦЭМ!$B$33:$B$776,E$83)+'СЕТ СН'!$H$11+СВЦЭМ!$D$10+'СЕТ СН'!$H$5-'СЕТ СН'!$H$21</f>
        <v>3533.25363247</v>
      </c>
      <c r="F95" s="36">
        <f>SUMIFS(СВЦЭМ!$D$33:$D$776,СВЦЭМ!$A$33:$A$776,$A95,СВЦЭМ!$B$33:$B$776,F$83)+'СЕТ СН'!$H$11+СВЦЭМ!$D$10+'СЕТ СН'!$H$5-'СЕТ СН'!$H$21</f>
        <v>3545.35565787</v>
      </c>
      <c r="G95" s="36">
        <f>SUMIFS(СВЦЭМ!$D$33:$D$776,СВЦЭМ!$A$33:$A$776,$A95,СВЦЭМ!$B$33:$B$776,G$83)+'СЕТ СН'!$H$11+СВЦЭМ!$D$10+'СЕТ СН'!$H$5-'СЕТ СН'!$H$21</f>
        <v>3523.25428457</v>
      </c>
      <c r="H95" s="36">
        <f>SUMIFS(СВЦЭМ!$D$33:$D$776,СВЦЭМ!$A$33:$A$776,$A95,СВЦЭМ!$B$33:$B$776,H$83)+'СЕТ СН'!$H$11+СВЦЭМ!$D$10+'СЕТ СН'!$H$5-'СЕТ СН'!$H$21</f>
        <v>3485.0251141500003</v>
      </c>
      <c r="I95" s="36">
        <f>SUMIFS(СВЦЭМ!$D$33:$D$776,СВЦЭМ!$A$33:$A$776,$A95,СВЦЭМ!$B$33:$B$776,I$83)+'СЕТ СН'!$H$11+СВЦЭМ!$D$10+'СЕТ СН'!$H$5-'СЕТ СН'!$H$21</f>
        <v>3439.3370655799999</v>
      </c>
      <c r="J95" s="36">
        <f>SUMIFS(СВЦЭМ!$D$33:$D$776,СВЦЭМ!$A$33:$A$776,$A95,СВЦЭМ!$B$33:$B$776,J$83)+'СЕТ СН'!$H$11+СВЦЭМ!$D$10+'СЕТ СН'!$H$5-'СЕТ СН'!$H$21</f>
        <v>3412.8146142300002</v>
      </c>
      <c r="K95" s="36">
        <f>SUMIFS(СВЦЭМ!$D$33:$D$776,СВЦЭМ!$A$33:$A$776,$A95,СВЦЭМ!$B$33:$B$776,K$83)+'СЕТ СН'!$H$11+СВЦЭМ!$D$10+'СЕТ СН'!$H$5-'СЕТ СН'!$H$21</f>
        <v>3433.88933507</v>
      </c>
      <c r="L95" s="36">
        <f>SUMIFS(СВЦЭМ!$D$33:$D$776,СВЦЭМ!$A$33:$A$776,$A95,СВЦЭМ!$B$33:$B$776,L$83)+'СЕТ СН'!$H$11+СВЦЭМ!$D$10+'СЕТ СН'!$H$5-'СЕТ СН'!$H$21</f>
        <v>3433.7832099799998</v>
      </c>
      <c r="M95" s="36">
        <f>SUMIFS(СВЦЭМ!$D$33:$D$776,СВЦЭМ!$A$33:$A$776,$A95,СВЦЭМ!$B$33:$B$776,M$83)+'СЕТ СН'!$H$11+СВЦЭМ!$D$10+'СЕТ СН'!$H$5-'СЕТ СН'!$H$21</f>
        <v>3441.5903936200002</v>
      </c>
      <c r="N95" s="36">
        <f>SUMIFS(СВЦЭМ!$D$33:$D$776,СВЦЭМ!$A$33:$A$776,$A95,СВЦЭМ!$B$33:$B$776,N$83)+'СЕТ СН'!$H$11+СВЦЭМ!$D$10+'СЕТ СН'!$H$5-'СЕТ СН'!$H$21</f>
        <v>3437.48247485</v>
      </c>
      <c r="O95" s="36">
        <f>SUMIFS(СВЦЭМ!$D$33:$D$776,СВЦЭМ!$A$33:$A$776,$A95,СВЦЭМ!$B$33:$B$776,O$83)+'СЕТ СН'!$H$11+СВЦЭМ!$D$10+'СЕТ СН'!$H$5-'СЕТ СН'!$H$21</f>
        <v>3437.3700292600001</v>
      </c>
      <c r="P95" s="36">
        <f>SUMIFS(СВЦЭМ!$D$33:$D$776,СВЦЭМ!$A$33:$A$776,$A95,СВЦЭМ!$B$33:$B$776,P$83)+'СЕТ СН'!$H$11+СВЦЭМ!$D$10+'СЕТ СН'!$H$5-'СЕТ СН'!$H$21</f>
        <v>3441.1938667200002</v>
      </c>
      <c r="Q95" s="36">
        <f>SUMIFS(СВЦЭМ!$D$33:$D$776,СВЦЭМ!$A$33:$A$776,$A95,СВЦЭМ!$B$33:$B$776,Q$83)+'СЕТ СН'!$H$11+СВЦЭМ!$D$10+'СЕТ СН'!$H$5-'СЕТ СН'!$H$21</f>
        <v>3436.8566404499998</v>
      </c>
      <c r="R95" s="36">
        <f>SUMIFS(СВЦЭМ!$D$33:$D$776,СВЦЭМ!$A$33:$A$776,$A95,СВЦЭМ!$B$33:$B$776,R$83)+'СЕТ СН'!$H$11+СВЦЭМ!$D$10+'СЕТ СН'!$H$5-'СЕТ СН'!$H$21</f>
        <v>3390.4401311800002</v>
      </c>
      <c r="S95" s="36">
        <f>SUMIFS(СВЦЭМ!$D$33:$D$776,СВЦЭМ!$A$33:$A$776,$A95,СВЦЭМ!$B$33:$B$776,S$83)+'СЕТ СН'!$H$11+СВЦЭМ!$D$10+'СЕТ СН'!$H$5-'СЕТ СН'!$H$21</f>
        <v>3381.59241423</v>
      </c>
      <c r="T95" s="36">
        <f>SUMIFS(СВЦЭМ!$D$33:$D$776,СВЦЭМ!$A$33:$A$776,$A95,СВЦЭМ!$B$33:$B$776,T$83)+'СЕТ СН'!$H$11+СВЦЭМ!$D$10+'СЕТ СН'!$H$5-'СЕТ СН'!$H$21</f>
        <v>3377.5596538499999</v>
      </c>
      <c r="U95" s="36">
        <f>SUMIFS(СВЦЭМ!$D$33:$D$776,СВЦЭМ!$A$33:$A$776,$A95,СВЦЭМ!$B$33:$B$776,U$83)+'СЕТ СН'!$H$11+СВЦЭМ!$D$10+'СЕТ СН'!$H$5-'СЕТ СН'!$H$21</f>
        <v>3372.97720308</v>
      </c>
      <c r="V95" s="36">
        <f>SUMIFS(СВЦЭМ!$D$33:$D$776,СВЦЭМ!$A$33:$A$776,$A95,СВЦЭМ!$B$33:$B$776,V$83)+'СЕТ СН'!$H$11+СВЦЭМ!$D$10+'СЕТ СН'!$H$5-'СЕТ СН'!$H$21</f>
        <v>3374.0148664500002</v>
      </c>
      <c r="W95" s="36">
        <f>SUMIFS(СВЦЭМ!$D$33:$D$776,СВЦЭМ!$A$33:$A$776,$A95,СВЦЭМ!$B$33:$B$776,W$83)+'СЕТ СН'!$H$11+СВЦЭМ!$D$10+'СЕТ СН'!$H$5-'СЕТ СН'!$H$21</f>
        <v>3382.1715515999999</v>
      </c>
      <c r="X95" s="36">
        <f>SUMIFS(СВЦЭМ!$D$33:$D$776,СВЦЭМ!$A$33:$A$776,$A95,СВЦЭМ!$B$33:$B$776,X$83)+'СЕТ СН'!$H$11+СВЦЭМ!$D$10+'СЕТ СН'!$H$5-'СЕТ СН'!$H$21</f>
        <v>3350.5160848099999</v>
      </c>
      <c r="Y95" s="36">
        <f>SUMIFS(СВЦЭМ!$D$33:$D$776,СВЦЭМ!$A$33:$A$776,$A95,СВЦЭМ!$B$33:$B$776,Y$83)+'СЕТ СН'!$H$11+СВЦЭМ!$D$10+'СЕТ СН'!$H$5-'СЕТ СН'!$H$21</f>
        <v>3377.43885658</v>
      </c>
    </row>
    <row r="96" spans="1:27" ht="15.75" x14ac:dyDescent="0.2">
      <c r="A96" s="35">
        <f t="shared" si="2"/>
        <v>43690</v>
      </c>
      <c r="B96" s="36">
        <f>SUMIFS(СВЦЭМ!$D$33:$D$776,СВЦЭМ!$A$33:$A$776,$A96,СВЦЭМ!$B$33:$B$776,B$83)+'СЕТ СН'!$H$11+СВЦЭМ!$D$10+'СЕТ СН'!$H$5-'СЕТ СН'!$H$21</f>
        <v>3467.1577296400001</v>
      </c>
      <c r="C96" s="36">
        <f>SUMIFS(СВЦЭМ!$D$33:$D$776,СВЦЭМ!$A$33:$A$776,$A96,СВЦЭМ!$B$33:$B$776,C$83)+'СЕТ СН'!$H$11+СВЦЭМ!$D$10+'СЕТ СН'!$H$5-'СЕТ СН'!$H$21</f>
        <v>3512.0857788200001</v>
      </c>
      <c r="D96" s="36">
        <f>SUMIFS(СВЦЭМ!$D$33:$D$776,СВЦЭМ!$A$33:$A$776,$A96,СВЦЭМ!$B$33:$B$776,D$83)+'СЕТ СН'!$H$11+СВЦЭМ!$D$10+'СЕТ СН'!$H$5-'СЕТ СН'!$H$21</f>
        <v>3537.0393133500002</v>
      </c>
      <c r="E96" s="36">
        <f>SUMIFS(СВЦЭМ!$D$33:$D$776,СВЦЭМ!$A$33:$A$776,$A96,СВЦЭМ!$B$33:$B$776,E$83)+'СЕТ СН'!$H$11+СВЦЭМ!$D$10+'СЕТ СН'!$H$5-'СЕТ СН'!$H$21</f>
        <v>3548.7011187600001</v>
      </c>
      <c r="F96" s="36">
        <f>SUMIFS(СВЦЭМ!$D$33:$D$776,СВЦЭМ!$A$33:$A$776,$A96,СВЦЭМ!$B$33:$B$776,F$83)+'СЕТ СН'!$H$11+СВЦЭМ!$D$10+'СЕТ СН'!$H$5-'СЕТ СН'!$H$21</f>
        <v>3555.7042963499998</v>
      </c>
      <c r="G96" s="36">
        <f>SUMIFS(СВЦЭМ!$D$33:$D$776,СВЦЭМ!$A$33:$A$776,$A96,СВЦЭМ!$B$33:$B$776,G$83)+'СЕТ СН'!$H$11+СВЦЭМ!$D$10+'СЕТ СН'!$H$5-'СЕТ СН'!$H$21</f>
        <v>3546.2391720099999</v>
      </c>
      <c r="H96" s="36">
        <f>SUMIFS(СВЦЭМ!$D$33:$D$776,СВЦЭМ!$A$33:$A$776,$A96,СВЦЭМ!$B$33:$B$776,H$83)+'СЕТ СН'!$H$11+СВЦЭМ!$D$10+'СЕТ СН'!$H$5-'СЕТ СН'!$H$21</f>
        <v>3508.1422205499998</v>
      </c>
      <c r="I96" s="36">
        <f>SUMIFS(СВЦЭМ!$D$33:$D$776,СВЦЭМ!$A$33:$A$776,$A96,СВЦЭМ!$B$33:$B$776,I$83)+'СЕТ СН'!$H$11+СВЦЭМ!$D$10+'СЕТ СН'!$H$5-'СЕТ СН'!$H$21</f>
        <v>3466.2872305800001</v>
      </c>
      <c r="J96" s="36">
        <f>SUMIFS(СВЦЭМ!$D$33:$D$776,СВЦЭМ!$A$33:$A$776,$A96,СВЦЭМ!$B$33:$B$776,J$83)+'СЕТ СН'!$H$11+СВЦЭМ!$D$10+'СЕТ СН'!$H$5-'СЕТ СН'!$H$21</f>
        <v>3438.7657466000001</v>
      </c>
      <c r="K96" s="36">
        <f>SUMIFS(СВЦЭМ!$D$33:$D$776,СВЦЭМ!$A$33:$A$776,$A96,СВЦЭМ!$B$33:$B$776,K$83)+'СЕТ СН'!$H$11+СВЦЭМ!$D$10+'СЕТ СН'!$H$5-'СЕТ СН'!$H$21</f>
        <v>3398.9227369499999</v>
      </c>
      <c r="L96" s="36">
        <f>SUMIFS(СВЦЭМ!$D$33:$D$776,СВЦЭМ!$A$33:$A$776,$A96,СВЦЭМ!$B$33:$B$776,L$83)+'СЕТ СН'!$H$11+СВЦЭМ!$D$10+'СЕТ СН'!$H$5-'СЕТ СН'!$H$21</f>
        <v>3404.07575348</v>
      </c>
      <c r="M96" s="36">
        <f>SUMIFS(СВЦЭМ!$D$33:$D$776,СВЦЭМ!$A$33:$A$776,$A96,СВЦЭМ!$B$33:$B$776,M$83)+'СЕТ СН'!$H$11+СВЦЭМ!$D$10+'СЕТ СН'!$H$5-'СЕТ СН'!$H$21</f>
        <v>3403.5935721999999</v>
      </c>
      <c r="N96" s="36">
        <f>SUMIFS(СВЦЭМ!$D$33:$D$776,СВЦЭМ!$A$33:$A$776,$A96,СВЦЭМ!$B$33:$B$776,N$83)+'СЕТ СН'!$H$11+СВЦЭМ!$D$10+'СЕТ СН'!$H$5-'СЕТ СН'!$H$21</f>
        <v>3394.05885773</v>
      </c>
      <c r="O96" s="36">
        <f>SUMIFS(СВЦЭМ!$D$33:$D$776,СВЦЭМ!$A$33:$A$776,$A96,СВЦЭМ!$B$33:$B$776,O$83)+'СЕТ СН'!$H$11+СВЦЭМ!$D$10+'СЕТ СН'!$H$5-'СЕТ СН'!$H$21</f>
        <v>3404.4801746600001</v>
      </c>
      <c r="P96" s="36">
        <f>SUMIFS(СВЦЭМ!$D$33:$D$776,СВЦЭМ!$A$33:$A$776,$A96,СВЦЭМ!$B$33:$B$776,P$83)+'СЕТ СН'!$H$11+СВЦЭМ!$D$10+'СЕТ СН'!$H$5-'СЕТ СН'!$H$21</f>
        <v>3403.3758467500002</v>
      </c>
      <c r="Q96" s="36">
        <f>SUMIFS(СВЦЭМ!$D$33:$D$776,СВЦЭМ!$A$33:$A$776,$A96,СВЦЭМ!$B$33:$B$776,Q$83)+'СЕТ СН'!$H$11+СВЦЭМ!$D$10+'СЕТ СН'!$H$5-'СЕТ СН'!$H$21</f>
        <v>3400.6575355</v>
      </c>
      <c r="R96" s="36">
        <f>SUMIFS(СВЦЭМ!$D$33:$D$776,СВЦЭМ!$A$33:$A$776,$A96,СВЦЭМ!$B$33:$B$776,R$83)+'СЕТ СН'!$H$11+СВЦЭМ!$D$10+'СЕТ СН'!$H$5-'СЕТ СН'!$H$21</f>
        <v>3353.7785220300002</v>
      </c>
      <c r="S96" s="36">
        <f>SUMIFS(СВЦЭМ!$D$33:$D$776,СВЦЭМ!$A$33:$A$776,$A96,СВЦЭМ!$B$33:$B$776,S$83)+'СЕТ СН'!$H$11+СВЦЭМ!$D$10+'СЕТ СН'!$H$5-'СЕТ СН'!$H$21</f>
        <v>3352.0941847899999</v>
      </c>
      <c r="T96" s="36">
        <f>SUMIFS(СВЦЭМ!$D$33:$D$776,СВЦЭМ!$A$33:$A$776,$A96,СВЦЭМ!$B$33:$B$776,T$83)+'СЕТ СН'!$H$11+СВЦЭМ!$D$10+'СЕТ СН'!$H$5-'СЕТ СН'!$H$21</f>
        <v>3358.4420235799998</v>
      </c>
      <c r="U96" s="36">
        <f>SUMIFS(СВЦЭМ!$D$33:$D$776,СВЦЭМ!$A$33:$A$776,$A96,СВЦЭМ!$B$33:$B$776,U$83)+'СЕТ СН'!$H$11+СВЦЭМ!$D$10+'СЕТ СН'!$H$5-'СЕТ СН'!$H$21</f>
        <v>3355.1732929600003</v>
      </c>
      <c r="V96" s="36">
        <f>SUMIFS(СВЦЭМ!$D$33:$D$776,СВЦЭМ!$A$33:$A$776,$A96,СВЦЭМ!$B$33:$B$776,V$83)+'СЕТ СН'!$H$11+СВЦЭМ!$D$10+'СЕТ СН'!$H$5-'СЕТ СН'!$H$21</f>
        <v>3360.2765640100001</v>
      </c>
      <c r="W96" s="36">
        <f>SUMIFS(СВЦЭМ!$D$33:$D$776,СВЦЭМ!$A$33:$A$776,$A96,СВЦЭМ!$B$33:$B$776,W$83)+'СЕТ СН'!$H$11+СВЦЭМ!$D$10+'СЕТ СН'!$H$5-'СЕТ СН'!$H$21</f>
        <v>3362.1006548</v>
      </c>
      <c r="X96" s="36">
        <f>SUMIFS(СВЦЭМ!$D$33:$D$776,СВЦЭМ!$A$33:$A$776,$A96,СВЦЭМ!$B$33:$B$776,X$83)+'СЕТ СН'!$H$11+СВЦЭМ!$D$10+'СЕТ СН'!$H$5-'СЕТ СН'!$H$21</f>
        <v>3327.4583328200001</v>
      </c>
      <c r="Y96" s="36">
        <f>SUMIFS(СВЦЭМ!$D$33:$D$776,СВЦЭМ!$A$33:$A$776,$A96,СВЦЭМ!$B$33:$B$776,Y$83)+'СЕТ СН'!$H$11+СВЦЭМ!$D$10+'СЕТ СН'!$H$5-'СЕТ СН'!$H$21</f>
        <v>3354.65943191</v>
      </c>
    </row>
    <row r="97" spans="1:25" ht="15.75" x14ac:dyDescent="0.2">
      <c r="A97" s="35">
        <f t="shared" si="2"/>
        <v>43691</v>
      </c>
      <c r="B97" s="36">
        <f>SUMIFS(СВЦЭМ!$D$33:$D$776,СВЦЭМ!$A$33:$A$776,$A97,СВЦЭМ!$B$33:$B$776,B$83)+'СЕТ СН'!$H$11+СВЦЭМ!$D$10+'СЕТ СН'!$H$5-'СЕТ СН'!$H$21</f>
        <v>3454.4800401100001</v>
      </c>
      <c r="C97" s="36">
        <f>SUMIFS(СВЦЭМ!$D$33:$D$776,СВЦЭМ!$A$33:$A$776,$A97,СВЦЭМ!$B$33:$B$776,C$83)+'СЕТ СН'!$H$11+СВЦЭМ!$D$10+'СЕТ СН'!$H$5-'СЕТ СН'!$H$21</f>
        <v>3468.0967496499998</v>
      </c>
      <c r="D97" s="36">
        <f>SUMIFS(СВЦЭМ!$D$33:$D$776,СВЦЭМ!$A$33:$A$776,$A97,СВЦЭМ!$B$33:$B$776,D$83)+'СЕТ СН'!$H$11+СВЦЭМ!$D$10+'СЕТ СН'!$H$5-'СЕТ СН'!$H$21</f>
        <v>3464.8142952200001</v>
      </c>
      <c r="E97" s="36">
        <f>SUMIFS(СВЦЭМ!$D$33:$D$776,СВЦЭМ!$A$33:$A$776,$A97,СВЦЭМ!$B$33:$B$776,E$83)+'СЕТ СН'!$H$11+СВЦЭМ!$D$10+'СЕТ СН'!$H$5-'СЕТ СН'!$H$21</f>
        <v>3469.8103805599999</v>
      </c>
      <c r="F97" s="36">
        <f>SUMIFS(СВЦЭМ!$D$33:$D$776,СВЦЭМ!$A$33:$A$776,$A97,СВЦЭМ!$B$33:$B$776,F$83)+'СЕТ СН'!$H$11+СВЦЭМ!$D$10+'СЕТ СН'!$H$5-'СЕТ СН'!$H$21</f>
        <v>3467.67687712</v>
      </c>
      <c r="G97" s="36">
        <f>SUMIFS(СВЦЭМ!$D$33:$D$776,СВЦЭМ!$A$33:$A$776,$A97,СВЦЭМ!$B$33:$B$776,G$83)+'СЕТ СН'!$H$11+СВЦЭМ!$D$10+'СЕТ СН'!$H$5-'СЕТ СН'!$H$21</f>
        <v>3450.9436318799999</v>
      </c>
      <c r="H97" s="36">
        <f>SUMIFS(СВЦЭМ!$D$33:$D$776,СВЦЭМ!$A$33:$A$776,$A97,СВЦЭМ!$B$33:$B$776,H$83)+'СЕТ СН'!$H$11+СВЦЭМ!$D$10+'СЕТ СН'!$H$5-'СЕТ СН'!$H$21</f>
        <v>3428.64083695</v>
      </c>
      <c r="I97" s="36">
        <f>SUMIFS(СВЦЭМ!$D$33:$D$776,СВЦЭМ!$A$33:$A$776,$A97,СВЦЭМ!$B$33:$B$776,I$83)+'СЕТ СН'!$H$11+СВЦЭМ!$D$10+'СЕТ СН'!$H$5-'СЕТ СН'!$H$21</f>
        <v>3370.7945593599998</v>
      </c>
      <c r="J97" s="36">
        <f>SUMIFS(СВЦЭМ!$D$33:$D$776,СВЦЭМ!$A$33:$A$776,$A97,СВЦЭМ!$B$33:$B$776,J$83)+'СЕТ СН'!$H$11+СВЦЭМ!$D$10+'СЕТ СН'!$H$5-'СЕТ СН'!$H$21</f>
        <v>3363.0656975699999</v>
      </c>
      <c r="K97" s="36">
        <f>SUMIFS(СВЦЭМ!$D$33:$D$776,СВЦЭМ!$A$33:$A$776,$A97,СВЦЭМ!$B$33:$B$776,K$83)+'СЕТ СН'!$H$11+СВЦЭМ!$D$10+'СЕТ СН'!$H$5-'СЕТ СН'!$H$21</f>
        <v>3388.4894777499999</v>
      </c>
      <c r="L97" s="36">
        <f>SUMIFS(СВЦЭМ!$D$33:$D$776,СВЦЭМ!$A$33:$A$776,$A97,СВЦЭМ!$B$33:$B$776,L$83)+'СЕТ СН'!$H$11+СВЦЭМ!$D$10+'СЕТ СН'!$H$5-'СЕТ СН'!$H$21</f>
        <v>3389.7735153100002</v>
      </c>
      <c r="M97" s="36">
        <f>SUMIFS(СВЦЭМ!$D$33:$D$776,СВЦЭМ!$A$33:$A$776,$A97,СВЦЭМ!$B$33:$B$776,M$83)+'СЕТ СН'!$H$11+СВЦЭМ!$D$10+'СЕТ СН'!$H$5-'СЕТ СН'!$H$21</f>
        <v>3397.49436982</v>
      </c>
      <c r="N97" s="36">
        <f>SUMIFS(СВЦЭМ!$D$33:$D$776,СВЦЭМ!$A$33:$A$776,$A97,СВЦЭМ!$B$33:$B$776,N$83)+'СЕТ СН'!$H$11+СВЦЭМ!$D$10+'СЕТ СН'!$H$5-'СЕТ СН'!$H$21</f>
        <v>3377.3335857800002</v>
      </c>
      <c r="O97" s="36">
        <f>SUMIFS(СВЦЭМ!$D$33:$D$776,СВЦЭМ!$A$33:$A$776,$A97,СВЦЭМ!$B$33:$B$776,O$83)+'СЕТ СН'!$H$11+СВЦЭМ!$D$10+'СЕТ СН'!$H$5-'СЕТ СН'!$H$21</f>
        <v>3404.3107538700001</v>
      </c>
      <c r="P97" s="36">
        <f>SUMIFS(СВЦЭМ!$D$33:$D$776,СВЦЭМ!$A$33:$A$776,$A97,СВЦЭМ!$B$33:$B$776,P$83)+'СЕТ СН'!$H$11+СВЦЭМ!$D$10+'СЕТ СН'!$H$5-'СЕТ СН'!$H$21</f>
        <v>3378.9023071500001</v>
      </c>
      <c r="Q97" s="36">
        <f>SUMIFS(СВЦЭМ!$D$33:$D$776,СВЦЭМ!$A$33:$A$776,$A97,СВЦЭМ!$B$33:$B$776,Q$83)+'СЕТ СН'!$H$11+СВЦЭМ!$D$10+'СЕТ СН'!$H$5-'СЕТ СН'!$H$21</f>
        <v>3383.1206830800002</v>
      </c>
      <c r="R97" s="36">
        <f>SUMIFS(СВЦЭМ!$D$33:$D$776,СВЦЭМ!$A$33:$A$776,$A97,СВЦЭМ!$B$33:$B$776,R$83)+'СЕТ СН'!$H$11+СВЦЭМ!$D$10+'СЕТ СН'!$H$5-'СЕТ СН'!$H$21</f>
        <v>3345.7152339599998</v>
      </c>
      <c r="S97" s="36">
        <f>SUMIFS(СВЦЭМ!$D$33:$D$776,СВЦЭМ!$A$33:$A$776,$A97,СВЦЭМ!$B$33:$B$776,S$83)+'СЕТ СН'!$H$11+СВЦЭМ!$D$10+'СЕТ СН'!$H$5-'СЕТ СН'!$H$21</f>
        <v>3354.32229117</v>
      </c>
      <c r="T97" s="36">
        <f>SUMIFS(СВЦЭМ!$D$33:$D$776,СВЦЭМ!$A$33:$A$776,$A97,СВЦЭМ!$B$33:$B$776,T$83)+'СЕТ СН'!$H$11+СВЦЭМ!$D$10+'СЕТ СН'!$H$5-'СЕТ СН'!$H$21</f>
        <v>3358.7139308199999</v>
      </c>
      <c r="U97" s="36">
        <f>SUMIFS(СВЦЭМ!$D$33:$D$776,СВЦЭМ!$A$33:$A$776,$A97,СВЦЭМ!$B$33:$B$776,U$83)+'СЕТ СН'!$H$11+СВЦЭМ!$D$10+'СЕТ СН'!$H$5-'СЕТ СН'!$H$21</f>
        <v>3352.7405641800001</v>
      </c>
      <c r="V97" s="36">
        <f>SUMIFS(СВЦЭМ!$D$33:$D$776,СВЦЭМ!$A$33:$A$776,$A97,СВЦЭМ!$B$33:$B$776,V$83)+'СЕТ СН'!$H$11+СВЦЭМ!$D$10+'СЕТ СН'!$H$5-'СЕТ СН'!$H$21</f>
        <v>3366.14901934</v>
      </c>
      <c r="W97" s="36">
        <f>SUMIFS(СВЦЭМ!$D$33:$D$776,СВЦЭМ!$A$33:$A$776,$A97,СВЦЭМ!$B$33:$B$776,W$83)+'СЕТ СН'!$H$11+СВЦЭМ!$D$10+'СЕТ СН'!$H$5-'СЕТ СН'!$H$21</f>
        <v>3379.2505959300001</v>
      </c>
      <c r="X97" s="36">
        <f>SUMIFS(СВЦЭМ!$D$33:$D$776,СВЦЭМ!$A$33:$A$776,$A97,СВЦЭМ!$B$33:$B$776,X$83)+'СЕТ СН'!$H$11+СВЦЭМ!$D$10+'СЕТ СН'!$H$5-'СЕТ СН'!$H$21</f>
        <v>3340.7905495699997</v>
      </c>
      <c r="Y97" s="36">
        <f>SUMIFS(СВЦЭМ!$D$33:$D$776,СВЦЭМ!$A$33:$A$776,$A97,СВЦЭМ!$B$33:$B$776,Y$83)+'СЕТ СН'!$H$11+СВЦЭМ!$D$10+'СЕТ СН'!$H$5-'СЕТ СН'!$H$21</f>
        <v>3320.8173273000002</v>
      </c>
    </row>
    <row r="98" spans="1:25" ht="15.75" x14ac:dyDescent="0.2">
      <c r="A98" s="35">
        <f t="shared" si="2"/>
        <v>43692</v>
      </c>
      <c r="B98" s="36">
        <f>SUMIFS(СВЦЭМ!$D$33:$D$776,СВЦЭМ!$A$33:$A$776,$A98,СВЦЭМ!$B$33:$B$776,B$83)+'СЕТ СН'!$H$11+СВЦЭМ!$D$10+'СЕТ СН'!$H$5-'СЕТ СН'!$H$21</f>
        <v>3338.6714642500001</v>
      </c>
      <c r="C98" s="36">
        <f>SUMIFS(СВЦЭМ!$D$33:$D$776,СВЦЭМ!$A$33:$A$776,$A98,СВЦЭМ!$B$33:$B$776,C$83)+'СЕТ СН'!$H$11+СВЦЭМ!$D$10+'СЕТ СН'!$H$5-'СЕТ СН'!$H$21</f>
        <v>3388.5533585900002</v>
      </c>
      <c r="D98" s="36">
        <f>SUMIFS(СВЦЭМ!$D$33:$D$776,СВЦЭМ!$A$33:$A$776,$A98,СВЦЭМ!$B$33:$B$776,D$83)+'СЕТ СН'!$H$11+СВЦЭМ!$D$10+'СЕТ СН'!$H$5-'СЕТ СН'!$H$21</f>
        <v>3406.7115223199999</v>
      </c>
      <c r="E98" s="36">
        <f>SUMIFS(СВЦЭМ!$D$33:$D$776,СВЦЭМ!$A$33:$A$776,$A98,СВЦЭМ!$B$33:$B$776,E$83)+'СЕТ СН'!$H$11+СВЦЭМ!$D$10+'СЕТ СН'!$H$5-'СЕТ СН'!$H$21</f>
        <v>3417.5846338900001</v>
      </c>
      <c r="F98" s="36">
        <f>SUMIFS(СВЦЭМ!$D$33:$D$776,СВЦЭМ!$A$33:$A$776,$A98,СВЦЭМ!$B$33:$B$776,F$83)+'СЕТ СН'!$H$11+СВЦЭМ!$D$10+'СЕТ СН'!$H$5-'СЕТ СН'!$H$21</f>
        <v>3419.6426723</v>
      </c>
      <c r="G98" s="36">
        <f>SUMIFS(СВЦЭМ!$D$33:$D$776,СВЦЭМ!$A$33:$A$776,$A98,СВЦЭМ!$B$33:$B$776,G$83)+'СЕТ СН'!$H$11+СВЦЭМ!$D$10+'СЕТ СН'!$H$5-'СЕТ СН'!$H$21</f>
        <v>3406.11358961</v>
      </c>
      <c r="H98" s="36">
        <f>SUMIFS(СВЦЭМ!$D$33:$D$776,СВЦЭМ!$A$33:$A$776,$A98,СВЦЭМ!$B$33:$B$776,H$83)+'СЕТ СН'!$H$11+СВЦЭМ!$D$10+'СЕТ СН'!$H$5-'СЕТ СН'!$H$21</f>
        <v>3372.3929726300003</v>
      </c>
      <c r="I98" s="36">
        <f>SUMIFS(СВЦЭМ!$D$33:$D$776,СВЦЭМ!$A$33:$A$776,$A98,СВЦЭМ!$B$33:$B$776,I$83)+'СЕТ СН'!$H$11+СВЦЭМ!$D$10+'СЕТ СН'!$H$5-'СЕТ СН'!$H$21</f>
        <v>3340.8604432900001</v>
      </c>
      <c r="J98" s="36">
        <f>SUMIFS(СВЦЭМ!$D$33:$D$776,СВЦЭМ!$A$33:$A$776,$A98,СВЦЭМ!$B$33:$B$776,J$83)+'СЕТ СН'!$H$11+СВЦЭМ!$D$10+'СЕТ СН'!$H$5-'СЕТ СН'!$H$21</f>
        <v>3348.8698665900001</v>
      </c>
      <c r="K98" s="36">
        <f>SUMIFS(СВЦЭМ!$D$33:$D$776,СВЦЭМ!$A$33:$A$776,$A98,СВЦЭМ!$B$33:$B$776,K$83)+'СЕТ СН'!$H$11+СВЦЭМ!$D$10+'СЕТ СН'!$H$5-'СЕТ СН'!$H$21</f>
        <v>3360.5988447700001</v>
      </c>
      <c r="L98" s="36">
        <f>SUMIFS(СВЦЭМ!$D$33:$D$776,СВЦЭМ!$A$33:$A$776,$A98,СВЦЭМ!$B$33:$B$776,L$83)+'СЕТ СН'!$H$11+СВЦЭМ!$D$10+'СЕТ СН'!$H$5-'СЕТ СН'!$H$21</f>
        <v>3363.6040285499998</v>
      </c>
      <c r="M98" s="36">
        <f>SUMIFS(СВЦЭМ!$D$33:$D$776,СВЦЭМ!$A$33:$A$776,$A98,СВЦЭМ!$B$33:$B$776,M$83)+'СЕТ СН'!$H$11+СВЦЭМ!$D$10+'СЕТ СН'!$H$5-'СЕТ СН'!$H$21</f>
        <v>3359.2509831699999</v>
      </c>
      <c r="N98" s="36">
        <f>SUMIFS(СВЦЭМ!$D$33:$D$776,СВЦЭМ!$A$33:$A$776,$A98,СВЦЭМ!$B$33:$B$776,N$83)+'СЕТ СН'!$H$11+СВЦЭМ!$D$10+'СЕТ СН'!$H$5-'СЕТ СН'!$H$21</f>
        <v>3352.4524341900001</v>
      </c>
      <c r="O98" s="36">
        <f>SUMIFS(СВЦЭМ!$D$33:$D$776,СВЦЭМ!$A$33:$A$776,$A98,СВЦЭМ!$B$33:$B$776,O$83)+'СЕТ СН'!$H$11+СВЦЭМ!$D$10+'СЕТ СН'!$H$5-'СЕТ СН'!$H$21</f>
        <v>3369.2607909799999</v>
      </c>
      <c r="P98" s="36">
        <f>SUMIFS(СВЦЭМ!$D$33:$D$776,СВЦЭМ!$A$33:$A$776,$A98,СВЦЭМ!$B$33:$B$776,P$83)+'СЕТ СН'!$H$11+СВЦЭМ!$D$10+'СЕТ СН'!$H$5-'СЕТ СН'!$H$21</f>
        <v>3374.2442640899999</v>
      </c>
      <c r="Q98" s="36">
        <f>SUMIFS(СВЦЭМ!$D$33:$D$776,СВЦЭМ!$A$33:$A$776,$A98,СВЦЭМ!$B$33:$B$776,Q$83)+'СЕТ СН'!$H$11+СВЦЭМ!$D$10+'СЕТ СН'!$H$5-'СЕТ СН'!$H$21</f>
        <v>3379.0850091699999</v>
      </c>
      <c r="R98" s="36">
        <f>SUMIFS(СВЦЭМ!$D$33:$D$776,СВЦЭМ!$A$33:$A$776,$A98,СВЦЭМ!$B$33:$B$776,R$83)+'СЕТ СН'!$H$11+СВЦЭМ!$D$10+'СЕТ СН'!$H$5-'СЕТ СН'!$H$21</f>
        <v>3388.0791146199999</v>
      </c>
      <c r="S98" s="36">
        <f>SUMIFS(СВЦЭМ!$D$33:$D$776,СВЦЭМ!$A$33:$A$776,$A98,СВЦЭМ!$B$33:$B$776,S$83)+'СЕТ СН'!$H$11+СВЦЭМ!$D$10+'СЕТ СН'!$H$5-'СЕТ СН'!$H$21</f>
        <v>3399.0512930899999</v>
      </c>
      <c r="T98" s="36">
        <f>SUMIFS(СВЦЭМ!$D$33:$D$776,СВЦЭМ!$A$33:$A$776,$A98,СВЦЭМ!$B$33:$B$776,T$83)+'СЕТ СН'!$H$11+СВЦЭМ!$D$10+'СЕТ СН'!$H$5-'СЕТ СН'!$H$21</f>
        <v>3402.92379011</v>
      </c>
      <c r="U98" s="36">
        <f>SUMIFS(СВЦЭМ!$D$33:$D$776,СВЦЭМ!$A$33:$A$776,$A98,СВЦЭМ!$B$33:$B$776,U$83)+'СЕТ СН'!$H$11+СВЦЭМ!$D$10+'СЕТ СН'!$H$5-'СЕТ СН'!$H$21</f>
        <v>3404.6199593699998</v>
      </c>
      <c r="V98" s="36">
        <f>SUMIFS(СВЦЭМ!$D$33:$D$776,СВЦЭМ!$A$33:$A$776,$A98,СВЦЭМ!$B$33:$B$776,V$83)+'СЕТ СН'!$H$11+СВЦЭМ!$D$10+'СЕТ СН'!$H$5-'СЕТ СН'!$H$21</f>
        <v>3413.2923587599998</v>
      </c>
      <c r="W98" s="36">
        <f>SUMIFS(СВЦЭМ!$D$33:$D$776,СВЦЭМ!$A$33:$A$776,$A98,СВЦЭМ!$B$33:$B$776,W$83)+'СЕТ СН'!$H$11+СВЦЭМ!$D$10+'СЕТ СН'!$H$5-'СЕТ СН'!$H$21</f>
        <v>3418.5214953999998</v>
      </c>
      <c r="X98" s="36">
        <f>SUMIFS(СВЦЭМ!$D$33:$D$776,СВЦЭМ!$A$33:$A$776,$A98,СВЦЭМ!$B$33:$B$776,X$83)+'СЕТ СН'!$H$11+СВЦЭМ!$D$10+'СЕТ СН'!$H$5-'СЕТ СН'!$H$21</f>
        <v>3379.8685809999997</v>
      </c>
      <c r="Y98" s="36">
        <f>SUMIFS(СВЦЭМ!$D$33:$D$776,СВЦЭМ!$A$33:$A$776,$A98,СВЦЭМ!$B$33:$B$776,Y$83)+'СЕТ СН'!$H$11+СВЦЭМ!$D$10+'СЕТ СН'!$H$5-'СЕТ СН'!$H$21</f>
        <v>3318.8280280999998</v>
      </c>
    </row>
    <row r="99" spans="1:25" ht="15.75" x14ac:dyDescent="0.2">
      <c r="A99" s="35">
        <f t="shared" si="2"/>
        <v>43693</v>
      </c>
      <c r="B99" s="36">
        <f>SUMIFS(СВЦЭМ!$D$33:$D$776,СВЦЭМ!$A$33:$A$776,$A99,СВЦЭМ!$B$33:$B$776,B$83)+'СЕТ СН'!$H$11+СВЦЭМ!$D$10+'СЕТ СН'!$H$5-'СЕТ СН'!$H$21</f>
        <v>3433.0235418500001</v>
      </c>
      <c r="C99" s="36">
        <f>SUMIFS(СВЦЭМ!$D$33:$D$776,СВЦЭМ!$A$33:$A$776,$A99,СВЦЭМ!$B$33:$B$776,C$83)+'СЕТ СН'!$H$11+СВЦЭМ!$D$10+'СЕТ СН'!$H$5-'СЕТ СН'!$H$21</f>
        <v>3478.9151044299997</v>
      </c>
      <c r="D99" s="36">
        <f>SUMIFS(СВЦЭМ!$D$33:$D$776,СВЦЭМ!$A$33:$A$776,$A99,СВЦЭМ!$B$33:$B$776,D$83)+'СЕТ СН'!$H$11+СВЦЭМ!$D$10+'СЕТ СН'!$H$5-'СЕТ СН'!$H$21</f>
        <v>3510.2871791500002</v>
      </c>
      <c r="E99" s="36">
        <f>SUMIFS(СВЦЭМ!$D$33:$D$776,СВЦЭМ!$A$33:$A$776,$A99,СВЦЭМ!$B$33:$B$776,E$83)+'СЕТ СН'!$H$11+СВЦЭМ!$D$10+'СЕТ СН'!$H$5-'СЕТ СН'!$H$21</f>
        <v>3521.9365779700001</v>
      </c>
      <c r="F99" s="36">
        <f>SUMIFS(СВЦЭМ!$D$33:$D$776,СВЦЭМ!$A$33:$A$776,$A99,СВЦЭМ!$B$33:$B$776,F$83)+'СЕТ СН'!$H$11+СВЦЭМ!$D$10+'СЕТ СН'!$H$5-'СЕТ СН'!$H$21</f>
        <v>3514.7452511399997</v>
      </c>
      <c r="G99" s="36">
        <f>SUMIFS(СВЦЭМ!$D$33:$D$776,СВЦЭМ!$A$33:$A$776,$A99,СВЦЭМ!$B$33:$B$776,G$83)+'СЕТ СН'!$H$11+СВЦЭМ!$D$10+'СЕТ СН'!$H$5-'СЕТ СН'!$H$21</f>
        <v>3486.0143221799999</v>
      </c>
      <c r="H99" s="36">
        <f>SUMIFS(СВЦЭМ!$D$33:$D$776,СВЦЭМ!$A$33:$A$776,$A99,СВЦЭМ!$B$33:$B$776,H$83)+'СЕТ СН'!$H$11+СВЦЭМ!$D$10+'СЕТ СН'!$H$5-'СЕТ СН'!$H$21</f>
        <v>3455.0594228800001</v>
      </c>
      <c r="I99" s="36">
        <f>SUMIFS(СВЦЭМ!$D$33:$D$776,СВЦЭМ!$A$33:$A$776,$A99,СВЦЭМ!$B$33:$B$776,I$83)+'СЕТ СН'!$H$11+СВЦЭМ!$D$10+'СЕТ СН'!$H$5-'СЕТ СН'!$H$21</f>
        <v>3390.7200739300001</v>
      </c>
      <c r="J99" s="36">
        <f>SUMIFS(СВЦЭМ!$D$33:$D$776,СВЦЭМ!$A$33:$A$776,$A99,СВЦЭМ!$B$33:$B$776,J$83)+'СЕТ СН'!$H$11+СВЦЭМ!$D$10+'СЕТ СН'!$H$5-'СЕТ СН'!$H$21</f>
        <v>3369.3828886299998</v>
      </c>
      <c r="K99" s="36">
        <f>SUMIFS(СВЦЭМ!$D$33:$D$776,СВЦЭМ!$A$33:$A$776,$A99,СВЦЭМ!$B$33:$B$776,K$83)+'СЕТ СН'!$H$11+СВЦЭМ!$D$10+'СЕТ СН'!$H$5-'СЕТ СН'!$H$21</f>
        <v>3390.0708523499998</v>
      </c>
      <c r="L99" s="36">
        <f>SUMIFS(СВЦЭМ!$D$33:$D$776,СВЦЭМ!$A$33:$A$776,$A99,СВЦЭМ!$B$33:$B$776,L$83)+'СЕТ СН'!$H$11+СВЦЭМ!$D$10+'СЕТ СН'!$H$5-'СЕТ СН'!$H$21</f>
        <v>3388.7977859600001</v>
      </c>
      <c r="M99" s="36">
        <f>SUMIFS(СВЦЭМ!$D$33:$D$776,СВЦЭМ!$A$33:$A$776,$A99,СВЦЭМ!$B$33:$B$776,M$83)+'СЕТ СН'!$H$11+СВЦЭМ!$D$10+'СЕТ СН'!$H$5-'СЕТ СН'!$H$21</f>
        <v>3376.0561502199998</v>
      </c>
      <c r="N99" s="36">
        <f>SUMIFS(СВЦЭМ!$D$33:$D$776,СВЦЭМ!$A$33:$A$776,$A99,СВЦЭМ!$B$33:$B$776,N$83)+'СЕТ СН'!$H$11+СВЦЭМ!$D$10+'СЕТ СН'!$H$5-'СЕТ СН'!$H$21</f>
        <v>3366.2486710200001</v>
      </c>
      <c r="O99" s="36">
        <f>SUMIFS(СВЦЭМ!$D$33:$D$776,СВЦЭМ!$A$33:$A$776,$A99,СВЦЭМ!$B$33:$B$776,O$83)+'СЕТ СН'!$H$11+СВЦЭМ!$D$10+'СЕТ СН'!$H$5-'СЕТ СН'!$H$21</f>
        <v>3375.7099488899999</v>
      </c>
      <c r="P99" s="36">
        <f>SUMIFS(СВЦЭМ!$D$33:$D$776,СВЦЭМ!$A$33:$A$776,$A99,СВЦЭМ!$B$33:$B$776,P$83)+'СЕТ СН'!$H$11+СВЦЭМ!$D$10+'СЕТ СН'!$H$5-'СЕТ СН'!$H$21</f>
        <v>3390.3092505499999</v>
      </c>
      <c r="Q99" s="36">
        <f>SUMIFS(СВЦЭМ!$D$33:$D$776,СВЦЭМ!$A$33:$A$776,$A99,СВЦЭМ!$B$33:$B$776,Q$83)+'СЕТ СН'!$H$11+СВЦЭМ!$D$10+'СЕТ СН'!$H$5-'СЕТ СН'!$H$21</f>
        <v>3390.3162799000002</v>
      </c>
      <c r="R99" s="36">
        <f>SUMIFS(СВЦЭМ!$D$33:$D$776,СВЦЭМ!$A$33:$A$776,$A99,СВЦЭМ!$B$33:$B$776,R$83)+'СЕТ СН'!$H$11+СВЦЭМ!$D$10+'СЕТ СН'!$H$5-'СЕТ СН'!$H$21</f>
        <v>3356.5092905800002</v>
      </c>
      <c r="S99" s="36">
        <f>SUMIFS(СВЦЭМ!$D$33:$D$776,СВЦЭМ!$A$33:$A$776,$A99,СВЦЭМ!$B$33:$B$776,S$83)+'СЕТ СН'!$H$11+СВЦЭМ!$D$10+'СЕТ СН'!$H$5-'СЕТ СН'!$H$21</f>
        <v>3343.6976086599998</v>
      </c>
      <c r="T99" s="36">
        <f>SUMIFS(СВЦЭМ!$D$33:$D$776,СВЦЭМ!$A$33:$A$776,$A99,СВЦЭМ!$B$33:$B$776,T$83)+'СЕТ СН'!$H$11+СВЦЭМ!$D$10+'СЕТ СН'!$H$5-'СЕТ СН'!$H$21</f>
        <v>3352.2635167600001</v>
      </c>
      <c r="U99" s="36">
        <f>SUMIFS(СВЦЭМ!$D$33:$D$776,СВЦЭМ!$A$33:$A$776,$A99,СВЦЭМ!$B$33:$B$776,U$83)+'СЕТ СН'!$H$11+СВЦЭМ!$D$10+'СЕТ СН'!$H$5-'СЕТ СН'!$H$21</f>
        <v>3351.4861168899997</v>
      </c>
      <c r="V99" s="36">
        <f>SUMIFS(СВЦЭМ!$D$33:$D$776,СВЦЭМ!$A$33:$A$776,$A99,СВЦЭМ!$B$33:$B$776,V$83)+'СЕТ СН'!$H$11+СВЦЭМ!$D$10+'СЕТ СН'!$H$5-'СЕТ СН'!$H$21</f>
        <v>3359.29016004</v>
      </c>
      <c r="W99" s="36">
        <f>SUMIFS(СВЦЭМ!$D$33:$D$776,СВЦЭМ!$A$33:$A$776,$A99,СВЦЭМ!$B$33:$B$776,W$83)+'СЕТ СН'!$H$11+СВЦЭМ!$D$10+'СЕТ СН'!$H$5-'СЕТ СН'!$H$21</f>
        <v>3356.8921732999997</v>
      </c>
      <c r="X99" s="36">
        <f>SUMIFS(СВЦЭМ!$D$33:$D$776,СВЦЭМ!$A$33:$A$776,$A99,СВЦЭМ!$B$33:$B$776,X$83)+'СЕТ СН'!$H$11+СВЦЭМ!$D$10+'СЕТ СН'!$H$5-'СЕТ СН'!$H$21</f>
        <v>3327.7976227199997</v>
      </c>
      <c r="Y99" s="36">
        <f>SUMIFS(СВЦЭМ!$D$33:$D$776,СВЦЭМ!$A$33:$A$776,$A99,СВЦЭМ!$B$33:$B$776,Y$83)+'СЕТ СН'!$H$11+СВЦЭМ!$D$10+'СЕТ СН'!$H$5-'СЕТ СН'!$H$21</f>
        <v>3306.9522244300001</v>
      </c>
    </row>
    <row r="100" spans="1:25" ht="15.75" x14ac:dyDescent="0.2">
      <c r="A100" s="35">
        <f t="shared" si="2"/>
        <v>43694</v>
      </c>
      <c r="B100" s="36">
        <f>SUMIFS(СВЦЭМ!$D$33:$D$776,СВЦЭМ!$A$33:$A$776,$A100,СВЦЭМ!$B$33:$B$776,B$83)+'СЕТ СН'!$H$11+СВЦЭМ!$D$10+'СЕТ СН'!$H$5-'СЕТ СН'!$H$21</f>
        <v>3483.7791690100003</v>
      </c>
      <c r="C100" s="36">
        <f>SUMIFS(СВЦЭМ!$D$33:$D$776,СВЦЭМ!$A$33:$A$776,$A100,СВЦЭМ!$B$33:$B$776,C$83)+'СЕТ СН'!$H$11+СВЦЭМ!$D$10+'СЕТ СН'!$H$5-'СЕТ СН'!$H$21</f>
        <v>3573.1889249000001</v>
      </c>
      <c r="D100" s="36">
        <f>SUMIFS(СВЦЭМ!$D$33:$D$776,СВЦЭМ!$A$33:$A$776,$A100,СВЦЭМ!$B$33:$B$776,D$83)+'СЕТ СН'!$H$11+СВЦЭМ!$D$10+'СЕТ СН'!$H$5-'СЕТ СН'!$H$21</f>
        <v>3589.3001509999999</v>
      </c>
      <c r="E100" s="36">
        <f>SUMIFS(СВЦЭМ!$D$33:$D$776,СВЦЭМ!$A$33:$A$776,$A100,СВЦЭМ!$B$33:$B$776,E$83)+'СЕТ СН'!$H$11+СВЦЭМ!$D$10+'СЕТ СН'!$H$5-'СЕТ СН'!$H$21</f>
        <v>3623.3855363900002</v>
      </c>
      <c r="F100" s="36">
        <f>SUMIFS(СВЦЭМ!$D$33:$D$776,СВЦЭМ!$A$33:$A$776,$A100,СВЦЭМ!$B$33:$B$776,F$83)+'СЕТ СН'!$H$11+СВЦЭМ!$D$10+'СЕТ СН'!$H$5-'СЕТ СН'!$H$21</f>
        <v>3619.4509372699999</v>
      </c>
      <c r="G100" s="36">
        <f>SUMIFS(СВЦЭМ!$D$33:$D$776,СВЦЭМ!$A$33:$A$776,$A100,СВЦЭМ!$B$33:$B$776,G$83)+'СЕТ СН'!$H$11+СВЦЭМ!$D$10+'СЕТ СН'!$H$5-'СЕТ СН'!$H$21</f>
        <v>3593.4120679600001</v>
      </c>
      <c r="H100" s="36">
        <f>SUMIFS(СВЦЭМ!$D$33:$D$776,СВЦЭМ!$A$33:$A$776,$A100,СВЦЭМ!$B$33:$B$776,H$83)+'СЕТ СН'!$H$11+СВЦЭМ!$D$10+'СЕТ СН'!$H$5-'СЕТ СН'!$H$21</f>
        <v>3557.3188399599999</v>
      </c>
      <c r="I100" s="36">
        <f>SUMIFS(СВЦЭМ!$D$33:$D$776,СВЦЭМ!$A$33:$A$776,$A100,СВЦЭМ!$B$33:$B$776,I$83)+'СЕТ СН'!$H$11+СВЦЭМ!$D$10+'СЕТ СН'!$H$5-'СЕТ СН'!$H$21</f>
        <v>3477.1316888699998</v>
      </c>
      <c r="J100" s="36">
        <f>SUMIFS(СВЦЭМ!$D$33:$D$776,СВЦЭМ!$A$33:$A$776,$A100,СВЦЭМ!$B$33:$B$776,J$83)+'СЕТ СН'!$H$11+СВЦЭМ!$D$10+'СЕТ СН'!$H$5-'СЕТ СН'!$H$21</f>
        <v>3387.9962261800001</v>
      </c>
      <c r="K100" s="36">
        <f>SUMIFS(СВЦЭМ!$D$33:$D$776,СВЦЭМ!$A$33:$A$776,$A100,СВЦЭМ!$B$33:$B$776,K$83)+'СЕТ СН'!$H$11+СВЦЭМ!$D$10+'СЕТ СН'!$H$5-'СЕТ СН'!$H$21</f>
        <v>3343.4653880699998</v>
      </c>
      <c r="L100" s="36">
        <f>SUMIFS(СВЦЭМ!$D$33:$D$776,СВЦЭМ!$A$33:$A$776,$A100,СВЦЭМ!$B$33:$B$776,L$83)+'СЕТ СН'!$H$11+СВЦЭМ!$D$10+'СЕТ СН'!$H$5-'СЕТ СН'!$H$21</f>
        <v>3350.3011561600001</v>
      </c>
      <c r="M100" s="36">
        <f>SUMIFS(СВЦЭМ!$D$33:$D$776,СВЦЭМ!$A$33:$A$776,$A100,СВЦЭМ!$B$33:$B$776,M$83)+'СЕТ СН'!$H$11+СВЦЭМ!$D$10+'СЕТ СН'!$H$5-'СЕТ СН'!$H$21</f>
        <v>3349.34136025</v>
      </c>
      <c r="N100" s="36">
        <f>SUMIFS(СВЦЭМ!$D$33:$D$776,СВЦЭМ!$A$33:$A$776,$A100,СВЦЭМ!$B$33:$B$776,N$83)+'СЕТ СН'!$H$11+СВЦЭМ!$D$10+'СЕТ СН'!$H$5-'СЕТ СН'!$H$21</f>
        <v>3341.74791026</v>
      </c>
      <c r="O100" s="36">
        <f>SUMIFS(СВЦЭМ!$D$33:$D$776,СВЦЭМ!$A$33:$A$776,$A100,СВЦЭМ!$B$33:$B$776,O$83)+'СЕТ СН'!$H$11+СВЦЭМ!$D$10+'СЕТ СН'!$H$5-'СЕТ СН'!$H$21</f>
        <v>3347.00383715</v>
      </c>
      <c r="P100" s="36">
        <f>SUMIFS(СВЦЭМ!$D$33:$D$776,СВЦЭМ!$A$33:$A$776,$A100,СВЦЭМ!$B$33:$B$776,P$83)+'СЕТ СН'!$H$11+СВЦЭМ!$D$10+'СЕТ СН'!$H$5-'СЕТ СН'!$H$21</f>
        <v>3344.2908449000001</v>
      </c>
      <c r="Q100" s="36">
        <f>SUMIFS(СВЦЭМ!$D$33:$D$776,СВЦЭМ!$A$33:$A$776,$A100,СВЦЭМ!$B$33:$B$776,Q$83)+'СЕТ СН'!$H$11+СВЦЭМ!$D$10+'СЕТ СН'!$H$5-'СЕТ СН'!$H$21</f>
        <v>3351.9807929500003</v>
      </c>
      <c r="R100" s="36">
        <f>SUMIFS(СВЦЭМ!$D$33:$D$776,СВЦЭМ!$A$33:$A$776,$A100,СВЦЭМ!$B$33:$B$776,R$83)+'СЕТ СН'!$H$11+СВЦЭМ!$D$10+'СЕТ СН'!$H$5-'СЕТ СН'!$H$21</f>
        <v>3303.0770907599999</v>
      </c>
      <c r="S100" s="36">
        <f>SUMIFS(СВЦЭМ!$D$33:$D$776,СВЦЭМ!$A$33:$A$776,$A100,СВЦЭМ!$B$33:$B$776,S$83)+'СЕТ СН'!$H$11+СВЦЭМ!$D$10+'СЕТ СН'!$H$5-'СЕТ СН'!$H$21</f>
        <v>3302.3144865099998</v>
      </c>
      <c r="T100" s="36">
        <f>SUMIFS(СВЦЭМ!$D$33:$D$776,СВЦЭМ!$A$33:$A$776,$A100,СВЦЭМ!$B$33:$B$776,T$83)+'СЕТ СН'!$H$11+СВЦЭМ!$D$10+'СЕТ СН'!$H$5-'СЕТ СН'!$H$21</f>
        <v>3311.48511775</v>
      </c>
      <c r="U100" s="36">
        <f>SUMIFS(СВЦЭМ!$D$33:$D$776,СВЦЭМ!$A$33:$A$776,$A100,СВЦЭМ!$B$33:$B$776,U$83)+'СЕТ СН'!$H$11+СВЦЭМ!$D$10+'СЕТ СН'!$H$5-'СЕТ СН'!$H$21</f>
        <v>3312.3598797300001</v>
      </c>
      <c r="V100" s="36">
        <f>SUMIFS(СВЦЭМ!$D$33:$D$776,СВЦЭМ!$A$33:$A$776,$A100,СВЦЭМ!$B$33:$B$776,V$83)+'СЕТ СН'!$H$11+СВЦЭМ!$D$10+'СЕТ СН'!$H$5-'СЕТ СН'!$H$21</f>
        <v>3322.8993346899997</v>
      </c>
      <c r="W100" s="36">
        <f>SUMIFS(СВЦЭМ!$D$33:$D$776,СВЦЭМ!$A$33:$A$776,$A100,СВЦЭМ!$B$33:$B$776,W$83)+'СЕТ СН'!$H$11+СВЦЭМ!$D$10+'СЕТ СН'!$H$5-'СЕТ СН'!$H$21</f>
        <v>3329.6609501399998</v>
      </c>
      <c r="X100" s="36">
        <f>SUMIFS(СВЦЭМ!$D$33:$D$776,СВЦЭМ!$A$33:$A$776,$A100,СВЦЭМ!$B$33:$B$776,X$83)+'СЕТ СН'!$H$11+СВЦЭМ!$D$10+'СЕТ СН'!$H$5-'СЕТ СН'!$H$21</f>
        <v>3289.0674742199999</v>
      </c>
      <c r="Y100" s="36">
        <f>SUMIFS(СВЦЭМ!$D$33:$D$776,СВЦЭМ!$A$33:$A$776,$A100,СВЦЭМ!$B$33:$B$776,Y$83)+'СЕТ СН'!$H$11+СВЦЭМ!$D$10+'СЕТ СН'!$H$5-'СЕТ СН'!$H$21</f>
        <v>3276.7671178000001</v>
      </c>
    </row>
    <row r="101" spans="1:25" ht="15.75" x14ac:dyDescent="0.2">
      <c r="A101" s="35">
        <f t="shared" si="2"/>
        <v>43695</v>
      </c>
      <c r="B101" s="36">
        <f>SUMIFS(СВЦЭМ!$D$33:$D$776,СВЦЭМ!$A$33:$A$776,$A101,СВЦЭМ!$B$33:$B$776,B$83)+'СЕТ СН'!$H$11+СВЦЭМ!$D$10+'СЕТ СН'!$H$5-'СЕТ СН'!$H$21</f>
        <v>3348.0701227</v>
      </c>
      <c r="C101" s="36">
        <f>SUMIFS(СВЦЭМ!$D$33:$D$776,СВЦЭМ!$A$33:$A$776,$A101,СВЦЭМ!$B$33:$B$776,C$83)+'СЕТ СН'!$H$11+СВЦЭМ!$D$10+'СЕТ СН'!$H$5-'СЕТ СН'!$H$21</f>
        <v>3380.4491910900001</v>
      </c>
      <c r="D101" s="36">
        <f>SUMIFS(СВЦЭМ!$D$33:$D$776,СВЦЭМ!$A$33:$A$776,$A101,СВЦЭМ!$B$33:$B$776,D$83)+'СЕТ СН'!$H$11+СВЦЭМ!$D$10+'СЕТ СН'!$H$5-'СЕТ СН'!$H$21</f>
        <v>3425.1333564900001</v>
      </c>
      <c r="E101" s="36">
        <f>SUMIFS(СВЦЭМ!$D$33:$D$776,СВЦЭМ!$A$33:$A$776,$A101,СВЦЭМ!$B$33:$B$776,E$83)+'СЕТ СН'!$H$11+СВЦЭМ!$D$10+'СЕТ СН'!$H$5-'СЕТ СН'!$H$21</f>
        <v>3433.0801906400002</v>
      </c>
      <c r="F101" s="36">
        <f>SUMIFS(СВЦЭМ!$D$33:$D$776,СВЦЭМ!$A$33:$A$776,$A101,СВЦЭМ!$B$33:$B$776,F$83)+'СЕТ СН'!$H$11+СВЦЭМ!$D$10+'СЕТ СН'!$H$5-'СЕТ СН'!$H$21</f>
        <v>3433.8526416700001</v>
      </c>
      <c r="G101" s="36">
        <f>SUMIFS(СВЦЭМ!$D$33:$D$776,СВЦЭМ!$A$33:$A$776,$A101,СВЦЭМ!$B$33:$B$776,G$83)+'СЕТ СН'!$H$11+СВЦЭМ!$D$10+'СЕТ СН'!$H$5-'СЕТ СН'!$H$21</f>
        <v>3429.8129328099999</v>
      </c>
      <c r="H101" s="36">
        <f>SUMIFS(СВЦЭМ!$D$33:$D$776,СВЦЭМ!$A$33:$A$776,$A101,СВЦЭМ!$B$33:$B$776,H$83)+'СЕТ СН'!$H$11+СВЦЭМ!$D$10+'СЕТ СН'!$H$5-'СЕТ СН'!$H$21</f>
        <v>3426.1525740699999</v>
      </c>
      <c r="I101" s="36">
        <f>SUMIFS(СВЦЭМ!$D$33:$D$776,СВЦЭМ!$A$33:$A$776,$A101,СВЦЭМ!$B$33:$B$776,I$83)+'СЕТ СН'!$H$11+СВЦЭМ!$D$10+'СЕТ СН'!$H$5-'СЕТ СН'!$H$21</f>
        <v>3409.7873237100002</v>
      </c>
      <c r="J101" s="36">
        <f>SUMIFS(СВЦЭМ!$D$33:$D$776,СВЦЭМ!$A$33:$A$776,$A101,СВЦЭМ!$B$33:$B$776,J$83)+'СЕТ СН'!$H$11+СВЦЭМ!$D$10+'СЕТ СН'!$H$5-'СЕТ СН'!$H$21</f>
        <v>3397.6047786499998</v>
      </c>
      <c r="K101" s="36">
        <f>SUMIFS(СВЦЭМ!$D$33:$D$776,СВЦЭМ!$A$33:$A$776,$A101,СВЦЭМ!$B$33:$B$776,K$83)+'СЕТ СН'!$H$11+СВЦЭМ!$D$10+'СЕТ СН'!$H$5-'СЕТ СН'!$H$21</f>
        <v>3348.9378695599999</v>
      </c>
      <c r="L101" s="36">
        <f>SUMIFS(СВЦЭМ!$D$33:$D$776,СВЦЭМ!$A$33:$A$776,$A101,СВЦЭМ!$B$33:$B$776,L$83)+'СЕТ СН'!$H$11+СВЦЭМ!$D$10+'СЕТ СН'!$H$5-'СЕТ СН'!$H$21</f>
        <v>3351.0101600500002</v>
      </c>
      <c r="M101" s="36">
        <f>SUMIFS(СВЦЭМ!$D$33:$D$776,СВЦЭМ!$A$33:$A$776,$A101,СВЦЭМ!$B$33:$B$776,M$83)+'СЕТ СН'!$H$11+СВЦЭМ!$D$10+'СЕТ СН'!$H$5-'СЕТ СН'!$H$21</f>
        <v>3349.6919193100002</v>
      </c>
      <c r="N101" s="36">
        <f>SUMIFS(СВЦЭМ!$D$33:$D$776,СВЦЭМ!$A$33:$A$776,$A101,СВЦЭМ!$B$33:$B$776,N$83)+'СЕТ СН'!$H$11+СВЦЭМ!$D$10+'СЕТ СН'!$H$5-'СЕТ СН'!$H$21</f>
        <v>3337.5673317800001</v>
      </c>
      <c r="O101" s="36">
        <f>SUMIFS(СВЦЭМ!$D$33:$D$776,СВЦЭМ!$A$33:$A$776,$A101,СВЦЭМ!$B$33:$B$776,O$83)+'СЕТ СН'!$H$11+СВЦЭМ!$D$10+'СЕТ СН'!$H$5-'СЕТ СН'!$H$21</f>
        <v>3337.0441977</v>
      </c>
      <c r="P101" s="36">
        <f>SUMIFS(СВЦЭМ!$D$33:$D$776,СВЦЭМ!$A$33:$A$776,$A101,СВЦЭМ!$B$33:$B$776,P$83)+'СЕТ СН'!$H$11+СВЦЭМ!$D$10+'СЕТ СН'!$H$5-'СЕТ СН'!$H$21</f>
        <v>3326.2404009299999</v>
      </c>
      <c r="Q101" s="36">
        <f>SUMIFS(СВЦЭМ!$D$33:$D$776,СВЦЭМ!$A$33:$A$776,$A101,СВЦЭМ!$B$33:$B$776,Q$83)+'СЕТ СН'!$H$11+СВЦЭМ!$D$10+'СЕТ СН'!$H$5-'СЕТ СН'!$H$21</f>
        <v>3330.8432838399999</v>
      </c>
      <c r="R101" s="36">
        <f>SUMIFS(СВЦЭМ!$D$33:$D$776,СВЦЭМ!$A$33:$A$776,$A101,СВЦЭМ!$B$33:$B$776,R$83)+'СЕТ СН'!$H$11+СВЦЭМ!$D$10+'СЕТ СН'!$H$5-'СЕТ СН'!$H$21</f>
        <v>3297.3914053600001</v>
      </c>
      <c r="S101" s="36">
        <f>SUMIFS(СВЦЭМ!$D$33:$D$776,СВЦЭМ!$A$33:$A$776,$A101,СВЦЭМ!$B$33:$B$776,S$83)+'СЕТ СН'!$H$11+СВЦЭМ!$D$10+'СЕТ СН'!$H$5-'СЕТ СН'!$H$21</f>
        <v>3310.7221011299998</v>
      </c>
      <c r="T101" s="36">
        <f>SUMIFS(СВЦЭМ!$D$33:$D$776,СВЦЭМ!$A$33:$A$776,$A101,СВЦЭМ!$B$33:$B$776,T$83)+'СЕТ СН'!$H$11+СВЦЭМ!$D$10+'СЕТ СН'!$H$5-'СЕТ СН'!$H$21</f>
        <v>3324.5463313800001</v>
      </c>
      <c r="U101" s="36">
        <f>SUMIFS(СВЦЭМ!$D$33:$D$776,СВЦЭМ!$A$33:$A$776,$A101,СВЦЭМ!$B$33:$B$776,U$83)+'СЕТ СН'!$H$11+СВЦЭМ!$D$10+'СЕТ СН'!$H$5-'СЕТ СН'!$H$21</f>
        <v>3328.5209372300001</v>
      </c>
      <c r="V101" s="36">
        <f>SUMIFS(СВЦЭМ!$D$33:$D$776,СВЦЭМ!$A$33:$A$776,$A101,СВЦЭМ!$B$33:$B$776,V$83)+'СЕТ СН'!$H$11+СВЦЭМ!$D$10+'СЕТ СН'!$H$5-'СЕТ СН'!$H$21</f>
        <v>3335.0650805300002</v>
      </c>
      <c r="W101" s="36">
        <f>SUMIFS(СВЦЭМ!$D$33:$D$776,СВЦЭМ!$A$33:$A$776,$A101,СВЦЭМ!$B$33:$B$776,W$83)+'СЕТ СН'!$H$11+СВЦЭМ!$D$10+'СЕТ СН'!$H$5-'СЕТ СН'!$H$21</f>
        <v>3348.0723401400001</v>
      </c>
      <c r="X101" s="36">
        <f>SUMIFS(СВЦЭМ!$D$33:$D$776,СВЦЭМ!$A$33:$A$776,$A101,СВЦЭМ!$B$33:$B$776,X$83)+'СЕТ СН'!$H$11+СВЦЭМ!$D$10+'СЕТ СН'!$H$5-'СЕТ СН'!$H$21</f>
        <v>3315.7527827899999</v>
      </c>
      <c r="Y101" s="36">
        <f>SUMIFS(СВЦЭМ!$D$33:$D$776,СВЦЭМ!$A$33:$A$776,$A101,СВЦЭМ!$B$33:$B$776,Y$83)+'СЕТ СН'!$H$11+СВЦЭМ!$D$10+'СЕТ СН'!$H$5-'СЕТ СН'!$H$21</f>
        <v>3347.9013359199998</v>
      </c>
    </row>
    <row r="102" spans="1:25" ht="15.75" x14ac:dyDescent="0.2">
      <c r="A102" s="35">
        <f t="shared" si="2"/>
        <v>43696</v>
      </c>
      <c r="B102" s="36">
        <f>SUMIFS(СВЦЭМ!$D$33:$D$776,СВЦЭМ!$A$33:$A$776,$A102,СВЦЭМ!$B$33:$B$776,B$83)+'СЕТ СН'!$H$11+СВЦЭМ!$D$10+'СЕТ СН'!$H$5-'СЕТ СН'!$H$21</f>
        <v>3392.1355788700002</v>
      </c>
      <c r="C102" s="36">
        <f>SUMIFS(СВЦЭМ!$D$33:$D$776,СВЦЭМ!$A$33:$A$776,$A102,СВЦЭМ!$B$33:$B$776,C$83)+'СЕТ СН'!$H$11+СВЦЭМ!$D$10+'СЕТ СН'!$H$5-'СЕТ СН'!$H$21</f>
        <v>3436.17780425</v>
      </c>
      <c r="D102" s="36">
        <f>SUMIFS(СВЦЭМ!$D$33:$D$776,СВЦЭМ!$A$33:$A$776,$A102,СВЦЭМ!$B$33:$B$776,D$83)+'СЕТ СН'!$H$11+СВЦЭМ!$D$10+'СЕТ СН'!$H$5-'СЕТ СН'!$H$21</f>
        <v>3469.2417993600002</v>
      </c>
      <c r="E102" s="36">
        <f>SUMIFS(СВЦЭМ!$D$33:$D$776,СВЦЭМ!$A$33:$A$776,$A102,СВЦЭМ!$B$33:$B$776,E$83)+'СЕТ СН'!$H$11+СВЦЭМ!$D$10+'СЕТ СН'!$H$5-'СЕТ СН'!$H$21</f>
        <v>3484.5880640099999</v>
      </c>
      <c r="F102" s="36">
        <f>SUMIFS(СВЦЭМ!$D$33:$D$776,СВЦЭМ!$A$33:$A$776,$A102,СВЦЭМ!$B$33:$B$776,F$83)+'СЕТ СН'!$H$11+СВЦЭМ!$D$10+'СЕТ СН'!$H$5-'СЕТ СН'!$H$21</f>
        <v>3485.1678890600001</v>
      </c>
      <c r="G102" s="36">
        <f>SUMIFS(СВЦЭМ!$D$33:$D$776,СВЦЭМ!$A$33:$A$776,$A102,СВЦЭМ!$B$33:$B$776,G$83)+'СЕТ СН'!$H$11+СВЦЭМ!$D$10+'СЕТ СН'!$H$5-'СЕТ СН'!$H$21</f>
        <v>3460.78693058</v>
      </c>
      <c r="H102" s="36">
        <f>SUMIFS(СВЦЭМ!$D$33:$D$776,СВЦЭМ!$A$33:$A$776,$A102,СВЦЭМ!$B$33:$B$776,H$83)+'СЕТ СН'!$H$11+СВЦЭМ!$D$10+'СЕТ СН'!$H$5-'СЕТ СН'!$H$21</f>
        <v>3417.8953192099998</v>
      </c>
      <c r="I102" s="36">
        <f>SUMIFS(СВЦЭМ!$D$33:$D$776,СВЦЭМ!$A$33:$A$776,$A102,СВЦЭМ!$B$33:$B$776,I$83)+'СЕТ СН'!$H$11+СВЦЭМ!$D$10+'СЕТ СН'!$H$5-'СЕТ СН'!$H$21</f>
        <v>3365.2955166699999</v>
      </c>
      <c r="J102" s="36">
        <f>SUMIFS(СВЦЭМ!$D$33:$D$776,СВЦЭМ!$A$33:$A$776,$A102,СВЦЭМ!$B$33:$B$776,J$83)+'СЕТ СН'!$H$11+СВЦЭМ!$D$10+'СЕТ СН'!$H$5-'СЕТ СН'!$H$21</f>
        <v>3399.1119750500002</v>
      </c>
      <c r="K102" s="36">
        <f>SUMIFS(СВЦЭМ!$D$33:$D$776,СВЦЭМ!$A$33:$A$776,$A102,СВЦЭМ!$B$33:$B$776,K$83)+'СЕТ СН'!$H$11+СВЦЭМ!$D$10+'СЕТ СН'!$H$5-'СЕТ СН'!$H$21</f>
        <v>3444.1449089500002</v>
      </c>
      <c r="L102" s="36">
        <f>SUMIFS(СВЦЭМ!$D$33:$D$776,СВЦЭМ!$A$33:$A$776,$A102,СВЦЭМ!$B$33:$B$776,L$83)+'СЕТ СН'!$H$11+СВЦЭМ!$D$10+'СЕТ СН'!$H$5-'СЕТ СН'!$H$21</f>
        <v>3442.7333464900003</v>
      </c>
      <c r="M102" s="36">
        <f>SUMIFS(СВЦЭМ!$D$33:$D$776,СВЦЭМ!$A$33:$A$776,$A102,СВЦЭМ!$B$33:$B$776,M$83)+'СЕТ СН'!$H$11+СВЦЭМ!$D$10+'СЕТ СН'!$H$5-'СЕТ СН'!$H$21</f>
        <v>3437.6185429799998</v>
      </c>
      <c r="N102" s="36">
        <f>SUMIFS(СВЦЭМ!$D$33:$D$776,СВЦЭМ!$A$33:$A$776,$A102,СВЦЭМ!$B$33:$B$776,N$83)+'СЕТ СН'!$H$11+СВЦЭМ!$D$10+'СЕТ СН'!$H$5-'СЕТ СН'!$H$21</f>
        <v>3434.5895546900001</v>
      </c>
      <c r="O102" s="36">
        <f>SUMIFS(СВЦЭМ!$D$33:$D$776,СВЦЭМ!$A$33:$A$776,$A102,СВЦЭМ!$B$33:$B$776,O$83)+'СЕТ СН'!$H$11+СВЦЭМ!$D$10+'СЕТ СН'!$H$5-'СЕТ СН'!$H$21</f>
        <v>3445.83194817</v>
      </c>
      <c r="P102" s="36">
        <f>SUMIFS(СВЦЭМ!$D$33:$D$776,СВЦЭМ!$A$33:$A$776,$A102,СВЦЭМ!$B$33:$B$776,P$83)+'СЕТ СН'!$H$11+СВЦЭМ!$D$10+'СЕТ СН'!$H$5-'СЕТ СН'!$H$21</f>
        <v>3448.6851931400001</v>
      </c>
      <c r="Q102" s="36">
        <f>SUMIFS(СВЦЭМ!$D$33:$D$776,СВЦЭМ!$A$33:$A$776,$A102,СВЦЭМ!$B$33:$B$776,Q$83)+'СЕТ СН'!$H$11+СВЦЭМ!$D$10+'СЕТ СН'!$H$5-'СЕТ СН'!$H$21</f>
        <v>3440.2516847799998</v>
      </c>
      <c r="R102" s="36">
        <f>SUMIFS(СВЦЭМ!$D$33:$D$776,СВЦЭМ!$A$33:$A$776,$A102,СВЦЭМ!$B$33:$B$776,R$83)+'СЕТ СН'!$H$11+СВЦЭМ!$D$10+'СЕТ СН'!$H$5-'СЕТ СН'!$H$21</f>
        <v>3468.20389634</v>
      </c>
      <c r="S102" s="36">
        <f>SUMIFS(СВЦЭМ!$D$33:$D$776,СВЦЭМ!$A$33:$A$776,$A102,СВЦЭМ!$B$33:$B$776,S$83)+'СЕТ СН'!$H$11+СВЦЭМ!$D$10+'СЕТ СН'!$H$5-'СЕТ СН'!$H$21</f>
        <v>3509.9160990199998</v>
      </c>
      <c r="T102" s="36">
        <f>SUMIFS(СВЦЭМ!$D$33:$D$776,СВЦЭМ!$A$33:$A$776,$A102,СВЦЭМ!$B$33:$B$776,T$83)+'СЕТ СН'!$H$11+СВЦЭМ!$D$10+'СЕТ СН'!$H$5-'СЕТ СН'!$H$21</f>
        <v>3509.7514685000001</v>
      </c>
      <c r="U102" s="36">
        <f>SUMIFS(СВЦЭМ!$D$33:$D$776,СВЦЭМ!$A$33:$A$776,$A102,СВЦЭМ!$B$33:$B$776,U$83)+'СЕТ СН'!$H$11+СВЦЭМ!$D$10+'СЕТ СН'!$H$5-'СЕТ СН'!$H$21</f>
        <v>3505.7869824899999</v>
      </c>
      <c r="V102" s="36">
        <f>SUMIFS(СВЦЭМ!$D$33:$D$776,СВЦЭМ!$A$33:$A$776,$A102,СВЦЭМ!$B$33:$B$776,V$83)+'СЕТ СН'!$H$11+СВЦЭМ!$D$10+'СЕТ СН'!$H$5-'СЕТ СН'!$H$21</f>
        <v>3499.5188417700001</v>
      </c>
      <c r="W102" s="36">
        <f>SUMIFS(СВЦЭМ!$D$33:$D$776,СВЦЭМ!$A$33:$A$776,$A102,СВЦЭМ!$B$33:$B$776,W$83)+'СЕТ СН'!$H$11+СВЦЭМ!$D$10+'СЕТ СН'!$H$5-'СЕТ СН'!$H$21</f>
        <v>3511.8770508699999</v>
      </c>
      <c r="X102" s="36">
        <f>SUMIFS(СВЦЭМ!$D$33:$D$776,СВЦЭМ!$A$33:$A$776,$A102,СВЦЭМ!$B$33:$B$776,X$83)+'СЕТ СН'!$H$11+СВЦЭМ!$D$10+'СЕТ СН'!$H$5-'СЕТ СН'!$H$21</f>
        <v>3584.1891846099998</v>
      </c>
      <c r="Y102" s="36">
        <f>SUMIFS(СВЦЭМ!$D$33:$D$776,СВЦЭМ!$A$33:$A$776,$A102,СВЦЭМ!$B$33:$B$776,Y$83)+'СЕТ СН'!$H$11+СВЦЭМ!$D$10+'СЕТ СН'!$H$5-'СЕТ СН'!$H$21</f>
        <v>3503.2020371399999</v>
      </c>
    </row>
    <row r="103" spans="1:25" ht="15.75" x14ac:dyDescent="0.2">
      <c r="A103" s="35">
        <f t="shared" si="2"/>
        <v>43697</v>
      </c>
      <c r="B103" s="36">
        <f>SUMIFS(СВЦЭМ!$D$33:$D$776,СВЦЭМ!$A$33:$A$776,$A103,СВЦЭМ!$B$33:$B$776,B$83)+'СЕТ СН'!$H$11+СВЦЭМ!$D$10+'СЕТ СН'!$H$5-'СЕТ СН'!$H$21</f>
        <v>3357.3801323299999</v>
      </c>
      <c r="C103" s="36">
        <f>SUMIFS(СВЦЭМ!$D$33:$D$776,СВЦЭМ!$A$33:$A$776,$A103,СВЦЭМ!$B$33:$B$776,C$83)+'СЕТ СН'!$H$11+СВЦЭМ!$D$10+'СЕТ СН'!$H$5-'СЕТ СН'!$H$21</f>
        <v>3390.5575488300001</v>
      </c>
      <c r="D103" s="36">
        <f>SUMIFS(СВЦЭМ!$D$33:$D$776,СВЦЭМ!$A$33:$A$776,$A103,СВЦЭМ!$B$33:$B$776,D$83)+'СЕТ СН'!$H$11+СВЦЭМ!$D$10+'СЕТ СН'!$H$5-'СЕТ СН'!$H$21</f>
        <v>3428.1413375699999</v>
      </c>
      <c r="E103" s="36">
        <f>SUMIFS(СВЦЭМ!$D$33:$D$776,СВЦЭМ!$A$33:$A$776,$A103,СВЦЭМ!$B$33:$B$776,E$83)+'СЕТ СН'!$H$11+СВЦЭМ!$D$10+'СЕТ СН'!$H$5-'СЕТ СН'!$H$21</f>
        <v>3443.82906435</v>
      </c>
      <c r="F103" s="36">
        <f>SUMIFS(СВЦЭМ!$D$33:$D$776,СВЦЭМ!$A$33:$A$776,$A103,СВЦЭМ!$B$33:$B$776,F$83)+'СЕТ СН'!$H$11+СВЦЭМ!$D$10+'СЕТ СН'!$H$5-'СЕТ СН'!$H$21</f>
        <v>3452.8702460700001</v>
      </c>
      <c r="G103" s="36">
        <f>SUMIFS(СВЦЭМ!$D$33:$D$776,СВЦЭМ!$A$33:$A$776,$A103,СВЦЭМ!$B$33:$B$776,G$83)+'СЕТ СН'!$H$11+СВЦЭМ!$D$10+'СЕТ СН'!$H$5-'СЕТ СН'!$H$21</f>
        <v>3429.6909331400002</v>
      </c>
      <c r="H103" s="36">
        <f>SUMIFS(СВЦЭМ!$D$33:$D$776,СВЦЭМ!$A$33:$A$776,$A103,СВЦЭМ!$B$33:$B$776,H$83)+'СЕТ СН'!$H$11+СВЦЭМ!$D$10+'СЕТ СН'!$H$5-'СЕТ СН'!$H$21</f>
        <v>3392.1505987</v>
      </c>
      <c r="I103" s="36">
        <f>SUMIFS(СВЦЭМ!$D$33:$D$776,СВЦЭМ!$A$33:$A$776,$A103,СВЦЭМ!$B$33:$B$776,I$83)+'СЕТ СН'!$H$11+СВЦЭМ!$D$10+'СЕТ СН'!$H$5-'СЕТ СН'!$H$21</f>
        <v>3341.7037005699999</v>
      </c>
      <c r="J103" s="36">
        <f>SUMIFS(СВЦЭМ!$D$33:$D$776,СВЦЭМ!$A$33:$A$776,$A103,СВЦЭМ!$B$33:$B$776,J$83)+'СЕТ СН'!$H$11+СВЦЭМ!$D$10+'СЕТ СН'!$H$5-'СЕТ СН'!$H$21</f>
        <v>3333.5121034100002</v>
      </c>
      <c r="K103" s="36">
        <f>SUMIFS(СВЦЭМ!$D$33:$D$776,СВЦЭМ!$A$33:$A$776,$A103,СВЦЭМ!$B$33:$B$776,K$83)+'СЕТ СН'!$H$11+СВЦЭМ!$D$10+'СЕТ СН'!$H$5-'СЕТ СН'!$H$21</f>
        <v>3357.1086466100001</v>
      </c>
      <c r="L103" s="36">
        <f>SUMIFS(СВЦЭМ!$D$33:$D$776,СВЦЭМ!$A$33:$A$776,$A103,СВЦЭМ!$B$33:$B$776,L$83)+'СЕТ СН'!$H$11+СВЦЭМ!$D$10+'СЕТ СН'!$H$5-'СЕТ СН'!$H$21</f>
        <v>3353.5054492999998</v>
      </c>
      <c r="M103" s="36">
        <f>SUMIFS(СВЦЭМ!$D$33:$D$776,СВЦЭМ!$A$33:$A$776,$A103,СВЦЭМ!$B$33:$B$776,M$83)+'СЕТ СН'!$H$11+СВЦЭМ!$D$10+'СЕТ СН'!$H$5-'СЕТ СН'!$H$21</f>
        <v>3351.4720020899999</v>
      </c>
      <c r="N103" s="36">
        <f>SUMIFS(СВЦЭМ!$D$33:$D$776,СВЦЭМ!$A$33:$A$776,$A103,СВЦЭМ!$B$33:$B$776,N$83)+'СЕТ СН'!$H$11+СВЦЭМ!$D$10+'СЕТ СН'!$H$5-'СЕТ СН'!$H$21</f>
        <v>3340.50693391</v>
      </c>
      <c r="O103" s="36">
        <f>SUMIFS(СВЦЭМ!$D$33:$D$776,СВЦЭМ!$A$33:$A$776,$A103,СВЦЭМ!$B$33:$B$776,O$83)+'СЕТ СН'!$H$11+СВЦЭМ!$D$10+'СЕТ СН'!$H$5-'СЕТ СН'!$H$21</f>
        <v>3343.7901456499999</v>
      </c>
      <c r="P103" s="36">
        <f>SUMIFS(СВЦЭМ!$D$33:$D$776,СВЦЭМ!$A$33:$A$776,$A103,СВЦЭМ!$B$33:$B$776,P$83)+'СЕТ СН'!$H$11+СВЦЭМ!$D$10+'СЕТ СН'!$H$5-'СЕТ СН'!$H$21</f>
        <v>3352.54548441</v>
      </c>
      <c r="Q103" s="36">
        <f>SUMIFS(СВЦЭМ!$D$33:$D$776,СВЦЭМ!$A$33:$A$776,$A103,СВЦЭМ!$B$33:$B$776,Q$83)+'СЕТ СН'!$H$11+СВЦЭМ!$D$10+'СЕТ СН'!$H$5-'СЕТ СН'!$H$21</f>
        <v>3354.8066420300001</v>
      </c>
      <c r="R103" s="36">
        <f>SUMIFS(СВЦЭМ!$D$33:$D$776,СВЦЭМ!$A$33:$A$776,$A103,СВЦЭМ!$B$33:$B$776,R$83)+'СЕТ СН'!$H$11+СВЦЭМ!$D$10+'СЕТ СН'!$H$5-'СЕТ СН'!$H$21</f>
        <v>3423.1853620500001</v>
      </c>
      <c r="S103" s="36">
        <f>SUMIFS(СВЦЭМ!$D$33:$D$776,СВЦЭМ!$A$33:$A$776,$A103,СВЦЭМ!$B$33:$B$776,S$83)+'СЕТ СН'!$H$11+СВЦЭМ!$D$10+'СЕТ СН'!$H$5-'СЕТ СН'!$H$21</f>
        <v>3333.16540807</v>
      </c>
      <c r="T103" s="36">
        <f>SUMIFS(СВЦЭМ!$D$33:$D$776,СВЦЭМ!$A$33:$A$776,$A103,СВЦЭМ!$B$33:$B$776,T$83)+'СЕТ СН'!$H$11+СВЦЭМ!$D$10+'СЕТ СН'!$H$5-'СЕТ СН'!$H$21</f>
        <v>3339.5170038199999</v>
      </c>
      <c r="U103" s="36">
        <f>SUMIFS(СВЦЭМ!$D$33:$D$776,СВЦЭМ!$A$33:$A$776,$A103,СВЦЭМ!$B$33:$B$776,U$83)+'СЕТ СН'!$H$11+СВЦЭМ!$D$10+'СЕТ СН'!$H$5-'СЕТ СН'!$H$21</f>
        <v>3341.6291171100002</v>
      </c>
      <c r="V103" s="36">
        <f>SUMIFS(СВЦЭМ!$D$33:$D$776,СВЦЭМ!$A$33:$A$776,$A103,СВЦЭМ!$B$33:$B$776,V$83)+'СЕТ СН'!$H$11+СВЦЭМ!$D$10+'СЕТ СН'!$H$5-'СЕТ СН'!$H$21</f>
        <v>3353.63093162</v>
      </c>
      <c r="W103" s="36">
        <f>SUMIFS(СВЦЭМ!$D$33:$D$776,СВЦЭМ!$A$33:$A$776,$A103,СВЦЭМ!$B$33:$B$776,W$83)+'СЕТ СН'!$H$11+СВЦЭМ!$D$10+'СЕТ СН'!$H$5-'СЕТ СН'!$H$21</f>
        <v>3364.9381350899998</v>
      </c>
      <c r="X103" s="36">
        <f>SUMIFS(СВЦЭМ!$D$33:$D$776,СВЦЭМ!$A$33:$A$776,$A103,СВЦЭМ!$B$33:$B$776,X$83)+'СЕТ СН'!$H$11+СВЦЭМ!$D$10+'СЕТ СН'!$H$5-'СЕТ СН'!$H$21</f>
        <v>3326.98689474</v>
      </c>
      <c r="Y103" s="36">
        <f>SUMIFS(СВЦЭМ!$D$33:$D$776,СВЦЭМ!$A$33:$A$776,$A103,СВЦЭМ!$B$33:$B$776,Y$83)+'СЕТ СН'!$H$11+СВЦЭМ!$D$10+'СЕТ СН'!$H$5-'СЕТ СН'!$H$21</f>
        <v>3274.6705767100002</v>
      </c>
    </row>
    <row r="104" spans="1:25" ht="15.75" x14ac:dyDescent="0.2">
      <c r="A104" s="35">
        <f t="shared" si="2"/>
        <v>43698</v>
      </c>
      <c r="B104" s="36">
        <f>SUMIFS(СВЦЭМ!$D$33:$D$776,СВЦЭМ!$A$33:$A$776,$A104,СВЦЭМ!$B$33:$B$776,B$83)+'СЕТ СН'!$H$11+СВЦЭМ!$D$10+'СЕТ СН'!$H$5-'СЕТ СН'!$H$21</f>
        <v>3342.5981358399999</v>
      </c>
      <c r="C104" s="36">
        <f>SUMIFS(СВЦЭМ!$D$33:$D$776,СВЦЭМ!$A$33:$A$776,$A104,СВЦЭМ!$B$33:$B$776,C$83)+'СЕТ СН'!$H$11+СВЦЭМ!$D$10+'СЕТ СН'!$H$5-'СЕТ СН'!$H$21</f>
        <v>3391.93877174</v>
      </c>
      <c r="D104" s="36">
        <f>SUMIFS(СВЦЭМ!$D$33:$D$776,СВЦЭМ!$A$33:$A$776,$A104,СВЦЭМ!$B$33:$B$776,D$83)+'СЕТ СН'!$H$11+СВЦЭМ!$D$10+'СЕТ СН'!$H$5-'СЕТ СН'!$H$21</f>
        <v>3410.67718423</v>
      </c>
      <c r="E104" s="36">
        <f>SUMIFS(СВЦЭМ!$D$33:$D$776,СВЦЭМ!$A$33:$A$776,$A104,СВЦЭМ!$B$33:$B$776,E$83)+'СЕТ СН'!$H$11+СВЦЭМ!$D$10+'СЕТ СН'!$H$5-'СЕТ СН'!$H$21</f>
        <v>3419.0015759799999</v>
      </c>
      <c r="F104" s="36">
        <f>SUMIFS(СВЦЭМ!$D$33:$D$776,СВЦЭМ!$A$33:$A$776,$A104,СВЦЭМ!$B$33:$B$776,F$83)+'СЕТ СН'!$H$11+СВЦЭМ!$D$10+'СЕТ СН'!$H$5-'СЕТ СН'!$H$21</f>
        <v>3424.99143989</v>
      </c>
      <c r="G104" s="36">
        <f>SUMIFS(СВЦЭМ!$D$33:$D$776,СВЦЭМ!$A$33:$A$776,$A104,СВЦЭМ!$B$33:$B$776,G$83)+'СЕТ СН'!$H$11+СВЦЭМ!$D$10+'СЕТ СН'!$H$5-'СЕТ СН'!$H$21</f>
        <v>3393.39989793</v>
      </c>
      <c r="H104" s="36">
        <f>SUMIFS(СВЦЭМ!$D$33:$D$776,СВЦЭМ!$A$33:$A$776,$A104,СВЦЭМ!$B$33:$B$776,H$83)+'СЕТ СН'!$H$11+СВЦЭМ!$D$10+'СЕТ СН'!$H$5-'СЕТ СН'!$H$21</f>
        <v>3344.00415092</v>
      </c>
      <c r="I104" s="36">
        <f>SUMIFS(СВЦЭМ!$D$33:$D$776,СВЦЭМ!$A$33:$A$776,$A104,СВЦЭМ!$B$33:$B$776,I$83)+'СЕТ СН'!$H$11+СВЦЭМ!$D$10+'СЕТ СН'!$H$5-'СЕТ СН'!$H$21</f>
        <v>3284.7986877799999</v>
      </c>
      <c r="J104" s="36">
        <f>SUMIFS(СВЦЭМ!$D$33:$D$776,СВЦЭМ!$A$33:$A$776,$A104,СВЦЭМ!$B$33:$B$776,J$83)+'СЕТ СН'!$H$11+СВЦЭМ!$D$10+'СЕТ СН'!$H$5-'СЕТ СН'!$H$21</f>
        <v>3297.1744023599999</v>
      </c>
      <c r="K104" s="36">
        <f>SUMIFS(СВЦЭМ!$D$33:$D$776,СВЦЭМ!$A$33:$A$776,$A104,СВЦЭМ!$B$33:$B$776,K$83)+'СЕТ СН'!$H$11+СВЦЭМ!$D$10+'СЕТ СН'!$H$5-'СЕТ СН'!$H$21</f>
        <v>3326.3694367500002</v>
      </c>
      <c r="L104" s="36">
        <f>SUMIFS(СВЦЭМ!$D$33:$D$776,СВЦЭМ!$A$33:$A$776,$A104,СВЦЭМ!$B$33:$B$776,L$83)+'СЕТ СН'!$H$11+СВЦЭМ!$D$10+'СЕТ СН'!$H$5-'СЕТ СН'!$H$21</f>
        <v>3337.1394340100001</v>
      </c>
      <c r="M104" s="36">
        <f>SUMIFS(СВЦЭМ!$D$33:$D$776,СВЦЭМ!$A$33:$A$776,$A104,СВЦЭМ!$B$33:$B$776,M$83)+'СЕТ СН'!$H$11+СВЦЭМ!$D$10+'СЕТ СН'!$H$5-'СЕТ СН'!$H$21</f>
        <v>3334.03327296</v>
      </c>
      <c r="N104" s="36">
        <f>SUMIFS(СВЦЭМ!$D$33:$D$776,СВЦЭМ!$A$33:$A$776,$A104,СВЦЭМ!$B$33:$B$776,N$83)+'СЕТ СН'!$H$11+СВЦЭМ!$D$10+'СЕТ СН'!$H$5-'СЕТ СН'!$H$21</f>
        <v>3327.81273388</v>
      </c>
      <c r="O104" s="36">
        <f>SUMIFS(СВЦЭМ!$D$33:$D$776,СВЦЭМ!$A$33:$A$776,$A104,СВЦЭМ!$B$33:$B$776,O$83)+'СЕТ СН'!$H$11+СВЦЭМ!$D$10+'СЕТ СН'!$H$5-'СЕТ СН'!$H$21</f>
        <v>3329.3100238799998</v>
      </c>
      <c r="P104" s="36">
        <f>SUMIFS(СВЦЭМ!$D$33:$D$776,СВЦЭМ!$A$33:$A$776,$A104,СВЦЭМ!$B$33:$B$776,P$83)+'СЕТ СН'!$H$11+СВЦЭМ!$D$10+'СЕТ СН'!$H$5-'СЕТ СН'!$H$21</f>
        <v>3332.0720175300003</v>
      </c>
      <c r="Q104" s="36">
        <f>SUMIFS(СВЦЭМ!$D$33:$D$776,СВЦЭМ!$A$33:$A$776,$A104,СВЦЭМ!$B$33:$B$776,Q$83)+'СЕТ СН'!$H$11+СВЦЭМ!$D$10+'СЕТ СН'!$H$5-'СЕТ СН'!$H$21</f>
        <v>3339.5192104399998</v>
      </c>
      <c r="R104" s="36">
        <f>SUMIFS(СВЦЭМ!$D$33:$D$776,СВЦЭМ!$A$33:$A$776,$A104,СВЦЭМ!$B$33:$B$776,R$83)+'СЕТ СН'!$H$11+СВЦЭМ!$D$10+'СЕТ СН'!$H$5-'СЕТ СН'!$H$21</f>
        <v>3345.5616818099998</v>
      </c>
      <c r="S104" s="36">
        <f>SUMIFS(СВЦЭМ!$D$33:$D$776,СВЦЭМ!$A$33:$A$776,$A104,СВЦЭМ!$B$33:$B$776,S$83)+'СЕТ СН'!$H$11+СВЦЭМ!$D$10+'СЕТ СН'!$H$5-'СЕТ СН'!$H$21</f>
        <v>3379.44956839</v>
      </c>
      <c r="T104" s="36">
        <f>SUMIFS(СВЦЭМ!$D$33:$D$776,СВЦЭМ!$A$33:$A$776,$A104,СВЦЭМ!$B$33:$B$776,T$83)+'СЕТ СН'!$H$11+СВЦЭМ!$D$10+'СЕТ СН'!$H$5-'СЕТ СН'!$H$21</f>
        <v>3346.8086605500002</v>
      </c>
      <c r="U104" s="36">
        <f>SUMIFS(СВЦЭМ!$D$33:$D$776,СВЦЭМ!$A$33:$A$776,$A104,СВЦЭМ!$B$33:$B$776,U$83)+'СЕТ СН'!$H$11+СВЦЭМ!$D$10+'СЕТ СН'!$H$5-'СЕТ СН'!$H$21</f>
        <v>3270.50815698</v>
      </c>
      <c r="V104" s="36">
        <f>SUMIFS(СВЦЭМ!$D$33:$D$776,СВЦЭМ!$A$33:$A$776,$A104,СВЦЭМ!$B$33:$B$776,V$83)+'СЕТ СН'!$H$11+СВЦЭМ!$D$10+'СЕТ СН'!$H$5-'СЕТ СН'!$H$21</f>
        <v>3285.2890358999998</v>
      </c>
      <c r="W104" s="36">
        <f>SUMIFS(СВЦЭМ!$D$33:$D$776,СВЦЭМ!$A$33:$A$776,$A104,СВЦЭМ!$B$33:$B$776,W$83)+'СЕТ СН'!$H$11+СВЦЭМ!$D$10+'СЕТ СН'!$H$5-'СЕТ СН'!$H$21</f>
        <v>3286.89195836</v>
      </c>
      <c r="X104" s="36">
        <f>SUMIFS(СВЦЭМ!$D$33:$D$776,СВЦЭМ!$A$33:$A$776,$A104,СВЦЭМ!$B$33:$B$776,X$83)+'СЕТ СН'!$H$11+СВЦЭМ!$D$10+'СЕТ СН'!$H$5-'СЕТ СН'!$H$21</f>
        <v>3240.36518424</v>
      </c>
      <c r="Y104" s="36">
        <f>SUMIFS(СВЦЭМ!$D$33:$D$776,СВЦЭМ!$A$33:$A$776,$A104,СВЦЭМ!$B$33:$B$776,Y$83)+'СЕТ СН'!$H$11+СВЦЭМ!$D$10+'СЕТ СН'!$H$5-'СЕТ СН'!$H$21</f>
        <v>3247.5133926500002</v>
      </c>
    </row>
    <row r="105" spans="1:25" ht="15.75" x14ac:dyDescent="0.2">
      <c r="A105" s="35">
        <f t="shared" si="2"/>
        <v>43699</v>
      </c>
      <c r="B105" s="36">
        <f>SUMIFS(СВЦЭМ!$D$33:$D$776,СВЦЭМ!$A$33:$A$776,$A105,СВЦЭМ!$B$33:$B$776,B$83)+'СЕТ СН'!$H$11+СВЦЭМ!$D$10+'СЕТ СН'!$H$5-'СЕТ СН'!$H$21</f>
        <v>3375.1312332699999</v>
      </c>
      <c r="C105" s="36">
        <f>SUMIFS(СВЦЭМ!$D$33:$D$776,СВЦЭМ!$A$33:$A$776,$A105,СВЦЭМ!$B$33:$B$776,C$83)+'СЕТ СН'!$H$11+СВЦЭМ!$D$10+'СЕТ СН'!$H$5-'СЕТ СН'!$H$21</f>
        <v>3411.2202477999999</v>
      </c>
      <c r="D105" s="36">
        <f>SUMIFS(СВЦЭМ!$D$33:$D$776,СВЦЭМ!$A$33:$A$776,$A105,СВЦЭМ!$B$33:$B$776,D$83)+'СЕТ СН'!$H$11+СВЦЭМ!$D$10+'СЕТ СН'!$H$5-'СЕТ СН'!$H$21</f>
        <v>3428.17433643</v>
      </c>
      <c r="E105" s="36">
        <f>SUMIFS(СВЦЭМ!$D$33:$D$776,СВЦЭМ!$A$33:$A$776,$A105,СВЦЭМ!$B$33:$B$776,E$83)+'СЕТ СН'!$H$11+СВЦЭМ!$D$10+'СЕТ СН'!$H$5-'СЕТ СН'!$H$21</f>
        <v>3440.3069035500002</v>
      </c>
      <c r="F105" s="36">
        <f>SUMIFS(СВЦЭМ!$D$33:$D$776,СВЦЭМ!$A$33:$A$776,$A105,СВЦЭМ!$B$33:$B$776,F$83)+'СЕТ СН'!$H$11+СВЦЭМ!$D$10+'СЕТ СН'!$H$5-'СЕТ СН'!$H$21</f>
        <v>3447.2043483500001</v>
      </c>
      <c r="G105" s="36">
        <f>SUMIFS(СВЦЭМ!$D$33:$D$776,СВЦЭМ!$A$33:$A$776,$A105,СВЦЭМ!$B$33:$B$776,G$83)+'СЕТ СН'!$H$11+СВЦЭМ!$D$10+'СЕТ СН'!$H$5-'СЕТ СН'!$H$21</f>
        <v>3422.9035448499999</v>
      </c>
      <c r="H105" s="36">
        <f>SUMIFS(СВЦЭМ!$D$33:$D$776,СВЦЭМ!$A$33:$A$776,$A105,СВЦЭМ!$B$33:$B$776,H$83)+'СЕТ СН'!$H$11+СВЦЭМ!$D$10+'СЕТ СН'!$H$5-'СЕТ СН'!$H$21</f>
        <v>3389.7437985000001</v>
      </c>
      <c r="I105" s="36">
        <f>SUMIFS(СВЦЭМ!$D$33:$D$776,СВЦЭМ!$A$33:$A$776,$A105,СВЦЭМ!$B$33:$B$776,I$83)+'СЕТ СН'!$H$11+СВЦЭМ!$D$10+'СЕТ СН'!$H$5-'СЕТ СН'!$H$21</f>
        <v>3338.12656358</v>
      </c>
      <c r="J105" s="36">
        <f>SUMIFS(СВЦЭМ!$D$33:$D$776,СВЦЭМ!$A$33:$A$776,$A105,СВЦЭМ!$B$33:$B$776,J$83)+'СЕТ СН'!$H$11+СВЦЭМ!$D$10+'СЕТ СН'!$H$5-'СЕТ СН'!$H$21</f>
        <v>3313.8159380100001</v>
      </c>
      <c r="K105" s="36">
        <f>SUMIFS(СВЦЭМ!$D$33:$D$776,СВЦЭМ!$A$33:$A$776,$A105,СВЦЭМ!$B$33:$B$776,K$83)+'СЕТ СН'!$H$11+СВЦЭМ!$D$10+'СЕТ СН'!$H$5-'СЕТ СН'!$H$21</f>
        <v>3323.2909636599998</v>
      </c>
      <c r="L105" s="36">
        <f>SUMIFS(СВЦЭМ!$D$33:$D$776,СВЦЭМ!$A$33:$A$776,$A105,СВЦЭМ!$B$33:$B$776,L$83)+'СЕТ СН'!$H$11+СВЦЭМ!$D$10+'СЕТ СН'!$H$5-'СЕТ СН'!$H$21</f>
        <v>3330.87284387</v>
      </c>
      <c r="M105" s="36">
        <f>SUMIFS(СВЦЭМ!$D$33:$D$776,СВЦЭМ!$A$33:$A$776,$A105,СВЦЭМ!$B$33:$B$776,M$83)+'СЕТ СН'!$H$11+СВЦЭМ!$D$10+'СЕТ СН'!$H$5-'СЕТ СН'!$H$21</f>
        <v>3331.8891404300002</v>
      </c>
      <c r="N105" s="36">
        <f>SUMIFS(СВЦЭМ!$D$33:$D$776,СВЦЭМ!$A$33:$A$776,$A105,СВЦЭМ!$B$33:$B$776,N$83)+'СЕТ СН'!$H$11+СВЦЭМ!$D$10+'СЕТ СН'!$H$5-'СЕТ СН'!$H$21</f>
        <v>3317.2279892000001</v>
      </c>
      <c r="O105" s="36">
        <f>SUMIFS(СВЦЭМ!$D$33:$D$776,СВЦЭМ!$A$33:$A$776,$A105,СВЦЭМ!$B$33:$B$776,O$83)+'СЕТ СН'!$H$11+СВЦЭМ!$D$10+'СЕТ СН'!$H$5-'СЕТ СН'!$H$21</f>
        <v>3323.0274829700002</v>
      </c>
      <c r="P105" s="36">
        <f>SUMIFS(СВЦЭМ!$D$33:$D$776,СВЦЭМ!$A$33:$A$776,$A105,СВЦЭМ!$B$33:$B$776,P$83)+'СЕТ СН'!$H$11+СВЦЭМ!$D$10+'СЕТ СН'!$H$5-'СЕТ СН'!$H$21</f>
        <v>3322.9518167799997</v>
      </c>
      <c r="Q105" s="36">
        <f>SUMIFS(СВЦЭМ!$D$33:$D$776,СВЦЭМ!$A$33:$A$776,$A105,СВЦЭМ!$B$33:$B$776,Q$83)+'СЕТ СН'!$H$11+СВЦЭМ!$D$10+'СЕТ СН'!$H$5-'СЕТ СН'!$H$21</f>
        <v>3318.3079394000001</v>
      </c>
      <c r="R105" s="36">
        <f>SUMIFS(СВЦЭМ!$D$33:$D$776,СВЦЭМ!$A$33:$A$776,$A105,СВЦЭМ!$B$33:$B$776,R$83)+'СЕТ СН'!$H$11+СВЦЭМ!$D$10+'СЕТ СН'!$H$5-'СЕТ СН'!$H$21</f>
        <v>3272.5816374400001</v>
      </c>
      <c r="S105" s="36">
        <f>SUMIFS(СВЦЭМ!$D$33:$D$776,СВЦЭМ!$A$33:$A$776,$A105,СВЦЭМ!$B$33:$B$776,S$83)+'СЕТ СН'!$H$11+СВЦЭМ!$D$10+'СЕТ СН'!$H$5-'СЕТ СН'!$H$21</f>
        <v>3243.0544853900001</v>
      </c>
      <c r="T105" s="36">
        <f>SUMIFS(СВЦЭМ!$D$33:$D$776,СВЦЭМ!$A$33:$A$776,$A105,СВЦЭМ!$B$33:$B$776,T$83)+'СЕТ СН'!$H$11+СВЦЭМ!$D$10+'СЕТ СН'!$H$5-'СЕТ СН'!$H$21</f>
        <v>3236.2898759300001</v>
      </c>
      <c r="U105" s="36">
        <f>SUMIFS(СВЦЭМ!$D$33:$D$776,СВЦЭМ!$A$33:$A$776,$A105,СВЦЭМ!$B$33:$B$776,U$83)+'СЕТ СН'!$H$11+СВЦЭМ!$D$10+'СЕТ СН'!$H$5-'СЕТ СН'!$H$21</f>
        <v>3238.0534229599998</v>
      </c>
      <c r="V105" s="36">
        <f>SUMIFS(СВЦЭМ!$D$33:$D$776,СВЦЭМ!$A$33:$A$776,$A105,СВЦЭМ!$B$33:$B$776,V$83)+'СЕТ СН'!$H$11+СВЦЭМ!$D$10+'СЕТ СН'!$H$5-'СЕТ СН'!$H$21</f>
        <v>3255.2527426400002</v>
      </c>
      <c r="W105" s="36">
        <f>SUMIFS(СВЦЭМ!$D$33:$D$776,СВЦЭМ!$A$33:$A$776,$A105,СВЦЭМ!$B$33:$B$776,W$83)+'СЕТ СН'!$H$11+СВЦЭМ!$D$10+'СЕТ СН'!$H$5-'СЕТ СН'!$H$21</f>
        <v>3259.2739945399999</v>
      </c>
      <c r="X105" s="36">
        <f>SUMIFS(СВЦЭМ!$D$33:$D$776,СВЦЭМ!$A$33:$A$776,$A105,СВЦЭМ!$B$33:$B$776,X$83)+'СЕТ СН'!$H$11+СВЦЭМ!$D$10+'СЕТ СН'!$H$5-'СЕТ СН'!$H$21</f>
        <v>3208.7093900300001</v>
      </c>
      <c r="Y105" s="36">
        <f>SUMIFS(СВЦЭМ!$D$33:$D$776,СВЦЭМ!$A$33:$A$776,$A105,СВЦЭМ!$B$33:$B$776,Y$83)+'СЕТ СН'!$H$11+СВЦЭМ!$D$10+'СЕТ СН'!$H$5-'СЕТ СН'!$H$21</f>
        <v>3236.32806785</v>
      </c>
    </row>
    <row r="106" spans="1:25" ht="15.75" x14ac:dyDescent="0.2">
      <c r="A106" s="35">
        <f t="shared" si="2"/>
        <v>43700</v>
      </c>
      <c r="B106" s="36">
        <f>SUMIFS(СВЦЭМ!$D$33:$D$776,СВЦЭМ!$A$33:$A$776,$A106,СВЦЭМ!$B$33:$B$776,B$83)+'СЕТ СН'!$H$11+СВЦЭМ!$D$10+'СЕТ СН'!$H$5-'СЕТ СН'!$H$21</f>
        <v>3322.4237304600001</v>
      </c>
      <c r="C106" s="36">
        <f>SUMIFS(СВЦЭМ!$D$33:$D$776,СВЦЭМ!$A$33:$A$776,$A106,СВЦЭМ!$B$33:$B$776,C$83)+'СЕТ СН'!$H$11+СВЦЭМ!$D$10+'СЕТ СН'!$H$5-'СЕТ СН'!$H$21</f>
        <v>3359.0689643400001</v>
      </c>
      <c r="D106" s="36">
        <f>SUMIFS(СВЦЭМ!$D$33:$D$776,СВЦЭМ!$A$33:$A$776,$A106,СВЦЭМ!$B$33:$B$776,D$83)+'СЕТ СН'!$H$11+СВЦЭМ!$D$10+'СЕТ СН'!$H$5-'СЕТ СН'!$H$21</f>
        <v>3341.6362097599999</v>
      </c>
      <c r="E106" s="36">
        <f>SUMIFS(СВЦЭМ!$D$33:$D$776,СВЦЭМ!$A$33:$A$776,$A106,СВЦЭМ!$B$33:$B$776,E$83)+'СЕТ СН'!$H$11+СВЦЭМ!$D$10+'СЕТ СН'!$H$5-'СЕТ СН'!$H$21</f>
        <v>3330.3226024099999</v>
      </c>
      <c r="F106" s="36">
        <f>SUMIFS(СВЦЭМ!$D$33:$D$776,СВЦЭМ!$A$33:$A$776,$A106,СВЦЭМ!$B$33:$B$776,F$83)+'СЕТ СН'!$H$11+СВЦЭМ!$D$10+'СЕТ СН'!$H$5-'СЕТ СН'!$H$21</f>
        <v>3331.3334037899999</v>
      </c>
      <c r="G106" s="36">
        <f>SUMIFS(СВЦЭМ!$D$33:$D$776,СВЦЭМ!$A$33:$A$776,$A106,СВЦЭМ!$B$33:$B$776,G$83)+'СЕТ СН'!$H$11+СВЦЭМ!$D$10+'СЕТ СН'!$H$5-'СЕТ СН'!$H$21</f>
        <v>3340.8125681199999</v>
      </c>
      <c r="H106" s="36">
        <f>SUMIFS(СВЦЭМ!$D$33:$D$776,СВЦЭМ!$A$33:$A$776,$A106,СВЦЭМ!$B$33:$B$776,H$83)+'СЕТ СН'!$H$11+СВЦЭМ!$D$10+'СЕТ СН'!$H$5-'СЕТ СН'!$H$21</f>
        <v>3308.5582105399999</v>
      </c>
      <c r="I106" s="36">
        <f>SUMIFS(СВЦЭМ!$D$33:$D$776,СВЦЭМ!$A$33:$A$776,$A106,СВЦЭМ!$B$33:$B$776,I$83)+'СЕТ СН'!$H$11+СВЦЭМ!$D$10+'СЕТ СН'!$H$5-'СЕТ СН'!$H$21</f>
        <v>3301.9436571400001</v>
      </c>
      <c r="J106" s="36">
        <f>SUMIFS(СВЦЭМ!$D$33:$D$776,СВЦЭМ!$A$33:$A$776,$A106,СВЦЭМ!$B$33:$B$776,J$83)+'СЕТ СН'!$H$11+СВЦЭМ!$D$10+'СЕТ СН'!$H$5-'СЕТ СН'!$H$21</f>
        <v>3340.0577399100002</v>
      </c>
      <c r="K106" s="36">
        <f>SUMIFS(СВЦЭМ!$D$33:$D$776,СВЦЭМ!$A$33:$A$776,$A106,СВЦЭМ!$B$33:$B$776,K$83)+'СЕТ СН'!$H$11+СВЦЭМ!$D$10+'СЕТ СН'!$H$5-'СЕТ СН'!$H$21</f>
        <v>3363.5842138799999</v>
      </c>
      <c r="L106" s="36">
        <f>SUMIFS(СВЦЭМ!$D$33:$D$776,СВЦЭМ!$A$33:$A$776,$A106,СВЦЭМ!$B$33:$B$776,L$83)+'СЕТ СН'!$H$11+СВЦЭМ!$D$10+'СЕТ СН'!$H$5-'СЕТ СН'!$H$21</f>
        <v>3350.33085944</v>
      </c>
      <c r="M106" s="36">
        <f>SUMIFS(СВЦЭМ!$D$33:$D$776,СВЦЭМ!$A$33:$A$776,$A106,СВЦЭМ!$B$33:$B$776,M$83)+'СЕТ СН'!$H$11+СВЦЭМ!$D$10+'СЕТ СН'!$H$5-'СЕТ СН'!$H$21</f>
        <v>3347.37082986</v>
      </c>
      <c r="N106" s="36">
        <f>SUMIFS(СВЦЭМ!$D$33:$D$776,СВЦЭМ!$A$33:$A$776,$A106,СВЦЭМ!$B$33:$B$776,N$83)+'СЕТ СН'!$H$11+СВЦЭМ!$D$10+'СЕТ СН'!$H$5-'СЕТ СН'!$H$21</f>
        <v>3348.69443791</v>
      </c>
      <c r="O106" s="36">
        <f>SUMIFS(СВЦЭМ!$D$33:$D$776,СВЦЭМ!$A$33:$A$776,$A106,СВЦЭМ!$B$33:$B$776,O$83)+'СЕТ СН'!$H$11+СВЦЭМ!$D$10+'СЕТ СН'!$H$5-'СЕТ СН'!$H$21</f>
        <v>3366.7443407800001</v>
      </c>
      <c r="P106" s="36">
        <f>SUMIFS(СВЦЭМ!$D$33:$D$776,СВЦЭМ!$A$33:$A$776,$A106,СВЦЭМ!$B$33:$B$776,P$83)+'СЕТ СН'!$H$11+СВЦЭМ!$D$10+'СЕТ СН'!$H$5-'СЕТ СН'!$H$21</f>
        <v>3375.5682192300001</v>
      </c>
      <c r="Q106" s="36">
        <f>SUMIFS(СВЦЭМ!$D$33:$D$776,СВЦЭМ!$A$33:$A$776,$A106,СВЦЭМ!$B$33:$B$776,Q$83)+'СЕТ СН'!$H$11+СВЦЭМ!$D$10+'СЕТ СН'!$H$5-'СЕТ СН'!$H$21</f>
        <v>3372.5737452900003</v>
      </c>
      <c r="R106" s="36">
        <f>SUMIFS(СВЦЭМ!$D$33:$D$776,СВЦЭМ!$A$33:$A$776,$A106,СВЦЭМ!$B$33:$B$776,R$83)+'СЕТ СН'!$H$11+СВЦЭМ!$D$10+'СЕТ СН'!$H$5-'СЕТ СН'!$H$21</f>
        <v>3353.0203308300001</v>
      </c>
      <c r="S106" s="36">
        <f>SUMIFS(СВЦЭМ!$D$33:$D$776,СВЦЭМ!$A$33:$A$776,$A106,СВЦЭМ!$B$33:$B$776,S$83)+'СЕТ СН'!$H$11+СВЦЭМ!$D$10+'СЕТ СН'!$H$5-'СЕТ СН'!$H$21</f>
        <v>3334.4270472799999</v>
      </c>
      <c r="T106" s="36">
        <f>SUMIFS(СВЦЭМ!$D$33:$D$776,СВЦЭМ!$A$33:$A$776,$A106,СВЦЭМ!$B$33:$B$776,T$83)+'СЕТ СН'!$H$11+СВЦЭМ!$D$10+'СЕТ СН'!$H$5-'СЕТ СН'!$H$21</f>
        <v>3325.21617298</v>
      </c>
      <c r="U106" s="36">
        <f>SUMIFS(СВЦЭМ!$D$33:$D$776,СВЦЭМ!$A$33:$A$776,$A106,СВЦЭМ!$B$33:$B$776,U$83)+'СЕТ СН'!$H$11+СВЦЭМ!$D$10+'СЕТ СН'!$H$5-'СЕТ СН'!$H$21</f>
        <v>3311.5963038600003</v>
      </c>
      <c r="V106" s="36">
        <f>SUMIFS(СВЦЭМ!$D$33:$D$776,СВЦЭМ!$A$33:$A$776,$A106,СВЦЭМ!$B$33:$B$776,V$83)+'СЕТ СН'!$H$11+СВЦЭМ!$D$10+'СЕТ СН'!$H$5-'СЕТ СН'!$H$21</f>
        <v>3294.0109238099999</v>
      </c>
      <c r="W106" s="36">
        <f>SUMIFS(СВЦЭМ!$D$33:$D$776,СВЦЭМ!$A$33:$A$776,$A106,СВЦЭМ!$B$33:$B$776,W$83)+'СЕТ СН'!$H$11+СВЦЭМ!$D$10+'СЕТ СН'!$H$5-'СЕТ СН'!$H$21</f>
        <v>3299.3737118899999</v>
      </c>
      <c r="X106" s="36">
        <f>SUMIFS(СВЦЭМ!$D$33:$D$776,СВЦЭМ!$A$33:$A$776,$A106,СВЦЭМ!$B$33:$B$776,X$83)+'СЕТ СН'!$H$11+СВЦЭМ!$D$10+'СЕТ СН'!$H$5-'СЕТ СН'!$H$21</f>
        <v>3305.4568005199999</v>
      </c>
      <c r="Y106" s="36">
        <f>SUMIFS(СВЦЭМ!$D$33:$D$776,СВЦЭМ!$A$33:$A$776,$A106,СВЦЭМ!$B$33:$B$776,Y$83)+'СЕТ СН'!$H$11+СВЦЭМ!$D$10+'СЕТ СН'!$H$5-'СЕТ СН'!$H$21</f>
        <v>3351.2453011400003</v>
      </c>
    </row>
    <row r="107" spans="1:25" ht="15.75" x14ac:dyDescent="0.2">
      <c r="A107" s="35">
        <f t="shared" si="2"/>
        <v>43701</v>
      </c>
      <c r="B107" s="36">
        <f>SUMIFS(СВЦЭМ!$D$33:$D$776,СВЦЭМ!$A$33:$A$776,$A107,СВЦЭМ!$B$33:$B$776,B$83)+'СЕТ СН'!$H$11+СВЦЭМ!$D$10+'СЕТ СН'!$H$5-'СЕТ СН'!$H$21</f>
        <v>3360.9389035099998</v>
      </c>
      <c r="C107" s="36">
        <f>SUMIFS(СВЦЭМ!$D$33:$D$776,СВЦЭМ!$A$33:$A$776,$A107,СВЦЭМ!$B$33:$B$776,C$83)+'СЕТ СН'!$H$11+СВЦЭМ!$D$10+'СЕТ СН'!$H$5-'СЕТ СН'!$H$21</f>
        <v>3401.56199995</v>
      </c>
      <c r="D107" s="36">
        <f>SUMIFS(СВЦЭМ!$D$33:$D$776,СВЦЭМ!$A$33:$A$776,$A107,СВЦЭМ!$B$33:$B$776,D$83)+'СЕТ СН'!$H$11+СВЦЭМ!$D$10+'СЕТ СН'!$H$5-'СЕТ СН'!$H$21</f>
        <v>3424.8467396599999</v>
      </c>
      <c r="E107" s="36">
        <f>SUMIFS(СВЦЭМ!$D$33:$D$776,СВЦЭМ!$A$33:$A$776,$A107,СВЦЭМ!$B$33:$B$776,E$83)+'СЕТ СН'!$H$11+СВЦЭМ!$D$10+'СЕТ СН'!$H$5-'СЕТ СН'!$H$21</f>
        <v>3447.5923288399999</v>
      </c>
      <c r="F107" s="36">
        <f>SUMIFS(СВЦЭМ!$D$33:$D$776,СВЦЭМ!$A$33:$A$776,$A107,СВЦЭМ!$B$33:$B$776,F$83)+'СЕТ СН'!$H$11+СВЦЭМ!$D$10+'СЕТ СН'!$H$5-'СЕТ СН'!$H$21</f>
        <v>3449.2969567800001</v>
      </c>
      <c r="G107" s="36">
        <f>SUMIFS(СВЦЭМ!$D$33:$D$776,СВЦЭМ!$A$33:$A$776,$A107,СВЦЭМ!$B$33:$B$776,G$83)+'СЕТ СН'!$H$11+СВЦЭМ!$D$10+'СЕТ СН'!$H$5-'СЕТ СН'!$H$21</f>
        <v>3443.81585004</v>
      </c>
      <c r="H107" s="36">
        <f>SUMIFS(СВЦЭМ!$D$33:$D$776,СВЦЭМ!$A$33:$A$776,$A107,СВЦЭМ!$B$33:$B$776,H$83)+'СЕТ СН'!$H$11+СВЦЭМ!$D$10+'СЕТ СН'!$H$5-'СЕТ СН'!$H$21</f>
        <v>3415.2038356200001</v>
      </c>
      <c r="I107" s="36">
        <f>SUMIFS(СВЦЭМ!$D$33:$D$776,СВЦЭМ!$A$33:$A$776,$A107,СВЦЭМ!$B$33:$B$776,I$83)+'СЕТ СН'!$H$11+СВЦЭМ!$D$10+'СЕТ СН'!$H$5-'СЕТ СН'!$H$21</f>
        <v>3373.1543633699998</v>
      </c>
      <c r="J107" s="36">
        <f>SUMIFS(СВЦЭМ!$D$33:$D$776,СВЦЭМ!$A$33:$A$776,$A107,СВЦЭМ!$B$33:$B$776,J$83)+'СЕТ СН'!$H$11+СВЦЭМ!$D$10+'СЕТ СН'!$H$5-'СЕТ СН'!$H$21</f>
        <v>3315.71536483</v>
      </c>
      <c r="K107" s="36">
        <f>SUMIFS(СВЦЭМ!$D$33:$D$776,СВЦЭМ!$A$33:$A$776,$A107,СВЦЭМ!$B$33:$B$776,K$83)+'СЕТ СН'!$H$11+СВЦЭМ!$D$10+'СЕТ СН'!$H$5-'СЕТ СН'!$H$21</f>
        <v>3263.4402362299998</v>
      </c>
      <c r="L107" s="36">
        <f>SUMIFS(СВЦЭМ!$D$33:$D$776,СВЦЭМ!$A$33:$A$776,$A107,СВЦЭМ!$B$33:$B$776,L$83)+'СЕТ СН'!$H$11+СВЦЭМ!$D$10+'СЕТ СН'!$H$5-'СЕТ СН'!$H$21</f>
        <v>3255.9157716</v>
      </c>
      <c r="M107" s="36">
        <f>SUMIFS(СВЦЭМ!$D$33:$D$776,СВЦЭМ!$A$33:$A$776,$A107,СВЦЭМ!$B$33:$B$776,M$83)+'СЕТ СН'!$H$11+СВЦЭМ!$D$10+'СЕТ СН'!$H$5-'СЕТ СН'!$H$21</f>
        <v>3252.0122949900001</v>
      </c>
      <c r="N107" s="36">
        <f>SUMIFS(СВЦЭМ!$D$33:$D$776,СВЦЭМ!$A$33:$A$776,$A107,СВЦЭМ!$B$33:$B$776,N$83)+'СЕТ СН'!$H$11+СВЦЭМ!$D$10+'СЕТ СН'!$H$5-'СЕТ СН'!$H$21</f>
        <v>3269.29882443</v>
      </c>
      <c r="O107" s="36">
        <f>SUMIFS(СВЦЭМ!$D$33:$D$776,СВЦЭМ!$A$33:$A$776,$A107,СВЦЭМ!$B$33:$B$776,O$83)+'СЕТ СН'!$H$11+СВЦЭМ!$D$10+'СЕТ СН'!$H$5-'СЕТ СН'!$H$21</f>
        <v>3282.6307394199998</v>
      </c>
      <c r="P107" s="36">
        <f>SUMIFS(СВЦЭМ!$D$33:$D$776,СВЦЭМ!$A$33:$A$776,$A107,СВЦЭМ!$B$33:$B$776,P$83)+'СЕТ СН'!$H$11+СВЦЭМ!$D$10+'СЕТ СН'!$H$5-'СЕТ СН'!$H$21</f>
        <v>3291.0167544699998</v>
      </c>
      <c r="Q107" s="36">
        <f>SUMIFS(СВЦЭМ!$D$33:$D$776,СВЦЭМ!$A$33:$A$776,$A107,СВЦЭМ!$B$33:$B$776,Q$83)+'СЕТ СН'!$H$11+СВЦЭМ!$D$10+'СЕТ СН'!$H$5-'СЕТ СН'!$H$21</f>
        <v>3299.7063259500001</v>
      </c>
      <c r="R107" s="36">
        <f>SUMIFS(СВЦЭМ!$D$33:$D$776,СВЦЭМ!$A$33:$A$776,$A107,СВЦЭМ!$B$33:$B$776,R$83)+'СЕТ СН'!$H$11+СВЦЭМ!$D$10+'СЕТ СН'!$H$5-'СЕТ СН'!$H$21</f>
        <v>3266.9508792199999</v>
      </c>
      <c r="S107" s="36">
        <f>SUMIFS(СВЦЭМ!$D$33:$D$776,СВЦЭМ!$A$33:$A$776,$A107,СВЦЭМ!$B$33:$B$776,S$83)+'СЕТ СН'!$H$11+СВЦЭМ!$D$10+'СЕТ СН'!$H$5-'СЕТ СН'!$H$21</f>
        <v>3229.4171611500001</v>
      </c>
      <c r="T107" s="36">
        <f>SUMIFS(СВЦЭМ!$D$33:$D$776,СВЦЭМ!$A$33:$A$776,$A107,СВЦЭМ!$B$33:$B$776,T$83)+'СЕТ СН'!$H$11+СВЦЭМ!$D$10+'СЕТ СН'!$H$5-'СЕТ СН'!$H$21</f>
        <v>3217.4912692799999</v>
      </c>
      <c r="U107" s="36">
        <f>SUMIFS(СВЦЭМ!$D$33:$D$776,СВЦЭМ!$A$33:$A$776,$A107,СВЦЭМ!$B$33:$B$776,U$83)+'СЕТ СН'!$H$11+СВЦЭМ!$D$10+'СЕТ СН'!$H$5-'СЕТ СН'!$H$21</f>
        <v>3212.3617280600001</v>
      </c>
      <c r="V107" s="36">
        <f>SUMIFS(СВЦЭМ!$D$33:$D$776,СВЦЭМ!$A$33:$A$776,$A107,СВЦЭМ!$B$33:$B$776,V$83)+'СЕТ СН'!$H$11+СВЦЭМ!$D$10+'СЕТ СН'!$H$5-'СЕТ СН'!$H$21</f>
        <v>3221.7384226300001</v>
      </c>
      <c r="W107" s="36">
        <f>SUMIFS(СВЦЭМ!$D$33:$D$776,СВЦЭМ!$A$33:$A$776,$A107,СВЦЭМ!$B$33:$B$776,W$83)+'СЕТ СН'!$H$11+СВЦЭМ!$D$10+'СЕТ СН'!$H$5-'СЕТ СН'!$H$21</f>
        <v>3227.1878887900002</v>
      </c>
      <c r="X107" s="36">
        <f>SUMIFS(СВЦЭМ!$D$33:$D$776,СВЦЭМ!$A$33:$A$776,$A107,СВЦЭМ!$B$33:$B$776,X$83)+'СЕТ СН'!$H$11+СВЦЭМ!$D$10+'СЕТ СН'!$H$5-'СЕТ СН'!$H$21</f>
        <v>3219.7495262399998</v>
      </c>
      <c r="Y107" s="36">
        <f>SUMIFS(СВЦЭМ!$D$33:$D$776,СВЦЭМ!$A$33:$A$776,$A107,СВЦЭМ!$B$33:$B$776,Y$83)+'СЕТ СН'!$H$11+СВЦЭМ!$D$10+'СЕТ СН'!$H$5-'СЕТ СН'!$H$21</f>
        <v>3290.1668457199999</v>
      </c>
    </row>
    <row r="108" spans="1:25" ht="15.75" x14ac:dyDescent="0.2">
      <c r="A108" s="35">
        <f t="shared" si="2"/>
        <v>43702</v>
      </c>
      <c r="B108" s="36">
        <f>SUMIFS(СВЦЭМ!$D$33:$D$776,СВЦЭМ!$A$33:$A$776,$A108,СВЦЭМ!$B$33:$B$776,B$83)+'СЕТ СН'!$H$11+СВЦЭМ!$D$10+'СЕТ СН'!$H$5-'СЕТ СН'!$H$21</f>
        <v>3343.7640667000001</v>
      </c>
      <c r="C108" s="36">
        <f>SUMIFS(СВЦЭМ!$D$33:$D$776,СВЦЭМ!$A$33:$A$776,$A108,СВЦЭМ!$B$33:$B$776,C$83)+'СЕТ СН'!$H$11+СВЦЭМ!$D$10+'СЕТ СН'!$H$5-'СЕТ СН'!$H$21</f>
        <v>3379.24585067</v>
      </c>
      <c r="D108" s="36">
        <f>SUMIFS(СВЦЭМ!$D$33:$D$776,СВЦЭМ!$A$33:$A$776,$A108,СВЦЭМ!$B$33:$B$776,D$83)+'СЕТ СН'!$H$11+СВЦЭМ!$D$10+'СЕТ СН'!$H$5-'СЕТ СН'!$H$21</f>
        <v>3386.4621935699997</v>
      </c>
      <c r="E108" s="36">
        <f>SUMIFS(СВЦЭМ!$D$33:$D$776,СВЦЭМ!$A$33:$A$776,$A108,СВЦЭМ!$B$33:$B$776,E$83)+'СЕТ СН'!$H$11+СВЦЭМ!$D$10+'СЕТ СН'!$H$5-'СЕТ СН'!$H$21</f>
        <v>3390.33184493</v>
      </c>
      <c r="F108" s="36">
        <f>SUMIFS(СВЦЭМ!$D$33:$D$776,СВЦЭМ!$A$33:$A$776,$A108,СВЦЭМ!$B$33:$B$776,F$83)+'СЕТ СН'!$H$11+СВЦЭМ!$D$10+'СЕТ СН'!$H$5-'СЕТ СН'!$H$21</f>
        <v>3390.20687563</v>
      </c>
      <c r="G108" s="36">
        <f>SUMIFS(СВЦЭМ!$D$33:$D$776,СВЦЭМ!$A$33:$A$776,$A108,СВЦЭМ!$B$33:$B$776,G$83)+'СЕТ СН'!$H$11+СВЦЭМ!$D$10+'СЕТ СН'!$H$5-'СЕТ СН'!$H$21</f>
        <v>3389.2113409399999</v>
      </c>
      <c r="H108" s="36">
        <f>SUMIFS(СВЦЭМ!$D$33:$D$776,СВЦЭМ!$A$33:$A$776,$A108,СВЦЭМ!$B$33:$B$776,H$83)+'СЕТ СН'!$H$11+СВЦЭМ!$D$10+'СЕТ СН'!$H$5-'СЕТ СН'!$H$21</f>
        <v>3376.2949580300001</v>
      </c>
      <c r="I108" s="36">
        <f>SUMIFS(СВЦЭМ!$D$33:$D$776,СВЦЭМ!$A$33:$A$776,$A108,СВЦЭМ!$B$33:$B$776,I$83)+'СЕТ СН'!$H$11+СВЦЭМ!$D$10+'СЕТ СН'!$H$5-'СЕТ СН'!$H$21</f>
        <v>3366.21979938</v>
      </c>
      <c r="J108" s="36">
        <f>SUMIFS(СВЦЭМ!$D$33:$D$776,СВЦЭМ!$A$33:$A$776,$A108,СВЦЭМ!$B$33:$B$776,J$83)+'СЕТ СН'!$H$11+СВЦЭМ!$D$10+'СЕТ СН'!$H$5-'СЕТ СН'!$H$21</f>
        <v>3328.5047271399999</v>
      </c>
      <c r="K108" s="36">
        <f>SUMIFS(СВЦЭМ!$D$33:$D$776,СВЦЭМ!$A$33:$A$776,$A108,СВЦЭМ!$B$33:$B$776,K$83)+'СЕТ СН'!$H$11+СВЦЭМ!$D$10+'СЕТ СН'!$H$5-'СЕТ СН'!$H$21</f>
        <v>3284.7482061299997</v>
      </c>
      <c r="L108" s="36">
        <f>SUMIFS(СВЦЭМ!$D$33:$D$776,СВЦЭМ!$A$33:$A$776,$A108,СВЦЭМ!$B$33:$B$776,L$83)+'СЕТ СН'!$H$11+СВЦЭМ!$D$10+'СЕТ СН'!$H$5-'СЕТ СН'!$H$21</f>
        <v>3250.8654703100001</v>
      </c>
      <c r="M108" s="36">
        <f>SUMIFS(СВЦЭМ!$D$33:$D$776,СВЦЭМ!$A$33:$A$776,$A108,СВЦЭМ!$B$33:$B$776,M$83)+'СЕТ СН'!$H$11+СВЦЭМ!$D$10+'СЕТ СН'!$H$5-'СЕТ СН'!$H$21</f>
        <v>3251.2966602299998</v>
      </c>
      <c r="N108" s="36">
        <f>SUMIFS(СВЦЭМ!$D$33:$D$776,СВЦЭМ!$A$33:$A$776,$A108,СВЦЭМ!$B$33:$B$776,N$83)+'СЕТ СН'!$H$11+СВЦЭМ!$D$10+'СЕТ СН'!$H$5-'СЕТ СН'!$H$21</f>
        <v>3268.45590481</v>
      </c>
      <c r="O108" s="36">
        <f>SUMIFS(СВЦЭМ!$D$33:$D$776,СВЦЭМ!$A$33:$A$776,$A108,СВЦЭМ!$B$33:$B$776,O$83)+'СЕТ СН'!$H$11+СВЦЭМ!$D$10+'СЕТ СН'!$H$5-'СЕТ СН'!$H$21</f>
        <v>3287.48396478</v>
      </c>
      <c r="P108" s="36">
        <f>SUMIFS(СВЦЭМ!$D$33:$D$776,СВЦЭМ!$A$33:$A$776,$A108,СВЦЭМ!$B$33:$B$776,P$83)+'СЕТ СН'!$H$11+СВЦЭМ!$D$10+'СЕТ СН'!$H$5-'СЕТ СН'!$H$21</f>
        <v>3300.8782369599999</v>
      </c>
      <c r="Q108" s="36">
        <f>SUMIFS(СВЦЭМ!$D$33:$D$776,СВЦЭМ!$A$33:$A$776,$A108,СВЦЭМ!$B$33:$B$776,Q$83)+'СЕТ СН'!$H$11+СВЦЭМ!$D$10+'СЕТ СН'!$H$5-'СЕТ СН'!$H$21</f>
        <v>3313.9908744300001</v>
      </c>
      <c r="R108" s="36">
        <f>SUMIFS(СВЦЭМ!$D$33:$D$776,СВЦЭМ!$A$33:$A$776,$A108,СВЦЭМ!$B$33:$B$776,R$83)+'СЕТ СН'!$H$11+СВЦЭМ!$D$10+'СЕТ СН'!$H$5-'СЕТ СН'!$H$21</f>
        <v>3277.0598261</v>
      </c>
      <c r="S108" s="36">
        <f>SUMIFS(СВЦЭМ!$D$33:$D$776,СВЦЭМ!$A$33:$A$776,$A108,СВЦЭМ!$B$33:$B$776,S$83)+'СЕТ СН'!$H$11+СВЦЭМ!$D$10+'СЕТ СН'!$H$5-'СЕТ СН'!$H$21</f>
        <v>3238.7938100599999</v>
      </c>
      <c r="T108" s="36">
        <f>SUMIFS(СВЦЭМ!$D$33:$D$776,СВЦЭМ!$A$33:$A$776,$A108,СВЦЭМ!$B$33:$B$776,T$83)+'СЕТ СН'!$H$11+СВЦЭМ!$D$10+'СЕТ СН'!$H$5-'СЕТ СН'!$H$21</f>
        <v>3251.3502498100002</v>
      </c>
      <c r="U108" s="36">
        <f>SUMIFS(СВЦЭМ!$D$33:$D$776,СВЦЭМ!$A$33:$A$776,$A108,СВЦЭМ!$B$33:$B$776,U$83)+'СЕТ СН'!$H$11+СВЦЭМ!$D$10+'СЕТ СН'!$H$5-'СЕТ СН'!$H$21</f>
        <v>3254.9830737800003</v>
      </c>
      <c r="V108" s="36">
        <f>SUMIFS(СВЦЭМ!$D$33:$D$776,СВЦЭМ!$A$33:$A$776,$A108,СВЦЭМ!$B$33:$B$776,V$83)+'СЕТ СН'!$H$11+СВЦЭМ!$D$10+'СЕТ СН'!$H$5-'СЕТ СН'!$H$21</f>
        <v>3228.54962905</v>
      </c>
      <c r="W108" s="36">
        <f>SUMIFS(СВЦЭМ!$D$33:$D$776,СВЦЭМ!$A$33:$A$776,$A108,СВЦЭМ!$B$33:$B$776,W$83)+'СЕТ СН'!$H$11+СВЦЭМ!$D$10+'СЕТ СН'!$H$5-'СЕТ СН'!$H$21</f>
        <v>3233.0273407099999</v>
      </c>
      <c r="X108" s="36">
        <f>SUMIFS(СВЦЭМ!$D$33:$D$776,СВЦЭМ!$A$33:$A$776,$A108,СВЦЭМ!$B$33:$B$776,X$83)+'СЕТ СН'!$H$11+СВЦЭМ!$D$10+'СЕТ СН'!$H$5-'СЕТ СН'!$H$21</f>
        <v>3244.40775016</v>
      </c>
      <c r="Y108" s="36">
        <f>SUMIFS(СВЦЭМ!$D$33:$D$776,СВЦЭМ!$A$33:$A$776,$A108,СВЦЭМ!$B$33:$B$776,Y$83)+'СЕТ СН'!$H$11+СВЦЭМ!$D$10+'СЕТ СН'!$H$5-'СЕТ СН'!$H$21</f>
        <v>3319.98184081</v>
      </c>
    </row>
    <row r="109" spans="1:25" ht="15.75" x14ac:dyDescent="0.2">
      <c r="A109" s="35">
        <f t="shared" si="2"/>
        <v>43703</v>
      </c>
      <c r="B109" s="36">
        <f>SUMIFS(СВЦЭМ!$D$33:$D$776,СВЦЭМ!$A$33:$A$776,$A109,СВЦЭМ!$B$33:$B$776,B$83)+'СЕТ СН'!$H$11+СВЦЭМ!$D$10+'СЕТ СН'!$H$5-'СЕТ СН'!$H$21</f>
        <v>3434.3204006599999</v>
      </c>
      <c r="C109" s="36">
        <f>SUMIFS(СВЦЭМ!$D$33:$D$776,СВЦЭМ!$A$33:$A$776,$A109,СВЦЭМ!$B$33:$B$776,C$83)+'СЕТ СН'!$H$11+СВЦЭМ!$D$10+'СЕТ СН'!$H$5-'СЕТ СН'!$H$21</f>
        <v>3489.7860700900001</v>
      </c>
      <c r="D109" s="36">
        <f>SUMIFS(СВЦЭМ!$D$33:$D$776,СВЦЭМ!$A$33:$A$776,$A109,СВЦЭМ!$B$33:$B$776,D$83)+'СЕТ СН'!$H$11+СВЦЭМ!$D$10+'СЕТ СН'!$H$5-'СЕТ СН'!$H$21</f>
        <v>3508.2359117999999</v>
      </c>
      <c r="E109" s="36">
        <f>SUMIFS(СВЦЭМ!$D$33:$D$776,СВЦЭМ!$A$33:$A$776,$A109,СВЦЭМ!$B$33:$B$776,E$83)+'СЕТ СН'!$H$11+СВЦЭМ!$D$10+'СЕТ СН'!$H$5-'СЕТ СН'!$H$21</f>
        <v>3519.6489038099999</v>
      </c>
      <c r="F109" s="36">
        <f>SUMIFS(СВЦЭМ!$D$33:$D$776,СВЦЭМ!$A$33:$A$776,$A109,СВЦЭМ!$B$33:$B$776,F$83)+'СЕТ СН'!$H$11+СВЦЭМ!$D$10+'СЕТ СН'!$H$5-'СЕТ СН'!$H$21</f>
        <v>3505.8065980800002</v>
      </c>
      <c r="G109" s="36">
        <f>SUMIFS(СВЦЭМ!$D$33:$D$776,СВЦЭМ!$A$33:$A$776,$A109,СВЦЭМ!$B$33:$B$776,G$83)+'СЕТ СН'!$H$11+СВЦЭМ!$D$10+'СЕТ СН'!$H$5-'СЕТ СН'!$H$21</f>
        <v>3472.1775988300001</v>
      </c>
      <c r="H109" s="36">
        <f>SUMIFS(СВЦЭМ!$D$33:$D$776,СВЦЭМ!$A$33:$A$776,$A109,СВЦЭМ!$B$33:$B$776,H$83)+'СЕТ СН'!$H$11+СВЦЭМ!$D$10+'СЕТ СН'!$H$5-'СЕТ СН'!$H$21</f>
        <v>3443.6247322199997</v>
      </c>
      <c r="I109" s="36">
        <f>SUMIFS(СВЦЭМ!$D$33:$D$776,СВЦЭМ!$A$33:$A$776,$A109,СВЦЭМ!$B$33:$B$776,I$83)+'СЕТ СН'!$H$11+СВЦЭМ!$D$10+'СЕТ СН'!$H$5-'СЕТ СН'!$H$21</f>
        <v>3388.5973945400001</v>
      </c>
      <c r="J109" s="36">
        <f>SUMIFS(СВЦЭМ!$D$33:$D$776,СВЦЭМ!$A$33:$A$776,$A109,СВЦЭМ!$B$33:$B$776,J$83)+'СЕТ СН'!$H$11+СВЦЭМ!$D$10+'СЕТ СН'!$H$5-'СЕТ СН'!$H$21</f>
        <v>3344.6139425900001</v>
      </c>
      <c r="K109" s="36">
        <f>SUMIFS(СВЦЭМ!$D$33:$D$776,СВЦЭМ!$A$33:$A$776,$A109,СВЦЭМ!$B$33:$B$776,K$83)+'СЕТ СН'!$H$11+СВЦЭМ!$D$10+'СЕТ СН'!$H$5-'СЕТ СН'!$H$21</f>
        <v>3313.5982352700003</v>
      </c>
      <c r="L109" s="36">
        <f>SUMIFS(СВЦЭМ!$D$33:$D$776,СВЦЭМ!$A$33:$A$776,$A109,СВЦЭМ!$B$33:$B$776,L$83)+'СЕТ СН'!$H$11+СВЦЭМ!$D$10+'СЕТ СН'!$H$5-'СЕТ СН'!$H$21</f>
        <v>3295.43472071</v>
      </c>
      <c r="M109" s="36">
        <f>SUMIFS(СВЦЭМ!$D$33:$D$776,СВЦЭМ!$A$33:$A$776,$A109,СВЦЭМ!$B$33:$B$776,M$83)+'СЕТ СН'!$H$11+СВЦЭМ!$D$10+'СЕТ СН'!$H$5-'СЕТ СН'!$H$21</f>
        <v>3291.0205147400002</v>
      </c>
      <c r="N109" s="36">
        <f>SUMIFS(СВЦЭМ!$D$33:$D$776,СВЦЭМ!$A$33:$A$776,$A109,СВЦЭМ!$B$33:$B$776,N$83)+'СЕТ СН'!$H$11+СВЦЭМ!$D$10+'СЕТ СН'!$H$5-'СЕТ СН'!$H$21</f>
        <v>3289.58748578</v>
      </c>
      <c r="O109" s="36">
        <f>SUMIFS(СВЦЭМ!$D$33:$D$776,СВЦЭМ!$A$33:$A$776,$A109,СВЦЭМ!$B$33:$B$776,O$83)+'СЕТ СН'!$H$11+СВЦЭМ!$D$10+'СЕТ СН'!$H$5-'СЕТ СН'!$H$21</f>
        <v>3289.42362873</v>
      </c>
      <c r="P109" s="36">
        <f>SUMIFS(СВЦЭМ!$D$33:$D$776,СВЦЭМ!$A$33:$A$776,$A109,СВЦЭМ!$B$33:$B$776,P$83)+'СЕТ СН'!$H$11+СВЦЭМ!$D$10+'СЕТ СН'!$H$5-'СЕТ СН'!$H$21</f>
        <v>3285.4008174199998</v>
      </c>
      <c r="Q109" s="36">
        <f>SUMIFS(СВЦЭМ!$D$33:$D$776,СВЦЭМ!$A$33:$A$776,$A109,СВЦЭМ!$B$33:$B$776,Q$83)+'СЕТ СН'!$H$11+СВЦЭМ!$D$10+'СЕТ СН'!$H$5-'СЕТ СН'!$H$21</f>
        <v>3293.9632741099999</v>
      </c>
      <c r="R109" s="36">
        <f>SUMIFS(СВЦЭМ!$D$33:$D$776,СВЦЭМ!$A$33:$A$776,$A109,СВЦЭМ!$B$33:$B$776,R$83)+'СЕТ СН'!$H$11+СВЦЭМ!$D$10+'СЕТ СН'!$H$5-'СЕТ СН'!$H$21</f>
        <v>3264.3536371700002</v>
      </c>
      <c r="S109" s="36">
        <f>SUMIFS(СВЦЭМ!$D$33:$D$776,СВЦЭМ!$A$33:$A$776,$A109,СВЦЭМ!$B$33:$B$776,S$83)+'СЕТ СН'!$H$11+СВЦЭМ!$D$10+'СЕТ СН'!$H$5-'СЕТ СН'!$H$21</f>
        <v>3294.3618436900001</v>
      </c>
      <c r="T109" s="36">
        <f>SUMIFS(СВЦЭМ!$D$33:$D$776,СВЦЭМ!$A$33:$A$776,$A109,СВЦЭМ!$B$33:$B$776,T$83)+'СЕТ СН'!$H$11+СВЦЭМ!$D$10+'СЕТ СН'!$H$5-'СЕТ СН'!$H$21</f>
        <v>3299.4597275599999</v>
      </c>
      <c r="U109" s="36">
        <f>SUMIFS(СВЦЭМ!$D$33:$D$776,СВЦЭМ!$A$33:$A$776,$A109,СВЦЭМ!$B$33:$B$776,U$83)+'СЕТ СН'!$H$11+СВЦЭМ!$D$10+'СЕТ СН'!$H$5-'СЕТ СН'!$H$21</f>
        <v>3302.6915189699998</v>
      </c>
      <c r="V109" s="36">
        <f>SUMIFS(СВЦЭМ!$D$33:$D$776,СВЦЭМ!$A$33:$A$776,$A109,СВЦЭМ!$B$33:$B$776,V$83)+'СЕТ СН'!$H$11+СВЦЭМ!$D$10+'СЕТ СН'!$H$5-'СЕТ СН'!$H$21</f>
        <v>3314.89057615</v>
      </c>
      <c r="W109" s="36">
        <f>SUMIFS(СВЦЭМ!$D$33:$D$776,СВЦЭМ!$A$33:$A$776,$A109,СВЦЭМ!$B$33:$B$776,W$83)+'СЕТ СН'!$H$11+СВЦЭМ!$D$10+'СЕТ СН'!$H$5-'СЕТ СН'!$H$21</f>
        <v>3317.4250264399998</v>
      </c>
      <c r="X109" s="36">
        <f>SUMIFS(СВЦЭМ!$D$33:$D$776,СВЦЭМ!$A$33:$A$776,$A109,СВЦЭМ!$B$33:$B$776,X$83)+'СЕТ СН'!$H$11+СВЦЭМ!$D$10+'СЕТ СН'!$H$5-'СЕТ СН'!$H$21</f>
        <v>3277.7820290999998</v>
      </c>
      <c r="Y109" s="36">
        <f>SUMIFS(СВЦЭМ!$D$33:$D$776,СВЦЭМ!$A$33:$A$776,$A109,СВЦЭМ!$B$33:$B$776,Y$83)+'СЕТ СН'!$H$11+СВЦЭМ!$D$10+'СЕТ СН'!$H$5-'СЕТ СН'!$H$21</f>
        <v>3330.4585309499998</v>
      </c>
    </row>
    <row r="110" spans="1:25" ht="15.75" x14ac:dyDescent="0.2">
      <c r="A110" s="35">
        <f t="shared" si="2"/>
        <v>43704</v>
      </c>
      <c r="B110" s="36">
        <f>SUMIFS(СВЦЭМ!$D$33:$D$776,СВЦЭМ!$A$33:$A$776,$A110,СВЦЭМ!$B$33:$B$776,B$83)+'СЕТ СН'!$H$11+СВЦЭМ!$D$10+'СЕТ СН'!$H$5-'СЕТ СН'!$H$21</f>
        <v>3296.3948401500002</v>
      </c>
      <c r="C110" s="36">
        <f>SUMIFS(СВЦЭМ!$D$33:$D$776,СВЦЭМ!$A$33:$A$776,$A110,СВЦЭМ!$B$33:$B$776,C$83)+'СЕТ СН'!$H$11+СВЦЭМ!$D$10+'СЕТ СН'!$H$5-'СЕТ СН'!$H$21</f>
        <v>3346.1794081399999</v>
      </c>
      <c r="D110" s="36">
        <f>SUMIFS(СВЦЭМ!$D$33:$D$776,СВЦЭМ!$A$33:$A$776,$A110,СВЦЭМ!$B$33:$B$776,D$83)+'СЕТ СН'!$H$11+СВЦЭМ!$D$10+'СЕТ СН'!$H$5-'СЕТ СН'!$H$21</f>
        <v>3385.9214561700001</v>
      </c>
      <c r="E110" s="36">
        <f>SUMIFS(СВЦЭМ!$D$33:$D$776,СВЦЭМ!$A$33:$A$776,$A110,СВЦЭМ!$B$33:$B$776,E$83)+'СЕТ СН'!$H$11+СВЦЭМ!$D$10+'СЕТ СН'!$H$5-'СЕТ СН'!$H$21</f>
        <v>3396.0365749499997</v>
      </c>
      <c r="F110" s="36">
        <f>SUMIFS(СВЦЭМ!$D$33:$D$776,СВЦЭМ!$A$33:$A$776,$A110,СВЦЭМ!$B$33:$B$776,F$83)+'СЕТ СН'!$H$11+СВЦЭМ!$D$10+'СЕТ СН'!$H$5-'СЕТ СН'!$H$21</f>
        <v>3385.4807015799997</v>
      </c>
      <c r="G110" s="36">
        <f>SUMIFS(СВЦЭМ!$D$33:$D$776,СВЦЭМ!$A$33:$A$776,$A110,СВЦЭМ!$B$33:$B$776,G$83)+'СЕТ СН'!$H$11+СВЦЭМ!$D$10+'СЕТ СН'!$H$5-'СЕТ СН'!$H$21</f>
        <v>3358.8979778299999</v>
      </c>
      <c r="H110" s="36">
        <f>SUMIFS(СВЦЭМ!$D$33:$D$776,СВЦЭМ!$A$33:$A$776,$A110,СВЦЭМ!$B$33:$B$776,H$83)+'СЕТ СН'!$H$11+СВЦЭМ!$D$10+'СЕТ СН'!$H$5-'СЕТ СН'!$H$21</f>
        <v>3350.8141228099998</v>
      </c>
      <c r="I110" s="36">
        <f>SUMIFS(СВЦЭМ!$D$33:$D$776,СВЦЭМ!$A$33:$A$776,$A110,СВЦЭМ!$B$33:$B$776,I$83)+'СЕТ СН'!$H$11+СВЦЭМ!$D$10+'СЕТ СН'!$H$5-'СЕТ СН'!$H$21</f>
        <v>3305.5800873399999</v>
      </c>
      <c r="J110" s="36">
        <f>SUMIFS(СВЦЭМ!$D$33:$D$776,СВЦЭМ!$A$33:$A$776,$A110,СВЦЭМ!$B$33:$B$776,J$83)+'СЕТ СН'!$H$11+СВЦЭМ!$D$10+'СЕТ СН'!$H$5-'СЕТ СН'!$H$21</f>
        <v>3358.86319194</v>
      </c>
      <c r="K110" s="36">
        <f>SUMIFS(СВЦЭМ!$D$33:$D$776,СВЦЭМ!$A$33:$A$776,$A110,СВЦЭМ!$B$33:$B$776,K$83)+'СЕТ СН'!$H$11+СВЦЭМ!$D$10+'СЕТ СН'!$H$5-'СЕТ СН'!$H$21</f>
        <v>3382.7280987100003</v>
      </c>
      <c r="L110" s="36">
        <f>SUMIFS(СВЦЭМ!$D$33:$D$776,СВЦЭМ!$A$33:$A$776,$A110,СВЦЭМ!$B$33:$B$776,L$83)+'СЕТ СН'!$H$11+СВЦЭМ!$D$10+'СЕТ СН'!$H$5-'СЕТ СН'!$H$21</f>
        <v>3384.9328788600001</v>
      </c>
      <c r="M110" s="36">
        <f>SUMIFS(СВЦЭМ!$D$33:$D$776,СВЦЭМ!$A$33:$A$776,$A110,СВЦЭМ!$B$33:$B$776,M$83)+'СЕТ СН'!$H$11+СВЦЭМ!$D$10+'СЕТ СН'!$H$5-'СЕТ СН'!$H$21</f>
        <v>3386.9812490499999</v>
      </c>
      <c r="N110" s="36">
        <f>SUMIFS(СВЦЭМ!$D$33:$D$776,СВЦЭМ!$A$33:$A$776,$A110,СВЦЭМ!$B$33:$B$776,N$83)+'СЕТ СН'!$H$11+СВЦЭМ!$D$10+'СЕТ СН'!$H$5-'СЕТ СН'!$H$21</f>
        <v>3391.6460534799999</v>
      </c>
      <c r="O110" s="36">
        <f>SUMIFS(СВЦЭМ!$D$33:$D$776,СВЦЭМ!$A$33:$A$776,$A110,СВЦЭМ!$B$33:$B$776,O$83)+'СЕТ СН'!$H$11+СВЦЭМ!$D$10+'СЕТ СН'!$H$5-'СЕТ СН'!$H$21</f>
        <v>3390.6909631999997</v>
      </c>
      <c r="P110" s="36">
        <f>SUMIFS(СВЦЭМ!$D$33:$D$776,СВЦЭМ!$A$33:$A$776,$A110,СВЦЭМ!$B$33:$B$776,P$83)+'СЕТ СН'!$H$11+СВЦЭМ!$D$10+'СЕТ СН'!$H$5-'СЕТ СН'!$H$21</f>
        <v>3394.5063893299998</v>
      </c>
      <c r="Q110" s="36">
        <f>SUMIFS(СВЦЭМ!$D$33:$D$776,СВЦЭМ!$A$33:$A$776,$A110,СВЦЭМ!$B$33:$B$776,Q$83)+'СЕТ СН'!$H$11+СВЦЭМ!$D$10+'СЕТ СН'!$H$5-'СЕТ СН'!$H$21</f>
        <v>3396.54748634</v>
      </c>
      <c r="R110" s="36">
        <f>SUMIFS(СВЦЭМ!$D$33:$D$776,СВЦЭМ!$A$33:$A$776,$A110,СВЦЭМ!$B$33:$B$776,R$83)+'СЕТ СН'!$H$11+СВЦЭМ!$D$10+'СЕТ СН'!$H$5-'СЕТ СН'!$H$21</f>
        <v>3401.8052878099998</v>
      </c>
      <c r="S110" s="36">
        <f>SUMIFS(СВЦЭМ!$D$33:$D$776,СВЦЭМ!$A$33:$A$776,$A110,СВЦЭМ!$B$33:$B$776,S$83)+'СЕТ СН'!$H$11+СВЦЭМ!$D$10+'СЕТ СН'!$H$5-'СЕТ СН'!$H$21</f>
        <v>3445.1542386599999</v>
      </c>
      <c r="T110" s="36">
        <f>SUMIFS(СВЦЭМ!$D$33:$D$776,СВЦЭМ!$A$33:$A$776,$A110,СВЦЭМ!$B$33:$B$776,T$83)+'СЕТ СН'!$H$11+СВЦЭМ!$D$10+'СЕТ СН'!$H$5-'СЕТ СН'!$H$21</f>
        <v>3450.3183476899999</v>
      </c>
      <c r="U110" s="36">
        <f>SUMIFS(СВЦЭМ!$D$33:$D$776,СВЦЭМ!$A$33:$A$776,$A110,СВЦЭМ!$B$33:$B$776,U$83)+'СЕТ СН'!$H$11+СВЦЭМ!$D$10+'СЕТ СН'!$H$5-'СЕТ СН'!$H$21</f>
        <v>3453.4013669999999</v>
      </c>
      <c r="V110" s="36">
        <f>SUMIFS(СВЦЭМ!$D$33:$D$776,СВЦЭМ!$A$33:$A$776,$A110,СВЦЭМ!$B$33:$B$776,V$83)+'СЕТ СН'!$H$11+СВЦЭМ!$D$10+'СЕТ СН'!$H$5-'СЕТ СН'!$H$21</f>
        <v>3468.1170718600001</v>
      </c>
      <c r="W110" s="36">
        <f>SUMIFS(СВЦЭМ!$D$33:$D$776,СВЦЭМ!$A$33:$A$776,$A110,СВЦЭМ!$B$33:$B$776,W$83)+'СЕТ СН'!$H$11+СВЦЭМ!$D$10+'СЕТ СН'!$H$5-'СЕТ СН'!$H$21</f>
        <v>3468.5790357699998</v>
      </c>
      <c r="X110" s="36">
        <f>SUMIFS(СВЦЭМ!$D$33:$D$776,СВЦЭМ!$A$33:$A$776,$A110,СВЦЭМ!$B$33:$B$776,X$83)+'СЕТ СН'!$H$11+СВЦЭМ!$D$10+'СЕТ СН'!$H$5-'СЕТ СН'!$H$21</f>
        <v>3438.2665734699999</v>
      </c>
      <c r="Y110" s="36">
        <f>SUMIFS(СВЦЭМ!$D$33:$D$776,СВЦЭМ!$A$33:$A$776,$A110,СВЦЭМ!$B$33:$B$776,Y$83)+'СЕТ СН'!$H$11+СВЦЭМ!$D$10+'СЕТ СН'!$H$5-'СЕТ СН'!$H$21</f>
        <v>3371.1353686399998</v>
      </c>
    </row>
    <row r="111" spans="1:25" ht="15.75" x14ac:dyDescent="0.2">
      <c r="A111" s="35">
        <f t="shared" si="2"/>
        <v>43705</v>
      </c>
      <c r="B111" s="36">
        <f>SUMIFS(СВЦЭМ!$D$33:$D$776,СВЦЭМ!$A$33:$A$776,$A111,СВЦЭМ!$B$33:$B$776,B$83)+'СЕТ СН'!$H$11+СВЦЭМ!$D$10+'СЕТ СН'!$H$5-'СЕТ СН'!$H$21</f>
        <v>3340.0358074999999</v>
      </c>
      <c r="C111" s="36">
        <f>SUMIFS(СВЦЭМ!$D$33:$D$776,СВЦЭМ!$A$33:$A$776,$A111,СВЦЭМ!$B$33:$B$776,C$83)+'СЕТ СН'!$H$11+СВЦЭМ!$D$10+'СЕТ СН'!$H$5-'СЕТ СН'!$H$21</f>
        <v>3367.6006226300001</v>
      </c>
      <c r="D111" s="36">
        <f>SUMIFS(СВЦЭМ!$D$33:$D$776,СВЦЭМ!$A$33:$A$776,$A111,СВЦЭМ!$B$33:$B$776,D$83)+'СЕТ СН'!$H$11+СВЦЭМ!$D$10+'СЕТ СН'!$H$5-'СЕТ СН'!$H$21</f>
        <v>3400.1755060699998</v>
      </c>
      <c r="E111" s="36">
        <f>SUMIFS(СВЦЭМ!$D$33:$D$776,СВЦЭМ!$A$33:$A$776,$A111,СВЦЭМ!$B$33:$B$776,E$83)+'СЕТ СН'!$H$11+СВЦЭМ!$D$10+'СЕТ СН'!$H$5-'СЕТ СН'!$H$21</f>
        <v>3409.06026333</v>
      </c>
      <c r="F111" s="36">
        <f>SUMIFS(СВЦЭМ!$D$33:$D$776,СВЦЭМ!$A$33:$A$776,$A111,СВЦЭМ!$B$33:$B$776,F$83)+'СЕТ СН'!$H$11+СВЦЭМ!$D$10+'СЕТ СН'!$H$5-'СЕТ СН'!$H$21</f>
        <v>3409.0943520000001</v>
      </c>
      <c r="G111" s="36">
        <f>SUMIFS(СВЦЭМ!$D$33:$D$776,СВЦЭМ!$A$33:$A$776,$A111,СВЦЭМ!$B$33:$B$776,G$83)+'СЕТ СН'!$H$11+СВЦЭМ!$D$10+'СЕТ СН'!$H$5-'СЕТ СН'!$H$21</f>
        <v>3386.7249812199998</v>
      </c>
      <c r="H111" s="36">
        <f>SUMIFS(СВЦЭМ!$D$33:$D$776,СВЦЭМ!$A$33:$A$776,$A111,СВЦЭМ!$B$33:$B$776,H$83)+'СЕТ СН'!$H$11+СВЦЭМ!$D$10+'СЕТ СН'!$H$5-'СЕТ СН'!$H$21</f>
        <v>3352.9756307600001</v>
      </c>
      <c r="I111" s="36">
        <f>SUMIFS(СВЦЭМ!$D$33:$D$776,СВЦЭМ!$A$33:$A$776,$A111,СВЦЭМ!$B$33:$B$776,I$83)+'СЕТ СН'!$H$11+СВЦЭМ!$D$10+'СЕТ СН'!$H$5-'СЕТ СН'!$H$21</f>
        <v>3350.1867465599998</v>
      </c>
      <c r="J111" s="36">
        <f>SUMIFS(СВЦЭМ!$D$33:$D$776,СВЦЭМ!$A$33:$A$776,$A111,СВЦЭМ!$B$33:$B$776,J$83)+'СЕТ СН'!$H$11+СВЦЭМ!$D$10+'СЕТ СН'!$H$5-'СЕТ СН'!$H$21</f>
        <v>3346.4621893399999</v>
      </c>
      <c r="K111" s="36">
        <f>SUMIFS(СВЦЭМ!$D$33:$D$776,СВЦЭМ!$A$33:$A$776,$A111,СВЦЭМ!$B$33:$B$776,K$83)+'СЕТ СН'!$H$11+СВЦЭМ!$D$10+'СЕТ СН'!$H$5-'СЕТ СН'!$H$21</f>
        <v>3383.1563354899999</v>
      </c>
      <c r="L111" s="36">
        <f>SUMIFS(СВЦЭМ!$D$33:$D$776,СВЦЭМ!$A$33:$A$776,$A111,СВЦЭМ!$B$33:$B$776,L$83)+'СЕТ СН'!$H$11+СВЦЭМ!$D$10+'СЕТ СН'!$H$5-'СЕТ СН'!$H$21</f>
        <v>3401.8089608800001</v>
      </c>
      <c r="M111" s="36">
        <f>SUMIFS(СВЦЭМ!$D$33:$D$776,СВЦЭМ!$A$33:$A$776,$A111,СВЦЭМ!$B$33:$B$776,M$83)+'СЕТ СН'!$H$11+СВЦЭМ!$D$10+'СЕТ СН'!$H$5-'СЕТ СН'!$H$21</f>
        <v>3404.1492254700001</v>
      </c>
      <c r="N111" s="36">
        <f>SUMIFS(СВЦЭМ!$D$33:$D$776,СВЦЭМ!$A$33:$A$776,$A111,СВЦЭМ!$B$33:$B$776,N$83)+'СЕТ СН'!$H$11+СВЦЭМ!$D$10+'СЕТ СН'!$H$5-'СЕТ СН'!$H$21</f>
        <v>3394.8287201799999</v>
      </c>
      <c r="O111" s="36">
        <f>SUMIFS(СВЦЭМ!$D$33:$D$776,СВЦЭМ!$A$33:$A$776,$A111,СВЦЭМ!$B$33:$B$776,O$83)+'СЕТ СН'!$H$11+СВЦЭМ!$D$10+'СЕТ СН'!$H$5-'СЕТ СН'!$H$21</f>
        <v>3390.8923108899999</v>
      </c>
      <c r="P111" s="36">
        <f>SUMIFS(СВЦЭМ!$D$33:$D$776,СВЦЭМ!$A$33:$A$776,$A111,СВЦЭМ!$B$33:$B$776,P$83)+'СЕТ СН'!$H$11+СВЦЭМ!$D$10+'СЕТ СН'!$H$5-'СЕТ СН'!$H$21</f>
        <v>3391.47728568</v>
      </c>
      <c r="Q111" s="36">
        <f>SUMIFS(СВЦЭМ!$D$33:$D$776,СВЦЭМ!$A$33:$A$776,$A111,СВЦЭМ!$B$33:$B$776,Q$83)+'СЕТ СН'!$H$11+СВЦЭМ!$D$10+'СЕТ СН'!$H$5-'СЕТ СН'!$H$21</f>
        <v>3389.5670502499997</v>
      </c>
      <c r="R111" s="36">
        <f>SUMIFS(СВЦЭМ!$D$33:$D$776,СВЦЭМ!$A$33:$A$776,$A111,СВЦЭМ!$B$33:$B$776,R$83)+'СЕТ СН'!$H$11+СВЦЭМ!$D$10+'СЕТ СН'!$H$5-'СЕТ СН'!$H$21</f>
        <v>3424.4766232100001</v>
      </c>
      <c r="S111" s="36">
        <f>SUMIFS(СВЦЭМ!$D$33:$D$776,СВЦЭМ!$A$33:$A$776,$A111,СВЦЭМ!$B$33:$B$776,S$83)+'СЕТ СН'!$H$11+СВЦЭМ!$D$10+'СЕТ СН'!$H$5-'СЕТ СН'!$H$21</f>
        <v>3468.8818576600002</v>
      </c>
      <c r="T111" s="36">
        <f>SUMIFS(СВЦЭМ!$D$33:$D$776,СВЦЭМ!$A$33:$A$776,$A111,СВЦЭМ!$B$33:$B$776,T$83)+'СЕТ СН'!$H$11+СВЦЭМ!$D$10+'СЕТ СН'!$H$5-'СЕТ СН'!$H$21</f>
        <v>3472.0647925499998</v>
      </c>
      <c r="U111" s="36">
        <f>SUMIFS(СВЦЭМ!$D$33:$D$776,СВЦЭМ!$A$33:$A$776,$A111,СВЦЭМ!$B$33:$B$776,U$83)+'СЕТ СН'!$H$11+СВЦЭМ!$D$10+'СЕТ СН'!$H$5-'СЕТ СН'!$H$21</f>
        <v>3469.5404191400003</v>
      </c>
      <c r="V111" s="36">
        <f>SUMIFS(СВЦЭМ!$D$33:$D$776,СВЦЭМ!$A$33:$A$776,$A111,СВЦЭМ!$B$33:$B$776,V$83)+'СЕТ СН'!$H$11+СВЦЭМ!$D$10+'СЕТ СН'!$H$5-'СЕТ СН'!$H$21</f>
        <v>3474.12968744</v>
      </c>
      <c r="W111" s="36">
        <f>SUMIFS(СВЦЭМ!$D$33:$D$776,СВЦЭМ!$A$33:$A$776,$A111,СВЦЭМ!$B$33:$B$776,W$83)+'СЕТ СН'!$H$11+СВЦЭМ!$D$10+'СЕТ СН'!$H$5-'СЕТ СН'!$H$21</f>
        <v>3482.93002643</v>
      </c>
      <c r="X111" s="36">
        <f>SUMIFS(СВЦЭМ!$D$33:$D$776,СВЦЭМ!$A$33:$A$776,$A111,СВЦЭМ!$B$33:$B$776,X$83)+'СЕТ СН'!$H$11+СВЦЭМ!$D$10+'СЕТ СН'!$H$5-'СЕТ СН'!$H$21</f>
        <v>3456.8086219400002</v>
      </c>
      <c r="Y111" s="36">
        <f>SUMIFS(СВЦЭМ!$D$33:$D$776,СВЦЭМ!$A$33:$A$776,$A111,СВЦЭМ!$B$33:$B$776,Y$83)+'СЕТ СН'!$H$11+СВЦЭМ!$D$10+'СЕТ СН'!$H$5-'СЕТ СН'!$H$21</f>
        <v>3357.4786478999999</v>
      </c>
    </row>
    <row r="112" spans="1:25" ht="15.75" x14ac:dyDescent="0.2">
      <c r="A112" s="35">
        <f t="shared" si="2"/>
        <v>43706</v>
      </c>
      <c r="B112" s="36">
        <f>SUMIFS(СВЦЭМ!$D$33:$D$776,СВЦЭМ!$A$33:$A$776,$A112,СВЦЭМ!$B$33:$B$776,B$83)+'СЕТ СН'!$H$11+СВЦЭМ!$D$10+'СЕТ СН'!$H$5-'СЕТ СН'!$H$21</f>
        <v>3348.11695654</v>
      </c>
      <c r="C112" s="36">
        <f>SUMIFS(СВЦЭМ!$D$33:$D$776,СВЦЭМ!$A$33:$A$776,$A112,СВЦЭМ!$B$33:$B$776,C$83)+'СЕТ СН'!$H$11+СВЦЭМ!$D$10+'СЕТ СН'!$H$5-'СЕТ СН'!$H$21</f>
        <v>3378.1935288700001</v>
      </c>
      <c r="D112" s="36">
        <f>SUMIFS(СВЦЭМ!$D$33:$D$776,СВЦЭМ!$A$33:$A$776,$A112,СВЦЭМ!$B$33:$B$776,D$83)+'СЕТ СН'!$H$11+СВЦЭМ!$D$10+'СЕТ СН'!$H$5-'СЕТ СН'!$H$21</f>
        <v>3404.9653413699998</v>
      </c>
      <c r="E112" s="36">
        <f>SUMIFS(СВЦЭМ!$D$33:$D$776,СВЦЭМ!$A$33:$A$776,$A112,СВЦЭМ!$B$33:$B$776,E$83)+'СЕТ СН'!$H$11+СВЦЭМ!$D$10+'СЕТ СН'!$H$5-'СЕТ СН'!$H$21</f>
        <v>3420.8153571900002</v>
      </c>
      <c r="F112" s="36">
        <f>SUMIFS(СВЦЭМ!$D$33:$D$776,СВЦЭМ!$A$33:$A$776,$A112,СВЦЭМ!$B$33:$B$776,F$83)+'СЕТ СН'!$H$11+СВЦЭМ!$D$10+'СЕТ СН'!$H$5-'СЕТ СН'!$H$21</f>
        <v>3435.6344405</v>
      </c>
      <c r="G112" s="36">
        <f>SUMIFS(СВЦЭМ!$D$33:$D$776,СВЦЭМ!$A$33:$A$776,$A112,СВЦЭМ!$B$33:$B$776,G$83)+'СЕТ СН'!$H$11+СВЦЭМ!$D$10+'СЕТ СН'!$H$5-'СЕТ СН'!$H$21</f>
        <v>3415.2433006000001</v>
      </c>
      <c r="H112" s="36">
        <f>SUMIFS(СВЦЭМ!$D$33:$D$776,СВЦЭМ!$A$33:$A$776,$A112,СВЦЭМ!$B$33:$B$776,H$83)+'СЕТ СН'!$H$11+СВЦЭМ!$D$10+'СЕТ СН'!$H$5-'СЕТ СН'!$H$21</f>
        <v>3384.8190032100001</v>
      </c>
      <c r="I112" s="36">
        <f>SUMIFS(СВЦЭМ!$D$33:$D$776,СВЦЭМ!$A$33:$A$776,$A112,СВЦЭМ!$B$33:$B$776,I$83)+'СЕТ СН'!$H$11+СВЦЭМ!$D$10+'СЕТ СН'!$H$5-'СЕТ СН'!$H$21</f>
        <v>3349.51150345</v>
      </c>
      <c r="J112" s="36">
        <f>SUMIFS(СВЦЭМ!$D$33:$D$776,СВЦЭМ!$A$33:$A$776,$A112,СВЦЭМ!$B$33:$B$776,J$83)+'СЕТ СН'!$H$11+СВЦЭМ!$D$10+'СЕТ СН'!$H$5-'СЕТ СН'!$H$21</f>
        <v>3360.5383849300001</v>
      </c>
      <c r="K112" s="36">
        <f>SUMIFS(СВЦЭМ!$D$33:$D$776,СВЦЭМ!$A$33:$A$776,$A112,СВЦЭМ!$B$33:$B$776,K$83)+'СЕТ СН'!$H$11+СВЦЭМ!$D$10+'СЕТ СН'!$H$5-'СЕТ СН'!$H$21</f>
        <v>3374.5420552599999</v>
      </c>
      <c r="L112" s="36">
        <f>SUMIFS(СВЦЭМ!$D$33:$D$776,СВЦЭМ!$A$33:$A$776,$A112,СВЦЭМ!$B$33:$B$776,L$83)+'СЕТ СН'!$H$11+СВЦЭМ!$D$10+'СЕТ СН'!$H$5-'СЕТ СН'!$H$21</f>
        <v>3392.4015749099999</v>
      </c>
      <c r="M112" s="36">
        <f>SUMIFS(СВЦЭМ!$D$33:$D$776,СВЦЭМ!$A$33:$A$776,$A112,СВЦЭМ!$B$33:$B$776,M$83)+'СЕТ СН'!$H$11+СВЦЭМ!$D$10+'СЕТ СН'!$H$5-'СЕТ СН'!$H$21</f>
        <v>3391.6956592699999</v>
      </c>
      <c r="N112" s="36">
        <f>SUMIFS(СВЦЭМ!$D$33:$D$776,СВЦЭМ!$A$33:$A$776,$A112,СВЦЭМ!$B$33:$B$776,N$83)+'СЕТ СН'!$H$11+СВЦЭМ!$D$10+'СЕТ СН'!$H$5-'СЕТ СН'!$H$21</f>
        <v>3381.70216725</v>
      </c>
      <c r="O112" s="36">
        <f>SUMIFS(СВЦЭМ!$D$33:$D$776,СВЦЭМ!$A$33:$A$776,$A112,СВЦЭМ!$B$33:$B$776,O$83)+'СЕТ СН'!$H$11+СВЦЭМ!$D$10+'СЕТ СН'!$H$5-'СЕТ СН'!$H$21</f>
        <v>3381.56164356</v>
      </c>
      <c r="P112" s="36">
        <f>SUMIFS(СВЦЭМ!$D$33:$D$776,СВЦЭМ!$A$33:$A$776,$A112,СВЦЭМ!$B$33:$B$776,P$83)+'СЕТ СН'!$H$11+СВЦЭМ!$D$10+'СЕТ СН'!$H$5-'СЕТ СН'!$H$21</f>
        <v>3382.77094149</v>
      </c>
      <c r="Q112" s="36">
        <f>SUMIFS(СВЦЭМ!$D$33:$D$776,СВЦЭМ!$A$33:$A$776,$A112,СВЦЭМ!$B$33:$B$776,Q$83)+'СЕТ СН'!$H$11+СВЦЭМ!$D$10+'СЕТ СН'!$H$5-'СЕТ СН'!$H$21</f>
        <v>3382.0912356499998</v>
      </c>
      <c r="R112" s="36">
        <f>SUMIFS(СВЦЭМ!$D$33:$D$776,СВЦЭМ!$A$33:$A$776,$A112,СВЦЭМ!$B$33:$B$776,R$83)+'СЕТ СН'!$H$11+СВЦЭМ!$D$10+'СЕТ СН'!$H$5-'СЕТ СН'!$H$21</f>
        <v>3408.6143585499999</v>
      </c>
      <c r="S112" s="36">
        <f>SUMIFS(СВЦЭМ!$D$33:$D$776,СВЦЭМ!$A$33:$A$776,$A112,СВЦЭМ!$B$33:$B$776,S$83)+'СЕТ СН'!$H$11+СВЦЭМ!$D$10+'СЕТ СН'!$H$5-'СЕТ СН'!$H$21</f>
        <v>3445.3699135299998</v>
      </c>
      <c r="T112" s="36">
        <f>SUMIFS(СВЦЭМ!$D$33:$D$776,СВЦЭМ!$A$33:$A$776,$A112,СВЦЭМ!$B$33:$B$776,T$83)+'СЕТ СН'!$H$11+СВЦЭМ!$D$10+'СЕТ СН'!$H$5-'СЕТ СН'!$H$21</f>
        <v>3447.4369112499999</v>
      </c>
      <c r="U112" s="36">
        <f>SUMIFS(СВЦЭМ!$D$33:$D$776,СВЦЭМ!$A$33:$A$776,$A112,СВЦЭМ!$B$33:$B$776,U$83)+'СЕТ СН'!$H$11+СВЦЭМ!$D$10+'СЕТ СН'!$H$5-'СЕТ СН'!$H$21</f>
        <v>3449.6473794200001</v>
      </c>
      <c r="V112" s="36">
        <f>SUMIFS(СВЦЭМ!$D$33:$D$776,СВЦЭМ!$A$33:$A$776,$A112,СВЦЭМ!$B$33:$B$776,V$83)+'СЕТ СН'!$H$11+СВЦЭМ!$D$10+'СЕТ СН'!$H$5-'СЕТ СН'!$H$21</f>
        <v>3459.9372762399998</v>
      </c>
      <c r="W112" s="36">
        <f>SUMIFS(СВЦЭМ!$D$33:$D$776,СВЦЭМ!$A$33:$A$776,$A112,СВЦЭМ!$B$33:$B$776,W$83)+'СЕТ СН'!$H$11+СВЦЭМ!$D$10+'СЕТ СН'!$H$5-'СЕТ СН'!$H$21</f>
        <v>3460.8731476900002</v>
      </c>
      <c r="X112" s="36">
        <f>SUMIFS(СВЦЭМ!$D$33:$D$776,СВЦЭМ!$A$33:$A$776,$A112,СВЦЭМ!$B$33:$B$776,X$83)+'СЕТ СН'!$H$11+СВЦЭМ!$D$10+'СЕТ СН'!$H$5-'СЕТ СН'!$H$21</f>
        <v>3417.78581515</v>
      </c>
      <c r="Y112" s="36">
        <f>SUMIFS(СВЦЭМ!$D$33:$D$776,СВЦЭМ!$A$33:$A$776,$A112,СВЦЭМ!$B$33:$B$776,Y$83)+'СЕТ СН'!$H$11+СВЦЭМ!$D$10+'СЕТ СН'!$H$5-'СЕТ СН'!$H$21</f>
        <v>3344.95286003</v>
      </c>
    </row>
    <row r="113" spans="1:27" ht="15.75" x14ac:dyDescent="0.2">
      <c r="A113" s="35">
        <f t="shared" si="2"/>
        <v>43707</v>
      </c>
      <c r="B113" s="36">
        <f>SUMIFS(СВЦЭМ!$D$33:$D$776,СВЦЭМ!$A$33:$A$776,$A113,СВЦЭМ!$B$33:$B$776,B$83)+'СЕТ СН'!$H$11+СВЦЭМ!$D$10+'СЕТ СН'!$H$5-'СЕТ СН'!$H$21</f>
        <v>3404.6906258700001</v>
      </c>
      <c r="C113" s="36">
        <f>SUMIFS(СВЦЭМ!$D$33:$D$776,СВЦЭМ!$A$33:$A$776,$A113,СВЦЭМ!$B$33:$B$776,C$83)+'СЕТ СН'!$H$11+СВЦЭМ!$D$10+'СЕТ СН'!$H$5-'СЕТ СН'!$H$21</f>
        <v>3412.9781078000001</v>
      </c>
      <c r="D113" s="36">
        <f>SUMIFS(СВЦЭМ!$D$33:$D$776,СВЦЭМ!$A$33:$A$776,$A113,СВЦЭМ!$B$33:$B$776,D$83)+'СЕТ СН'!$H$11+СВЦЭМ!$D$10+'СЕТ СН'!$H$5-'СЕТ СН'!$H$21</f>
        <v>3448.4656436499999</v>
      </c>
      <c r="E113" s="36">
        <f>SUMIFS(СВЦЭМ!$D$33:$D$776,СВЦЭМ!$A$33:$A$776,$A113,СВЦЭМ!$B$33:$B$776,E$83)+'СЕТ СН'!$H$11+СВЦЭМ!$D$10+'СЕТ СН'!$H$5-'СЕТ СН'!$H$21</f>
        <v>3467.1222152599998</v>
      </c>
      <c r="F113" s="36">
        <f>SUMIFS(СВЦЭМ!$D$33:$D$776,СВЦЭМ!$A$33:$A$776,$A113,СВЦЭМ!$B$33:$B$776,F$83)+'СЕТ СН'!$H$11+СВЦЭМ!$D$10+'СЕТ СН'!$H$5-'СЕТ СН'!$H$21</f>
        <v>3480.3077880199999</v>
      </c>
      <c r="G113" s="36">
        <f>SUMIFS(СВЦЭМ!$D$33:$D$776,СВЦЭМ!$A$33:$A$776,$A113,СВЦЭМ!$B$33:$B$776,G$83)+'СЕТ СН'!$H$11+СВЦЭМ!$D$10+'СЕТ СН'!$H$5-'СЕТ СН'!$H$21</f>
        <v>3459.0374070299999</v>
      </c>
      <c r="H113" s="36">
        <f>SUMIFS(СВЦЭМ!$D$33:$D$776,СВЦЭМ!$A$33:$A$776,$A113,СВЦЭМ!$B$33:$B$776,H$83)+'СЕТ СН'!$H$11+СВЦЭМ!$D$10+'СЕТ СН'!$H$5-'СЕТ СН'!$H$21</f>
        <v>3408.8591382899999</v>
      </c>
      <c r="I113" s="36">
        <f>SUMIFS(СВЦЭМ!$D$33:$D$776,СВЦЭМ!$A$33:$A$776,$A113,СВЦЭМ!$B$33:$B$776,I$83)+'СЕТ СН'!$H$11+СВЦЭМ!$D$10+'СЕТ СН'!$H$5-'СЕТ СН'!$H$21</f>
        <v>3346.6552604399999</v>
      </c>
      <c r="J113" s="36">
        <f>SUMIFS(СВЦЭМ!$D$33:$D$776,СВЦЭМ!$A$33:$A$776,$A113,СВЦЭМ!$B$33:$B$776,J$83)+'СЕТ СН'!$H$11+СВЦЭМ!$D$10+'СЕТ СН'!$H$5-'СЕТ СН'!$H$21</f>
        <v>3315.32809391</v>
      </c>
      <c r="K113" s="36">
        <f>SUMIFS(СВЦЭМ!$D$33:$D$776,СВЦЭМ!$A$33:$A$776,$A113,СВЦЭМ!$B$33:$B$776,K$83)+'СЕТ СН'!$H$11+СВЦЭМ!$D$10+'СЕТ СН'!$H$5-'СЕТ СН'!$H$21</f>
        <v>3334.07859405</v>
      </c>
      <c r="L113" s="36">
        <f>SUMIFS(СВЦЭМ!$D$33:$D$776,СВЦЭМ!$A$33:$A$776,$A113,СВЦЭМ!$B$33:$B$776,L$83)+'СЕТ СН'!$H$11+СВЦЭМ!$D$10+'СЕТ СН'!$H$5-'СЕТ СН'!$H$21</f>
        <v>3351.6289752100001</v>
      </c>
      <c r="M113" s="36">
        <f>SUMIFS(СВЦЭМ!$D$33:$D$776,СВЦЭМ!$A$33:$A$776,$A113,СВЦЭМ!$B$33:$B$776,M$83)+'СЕТ СН'!$H$11+СВЦЭМ!$D$10+'СЕТ СН'!$H$5-'СЕТ СН'!$H$21</f>
        <v>3354.3077881199997</v>
      </c>
      <c r="N113" s="36">
        <f>SUMIFS(СВЦЭМ!$D$33:$D$776,СВЦЭМ!$A$33:$A$776,$A113,СВЦЭМ!$B$33:$B$776,N$83)+'СЕТ СН'!$H$11+СВЦЭМ!$D$10+'СЕТ СН'!$H$5-'СЕТ СН'!$H$21</f>
        <v>3347.85782109</v>
      </c>
      <c r="O113" s="36">
        <f>SUMIFS(СВЦЭМ!$D$33:$D$776,СВЦЭМ!$A$33:$A$776,$A113,СВЦЭМ!$B$33:$B$776,O$83)+'СЕТ СН'!$H$11+СВЦЭМ!$D$10+'СЕТ СН'!$H$5-'СЕТ СН'!$H$21</f>
        <v>3355.5329336499999</v>
      </c>
      <c r="P113" s="36">
        <f>SUMIFS(СВЦЭМ!$D$33:$D$776,СВЦЭМ!$A$33:$A$776,$A113,СВЦЭМ!$B$33:$B$776,P$83)+'СЕТ СН'!$H$11+СВЦЭМ!$D$10+'СЕТ СН'!$H$5-'СЕТ СН'!$H$21</f>
        <v>3360.7561641100001</v>
      </c>
      <c r="Q113" s="36">
        <f>SUMIFS(СВЦЭМ!$D$33:$D$776,СВЦЭМ!$A$33:$A$776,$A113,СВЦЭМ!$B$33:$B$776,Q$83)+'СЕТ СН'!$H$11+СВЦЭМ!$D$10+'СЕТ СН'!$H$5-'СЕТ СН'!$H$21</f>
        <v>3353.5675502200002</v>
      </c>
      <c r="R113" s="36">
        <f>SUMIFS(СВЦЭМ!$D$33:$D$776,СВЦЭМ!$A$33:$A$776,$A113,СВЦЭМ!$B$33:$B$776,R$83)+'СЕТ СН'!$H$11+СВЦЭМ!$D$10+'СЕТ СН'!$H$5-'СЕТ СН'!$H$21</f>
        <v>3383.6484682099999</v>
      </c>
      <c r="S113" s="36">
        <f>SUMIFS(СВЦЭМ!$D$33:$D$776,СВЦЭМ!$A$33:$A$776,$A113,СВЦЭМ!$B$33:$B$776,S$83)+'СЕТ СН'!$H$11+СВЦЭМ!$D$10+'СЕТ СН'!$H$5-'СЕТ СН'!$H$21</f>
        <v>3426.9846225699998</v>
      </c>
      <c r="T113" s="36">
        <f>SUMIFS(СВЦЭМ!$D$33:$D$776,СВЦЭМ!$A$33:$A$776,$A113,СВЦЭМ!$B$33:$B$776,T$83)+'СЕТ СН'!$H$11+СВЦЭМ!$D$10+'СЕТ СН'!$H$5-'СЕТ СН'!$H$21</f>
        <v>3426.7578759500002</v>
      </c>
      <c r="U113" s="36">
        <f>SUMIFS(СВЦЭМ!$D$33:$D$776,СВЦЭМ!$A$33:$A$776,$A113,СВЦЭМ!$B$33:$B$776,U$83)+'СЕТ СН'!$H$11+СВЦЭМ!$D$10+'СЕТ СН'!$H$5-'СЕТ СН'!$H$21</f>
        <v>3420.83282826</v>
      </c>
      <c r="V113" s="36">
        <f>SUMIFS(СВЦЭМ!$D$33:$D$776,СВЦЭМ!$A$33:$A$776,$A113,СВЦЭМ!$B$33:$B$776,V$83)+'СЕТ СН'!$H$11+СВЦЭМ!$D$10+'СЕТ СН'!$H$5-'СЕТ СН'!$H$21</f>
        <v>3424.5303023199999</v>
      </c>
      <c r="W113" s="36">
        <f>SUMIFS(СВЦЭМ!$D$33:$D$776,СВЦЭМ!$A$33:$A$776,$A113,СВЦЭМ!$B$33:$B$776,W$83)+'СЕТ СН'!$H$11+СВЦЭМ!$D$10+'СЕТ СН'!$H$5-'СЕТ СН'!$H$21</f>
        <v>3439.7180499400001</v>
      </c>
      <c r="X113" s="36">
        <f>SUMIFS(СВЦЭМ!$D$33:$D$776,СВЦЭМ!$A$33:$A$776,$A113,СВЦЭМ!$B$33:$B$776,X$83)+'СЕТ СН'!$H$11+СВЦЭМ!$D$10+'СЕТ СН'!$H$5-'СЕТ СН'!$H$21</f>
        <v>3407.8221914199999</v>
      </c>
      <c r="Y113" s="36">
        <f>SUMIFS(СВЦЭМ!$D$33:$D$776,СВЦЭМ!$A$33:$A$776,$A113,СВЦЭМ!$B$33:$B$776,Y$83)+'СЕТ СН'!$H$11+СВЦЭМ!$D$10+'СЕТ СН'!$H$5-'СЕТ СН'!$H$21</f>
        <v>3313.0806965299998</v>
      </c>
    </row>
    <row r="114" spans="1:27" ht="15.75" x14ac:dyDescent="0.2">
      <c r="A114" s="35">
        <f t="shared" si="2"/>
        <v>43708</v>
      </c>
      <c r="B114" s="36">
        <f>SUMIFS(СВЦЭМ!$D$33:$D$776,СВЦЭМ!$A$33:$A$776,$A114,СВЦЭМ!$B$33:$B$776,B$83)+'СЕТ СН'!$H$11+СВЦЭМ!$D$10+'СЕТ СН'!$H$5-'СЕТ СН'!$H$21</f>
        <v>3370.8538973999998</v>
      </c>
      <c r="C114" s="36">
        <f>SUMIFS(СВЦЭМ!$D$33:$D$776,СВЦЭМ!$A$33:$A$776,$A114,СВЦЭМ!$B$33:$B$776,C$83)+'СЕТ СН'!$H$11+СВЦЭМ!$D$10+'СЕТ СН'!$H$5-'СЕТ СН'!$H$21</f>
        <v>3412.4601508599999</v>
      </c>
      <c r="D114" s="36">
        <f>SUMIFS(СВЦЭМ!$D$33:$D$776,СВЦЭМ!$A$33:$A$776,$A114,СВЦЭМ!$B$33:$B$776,D$83)+'СЕТ СН'!$H$11+СВЦЭМ!$D$10+'СЕТ СН'!$H$5-'СЕТ СН'!$H$21</f>
        <v>3440.1531352299999</v>
      </c>
      <c r="E114" s="36">
        <f>SUMIFS(СВЦЭМ!$D$33:$D$776,СВЦЭМ!$A$33:$A$776,$A114,СВЦЭМ!$B$33:$B$776,E$83)+'СЕТ СН'!$H$11+СВЦЭМ!$D$10+'СЕТ СН'!$H$5-'СЕТ СН'!$H$21</f>
        <v>3452.9550910399998</v>
      </c>
      <c r="F114" s="36">
        <f>SUMIFS(СВЦЭМ!$D$33:$D$776,СВЦЭМ!$A$33:$A$776,$A114,СВЦЭМ!$B$33:$B$776,F$83)+'СЕТ СН'!$H$11+СВЦЭМ!$D$10+'СЕТ СН'!$H$5-'СЕТ СН'!$H$21</f>
        <v>3463.3294888299997</v>
      </c>
      <c r="G114" s="36">
        <f>SUMIFS(СВЦЭМ!$D$33:$D$776,СВЦЭМ!$A$33:$A$776,$A114,СВЦЭМ!$B$33:$B$776,G$83)+'СЕТ СН'!$H$11+СВЦЭМ!$D$10+'СЕТ СН'!$H$5-'СЕТ СН'!$H$21</f>
        <v>3452.1389048199999</v>
      </c>
      <c r="H114" s="36">
        <f>SUMIFS(СВЦЭМ!$D$33:$D$776,СВЦЭМ!$A$33:$A$776,$A114,СВЦЭМ!$B$33:$B$776,H$83)+'СЕТ СН'!$H$11+СВЦЭМ!$D$10+'СЕТ СН'!$H$5-'СЕТ СН'!$H$21</f>
        <v>3437.3915044699997</v>
      </c>
      <c r="I114" s="36">
        <f>SUMIFS(СВЦЭМ!$D$33:$D$776,СВЦЭМ!$A$33:$A$776,$A114,СВЦЭМ!$B$33:$B$776,I$83)+'СЕТ СН'!$H$11+СВЦЭМ!$D$10+'СЕТ СН'!$H$5-'СЕТ СН'!$H$21</f>
        <v>3386.1215185700003</v>
      </c>
      <c r="J114" s="36">
        <f>SUMIFS(СВЦЭМ!$D$33:$D$776,СВЦЭМ!$A$33:$A$776,$A114,СВЦЭМ!$B$33:$B$776,J$83)+'СЕТ СН'!$H$11+СВЦЭМ!$D$10+'СЕТ СН'!$H$5-'СЕТ СН'!$H$21</f>
        <v>3317.2860005299999</v>
      </c>
      <c r="K114" s="36">
        <f>SUMIFS(СВЦЭМ!$D$33:$D$776,СВЦЭМ!$A$33:$A$776,$A114,СВЦЭМ!$B$33:$B$776,K$83)+'СЕТ СН'!$H$11+СВЦЭМ!$D$10+'СЕТ СН'!$H$5-'СЕТ СН'!$H$21</f>
        <v>3261.1343902200001</v>
      </c>
      <c r="L114" s="36">
        <f>SUMIFS(СВЦЭМ!$D$33:$D$776,СВЦЭМ!$A$33:$A$776,$A114,СВЦЭМ!$B$33:$B$776,L$83)+'СЕТ СН'!$H$11+СВЦЭМ!$D$10+'СЕТ СН'!$H$5-'СЕТ СН'!$H$21</f>
        <v>3249.6165194</v>
      </c>
      <c r="M114" s="36">
        <f>SUMIFS(СВЦЭМ!$D$33:$D$776,СВЦЭМ!$A$33:$A$776,$A114,СВЦЭМ!$B$33:$B$776,M$83)+'СЕТ СН'!$H$11+СВЦЭМ!$D$10+'СЕТ СН'!$H$5-'СЕТ СН'!$H$21</f>
        <v>3245.7897002899999</v>
      </c>
      <c r="N114" s="36">
        <f>SUMIFS(СВЦЭМ!$D$33:$D$776,СВЦЭМ!$A$33:$A$776,$A114,СВЦЭМ!$B$33:$B$776,N$83)+'СЕТ СН'!$H$11+СВЦЭМ!$D$10+'СЕТ СН'!$H$5-'СЕТ СН'!$H$21</f>
        <v>3245.6882843900003</v>
      </c>
      <c r="O114" s="36">
        <f>SUMIFS(СВЦЭМ!$D$33:$D$776,СВЦЭМ!$A$33:$A$776,$A114,СВЦЭМ!$B$33:$B$776,O$83)+'СЕТ СН'!$H$11+СВЦЭМ!$D$10+'СЕТ СН'!$H$5-'СЕТ СН'!$H$21</f>
        <v>3246.7557849200002</v>
      </c>
      <c r="P114" s="36">
        <f>SUMIFS(СВЦЭМ!$D$33:$D$776,СВЦЭМ!$A$33:$A$776,$A114,СВЦЭМ!$B$33:$B$776,P$83)+'СЕТ СН'!$H$11+СВЦЭМ!$D$10+'СЕТ СН'!$H$5-'СЕТ СН'!$H$21</f>
        <v>3251.9527793799998</v>
      </c>
      <c r="Q114" s="36">
        <f>SUMIFS(СВЦЭМ!$D$33:$D$776,СВЦЭМ!$A$33:$A$776,$A114,СВЦЭМ!$B$33:$B$776,Q$83)+'СЕТ СН'!$H$11+СВЦЭМ!$D$10+'СЕТ СН'!$H$5-'СЕТ СН'!$H$21</f>
        <v>3258.6919662199998</v>
      </c>
      <c r="R114" s="36">
        <f>SUMIFS(СВЦЭМ!$D$33:$D$776,СВЦЭМ!$A$33:$A$776,$A114,СВЦЭМ!$B$33:$B$776,R$83)+'СЕТ СН'!$H$11+СВЦЭМ!$D$10+'СЕТ СН'!$H$5-'СЕТ СН'!$H$21</f>
        <v>3218.3216966199998</v>
      </c>
      <c r="S114" s="36">
        <f>SUMIFS(СВЦЭМ!$D$33:$D$776,СВЦЭМ!$A$33:$A$776,$A114,СВЦЭМ!$B$33:$B$776,S$83)+'СЕТ СН'!$H$11+СВЦЭМ!$D$10+'СЕТ СН'!$H$5-'СЕТ СН'!$H$21</f>
        <v>3177.5604942199998</v>
      </c>
      <c r="T114" s="36">
        <f>SUMIFS(СВЦЭМ!$D$33:$D$776,СВЦЭМ!$A$33:$A$776,$A114,СВЦЭМ!$B$33:$B$776,T$83)+'СЕТ СН'!$H$11+СВЦЭМ!$D$10+'СЕТ СН'!$H$5-'СЕТ СН'!$H$21</f>
        <v>3170.3914741200001</v>
      </c>
      <c r="U114" s="36">
        <f>SUMIFS(СВЦЭМ!$D$33:$D$776,СВЦЭМ!$A$33:$A$776,$A114,СВЦЭМ!$B$33:$B$776,U$83)+'СЕТ СН'!$H$11+СВЦЭМ!$D$10+'СЕТ СН'!$H$5-'СЕТ СН'!$H$21</f>
        <v>3165.9787237599999</v>
      </c>
      <c r="V114" s="36">
        <f>SUMIFS(СВЦЭМ!$D$33:$D$776,СВЦЭМ!$A$33:$A$776,$A114,СВЦЭМ!$B$33:$B$776,V$83)+'СЕТ СН'!$H$11+СВЦЭМ!$D$10+'СЕТ СН'!$H$5-'СЕТ СН'!$H$21</f>
        <v>3165.9276959600002</v>
      </c>
      <c r="W114" s="36">
        <f>SUMIFS(СВЦЭМ!$D$33:$D$776,СВЦЭМ!$A$33:$A$776,$A114,СВЦЭМ!$B$33:$B$776,W$83)+'СЕТ СН'!$H$11+СВЦЭМ!$D$10+'СЕТ СН'!$H$5-'СЕТ СН'!$H$21</f>
        <v>3160.2985668000001</v>
      </c>
      <c r="X114" s="36">
        <f>SUMIFS(СВЦЭМ!$D$33:$D$776,СВЦЭМ!$A$33:$A$776,$A114,СВЦЭМ!$B$33:$B$776,X$83)+'СЕТ СН'!$H$11+СВЦЭМ!$D$10+'СЕТ СН'!$H$5-'СЕТ СН'!$H$21</f>
        <v>3179.4310350400001</v>
      </c>
      <c r="Y114" s="36">
        <f>SUMIFS(СВЦЭМ!$D$33:$D$776,СВЦЭМ!$A$33:$A$776,$A114,СВЦЭМ!$B$33:$B$776,Y$83)+'СЕТ СН'!$H$11+СВЦЭМ!$D$10+'СЕТ СН'!$H$5-'СЕТ СН'!$H$21</f>
        <v>3259.8231832699998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01.08.2019</v>
      </c>
      <c r="B120" s="36">
        <f>SUMIFS(СВЦЭМ!$D$33:$D$776,СВЦЭМ!$A$33:$A$776,$A120,СВЦЭМ!$B$33:$B$776,B$119)+'СЕТ СН'!$I$11+СВЦЭМ!$D$10+'СЕТ СН'!$I$5-'СЕТ СН'!$I$21</f>
        <v>3427.39843251</v>
      </c>
      <c r="C120" s="36">
        <f>SUMIFS(СВЦЭМ!$D$33:$D$776,СВЦЭМ!$A$33:$A$776,$A120,СВЦЭМ!$B$33:$B$776,C$119)+'СЕТ СН'!$I$11+СВЦЭМ!$D$10+'СЕТ СН'!$I$5-'СЕТ СН'!$I$21</f>
        <v>3534.1262374500002</v>
      </c>
      <c r="D120" s="36">
        <f>SUMIFS(СВЦЭМ!$D$33:$D$776,СВЦЭМ!$A$33:$A$776,$A120,СВЦЭМ!$B$33:$B$776,D$119)+'СЕТ СН'!$I$11+СВЦЭМ!$D$10+'СЕТ СН'!$I$5-'СЕТ СН'!$I$21</f>
        <v>3575.0928823999998</v>
      </c>
      <c r="E120" s="36">
        <f>SUMIFS(СВЦЭМ!$D$33:$D$776,СВЦЭМ!$A$33:$A$776,$A120,СВЦЭМ!$B$33:$B$776,E$119)+'СЕТ СН'!$I$11+СВЦЭМ!$D$10+'СЕТ СН'!$I$5-'СЕТ СН'!$I$21</f>
        <v>3620.0104258000001</v>
      </c>
      <c r="F120" s="36">
        <f>SUMIFS(СВЦЭМ!$D$33:$D$776,СВЦЭМ!$A$33:$A$776,$A120,СВЦЭМ!$B$33:$B$776,F$119)+'СЕТ СН'!$I$11+СВЦЭМ!$D$10+'СЕТ СН'!$I$5-'СЕТ СН'!$I$21</f>
        <v>3639.4581245599998</v>
      </c>
      <c r="G120" s="36">
        <f>SUMIFS(СВЦЭМ!$D$33:$D$776,СВЦЭМ!$A$33:$A$776,$A120,СВЦЭМ!$B$33:$B$776,G$119)+'СЕТ СН'!$I$11+СВЦЭМ!$D$10+'СЕТ СН'!$I$5-'СЕТ СН'!$I$21</f>
        <v>3605.1458599799998</v>
      </c>
      <c r="H120" s="36">
        <f>SUMIFS(СВЦЭМ!$D$33:$D$776,СВЦЭМ!$A$33:$A$776,$A120,СВЦЭМ!$B$33:$B$776,H$119)+'СЕТ СН'!$I$11+СВЦЭМ!$D$10+'СЕТ СН'!$I$5-'СЕТ СН'!$I$21</f>
        <v>3542.2308357799998</v>
      </c>
      <c r="I120" s="36">
        <f>SUMIFS(СВЦЭМ!$D$33:$D$776,СВЦЭМ!$A$33:$A$776,$A120,СВЦЭМ!$B$33:$B$776,I$119)+'СЕТ СН'!$I$11+СВЦЭМ!$D$10+'СЕТ СН'!$I$5-'СЕТ СН'!$I$21</f>
        <v>3501.1368605899997</v>
      </c>
      <c r="J120" s="36">
        <f>SUMIFS(СВЦЭМ!$D$33:$D$776,СВЦЭМ!$A$33:$A$776,$A120,СВЦЭМ!$B$33:$B$776,J$119)+'СЕТ СН'!$I$11+СВЦЭМ!$D$10+'СЕТ СН'!$I$5-'СЕТ СН'!$I$21</f>
        <v>3539.68126871</v>
      </c>
      <c r="K120" s="36">
        <f>SUMIFS(СВЦЭМ!$D$33:$D$776,СВЦЭМ!$A$33:$A$776,$A120,СВЦЭМ!$B$33:$B$776,K$119)+'СЕТ СН'!$I$11+СВЦЭМ!$D$10+'СЕТ СН'!$I$5-'СЕТ СН'!$I$21</f>
        <v>3552.2415886600002</v>
      </c>
      <c r="L120" s="36">
        <f>SUMIFS(СВЦЭМ!$D$33:$D$776,СВЦЭМ!$A$33:$A$776,$A120,СВЦЭМ!$B$33:$B$776,L$119)+'СЕТ СН'!$I$11+СВЦЭМ!$D$10+'СЕТ СН'!$I$5-'СЕТ СН'!$I$21</f>
        <v>3561.6781263100002</v>
      </c>
      <c r="M120" s="36">
        <f>SUMIFS(СВЦЭМ!$D$33:$D$776,СВЦЭМ!$A$33:$A$776,$A120,СВЦЭМ!$B$33:$B$776,M$119)+'СЕТ СН'!$I$11+СВЦЭМ!$D$10+'СЕТ СН'!$I$5-'СЕТ СН'!$I$21</f>
        <v>3561.4584561800002</v>
      </c>
      <c r="N120" s="36">
        <f>SUMIFS(СВЦЭМ!$D$33:$D$776,СВЦЭМ!$A$33:$A$776,$A120,СВЦЭМ!$B$33:$B$776,N$119)+'СЕТ СН'!$I$11+СВЦЭМ!$D$10+'СЕТ СН'!$I$5-'СЕТ СН'!$I$21</f>
        <v>3559.3833090399999</v>
      </c>
      <c r="O120" s="36">
        <f>SUMIFS(СВЦЭМ!$D$33:$D$776,СВЦЭМ!$A$33:$A$776,$A120,СВЦЭМ!$B$33:$B$776,O$119)+'СЕТ СН'!$I$11+СВЦЭМ!$D$10+'СЕТ СН'!$I$5-'СЕТ СН'!$I$21</f>
        <v>3563.1716056400001</v>
      </c>
      <c r="P120" s="36">
        <f>SUMIFS(СВЦЭМ!$D$33:$D$776,СВЦЭМ!$A$33:$A$776,$A120,СВЦЭМ!$B$33:$B$776,P$119)+'СЕТ СН'!$I$11+СВЦЭМ!$D$10+'СЕТ СН'!$I$5-'СЕТ СН'!$I$21</f>
        <v>3563.1415214899998</v>
      </c>
      <c r="Q120" s="36">
        <f>SUMIFS(СВЦЭМ!$D$33:$D$776,СВЦЭМ!$A$33:$A$776,$A120,СВЦЭМ!$B$33:$B$776,Q$119)+'СЕТ СН'!$I$11+СВЦЭМ!$D$10+'СЕТ СН'!$I$5-'СЕТ СН'!$I$21</f>
        <v>3568.07841349</v>
      </c>
      <c r="R120" s="36">
        <f>SUMIFS(СВЦЭМ!$D$33:$D$776,СВЦЭМ!$A$33:$A$776,$A120,СВЦЭМ!$B$33:$B$776,R$119)+'СЕТ СН'!$I$11+СВЦЭМ!$D$10+'СЕТ СН'!$I$5-'СЕТ СН'!$I$21</f>
        <v>3572.2839071499998</v>
      </c>
      <c r="S120" s="36">
        <f>SUMIFS(СВЦЭМ!$D$33:$D$776,СВЦЭМ!$A$33:$A$776,$A120,СВЦЭМ!$B$33:$B$776,S$119)+'СЕТ СН'!$I$11+СВЦЭМ!$D$10+'СЕТ СН'!$I$5-'СЕТ СН'!$I$21</f>
        <v>3570.8664168099999</v>
      </c>
      <c r="T120" s="36">
        <f>SUMIFS(СВЦЭМ!$D$33:$D$776,СВЦЭМ!$A$33:$A$776,$A120,СВЦЭМ!$B$33:$B$776,T$119)+'СЕТ СН'!$I$11+СВЦЭМ!$D$10+'СЕТ СН'!$I$5-'СЕТ СН'!$I$21</f>
        <v>3562.0806472499999</v>
      </c>
      <c r="U120" s="36">
        <f>SUMIFS(СВЦЭМ!$D$33:$D$776,СВЦЭМ!$A$33:$A$776,$A120,СВЦЭМ!$B$33:$B$776,U$119)+'СЕТ СН'!$I$11+СВЦЭМ!$D$10+'СЕТ СН'!$I$5-'СЕТ СН'!$I$21</f>
        <v>3554.6376289</v>
      </c>
      <c r="V120" s="36">
        <f>SUMIFS(СВЦЭМ!$D$33:$D$776,СВЦЭМ!$A$33:$A$776,$A120,СВЦЭМ!$B$33:$B$776,V$119)+'СЕТ СН'!$I$11+СВЦЭМ!$D$10+'СЕТ СН'!$I$5-'СЕТ СН'!$I$21</f>
        <v>3551.6431219900001</v>
      </c>
      <c r="W120" s="36">
        <f>SUMIFS(СВЦЭМ!$D$33:$D$776,СВЦЭМ!$A$33:$A$776,$A120,СВЦЭМ!$B$33:$B$776,W$119)+'СЕТ СН'!$I$11+СВЦЭМ!$D$10+'СЕТ СН'!$I$5-'СЕТ СН'!$I$21</f>
        <v>3554.6823190599998</v>
      </c>
      <c r="X120" s="36">
        <f>SUMIFS(СВЦЭМ!$D$33:$D$776,СВЦЭМ!$A$33:$A$776,$A120,СВЦЭМ!$B$33:$B$776,X$119)+'СЕТ СН'!$I$11+СВЦЭМ!$D$10+'СЕТ СН'!$I$5-'СЕТ СН'!$I$21</f>
        <v>3530.1721835200001</v>
      </c>
      <c r="Y120" s="36">
        <f>SUMIFS(СВЦЭМ!$D$33:$D$776,СВЦЭМ!$A$33:$A$776,$A120,СВЦЭМ!$B$33:$B$776,Y$119)+'СЕТ СН'!$I$11+СВЦЭМ!$D$10+'СЕТ СН'!$I$5-'СЕТ СН'!$I$21</f>
        <v>3494.9385798399999</v>
      </c>
      <c r="AA120" s="45"/>
    </row>
    <row r="121" spans="1:27" ht="15.75" x14ac:dyDescent="0.2">
      <c r="A121" s="35">
        <f>A120+1</f>
        <v>43679</v>
      </c>
      <c r="B121" s="36">
        <f>SUMIFS(СВЦЭМ!$D$33:$D$776,СВЦЭМ!$A$33:$A$776,$A121,СВЦЭМ!$B$33:$B$776,B$119)+'СЕТ СН'!$I$11+СВЦЭМ!$D$10+'СЕТ СН'!$I$5-'СЕТ СН'!$I$21</f>
        <v>3475.37848489</v>
      </c>
      <c r="C121" s="36">
        <f>SUMIFS(СВЦЭМ!$D$33:$D$776,СВЦЭМ!$A$33:$A$776,$A121,СВЦЭМ!$B$33:$B$776,C$119)+'СЕТ СН'!$I$11+СВЦЭМ!$D$10+'СЕТ СН'!$I$5-'СЕТ СН'!$I$21</f>
        <v>3495.18373741</v>
      </c>
      <c r="D121" s="36">
        <f>SUMIFS(СВЦЭМ!$D$33:$D$776,СВЦЭМ!$A$33:$A$776,$A121,СВЦЭМ!$B$33:$B$776,D$119)+'СЕТ СН'!$I$11+СВЦЭМ!$D$10+'СЕТ СН'!$I$5-'СЕТ СН'!$I$21</f>
        <v>3520.4673272</v>
      </c>
      <c r="E121" s="36">
        <f>SUMIFS(СВЦЭМ!$D$33:$D$776,СВЦЭМ!$A$33:$A$776,$A121,СВЦЭМ!$B$33:$B$776,E$119)+'СЕТ СН'!$I$11+СВЦЭМ!$D$10+'СЕТ СН'!$I$5-'СЕТ СН'!$I$21</f>
        <v>3540.1983736799998</v>
      </c>
      <c r="F121" s="36">
        <f>SUMIFS(СВЦЭМ!$D$33:$D$776,СВЦЭМ!$A$33:$A$776,$A121,СВЦЭМ!$B$33:$B$776,F$119)+'СЕТ СН'!$I$11+СВЦЭМ!$D$10+'СЕТ СН'!$I$5-'СЕТ СН'!$I$21</f>
        <v>3542.0544369999998</v>
      </c>
      <c r="G121" s="36">
        <f>SUMIFS(СВЦЭМ!$D$33:$D$776,СВЦЭМ!$A$33:$A$776,$A121,СВЦЭМ!$B$33:$B$776,G$119)+'СЕТ СН'!$I$11+СВЦЭМ!$D$10+'СЕТ СН'!$I$5-'СЕТ СН'!$I$21</f>
        <v>3525.80058173</v>
      </c>
      <c r="H121" s="36">
        <f>SUMIFS(СВЦЭМ!$D$33:$D$776,СВЦЭМ!$A$33:$A$776,$A121,СВЦЭМ!$B$33:$B$776,H$119)+'СЕТ СН'!$I$11+СВЦЭМ!$D$10+'СЕТ СН'!$I$5-'СЕТ СН'!$I$21</f>
        <v>3485.5504791799999</v>
      </c>
      <c r="I121" s="36">
        <f>SUMIFS(СВЦЭМ!$D$33:$D$776,СВЦЭМ!$A$33:$A$776,$A121,СВЦЭМ!$B$33:$B$776,I$119)+'СЕТ СН'!$I$11+СВЦЭМ!$D$10+'СЕТ СН'!$I$5-'СЕТ СН'!$I$21</f>
        <v>3493.0521505299998</v>
      </c>
      <c r="J121" s="36">
        <f>SUMIFS(СВЦЭМ!$D$33:$D$776,СВЦЭМ!$A$33:$A$776,$A121,СВЦЭМ!$B$33:$B$776,J$119)+'СЕТ СН'!$I$11+СВЦЭМ!$D$10+'СЕТ СН'!$I$5-'СЕТ СН'!$I$21</f>
        <v>3534.2701264799998</v>
      </c>
      <c r="K121" s="36">
        <f>SUMIFS(СВЦЭМ!$D$33:$D$776,СВЦЭМ!$A$33:$A$776,$A121,СВЦЭМ!$B$33:$B$776,K$119)+'СЕТ СН'!$I$11+СВЦЭМ!$D$10+'СЕТ СН'!$I$5-'СЕТ СН'!$I$21</f>
        <v>3562.1257660599999</v>
      </c>
      <c r="L121" s="36">
        <f>SUMIFS(СВЦЭМ!$D$33:$D$776,СВЦЭМ!$A$33:$A$776,$A121,СВЦЭМ!$B$33:$B$776,L$119)+'СЕТ СН'!$I$11+СВЦЭМ!$D$10+'СЕТ СН'!$I$5-'СЕТ СН'!$I$21</f>
        <v>3551.39372323</v>
      </c>
      <c r="M121" s="36">
        <f>SUMIFS(СВЦЭМ!$D$33:$D$776,СВЦЭМ!$A$33:$A$776,$A121,СВЦЭМ!$B$33:$B$776,M$119)+'СЕТ СН'!$I$11+СВЦЭМ!$D$10+'СЕТ СН'!$I$5-'СЕТ СН'!$I$21</f>
        <v>3552.4691001900001</v>
      </c>
      <c r="N121" s="36">
        <f>SUMIFS(СВЦЭМ!$D$33:$D$776,СВЦЭМ!$A$33:$A$776,$A121,СВЦЭМ!$B$33:$B$776,N$119)+'СЕТ СН'!$I$11+СВЦЭМ!$D$10+'СЕТ СН'!$I$5-'СЕТ СН'!$I$21</f>
        <v>3549.5013320999997</v>
      </c>
      <c r="O121" s="36">
        <f>SUMIFS(СВЦЭМ!$D$33:$D$776,СВЦЭМ!$A$33:$A$776,$A121,СВЦЭМ!$B$33:$B$776,O$119)+'СЕТ СН'!$I$11+СВЦЭМ!$D$10+'СЕТ СН'!$I$5-'СЕТ СН'!$I$21</f>
        <v>3557.0773024499999</v>
      </c>
      <c r="P121" s="36">
        <f>SUMIFS(СВЦЭМ!$D$33:$D$776,СВЦЭМ!$A$33:$A$776,$A121,СВЦЭМ!$B$33:$B$776,P$119)+'СЕТ СН'!$I$11+СВЦЭМ!$D$10+'СЕТ СН'!$I$5-'СЕТ СН'!$I$21</f>
        <v>3554.5185313299999</v>
      </c>
      <c r="Q121" s="36">
        <f>SUMIFS(СВЦЭМ!$D$33:$D$776,СВЦЭМ!$A$33:$A$776,$A121,СВЦЭМ!$B$33:$B$776,Q$119)+'СЕТ СН'!$I$11+СВЦЭМ!$D$10+'СЕТ СН'!$I$5-'СЕТ СН'!$I$21</f>
        <v>3553.3669579799998</v>
      </c>
      <c r="R121" s="36">
        <f>SUMIFS(СВЦЭМ!$D$33:$D$776,СВЦЭМ!$A$33:$A$776,$A121,СВЦЭМ!$B$33:$B$776,R$119)+'СЕТ СН'!$I$11+СВЦЭМ!$D$10+'СЕТ СН'!$I$5-'СЕТ СН'!$I$21</f>
        <v>3547.0514227599997</v>
      </c>
      <c r="S121" s="36">
        <f>SUMIFS(СВЦЭМ!$D$33:$D$776,СВЦЭМ!$A$33:$A$776,$A121,СВЦЭМ!$B$33:$B$776,S$119)+'СЕТ СН'!$I$11+СВЦЭМ!$D$10+'СЕТ СН'!$I$5-'СЕТ СН'!$I$21</f>
        <v>3543.9426841099998</v>
      </c>
      <c r="T121" s="36">
        <f>SUMIFS(СВЦЭМ!$D$33:$D$776,СВЦЭМ!$A$33:$A$776,$A121,СВЦЭМ!$B$33:$B$776,T$119)+'СЕТ СН'!$I$11+СВЦЭМ!$D$10+'СЕТ СН'!$I$5-'СЕТ СН'!$I$21</f>
        <v>3538.29787764</v>
      </c>
      <c r="U121" s="36">
        <f>SUMIFS(СВЦЭМ!$D$33:$D$776,СВЦЭМ!$A$33:$A$776,$A121,СВЦЭМ!$B$33:$B$776,U$119)+'СЕТ СН'!$I$11+СВЦЭМ!$D$10+'СЕТ СН'!$I$5-'СЕТ СН'!$I$21</f>
        <v>3535.1737284199999</v>
      </c>
      <c r="V121" s="36">
        <f>SUMIFS(СВЦЭМ!$D$33:$D$776,СВЦЭМ!$A$33:$A$776,$A121,СВЦЭМ!$B$33:$B$776,V$119)+'СЕТ СН'!$I$11+СВЦЭМ!$D$10+'СЕТ СН'!$I$5-'СЕТ СН'!$I$21</f>
        <v>3539.1636721899999</v>
      </c>
      <c r="W121" s="36">
        <f>SUMIFS(СВЦЭМ!$D$33:$D$776,СВЦЭМ!$A$33:$A$776,$A121,СВЦЭМ!$B$33:$B$776,W$119)+'СЕТ СН'!$I$11+СВЦЭМ!$D$10+'СЕТ СН'!$I$5-'СЕТ СН'!$I$21</f>
        <v>3540.6708601999999</v>
      </c>
      <c r="X121" s="36">
        <f>SUMIFS(СВЦЭМ!$D$33:$D$776,СВЦЭМ!$A$33:$A$776,$A121,СВЦЭМ!$B$33:$B$776,X$119)+'СЕТ СН'!$I$11+СВЦЭМ!$D$10+'СЕТ СН'!$I$5-'СЕТ СН'!$I$21</f>
        <v>3520.1605489099998</v>
      </c>
      <c r="Y121" s="36">
        <f>SUMIFS(СВЦЭМ!$D$33:$D$776,СВЦЭМ!$A$33:$A$776,$A121,СВЦЭМ!$B$33:$B$776,Y$119)+'СЕТ СН'!$I$11+СВЦЭМ!$D$10+'СЕТ СН'!$I$5-'СЕТ СН'!$I$21</f>
        <v>3485.6825751299998</v>
      </c>
    </row>
    <row r="122" spans="1:27" ht="15.75" x14ac:dyDescent="0.2">
      <c r="A122" s="35">
        <f t="shared" ref="A122:A150" si="3">A121+1</f>
        <v>43680</v>
      </c>
      <c r="B122" s="36">
        <f>SUMIFS(СВЦЭМ!$D$33:$D$776,СВЦЭМ!$A$33:$A$776,$A122,СВЦЭМ!$B$33:$B$776,B$119)+'СЕТ СН'!$I$11+СВЦЭМ!$D$10+'СЕТ СН'!$I$5-'СЕТ СН'!$I$21</f>
        <v>3467.0893854699998</v>
      </c>
      <c r="C122" s="36">
        <f>SUMIFS(СВЦЭМ!$D$33:$D$776,СВЦЭМ!$A$33:$A$776,$A122,СВЦЭМ!$B$33:$B$776,C$119)+'СЕТ СН'!$I$11+СВЦЭМ!$D$10+'СЕТ СН'!$I$5-'СЕТ СН'!$I$21</f>
        <v>3487.0037819199997</v>
      </c>
      <c r="D122" s="36">
        <f>SUMIFS(СВЦЭМ!$D$33:$D$776,СВЦЭМ!$A$33:$A$776,$A122,СВЦЭМ!$B$33:$B$776,D$119)+'СЕТ СН'!$I$11+СВЦЭМ!$D$10+'СЕТ СН'!$I$5-'СЕТ СН'!$I$21</f>
        <v>3524.6098472899998</v>
      </c>
      <c r="E122" s="36">
        <f>SUMIFS(СВЦЭМ!$D$33:$D$776,СВЦЭМ!$A$33:$A$776,$A122,СВЦЭМ!$B$33:$B$776,E$119)+'СЕТ СН'!$I$11+СВЦЭМ!$D$10+'СЕТ СН'!$I$5-'СЕТ СН'!$I$21</f>
        <v>3529.3571051199997</v>
      </c>
      <c r="F122" s="36">
        <f>SUMIFS(СВЦЭМ!$D$33:$D$776,СВЦЭМ!$A$33:$A$776,$A122,СВЦЭМ!$B$33:$B$776,F$119)+'СЕТ СН'!$I$11+СВЦЭМ!$D$10+'СЕТ СН'!$I$5-'СЕТ СН'!$I$21</f>
        <v>3536.8845235600002</v>
      </c>
      <c r="G122" s="36">
        <f>SUMIFS(СВЦЭМ!$D$33:$D$776,СВЦЭМ!$A$33:$A$776,$A122,СВЦЭМ!$B$33:$B$776,G$119)+'СЕТ СН'!$I$11+СВЦЭМ!$D$10+'СЕТ СН'!$I$5-'СЕТ СН'!$I$21</f>
        <v>3523.0318569599999</v>
      </c>
      <c r="H122" s="36">
        <f>SUMIFS(СВЦЭМ!$D$33:$D$776,СВЦЭМ!$A$33:$A$776,$A122,СВЦЭМ!$B$33:$B$776,H$119)+'СЕТ СН'!$I$11+СВЦЭМ!$D$10+'СЕТ СН'!$I$5-'СЕТ СН'!$I$21</f>
        <v>3513.2168518600001</v>
      </c>
      <c r="I122" s="36">
        <f>SUMIFS(СВЦЭМ!$D$33:$D$776,СВЦЭМ!$A$33:$A$776,$A122,СВЦЭМ!$B$33:$B$776,I$119)+'СЕТ СН'!$I$11+СВЦЭМ!$D$10+'СЕТ СН'!$I$5-'СЕТ СН'!$I$21</f>
        <v>3471.0548449500002</v>
      </c>
      <c r="J122" s="36">
        <f>SUMIFS(СВЦЭМ!$D$33:$D$776,СВЦЭМ!$A$33:$A$776,$A122,СВЦЭМ!$B$33:$B$776,J$119)+'СЕТ СН'!$I$11+СВЦЭМ!$D$10+'СЕТ СН'!$I$5-'СЕТ СН'!$I$21</f>
        <v>3399.07943286</v>
      </c>
      <c r="K122" s="36">
        <f>SUMIFS(СВЦЭМ!$D$33:$D$776,СВЦЭМ!$A$33:$A$776,$A122,СВЦЭМ!$B$33:$B$776,K$119)+'СЕТ СН'!$I$11+СВЦЭМ!$D$10+'СЕТ СН'!$I$5-'СЕТ СН'!$I$21</f>
        <v>3396.89479441</v>
      </c>
      <c r="L122" s="36">
        <f>SUMIFS(СВЦЭМ!$D$33:$D$776,СВЦЭМ!$A$33:$A$776,$A122,СВЦЭМ!$B$33:$B$776,L$119)+'СЕТ СН'!$I$11+СВЦЭМ!$D$10+'СЕТ СН'!$I$5-'СЕТ СН'!$I$21</f>
        <v>3414.8297373599999</v>
      </c>
      <c r="M122" s="36">
        <f>SUMIFS(СВЦЭМ!$D$33:$D$776,СВЦЭМ!$A$33:$A$776,$A122,СВЦЭМ!$B$33:$B$776,M$119)+'СЕТ СН'!$I$11+СВЦЭМ!$D$10+'СЕТ СН'!$I$5-'СЕТ СН'!$I$21</f>
        <v>3415.5189626599999</v>
      </c>
      <c r="N122" s="36">
        <f>SUMIFS(СВЦЭМ!$D$33:$D$776,СВЦЭМ!$A$33:$A$776,$A122,СВЦЭМ!$B$33:$B$776,N$119)+'СЕТ СН'!$I$11+СВЦЭМ!$D$10+'СЕТ СН'!$I$5-'СЕТ СН'!$I$21</f>
        <v>3418.9797953299999</v>
      </c>
      <c r="O122" s="36">
        <f>SUMIFS(СВЦЭМ!$D$33:$D$776,СВЦЭМ!$A$33:$A$776,$A122,СВЦЭМ!$B$33:$B$776,O$119)+'СЕТ СН'!$I$11+СВЦЭМ!$D$10+'СЕТ СН'!$I$5-'СЕТ СН'!$I$21</f>
        <v>3420.1748441899999</v>
      </c>
      <c r="P122" s="36">
        <f>SUMIFS(СВЦЭМ!$D$33:$D$776,СВЦЭМ!$A$33:$A$776,$A122,СВЦЭМ!$B$33:$B$776,P$119)+'СЕТ СН'!$I$11+СВЦЭМ!$D$10+'СЕТ СН'!$I$5-'СЕТ СН'!$I$21</f>
        <v>3419.07456985</v>
      </c>
      <c r="Q122" s="36">
        <f>SUMIFS(СВЦЭМ!$D$33:$D$776,СВЦЭМ!$A$33:$A$776,$A122,СВЦЭМ!$B$33:$B$776,Q$119)+'СЕТ СН'!$I$11+СВЦЭМ!$D$10+'СЕТ СН'!$I$5-'СЕТ СН'!$I$21</f>
        <v>3423.4116502799998</v>
      </c>
      <c r="R122" s="36">
        <f>SUMIFS(СВЦЭМ!$D$33:$D$776,СВЦЭМ!$A$33:$A$776,$A122,СВЦЭМ!$B$33:$B$776,R$119)+'СЕТ СН'!$I$11+СВЦЭМ!$D$10+'СЕТ СН'!$I$5-'СЕТ СН'!$I$21</f>
        <v>3419.3240540299998</v>
      </c>
      <c r="S122" s="36">
        <f>SUMIFS(СВЦЭМ!$D$33:$D$776,СВЦЭМ!$A$33:$A$776,$A122,СВЦЭМ!$B$33:$B$776,S$119)+'СЕТ СН'!$I$11+СВЦЭМ!$D$10+'СЕТ СН'!$I$5-'СЕТ СН'!$I$21</f>
        <v>3417.6956774400001</v>
      </c>
      <c r="T122" s="36">
        <f>SUMIFS(СВЦЭМ!$D$33:$D$776,СВЦЭМ!$A$33:$A$776,$A122,СВЦЭМ!$B$33:$B$776,T$119)+'СЕТ СН'!$I$11+СВЦЭМ!$D$10+'СЕТ СН'!$I$5-'СЕТ СН'!$I$21</f>
        <v>3419.9562308899999</v>
      </c>
      <c r="U122" s="36">
        <f>SUMIFS(СВЦЭМ!$D$33:$D$776,СВЦЭМ!$A$33:$A$776,$A122,СВЦЭМ!$B$33:$B$776,U$119)+'СЕТ СН'!$I$11+СВЦЭМ!$D$10+'СЕТ СН'!$I$5-'СЕТ СН'!$I$21</f>
        <v>3417.7589327300002</v>
      </c>
      <c r="V122" s="36">
        <f>SUMIFS(СВЦЭМ!$D$33:$D$776,СВЦЭМ!$A$33:$A$776,$A122,СВЦЭМ!$B$33:$B$776,V$119)+'СЕТ СН'!$I$11+СВЦЭМ!$D$10+'СЕТ СН'!$I$5-'СЕТ СН'!$I$21</f>
        <v>3411.1810839599998</v>
      </c>
      <c r="W122" s="36">
        <f>SUMIFS(СВЦЭМ!$D$33:$D$776,СВЦЭМ!$A$33:$A$776,$A122,СВЦЭМ!$B$33:$B$776,W$119)+'СЕТ СН'!$I$11+СВЦЭМ!$D$10+'СЕТ СН'!$I$5-'СЕТ СН'!$I$21</f>
        <v>3420.74283995</v>
      </c>
      <c r="X122" s="36">
        <f>SUMIFS(СВЦЭМ!$D$33:$D$776,СВЦЭМ!$A$33:$A$776,$A122,СВЦЭМ!$B$33:$B$776,X$119)+'СЕТ СН'!$I$11+СВЦЭМ!$D$10+'СЕТ СН'!$I$5-'СЕТ СН'!$I$21</f>
        <v>3399.29757703</v>
      </c>
      <c r="Y122" s="36">
        <f>SUMIFS(СВЦЭМ!$D$33:$D$776,СВЦЭМ!$A$33:$A$776,$A122,СВЦЭМ!$B$33:$B$776,Y$119)+'СЕТ СН'!$I$11+СВЦЭМ!$D$10+'СЕТ СН'!$I$5-'СЕТ СН'!$I$21</f>
        <v>3417.4731115699997</v>
      </c>
    </row>
    <row r="123" spans="1:27" ht="15.75" x14ac:dyDescent="0.2">
      <c r="A123" s="35">
        <f t="shared" si="3"/>
        <v>43681</v>
      </c>
      <c r="B123" s="36">
        <f>SUMIFS(СВЦЭМ!$D$33:$D$776,СВЦЭМ!$A$33:$A$776,$A123,СВЦЭМ!$B$33:$B$776,B$119)+'СЕТ СН'!$I$11+СВЦЭМ!$D$10+'СЕТ СН'!$I$5-'СЕТ СН'!$I$21</f>
        <v>3419.3755925799996</v>
      </c>
      <c r="C123" s="36">
        <f>SUMIFS(СВЦЭМ!$D$33:$D$776,СВЦЭМ!$A$33:$A$776,$A123,СВЦЭМ!$B$33:$B$776,C$119)+'СЕТ СН'!$I$11+СВЦЭМ!$D$10+'СЕТ СН'!$I$5-'СЕТ СН'!$I$21</f>
        <v>3457.2836170400001</v>
      </c>
      <c r="D123" s="36">
        <f>SUMIFS(СВЦЭМ!$D$33:$D$776,СВЦЭМ!$A$33:$A$776,$A123,СВЦЭМ!$B$33:$B$776,D$119)+'СЕТ СН'!$I$11+СВЦЭМ!$D$10+'СЕТ СН'!$I$5-'СЕТ СН'!$I$21</f>
        <v>3476.4044152199999</v>
      </c>
      <c r="E123" s="36">
        <f>SUMIFS(СВЦЭМ!$D$33:$D$776,СВЦЭМ!$A$33:$A$776,$A123,СВЦЭМ!$B$33:$B$776,E$119)+'СЕТ СН'!$I$11+СВЦЭМ!$D$10+'СЕТ СН'!$I$5-'СЕТ СН'!$I$21</f>
        <v>3504.7779932599997</v>
      </c>
      <c r="F123" s="36">
        <f>SUMIFS(СВЦЭМ!$D$33:$D$776,СВЦЭМ!$A$33:$A$776,$A123,СВЦЭМ!$B$33:$B$776,F$119)+'СЕТ СН'!$I$11+СВЦЭМ!$D$10+'СЕТ СН'!$I$5-'СЕТ СН'!$I$21</f>
        <v>3506.78340819</v>
      </c>
      <c r="G123" s="36">
        <f>SUMIFS(СВЦЭМ!$D$33:$D$776,СВЦЭМ!$A$33:$A$776,$A123,СВЦЭМ!$B$33:$B$776,G$119)+'СЕТ СН'!$I$11+СВЦЭМ!$D$10+'СЕТ СН'!$I$5-'СЕТ СН'!$I$21</f>
        <v>3519.8828234699999</v>
      </c>
      <c r="H123" s="36">
        <f>SUMIFS(СВЦЭМ!$D$33:$D$776,СВЦЭМ!$A$33:$A$776,$A123,СВЦЭМ!$B$33:$B$776,H$119)+'СЕТ СН'!$I$11+СВЦЭМ!$D$10+'СЕТ СН'!$I$5-'СЕТ СН'!$I$21</f>
        <v>3494.0130486999997</v>
      </c>
      <c r="I123" s="36">
        <f>SUMIFS(СВЦЭМ!$D$33:$D$776,СВЦЭМ!$A$33:$A$776,$A123,СВЦЭМ!$B$33:$B$776,I$119)+'СЕТ СН'!$I$11+СВЦЭМ!$D$10+'СЕТ СН'!$I$5-'СЕТ СН'!$I$21</f>
        <v>3462.0717017799998</v>
      </c>
      <c r="J123" s="36">
        <f>SUMIFS(СВЦЭМ!$D$33:$D$776,СВЦЭМ!$A$33:$A$776,$A123,СВЦЭМ!$B$33:$B$776,J$119)+'СЕТ СН'!$I$11+СВЦЭМ!$D$10+'СЕТ СН'!$I$5-'СЕТ СН'!$I$21</f>
        <v>3411.8550587199998</v>
      </c>
      <c r="K123" s="36">
        <f>SUMIFS(СВЦЭМ!$D$33:$D$776,СВЦЭМ!$A$33:$A$776,$A123,СВЦЭМ!$B$33:$B$776,K$119)+'СЕТ СН'!$I$11+СВЦЭМ!$D$10+'СЕТ СН'!$I$5-'СЕТ СН'!$I$21</f>
        <v>3412.0403754600002</v>
      </c>
      <c r="L123" s="36">
        <f>SUMIFS(СВЦЭМ!$D$33:$D$776,СВЦЭМ!$A$33:$A$776,$A123,СВЦЭМ!$B$33:$B$776,L$119)+'СЕТ СН'!$I$11+СВЦЭМ!$D$10+'СЕТ СН'!$I$5-'СЕТ СН'!$I$21</f>
        <v>3438.09834348</v>
      </c>
      <c r="M123" s="36">
        <f>SUMIFS(СВЦЭМ!$D$33:$D$776,СВЦЭМ!$A$33:$A$776,$A123,СВЦЭМ!$B$33:$B$776,M$119)+'СЕТ СН'!$I$11+СВЦЭМ!$D$10+'СЕТ СН'!$I$5-'СЕТ СН'!$I$21</f>
        <v>3440.35532539</v>
      </c>
      <c r="N123" s="36">
        <f>SUMIFS(СВЦЭМ!$D$33:$D$776,СВЦЭМ!$A$33:$A$776,$A123,СВЦЭМ!$B$33:$B$776,N$119)+'СЕТ СН'!$I$11+СВЦЭМ!$D$10+'СЕТ СН'!$I$5-'СЕТ СН'!$I$21</f>
        <v>3437.6190579899999</v>
      </c>
      <c r="O123" s="36">
        <f>SUMIFS(СВЦЭМ!$D$33:$D$776,СВЦЭМ!$A$33:$A$776,$A123,СВЦЭМ!$B$33:$B$776,O$119)+'СЕТ СН'!$I$11+СВЦЭМ!$D$10+'СЕТ СН'!$I$5-'СЕТ СН'!$I$21</f>
        <v>3429.3121511899999</v>
      </c>
      <c r="P123" s="36">
        <f>SUMIFS(СВЦЭМ!$D$33:$D$776,СВЦЭМ!$A$33:$A$776,$A123,СВЦЭМ!$B$33:$B$776,P$119)+'СЕТ СН'!$I$11+СВЦЭМ!$D$10+'СЕТ СН'!$I$5-'СЕТ СН'!$I$21</f>
        <v>3430.4830555499998</v>
      </c>
      <c r="Q123" s="36">
        <f>SUMIFS(СВЦЭМ!$D$33:$D$776,СВЦЭМ!$A$33:$A$776,$A123,СВЦЭМ!$B$33:$B$776,Q$119)+'СЕТ СН'!$I$11+СВЦЭМ!$D$10+'СЕТ СН'!$I$5-'СЕТ СН'!$I$21</f>
        <v>3428.8258614299998</v>
      </c>
      <c r="R123" s="36">
        <f>SUMIFS(СВЦЭМ!$D$33:$D$776,СВЦЭМ!$A$33:$A$776,$A123,СВЦЭМ!$B$33:$B$776,R$119)+'СЕТ СН'!$I$11+СВЦЭМ!$D$10+'СЕТ СН'!$I$5-'СЕТ СН'!$I$21</f>
        <v>3384.8308478999998</v>
      </c>
      <c r="S123" s="36">
        <f>SUMIFS(СВЦЭМ!$D$33:$D$776,СВЦЭМ!$A$33:$A$776,$A123,СВЦЭМ!$B$33:$B$776,S$119)+'СЕТ СН'!$I$11+СВЦЭМ!$D$10+'СЕТ СН'!$I$5-'СЕТ СН'!$I$21</f>
        <v>3349.9233035699999</v>
      </c>
      <c r="T123" s="36">
        <f>SUMIFS(СВЦЭМ!$D$33:$D$776,СВЦЭМ!$A$33:$A$776,$A123,СВЦЭМ!$B$33:$B$776,T$119)+'СЕТ СН'!$I$11+СВЦЭМ!$D$10+'СЕТ СН'!$I$5-'СЕТ СН'!$I$21</f>
        <v>3342.9231926900002</v>
      </c>
      <c r="U123" s="36">
        <f>SUMIFS(СВЦЭМ!$D$33:$D$776,СВЦЭМ!$A$33:$A$776,$A123,СВЦЭМ!$B$33:$B$776,U$119)+'СЕТ СН'!$I$11+СВЦЭМ!$D$10+'СЕТ СН'!$I$5-'СЕТ СН'!$I$21</f>
        <v>3342.27080905</v>
      </c>
      <c r="V123" s="36">
        <f>SUMIFS(СВЦЭМ!$D$33:$D$776,СВЦЭМ!$A$33:$A$776,$A123,СВЦЭМ!$B$33:$B$776,V$119)+'СЕТ СН'!$I$11+СВЦЭМ!$D$10+'СЕТ СН'!$I$5-'СЕТ СН'!$I$21</f>
        <v>3341.7256818199999</v>
      </c>
      <c r="W123" s="36">
        <f>SUMIFS(СВЦЭМ!$D$33:$D$776,СВЦЭМ!$A$33:$A$776,$A123,СВЦЭМ!$B$33:$B$776,W$119)+'СЕТ СН'!$I$11+СВЦЭМ!$D$10+'СЕТ СН'!$I$5-'СЕТ СН'!$I$21</f>
        <v>3352.7310631700002</v>
      </c>
      <c r="X123" s="36">
        <f>SUMIFS(СВЦЭМ!$D$33:$D$776,СВЦЭМ!$A$33:$A$776,$A123,СВЦЭМ!$B$33:$B$776,X$119)+'СЕТ СН'!$I$11+СВЦЭМ!$D$10+'СЕТ СН'!$I$5-'СЕТ СН'!$I$21</f>
        <v>3325.5842315499999</v>
      </c>
      <c r="Y123" s="36">
        <f>SUMIFS(СВЦЭМ!$D$33:$D$776,СВЦЭМ!$A$33:$A$776,$A123,СВЦЭМ!$B$33:$B$776,Y$119)+'СЕТ СН'!$I$11+СВЦЭМ!$D$10+'СЕТ СН'!$I$5-'СЕТ СН'!$I$21</f>
        <v>3317.6472167500001</v>
      </c>
    </row>
    <row r="124" spans="1:27" ht="15.75" x14ac:dyDescent="0.2">
      <c r="A124" s="35">
        <f t="shared" si="3"/>
        <v>43682</v>
      </c>
      <c r="B124" s="36">
        <f>SUMIFS(СВЦЭМ!$D$33:$D$776,СВЦЭМ!$A$33:$A$776,$A124,СВЦЭМ!$B$33:$B$776,B$119)+'СЕТ СН'!$I$11+СВЦЭМ!$D$10+'СЕТ СН'!$I$5-'СЕТ СН'!$I$21</f>
        <v>3414.8155869799998</v>
      </c>
      <c r="C124" s="36">
        <f>SUMIFS(СВЦЭМ!$D$33:$D$776,СВЦЭМ!$A$33:$A$776,$A124,СВЦЭМ!$B$33:$B$776,C$119)+'СЕТ СН'!$I$11+СВЦЭМ!$D$10+'СЕТ СН'!$I$5-'СЕТ СН'!$I$21</f>
        <v>3449.2640249799997</v>
      </c>
      <c r="D124" s="36">
        <f>SUMIFS(СВЦЭМ!$D$33:$D$776,СВЦЭМ!$A$33:$A$776,$A124,СВЦЭМ!$B$33:$B$776,D$119)+'СЕТ СН'!$I$11+СВЦЭМ!$D$10+'СЕТ СН'!$I$5-'СЕТ СН'!$I$21</f>
        <v>3480.3762103600002</v>
      </c>
      <c r="E124" s="36">
        <f>SUMIFS(СВЦЭМ!$D$33:$D$776,СВЦЭМ!$A$33:$A$776,$A124,СВЦЭМ!$B$33:$B$776,E$119)+'СЕТ СН'!$I$11+СВЦЭМ!$D$10+'СЕТ СН'!$I$5-'СЕТ СН'!$I$21</f>
        <v>3489.8766270000001</v>
      </c>
      <c r="F124" s="36">
        <f>SUMIFS(СВЦЭМ!$D$33:$D$776,СВЦЭМ!$A$33:$A$776,$A124,СВЦЭМ!$B$33:$B$776,F$119)+'СЕТ СН'!$I$11+СВЦЭМ!$D$10+'СЕТ СН'!$I$5-'СЕТ СН'!$I$21</f>
        <v>3489.75669763</v>
      </c>
      <c r="G124" s="36">
        <f>SUMIFS(СВЦЭМ!$D$33:$D$776,СВЦЭМ!$A$33:$A$776,$A124,СВЦЭМ!$B$33:$B$776,G$119)+'СЕТ СН'!$I$11+СВЦЭМ!$D$10+'СЕТ СН'!$I$5-'СЕТ СН'!$I$21</f>
        <v>3474.3212661699999</v>
      </c>
      <c r="H124" s="36">
        <f>SUMIFS(СВЦЭМ!$D$33:$D$776,СВЦЭМ!$A$33:$A$776,$A124,СВЦЭМ!$B$33:$B$776,H$119)+'СЕТ СН'!$I$11+СВЦЭМ!$D$10+'СЕТ СН'!$I$5-'СЕТ СН'!$I$21</f>
        <v>3435.4361630100002</v>
      </c>
      <c r="I124" s="36">
        <f>SUMIFS(СВЦЭМ!$D$33:$D$776,СВЦЭМ!$A$33:$A$776,$A124,СВЦЭМ!$B$33:$B$776,I$119)+'СЕТ СН'!$I$11+СВЦЭМ!$D$10+'СЕТ СН'!$I$5-'СЕТ СН'!$I$21</f>
        <v>3421.1324825500001</v>
      </c>
      <c r="J124" s="36">
        <f>SUMIFS(СВЦЭМ!$D$33:$D$776,СВЦЭМ!$A$33:$A$776,$A124,СВЦЭМ!$B$33:$B$776,J$119)+'СЕТ СН'!$I$11+СВЦЭМ!$D$10+'СЕТ СН'!$I$5-'СЕТ СН'!$I$21</f>
        <v>3413.1821706999999</v>
      </c>
      <c r="K124" s="36">
        <f>SUMIFS(СВЦЭМ!$D$33:$D$776,СВЦЭМ!$A$33:$A$776,$A124,СВЦЭМ!$B$33:$B$776,K$119)+'СЕТ СН'!$I$11+СВЦЭМ!$D$10+'СЕТ СН'!$I$5-'СЕТ СН'!$I$21</f>
        <v>3436.5314695799998</v>
      </c>
      <c r="L124" s="36">
        <f>SUMIFS(СВЦЭМ!$D$33:$D$776,СВЦЭМ!$A$33:$A$776,$A124,СВЦЭМ!$B$33:$B$776,L$119)+'СЕТ СН'!$I$11+СВЦЭМ!$D$10+'СЕТ СН'!$I$5-'СЕТ СН'!$I$21</f>
        <v>3437.9143577</v>
      </c>
      <c r="M124" s="36">
        <f>SUMIFS(СВЦЭМ!$D$33:$D$776,СВЦЭМ!$A$33:$A$776,$A124,СВЦЭМ!$B$33:$B$776,M$119)+'СЕТ СН'!$I$11+СВЦЭМ!$D$10+'СЕТ СН'!$I$5-'СЕТ СН'!$I$21</f>
        <v>3445.58038515</v>
      </c>
      <c r="N124" s="36">
        <f>SUMIFS(СВЦЭМ!$D$33:$D$776,СВЦЭМ!$A$33:$A$776,$A124,СВЦЭМ!$B$33:$B$776,N$119)+'СЕТ СН'!$I$11+СВЦЭМ!$D$10+'СЕТ СН'!$I$5-'СЕТ СН'!$I$21</f>
        <v>3442.6284575199998</v>
      </c>
      <c r="O124" s="36">
        <f>SUMIFS(СВЦЭМ!$D$33:$D$776,СВЦЭМ!$A$33:$A$776,$A124,СВЦЭМ!$B$33:$B$776,O$119)+'СЕТ СН'!$I$11+СВЦЭМ!$D$10+'СЕТ СН'!$I$5-'СЕТ СН'!$I$21</f>
        <v>3449.5981502499999</v>
      </c>
      <c r="P124" s="36">
        <f>SUMIFS(СВЦЭМ!$D$33:$D$776,СВЦЭМ!$A$33:$A$776,$A124,СВЦЭМ!$B$33:$B$776,P$119)+'СЕТ СН'!$I$11+СВЦЭМ!$D$10+'СЕТ СН'!$I$5-'СЕТ СН'!$I$21</f>
        <v>3455.4864691600001</v>
      </c>
      <c r="Q124" s="36">
        <f>SUMIFS(СВЦЭМ!$D$33:$D$776,СВЦЭМ!$A$33:$A$776,$A124,СВЦЭМ!$B$33:$B$776,Q$119)+'СЕТ СН'!$I$11+СВЦЭМ!$D$10+'СЕТ СН'!$I$5-'СЕТ СН'!$I$21</f>
        <v>3453.9154084000002</v>
      </c>
      <c r="R124" s="36">
        <f>SUMIFS(СВЦЭМ!$D$33:$D$776,СВЦЭМ!$A$33:$A$776,$A124,СВЦЭМ!$B$33:$B$776,R$119)+'СЕТ СН'!$I$11+СВЦЭМ!$D$10+'СЕТ СН'!$I$5-'СЕТ СН'!$I$21</f>
        <v>3420.6189949</v>
      </c>
      <c r="S124" s="36">
        <f>SUMIFS(СВЦЭМ!$D$33:$D$776,СВЦЭМ!$A$33:$A$776,$A124,СВЦЭМ!$B$33:$B$776,S$119)+'СЕТ СН'!$I$11+СВЦЭМ!$D$10+'СЕТ СН'!$I$5-'СЕТ СН'!$I$21</f>
        <v>3374.359915</v>
      </c>
      <c r="T124" s="36">
        <f>SUMIFS(СВЦЭМ!$D$33:$D$776,СВЦЭМ!$A$33:$A$776,$A124,СВЦЭМ!$B$33:$B$776,T$119)+'СЕТ СН'!$I$11+СВЦЭМ!$D$10+'СЕТ СН'!$I$5-'СЕТ СН'!$I$21</f>
        <v>3364.5789502399998</v>
      </c>
      <c r="U124" s="36">
        <f>SUMIFS(СВЦЭМ!$D$33:$D$776,СВЦЭМ!$A$33:$A$776,$A124,СВЦЭМ!$B$33:$B$776,U$119)+'СЕТ СН'!$I$11+СВЦЭМ!$D$10+'СЕТ СН'!$I$5-'СЕТ СН'!$I$21</f>
        <v>3359.2909903899999</v>
      </c>
      <c r="V124" s="36">
        <f>SUMIFS(СВЦЭМ!$D$33:$D$776,СВЦЭМ!$A$33:$A$776,$A124,СВЦЭМ!$B$33:$B$776,V$119)+'СЕТ СН'!$I$11+СВЦЭМ!$D$10+'СЕТ СН'!$I$5-'СЕТ СН'!$I$21</f>
        <v>3356.9424857499998</v>
      </c>
      <c r="W124" s="36">
        <f>SUMIFS(СВЦЭМ!$D$33:$D$776,СВЦЭМ!$A$33:$A$776,$A124,СВЦЭМ!$B$33:$B$776,W$119)+'СЕТ СН'!$I$11+СВЦЭМ!$D$10+'СЕТ СН'!$I$5-'СЕТ СН'!$I$21</f>
        <v>3371.29277723</v>
      </c>
      <c r="X124" s="36">
        <f>SUMIFS(СВЦЭМ!$D$33:$D$776,СВЦЭМ!$A$33:$A$776,$A124,СВЦЭМ!$B$33:$B$776,X$119)+'СЕТ СН'!$I$11+СВЦЭМ!$D$10+'СЕТ СН'!$I$5-'СЕТ СН'!$I$21</f>
        <v>3350.3370803500002</v>
      </c>
      <c r="Y124" s="36">
        <f>SUMIFS(СВЦЭМ!$D$33:$D$776,СВЦЭМ!$A$33:$A$776,$A124,СВЦЭМ!$B$33:$B$776,Y$119)+'СЕТ СН'!$I$11+СВЦЭМ!$D$10+'СЕТ СН'!$I$5-'СЕТ СН'!$I$21</f>
        <v>3356.69466539</v>
      </c>
    </row>
    <row r="125" spans="1:27" ht="15.75" x14ac:dyDescent="0.2">
      <c r="A125" s="35">
        <f t="shared" si="3"/>
        <v>43683</v>
      </c>
      <c r="B125" s="36">
        <f>SUMIFS(СВЦЭМ!$D$33:$D$776,СВЦЭМ!$A$33:$A$776,$A125,СВЦЭМ!$B$33:$B$776,B$119)+'СЕТ СН'!$I$11+СВЦЭМ!$D$10+'СЕТ СН'!$I$5-'СЕТ СН'!$I$21</f>
        <v>3418.8996109899999</v>
      </c>
      <c r="C125" s="36">
        <f>SUMIFS(СВЦЭМ!$D$33:$D$776,СВЦЭМ!$A$33:$A$776,$A125,СВЦЭМ!$B$33:$B$776,C$119)+'СЕТ СН'!$I$11+СВЦЭМ!$D$10+'СЕТ СН'!$I$5-'СЕТ СН'!$I$21</f>
        <v>3453.59711573</v>
      </c>
      <c r="D125" s="36">
        <f>SUMIFS(СВЦЭМ!$D$33:$D$776,СВЦЭМ!$A$33:$A$776,$A125,СВЦЭМ!$B$33:$B$776,D$119)+'СЕТ СН'!$I$11+СВЦЭМ!$D$10+'СЕТ СН'!$I$5-'СЕТ СН'!$I$21</f>
        <v>3477.2289390799997</v>
      </c>
      <c r="E125" s="36">
        <f>SUMIFS(СВЦЭМ!$D$33:$D$776,СВЦЭМ!$A$33:$A$776,$A125,СВЦЭМ!$B$33:$B$776,E$119)+'СЕТ СН'!$I$11+СВЦЭМ!$D$10+'СЕТ СН'!$I$5-'СЕТ СН'!$I$21</f>
        <v>3487.80942185</v>
      </c>
      <c r="F125" s="36">
        <f>SUMIFS(СВЦЭМ!$D$33:$D$776,СВЦЭМ!$A$33:$A$776,$A125,СВЦЭМ!$B$33:$B$776,F$119)+'СЕТ СН'!$I$11+СВЦЭМ!$D$10+'СЕТ СН'!$I$5-'СЕТ СН'!$I$21</f>
        <v>3497.3867790899999</v>
      </c>
      <c r="G125" s="36">
        <f>SUMIFS(СВЦЭМ!$D$33:$D$776,СВЦЭМ!$A$33:$A$776,$A125,СВЦЭМ!$B$33:$B$776,G$119)+'СЕТ СН'!$I$11+СВЦЭМ!$D$10+'СЕТ СН'!$I$5-'СЕТ СН'!$I$21</f>
        <v>3472.6017817799998</v>
      </c>
      <c r="H125" s="36">
        <f>SUMIFS(СВЦЭМ!$D$33:$D$776,СВЦЭМ!$A$33:$A$776,$A125,СВЦЭМ!$B$33:$B$776,H$119)+'СЕТ СН'!$I$11+СВЦЭМ!$D$10+'СЕТ СН'!$I$5-'СЕТ СН'!$I$21</f>
        <v>3436.2122952899999</v>
      </c>
      <c r="I125" s="36">
        <f>SUMIFS(СВЦЭМ!$D$33:$D$776,СВЦЭМ!$A$33:$A$776,$A125,СВЦЭМ!$B$33:$B$776,I$119)+'СЕТ СН'!$I$11+СВЦЭМ!$D$10+'СЕТ СН'!$I$5-'СЕТ СН'!$I$21</f>
        <v>3389.4362448500001</v>
      </c>
      <c r="J125" s="36">
        <f>SUMIFS(СВЦЭМ!$D$33:$D$776,СВЦЭМ!$A$33:$A$776,$A125,СВЦЭМ!$B$33:$B$776,J$119)+'СЕТ СН'!$I$11+СВЦЭМ!$D$10+'СЕТ СН'!$I$5-'СЕТ СН'!$I$21</f>
        <v>3423.9510797399998</v>
      </c>
      <c r="K125" s="36">
        <f>SUMIFS(СВЦЭМ!$D$33:$D$776,СВЦЭМ!$A$33:$A$776,$A125,СВЦЭМ!$B$33:$B$776,K$119)+'СЕТ СН'!$I$11+СВЦЭМ!$D$10+'СЕТ СН'!$I$5-'СЕТ СН'!$I$21</f>
        <v>3460.5842023099999</v>
      </c>
      <c r="L125" s="36">
        <f>SUMIFS(СВЦЭМ!$D$33:$D$776,СВЦЭМ!$A$33:$A$776,$A125,СВЦЭМ!$B$33:$B$776,L$119)+'СЕТ СН'!$I$11+СВЦЭМ!$D$10+'СЕТ СН'!$I$5-'СЕТ СН'!$I$21</f>
        <v>3465.00211687</v>
      </c>
      <c r="M125" s="36">
        <f>SUMIFS(СВЦЭМ!$D$33:$D$776,СВЦЭМ!$A$33:$A$776,$A125,СВЦЭМ!$B$33:$B$776,M$119)+'СЕТ СН'!$I$11+СВЦЭМ!$D$10+'СЕТ СН'!$I$5-'СЕТ СН'!$I$21</f>
        <v>3463.9221508599999</v>
      </c>
      <c r="N125" s="36">
        <f>SUMIFS(СВЦЭМ!$D$33:$D$776,СВЦЭМ!$A$33:$A$776,$A125,СВЦЭМ!$B$33:$B$776,N$119)+'СЕТ СН'!$I$11+СВЦЭМ!$D$10+'СЕТ СН'!$I$5-'СЕТ СН'!$I$21</f>
        <v>3464.2975931000001</v>
      </c>
      <c r="O125" s="36">
        <f>SUMIFS(СВЦЭМ!$D$33:$D$776,СВЦЭМ!$A$33:$A$776,$A125,СВЦЭМ!$B$33:$B$776,O$119)+'СЕТ СН'!$I$11+СВЦЭМ!$D$10+'СЕТ СН'!$I$5-'СЕТ СН'!$I$21</f>
        <v>3464.5705405899998</v>
      </c>
      <c r="P125" s="36">
        <f>SUMIFS(СВЦЭМ!$D$33:$D$776,СВЦЭМ!$A$33:$A$776,$A125,СВЦЭМ!$B$33:$B$776,P$119)+'СЕТ СН'!$I$11+СВЦЭМ!$D$10+'СЕТ СН'!$I$5-'СЕТ СН'!$I$21</f>
        <v>3467.5539008000001</v>
      </c>
      <c r="Q125" s="36">
        <f>SUMIFS(СВЦЭМ!$D$33:$D$776,СВЦЭМ!$A$33:$A$776,$A125,СВЦЭМ!$B$33:$B$776,Q$119)+'СЕТ СН'!$I$11+СВЦЭМ!$D$10+'СЕТ СН'!$I$5-'СЕТ СН'!$I$21</f>
        <v>3470.3095665000001</v>
      </c>
      <c r="R125" s="36">
        <f>SUMIFS(СВЦЭМ!$D$33:$D$776,СВЦЭМ!$A$33:$A$776,$A125,СВЦЭМ!$B$33:$B$776,R$119)+'СЕТ СН'!$I$11+СВЦЭМ!$D$10+'СЕТ СН'!$I$5-'СЕТ СН'!$I$21</f>
        <v>3417.7528247700002</v>
      </c>
      <c r="S125" s="36">
        <f>SUMIFS(СВЦЭМ!$D$33:$D$776,СВЦЭМ!$A$33:$A$776,$A125,СВЦЭМ!$B$33:$B$776,S$119)+'СЕТ СН'!$I$11+СВЦЭМ!$D$10+'СЕТ СН'!$I$5-'СЕТ СН'!$I$21</f>
        <v>3369.9791349399998</v>
      </c>
      <c r="T125" s="36">
        <f>SUMIFS(СВЦЭМ!$D$33:$D$776,СВЦЭМ!$A$33:$A$776,$A125,СВЦЭМ!$B$33:$B$776,T$119)+'СЕТ СН'!$I$11+СВЦЭМ!$D$10+'СЕТ СН'!$I$5-'СЕТ СН'!$I$21</f>
        <v>3357.9007512999997</v>
      </c>
      <c r="U125" s="36">
        <f>SUMIFS(СВЦЭМ!$D$33:$D$776,СВЦЭМ!$A$33:$A$776,$A125,СВЦЭМ!$B$33:$B$776,U$119)+'СЕТ СН'!$I$11+СВЦЭМ!$D$10+'СЕТ СН'!$I$5-'СЕТ СН'!$I$21</f>
        <v>3362.9750374800001</v>
      </c>
      <c r="V125" s="36">
        <f>SUMIFS(СВЦЭМ!$D$33:$D$776,СВЦЭМ!$A$33:$A$776,$A125,СВЦЭМ!$B$33:$B$776,V$119)+'СЕТ СН'!$I$11+СВЦЭМ!$D$10+'СЕТ СН'!$I$5-'СЕТ СН'!$I$21</f>
        <v>3360.9768399599998</v>
      </c>
      <c r="W125" s="36">
        <f>SUMIFS(СВЦЭМ!$D$33:$D$776,СВЦЭМ!$A$33:$A$776,$A125,СВЦЭМ!$B$33:$B$776,W$119)+'СЕТ СН'!$I$11+СВЦЭМ!$D$10+'СЕТ СН'!$I$5-'СЕТ СН'!$I$21</f>
        <v>3362.8220997899998</v>
      </c>
      <c r="X125" s="36">
        <f>SUMIFS(СВЦЭМ!$D$33:$D$776,СВЦЭМ!$A$33:$A$776,$A125,СВЦЭМ!$B$33:$B$776,X$119)+'СЕТ СН'!$I$11+СВЦЭМ!$D$10+'СЕТ СН'!$I$5-'СЕТ СН'!$I$21</f>
        <v>3341.9255555700001</v>
      </c>
      <c r="Y125" s="36">
        <f>SUMIFS(СВЦЭМ!$D$33:$D$776,СВЦЭМ!$A$33:$A$776,$A125,СВЦЭМ!$B$33:$B$776,Y$119)+'СЕТ СН'!$I$11+СВЦЭМ!$D$10+'СЕТ СН'!$I$5-'СЕТ СН'!$I$21</f>
        <v>3351.2268778500002</v>
      </c>
    </row>
    <row r="126" spans="1:27" ht="15.75" x14ac:dyDescent="0.2">
      <c r="A126" s="35">
        <f t="shared" si="3"/>
        <v>43684</v>
      </c>
      <c r="B126" s="36">
        <f>SUMIFS(СВЦЭМ!$D$33:$D$776,СВЦЭМ!$A$33:$A$776,$A126,СВЦЭМ!$B$33:$B$776,B$119)+'СЕТ СН'!$I$11+СВЦЭМ!$D$10+'СЕТ СН'!$I$5-'СЕТ СН'!$I$21</f>
        <v>3423.6540273299997</v>
      </c>
      <c r="C126" s="36">
        <f>SUMIFS(СВЦЭМ!$D$33:$D$776,СВЦЭМ!$A$33:$A$776,$A126,СВЦЭМ!$B$33:$B$776,C$119)+'СЕТ СН'!$I$11+СВЦЭМ!$D$10+'СЕТ СН'!$I$5-'СЕТ СН'!$I$21</f>
        <v>3427.6829399499998</v>
      </c>
      <c r="D126" s="36">
        <f>SUMIFS(СВЦЭМ!$D$33:$D$776,СВЦЭМ!$A$33:$A$776,$A126,СВЦЭМ!$B$33:$B$776,D$119)+'СЕТ СН'!$I$11+СВЦЭМ!$D$10+'СЕТ СН'!$I$5-'СЕТ СН'!$I$21</f>
        <v>3454.0171202699999</v>
      </c>
      <c r="E126" s="36">
        <f>SUMIFS(СВЦЭМ!$D$33:$D$776,СВЦЭМ!$A$33:$A$776,$A126,СВЦЭМ!$B$33:$B$776,E$119)+'СЕТ СН'!$I$11+СВЦЭМ!$D$10+'СЕТ СН'!$I$5-'СЕТ СН'!$I$21</f>
        <v>3456.9637889699998</v>
      </c>
      <c r="F126" s="36">
        <f>SUMIFS(СВЦЭМ!$D$33:$D$776,СВЦЭМ!$A$33:$A$776,$A126,СВЦЭМ!$B$33:$B$776,F$119)+'СЕТ СН'!$I$11+СВЦЭМ!$D$10+'СЕТ СН'!$I$5-'СЕТ СН'!$I$21</f>
        <v>3464.4646739700001</v>
      </c>
      <c r="G126" s="36">
        <f>SUMIFS(СВЦЭМ!$D$33:$D$776,СВЦЭМ!$A$33:$A$776,$A126,СВЦЭМ!$B$33:$B$776,G$119)+'СЕТ СН'!$I$11+СВЦЭМ!$D$10+'СЕТ СН'!$I$5-'СЕТ СН'!$I$21</f>
        <v>3457.7909065700001</v>
      </c>
      <c r="H126" s="36">
        <f>SUMIFS(СВЦЭМ!$D$33:$D$776,СВЦЭМ!$A$33:$A$776,$A126,СВЦЭМ!$B$33:$B$776,H$119)+'СЕТ СН'!$I$11+СВЦЭМ!$D$10+'СЕТ СН'!$I$5-'СЕТ СН'!$I$21</f>
        <v>3420.25445812</v>
      </c>
      <c r="I126" s="36">
        <f>SUMIFS(СВЦЭМ!$D$33:$D$776,СВЦЭМ!$A$33:$A$776,$A126,СВЦЭМ!$B$33:$B$776,I$119)+'СЕТ СН'!$I$11+СВЦЭМ!$D$10+'СЕТ СН'!$I$5-'СЕТ СН'!$I$21</f>
        <v>3405.5484145299997</v>
      </c>
      <c r="J126" s="36">
        <f>SUMIFS(СВЦЭМ!$D$33:$D$776,СВЦЭМ!$A$33:$A$776,$A126,СВЦЭМ!$B$33:$B$776,J$119)+'СЕТ СН'!$I$11+СВЦЭМ!$D$10+'СЕТ СН'!$I$5-'СЕТ СН'!$I$21</f>
        <v>3429.7968318599997</v>
      </c>
      <c r="K126" s="36">
        <f>SUMIFS(СВЦЭМ!$D$33:$D$776,СВЦЭМ!$A$33:$A$776,$A126,СВЦЭМ!$B$33:$B$776,K$119)+'СЕТ СН'!$I$11+СВЦЭМ!$D$10+'СЕТ СН'!$I$5-'СЕТ СН'!$I$21</f>
        <v>3447.4306640899999</v>
      </c>
      <c r="L126" s="36">
        <f>SUMIFS(СВЦЭМ!$D$33:$D$776,СВЦЭМ!$A$33:$A$776,$A126,СВЦЭМ!$B$33:$B$776,L$119)+'СЕТ СН'!$I$11+СВЦЭМ!$D$10+'СЕТ СН'!$I$5-'СЕТ СН'!$I$21</f>
        <v>3448.0646933999997</v>
      </c>
      <c r="M126" s="36">
        <f>SUMIFS(СВЦЭМ!$D$33:$D$776,СВЦЭМ!$A$33:$A$776,$A126,СВЦЭМ!$B$33:$B$776,M$119)+'СЕТ СН'!$I$11+СВЦЭМ!$D$10+'СЕТ СН'!$I$5-'СЕТ СН'!$I$21</f>
        <v>3451.2647773899998</v>
      </c>
      <c r="N126" s="36">
        <f>SUMIFS(СВЦЭМ!$D$33:$D$776,СВЦЭМ!$A$33:$A$776,$A126,СВЦЭМ!$B$33:$B$776,N$119)+'СЕТ СН'!$I$11+СВЦЭМ!$D$10+'СЕТ СН'!$I$5-'СЕТ СН'!$I$21</f>
        <v>3444.6273194699997</v>
      </c>
      <c r="O126" s="36">
        <f>SUMIFS(СВЦЭМ!$D$33:$D$776,СВЦЭМ!$A$33:$A$776,$A126,СВЦЭМ!$B$33:$B$776,O$119)+'СЕТ СН'!$I$11+СВЦЭМ!$D$10+'СЕТ СН'!$I$5-'СЕТ СН'!$I$21</f>
        <v>3450.0055450700002</v>
      </c>
      <c r="P126" s="36">
        <f>SUMIFS(СВЦЭМ!$D$33:$D$776,СВЦЭМ!$A$33:$A$776,$A126,СВЦЭМ!$B$33:$B$776,P$119)+'СЕТ СН'!$I$11+СВЦЭМ!$D$10+'СЕТ СН'!$I$5-'СЕТ СН'!$I$21</f>
        <v>3453.8715813199997</v>
      </c>
      <c r="Q126" s="36">
        <f>SUMIFS(СВЦЭМ!$D$33:$D$776,СВЦЭМ!$A$33:$A$776,$A126,СВЦЭМ!$B$33:$B$776,Q$119)+'СЕТ СН'!$I$11+СВЦЭМ!$D$10+'СЕТ СН'!$I$5-'СЕТ СН'!$I$21</f>
        <v>3453.6933533299998</v>
      </c>
      <c r="R126" s="36">
        <f>SUMIFS(СВЦЭМ!$D$33:$D$776,СВЦЭМ!$A$33:$A$776,$A126,СВЦЭМ!$B$33:$B$776,R$119)+'СЕТ СН'!$I$11+СВЦЭМ!$D$10+'СЕТ СН'!$I$5-'СЕТ СН'!$I$21</f>
        <v>3412.55999604</v>
      </c>
      <c r="S126" s="36">
        <f>SUMIFS(СВЦЭМ!$D$33:$D$776,СВЦЭМ!$A$33:$A$776,$A126,СВЦЭМ!$B$33:$B$776,S$119)+'СЕТ СН'!$I$11+СВЦЭМ!$D$10+'СЕТ СН'!$I$5-'СЕТ СН'!$I$21</f>
        <v>3368.0331068799997</v>
      </c>
      <c r="T126" s="36">
        <f>SUMIFS(СВЦЭМ!$D$33:$D$776,СВЦЭМ!$A$33:$A$776,$A126,СВЦЭМ!$B$33:$B$776,T$119)+'СЕТ СН'!$I$11+СВЦЭМ!$D$10+'СЕТ СН'!$I$5-'СЕТ СН'!$I$21</f>
        <v>3355.66406405</v>
      </c>
      <c r="U126" s="36">
        <f>SUMIFS(СВЦЭМ!$D$33:$D$776,СВЦЭМ!$A$33:$A$776,$A126,СВЦЭМ!$B$33:$B$776,U$119)+'СЕТ СН'!$I$11+СВЦЭМ!$D$10+'СЕТ СН'!$I$5-'СЕТ СН'!$I$21</f>
        <v>3357.1069626099998</v>
      </c>
      <c r="V126" s="36">
        <f>SUMIFS(СВЦЭМ!$D$33:$D$776,СВЦЭМ!$A$33:$A$776,$A126,СВЦЭМ!$B$33:$B$776,V$119)+'СЕТ СН'!$I$11+СВЦЭМ!$D$10+'СЕТ СН'!$I$5-'СЕТ СН'!$I$21</f>
        <v>3352.3510601399998</v>
      </c>
      <c r="W126" s="36">
        <f>SUMIFS(СВЦЭМ!$D$33:$D$776,СВЦЭМ!$A$33:$A$776,$A126,СВЦЭМ!$B$33:$B$776,W$119)+'СЕТ СН'!$I$11+СВЦЭМ!$D$10+'СЕТ СН'!$I$5-'СЕТ СН'!$I$21</f>
        <v>3361.1955206499997</v>
      </c>
      <c r="X126" s="36">
        <f>SUMIFS(СВЦЭМ!$D$33:$D$776,СВЦЭМ!$A$33:$A$776,$A126,СВЦЭМ!$B$33:$B$776,X$119)+'СЕТ СН'!$I$11+СВЦЭМ!$D$10+'СЕТ СН'!$I$5-'СЕТ СН'!$I$21</f>
        <v>3333.1454478000001</v>
      </c>
      <c r="Y126" s="36">
        <f>SUMIFS(СВЦЭМ!$D$33:$D$776,СВЦЭМ!$A$33:$A$776,$A126,СВЦЭМ!$B$33:$B$776,Y$119)+'СЕТ СН'!$I$11+СВЦЭМ!$D$10+'СЕТ СН'!$I$5-'СЕТ СН'!$I$21</f>
        <v>3364.0225856899997</v>
      </c>
    </row>
    <row r="127" spans="1:27" ht="15.75" x14ac:dyDescent="0.2">
      <c r="A127" s="35">
        <f t="shared" si="3"/>
        <v>43685</v>
      </c>
      <c r="B127" s="36">
        <f>SUMIFS(СВЦЭМ!$D$33:$D$776,СВЦЭМ!$A$33:$A$776,$A127,СВЦЭМ!$B$33:$B$776,B$119)+'СЕТ СН'!$I$11+СВЦЭМ!$D$10+'СЕТ СН'!$I$5-'СЕТ СН'!$I$21</f>
        <v>3458.0810903299998</v>
      </c>
      <c r="C127" s="36">
        <f>SUMIFS(СВЦЭМ!$D$33:$D$776,СВЦЭМ!$A$33:$A$776,$A127,СВЦЭМ!$B$33:$B$776,C$119)+'СЕТ СН'!$I$11+СВЦЭМ!$D$10+'СЕТ СН'!$I$5-'СЕТ СН'!$I$21</f>
        <v>3498.60395152</v>
      </c>
      <c r="D127" s="36">
        <f>SUMIFS(СВЦЭМ!$D$33:$D$776,СВЦЭМ!$A$33:$A$776,$A127,СВЦЭМ!$B$33:$B$776,D$119)+'СЕТ СН'!$I$11+СВЦЭМ!$D$10+'СЕТ СН'!$I$5-'СЕТ СН'!$I$21</f>
        <v>3528.2868263700002</v>
      </c>
      <c r="E127" s="36">
        <f>SUMIFS(СВЦЭМ!$D$33:$D$776,СВЦЭМ!$A$33:$A$776,$A127,СВЦЭМ!$B$33:$B$776,E$119)+'СЕТ СН'!$I$11+СВЦЭМ!$D$10+'СЕТ СН'!$I$5-'СЕТ СН'!$I$21</f>
        <v>3550.7533413800002</v>
      </c>
      <c r="F127" s="36">
        <f>SUMIFS(СВЦЭМ!$D$33:$D$776,СВЦЭМ!$A$33:$A$776,$A127,СВЦЭМ!$B$33:$B$776,F$119)+'СЕТ СН'!$I$11+СВЦЭМ!$D$10+'СЕТ СН'!$I$5-'СЕТ СН'!$I$21</f>
        <v>3594.92833617</v>
      </c>
      <c r="G127" s="36">
        <f>SUMIFS(СВЦЭМ!$D$33:$D$776,СВЦЭМ!$A$33:$A$776,$A127,СВЦЭМ!$B$33:$B$776,G$119)+'СЕТ СН'!$I$11+СВЦЭМ!$D$10+'СЕТ СН'!$I$5-'СЕТ СН'!$I$21</f>
        <v>3575.0505523900001</v>
      </c>
      <c r="H127" s="36">
        <f>SUMIFS(СВЦЭМ!$D$33:$D$776,СВЦЭМ!$A$33:$A$776,$A127,СВЦЭМ!$B$33:$B$776,H$119)+'СЕТ СН'!$I$11+СВЦЭМ!$D$10+'СЕТ СН'!$I$5-'СЕТ СН'!$I$21</f>
        <v>3531.5822194100001</v>
      </c>
      <c r="I127" s="36">
        <f>SUMIFS(СВЦЭМ!$D$33:$D$776,СВЦЭМ!$A$33:$A$776,$A127,СВЦЭМ!$B$33:$B$776,I$119)+'СЕТ СН'!$I$11+СВЦЭМ!$D$10+'СЕТ СН'!$I$5-'СЕТ СН'!$I$21</f>
        <v>3479.2185353999998</v>
      </c>
      <c r="J127" s="36">
        <f>SUMIFS(СВЦЭМ!$D$33:$D$776,СВЦЭМ!$A$33:$A$776,$A127,СВЦЭМ!$B$33:$B$776,J$119)+'СЕТ СН'!$I$11+СВЦЭМ!$D$10+'СЕТ СН'!$I$5-'СЕТ СН'!$I$21</f>
        <v>3436.8433727500001</v>
      </c>
      <c r="K127" s="36">
        <f>SUMIFS(СВЦЭМ!$D$33:$D$776,СВЦЭМ!$A$33:$A$776,$A127,СВЦЭМ!$B$33:$B$776,K$119)+'СЕТ СН'!$I$11+СВЦЭМ!$D$10+'СЕТ СН'!$I$5-'СЕТ СН'!$I$21</f>
        <v>3468.9589691900001</v>
      </c>
      <c r="L127" s="36">
        <f>SUMIFS(СВЦЭМ!$D$33:$D$776,СВЦЭМ!$A$33:$A$776,$A127,СВЦЭМ!$B$33:$B$776,L$119)+'СЕТ СН'!$I$11+СВЦЭМ!$D$10+'СЕТ СН'!$I$5-'СЕТ СН'!$I$21</f>
        <v>3480.3562428800001</v>
      </c>
      <c r="M127" s="36">
        <f>SUMIFS(СВЦЭМ!$D$33:$D$776,СВЦЭМ!$A$33:$A$776,$A127,СВЦЭМ!$B$33:$B$776,M$119)+'СЕТ СН'!$I$11+СВЦЭМ!$D$10+'СЕТ СН'!$I$5-'СЕТ СН'!$I$21</f>
        <v>3477.8834830699998</v>
      </c>
      <c r="N127" s="36">
        <f>SUMIFS(СВЦЭМ!$D$33:$D$776,СВЦЭМ!$A$33:$A$776,$A127,СВЦЭМ!$B$33:$B$776,N$119)+'СЕТ СН'!$I$11+СВЦЭМ!$D$10+'СЕТ СН'!$I$5-'СЕТ СН'!$I$21</f>
        <v>3473.1970643300001</v>
      </c>
      <c r="O127" s="36">
        <f>SUMIFS(СВЦЭМ!$D$33:$D$776,СВЦЭМ!$A$33:$A$776,$A127,СВЦЭМ!$B$33:$B$776,O$119)+'СЕТ СН'!$I$11+СВЦЭМ!$D$10+'СЕТ СН'!$I$5-'СЕТ СН'!$I$21</f>
        <v>3479.6917310499998</v>
      </c>
      <c r="P127" s="36">
        <f>SUMIFS(СВЦЭМ!$D$33:$D$776,СВЦЭМ!$A$33:$A$776,$A127,СВЦЭМ!$B$33:$B$776,P$119)+'СЕТ СН'!$I$11+СВЦЭМ!$D$10+'СЕТ СН'!$I$5-'СЕТ СН'!$I$21</f>
        <v>3482.0801705700001</v>
      </c>
      <c r="Q127" s="36">
        <f>SUMIFS(СВЦЭМ!$D$33:$D$776,СВЦЭМ!$A$33:$A$776,$A127,СВЦЭМ!$B$33:$B$776,Q$119)+'СЕТ СН'!$I$11+СВЦЭМ!$D$10+'СЕТ СН'!$I$5-'СЕТ СН'!$I$21</f>
        <v>3486.7283255100001</v>
      </c>
      <c r="R127" s="36">
        <f>SUMIFS(СВЦЭМ!$D$33:$D$776,СВЦЭМ!$A$33:$A$776,$A127,СВЦЭМ!$B$33:$B$776,R$119)+'СЕТ СН'!$I$11+СВЦЭМ!$D$10+'СЕТ СН'!$I$5-'СЕТ СН'!$I$21</f>
        <v>3432.2010990600002</v>
      </c>
      <c r="S127" s="36">
        <f>SUMIFS(СВЦЭМ!$D$33:$D$776,СВЦЭМ!$A$33:$A$776,$A127,СВЦЭМ!$B$33:$B$776,S$119)+'СЕТ СН'!$I$11+СВЦЭМ!$D$10+'СЕТ СН'!$I$5-'СЕТ СН'!$I$21</f>
        <v>3414.3315154100001</v>
      </c>
      <c r="T127" s="36">
        <f>SUMIFS(СВЦЭМ!$D$33:$D$776,СВЦЭМ!$A$33:$A$776,$A127,СВЦЭМ!$B$33:$B$776,T$119)+'СЕТ СН'!$I$11+СВЦЭМ!$D$10+'СЕТ СН'!$I$5-'СЕТ СН'!$I$21</f>
        <v>3413.9252327599997</v>
      </c>
      <c r="U127" s="36">
        <f>SUMIFS(СВЦЭМ!$D$33:$D$776,СВЦЭМ!$A$33:$A$776,$A127,СВЦЭМ!$B$33:$B$776,U$119)+'СЕТ СН'!$I$11+СВЦЭМ!$D$10+'СЕТ СН'!$I$5-'СЕТ СН'!$I$21</f>
        <v>3376.1119394500001</v>
      </c>
      <c r="V127" s="36">
        <f>SUMIFS(СВЦЭМ!$D$33:$D$776,СВЦЭМ!$A$33:$A$776,$A127,СВЦЭМ!$B$33:$B$776,V$119)+'СЕТ СН'!$I$11+СВЦЭМ!$D$10+'СЕТ СН'!$I$5-'СЕТ СН'!$I$21</f>
        <v>3375.31513602</v>
      </c>
      <c r="W127" s="36">
        <f>SUMIFS(СВЦЭМ!$D$33:$D$776,СВЦЭМ!$A$33:$A$776,$A127,СВЦЭМ!$B$33:$B$776,W$119)+'СЕТ СН'!$I$11+СВЦЭМ!$D$10+'СЕТ СН'!$I$5-'СЕТ СН'!$I$21</f>
        <v>3376.9107021899999</v>
      </c>
      <c r="X127" s="36">
        <f>SUMIFS(СВЦЭМ!$D$33:$D$776,СВЦЭМ!$A$33:$A$776,$A127,СВЦЭМ!$B$33:$B$776,X$119)+'СЕТ СН'!$I$11+СВЦЭМ!$D$10+'СЕТ СН'!$I$5-'СЕТ СН'!$I$21</f>
        <v>3353.0303454499999</v>
      </c>
      <c r="Y127" s="36">
        <f>SUMIFS(СВЦЭМ!$D$33:$D$776,СВЦЭМ!$A$33:$A$776,$A127,СВЦЭМ!$B$33:$B$776,Y$119)+'СЕТ СН'!$I$11+СВЦЭМ!$D$10+'СЕТ СН'!$I$5-'СЕТ СН'!$I$21</f>
        <v>3383.8496247100002</v>
      </c>
    </row>
    <row r="128" spans="1:27" ht="15.75" x14ac:dyDescent="0.2">
      <c r="A128" s="35">
        <f t="shared" si="3"/>
        <v>43686</v>
      </c>
      <c r="B128" s="36">
        <f>SUMIFS(СВЦЭМ!$D$33:$D$776,СВЦЭМ!$A$33:$A$776,$A128,СВЦЭМ!$B$33:$B$776,B$119)+'СЕТ СН'!$I$11+СВЦЭМ!$D$10+'СЕТ СН'!$I$5-'СЕТ СН'!$I$21</f>
        <v>3480.35918021</v>
      </c>
      <c r="C128" s="36">
        <f>SUMIFS(СВЦЭМ!$D$33:$D$776,СВЦЭМ!$A$33:$A$776,$A128,СВЦЭМ!$B$33:$B$776,C$119)+'СЕТ СН'!$I$11+СВЦЭМ!$D$10+'СЕТ СН'!$I$5-'СЕТ СН'!$I$21</f>
        <v>3519.92809975</v>
      </c>
      <c r="D128" s="36">
        <f>SUMIFS(СВЦЭМ!$D$33:$D$776,СВЦЭМ!$A$33:$A$776,$A128,СВЦЭМ!$B$33:$B$776,D$119)+'СЕТ СН'!$I$11+СВЦЭМ!$D$10+'СЕТ СН'!$I$5-'СЕТ СН'!$I$21</f>
        <v>3545.8994456199998</v>
      </c>
      <c r="E128" s="36">
        <f>SUMIFS(СВЦЭМ!$D$33:$D$776,СВЦЭМ!$A$33:$A$776,$A128,СВЦЭМ!$B$33:$B$776,E$119)+'СЕТ СН'!$I$11+СВЦЭМ!$D$10+'СЕТ СН'!$I$5-'СЕТ СН'!$I$21</f>
        <v>3563.9600343799998</v>
      </c>
      <c r="F128" s="36">
        <f>SUMIFS(СВЦЭМ!$D$33:$D$776,СВЦЭМ!$A$33:$A$776,$A128,СВЦЭМ!$B$33:$B$776,F$119)+'СЕТ СН'!$I$11+СВЦЭМ!$D$10+'СЕТ СН'!$I$5-'СЕТ СН'!$I$21</f>
        <v>3575.7251004099999</v>
      </c>
      <c r="G128" s="36">
        <f>SUMIFS(СВЦЭМ!$D$33:$D$776,СВЦЭМ!$A$33:$A$776,$A128,СВЦЭМ!$B$33:$B$776,G$119)+'СЕТ СН'!$I$11+СВЦЭМ!$D$10+'СЕТ СН'!$I$5-'СЕТ СН'!$I$21</f>
        <v>3562.4006602999998</v>
      </c>
      <c r="H128" s="36">
        <f>SUMIFS(СВЦЭМ!$D$33:$D$776,СВЦЭМ!$A$33:$A$776,$A128,СВЦЭМ!$B$33:$B$776,H$119)+'СЕТ СН'!$I$11+СВЦЭМ!$D$10+'СЕТ СН'!$I$5-'СЕТ СН'!$I$21</f>
        <v>3534.0233293599999</v>
      </c>
      <c r="I128" s="36">
        <f>SUMIFS(СВЦЭМ!$D$33:$D$776,СВЦЭМ!$A$33:$A$776,$A128,СВЦЭМ!$B$33:$B$776,I$119)+'СЕТ СН'!$I$11+СВЦЭМ!$D$10+'СЕТ СН'!$I$5-'СЕТ СН'!$I$21</f>
        <v>3497.7108084399997</v>
      </c>
      <c r="J128" s="36">
        <f>SUMIFS(СВЦЭМ!$D$33:$D$776,СВЦЭМ!$A$33:$A$776,$A128,СВЦЭМ!$B$33:$B$776,J$119)+'СЕТ СН'!$I$11+СВЦЭМ!$D$10+'СЕТ СН'!$I$5-'СЕТ СН'!$I$21</f>
        <v>3450.4077616099999</v>
      </c>
      <c r="K128" s="36">
        <f>SUMIFS(СВЦЭМ!$D$33:$D$776,СВЦЭМ!$A$33:$A$776,$A128,СВЦЭМ!$B$33:$B$776,K$119)+'СЕТ СН'!$I$11+СВЦЭМ!$D$10+'СЕТ СН'!$I$5-'СЕТ СН'!$I$21</f>
        <v>3469.6930572299998</v>
      </c>
      <c r="L128" s="36">
        <f>SUMIFS(СВЦЭМ!$D$33:$D$776,СВЦЭМ!$A$33:$A$776,$A128,СВЦЭМ!$B$33:$B$776,L$119)+'СЕТ СН'!$I$11+СВЦЭМ!$D$10+'СЕТ СН'!$I$5-'СЕТ СН'!$I$21</f>
        <v>3480.5488460500001</v>
      </c>
      <c r="M128" s="36">
        <f>SUMIFS(СВЦЭМ!$D$33:$D$776,СВЦЭМ!$A$33:$A$776,$A128,СВЦЭМ!$B$33:$B$776,M$119)+'СЕТ СН'!$I$11+СВЦЭМ!$D$10+'СЕТ СН'!$I$5-'СЕТ СН'!$I$21</f>
        <v>3479.2411188900001</v>
      </c>
      <c r="N128" s="36">
        <f>SUMIFS(СВЦЭМ!$D$33:$D$776,СВЦЭМ!$A$33:$A$776,$A128,СВЦЭМ!$B$33:$B$776,N$119)+'СЕТ СН'!$I$11+СВЦЭМ!$D$10+'СЕТ СН'!$I$5-'СЕТ СН'!$I$21</f>
        <v>3472.7320874100001</v>
      </c>
      <c r="O128" s="36">
        <f>SUMIFS(СВЦЭМ!$D$33:$D$776,СВЦЭМ!$A$33:$A$776,$A128,СВЦЭМ!$B$33:$B$776,O$119)+'СЕТ СН'!$I$11+СВЦЭМ!$D$10+'СЕТ СН'!$I$5-'СЕТ СН'!$I$21</f>
        <v>3477.5535623999999</v>
      </c>
      <c r="P128" s="36">
        <f>SUMIFS(СВЦЭМ!$D$33:$D$776,СВЦЭМ!$A$33:$A$776,$A128,СВЦЭМ!$B$33:$B$776,P$119)+'СЕТ СН'!$I$11+СВЦЭМ!$D$10+'СЕТ СН'!$I$5-'СЕТ СН'!$I$21</f>
        <v>3502.5818616400002</v>
      </c>
      <c r="Q128" s="36">
        <f>SUMIFS(СВЦЭМ!$D$33:$D$776,СВЦЭМ!$A$33:$A$776,$A128,СВЦЭМ!$B$33:$B$776,Q$119)+'СЕТ СН'!$I$11+СВЦЭМ!$D$10+'СЕТ СН'!$I$5-'СЕТ СН'!$I$21</f>
        <v>3503.38786149</v>
      </c>
      <c r="R128" s="36">
        <f>SUMIFS(СВЦЭМ!$D$33:$D$776,СВЦЭМ!$A$33:$A$776,$A128,СВЦЭМ!$B$33:$B$776,R$119)+'СЕТ СН'!$I$11+СВЦЭМ!$D$10+'СЕТ СН'!$I$5-'СЕТ СН'!$I$21</f>
        <v>3459.2284894899999</v>
      </c>
      <c r="S128" s="36">
        <f>SUMIFS(СВЦЭМ!$D$33:$D$776,СВЦЭМ!$A$33:$A$776,$A128,СВЦЭМ!$B$33:$B$776,S$119)+'СЕТ СН'!$I$11+СВЦЭМ!$D$10+'СЕТ СН'!$I$5-'СЕТ СН'!$I$21</f>
        <v>3411.0941647700001</v>
      </c>
      <c r="T128" s="36">
        <f>SUMIFS(СВЦЭМ!$D$33:$D$776,СВЦЭМ!$A$33:$A$776,$A128,СВЦЭМ!$B$33:$B$776,T$119)+'СЕТ СН'!$I$11+СВЦЭМ!$D$10+'СЕТ СН'!$I$5-'СЕТ СН'!$I$21</f>
        <v>3400.02341183</v>
      </c>
      <c r="U128" s="36">
        <f>SUMIFS(СВЦЭМ!$D$33:$D$776,СВЦЭМ!$A$33:$A$776,$A128,СВЦЭМ!$B$33:$B$776,U$119)+'СЕТ СН'!$I$11+СВЦЭМ!$D$10+'СЕТ СН'!$I$5-'СЕТ СН'!$I$21</f>
        <v>3397.0091376</v>
      </c>
      <c r="V128" s="36">
        <f>SUMIFS(СВЦЭМ!$D$33:$D$776,СВЦЭМ!$A$33:$A$776,$A128,СВЦЭМ!$B$33:$B$776,V$119)+'СЕТ СН'!$I$11+СВЦЭМ!$D$10+'СЕТ СН'!$I$5-'СЕТ СН'!$I$21</f>
        <v>3373.0342035099998</v>
      </c>
      <c r="W128" s="36">
        <f>SUMIFS(СВЦЭМ!$D$33:$D$776,СВЦЭМ!$A$33:$A$776,$A128,СВЦЭМ!$B$33:$B$776,W$119)+'СЕТ СН'!$I$11+СВЦЭМ!$D$10+'СЕТ СН'!$I$5-'СЕТ СН'!$I$21</f>
        <v>3380.2676432799999</v>
      </c>
      <c r="X128" s="36">
        <f>SUMIFS(СВЦЭМ!$D$33:$D$776,СВЦЭМ!$A$33:$A$776,$A128,СВЦЭМ!$B$33:$B$776,X$119)+'СЕТ СН'!$I$11+СВЦЭМ!$D$10+'СЕТ СН'!$I$5-'СЕТ СН'!$I$21</f>
        <v>3355.5551289199998</v>
      </c>
      <c r="Y128" s="36">
        <f>SUMIFS(СВЦЭМ!$D$33:$D$776,СВЦЭМ!$A$33:$A$776,$A128,СВЦЭМ!$B$33:$B$776,Y$119)+'СЕТ СН'!$I$11+СВЦЭМ!$D$10+'СЕТ СН'!$I$5-'СЕТ СН'!$I$21</f>
        <v>3412.41749553</v>
      </c>
    </row>
    <row r="129" spans="1:25" ht="15.75" x14ac:dyDescent="0.2">
      <c r="A129" s="35">
        <f t="shared" si="3"/>
        <v>43687</v>
      </c>
      <c r="B129" s="36">
        <f>SUMIFS(СВЦЭМ!$D$33:$D$776,СВЦЭМ!$A$33:$A$776,$A129,СВЦЭМ!$B$33:$B$776,B$119)+'СЕТ СН'!$I$11+СВЦЭМ!$D$10+'СЕТ СН'!$I$5-'СЕТ СН'!$I$21</f>
        <v>3542.8533462800001</v>
      </c>
      <c r="C129" s="36">
        <f>SUMIFS(СВЦЭМ!$D$33:$D$776,СВЦЭМ!$A$33:$A$776,$A129,СВЦЭМ!$B$33:$B$776,C$119)+'СЕТ СН'!$I$11+СВЦЭМ!$D$10+'СЕТ СН'!$I$5-'СЕТ СН'!$I$21</f>
        <v>3552.6327512600001</v>
      </c>
      <c r="D129" s="36">
        <f>SUMIFS(СВЦЭМ!$D$33:$D$776,СВЦЭМ!$A$33:$A$776,$A129,СВЦЭМ!$B$33:$B$776,D$119)+'СЕТ СН'!$I$11+СВЦЭМ!$D$10+'СЕТ СН'!$I$5-'СЕТ СН'!$I$21</f>
        <v>3565.9168057899997</v>
      </c>
      <c r="E129" s="36">
        <f>SUMIFS(СВЦЭМ!$D$33:$D$776,СВЦЭМ!$A$33:$A$776,$A129,СВЦЭМ!$B$33:$B$776,E$119)+'СЕТ СН'!$I$11+СВЦЭМ!$D$10+'СЕТ СН'!$I$5-'СЕТ СН'!$I$21</f>
        <v>3586.1950782499998</v>
      </c>
      <c r="F129" s="36">
        <f>SUMIFS(СВЦЭМ!$D$33:$D$776,СВЦЭМ!$A$33:$A$776,$A129,СВЦЭМ!$B$33:$B$776,F$119)+'СЕТ СН'!$I$11+СВЦЭМ!$D$10+'СЕТ СН'!$I$5-'СЕТ СН'!$I$21</f>
        <v>3606.6927728800001</v>
      </c>
      <c r="G129" s="36">
        <f>SUMIFS(СВЦЭМ!$D$33:$D$776,СВЦЭМ!$A$33:$A$776,$A129,СВЦЭМ!$B$33:$B$776,G$119)+'СЕТ СН'!$I$11+СВЦЭМ!$D$10+'СЕТ СН'!$I$5-'СЕТ СН'!$I$21</f>
        <v>3579.1854899299997</v>
      </c>
      <c r="H129" s="36">
        <f>SUMIFS(СВЦЭМ!$D$33:$D$776,СВЦЭМ!$A$33:$A$776,$A129,СВЦЭМ!$B$33:$B$776,H$119)+'СЕТ СН'!$I$11+СВЦЭМ!$D$10+'СЕТ СН'!$I$5-'СЕТ СН'!$I$21</f>
        <v>3537.3836932300001</v>
      </c>
      <c r="I129" s="36">
        <f>SUMIFS(СВЦЭМ!$D$33:$D$776,СВЦЭМ!$A$33:$A$776,$A129,СВЦЭМ!$B$33:$B$776,I$119)+'СЕТ СН'!$I$11+СВЦЭМ!$D$10+'СЕТ СН'!$I$5-'СЕТ СН'!$I$21</f>
        <v>3554.5644908499999</v>
      </c>
      <c r="J129" s="36">
        <f>SUMIFS(СВЦЭМ!$D$33:$D$776,СВЦЭМ!$A$33:$A$776,$A129,СВЦЭМ!$B$33:$B$776,J$119)+'СЕТ СН'!$I$11+СВЦЭМ!$D$10+'СЕТ СН'!$I$5-'СЕТ СН'!$I$21</f>
        <v>3455.2284657800001</v>
      </c>
      <c r="K129" s="36">
        <f>SUMIFS(СВЦЭМ!$D$33:$D$776,СВЦЭМ!$A$33:$A$776,$A129,СВЦЭМ!$B$33:$B$776,K$119)+'СЕТ СН'!$I$11+СВЦЭМ!$D$10+'СЕТ СН'!$I$5-'СЕТ СН'!$I$21</f>
        <v>3476.66643251</v>
      </c>
      <c r="L129" s="36">
        <f>SUMIFS(СВЦЭМ!$D$33:$D$776,СВЦЭМ!$A$33:$A$776,$A129,СВЦЭМ!$B$33:$B$776,L$119)+'СЕТ СН'!$I$11+СВЦЭМ!$D$10+'СЕТ СН'!$I$5-'СЕТ СН'!$I$21</f>
        <v>3493.45098061</v>
      </c>
      <c r="M129" s="36">
        <f>SUMIFS(СВЦЭМ!$D$33:$D$776,СВЦЭМ!$A$33:$A$776,$A129,СВЦЭМ!$B$33:$B$776,M$119)+'СЕТ СН'!$I$11+СВЦЭМ!$D$10+'СЕТ СН'!$I$5-'СЕТ СН'!$I$21</f>
        <v>3488.3405329699999</v>
      </c>
      <c r="N129" s="36">
        <f>SUMIFS(СВЦЭМ!$D$33:$D$776,СВЦЭМ!$A$33:$A$776,$A129,СВЦЭМ!$B$33:$B$776,N$119)+'СЕТ СН'!$I$11+СВЦЭМ!$D$10+'СЕТ СН'!$I$5-'СЕТ СН'!$I$21</f>
        <v>3480.9695874099998</v>
      </c>
      <c r="O129" s="36">
        <f>SUMIFS(СВЦЭМ!$D$33:$D$776,СВЦЭМ!$A$33:$A$776,$A129,СВЦЭМ!$B$33:$B$776,O$119)+'СЕТ СН'!$I$11+СВЦЭМ!$D$10+'СЕТ СН'!$I$5-'СЕТ СН'!$I$21</f>
        <v>3481.7048262799999</v>
      </c>
      <c r="P129" s="36">
        <f>SUMIFS(СВЦЭМ!$D$33:$D$776,СВЦЭМ!$A$33:$A$776,$A129,СВЦЭМ!$B$33:$B$776,P$119)+'СЕТ СН'!$I$11+СВЦЭМ!$D$10+'СЕТ СН'!$I$5-'СЕТ СН'!$I$21</f>
        <v>3482.04712866</v>
      </c>
      <c r="Q129" s="36">
        <f>SUMIFS(СВЦЭМ!$D$33:$D$776,СВЦЭМ!$A$33:$A$776,$A129,СВЦЭМ!$B$33:$B$776,Q$119)+'СЕТ СН'!$I$11+СВЦЭМ!$D$10+'СЕТ СН'!$I$5-'СЕТ СН'!$I$21</f>
        <v>3492.7141993800001</v>
      </c>
      <c r="R129" s="36">
        <f>SUMIFS(СВЦЭМ!$D$33:$D$776,СВЦЭМ!$A$33:$A$776,$A129,СВЦЭМ!$B$33:$B$776,R$119)+'СЕТ СН'!$I$11+СВЦЭМ!$D$10+'СЕТ СН'!$I$5-'СЕТ СН'!$I$21</f>
        <v>3437.7976239</v>
      </c>
      <c r="S129" s="36">
        <f>SUMIFS(СВЦЭМ!$D$33:$D$776,СВЦЭМ!$A$33:$A$776,$A129,СВЦЭМ!$B$33:$B$776,S$119)+'СЕТ СН'!$I$11+СВЦЭМ!$D$10+'СЕТ СН'!$I$5-'СЕТ СН'!$I$21</f>
        <v>3435.3037950500002</v>
      </c>
      <c r="T129" s="36">
        <f>SUMIFS(СВЦЭМ!$D$33:$D$776,СВЦЭМ!$A$33:$A$776,$A129,СВЦЭМ!$B$33:$B$776,T$119)+'СЕТ СН'!$I$11+СВЦЭМ!$D$10+'СЕТ СН'!$I$5-'СЕТ СН'!$I$21</f>
        <v>3433.0611736399997</v>
      </c>
      <c r="U129" s="36">
        <f>SUMIFS(СВЦЭМ!$D$33:$D$776,СВЦЭМ!$A$33:$A$776,$A129,СВЦЭМ!$B$33:$B$776,U$119)+'СЕТ СН'!$I$11+СВЦЭМ!$D$10+'СЕТ СН'!$I$5-'СЕТ СН'!$I$21</f>
        <v>3422.7585830799999</v>
      </c>
      <c r="V129" s="36">
        <f>SUMIFS(СВЦЭМ!$D$33:$D$776,СВЦЭМ!$A$33:$A$776,$A129,СВЦЭМ!$B$33:$B$776,V$119)+'СЕТ СН'!$I$11+СВЦЭМ!$D$10+'СЕТ СН'!$I$5-'СЕТ СН'!$I$21</f>
        <v>3428.7400487699997</v>
      </c>
      <c r="W129" s="36">
        <f>SUMIFS(СВЦЭМ!$D$33:$D$776,СВЦЭМ!$A$33:$A$776,$A129,СВЦЭМ!$B$33:$B$776,W$119)+'СЕТ СН'!$I$11+СВЦЭМ!$D$10+'СЕТ СН'!$I$5-'СЕТ СН'!$I$21</f>
        <v>3449.5415700599997</v>
      </c>
      <c r="X129" s="36">
        <f>SUMIFS(СВЦЭМ!$D$33:$D$776,СВЦЭМ!$A$33:$A$776,$A129,СВЦЭМ!$B$33:$B$776,X$119)+'СЕТ СН'!$I$11+СВЦЭМ!$D$10+'СЕТ СН'!$I$5-'СЕТ СН'!$I$21</f>
        <v>3423.8792978399997</v>
      </c>
      <c r="Y129" s="36">
        <f>SUMIFS(СВЦЭМ!$D$33:$D$776,СВЦЭМ!$A$33:$A$776,$A129,СВЦЭМ!$B$33:$B$776,Y$119)+'СЕТ СН'!$I$11+СВЦЭМ!$D$10+'СЕТ СН'!$I$5-'СЕТ СН'!$I$21</f>
        <v>3419.8301092399997</v>
      </c>
    </row>
    <row r="130" spans="1:25" ht="15.75" x14ac:dyDescent="0.2">
      <c r="A130" s="35">
        <f t="shared" si="3"/>
        <v>43688</v>
      </c>
      <c r="B130" s="36">
        <f>SUMIFS(СВЦЭМ!$D$33:$D$776,СВЦЭМ!$A$33:$A$776,$A130,СВЦЭМ!$B$33:$B$776,B$119)+'СЕТ СН'!$I$11+СВЦЭМ!$D$10+'СЕТ СН'!$I$5-'СЕТ СН'!$I$21</f>
        <v>3530.6430682800001</v>
      </c>
      <c r="C130" s="36">
        <f>SUMIFS(СВЦЭМ!$D$33:$D$776,СВЦЭМ!$A$33:$A$776,$A130,СВЦЭМ!$B$33:$B$776,C$119)+'СЕТ СН'!$I$11+СВЦЭМ!$D$10+'СЕТ СН'!$I$5-'СЕТ СН'!$I$21</f>
        <v>3562.1108228600001</v>
      </c>
      <c r="D130" s="36">
        <f>SUMIFS(СВЦЭМ!$D$33:$D$776,СВЦЭМ!$A$33:$A$776,$A130,СВЦЭМ!$B$33:$B$776,D$119)+'СЕТ СН'!$I$11+СВЦЭМ!$D$10+'СЕТ СН'!$I$5-'СЕТ СН'!$I$21</f>
        <v>3589.0507266300001</v>
      </c>
      <c r="E130" s="36">
        <f>SUMIFS(СВЦЭМ!$D$33:$D$776,СВЦЭМ!$A$33:$A$776,$A130,СВЦЭМ!$B$33:$B$776,E$119)+'СЕТ СН'!$I$11+СВЦЭМ!$D$10+'СЕТ СН'!$I$5-'СЕТ СН'!$I$21</f>
        <v>3598.1083867399998</v>
      </c>
      <c r="F130" s="36">
        <f>SUMIFS(СВЦЭМ!$D$33:$D$776,СВЦЭМ!$A$33:$A$776,$A130,СВЦЭМ!$B$33:$B$776,F$119)+'СЕТ СН'!$I$11+СВЦЭМ!$D$10+'СЕТ СН'!$I$5-'СЕТ СН'!$I$21</f>
        <v>3618.7906753699999</v>
      </c>
      <c r="G130" s="36">
        <f>SUMIFS(СВЦЭМ!$D$33:$D$776,СВЦЭМ!$A$33:$A$776,$A130,СВЦЭМ!$B$33:$B$776,G$119)+'СЕТ СН'!$I$11+СВЦЭМ!$D$10+'СЕТ СН'!$I$5-'СЕТ СН'!$I$21</f>
        <v>3605.2606231299997</v>
      </c>
      <c r="H130" s="36">
        <f>SUMIFS(СВЦЭМ!$D$33:$D$776,СВЦЭМ!$A$33:$A$776,$A130,СВЦЭМ!$B$33:$B$776,H$119)+'СЕТ СН'!$I$11+СВЦЭМ!$D$10+'СЕТ СН'!$I$5-'СЕТ СН'!$I$21</f>
        <v>3589.85569953</v>
      </c>
      <c r="I130" s="36">
        <f>SUMIFS(СВЦЭМ!$D$33:$D$776,СВЦЭМ!$A$33:$A$776,$A130,СВЦЭМ!$B$33:$B$776,I$119)+'СЕТ СН'!$I$11+СВЦЭМ!$D$10+'СЕТ СН'!$I$5-'СЕТ СН'!$I$21</f>
        <v>3559.8755943199999</v>
      </c>
      <c r="J130" s="36">
        <f>SUMIFS(СВЦЭМ!$D$33:$D$776,СВЦЭМ!$A$33:$A$776,$A130,СВЦЭМ!$B$33:$B$776,J$119)+'СЕТ СН'!$I$11+СВЦЭМ!$D$10+'СЕТ СН'!$I$5-'СЕТ СН'!$I$21</f>
        <v>3487.16708969</v>
      </c>
      <c r="K130" s="36">
        <f>SUMIFS(СВЦЭМ!$D$33:$D$776,СВЦЭМ!$A$33:$A$776,$A130,СВЦЭМ!$B$33:$B$776,K$119)+'СЕТ СН'!$I$11+СВЦЭМ!$D$10+'СЕТ СН'!$I$5-'СЕТ СН'!$I$21</f>
        <v>3459.4185459099999</v>
      </c>
      <c r="L130" s="36">
        <f>SUMIFS(СВЦЭМ!$D$33:$D$776,СВЦЭМ!$A$33:$A$776,$A130,СВЦЭМ!$B$33:$B$776,L$119)+'СЕТ СН'!$I$11+СВЦЭМ!$D$10+'СЕТ СН'!$I$5-'СЕТ СН'!$I$21</f>
        <v>3476.2143024299999</v>
      </c>
      <c r="M130" s="36">
        <f>SUMIFS(СВЦЭМ!$D$33:$D$776,СВЦЭМ!$A$33:$A$776,$A130,СВЦЭМ!$B$33:$B$776,M$119)+'СЕТ СН'!$I$11+СВЦЭМ!$D$10+'СЕТ СН'!$I$5-'СЕТ СН'!$I$21</f>
        <v>3476.0061844000002</v>
      </c>
      <c r="N130" s="36">
        <f>SUMIFS(СВЦЭМ!$D$33:$D$776,СВЦЭМ!$A$33:$A$776,$A130,СВЦЭМ!$B$33:$B$776,N$119)+'СЕТ СН'!$I$11+СВЦЭМ!$D$10+'СЕТ СН'!$I$5-'СЕТ СН'!$I$21</f>
        <v>3473.37376017</v>
      </c>
      <c r="O130" s="36">
        <f>SUMIFS(СВЦЭМ!$D$33:$D$776,СВЦЭМ!$A$33:$A$776,$A130,СВЦЭМ!$B$33:$B$776,O$119)+'СЕТ СН'!$I$11+СВЦЭМ!$D$10+'СЕТ СН'!$I$5-'СЕТ СН'!$I$21</f>
        <v>3475.0540383500002</v>
      </c>
      <c r="P130" s="36">
        <f>SUMIFS(СВЦЭМ!$D$33:$D$776,СВЦЭМ!$A$33:$A$776,$A130,СВЦЭМ!$B$33:$B$776,P$119)+'СЕТ СН'!$I$11+СВЦЭМ!$D$10+'СЕТ СН'!$I$5-'СЕТ СН'!$I$21</f>
        <v>3475.7990449600002</v>
      </c>
      <c r="Q130" s="36">
        <f>SUMIFS(СВЦЭМ!$D$33:$D$776,СВЦЭМ!$A$33:$A$776,$A130,СВЦЭМ!$B$33:$B$776,Q$119)+'СЕТ СН'!$I$11+СВЦЭМ!$D$10+'СЕТ СН'!$I$5-'СЕТ СН'!$I$21</f>
        <v>3468.5068930399998</v>
      </c>
      <c r="R130" s="36">
        <f>SUMIFS(СВЦЭМ!$D$33:$D$776,СВЦЭМ!$A$33:$A$776,$A130,СВЦЭМ!$B$33:$B$776,R$119)+'СЕТ СН'!$I$11+СВЦЭМ!$D$10+'СЕТ СН'!$I$5-'СЕТ СН'!$I$21</f>
        <v>3433.5899380299998</v>
      </c>
      <c r="S130" s="36">
        <f>SUMIFS(СВЦЭМ!$D$33:$D$776,СВЦЭМ!$A$33:$A$776,$A130,СВЦЭМ!$B$33:$B$776,S$119)+'СЕТ СН'!$I$11+СВЦЭМ!$D$10+'СЕТ СН'!$I$5-'СЕТ СН'!$I$21</f>
        <v>3431.7559708600002</v>
      </c>
      <c r="T130" s="36">
        <f>SUMIFS(СВЦЭМ!$D$33:$D$776,СВЦЭМ!$A$33:$A$776,$A130,СВЦЭМ!$B$33:$B$776,T$119)+'СЕТ СН'!$I$11+СВЦЭМ!$D$10+'СЕТ СН'!$I$5-'СЕТ СН'!$I$21</f>
        <v>3440.07631649</v>
      </c>
      <c r="U130" s="36">
        <f>SUMIFS(СВЦЭМ!$D$33:$D$776,СВЦЭМ!$A$33:$A$776,$A130,СВЦЭМ!$B$33:$B$776,U$119)+'СЕТ СН'!$I$11+СВЦЭМ!$D$10+'СЕТ СН'!$I$5-'СЕТ СН'!$I$21</f>
        <v>3445.1017810100002</v>
      </c>
      <c r="V130" s="36">
        <f>SUMIFS(СВЦЭМ!$D$33:$D$776,СВЦЭМ!$A$33:$A$776,$A130,СВЦЭМ!$B$33:$B$776,V$119)+'СЕТ СН'!$I$11+СВЦЭМ!$D$10+'СЕТ СН'!$I$5-'СЕТ СН'!$I$21</f>
        <v>3453.5165316399998</v>
      </c>
      <c r="W130" s="36">
        <f>SUMIFS(СВЦЭМ!$D$33:$D$776,СВЦЭМ!$A$33:$A$776,$A130,СВЦЭМ!$B$33:$B$776,W$119)+'СЕТ СН'!$I$11+СВЦЭМ!$D$10+'СЕТ СН'!$I$5-'СЕТ СН'!$I$21</f>
        <v>3469.03537598</v>
      </c>
      <c r="X130" s="36">
        <f>SUMIFS(СВЦЭМ!$D$33:$D$776,СВЦЭМ!$A$33:$A$776,$A130,СВЦЭМ!$B$33:$B$776,X$119)+'СЕТ СН'!$I$11+СВЦЭМ!$D$10+'СЕТ СН'!$I$5-'СЕТ СН'!$I$21</f>
        <v>3433.5385644999997</v>
      </c>
      <c r="Y130" s="36">
        <f>SUMIFS(СВЦЭМ!$D$33:$D$776,СВЦЭМ!$A$33:$A$776,$A130,СВЦЭМ!$B$33:$B$776,Y$119)+'СЕТ СН'!$I$11+СВЦЭМ!$D$10+'СЕТ СН'!$I$5-'СЕТ СН'!$I$21</f>
        <v>3415.9436922</v>
      </c>
    </row>
    <row r="131" spans="1:25" ht="15.75" x14ac:dyDescent="0.2">
      <c r="A131" s="35">
        <f t="shared" si="3"/>
        <v>43689</v>
      </c>
      <c r="B131" s="36">
        <f>SUMIFS(СВЦЭМ!$D$33:$D$776,СВЦЭМ!$A$33:$A$776,$A131,СВЦЭМ!$B$33:$B$776,B$119)+'СЕТ СН'!$I$11+СВЦЭМ!$D$10+'СЕТ СН'!$I$5-'СЕТ СН'!$I$21</f>
        <v>3500.9146970199999</v>
      </c>
      <c r="C131" s="36">
        <f>SUMIFS(СВЦЭМ!$D$33:$D$776,СВЦЭМ!$A$33:$A$776,$A131,СВЦЭМ!$B$33:$B$776,C$119)+'СЕТ СН'!$I$11+СВЦЭМ!$D$10+'СЕТ СН'!$I$5-'СЕТ СН'!$I$21</f>
        <v>3540.2748542099998</v>
      </c>
      <c r="D131" s="36">
        <f>SUMIFS(СВЦЭМ!$D$33:$D$776,СВЦЭМ!$A$33:$A$776,$A131,СВЦЭМ!$B$33:$B$776,D$119)+'СЕТ СН'!$I$11+СВЦЭМ!$D$10+'СЕТ СН'!$I$5-'СЕТ СН'!$I$21</f>
        <v>3590.9029987899999</v>
      </c>
      <c r="E131" s="36">
        <f>SUMIFS(СВЦЭМ!$D$33:$D$776,СВЦЭМ!$A$33:$A$776,$A131,СВЦЭМ!$B$33:$B$776,E$119)+'СЕТ СН'!$I$11+СВЦЭМ!$D$10+'СЕТ СН'!$I$5-'СЕТ СН'!$I$21</f>
        <v>3601.8136324699999</v>
      </c>
      <c r="F131" s="36">
        <f>SUMIFS(СВЦЭМ!$D$33:$D$776,СВЦЭМ!$A$33:$A$776,$A131,СВЦЭМ!$B$33:$B$776,F$119)+'СЕТ СН'!$I$11+СВЦЭМ!$D$10+'СЕТ СН'!$I$5-'СЕТ СН'!$I$21</f>
        <v>3613.9156578699999</v>
      </c>
      <c r="G131" s="36">
        <f>SUMIFS(СВЦЭМ!$D$33:$D$776,СВЦЭМ!$A$33:$A$776,$A131,СВЦЭМ!$B$33:$B$776,G$119)+'СЕТ СН'!$I$11+СВЦЭМ!$D$10+'СЕТ СН'!$I$5-'СЕТ СН'!$I$21</f>
        <v>3591.8142845699999</v>
      </c>
      <c r="H131" s="36">
        <f>SUMIFS(СВЦЭМ!$D$33:$D$776,СВЦЭМ!$A$33:$A$776,$A131,СВЦЭМ!$B$33:$B$776,H$119)+'СЕТ СН'!$I$11+СВЦЭМ!$D$10+'СЕТ СН'!$I$5-'СЕТ СН'!$I$21</f>
        <v>3553.5851141499998</v>
      </c>
      <c r="I131" s="36">
        <f>SUMIFS(СВЦЭМ!$D$33:$D$776,СВЦЭМ!$A$33:$A$776,$A131,СВЦЭМ!$B$33:$B$776,I$119)+'СЕТ СН'!$I$11+СВЦЭМ!$D$10+'СЕТ СН'!$I$5-'СЕТ СН'!$I$21</f>
        <v>3507.8970655799999</v>
      </c>
      <c r="J131" s="36">
        <f>SUMIFS(СВЦЭМ!$D$33:$D$776,СВЦЭМ!$A$33:$A$776,$A131,СВЦЭМ!$B$33:$B$776,J$119)+'СЕТ СН'!$I$11+СВЦЭМ!$D$10+'СЕТ СН'!$I$5-'СЕТ СН'!$I$21</f>
        <v>3481.3746142299997</v>
      </c>
      <c r="K131" s="36">
        <f>SUMIFS(СВЦЭМ!$D$33:$D$776,СВЦЭМ!$A$33:$A$776,$A131,СВЦЭМ!$B$33:$B$776,K$119)+'СЕТ СН'!$I$11+СВЦЭМ!$D$10+'СЕТ СН'!$I$5-'СЕТ СН'!$I$21</f>
        <v>3502.44933507</v>
      </c>
      <c r="L131" s="36">
        <f>SUMIFS(СВЦЭМ!$D$33:$D$776,СВЦЭМ!$A$33:$A$776,$A131,СВЦЭМ!$B$33:$B$776,L$119)+'СЕТ СН'!$I$11+СВЦЭМ!$D$10+'СЕТ СН'!$I$5-'СЕТ СН'!$I$21</f>
        <v>3502.3432099800002</v>
      </c>
      <c r="M131" s="36">
        <f>SUMIFS(СВЦЭМ!$D$33:$D$776,СВЦЭМ!$A$33:$A$776,$A131,СВЦЭМ!$B$33:$B$776,M$119)+'СЕТ СН'!$I$11+СВЦЭМ!$D$10+'СЕТ СН'!$I$5-'СЕТ СН'!$I$21</f>
        <v>3510.1503936199997</v>
      </c>
      <c r="N131" s="36">
        <f>SUMIFS(СВЦЭМ!$D$33:$D$776,СВЦЭМ!$A$33:$A$776,$A131,СВЦЭМ!$B$33:$B$776,N$119)+'СЕТ СН'!$I$11+СВЦЭМ!$D$10+'СЕТ СН'!$I$5-'СЕТ СН'!$I$21</f>
        <v>3506.04247485</v>
      </c>
      <c r="O131" s="36">
        <f>SUMIFS(СВЦЭМ!$D$33:$D$776,СВЦЭМ!$A$33:$A$776,$A131,СВЦЭМ!$B$33:$B$776,O$119)+'СЕТ СН'!$I$11+СВЦЭМ!$D$10+'СЕТ СН'!$I$5-'СЕТ СН'!$I$21</f>
        <v>3505.9300292600001</v>
      </c>
      <c r="P131" s="36">
        <f>SUMIFS(СВЦЭМ!$D$33:$D$776,СВЦЭМ!$A$33:$A$776,$A131,СВЦЭМ!$B$33:$B$776,P$119)+'СЕТ СН'!$I$11+СВЦЭМ!$D$10+'СЕТ СН'!$I$5-'СЕТ СН'!$I$21</f>
        <v>3509.7538667199997</v>
      </c>
      <c r="Q131" s="36">
        <f>SUMIFS(СВЦЭМ!$D$33:$D$776,СВЦЭМ!$A$33:$A$776,$A131,СВЦЭМ!$B$33:$B$776,Q$119)+'СЕТ СН'!$I$11+СВЦЭМ!$D$10+'СЕТ СН'!$I$5-'СЕТ СН'!$I$21</f>
        <v>3505.4166404500002</v>
      </c>
      <c r="R131" s="36">
        <f>SUMIFS(СВЦЭМ!$D$33:$D$776,СВЦЭМ!$A$33:$A$776,$A131,СВЦЭМ!$B$33:$B$776,R$119)+'СЕТ СН'!$I$11+СВЦЭМ!$D$10+'СЕТ СН'!$I$5-'СЕТ СН'!$I$21</f>
        <v>3459.0001311799997</v>
      </c>
      <c r="S131" s="36">
        <f>SUMIFS(СВЦЭМ!$D$33:$D$776,СВЦЭМ!$A$33:$A$776,$A131,СВЦЭМ!$B$33:$B$776,S$119)+'СЕТ СН'!$I$11+СВЦЭМ!$D$10+'СЕТ СН'!$I$5-'СЕТ СН'!$I$21</f>
        <v>3450.15241423</v>
      </c>
      <c r="T131" s="36">
        <f>SUMIFS(СВЦЭМ!$D$33:$D$776,СВЦЭМ!$A$33:$A$776,$A131,СВЦЭМ!$B$33:$B$776,T$119)+'СЕТ СН'!$I$11+СВЦЭМ!$D$10+'СЕТ СН'!$I$5-'СЕТ СН'!$I$21</f>
        <v>3446.1196538499998</v>
      </c>
      <c r="U131" s="36">
        <f>SUMIFS(СВЦЭМ!$D$33:$D$776,СВЦЭМ!$A$33:$A$776,$A131,СВЦЭМ!$B$33:$B$776,U$119)+'СЕТ СН'!$I$11+СВЦЭМ!$D$10+'СЕТ СН'!$I$5-'СЕТ СН'!$I$21</f>
        <v>3441.5372030799999</v>
      </c>
      <c r="V131" s="36">
        <f>SUMIFS(СВЦЭМ!$D$33:$D$776,СВЦЭМ!$A$33:$A$776,$A131,СВЦЭМ!$B$33:$B$776,V$119)+'СЕТ СН'!$I$11+СВЦЭМ!$D$10+'СЕТ СН'!$I$5-'СЕТ СН'!$I$21</f>
        <v>3442.5748664499997</v>
      </c>
      <c r="W131" s="36">
        <f>SUMIFS(СВЦЭМ!$D$33:$D$776,СВЦЭМ!$A$33:$A$776,$A131,СВЦЭМ!$B$33:$B$776,W$119)+'СЕТ СН'!$I$11+СВЦЭМ!$D$10+'СЕТ СН'!$I$5-'СЕТ СН'!$I$21</f>
        <v>3450.7315515999999</v>
      </c>
      <c r="X131" s="36">
        <f>SUMIFS(СВЦЭМ!$D$33:$D$776,СВЦЭМ!$A$33:$A$776,$A131,СВЦЭМ!$B$33:$B$776,X$119)+'СЕТ СН'!$I$11+СВЦЭМ!$D$10+'СЕТ СН'!$I$5-'СЕТ СН'!$I$21</f>
        <v>3419.0760848099999</v>
      </c>
      <c r="Y131" s="36">
        <f>SUMIFS(СВЦЭМ!$D$33:$D$776,СВЦЭМ!$A$33:$A$776,$A131,СВЦЭМ!$B$33:$B$776,Y$119)+'СЕТ СН'!$I$11+СВЦЭМ!$D$10+'СЕТ СН'!$I$5-'СЕТ СН'!$I$21</f>
        <v>3445.9988565799999</v>
      </c>
    </row>
    <row r="132" spans="1:25" ht="15.75" x14ac:dyDescent="0.2">
      <c r="A132" s="35">
        <f t="shared" si="3"/>
        <v>43690</v>
      </c>
      <c r="B132" s="36">
        <f>SUMIFS(СВЦЭМ!$D$33:$D$776,СВЦЭМ!$A$33:$A$776,$A132,СВЦЭМ!$B$33:$B$776,B$119)+'СЕТ СН'!$I$11+СВЦЭМ!$D$10+'СЕТ СН'!$I$5-'СЕТ СН'!$I$21</f>
        <v>3535.71772964</v>
      </c>
      <c r="C132" s="36">
        <f>SUMIFS(СВЦЭМ!$D$33:$D$776,СВЦЭМ!$A$33:$A$776,$A132,СВЦЭМ!$B$33:$B$776,C$119)+'СЕТ СН'!$I$11+СВЦЭМ!$D$10+'СЕТ СН'!$I$5-'СЕТ СН'!$I$21</f>
        <v>3580.64577882</v>
      </c>
      <c r="D132" s="36">
        <f>SUMIFS(СВЦЭМ!$D$33:$D$776,СВЦЭМ!$A$33:$A$776,$A132,СВЦЭМ!$B$33:$B$776,D$119)+'СЕТ СН'!$I$11+СВЦЭМ!$D$10+'СЕТ СН'!$I$5-'СЕТ СН'!$I$21</f>
        <v>3605.5993133499996</v>
      </c>
      <c r="E132" s="36">
        <f>SUMIFS(СВЦЭМ!$D$33:$D$776,СВЦЭМ!$A$33:$A$776,$A132,СВЦЭМ!$B$33:$B$776,E$119)+'СЕТ СН'!$I$11+СВЦЭМ!$D$10+'СЕТ СН'!$I$5-'СЕТ СН'!$I$21</f>
        <v>3617.26111876</v>
      </c>
      <c r="F132" s="36">
        <f>SUMIFS(СВЦЭМ!$D$33:$D$776,СВЦЭМ!$A$33:$A$776,$A132,СВЦЭМ!$B$33:$B$776,F$119)+'СЕТ СН'!$I$11+СВЦЭМ!$D$10+'СЕТ СН'!$I$5-'СЕТ СН'!$I$21</f>
        <v>3624.2642963499998</v>
      </c>
      <c r="G132" s="36">
        <f>SUMIFS(СВЦЭМ!$D$33:$D$776,СВЦЭМ!$A$33:$A$776,$A132,СВЦЭМ!$B$33:$B$776,G$119)+'СЕТ СН'!$I$11+СВЦЭМ!$D$10+'СЕТ СН'!$I$5-'СЕТ СН'!$I$21</f>
        <v>3614.7991720099999</v>
      </c>
      <c r="H132" s="36">
        <f>SUMIFS(СВЦЭМ!$D$33:$D$776,СВЦЭМ!$A$33:$A$776,$A132,СВЦЭМ!$B$33:$B$776,H$119)+'СЕТ СН'!$I$11+СВЦЭМ!$D$10+'СЕТ СН'!$I$5-'СЕТ СН'!$I$21</f>
        <v>3576.7022205499998</v>
      </c>
      <c r="I132" s="36">
        <f>SUMIFS(СВЦЭМ!$D$33:$D$776,СВЦЭМ!$A$33:$A$776,$A132,СВЦЭМ!$B$33:$B$776,I$119)+'СЕТ СН'!$I$11+СВЦЭМ!$D$10+'СЕТ СН'!$I$5-'СЕТ СН'!$I$21</f>
        <v>3534.8472305800001</v>
      </c>
      <c r="J132" s="36">
        <f>SUMIFS(СВЦЭМ!$D$33:$D$776,СВЦЭМ!$A$33:$A$776,$A132,СВЦЭМ!$B$33:$B$776,J$119)+'СЕТ СН'!$I$11+СВЦЭМ!$D$10+'СЕТ СН'!$I$5-'СЕТ СН'!$I$21</f>
        <v>3507.3257466</v>
      </c>
      <c r="K132" s="36">
        <f>SUMIFS(СВЦЭМ!$D$33:$D$776,СВЦЭМ!$A$33:$A$776,$A132,СВЦЭМ!$B$33:$B$776,K$119)+'СЕТ СН'!$I$11+СВЦЭМ!$D$10+'СЕТ СН'!$I$5-'СЕТ СН'!$I$21</f>
        <v>3467.4827369499999</v>
      </c>
      <c r="L132" s="36">
        <f>SUMIFS(СВЦЭМ!$D$33:$D$776,СВЦЭМ!$A$33:$A$776,$A132,СВЦЭМ!$B$33:$B$776,L$119)+'СЕТ СН'!$I$11+СВЦЭМ!$D$10+'СЕТ СН'!$I$5-'СЕТ СН'!$I$21</f>
        <v>3472.6357534799999</v>
      </c>
      <c r="M132" s="36">
        <f>SUMIFS(СВЦЭМ!$D$33:$D$776,СВЦЭМ!$A$33:$A$776,$A132,СВЦЭМ!$B$33:$B$776,M$119)+'СЕТ СН'!$I$11+СВЦЭМ!$D$10+'СЕТ СН'!$I$5-'СЕТ СН'!$I$21</f>
        <v>3472.1535721999999</v>
      </c>
      <c r="N132" s="36">
        <f>SUMIFS(СВЦЭМ!$D$33:$D$776,СВЦЭМ!$A$33:$A$776,$A132,СВЦЭМ!$B$33:$B$776,N$119)+'СЕТ СН'!$I$11+СВЦЭМ!$D$10+'СЕТ СН'!$I$5-'СЕТ СН'!$I$21</f>
        <v>3462.6188577299999</v>
      </c>
      <c r="O132" s="36">
        <f>SUMIFS(СВЦЭМ!$D$33:$D$776,СВЦЭМ!$A$33:$A$776,$A132,СВЦЭМ!$B$33:$B$776,O$119)+'СЕТ СН'!$I$11+СВЦЭМ!$D$10+'СЕТ СН'!$I$5-'СЕТ СН'!$I$21</f>
        <v>3473.04017466</v>
      </c>
      <c r="P132" s="36">
        <f>SUMIFS(СВЦЭМ!$D$33:$D$776,СВЦЭМ!$A$33:$A$776,$A132,СВЦЭМ!$B$33:$B$776,P$119)+'СЕТ СН'!$I$11+СВЦЭМ!$D$10+'СЕТ СН'!$I$5-'СЕТ СН'!$I$21</f>
        <v>3471.9358467499997</v>
      </c>
      <c r="Q132" s="36">
        <f>SUMIFS(СВЦЭМ!$D$33:$D$776,СВЦЭМ!$A$33:$A$776,$A132,СВЦЭМ!$B$33:$B$776,Q$119)+'СЕТ СН'!$I$11+СВЦЭМ!$D$10+'СЕТ СН'!$I$5-'СЕТ СН'!$I$21</f>
        <v>3469.2175354999999</v>
      </c>
      <c r="R132" s="36">
        <f>SUMIFS(СВЦЭМ!$D$33:$D$776,СВЦЭМ!$A$33:$A$776,$A132,СВЦЭМ!$B$33:$B$776,R$119)+'СЕТ СН'!$I$11+СВЦЭМ!$D$10+'СЕТ СН'!$I$5-'СЕТ СН'!$I$21</f>
        <v>3422.3385220299997</v>
      </c>
      <c r="S132" s="36">
        <f>SUMIFS(СВЦЭМ!$D$33:$D$776,СВЦЭМ!$A$33:$A$776,$A132,СВЦЭМ!$B$33:$B$776,S$119)+'СЕТ СН'!$I$11+СВЦЭМ!$D$10+'СЕТ СН'!$I$5-'СЕТ СН'!$I$21</f>
        <v>3420.6541847899998</v>
      </c>
      <c r="T132" s="36">
        <f>SUMIFS(СВЦЭМ!$D$33:$D$776,СВЦЭМ!$A$33:$A$776,$A132,СВЦЭМ!$B$33:$B$776,T$119)+'СЕТ СН'!$I$11+СВЦЭМ!$D$10+'СЕТ СН'!$I$5-'СЕТ СН'!$I$21</f>
        <v>3427.0020235799998</v>
      </c>
      <c r="U132" s="36">
        <f>SUMIFS(СВЦЭМ!$D$33:$D$776,СВЦЭМ!$A$33:$A$776,$A132,СВЦЭМ!$B$33:$B$776,U$119)+'СЕТ СН'!$I$11+СВЦЭМ!$D$10+'СЕТ СН'!$I$5-'СЕТ СН'!$I$21</f>
        <v>3423.7332929599997</v>
      </c>
      <c r="V132" s="36">
        <f>SUMIFS(СВЦЭМ!$D$33:$D$776,СВЦЭМ!$A$33:$A$776,$A132,СВЦЭМ!$B$33:$B$776,V$119)+'СЕТ СН'!$I$11+СВЦЭМ!$D$10+'СЕТ СН'!$I$5-'СЕТ СН'!$I$21</f>
        <v>3428.8365640100001</v>
      </c>
      <c r="W132" s="36">
        <f>SUMIFS(СВЦЭМ!$D$33:$D$776,СВЦЭМ!$A$33:$A$776,$A132,СВЦЭМ!$B$33:$B$776,W$119)+'СЕТ СН'!$I$11+СВЦЭМ!$D$10+'СЕТ СН'!$I$5-'СЕТ СН'!$I$21</f>
        <v>3430.6606548</v>
      </c>
      <c r="X132" s="36">
        <f>SUMIFS(СВЦЭМ!$D$33:$D$776,СВЦЭМ!$A$33:$A$776,$A132,СВЦЭМ!$B$33:$B$776,X$119)+'СЕТ СН'!$I$11+СВЦЭМ!$D$10+'СЕТ СН'!$I$5-'СЕТ СН'!$I$21</f>
        <v>3396.0183328200001</v>
      </c>
      <c r="Y132" s="36">
        <f>SUMIFS(СВЦЭМ!$D$33:$D$776,СВЦЭМ!$A$33:$A$776,$A132,СВЦЭМ!$B$33:$B$776,Y$119)+'СЕТ СН'!$I$11+СВЦЭМ!$D$10+'СЕТ СН'!$I$5-'СЕТ СН'!$I$21</f>
        <v>3423.2194319099999</v>
      </c>
    </row>
    <row r="133" spans="1:25" ht="15.75" x14ac:dyDescent="0.2">
      <c r="A133" s="35">
        <f t="shared" si="3"/>
        <v>43691</v>
      </c>
      <c r="B133" s="36">
        <f>SUMIFS(СВЦЭМ!$D$33:$D$776,СВЦЭМ!$A$33:$A$776,$A133,СВЦЭМ!$B$33:$B$776,B$119)+'СЕТ СН'!$I$11+СВЦЭМ!$D$10+'СЕТ СН'!$I$5-'СЕТ СН'!$I$21</f>
        <v>3523.0400401100001</v>
      </c>
      <c r="C133" s="36">
        <f>SUMIFS(СВЦЭМ!$D$33:$D$776,СВЦЭМ!$A$33:$A$776,$A133,СВЦЭМ!$B$33:$B$776,C$119)+'СЕТ СН'!$I$11+СВЦЭМ!$D$10+'СЕТ СН'!$I$5-'СЕТ СН'!$I$21</f>
        <v>3536.6567496500002</v>
      </c>
      <c r="D133" s="36">
        <f>SUMIFS(СВЦЭМ!$D$33:$D$776,СВЦЭМ!$A$33:$A$776,$A133,СВЦЭМ!$B$33:$B$776,D$119)+'СЕТ СН'!$I$11+СВЦЭМ!$D$10+'СЕТ СН'!$I$5-'СЕТ СН'!$I$21</f>
        <v>3533.37429522</v>
      </c>
      <c r="E133" s="36">
        <f>SUMIFS(СВЦЭМ!$D$33:$D$776,СВЦЭМ!$A$33:$A$776,$A133,СВЦЭМ!$B$33:$B$776,E$119)+'СЕТ СН'!$I$11+СВЦЭМ!$D$10+'СЕТ СН'!$I$5-'СЕТ СН'!$I$21</f>
        <v>3538.3703805599998</v>
      </c>
      <c r="F133" s="36">
        <f>SUMIFS(СВЦЭМ!$D$33:$D$776,СВЦЭМ!$A$33:$A$776,$A133,СВЦЭМ!$B$33:$B$776,F$119)+'СЕТ СН'!$I$11+СВЦЭМ!$D$10+'СЕТ СН'!$I$5-'СЕТ СН'!$I$21</f>
        <v>3536.2368771199999</v>
      </c>
      <c r="G133" s="36">
        <f>SUMIFS(СВЦЭМ!$D$33:$D$776,СВЦЭМ!$A$33:$A$776,$A133,СВЦЭМ!$B$33:$B$776,G$119)+'СЕТ СН'!$I$11+СВЦЭМ!$D$10+'СЕТ СН'!$I$5-'СЕТ СН'!$I$21</f>
        <v>3519.5036318799998</v>
      </c>
      <c r="H133" s="36">
        <f>SUMIFS(СВЦЭМ!$D$33:$D$776,СВЦЭМ!$A$33:$A$776,$A133,СВЦЭМ!$B$33:$B$776,H$119)+'СЕТ СН'!$I$11+СВЦЭМ!$D$10+'СЕТ СН'!$I$5-'СЕТ СН'!$I$21</f>
        <v>3497.2008369499999</v>
      </c>
      <c r="I133" s="36">
        <f>SUMIFS(СВЦЭМ!$D$33:$D$776,СВЦЭМ!$A$33:$A$776,$A133,СВЦЭМ!$B$33:$B$776,I$119)+'СЕТ СН'!$I$11+СВЦЭМ!$D$10+'СЕТ СН'!$I$5-'СЕТ СН'!$I$21</f>
        <v>3439.3545593600002</v>
      </c>
      <c r="J133" s="36">
        <f>SUMIFS(СВЦЭМ!$D$33:$D$776,СВЦЭМ!$A$33:$A$776,$A133,СВЦЭМ!$B$33:$B$776,J$119)+'СЕТ СН'!$I$11+СВЦЭМ!$D$10+'СЕТ СН'!$I$5-'СЕТ СН'!$I$21</f>
        <v>3431.6256975699998</v>
      </c>
      <c r="K133" s="36">
        <f>SUMIFS(СВЦЭМ!$D$33:$D$776,СВЦЭМ!$A$33:$A$776,$A133,СВЦЭМ!$B$33:$B$776,K$119)+'СЕТ СН'!$I$11+СВЦЭМ!$D$10+'СЕТ СН'!$I$5-'СЕТ СН'!$I$21</f>
        <v>3457.0494777499998</v>
      </c>
      <c r="L133" s="36">
        <f>SUMIFS(СВЦЭМ!$D$33:$D$776,СВЦЭМ!$A$33:$A$776,$A133,СВЦЭМ!$B$33:$B$776,L$119)+'СЕТ СН'!$I$11+СВЦЭМ!$D$10+'СЕТ СН'!$I$5-'СЕТ СН'!$I$21</f>
        <v>3458.3335153099997</v>
      </c>
      <c r="M133" s="36">
        <f>SUMIFS(СВЦЭМ!$D$33:$D$776,СВЦЭМ!$A$33:$A$776,$A133,СВЦЭМ!$B$33:$B$776,M$119)+'СЕТ СН'!$I$11+СВЦЭМ!$D$10+'СЕТ СН'!$I$5-'СЕТ СН'!$I$21</f>
        <v>3466.0543698199999</v>
      </c>
      <c r="N133" s="36">
        <f>SUMIFS(СВЦЭМ!$D$33:$D$776,СВЦЭМ!$A$33:$A$776,$A133,СВЦЭМ!$B$33:$B$776,N$119)+'СЕТ СН'!$I$11+СВЦЭМ!$D$10+'СЕТ СН'!$I$5-'СЕТ СН'!$I$21</f>
        <v>3445.8935857799997</v>
      </c>
      <c r="O133" s="36">
        <f>SUMIFS(СВЦЭМ!$D$33:$D$776,СВЦЭМ!$A$33:$A$776,$A133,СВЦЭМ!$B$33:$B$776,O$119)+'СЕТ СН'!$I$11+СВЦЭМ!$D$10+'СЕТ СН'!$I$5-'СЕТ СН'!$I$21</f>
        <v>3472.87075387</v>
      </c>
      <c r="P133" s="36">
        <f>SUMIFS(СВЦЭМ!$D$33:$D$776,СВЦЭМ!$A$33:$A$776,$A133,СВЦЭМ!$B$33:$B$776,P$119)+'СЕТ СН'!$I$11+СВЦЭМ!$D$10+'СЕТ СН'!$I$5-'СЕТ СН'!$I$21</f>
        <v>3447.46230715</v>
      </c>
      <c r="Q133" s="36">
        <f>SUMIFS(СВЦЭМ!$D$33:$D$776,СВЦЭМ!$A$33:$A$776,$A133,СВЦЭМ!$B$33:$B$776,Q$119)+'СЕТ СН'!$I$11+СВЦЭМ!$D$10+'СЕТ СН'!$I$5-'СЕТ СН'!$I$21</f>
        <v>3451.6806830799997</v>
      </c>
      <c r="R133" s="36">
        <f>SUMIFS(СВЦЭМ!$D$33:$D$776,СВЦЭМ!$A$33:$A$776,$A133,СВЦЭМ!$B$33:$B$776,R$119)+'СЕТ СН'!$I$11+СВЦЭМ!$D$10+'СЕТ СН'!$I$5-'СЕТ СН'!$I$21</f>
        <v>3414.2752339600002</v>
      </c>
      <c r="S133" s="36">
        <f>SUMIFS(СВЦЭМ!$D$33:$D$776,СВЦЭМ!$A$33:$A$776,$A133,СВЦЭМ!$B$33:$B$776,S$119)+'СЕТ СН'!$I$11+СВЦЭМ!$D$10+'СЕТ СН'!$I$5-'СЕТ СН'!$I$21</f>
        <v>3422.8822911699999</v>
      </c>
      <c r="T133" s="36">
        <f>SUMIFS(СВЦЭМ!$D$33:$D$776,СВЦЭМ!$A$33:$A$776,$A133,СВЦЭМ!$B$33:$B$776,T$119)+'СЕТ СН'!$I$11+СВЦЭМ!$D$10+'СЕТ СН'!$I$5-'СЕТ СН'!$I$21</f>
        <v>3427.2739308199998</v>
      </c>
      <c r="U133" s="36">
        <f>SUMIFS(СВЦЭМ!$D$33:$D$776,СВЦЭМ!$A$33:$A$776,$A133,СВЦЭМ!$B$33:$B$776,U$119)+'СЕТ СН'!$I$11+СВЦЭМ!$D$10+'СЕТ СН'!$I$5-'СЕТ СН'!$I$21</f>
        <v>3421.30056418</v>
      </c>
      <c r="V133" s="36">
        <f>SUMIFS(СВЦЭМ!$D$33:$D$776,СВЦЭМ!$A$33:$A$776,$A133,СВЦЭМ!$B$33:$B$776,V$119)+'СЕТ СН'!$I$11+СВЦЭМ!$D$10+'СЕТ СН'!$I$5-'СЕТ СН'!$I$21</f>
        <v>3434.7090193399999</v>
      </c>
      <c r="W133" s="36">
        <f>SUMIFS(СВЦЭМ!$D$33:$D$776,СВЦЭМ!$A$33:$A$776,$A133,СВЦЭМ!$B$33:$B$776,W$119)+'СЕТ СН'!$I$11+СВЦЭМ!$D$10+'СЕТ СН'!$I$5-'СЕТ СН'!$I$21</f>
        <v>3447.8105959300001</v>
      </c>
      <c r="X133" s="36">
        <f>SUMIFS(СВЦЭМ!$D$33:$D$776,СВЦЭМ!$A$33:$A$776,$A133,СВЦЭМ!$B$33:$B$776,X$119)+'СЕТ СН'!$I$11+СВЦЭМ!$D$10+'СЕТ СН'!$I$5-'СЕТ СН'!$I$21</f>
        <v>3409.3505495700001</v>
      </c>
      <c r="Y133" s="36">
        <f>SUMIFS(СВЦЭМ!$D$33:$D$776,СВЦЭМ!$A$33:$A$776,$A133,СВЦЭМ!$B$33:$B$776,Y$119)+'СЕТ СН'!$I$11+СВЦЭМ!$D$10+'СЕТ СН'!$I$5-'СЕТ СН'!$I$21</f>
        <v>3389.3773272999997</v>
      </c>
    </row>
    <row r="134" spans="1:25" ht="15.75" x14ac:dyDescent="0.2">
      <c r="A134" s="35">
        <f t="shared" si="3"/>
        <v>43692</v>
      </c>
      <c r="B134" s="36">
        <f>SUMIFS(СВЦЭМ!$D$33:$D$776,СВЦЭМ!$A$33:$A$776,$A134,СВЦЭМ!$B$33:$B$776,B$119)+'СЕТ СН'!$I$11+СВЦЭМ!$D$10+'СЕТ СН'!$I$5-'СЕТ СН'!$I$21</f>
        <v>3407.23146425</v>
      </c>
      <c r="C134" s="36">
        <f>SUMIFS(СВЦЭМ!$D$33:$D$776,СВЦЭМ!$A$33:$A$776,$A134,СВЦЭМ!$B$33:$B$776,C$119)+'СЕТ СН'!$I$11+СВЦЭМ!$D$10+'СЕТ СН'!$I$5-'СЕТ СН'!$I$21</f>
        <v>3457.1133585899997</v>
      </c>
      <c r="D134" s="36">
        <f>SUMIFS(СВЦЭМ!$D$33:$D$776,СВЦЭМ!$A$33:$A$776,$A134,СВЦЭМ!$B$33:$B$776,D$119)+'СЕТ СН'!$I$11+СВЦЭМ!$D$10+'СЕТ СН'!$I$5-'СЕТ СН'!$I$21</f>
        <v>3475.2715223199998</v>
      </c>
      <c r="E134" s="36">
        <f>SUMIFS(СВЦЭМ!$D$33:$D$776,СВЦЭМ!$A$33:$A$776,$A134,СВЦЭМ!$B$33:$B$776,E$119)+'СЕТ СН'!$I$11+СВЦЭМ!$D$10+'СЕТ СН'!$I$5-'СЕТ СН'!$I$21</f>
        <v>3486.14463389</v>
      </c>
      <c r="F134" s="36">
        <f>SUMIFS(СВЦЭМ!$D$33:$D$776,СВЦЭМ!$A$33:$A$776,$A134,СВЦЭМ!$B$33:$B$776,F$119)+'СЕТ СН'!$I$11+СВЦЭМ!$D$10+'СЕТ СН'!$I$5-'СЕТ СН'!$I$21</f>
        <v>3488.2026722999999</v>
      </c>
      <c r="G134" s="36">
        <f>SUMIFS(СВЦЭМ!$D$33:$D$776,СВЦЭМ!$A$33:$A$776,$A134,СВЦЭМ!$B$33:$B$776,G$119)+'СЕТ СН'!$I$11+СВЦЭМ!$D$10+'СЕТ СН'!$I$5-'СЕТ СН'!$I$21</f>
        <v>3474.6735896099999</v>
      </c>
      <c r="H134" s="36">
        <f>SUMIFS(СВЦЭМ!$D$33:$D$776,СВЦЭМ!$A$33:$A$776,$A134,СВЦЭМ!$B$33:$B$776,H$119)+'СЕТ СН'!$I$11+СВЦЭМ!$D$10+'СЕТ СН'!$I$5-'СЕТ СН'!$I$21</f>
        <v>3440.9529726299997</v>
      </c>
      <c r="I134" s="36">
        <f>SUMIFS(СВЦЭМ!$D$33:$D$776,СВЦЭМ!$A$33:$A$776,$A134,СВЦЭМ!$B$33:$B$776,I$119)+'СЕТ СН'!$I$11+СВЦЭМ!$D$10+'СЕТ СН'!$I$5-'СЕТ СН'!$I$21</f>
        <v>3409.4204432900001</v>
      </c>
      <c r="J134" s="36">
        <f>SUMIFS(СВЦЭМ!$D$33:$D$776,СВЦЭМ!$A$33:$A$776,$A134,СВЦЭМ!$B$33:$B$776,J$119)+'СЕТ СН'!$I$11+СВЦЭМ!$D$10+'СЕТ СН'!$I$5-'СЕТ СН'!$I$21</f>
        <v>3417.4298665900001</v>
      </c>
      <c r="K134" s="36">
        <f>SUMIFS(СВЦЭМ!$D$33:$D$776,СВЦЭМ!$A$33:$A$776,$A134,СВЦЭМ!$B$33:$B$776,K$119)+'СЕТ СН'!$I$11+СВЦЭМ!$D$10+'СЕТ СН'!$I$5-'СЕТ СН'!$I$21</f>
        <v>3429.1588447700001</v>
      </c>
      <c r="L134" s="36">
        <f>SUMIFS(СВЦЭМ!$D$33:$D$776,СВЦЭМ!$A$33:$A$776,$A134,СВЦЭМ!$B$33:$B$776,L$119)+'СЕТ СН'!$I$11+СВЦЭМ!$D$10+'СЕТ СН'!$I$5-'СЕТ СН'!$I$21</f>
        <v>3432.1640285499998</v>
      </c>
      <c r="M134" s="36">
        <f>SUMIFS(СВЦЭМ!$D$33:$D$776,СВЦЭМ!$A$33:$A$776,$A134,СВЦЭМ!$B$33:$B$776,M$119)+'СЕТ СН'!$I$11+СВЦЭМ!$D$10+'СЕТ СН'!$I$5-'СЕТ СН'!$I$21</f>
        <v>3427.8109831699999</v>
      </c>
      <c r="N134" s="36">
        <f>SUMIFS(СВЦЭМ!$D$33:$D$776,СВЦЭМ!$A$33:$A$776,$A134,СВЦЭМ!$B$33:$B$776,N$119)+'СЕТ СН'!$I$11+СВЦЭМ!$D$10+'СЕТ СН'!$I$5-'СЕТ СН'!$I$21</f>
        <v>3421.01243419</v>
      </c>
      <c r="O134" s="36">
        <f>SUMIFS(СВЦЭМ!$D$33:$D$776,СВЦЭМ!$A$33:$A$776,$A134,СВЦЭМ!$B$33:$B$776,O$119)+'СЕТ СН'!$I$11+СВЦЭМ!$D$10+'СЕТ СН'!$I$5-'СЕТ СН'!$I$21</f>
        <v>3437.8207909799999</v>
      </c>
      <c r="P134" s="36">
        <f>SUMIFS(СВЦЭМ!$D$33:$D$776,СВЦЭМ!$A$33:$A$776,$A134,СВЦЭМ!$B$33:$B$776,P$119)+'СЕТ СН'!$I$11+СВЦЭМ!$D$10+'СЕТ СН'!$I$5-'СЕТ СН'!$I$21</f>
        <v>3442.8042640899998</v>
      </c>
      <c r="Q134" s="36">
        <f>SUMIFS(СВЦЭМ!$D$33:$D$776,СВЦЭМ!$A$33:$A$776,$A134,СВЦЭМ!$B$33:$B$776,Q$119)+'СЕТ СН'!$I$11+СВЦЭМ!$D$10+'СЕТ СН'!$I$5-'СЕТ СН'!$I$21</f>
        <v>3447.6450091699999</v>
      </c>
      <c r="R134" s="36">
        <f>SUMIFS(СВЦЭМ!$D$33:$D$776,СВЦЭМ!$A$33:$A$776,$A134,СВЦЭМ!$B$33:$B$776,R$119)+'СЕТ СН'!$I$11+СВЦЭМ!$D$10+'СЕТ СН'!$I$5-'СЕТ СН'!$I$21</f>
        <v>3456.6391146199999</v>
      </c>
      <c r="S134" s="36">
        <f>SUMIFS(СВЦЭМ!$D$33:$D$776,СВЦЭМ!$A$33:$A$776,$A134,СВЦЭМ!$B$33:$B$776,S$119)+'СЕТ СН'!$I$11+СВЦЭМ!$D$10+'СЕТ СН'!$I$5-'СЕТ СН'!$I$21</f>
        <v>3467.6112930899999</v>
      </c>
      <c r="T134" s="36">
        <f>SUMIFS(СВЦЭМ!$D$33:$D$776,СВЦЭМ!$A$33:$A$776,$A134,СВЦЭМ!$B$33:$B$776,T$119)+'СЕТ СН'!$I$11+СВЦЭМ!$D$10+'СЕТ СН'!$I$5-'СЕТ СН'!$I$21</f>
        <v>3471.48379011</v>
      </c>
      <c r="U134" s="36">
        <f>SUMIFS(СВЦЭМ!$D$33:$D$776,СВЦЭМ!$A$33:$A$776,$A134,СВЦЭМ!$B$33:$B$776,U$119)+'СЕТ СН'!$I$11+СВЦЭМ!$D$10+'СЕТ СН'!$I$5-'СЕТ СН'!$I$21</f>
        <v>3473.1799593699998</v>
      </c>
      <c r="V134" s="36">
        <f>SUMIFS(СВЦЭМ!$D$33:$D$776,СВЦЭМ!$A$33:$A$776,$A134,СВЦЭМ!$B$33:$B$776,V$119)+'СЕТ СН'!$I$11+СВЦЭМ!$D$10+'СЕТ СН'!$I$5-'СЕТ СН'!$I$21</f>
        <v>3481.8523587599998</v>
      </c>
      <c r="W134" s="36">
        <f>SUMIFS(СВЦЭМ!$D$33:$D$776,СВЦЭМ!$A$33:$A$776,$A134,СВЦЭМ!$B$33:$B$776,W$119)+'СЕТ СН'!$I$11+СВЦЭМ!$D$10+'СЕТ СН'!$I$5-'СЕТ СН'!$I$21</f>
        <v>3487.0814953999998</v>
      </c>
      <c r="X134" s="36">
        <f>SUMIFS(СВЦЭМ!$D$33:$D$776,СВЦЭМ!$A$33:$A$776,$A134,СВЦЭМ!$B$33:$B$776,X$119)+'СЕТ СН'!$I$11+СВЦЭМ!$D$10+'СЕТ СН'!$I$5-'СЕТ СН'!$I$21</f>
        <v>3448.4285810000001</v>
      </c>
      <c r="Y134" s="36">
        <f>SUMIFS(СВЦЭМ!$D$33:$D$776,СВЦЭМ!$A$33:$A$776,$A134,СВЦЭМ!$B$33:$B$776,Y$119)+'СЕТ СН'!$I$11+СВЦЭМ!$D$10+'СЕТ СН'!$I$5-'СЕТ СН'!$I$21</f>
        <v>3387.3880281000002</v>
      </c>
    </row>
    <row r="135" spans="1:25" ht="15.75" x14ac:dyDescent="0.2">
      <c r="A135" s="35">
        <f t="shared" si="3"/>
        <v>43693</v>
      </c>
      <c r="B135" s="36">
        <f>SUMIFS(СВЦЭМ!$D$33:$D$776,СВЦЭМ!$A$33:$A$776,$A135,СВЦЭМ!$B$33:$B$776,B$119)+'СЕТ СН'!$I$11+СВЦЭМ!$D$10+'СЕТ СН'!$I$5-'СЕТ СН'!$I$21</f>
        <v>3501.5835418500001</v>
      </c>
      <c r="C135" s="36">
        <f>SUMIFS(СВЦЭМ!$D$33:$D$776,СВЦЭМ!$A$33:$A$776,$A135,СВЦЭМ!$B$33:$B$776,C$119)+'СЕТ СН'!$I$11+СВЦЭМ!$D$10+'СЕТ СН'!$I$5-'СЕТ СН'!$I$21</f>
        <v>3547.4751044300001</v>
      </c>
      <c r="D135" s="36">
        <f>SUMIFS(СВЦЭМ!$D$33:$D$776,СВЦЭМ!$A$33:$A$776,$A135,СВЦЭМ!$B$33:$B$776,D$119)+'СЕТ СН'!$I$11+СВЦЭМ!$D$10+'СЕТ СН'!$I$5-'СЕТ СН'!$I$21</f>
        <v>3578.8471791499996</v>
      </c>
      <c r="E135" s="36">
        <f>SUMIFS(СВЦЭМ!$D$33:$D$776,СВЦЭМ!$A$33:$A$776,$A135,СВЦЭМ!$B$33:$B$776,E$119)+'СЕТ СН'!$I$11+СВЦЭМ!$D$10+'СЕТ СН'!$I$5-'СЕТ СН'!$I$21</f>
        <v>3590.4965779700001</v>
      </c>
      <c r="F135" s="36">
        <f>SUMIFS(СВЦЭМ!$D$33:$D$776,СВЦЭМ!$A$33:$A$776,$A135,СВЦЭМ!$B$33:$B$776,F$119)+'СЕТ СН'!$I$11+СВЦЭМ!$D$10+'СЕТ СН'!$I$5-'СЕТ СН'!$I$21</f>
        <v>3583.3052511400001</v>
      </c>
      <c r="G135" s="36">
        <f>SUMIFS(СВЦЭМ!$D$33:$D$776,СВЦЭМ!$A$33:$A$776,$A135,СВЦЭМ!$B$33:$B$776,G$119)+'СЕТ СН'!$I$11+СВЦЭМ!$D$10+'СЕТ СН'!$I$5-'СЕТ СН'!$I$21</f>
        <v>3554.5743221799999</v>
      </c>
      <c r="H135" s="36">
        <f>SUMIFS(СВЦЭМ!$D$33:$D$776,СВЦЭМ!$A$33:$A$776,$A135,СВЦЭМ!$B$33:$B$776,H$119)+'СЕТ СН'!$I$11+СВЦЭМ!$D$10+'СЕТ СН'!$I$5-'СЕТ СН'!$I$21</f>
        <v>3523.61942288</v>
      </c>
      <c r="I135" s="36">
        <f>SUMIFS(СВЦЭМ!$D$33:$D$776,СВЦЭМ!$A$33:$A$776,$A135,СВЦЭМ!$B$33:$B$776,I$119)+'СЕТ СН'!$I$11+СВЦЭМ!$D$10+'СЕТ СН'!$I$5-'СЕТ СН'!$I$21</f>
        <v>3459.2800739300001</v>
      </c>
      <c r="J135" s="36">
        <f>SUMIFS(СВЦЭМ!$D$33:$D$776,СВЦЭМ!$A$33:$A$776,$A135,СВЦЭМ!$B$33:$B$776,J$119)+'СЕТ СН'!$I$11+СВЦЭМ!$D$10+'СЕТ СН'!$I$5-'СЕТ СН'!$I$21</f>
        <v>3437.9428886300002</v>
      </c>
      <c r="K135" s="36">
        <f>SUMIFS(СВЦЭМ!$D$33:$D$776,СВЦЭМ!$A$33:$A$776,$A135,СВЦЭМ!$B$33:$B$776,K$119)+'СЕТ СН'!$I$11+СВЦЭМ!$D$10+'СЕТ СН'!$I$5-'СЕТ СН'!$I$21</f>
        <v>3458.6308523500002</v>
      </c>
      <c r="L135" s="36">
        <f>SUMIFS(СВЦЭМ!$D$33:$D$776,СВЦЭМ!$A$33:$A$776,$A135,СВЦЭМ!$B$33:$B$776,L$119)+'СЕТ СН'!$I$11+СВЦЭМ!$D$10+'СЕТ СН'!$I$5-'СЕТ СН'!$I$21</f>
        <v>3457.35778596</v>
      </c>
      <c r="M135" s="36">
        <f>SUMIFS(СВЦЭМ!$D$33:$D$776,СВЦЭМ!$A$33:$A$776,$A135,СВЦЭМ!$B$33:$B$776,M$119)+'СЕТ СН'!$I$11+СВЦЭМ!$D$10+'СЕТ СН'!$I$5-'СЕТ СН'!$I$21</f>
        <v>3444.6161502199998</v>
      </c>
      <c r="N135" s="36">
        <f>SUMIFS(СВЦЭМ!$D$33:$D$776,СВЦЭМ!$A$33:$A$776,$A135,СВЦЭМ!$B$33:$B$776,N$119)+'СЕТ СН'!$I$11+СВЦЭМ!$D$10+'СЕТ СН'!$I$5-'СЕТ СН'!$I$21</f>
        <v>3434.80867102</v>
      </c>
      <c r="O135" s="36">
        <f>SUMIFS(СВЦЭМ!$D$33:$D$776,СВЦЭМ!$A$33:$A$776,$A135,СВЦЭМ!$B$33:$B$776,O$119)+'СЕТ СН'!$I$11+СВЦЭМ!$D$10+'СЕТ СН'!$I$5-'СЕТ СН'!$I$21</f>
        <v>3444.2699488899998</v>
      </c>
      <c r="P135" s="36">
        <f>SUMIFS(СВЦЭМ!$D$33:$D$776,СВЦЭМ!$A$33:$A$776,$A135,СВЦЭМ!$B$33:$B$776,P$119)+'СЕТ СН'!$I$11+СВЦЭМ!$D$10+'СЕТ СН'!$I$5-'СЕТ СН'!$I$21</f>
        <v>3458.8692505499998</v>
      </c>
      <c r="Q135" s="36">
        <f>SUMIFS(СВЦЭМ!$D$33:$D$776,СВЦЭМ!$A$33:$A$776,$A135,СВЦЭМ!$B$33:$B$776,Q$119)+'СЕТ СН'!$I$11+СВЦЭМ!$D$10+'СЕТ СН'!$I$5-'СЕТ СН'!$I$21</f>
        <v>3458.8762799000001</v>
      </c>
      <c r="R135" s="36">
        <f>SUMIFS(СВЦЭМ!$D$33:$D$776,СВЦЭМ!$A$33:$A$776,$A135,СВЦЭМ!$B$33:$B$776,R$119)+'СЕТ СН'!$I$11+СВЦЭМ!$D$10+'СЕТ СН'!$I$5-'СЕТ СН'!$I$21</f>
        <v>3425.0692905799997</v>
      </c>
      <c r="S135" s="36">
        <f>SUMIFS(СВЦЭМ!$D$33:$D$776,СВЦЭМ!$A$33:$A$776,$A135,СВЦЭМ!$B$33:$B$776,S$119)+'СЕТ СН'!$I$11+СВЦЭМ!$D$10+'СЕТ СН'!$I$5-'СЕТ СН'!$I$21</f>
        <v>3412.2576086600002</v>
      </c>
      <c r="T135" s="36">
        <f>SUMIFS(СВЦЭМ!$D$33:$D$776,СВЦЭМ!$A$33:$A$776,$A135,СВЦЭМ!$B$33:$B$776,T$119)+'СЕТ СН'!$I$11+СВЦЭМ!$D$10+'СЕТ СН'!$I$5-'СЕТ СН'!$I$21</f>
        <v>3420.8235167600001</v>
      </c>
      <c r="U135" s="36">
        <f>SUMIFS(СВЦЭМ!$D$33:$D$776,СВЦЭМ!$A$33:$A$776,$A135,СВЦЭМ!$B$33:$B$776,U$119)+'СЕТ СН'!$I$11+СВЦЭМ!$D$10+'СЕТ СН'!$I$5-'СЕТ СН'!$I$21</f>
        <v>3420.0461168900001</v>
      </c>
      <c r="V135" s="36">
        <f>SUMIFS(СВЦЭМ!$D$33:$D$776,СВЦЭМ!$A$33:$A$776,$A135,СВЦЭМ!$B$33:$B$776,V$119)+'СЕТ СН'!$I$11+СВЦЭМ!$D$10+'СЕТ СН'!$I$5-'СЕТ СН'!$I$21</f>
        <v>3427.85016004</v>
      </c>
      <c r="W135" s="36">
        <f>SUMIFS(СВЦЭМ!$D$33:$D$776,СВЦЭМ!$A$33:$A$776,$A135,СВЦЭМ!$B$33:$B$776,W$119)+'СЕТ СН'!$I$11+СВЦЭМ!$D$10+'СЕТ СН'!$I$5-'СЕТ СН'!$I$21</f>
        <v>3425.4521733000001</v>
      </c>
      <c r="X135" s="36">
        <f>SUMIFS(СВЦЭМ!$D$33:$D$776,СВЦЭМ!$A$33:$A$776,$A135,СВЦЭМ!$B$33:$B$776,X$119)+'СЕТ СН'!$I$11+СВЦЭМ!$D$10+'СЕТ СН'!$I$5-'СЕТ СН'!$I$21</f>
        <v>3396.3576227200001</v>
      </c>
      <c r="Y135" s="36">
        <f>SUMIFS(СВЦЭМ!$D$33:$D$776,СВЦЭМ!$A$33:$A$776,$A135,СВЦЭМ!$B$33:$B$776,Y$119)+'СЕТ СН'!$I$11+СВЦЭМ!$D$10+'СЕТ СН'!$I$5-'СЕТ СН'!$I$21</f>
        <v>3375.5122244300001</v>
      </c>
    </row>
    <row r="136" spans="1:25" ht="15.75" x14ac:dyDescent="0.2">
      <c r="A136" s="35">
        <f t="shared" si="3"/>
        <v>43694</v>
      </c>
      <c r="B136" s="36">
        <f>SUMIFS(СВЦЭМ!$D$33:$D$776,СВЦЭМ!$A$33:$A$776,$A136,СВЦЭМ!$B$33:$B$776,B$119)+'СЕТ СН'!$I$11+СВЦЭМ!$D$10+'СЕТ СН'!$I$5-'СЕТ СН'!$I$21</f>
        <v>3552.3391690099998</v>
      </c>
      <c r="C136" s="36">
        <f>SUMIFS(СВЦЭМ!$D$33:$D$776,СВЦЭМ!$A$33:$A$776,$A136,СВЦЭМ!$B$33:$B$776,C$119)+'СЕТ СН'!$I$11+СВЦЭМ!$D$10+'СЕТ СН'!$I$5-'СЕТ СН'!$I$21</f>
        <v>3641.7489249</v>
      </c>
      <c r="D136" s="36">
        <f>SUMIFS(СВЦЭМ!$D$33:$D$776,СВЦЭМ!$A$33:$A$776,$A136,СВЦЭМ!$B$33:$B$776,D$119)+'СЕТ СН'!$I$11+СВЦЭМ!$D$10+'СЕТ СН'!$I$5-'СЕТ СН'!$I$21</f>
        <v>3657.8601509999999</v>
      </c>
      <c r="E136" s="36">
        <f>SUMIFS(СВЦЭМ!$D$33:$D$776,СВЦЭМ!$A$33:$A$776,$A136,СВЦЭМ!$B$33:$B$776,E$119)+'СЕТ СН'!$I$11+СВЦЭМ!$D$10+'СЕТ СН'!$I$5-'СЕТ СН'!$I$21</f>
        <v>3691.9455363899997</v>
      </c>
      <c r="F136" s="36">
        <f>SUMIFS(СВЦЭМ!$D$33:$D$776,СВЦЭМ!$A$33:$A$776,$A136,СВЦЭМ!$B$33:$B$776,F$119)+'СЕТ СН'!$I$11+СВЦЭМ!$D$10+'СЕТ СН'!$I$5-'СЕТ СН'!$I$21</f>
        <v>3688.0109372699999</v>
      </c>
      <c r="G136" s="36">
        <f>SUMIFS(СВЦЭМ!$D$33:$D$776,СВЦЭМ!$A$33:$A$776,$A136,СВЦЭМ!$B$33:$B$776,G$119)+'СЕТ СН'!$I$11+СВЦЭМ!$D$10+'СЕТ СН'!$I$5-'СЕТ СН'!$I$21</f>
        <v>3661.97206796</v>
      </c>
      <c r="H136" s="36">
        <f>SUMIFS(СВЦЭМ!$D$33:$D$776,СВЦЭМ!$A$33:$A$776,$A136,СВЦЭМ!$B$33:$B$776,H$119)+'СЕТ СН'!$I$11+СВЦЭМ!$D$10+'СЕТ СН'!$I$5-'СЕТ СН'!$I$21</f>
        <v>3625.8788399599998</v>
      </c>
      <c r="I136" s="36">
        <f>SUMIFS(СВЦЭМ!$D$33:$D$776,СВЦЭМ!$A$33:$A$776,$A136,СВЦЭМ!$B$33:$B$776,I$119)+'СЕТ СН'!$I$11+СВЦЭМ!$D$10+'СЕТ СН'!$I$5-'СЕТ СН'!$I$21</f>
        <v>3545.6916888699998</v>
      </c>
      <c r="J136" s="36">
        <f>SUMIFS(СВЦЭМ!$D$33:$D$776,СВЦЭМ!$A$33:$A$776,$A136,СВЦЭМ!$B$33:$B$776,J$119)+'СЕТ СН'!$I$11+СВЦЭМ!$D$10+'СЕТ СН'!$I$5-'СЕТ СН'!$I$21</f>
        <v>3456.5562261800001</v>
      </c>
      <c r="K136" s="36">
        <f>SUMIFS(СВЦЭМ!$D$33:$D$776,СВЦЭМ!$A$33:$A$776,$A136,СВЦЭМ!$B$33:$B$776,K$119)+'СЕТ СН'!$I$11+СВЦЭМ!$D$10+'СЕТ СН'!$I$5-'СЕТ СН'!$I$21</f>
        <v>3412.0253880700002</v>
      </c>
      <c r="L136" s="36">
        <f>SUMIFS(СВЦЭМ!$D$33:$D$776,СВЦЭМ!$A$33:$A$776,$A136,СВЦЭМ!$B$33:$B$776,L$119)+'СЕТ СН'!$I$11+СВЦЭМ!$D$10+'СЕТ СН'!$I$5-'СЕТ СН'!$I$21</f>
        <v>3418.8611561600001</v>
      </c>
      <c r="M136" s="36">
        <f>SUMIFS(СВЦЭМ!$D$33:$D$776,СВЦЭМ!$A$33:$A$776,$A136,СВЦЭМ!$B$33:$B$776,M$119)+'СЕТ СН'!$I$11+СВЦЭМ!$D$10+'СЕТ СН'!$I$5-'СЕТ СН'!$I$21</f>
        <v>3417.9013602499999</v>
      </c>
      <c r="N136" s="36">
        <f>SUMIFS(СВЦЭМ!$D$33:$D$776,СВЦЭМ!$A$33:$A$776,$A136,СВЦЭМ!$B$33:$B$776,N$119)+'СЕТ СН'!$I$11+СВЦЭМ!$D$10+'СЕТ СН'!$I$5-'СЕТ СН'!$I$21</f>
        <v>3410.30791026</v>
      </c>
      <c r="O136" s="36">
        <f>SUMIFS(СВЦЭМ!$D$33:$D$776,СВЦЭМ!$A$33:$A$776,$A136,СВЦЭМ!$B$33:$B$776,O$119)+'СЕТ СН'!$I$11+СВЦЭМ!$D$10+'СЕТ СН'!$I$5-'СЕТ СН'!$I$21</f>
        <v>3415.5638371499999</v>
      </c>
      <c r="P136" s="36">
        <f>SUMIFS(СВЦЭМ!$D$33:$D$776,СВЦЭМ!$A$33:$A$776,$A136,СВЦЭМ!$B$33:$B$776,P$119)+'СЕТ СН'!$I$11+СВЦЭМ!$D$10+'СЕТ СН'!$I$5-'СЕТ СН'!$I$21</f>
        <v>3412.8508449000001</v>
      </c>
      <c r="Q136" s="36">
        <f>SUMIFS(СВЦЭМ!$D$33:$D$776,СВЦЭМ!$A$33:$A$776,$A136,СВЦЭМ!$B$33:$B$776,Q$119)+'СЕТ СН'!$I$11+СВЦЭМ!$D$10+'СЕТ СН'!$I$5-'СЕТ СН'!$I$21</f>
        <v>3420.5407929499997</v>
      </c>
      <c r="R136" s="36">
        <f>SUMIFS(СВЦЭМ!$D$33:$D$776,СВЦЭМ!$A$33:$A$776,$A136,СВЦЭМ!$B$33:$B$776,R$119)+'СЕТ СН'!$I$11+СВЦЭМ!$D$10+'СЕТ СН'!$I$5-'СЕТ СН'!$I$21</f>
        <v>3371.6370907599999</v>
      </c>
      <c r="S136" s="36">
        <f>SUMIFS(СВЦЭМ!$D$33:$D$776,СВЦЭМ!$A$33:$A$776,$A136,СВЦЭМ!$B$33:$B$776,S$119)+'СЕТ СН'!$I$11+СВЦЭМ!$D$10+'СЕТ СН'!$I$5-'СЕТ СН'!$I$21</f>
        <v>3370.8744865099998</v>
      </c>
      <c r="T136" s="36">
        <f>SUMIFS(СВЦЭМ!$D$33:$D$776,СВЦЭМ!$A$33:$A$776,$A136,СВЦЭМ!$B$33:$B$776,T$119)+'СЕТ СН'!$I$11+СВЦЭМ!$D$10+'СЕТ СН'!$I$5-'СЕТ СН'!$I$21</f>
        <v>3380.0451177499999</v>
      </c>
      <c r="U136" s="36">
        <f>SUMIFS(СВЦЭМ!$D$33:$D$776,СВЦЭМ!$A$33:$A$776,$A136,СВЦЭМ!$B$33:$B$776,U$119)+'СЕТ СН'!$I$11+СВЦЭМ!$D$10+'СЕТ СН'!$I$5-'СЕТ СН'!$I$21</f>
        <v>3380.91987973</v>
      </c>
      <c r="V136" s="36">
        <f>SUMIFS(СВЦЭМ!$D$33:$D$776,СВЦЭМ!$A$33:$A$776,$A136,СВЦЭМ!$B$33:$B$776,V$119)+'СЕТ СН'!$I$11+СВЦЭМ!$D$10+'СЕТ СН'!$I$5-'СЕТ СН'!$I$21</f>
        <v>3391.4593346900001</v>
      </c>
      <c r="W136" s="36">
        <f>SUMIFS(СВЦЭМ!$D$33:$D$776,СВЦЭМ!$A$33:$A$776,$A136,СВЦЭМ!$B$33:$B$776,W$119)+'СЕТ СН'!$I$11+СВЦЭМ!$D$10+'СЕТ СН'!$I$5-'СЕТ СН'!$I$21</f>
        <v>3398.2209501399998</v>
      </c>
      <c r="X136" s="36">
        <f>SUMIFS(СВЦЭМ!$D$33:$D$776,СВЦЭМ!$A$33:$A$776,$A136,СВЦЭМ!$B$33:$B$776,X$119)+'СЕТ СН'!$I$11+СВЦЭМ!$D$10+'СЕТ СН'!$I$5-'СЕТ СН'!$I$21</f>
        <v>3357.6274742199998</v>
      </c>
      <c r="Y136" s="36">
        <f>SUMIFS(СВЦЭМ!$D$33:$D$776,СВЦЭМ!$A$33:$A$776,$A136,СВЦЭМ!$B$33:$B$776,Y$119)+'СЕТ СН'!$I$11+СВЦЭМ!$D$10+'СЕТ СН'!$I$5-'СЕТ СН'!$I$21</f>
        <v>3345.3271178</v>
      </c>
    </row>
    <row r="137" spans="1:25" ht="15.75" x14ac:dyDescent="0.2">
      <c r="A137" s="35">
        <f t="shared" si="3"/>
        <v>43695</v>
      </c>
      <c r="B137" s="36">
        <f>SUMIFS(СВЦЭМ!$D$33:$D$776,СВЦЭМ!$A$33:$A$776,$A137,СВЦЭМ!$B$33:$B$776,B$119)+'СЕТ СН'!$I$11+СВЦЭМ!$D$10+'СЕТ СН'!$I$5-'СЕТ СН'!$I$21</f>
        <v>3416.6301226999999</v>
      </c>
      <c r="C137" s="36">
        <f>SUMIFS(СВЦЭМ!$D$33:$D$776,СВЦЭМ!$A$33:$A$776,$A137,СВЦЭМ!$B$33:$B$776,C$119)+'СЕТ СН'!$I$11+СВЦЭМ!$D$10+'СЕТ СН'!$I$5-'СЕТ СН'!$I$21</f>
        <v>3449.0091910900001</v>
      </c>
      <c r="D137" s="36">
        <f>SUMIFS(СВЦЭМ!$D$33:$D$776,СВЦЭМ!$A$33:$A$776,$A137,СВЦЭМ!$B$33:$B$776,D$119)+'СЕТ СН'!$I$11+СВЦЭМ!$D$10+'СЕТ СН'!$I$5-'СЕТ СН'!$I$21</f>
        <v>3493.69335649</v>
      </c>
      <c r="E137" s="36">
        <f>SUMIFS(СВЦЭМ!$D$33:$D$776,СВЦЭМ!$A$33:$A$776,$A137,СВЦЭМ!$B$33:$B$776,E$119)+'СЕТ СН'!$I$11+СВЦЭМ!$D$10+'СЕТ СН'!$I$5-'СЕТ СН'!$I$21</f>
        <v>3501.6401906399997</v>
      </c>
      <c r="F137" s="36">
        <f>SUMIFS(СВЦЭМ!$D$33:$D$776,СВЦЭМ!$A$33:$A$776,$A137,СВЦЭМ!$B$33:$B$776,F$119)+'СЕТ СН'!$I$11+СВЦЭМ!$D$10+'СЕТ СН'!$I$5-'СЕТ СН'!$I$21</f>
        <v>3502.4126416700001</v>
      </c>
      <c r="G137" s="36">
        <f>SUMIFS(СВЦЭМ!$D$33:$D$776,СВЦЭМ!$A$33:$A$776,$A137,СВЦЭМ!$B$33:$B$776,G$119)+'СЕТ СН'!$I$11+СВЦЭМ!$D$10+'СЕТ СН'!$I$5-'СЕТ СН'!$I$21</f>
        <v>3498.3729328099998</v>
      </c>
      <c r="H137" s="36">
        <f>SUMIFS(СВЦЭМ!$D$33:$D$776,СВЦЭМ!$A$33:$A$776,$A137,СВЦЭМ!$B$33:$B$776,H$119)+'СЕТ СН'!$I$11+СВЦЭМ!$D$10+'СЕТ СН'!$I$5-'СЕТ СН'!$I$21</f>
        <v>3494.7125740699998</v>
      </c>
      <c r="I137" s="36">
        <f>SUMIFS(СВЦЭМ!$D$33:$D$776,СВЦЭМ!$A$33:$A$776,$A137,СВЦЭМ!$B$33:$B$776,I$119)+'СЕТ СН'!$I$11+СВЦЭМ!$D$10+'СЕТ СН'!$I$5-'СЕТ СН'!$I$21</f>
        <v>3478.3473237099997</v>
      </c>
      <c r="J137" s="36">
        <f>SUMIFS(СВЦЭМ!$D$33:$D$776,СВЦЭМ!$A$33:$A$776,$A137,СВЦЭМ!$B$33:$B$776,J$119)+'СЕТ СН'!$I$11+СВЦЭМ!$D$10+'СЕТ СН'!$I$5-'СЕТ СН'!$I$21</f>
        <v>3466.1647786499998</v>
      </c>
      <c r="K137" s="36">
        <f>SUMIFS(СВЦЭМ!$D$33:$D$776,СВЦЭМ!$A$33:$A$776,$A137,СВЦЭМ!$B$33:$B$776,K$119)+'СЕТ СН'!$I$11+СВЦЭМ!$D$10+'СЕТ СН'!$I$5-'СЕТ СН'!$I$21</f>
        <v>3417.4978695599998</v>
      </c>
      <c r="L137" s="36">
        <f>SUMIFS(СВЦЭМ!$D$33:$D$776,СВЦЭМ!$A$33:$A$776,$A137,СВЦЭМ!$B$33:$B$776,L$119)+'СЕТ СН'!$I$11+СВЦЭМ!$D$10+'СЕТ СН'!$I$5-'СЕТ СН'!$I$21</f>
        <v>3419.5701600499997</v>
      </c>
      <c r="M137" s="36">
        <f>SUMIFS(СВЦЭМ!$D$33:$D$776,СВЦЭМ!$A$33:$A$776,$A137,СВЦЭМ!$B$33:$B$776,M$119)+'СЕТ СН'!$I$11+СВЦЭМ!$D$10+'СЕТ СН'!$I$5-'СЕТ СН'!$I$21</f>
        <v>3418.2519193099997</v>
      </c>
      <c r="N137" s="36">
        <f>SUMIFS(СВЦЭМ!$D$33:$D$776,СВЦЭМ!$A$33:$A$776,$A137,СВЦЭМ!$B$33:$B$776,N$119)+'СЕТ СН'!$I$11+СВЦЭМ!$D$10+'СЕТ СН'!$I$5-'СЕТ СН'!$I$21</f>
        <v>3406.1273317800001</v>
      </c>
      <c r="O137" s="36">
        <f>SUMIFS(СВЦЭМ!$D$33:$D$776,СВЦЭМ!$A$33:$A$776,$A137,СВЦЭМ!$B$33:$B$776,O$119)+'СЕТ СН'!$I$11+СВЦЭМ!$D$10+'СЕТ СН'!$I$5-'СЕТ СН'!$I$21</f>
        <v>3405.6041977</v>
      </c>
      <c r="P137" s="36">
        <f>SUMIFS(СВЦЭМ!$D$33:$D$776,СВЦЭМ!$A$33:$A$776,$A137,СВЦЭМ!$B$33:$B$776,P$119)+'СЕТ СН'!$I$11+СВЦЭМ!$D$10+'СЕТ СН'!$I$5-'СЕТ СН'!$I$21</f>
        <v>3394.8004009299998</v>
      </c>
      <c r="Q137" s="36">
        <f>SUMIFS(СВЦЭМ!$D$33:$D$776,СВЦЭМ!$A$33:$A$776,$A137,СВЦЭМ!$B$33:$B$776,Q$119)+'СЕТ СН'!$I$11+СВЦЭМ!$D$10+'СЕТ СН'!$I$5-'СЕТ СН'!$I$21</f>
        <v>3399.4032838399999</v>
      </c>
      <c r="R137" s="36">
        <f>SUMIFS(СВЦЭМ!$D$33:$D$776,СВЦЭМ!$A$33:$A$776,$A137,СВЦЭМ!$B$33:$B$776,R$119)+'СЕТ СН'!$I$11+СВЦЭМ!$D$10+'СЕТ СН'!$I$5-'СЕТ СН'!$I$21</f>
        <v>3365.9514053600001</v>
      </c>
      <c r="S137" s="36">
        <f>SUMIFS(СВЦЭМ!$D$33:$D$776,СВЦЭМ!$A$33:$A$776,$A137,СВЦЭМ!$B$33:$B$776,S$119)+'СЕТ СН'!$I$11+СВЦЭМ!$D$10+'СЕТ СН'!$I$5-'СЕТ СН'!$I$21</f>
        <v>3379.2821011299998</v>
      </c>
      <c r="T137" s="36">
        <f>SUMIFS(СВЦЭМ!$D$33:$D$776,СВЦЭМ!$A$33:$A$776,$A137,СВЦЭМ!$B$33:$B$776,T$119)+'СЕТ СН'!$I$11+СВЦЭМ!$D$10+'СЕТ СН'!$I$5-'СЕТ СН'!$I$21</f>
        <v>3393.10633138</v>
      </c>
      <c r="U137" s="36">
        <f>SUMIFS(СВЦЭМ!$D$33:$D$776,СВЦЭМ!$A$33:$A$776,$A137,СВЦЭМ!$B$33:$B$776,U$119)+'СЕТ СН'!$I$11+СВЦЭМ!$D$10+'СЕТ СН'!$I$5-'СЕТ СН'!$I$21</f>
        <v>3397.08093723</v>
      </c>
      <c r="V137" s="36">
        <f>SUMIFS(СВЦЭМ!$D$33:$D$776,СВЦЭМ!$A$33:$A$776,$A137,СВЦЭМ!$B$33:$B$776,V$119)+'СЕТ СН'!$I$11+СВЦЭМ!$D$10+'СЕТ СН'!$I$5-'СЕТ СН'!$I$21</f>
        <v>3403.6250805299997</v>
      </c>
      <c r="W137" s="36">
        <f>SUMIFS(СВЦЭМ!$D$33:$D$776,СВЦЭМ!$A$33:$A$776,$A137,СВЦЭМ!$B$33:$B$776,W$119)+'СЕТ СН'!$I$11+СВЦЭМ!$D$10+'СЕТ СН'!$I$5-'СЕТ СН'!$I$21</f>
        <v>3416.63234014</v>
      </c>
      <c r="X137" s="36">
        <f>SUMIFS(СВЦЭМ!$D$33:$D$776,СВЦЭМ!$A$33:$A$776,$A137,СВЦЭМ!$B$33:$B$776,X$119)+'СЕТ СН'!$I$11+СВЦЭМ!$D$10+'СЕТ СН'!$I$5-'СЕТ СН'!$I$21</f>
        <v>3384.3127827899998</v>
      </c>
      <c r="Y137" s="36">
        <f>SUMIFS(СВЦЭМ!$D$33:$D$776,СВЦЭМ!$A$33:$A$776,$A137,СВЦЭМ!$B$33:$B$776,Y$119)+'СЕТ СН'!$I$11+СВЦЭМ!$D$10+'СЕТ СН'!$I$5-'СЕТ СН'!$I$21</f>
        <v>3416.4613359199998</v>
      </c>
    </row>
    <row r="138" spans="1:25" ht="15.75" x14ac:dyDescent="0.2">
      <c r="A138" s="35">
        <f t="shared" si="3"/>
        <v>43696</v>
      </c>
      <c r="B138" s="36">
        <f>SUMIFS(СВЦЭМ!$D$33:$D$776,СВЦЭМ!$A$33:$A$776,$A138,СВЦЭМ!$B$33:$B$776,B$119)+'СЕТ СН'!$I$11+СВЦЭМ!$D$10+'СЕТ СН'!$I$5-'СЕТ СН'!$I$21</f>
        <v>3460.6955788699997</v>
      </c>
      <c r="C138" s="36">
        <f>SUMIFS(СВЦЭМ!$D$33:$D$776,СВЦЭМ!$A$33:$A$776,$A138,СВЦЭМ!$B$33:$B$776,C$119)+'СЕТ СН'!$I$11+СВЦЭМ!$D$10+'СЕТ СН'!$I$5-'СЕТ СН'!$I$21</f>
        <v>3504.73780425</v>
      </c>
      <c r="D138" s="36">
        <f>SUMIFS(СВЦЭМ!$D$33:$D$776,СВЦЭМ!$A$33:$A$776,$A138,СВЦЭМ!$B$33:$B$776,D$119)+'СЕТ СН'!$I$11+СВЦЭМ!$D$10+'СЕТ СН'!$I$5-'СЕТ СН'!$I$21</f>
        <v>3537.8017993599997</v>
      </c>
      <c r="E138" s="36">
        <f>SUMIFS(СВЦЭМ!$D$33:$D$776,СВЦЭМ!$A$33:$A$776,$A138,СВЦЭМ!$B$33:$B$776,E$119)+'СЕТ СН'!$I$11+СВЦЭМ!$D$10+'СЕТ СН'!$I$5-'СЕТ СН'!$I$21</f>
        <v>3553.1480640099999</v>
      </c>
      <c r="F138" s="36">
        <f>SUMIFS(СВЦЭМ!$D$33:$D$776,СВЦЭМ!$A$33:$A$776,$A138,СВЦЭМ!$B$33:$B$776,F$119)+'СЕТ СН'!$I$11+СВЦЭМ!$D$10+'СЕТ СН'!$I$5-'СЕТ СН'!$I$21</f>
        <v>3553.7278890600001</v>
      </c>
      <c r="G138" s="36">
        <f>SUMIFS(СВЦЭМ!$D$33:$D$776,СВЦЭМ!$A$33:$A$776,$A138,СВЦЭМ!$B$33:$B$776,G$119)+'СЕТ СН'!$I$11+СВЦЭМ!$D$10+'СЕТ СН'!$I$5-'СЕТ СН'!$I$21</f>
        <v>3529.3469305799999</v>
      </c>
      <c r="H138" s="36">
        <f>SUMIFS(СВЦЭМ!$D$33:$D$776,СВЦЭМ!$A$33:$A$776,$A138,СВЦЭМ!$B$33:$B$776,H$119)+'СЕТ СН'!$I$11+СВЦЭМ!$D$10+'СЕТ СН'!$I$5-'СЕТ СН'!$I$21</f>
        <v>3486.4553192100002</v>
      </c>
      <c r="I138" s="36">
        <f>SUMIFS(СВЦЭМ!$D$33:$D$776,СВЦЭМ!$A$33:$A$776,$A138,СВЦЭМ!$B$33:$B$776,I$119)+'СЕТ СН'!$I$11+СВЦЭМ!$D$10+'СЕТ СН'!$I$5-'СЕТ СН'!$I$21</f>
        <v>3433.8555166699998</v>
      </c>
      <c r="J138" s="36">
        <f>SUMIFS(СВЦЭМ!$D$33:$D$776,СВЦЭМ!$A$33:$A$776,$A138,СВЦЭМ!$B$33:$B$776,J$119)+'СЕТ СН'!$I$11+СВЦЭМ!$D$10+'СЕТ СН'!$I$5-'СЕТ СН'!$I$21</f>
        <v>3467.6719750499997</v>
      </c>
      <c r="K138" s="36">
        <f>SUMIFS(СВЦЭМ!$D$33:$D$776,СВЦЭМ!$A$33:$A$776,$A138,СВЦЭМ!$B$33:$B$776,K$119)+'СЕТ СН'!$I$11+СВЦЭМ!$D$10+'СЕТ СН'!$I$5-'СЕТ СН'!$I$21</f>
        <v>3512.7049089499997</v>
      </c>
      <c r="L138" s="36">
        <f>SUMIFS(СВЦЭМ!$D$33:$D$776,СВЦЭМ!$A$33:$A$776,$A138,СВЦЭМ!$B$33:$B$776,L$119)+'СЕТ СН'!$I$11+СВЦЭМ!$D$10+'СЕТ СН'!$I$5-'СЕТ СН'!$I$21</f>
        <v>3511.2933464899997</v>
      </c>
      <c r="M138" s="36">
        <f>SUMIFS(СВЦЭМ!$D$33:$D$776,СВЦЭМ!$A$33:$A$776,$A138,СВЦЭМ!$B$33:$B$776,M$119)+'СЕТ СН'!$I$11+СВЦЭМ!$D$10+'СЕТ СН'!$I$5-'СЕТ СН'!$I$21</f>
        <v>3506.1785429800002</v>
      </c>
      <c r="N138" s="36">
        <f>SUMIFS(СВЦЭМ!$D$33:$D$776,СВЦЭМ!$A$33:$A$776,$A138,СВЦЭМ!$B$33:$B$776,N$119)+'СЕТ СН'!$I$11+СВЦЭМ!$D$10+'СЕТ СН'!$I$5-'СЕТ СН'!$I$21</f>
        <v>3503.1495546900001</v>
      </c>
      <c r="O138" s="36">
        <f>SUMIFS(СВЦЭМ!$D$33:$D$776,СВЦЭМ!$A$33:$A$776,$A138,СВЦЭМ!$B$33:$B$776,O$119)+'СЕТ СН'!$I$11+СВЦЭМ!$D$10+'СЕТ СН'!$I$5-'СЕТ СН'!$I$21</f>
        <v>3514.39194817</v>
      </c>
      <c r="P138" s="36">
        <f>SUMIFS(СВЦЭМ!$D$33:$D$776,СВЦЭМ!$A$33:$A$776,$A138,СВЦЭМ!$B$33:$B$776,P$119)+'СЕТ СН'!$I$11+СВЦЭМ!$D$10+'СЕТ СН'!$I$5-'СЕТ СН'!$I$21</f>
        <v>3517.2451931400001</v>
      </c>
      <c r="Q138" s="36">
        <f>SUMIFS(СВЦЭМ!$D$33:$D$776,СВЦЭМ!$A$33:$A$776,$A138,СВЦЭМ!$B$33:$B$776,Q$119)+'СЕТ СН'!$I$11+СВЦЭМ!$D$10+'СЕТ СН'!$I$5-'СЕТ СН'!$I$21</f>
        <v>3508.8116847800002</v>
      </c>
      <c r="R138" s="36">
        <f>SUMIFS(СВЦЭМ!$D$33:$D$776,СВЦЭМ!$A$33:$A$776,$A138,СВЦЭМ!$B$33:$B$776,R$119)+'СЕТ СН'!$I$11+СВЦЭМ!$D$10+'СЕТ СН'!$I$5-'СЕТ СН'!$I$21</f>
        <v>3536.76389634</v>
      </c>
      <c r="S138" s="36">
        <f>SUMIFS(СВЦЭМ!$D$33:$D$776,СВЦЭМ!$A$33:$A$776,$A138,СВЦЭМ!$B$33:$B$776,S$119)+'СЕТ СН'!$I$11+СВЦЭМ!$D$10+'СЕТ СН'!$I$5-'СЕТ СН'!$I$21</f>
        <v>3578.4760990199998</v>
      </c>
      <c r="T138" s="36">
        <f>SUMIFS(СВЦЭМ!$D$33:$D$776,СВЦЭМ!$A$33:$A$776,$A138,СВЦЭМ!$B$33:$B$776,T$119)+'СЕТ СН'!$I$11+СВЦЭМ!$D$10+'СЕТ СН'!$I$5-'СЕТ СН'!$I$21</f>
        <v>3578.3114685</v>
      </c>
      <c r="U138" s="36">
        <f>SUMIFS(СВЦЭМ!$D$33:$D$776,СВЦЭМ!$A$33:$A$776,$A138,СВЦЭМ!$B$33:$B$776,U$119)+'СЕТ СН'!$I$11+СВЦЭМ!$D$10+'СЕТ СН'!$I$5-'СЕТ СН'!$I$21</f>
        <v>3574.3469824899998</v>
      </c>
      <c r="V138" s="36">
        <f>SUMIFS(СВЦЭМ!$D$33:$D$776,СВЦЭМ!$A$33:$A$776,$A138,СВЦЭМ!$B$33:$B$776,V$119)+'СЕТ СН'!$I$11+СВЦЭМ!$D$10+'СЕТ СН'!$I$5-'СЕТ СН'!$I$21</f>
        <v>3568.0788417700001</v>
      </c>
      <c r="W138" s="36">
        <f>SUMIFS(СВЦЭМ!$D$33:$D$776,СВЦЭМ!$A$33:$A$776,$A138,СВЦЭМ!$B$33:$B$776,W$119)+'СЕТ СН'!$I$11+СВЦЭМ!$D$10+'СЕТ СН'!$I$5-'СЕТ СН'!$I$21</f>
        <v>3580.4370508699999</v>
      </c>
      <c r="X138" s="36">
        <f>SUMIFS(СВЦЭМ!$D$33:$D$776,СВЦЭМ!$A$33:$A$776,$A138,СВЦЭМ!$B$33:$B$776,X$119)+'СЕТ СН'!$I$11+СВЦЭМ!$D$10+'СЕТ СН'!$I$5-'СЕТ СН'!$I$21</f>
        <v>3652.7491846100002</v>
      </c>
      <c r="Y138" s="36">
        <f>SUMIFS(СВЦЭМ!$D$33:$D$776,СВЦЭМ!$A$33:$A$776,$A138,СВЦЭМ!$B$33:$B$776,Y$119)+'СЕТ СН'!$I$11+СВЦЭМ!$D$10+'СЕТ СН'!$I$5-'СЕТ СН'!$I$21</f>
        <v>3571.7620371399998</v>
      </c>
    </row>
    <row r="139" spans="1:25" ht="15.75" x14ac:dyDescent="0.2">
      <c r="A139" s="35">
        <f t="shared" si="3"/>
        <v>43697</v>
      </c>
      <c r="B139" s="36">
        <f>SUMIFS(СВЦЭМ!$D$33:$D$776,СВЦЭМ!$A$33:$A$776,$A139,СВЦЭМ!$B$33:$B$776,B$119)+'СЕТ СН'!$I$11+СВЦЭМ!$D$10+'СЕТ СН'!$I$5-'СЕТ СН'!$I$21</f>
        <v>3425.9401323299999</v>
      </c>
      <c r="C139" s="36">
        <f>SUMIFS(СВЦЭМ!$D$33:$D$776,СВЦЭМ!$A$33:$A$776,$A139,СВЦЭМ!$B$33:$B$776,C$119)+'СЕТ СН'!$I$11+СВЦЭМ!$D$10+'СЕТ СН'!$I$5-'СЕТ СН'!$I$21</f>
        <v>3459.11754883</v>
      </c>
      <c r="D139" s="36">
        <f>SUMIFS(СВЦЭМ!$D$33:$D$776,СВЦЭМ!$A$33:$A$776,$A139,СВЦЭМ!$B$33:$B$776,D$119)+'СЕТ СН'!$I$11+СВЦЭМ!$D$10+'СЕТ СН'!$I$5-'СЕТ СН'!$I$21</f>
        <v>3496.7013375699999</v>
      </c>
      <c r="E139" s="36">
        <f>SUMIFS(СВЦЭМ!$D$33:$D$776,СВЦЭМ!$A$33:$A$776,$A139,СВЦЭМ!$B$33:$B$776,E$119)+'СЕТ СН'!$I$11+СВЦЭМ!$D$10+'СЕТ СН'!$I$5-'СЕТ СН'!$I$21</f>
        <v>3512.3890643499999</v>
      </c>
      <c r="F139" s="36">
        <f>SUMIFS(СВЦЭМ!$D$33:$D$776,СВЦЭМ!$A$33:$A$776,$A139,СВЦЭМ!$B$33:$B$776,F$119)+'СЕТ СН'!$I$11+СВЦЭМ!$D$10+'СЕТ СН'!$I$5-'СЕТ СН'!$I$21</f>
        <v>3521.4302460700001</v>
      </c>
      <c r="G139" s="36">
        <f>SUMIFS(СВЦЭМ!$D$33:$D$776,СВЦЭМ!$A$33:$A$776,$A139,СВЦЭМ!$B$33:$B$776,G$119)+'СЕТ СН'!$I$11+СВЦЭМ!$D$10+'СЕТ СН'!$I$5-'СЕТ СН'!$I$21</f>
        <v>3498.2509331399997</v>
      </c>
      <c r="H139" s="36">
        <f>SUMIFS(СВЦЭМ!$D$33:$D$776,СВЦЭМ!$A$33:$A$776,$A139,СВЦЭМ!$B$33:$B$776,H$119)+'СЕТ СН'!$I$11+СВЦЭМ!$D$10+'СЕТ СН'!$I$5-'СЕТ СН'!$I$21</f>
        <v>3460.7105987</v>
      </c>
      <c r="I139" s="36">
        <f>SUMIFS(СВЦЭМ!$D$33:$D$776,СВЦЭМ!$A$33:$A$776,$A139,СВЦЭМ!$B$33:$B$776,I$119)+'СЕТ СН'!$I$11+СВЦЭМ!$D$10+'СЕТ СН'!$I$5-'СЕТ СН'!$I$21</f>
        <v>3410.2637005699999</v>
      </c>
      <c r="J139" s="36">
        <f>SUMIFS(СВЦЭМ!$D$33:$D$776,СВЦЭМ!$A$33:$A$776,$A139,СВЦЭМ!$B$33:$B$776,J$119)+'СЕТ СН'!$I$11+СВЦЭМ!$D$10+'СЕТ СН'!$I$5-'СЕТ СН'!$I$21</f>
        <v>3402.0721034099997</v>
      </c>
      <c r="K139" s="36">
        <f>SUMIFS(СВЦЭМ!$D$33:$D$776,СВЦЭМ!$A$33:$A$776,$A139,СВЦЭМ!$B$33:$B$776,K$119)+'СЕТ СН'!$I$11+СВЦЭМ!$D$10+'СЕТ СН'!$I$5-'СЕТ СН'!$I$21</f>
        <v>3425.66864661</v>
      </c>
      <c r="L139" s="36">
        <f>SUMIFS(СВЦЭМ!$D$33:$D$776,СВЦЭМ!$A$33:$A$776,$A139,СВЦЭМ!$B$33:$B$776,L$119)+'СЕТ СН'!$I$11+СВЦЭМ!$D$10+'СЕТ СН'!$I$5-'СЕТ СН'!$I$21</f>
        <v>3422.0654493000002</v>
      </c>
      <c r="M139" s="36">
        <f>SUMIFS(СВЦЭМ!$D$33:$D$776,СВЦЭМ!$A$33:$A$776,$A139,СВЦЭМ!$B$33:$B$776,M$119)+'СЕТ СН'!$I$11+СВЦЭМ!$D$10+'СЕТ СН'!$I$5-'СЕТ СН'!$I$21</f>
        <v>3420.0320020899999</v>
      </c>
      <c r="N139" s="36">
        <f>SUMIFS(СВЦЭМ!$D$33:$D$776,СВЦЭМ!$A$33:$A$776,$A139,СВЦЭМ!$B$33:$B$776,N$119)+'СЕТ СН'!$I$11+СВЦЭМ!$D$10+'СЕТ СН'!$I$5-'СЕТ СН'!$I$21</f>
        <v>3409.06693391</v>
      </c>
      <c r="O139" s="36">
        <f>SUMIFS(СВЦЭМ!$D$33:$D$776,СВЦЭМ!$A$33:$A$776,$A139,СВЦЭМ!$B$33:$B$776,O$119)+'СЕТ СН'!$I$11+СВЦЭМ!$D$10+'СЕТ СН'!$I$5-'СЕТ СН'!$I$21</f>
        <v>3412.3501456499998</v>
      </c>
      <c r="P139" s="36">
        <f>SUMIFS(СВЦЭМ!$D$33:$D$776,СВЦЭМ!$A$33:$A$776,$A139,СВЦЭМ!$B$33:$B$776,P$119)+'СЕТ СН'!$I$11+СВЦЭМ!$D$10+'СЕТ СН'!$I$5-'СЕТ СН'!$I$21</f>
        <v>3421.1054844099999</v>
      </c>
      <c r="Q139" s="36">
        <f>SUMIFS(СВЦЭМ!$D$33:$D$776,СВЦЭМ!$A$33:$A$776,$A139,СВЦЭМ!$B$33:$B$776,Q$119)+'СЕТ СН'!$I$11+СВЦЭМ!$D$10+'СЕТ СН'!$I$5-'СЕТ СН'!$I$21</f>
        <v>3423.3666420300001</v>
      </c>
      <c r="R139" s="36">
        <f>SUMIFS(СВЦЭМ!$D$33:$D$776,СВЦЭМ!$A$33:$A$776,$A139,СВЦЭМ!$B$33:$B$776,R$119)+'СЕТ СН'!$I$11+СВЦЭМ!$D$10+'СЕТ СН'!$I$5-'СЕТ СН'!$I$21</f>
        <v>3491.74536205</v>
      </c>
      <c r="S139" s="36">
        <f>SUMIFS(СВЦЭМ!$D$33:$D$776,СВЦЭМ!$A$33:$A$776,$A139,СВЦЭМ!$B$33:$B$776,S$119)+'СЕТ СН'!$I$11+СВЦЭМ!$D$10+'СЕТ СН'!$I$5-'СЕТ СН'!$I$21</f>
        <v>3401.72540807</v>
      </c>
      <c r="T139" s="36">
        <f>SUMIFS(СВЦЭМ!$D$33:$D$776,СВЦЭМ!$A$33:$A$776,$A139,СВЦЭМ!$B$33:$B$776,T$119)+'СЕТ СН'!$I$11+СВЦЭМ!$D$10+'СЕТ СН'!$I$5-'СЕТ СН'!$I$21</f>
        <v>3408.0770038199998</v>
      </c>
      <c r="U139" s="36">
        <f>SUMIFS(СВЦЭМ!$D$33:$D$776,СВЦЭМ!$A$33:$A$776,$A139,СВЦЭМ!$B$33:$B$776,U$119)+'СЕТ СН'!$I$11+СВЦЭМ!$D$10+'СЕТ СН'!$I$5-'СЕТ СН'!$I$21</f>
        <v>3410.1891171100001</v>
      </c>
      <c r="V139" s="36">
        <f>SUMIFS(СВЦЭМ!$D$33:$D$776,СВЦЭМ!$A$33:$A$776,$A139,СВЦЭМ!$B$33:$B$776,V$119)+'СЕТ СН'!$I$11+СВЦЭМ!$D$10+'СЕТ СН'!$I$5-'СЕТ СН'!$I$21</f>
        <v>3422.1909316199999</v>
      </c>
      <c r="W139" s="36">
        <f>SUMIFS(СВЦЭМ!$D$33:$D$776,СВЦЭМ!$A$33:$A$776,$A139,СВЦЭМ!$B$33:$B$776,W$119)+'СЕТ СН'!$I$11+СВЦЭМ!$D$10+'СЕТ СН'!$I$5-'СЕТ СН'!$I$21</f>
        <v>3433.4981350899998</v>
      </c>
      <c r="X139" s="36">
        <f>SUMIFS(СВЦЭМ!$D$33:$D$776,СВЦЭМ!$A$33:$A$776,$A139,СВЦЭМ!$B$33:$B$776,X$119)+'СЕТ СН'!$I$11+СВЦЭМ!$D$10+'СЕТ СН'!$I$5-'СЕТ СН'!$I$21</f>
        <v>3395.54689474</v>
      </c>
      <c r="Y139" s="36">
        <f>SUMIFS(СВЦЭМ!$D$33:$D$776,СВЦЭМ!$A$33:$A$776,$A139,СВЦЭМ!$B$33:$B$776,Y$119)+'СЕТ СН'!$I$11+СВЦЭМ!$D$10+'СЕТ СН'!$I$5-'СЕТ СН'!$I$21</f>
        <v>3343.2305767099997</v>
      </c>
    </row>
    <row r="140" spans="1:25" ht="15.75" x14ac:dyDescent="0.2">
      <c r="A140" s="35">
        <f t="shared" si="3"/>
        <v>43698</v>
      </c>
      <c r="B140" s="36">
        <f>SUMIFS(СВЦЭМ!$D$33:$D$776,СВЦЭМ!$A$33:$A$776,$A140,СВЦЭМ!$B$33:$B$776,B$119)+'СЕТ СН'!$I$11+СВЦЭМ!$D$10+'СЕТ СН'!$I$5-'СЕТ СН'!$I$21</f>
        <v>3411.1581358399999</v>
      </c>
      <c r="C140" s="36">
        <f>SUMIFS(СВЦЭМ!$D$33:$D$776,СВЦЭМ!$A$33:$A$776,$A140,СВЦЭМ!$B$33:$B$776,C$119)+'СЕТ СН'!$I$11+СВЦЭМ!$D$10+'СЕТ СН'!$I$5-'СЕТ СН'!$I$21</f>
        <v>3460.4987717399999</v>
      </c>
      <c r="D140" s="36">
        <f>SUMIFS(СВЦЭМ!$D$33:$D$776,СВЦЭМ!$A$33:$A$776,$A140,СВЦЭМ!$B$33:$B$776,D$119)+'СЕТ СН'!$I$11+СВЦЭМ!$D$10+'СЕТ СН'!$I$5-'СЕТ СН'!$I$21</f>
        <v>3479.2371842299999</v>
      </c>
      <c r="E140" s="36">
        <f>SUMIFS(СВЦЭМ!$D$33:$D$776,СВЦЭМ!$A$33:$A$776,$A140,СВЦЭМ!$B$33:$B$776,E$119)+'СЕТ СН'!$I$11+СВЦЭМ!$D$10+'СЕТ СН'!$I$5-'СЕТ СН'!$I$21</f>
        <v>3487.5615759799998</v>
      </c>
      <c r="F140" s="36">
        <f>SUMIFS(СВЦЭМ!$D$33:$D$776,СВЦЭМ!$A$33:$A$776,$A140,СВЦЭМ!$B$33:$B$776,F$119)+'СЕТ СН'!$I$11+СВЦЭМ!$D$10+'СЕТ СН'!$I$5-'СЕТ СН'!$I$21</f>
        <v>3493.55143989</v>
      </c>
      <c r="G140" s="36">
        <f>SUMIFS(СВЦЭМ!$D$33:$D$776,СВЦЭМ!$A$33:$A$776,$A140,СВЦЭМ!$B$33:$B$776,G$119)+'СЕТ СН'!$I$11+СВЦЭМ!$D$10+'СЕТ СН'!$I$5-'СЕТ СН'!$I$21</f>
        <v>3461.9598979299999</v>
      </c>
      <c r="H140" s="36">
        <f>SUMIFS(СВЦЭМ!$D$33:$D$776,СВЦЭМ!$A$33:$A$776,$A140,СВЦЭМ!$B$33:$B$776,H$119)+'СЕТ СН'!$I$11+СВЦЭМ!$D$10+'СЕТ СН'!$I$5-'СЕТ СН'!$I$21</f>
        <v>3412.56415092</v>
      </c>
      <c r="I140" s="36">
        <f>SUMIFS(СВЦЭМ!$D$33:$D$776,СВЦЭМ!$A$33:$A$776,$A140,СВЦЭМ!$B$33:$B$776,I$119)+'СЕТ СН'!$I$11+СВЦЭМ!$D$10+'СЕТ СН'!$I$5-'СЕТ СН'!$I$21</f>
        <v>3353.3586877799999</v>
      </c>
      <c r="J140" s="36">
        <f>SUMIFS(СВЦЭМ!$D$33:$D$776,СВЦЭМ!$A$33:$A$776,$A140,СВЦЭМ!$B$33:$B$776,J$119)+'СЕТ СН'!$I$11+СВЦЭМ!$D$10+'СЕТ СН'!$I$5-'СЕТ СН'!$I$21</f>
        <v>3365.7344023599999</v>
      </c>
      <c r="K140" s="36">
        <f>SUMIFS(СВЦЭМ!$D$33:$D$776,СВЦЭМ!$A$33:$A$776,$A140,СВЦЭМ!$B$33:$B$776,K$119)+'СЕТ СН'!$I$11+СВЦЭМ!$D$10+'СЕТ СН'!$I$5-'СЕТ СН'!$I$21</f>
        <v>3394.9294367499997</v>
      </c>
      <c r="L140" s="36">
        <f>SUMIFS(СВЦЭМ!$D$33:$D$776,СВЦЭМ!$A$33:$A$776,$A140,СВЦЭМ!$B$33:$B$776,L$119)+'СЕТ СН'!$I$11+СВЦЭМ!$D$10+'СЕТ СН'!$I$5-'СЕТ СН'!$I$21</f>
        <v>3405.69943401</v>
      </c>
      <c r="M140" s="36">
        <f>SUMIFS(СВЦЭМ!$D$33:$D$776,СВЦЭМ!$A$33:$A$776,$A140,СВЦЭМ!$B$33:$B$776,M$119)+'СЕТ СН'!$I$11+СВЦЭМ!$D$10+'СЕТ СН'!$I$5-'СЕТ СН'!$I$21</f>
        <v>3402.5932729599999</v>
      </c>
      <c r="N140" s="36">
        <f>SUMIFS(СВЦЭМ!$D$33:$D$776,СВЦЭМ!$A$33:$A$776,$A140,СВЦЭМ!$B$33:$B$776,N$119)+'СЕТ СН'!$I$11+СВЦЭМ!$D$10+'СЕТ СН'!$I$5-'СЕТ СН'!$I$21</f>
        <v>3396.3727338799999</v>
      </c>
      <c r="O140" s="36">
        <f>SUMIFS(СВЦЭМ!$D$33:$D$776,СВЦЭМ!$A$33:$A$776,$A140,СВЦЭМ!$B$33:$B$776,O$119)+'СЕТ СН'!$I$11+СВЦЭМ!$D$10+'СЕТ СН'!$I$5-'СЕТ СН'!$I$21</f>
        <v>3397.8700238800002</v>
      </c>
      <c r="P140" s="36">
        <f>SUMIFS(СВЦЭМ!$D$33:$D$776,СВЦЭМ!$A$33:$A$776,$A140,СВЦЭМ!$B$33:$B$776,P$119)+'СЕТ СН'!$I$11+СВЦЭМ!$D$10+'СЕТ СН'!$I$5-'СЕТ СН'!$I$21</f>
        <v>3400.6320175299998</v>
      </c>
      <c r="Q140" s="36">
        <f>SUMIFS(СВЦЭМ!$D$33:$D$776,СВЦЭМ!$A$33:$A$776,$A140,СВЦЭМ!$B$33:$B$776,Q$119)+'СЕТ СН'!$I$11+СВЦЭМ!$D$10+'СЕТ СН'!$I$5-'СЕТ СН'!$I$21</f>
        <v>3408.0792104399998</v>
      </c>
      <c r="R140" s="36">
        <f>SUMIFS(СВЦЭМ!$D$33:$D$776,СВЦЭМ!$A$33:$A$776,$A140,СВЦЭМ!$B$33:$B$776,R$119)+'СЕТ СН'!$I$11+СВЦЭМ!$D$10+'СЕТ СН'!$I$5-'СЕТ СН'!$I$21</f>
        <v>3414.1216818100002</v>
      </c>
      <c r="S140" s="36">
        <f>SUMIFS(СВЦЭМ!$D$33:$D$776,СВЦЭМ!$A$33:$A$776,$A140,СВЦЭМ!$B$33:$B$776,S$119)+'СЕТ СН'!$I$11+СВЦЭМ!$D$10+'СЕТ СН'!$I$5-'СЕТ СН'!$I$21</f>
        <v>3448.0095683899999</v>
      </c>
      <c r="T140" s="36">
        <f>SUMIFS(СВЦЭМ!$D$33:$D$776,СВЦЭМ!$A$33:$A$776,$A140,СВЦЭМ!$B$33:$B$776,T$119)+'СЕТ СН'!$I$11+СВЦЭМ!$D$10+'СЕТ СН'!$I$5-'СЕТ СН'!$I$21</f>
        <v>3415.3686605499997</v>
      </c>
      <c r="U140" s="36">
        <f>SUMIFS(СВЦЭМ!$D$33:$D$776,СВЦЭМ!$A$33:$A$776,$A140,СВЦЭМ!$B$33:$B$776,U$119)+'СЕТ СН'!$I$11+СВЦЭМ!$D$10+'СЕТ СН'!$I$5-'СЕТ СН'!$I$21</f>
        <v>3339.0681569799999</v>
      </c>
      <c r="V140" s="36">
        <f>SUMIFS(СВЦЭМ!$D$33:$D$776,СВЦЭМ!$A$33:$A$776,$A140,СВЦЭМ!$B$33:$B$776,V$119)+'СЕТ СН'!$I$11+СВЦЭМ!$D$10+'СЕТ СН'!$I$5-'СЕТ СН'!$I$21</f>
        <v>3353.8490358999998</v>
      </c>
      <c r="W140" s="36">
        <f>SUMIFS(СВЦЭМ!$D$33:$D$776,СВЦЭМ!$A$33:$A$776,$A140,СВЦЭМ!$B$33:$B$776,W$119)+'СЕТ СН'!$I$11+СВЦЭМ!$D$10+'СЕТ СН'!$I$5-'СЕТ СН'!$I$21</f>
        <v>3355.4519583599999</v>
      </c>
      <c r="X140" s="36">
        <f>SUMIFS(СВЦЭМ!$D$33:$D$776,СВЦЭМ!$A$33:$A$776,$A140,СВЦЭМ!$B$33:$B$776,X$119)+'СЕТ СН'!$I$11+СВЦЭМ!$D$10+'СЕТ СН'!$I$5-'СЕТ СН'!$I$21</f>
        <v>3308.9251842399999</v>
      </c>
      <c r="Y140" s="36">
        <f>SUMIFS(СВЦЭМ!$D$33:$D$776,СВЦЭМ!$A$33:$A$776,$A140,СВЦЭМ!$B$33:$B$776,Y$119)+'СЕТ СН'!$I$11+СВЦЭМ!$D$10+'СЕТ СН'!$I$5-'СЕТ СН'!$I$21</f>
        <v>3316.0733926499997</v>
      </c>
    </row>
    <row r="141" spans="1:25" ht="15.75" x14ac:dyDescent="0.2">
      <c r="A141" s="35">
        <f t="shared" si="3"/>
        <v>43699</v>
      </c>
      <c r="B141" s="36">
        <f>SUMIFS(СВЦЭМ!$D$33:$D$776,СВЦЭМ!$A$33:$A$776,$A141,СВЦЭМ!$B$33:$B$776,B$119)+'СЕТ СН'!$I$11+СВЦЭМ!$D$10+'СЕТ СН'!$I$5-'СЕТ СН'!$I$21</f>
        <v>3443.6912332699999</v>
      </c>
      <c r="C141" s="36">
        <f>SUMIFS(СВЦЭМ!$D$33:$D$776,СВЦЭМ!$A$33:$A$776,$A141,СВЦЭМ!$B$33:$B$776,C$119)+'СЕТ СН'!$I$11+СВЦЭМ!$D$10+'СЕТ СН'!$I$5-'СЕТ СН'!$I$21</f>
        <v>3479.7802477999999</v>
      </c>
      <c r="D141" s="36">
        <f>SUMIFS(СВЦЭМ!$D$33:$D$776,СВЦЭМ!$A$33:$A$776,$A141,СВЦЭМ!$B$33:$B$776,D$119)+'СЕТ СН'!$I$11+СВЦЭМ!$D$10+'СЕТ СН'!$I$5-'СЕТ СН'!$I$21</f>
        <v>3496.73433643</v>
      </c>
      <c r="E141" s="36">
        <f>SUMIFS(СВЦЭМ!$D$33:$D$776,СВЦЭМ!$A$33:$A$776,$A141,СВЦЭМ!$B$33:$B$776,E$119)+'СЕТ СН'!$I$11+СВЦЭМ!$D$10+'СЕТ СН'!$I$5-'СЕТ СН'!$I$21</f>
        <v>3508.8669035499997</v>
      </c>
      <c r="F141" s="36">
        <f>SUMIFS(СВЦЭМ!$D$33:$D$776,СВЦЭМ!$A$33:$A$776,$A141,СВЦЭМ!$B$33:$B$776,F$119)+'СЕТ СН'!$I$11+СВЦЭМ!$D$10+'СЕТ СН'!$I$5-'СЕТ СН'!$I$21</f>
        <v>3515.7643483500001</v>
      </c>
      <c r="G141" s="36">
        <f>SUMIFS(СВЦЭМ!$D$33:$D$776,СВЦЭМ!$A$33:$A$776,$A141,СВЦЭМ!$B$33:$B$776,G$119)+'СЕТ СН'!$I$11+СВЦЭМ!$D$10+'СЕТ СН'!$I$5-'СЕТ СН'!$I$21</f>
        <v>3491.4635448499998</v>
      </c>
      <c r="H141" s="36">
        <f>SUMIFS(СВЦЭМ!$D$33:$D$776,СВЦЭМ!$A$33:$A$776,$A141,СВЦЭМ!$B$33:$B$776,H$119)+'СЕТ СН'!$I$11+СВЦЭМ!$D$10+'СЕТ СН'!$I$5-'СЕТ СН'!$I$21</f>
        <v>3458.3037985000001</v>
      </c>
      <c r="I141" s="36">
        <f>SUMIFS(СВЦЭМ!$D$33:$D$776,СВЦЭМ!$A$33:$A$776,$A141,СВЦЭМ!$B$33:$B$776,I$119)+'СЕТ СН'!$I$11+СВЦЭМ!$D$10+'СЕТ СН'!$I$5-'СЕТ СН'!$I$21</f>
        <v>3406.68656358</v>
      </c>
      <c r="J141" s="36">
        <f>SUMIFS(СВЦЭМ!$D$33:$D$776,СВЦЭМ!$A$33:$A$776,$A141,СВЦЭМ!$B$33:$B$776,J$119)+'СЕТ СН'!$I$11+СВЦЭМ!$D$10+'СЕТ СН'!$I$5-'СЕТ СН'!$I$21</f>
        <v>3382.37593801</v>
      </c>
      <c r="K141" s="36">
        <f>SUMIFS(СВЦЭМ!$D$33:$D$776,СВЦЭМ!$A$33:$A$776,$A141,СВЦЭМ!$B$33:$B$776,K$119)+'СЕТ СН'!$I$11+СВЦЭМ!$D$10+'СЕТ СН'!$I$5-'СЕТ СН'!$I$21</f>
        <v>3391.8509636600002</v>
      </c>
      <c r="L141" s="36">
        <f>SUMIFS(СВЦЭМ!$D$33:$D$776,СВЦЭМ!$A$33:$A$776,$A141,СВЦЭМ!$B$33:$B$776,L$119)+'СЕТ СН'!$I$11+СВЦЭМ!$D$10+'СЕТ СН'!$I$5-'СЕТ СН'!$I$21</f>
        <v>3399.4328438699999</v>
      </c>
      <c r="M141" s="36">
        <f>SUMIFS(СВЦЭМ!$D$33:$D$776,СВЦЭМ!$A$33:$A$776,$A141,СВЦЭМ!$B$33:$B$776,M$119)+'СЕТ СН'!$I$11+СВЦЭМ!$D$10+'СЕТ СН'!$I$5-'СЕТ СН'!$I$21</f>
        <v>3400.4491404299997</v>
      </c>
      <c r="N141" s="36">
        <f>SUMIFS(СВЦЭМ!$D$33:$D$776,СВЦЭМ!$A$33:$A$776,$A141,СВЦЭМ!$B$33:$B$776,N$119)+'СЕТ СН'!$I$11+СВЦЭМ!$D$10+'СЕТ СН'!$I$5-'СЕТ СН'!$I$21</f>
        <v>3385.7879892000001</v>
      </c>
      <c r="O141" s="36">
        <f>SUMIFS(СВЦЭМ!$D$33:$D$776,СВЦЭМ!$A$33:$A$776,$A141,СВЦЭМ!$B$33:$B$776,O$119)+'СЕТ СН'!$I$11+СВЦЭМ!$D$10+'СЕТ СН'!$I$5-'СЕТ СН'!$I$21</f>
        <v>3391.5874829699997</v>
      </c>
      <c r="P141" s="36">
        <f>SUMIFS(СВЦЭМ!$D$33:$D$776,СВЦЭМ!$A$33:$A$776,$A141,СВЦЭМ!$B$33:$B$776,P$119)+'СЕТ СН'!$I$11+СВЦЭМ!$D$10+'СЕТ СН'!$I$5-'СЕТ СН'!$I$21</f>
        <v>3391.5118167800001</v>
      </c>
      <c r="Q141" s="36">
        <f>SUMIFS(СВЦЭМ!$D$33:$D$776,СВЦЭМ!$A$33:$A$776,$A141,СВЦЭМ!$B$33:$B$776,Q$119)+'СЕТ СН'!$I$11+СВЦЭМ!$D$10+'СЕТ СН'!$I$5-'СЕТ СН'!$I$21</f>
        <v>3386.8679394000001</v>
      </c>
      <c r="R141" s="36">
        <f>SUMIFS(СВЦЭМ!$D$33:$D$776,СВЦЭМ!$A$33:$A$776,$A141,СВЦЭМ!$B$33:$B$776,R$119)+'СЕТ СН'!$I$11+СВЦЭМ!$D$10+'СЕТ СН'!$I$5-'СЕТ СН'!$I$21</f>
        <v>3341.1416374400001</v>
      </c>
      <c r="S141" s="36">
        <f>SUMIFS(СВЦЭМ!$D$33:$D$776,СВЦЭМ!$A$33:$A$776,$A141,СВЦЭМ!$B$33:$B$776,S$119)+'СЕТ СН'!$I$11+СВЦЭМ!$D$10+'СЕТ СН'!$I$5-'СЕТ СН'!$I$21</f>
        <v>3311.61448539</v>
      </c>
      <c r="T141" s="36">
        <f>SUMIFS(СВЦЭМ!$D$33:$D$776,СВЦЭМ!$A$33:$A$776,$A141,СВЦЭМ!$B$33:$B$776,T$119)+'СЕТ СН'!$I$11+СВЦЭМ!$D$10+'СЕТ СН'!$I$5-'СЕТ СН'!$I$21</f>
        <v>3304.8498759300001</v>
      </c>
      <c r="U141" s="36">
        <f>SUMIFS(СВЦЭМ!$D$33:$D$776,СВЦЭМ!$A$33:$A$776,$A141,СВЦЭМ!$B$33:$B$776,U$119)+'СЕТ СН'!$I$11+СВЦЭМ!$D$10+'СЕТ СН'!$I$5-'СЕТ СН'!$I$21</f>
        <v>3306.6134229600002</v>
      </c>
      <c r="V141" s="36">
        <f>SUMIFS(СВЦЭМ!$D$33:$D$776,СВЦЭМ!$A$33:$A$776,$A141,СВЦЭМ!$B$33:$B$776,V$119)+'СЕТ СН'!$I$11+СВЦЭМ!$D$10+'СЕТ СН'!$I$5-'СЕТ СН'!$I$21</f>
        <v>3323.8127426399997</v>
      </c>
      <c r="W141" s="36">
        <f>SUMIFS(СВЦЭМ!$D$33:$D$776,СВЦЭМ!$A$33:$A$776,$A141,СВЦЭМ!$B$33:$B$776,W$119)+'СЕТ СН'!$I$11+СВЦЭМ!$D$10+'СЕТ СН'!$I$5-'СЕТ СН'!$I$21</f>
        <v>3327.8339945399998</v>
      </c>
      <c r="X141" s="36">
        <f>SUMIFS(СВЦЭМ!$D$33:$D$776,СВЦЭМ!$A$33:$A$776,$A141,СВЦЭМ!$B$33:$B$776,X$119)+'СЕТ СН'!$I$11+СВЦЭМ!$D$10+'СЕТ СН'!$I$5-'СЕТ СН'!$I$21</f>
        <v>3277.2693900300001</v>
      </c>
      <c r="Y141" s="36">
        <f>SUMIFS(СВЦЭМ!$D$33:$D$776,СВЦЭМ!$A$33:$A$776,$A141,СВЦЭМ!$B$33:$B$776,Y$119)+'СЕТ СН'!$I$11+СВЦЭМ!$D$10+'СЕТ СН'!$I$5-'СЕТ СН'!$I$21</f>
        <v>3304.88806785</v>
      </c>
    </row>
    <row r="142" spans="1:25" ht="15.75" x14ac:dyDescent="0.2">
      <c r="A142" s="35">
        <f t="shared" si="3"/>
        <v>43700</v>
      </c>
      <c r="B142" s="36">
        <f>SUMIFS(СВЦЭМ!$D$33:$D$776,СВЦЭМ!$A$33:$A$776,$A142,СВЦЭМ!$B$33:$B$776,B$119)+'СЕТ СН'!$I$11+СВЦЭМ!$D$10+'СЕТ СН'!$I$5-'СЕТ СН'!$I$21</f>
        <v>3390.9837304600001</v>
      </c>
      <c r="C142" s="36">
        <f>SUMIFS(СВЦЭМ!$D$33:$D$776,СВЦЭМ!$A$33:$A$776,$A142,СВЦЭМ!$B$33:$B$776,C$119)+'СЕТ СН'!$I$11+СВЦЭМ!$D$10+'СЕТ СН'!$I$5-'СЕТ СН'!$I$21</f>
        <v>3427.62896434</v>
      </c>
      <c r="D142" s="36">
        <f>SUMIFS(СВЦЭМ!$D$33:$D$776,СВЦЭМ!$A$33:$A$776,$A142,СВЦЭМ!$B$33:$B$776,D$119)+'СЕТ СН'!$I$11+СВЦЭМ!$D$10+'СЕТ СН'!$I$5-'СЕТ СН'!$I$21</f>
        <v>3410.1962097599999</v>
      </c>
      <c r="E142" s="36">
        <f>SUMIFS(СВЦЭМ!$D$33:$D$776,СВЦЭМ!$A$33:$A$776,$A142,СВЦЭМ!$B$33:$B$776,E$119)+'СЕТ СН'!$I$11+СВЦЭМ!$D$10+'СЕТ СН'!$I$5-'СЕТ СН'!$I$21</f>
        <v>3398.8826024099999</v>
      </c>
      <c r="F142" s="36">
        <f>SUMIFS(СВЦЭМ!$D$33:$D$776,СВЦЭМ!$A$33:$A$776,$A142,СВЦЭМ!$B$33:$B$776,F$119)+'СЕТ СН'!$I$11+СВЦЭМ!$D$10+'СЕТ СН'!$I$5-'СЕТ СН'!$I$21</f>
        <v>3399.8934037899999</v>
      </c>
      <c r="G142" s="36">
        <f>SUMIFS(СВЦЭМ!$D$33:$D$776,СВЦЭМ!$A$33:$A$776,$A142,СВЦЭМ!$B$33:$B$776,G$119)+'СЕТ СН'!$I$11+СВЦЭМ!$D$10+'СЕТ СН'!$I$5-'СЕТ СН'!$I$21</f>
        <v>3409.3725681199999</v>
      </c>
      <c r="H142" s="36">
        <f>SUMIFS(СВЦЭМ!$D$33:$D$776,СВЦЭМ!$A$33:$A$776,$A142,СВЦЭМ!$B$33:$B$776,H$119)+'СЕТ СН'!$I$11+СВЦЭМ!$D$10+'СЕТ СН'!$I$5-'СЕТ СН'!$I$21</f>
        <v>3377.1182105399998</v>
      </c>
      <c r="I142" s="36">
        <f>SUMIFS(СВЦЭМ!$D$33:$D$776,СВЦЭМ!$A$33:$A$776,$A142,СВЦЭМ!$B$33:$B$776,I$119)+'СЕТ СН'!$I$11+СВЦЭМ!$D$10+'СЕТ СН'!$I$5-'СЕТ СН'!$I$21</f>
        <v>3370.5036571400001</v>
      </c>
      <c r="J142" s="36">
        <f>SUMIFS(СВЦЭМ!$D$33:$D$776,СВЦЭМ!$A$33:$A$776,$A142,СВЦЭМ!$B$33:$B$776,J$119)+'СЕТ СН'!$I$11+СВЦЭМ!$D$10+'СЕТ СН'!$I$5-'СЕТ СН'!$I$21</f>
        <v>3408.6177399099997</v>
      </c>
      <c r="K142" s="36">
        <f>SUMIFS(СВЦЭМ!$D$33:$D$776,СВЦЭМ!$A$33:$A$776,$A142,СВЦЭМ!$B$33:$B$776,K$119)+'СЕТ СН'!$I$11+СВЦЭМ!$D$10+'СЕТ СН'!$I$5-'СЕТ СН'!$I$21</f>
        <v>3432.1442138799998</v>
      </c>
      <c r="L142" s="36">
        <f>SUMIFS(СВЦЭМ!$D$33:$D$776,СВЦЭМ!$A$33:$A$776,$A142,СВЦЭМ!$B$33:$B$776,L$119)+'СЕТ СН'!$I$11+СВЦЭМ!$D$10+'СЕТ СН'!$I$5-'СЕТ СН'!$I$21</f>
        <v>3418.89085944</v>
      </c>
      <c r="M142" s="36">
        <f>SUMIFS(СВЦЭМ!$D$33:$D$776,СВЦЭМ!$A$33:$A$776,$A142,СВЦЭМ!$B$33:$B$776,M$119)+'СЕТ СН'!$I$11+СВЦЭМ!$D$10+'СЕТ СН'!$I$5-'СЕТ СН'!$I$21</f>
        <v>3415.9308298599999</v>
      </c>
      <c r="N142" s="36">
        <f>SUMIFS(СВЦЭМ!$D$33:$D$776,СВЦЭМ!$A$33:$A$776,$A142,СВЦЭМ!$B$33:$B$776,N$119)+'СЕТ СН'!$I$11+СВЦЭМ!$D$10+'СЕТ СН'!$I$5-'СЕТ СН'!$I$21</f>
        <v>3417.25443791</v>
      </c>
      <c r="O142" s="36">
        <f>SUMIFS(СВЦЭМ!$D$33:$D$776,СВЦЭМ!$A$33:$A$776,$A142,СВЦЭМ!$B$33:$B$776,O$119)+'СЕТ СН'!$I$11+СВЦЭМ!$D$10+'СЕТ СН'!$I$5-'СЕТ СН'!$I$21</f>
        <v>3435.3043407800001</v>
      </c>
      <c r="P142" s="36">
        <f>SUMIFS(СВЦЭМ!$D$33:$D$776,СВЦЭМ!$A$33:$A$776,$A142,СВЦЭМ!$B$33:$B$776,P$119)+'СЕТ СН'!$I$11+СВЦЭМ!$D$10+'СЕТ СН'!$I$5-'СЕТ СН'!$I$21</f>
        <v>3444.12821923</v>
      </c>
      <c r="Q142" s="36">
        <f>SUMIFS(СВЦЭМ!$D$33:$D$776,СВЦЭМ!$A$33:$A$776,$A142,СВЦЭМ!$B$33:$B$776,Q$119)+'СЕТ СН'!$I$11+СВЦЭМ!$D$10+'СЕТ СН'!$I$5-'СЕТ СН'!$I$21</f>
        <v>3441.1337452899998</v>
      </c>
      <c r="R142" s="36">
        <f>SUMIFS(СВЦЭМ!$D$33:$D$776,СВЦЭМ!$A$33:$A$776,$A142,СВЦЭМ!$B$33:$B$776,R$119)+'СЕТ СН'!$I$11+СВЦЭМ!$D$10+'СЕТ СН'!$I$5-'СЕТ СН'!$I$21</f>
        <v>3421.5803308300001</v>
      </c>
      <c r="S142" s="36">
        <f>SUMIFS(СВЦЭМ!$D$33:$D$776,СВЦЭМ!$A$33:$A$776,$A142,СВЦЭМ!$B$33:$B$776,S$119)+'СЕТ СН'!$I$11+СВЦЭМ!$D$10+'СЕТ СН'!$I$5-'СЕТ СН'!$I$21</f>
        <v>3402.9870472799998</v>
      </c>
      <c r="T142" s="36">
        <f>SUMIFS(СВЦЭМ!$D$33:$D$776,СВЦЭМ!$A$33:$A$776,$A142,СВЦЭМ!$B$33:$B$776,T$119)+'СЕТ СН'!$I$11+СВЦЭМ!$D$10+'СЕТ СН'!$I$5-'СЕТ СН'!$I$21</f>
        <v>3393.77617298</v>
      </c>
      <c r="U142" s="36">
        <f>SUMIFS(СВЦЭМ!$D$33:$D$776,СВЦЭМ!$A$33:$A$776,$A142,СВЦЭМ!$B$33:$B$776,U$119)+'СЕТ СН'!$I$11+СВЦЭМ!$D$10+'СЕТ СН'!$I$5-'СЕТ СН'!$I$21</f>
        <v>3380.1563038599998</v>
      </c>
      <c r="V142" s="36">
        <f>SUMIFS(СВЦЭМ!$D$33:$D$776,СВЦЭМ!$A$33:$A$776,$A142,СВЦЭМ!$B$33:$B$776,V$119)+'СЕТ СН'!$I$11+СВЦЭМ!$D$10+'СЕТ СН'!$I$5-'СЕТ СН'!$I$21</f>
        <v>3362.5709238099998</v>
      </c>
      <c r="W142" s="36">
        <f>SUMIFS(СВЦЭМ!$D$33:$D$776,СВЦЭМ!$A$33:$A$776,$A142,СВЦЭМ!$B$33:$B$776,W$119)+'СЕТ СН'!$I$11+СВЦЭМ!$D$10+'СЕТ СН'!$I$5-'СЕТ СН'!$I$21</f>
        <v>3367.9337118899998</v>
      </c>
      <c r="X142" s="36">
        <f>SUMIFS(СВЦЭМ!$D$33:$D$776,СВЦЭМ!$A$33:$A$776,$A142,СВЦЭМ!$B$33:$B$776,X$119)+'СЕТ СН'!$I$11+СВЦЭМ!$D$10+'СЕТ СН'!$I$5-'СЕТ СН'!$I$21</f>
        <v>3374.0168005199998</v>
      </c>
      <c r="Y142" s="36">
        <f>SUMIFS(СВЦЭМ!$D$33:$D$776,СВЦЭМ!$A$33:$A$776,$A142,СВЦЭМ!$B$33:$B$776,Y$119)+'СЕТ СН'!$I$11+СВЦЭМ!$D$10+'СЕТ СН'!$I$5-'СЕТ СН'!$I$21</f>
        <v>3419.8053011399998</v>
      </c>
    </row>
    <row r="143" spans="1:25" ht="15.75" x14ac:dyDescent="0.2">
      <c r="A143" s="35">
        <f t="shared" si="3"/>
        <v>43701</v>
      </c>
      <c r="B143" s="36">
        <f>SUMIFS(СВЦЭМ!$D$33:$D$776,СВЦЭМ!$A$33:$A$776,$A143,СВЦЭМ!$B$33:$B$776,B$119)+'СЕТ СН'!$I$11+СВЦЭМ!$D$10+'СЕТ СН'!$I$5-'СЕТ СН'!$I$21</f>
        <v>3429.4989035099998</v>
      </c>
      <c r="C143" s="36">
        <f>SUMIFS(СВЦЭМ!$D$33:$D$776,СВЦЭМ!$A$33:$A$776,$A143,СВЦЭМ!$B$33:$B$776,C$119)+'СЕТ СН'!$I$11+СВЦЭМ!$D$10+'СЕТ СН'!$I$5-'СЕТ СН'!$I$21</f>
        <v>3470.1219999499999</v>
      </c>
      <c r="D143" s="36">
        <f>SUMIFS(СВЦЭМ!$D$33:$D$776,СВЦЭМ!$A$33:$A$776,$A143,СВЦЭМ!$B$33:$B$776,D$119)+'СЕТ СН'!$I$11+СВЦЭМ!$D$10+'СЕТ СН'!$I$5-'СЕТ СН'!$I$21</f>
        <v>3493.4067396599999</v>
      </c>
      <c r="E143" s="36">
        <f>SUMIFS(СВЦЭМ!$D$33:$D$776,СВЦЭМ!$A$33:$A$776,$A143,СВЦЭМ!$B$33:$B$776,E$119)+'СЕТ СН'!$I$11+СВЦЭМ!$D$10+'СЕТ СН'!$I$5-'СЕТ СН'!$I$21</f>
        <v>3516.1523288399999</v>
      </c>
      <c r="F143" s="36">
        <f>SUMIFS(СВЦЭМ!$D$33:$D$776,СВЦЭМ!$A$33:$A$776,$A143,СВЦЭМ!$B$33:$B$776,F$119)+'СЕТ СН'!$I$11+СВЦЭМ!$D$10+'СЕТ СН'!$I$5-'СЕТ СН'!$I$21</f>
        <v>3517.85695678</v>
      </c>
      <c r="G143" s="36">
        <f>SUMIFS(СВЦЭМ!$D$33:$D$776,СВЦЭМ!$A$33:$A$776,$A143,СВЦЭМ!$B$33:$B$776,G$119)+'СЕТ СН'!$I$11+СВЦЭМ!$D$10+'СЕТ СН'!$I$5-'СЕТ СН'!$I$21</f>
        <v>3512.3758500399999</v>
      </c>
      <c r="H143" s="36">
        <f>SUMIFS(СВЦЭМ!$D$33:$D$776,СВЦЭМ!$A$33:$A$776,$A143,СВЦЭМ!$B$33:$B$776,H$119)+'СЕТ СН'!$I$11+СВЦЭМ!$D$10+'СЕТ СН'!$I$5-'СЕТ СН'!$I$21</f>
        <v>3483.76383562</v>
      </c>
      <c r="I143" s="36">
        <f>SUMIFS(СВЦЭМ!$D$33:$D$776,СВЦЭМ!$A$33:$A$776,$A143,СВЦЭМ!$B$33:$B$776,I$119)+'СЕТ СН'!$I$11+СВЦЭМ!$D$10+'СЕТ СН'!$I$5-'СЕТ СН'!$I$21</f>
        <v>3441.7143633699998</v>
      </c>
      <c r="J143" s="36">
        <f>SUMIFS(СВЦЭМ!$D$33:$D$776,СВЦЭМ!$A$33:$A$776,$A143,СВЦЭМ!$B$33:$B$776,J$119)+'СЕТ СН'!$I$11+СВЦЭМ!$D$10+'СЕТ СН'!$I$5-'СЕТ СН'!$I$21</f>
        <v>3384.2753648299999</v>
      </c>
      <c r="K143" s="36">
        <f>SUMIFS(СВЦЭМ!$D$33:$D$776,СВЦЭМ!$A$33:$A$776,$A143,СВЦЭМ!$B$33:$B$776,K$119)+'СЕТ СН'!$I$11+СВЦЭМ!$D$10+'СЕТ СН'!$I$5-'СЕТ СН'!$I$21</f>
        <v>3332.0002362300002</v>
      </c>
      <c r="L143" s="36">
        <f>SUMIFS(СВЦЭМ!$D$33:$D$776,СВЦЭМ!$A$33:$A$776,$A143,СВЦЭМ!$B$33:$B$776,L$119)+'СЕТ СН'!$I$11+СВЦЭМ!$D$10+'СЕТ СН'!$I$5-'СЕТ СН'!$I$21</f>
        <v>3324.4757715999999</v>
      </c>
      <c r="M143" s="36">
        <f>SUMIFS(СВЦЭМ!$D$33:$D$776,СВЦЭМ!$A$33:$A$776,$A143,СВЦЭМ!$B$33:$B$776,M$119)+'СЕТ СН'!$I$11+СВЦЭМ!$D$10+'СЕТ СН'!$I$5-'СЕТ СН'!$I$21</f>
        <v>3320.57229499</v>
      </c>
      <c r="N143" s="36">
        <f>SUMIFS(СВЦЭМ!$D$33:$D$776,СВЦЭМ!$A$33:$A$776,$A143,СВЦЭМ!$B$33:$B$776,N$119)+'СЕТ СН'!$I$11+СВЦЭМ!$D$10+'СЕТ СН'!$I$5-'СЕТ СН'!$I$21</f>
        <v>3337.8588244299999</v>
      </c>
      <c r="O143" s="36">
        <f>SUMIFS(СВЦЭМ!$D$33:$D$776,СВЦЭМ!$A$33:$A$776,$A143,СВЦЭМ!$B$33:$B$776,O$119)+'СЕТ СН'!$I$11+СВЦЭМ!$D$10+'СЕТ СН'!$I$5-'СЕТ СН'!$I$21</f>
        <v>3351.1907394199998</v>
      </c>
      <c r="P143" s="36">
        <f>SUMIFS(СВЦЭМ!$D$33:$D$776,СВЦЭМ!$A$33:$A$776,$A143,СВЦЭМ!$B$33:$B$776,P$119)+'СЕТ СН'!$I$11+СВЦЭМ!$D$10+'СЕТ СН'!$I$5-'СЕТ СН'!$I$21</f>
        <v>3359.5767544700002</v>
      </c>
      <c r="Q143" s="36">
        <f>SUMIFS(СВЦЭМ!$D$33:$D$776,СВЦЭМ!$A$33:$A$776,$A143,СВЦЭМ!$B$33:$B$776,Q$119)+'СЕТ СН'!$I$11+СВЦЭМ!$D$10+'СЕТ СН'!$I$5-'СЕТ СН'!$I$21</f>
        <v>3368.26632595</v>
      </c>
      <c r="R143" s="36">
        <f>SUMIFS(СВЦЭМ!$D$33:$D$776,СВЦЭМ!$A$33:$A$776,$A143,СВЦЭМ!$B$33:$B$776,R$119)+'СЕТ СН'!$I$11+СВЦЭМ!$D$10+'СЕТ СН'!$I$5-'СЕТ СН'!$I$21</f>
        <v>3335.5108792199999</v>
      </c>
      <c r="S143" s="36">
        <f>SUMIFS(СВЦЭМ!$D$33:$D$776,СВЦЭМ!$A$33:$A$776,$A143,СВЦЭМ!$B$33:$B$776,S$119)+'СЕТ СН'!$I$11+СВЦЭМ!$D$10+'СЕТ СН'!$I$5-'СЕТ СН'!$I$21</f>
        <v>3297.97716115</v>
      </c>
      <c r="T143" s="36">
        <f>SUMIFS(СВЦЭМ!$D$33:$D$776,СВЦЭМ!$A$33:$A$776,$A143,СВЦЭМ!$B$33:$B$776,T$119)+'СЕТ СН'!$I$11+СВЦЭМ!$D$10+'СЕТ СН'!$I$5-'СЕТ СН'!$I$21</f>
        <v>3286.0512692799998</v>
      </c>
      <c r="U143" s="36">
        <f>SUMIFS(СВЦЭМ!$D$33:$D$776,СВЦЭМ!$A$33:$A$776,$A143,СВЦЭМ!$B$33:$B$776,U$119)+'СЕТ СН'!$I$11+СВЦЭМ!$D$10+'СЕТ СН'!$I$5-'СЕТ СН'!$I$21</f>
        <v>3280.9217280600001</v>
      </c>
      <c r="V143" s="36">
        <f>SUMIFS(СВЦЭМ!$D$33:$D$776,СВЦЭМ!$A$33:$A$776,$A143,СВЦЭМ!$B$33:$B$776,V$119)+'СЕТ СН'!$I$11+СВЦЭМ!$D$10+'СЕТ СН'!$I$5-'СЕТ СН'!$I$21</f>
        <v>3290.29842263</v>
      </c>
      <c r="W143" s="36">
        <f>SUMIFS(СВЦЭМ!$D$33:$D$776,СВЦЭМ!$A$33:$A$776,$A143,СВЦЭМ!$B$33:$B$776,W$119)+'СЕТ СН'!$I$11+СВЦЭМ!$D$10+'СЕТ СН'!$I$5-'СЕТ СН'!$I$21</f>
        <v>3295.7478887899997</v>
      </c>
      <c r="X143" s="36">
        <f>SUMIFS(СВЦЭМ!$D$33:$D$776,СВЦЭМ!$A$33:$A$776,$A143,СВЦЭМ!$B$33:$B$776,X$119)+'СЕТ СН'!$I$11+СВЦЭМ!$D$10+'СЕТ СН'!$I$5-'СЕТ СН'!$I$21</f>
        <v>3288.3095262400002</v>
      </c>
      <c r="Y143" s="36">
        <f>SUMIFS(СВЦЭМ!$D$33:$D$776,СВЦЭМ!$A$33:$A$776,$A143,СВЦЭМ!$B$33:$B$776,Y$119)+'СЕТ СН'!$I$11+СВЦЭМ!$D$10+'СЕТ СН'!$I$5-'СЕТ СН'!$I$21</f>
        <v>3358.7268457199998</v>
      </c>
    </row>
    <row r="144" spans="1:25" ht="15.75" x14ac:dyDescent="0.2">
      <c r="A144" s="35">
        <f t="shared" si="3"/>
        <v>43702</v>
      </c>
      <c r="B144" s="36">
        <f>SUMIFS(СВЦЭМ!$D$33:$D$776,СВЦЭМ!$A$33:$A$776,$A144,СВЦЭМ!$B$33:$B$776,B$119)+'СЕТ СН'!$I$11+СВЦЭМ!$D$10+'СЕТ СН'!$I$5-'СЕТ СН'!$I$21</f>
        <v>3412.3240667</v>
      </c>
      <c r="C144" s="36">
        <f>SUMIFS(СВЦЭМ!$D$33:$D$776,СВЦЭМ!$A$33:$A$776,$A144,СВЦЭМ!$B$33:$B$776,C$119)+'СЕТ СН'!$I$11+СВЦЭМ!$D$10+'СЕТ СН'!$I$5-'СЕТ СН'!$I$21</f>
        <v>3447.8058506699999</v>
      </c>
      <c r="D144" s="36">
        <f>SUMIFS(СВЦЭМ!$D$33:$D$776,СВЦЭМ!$A$33:$A$776,$A144,СВЦЭМ!$B$33:$B$776,D$119)+'СЕТ СН'!$I$11+СВЦЭМ!$D$10+'СЕТ СН'!$I$5-'СЕТ СН'!$I$21</f>
        <v>3455.0221935700001</v>
      </c>
      <c r="E144" s="36">
        <f>SUMIFS(СВЦЭМ!$D$33:$D$776,СВЦЭМ!$A$33:$A$776,$A144,СВЦЭМ!$B$33:$B$776,E$119)+'СЕТ СН'!$I$11+СВЦЭМ!$D$10+'СЕТ СН'!$I$5-'СЕТ СН'!$I$21</f>
        <v>3458.8918449299999</v>
      </c>
      <c r="F144" s="36">
        <f>SUMIFS(СВЦЭМ!$D$33:$D$776,СВЦЭМ!$A$33:$A$776,$A144,СВЦЭМ!$B$33:$B$776,F$119)+'СЕТ СН'!$I$11+СВЦЭМ!$D$10+'СЕТ СН'!$I$5-'СЕТ СН'!$I$21</f>
        <v>3458.76687563</v>
      </c>
      <c r="G144" s="36">
        <f>SUMIFS(СВЦЭМ!$D$33:$D$776,СВЦЭМ!$A$33:$A$776,$A144,СВЦЭМ!$B$33:$B$776,G$119)+'СЕТ СН'!$I$11+СВЦЭМ!$D$10+'СЕТ СН'!$I$5-'СЕТ СН'!$I$21</f>
        <v>3457.7713409399998</v>
      </c>
      <c r="H144" s="36">
        <f>SUMIFS(СВЦЭМ!$D$33:$D$776,СВЦЭМ!$A$33:$A$776,$A144,СВЦЭМ!$B$33:$B$776,H$119)+'СЕТ СН'!$I$11+СВЦЭМ!$D$10+'СЕТ СН'!$I$5-'СЕТ СН'!$I$21</f>
        <v>3444.85495803</v>
      </c>
      <c r="I144" s="36">
        <f>SUMIFS(СВЦЭМ!$D$33:$D$776,СВЦЭМ!$A$33:$A$776,$A144,СВЦЭМ!$B$33:$B$776,I$119)+'СЕТ СН'!$I$11+СВЦЭМ!$D$10+'СЕТ СН'!$I$5-'СЕТ СН'!$I$21</f>
        <v>3434.77979938</v>
      </c>
      <c r="J144" s="36">
        <f>SUMIFS(СВЦЭМ!$D$33:$D$776,СВЦЭМ!$A$33:$A$776,$A144,СВЦЭМ!$B$33:$B$776,J$119)+'СЕТ СН'!$I$11+СВЦЭМ!$D$10+'СЕТ СН'!$I$5-'СЕТ СН'!$I$21</f>
        <v>3397.0647271399998</v>
      </c>
      <c r="K144" s="36">
        <f>SUMIFS(СВЦЭМ!$D$33:$D$776,СВЦЭМ!$A$33:$A$776,$A144,СВЦЭМ!$B$33:$B$776,K$119)+'СЕТ СН'!$I$11+СВЦЭМ!$D$10+'СЕТ СН'!$I$5-'СЕТ СН'!$I$21</f>
        <v>3353.3082061300001</v>
      </c>
      <c r="L144" s="36">
        <f>SUMIFS(СВЦЭМ!$D$33:$D$776,СВЦЭМ!$A$33:$A$776,$A144,СВЦЭМ!$B$33:$B$776,L$119)+'СЕТ СН'!$I$11+СВЦЭМ!$D$10+'СЕТ СН'!$I$5-'СЕТ СН'!$I$21</f>
        <v>3319.42547031</v>
      </c>
      <c r="M144" s="36">
        <f>SUMIFS(СВЦЭМ!$D$33:$D$776,СВЦЭМ!$A$33:$A$776,$A144,СВЦЭМ!$B$33:$B$776,M$119)+'СЕТ СН'!$I$11+СВЦЭМ!$D$10+'СЕТ СН'!$I$5-'СЕТ СН'!$I$21</f>
        <v>3319.8566602299998</v>
      </c>
      <c r="N144" s="36">
        <f>SUMIFS(СВЦЭМ!$D$33:$D$776,СВЦЭМ!$A$33:$A$776,$A144,СВЦЭМ!$B$33:$B$776,N$119)+'СЕТ СН'!$I$11+СВЦЭМ!$D$10+'СЕТ СН'!$I$5-'СЕТ СН'!$I$21</f>
        <v>3337.0159048099999</v>
      </c>
      <c r="O144" s="36">
        <f>SUMIFS(СВЦЭМ!$D$33:$D$776,СВЦЭМ!$A$33:$A$776,$A144,СВЦЭМ!$B$33:$B$776,O$119)+'СЕТ СН'!$I$11+СВЦЭМ!$D$10+'СЕТ СН'!$I$5-'СЕТ СН'!$I$21</f>
        <v>3356.0439647799999</v>
      </c>
      <c r="P144" s="36">
        <f>SUMIFS(СВЦЭМ!$D$33:$D$776,СВЦЭМ!$A$33:$A$776,$A144,СВЦЭМ!$B$33:$B$776,P$119)+'СЕТ СН'!$I$11+СВЦЭМ!$D$10+'СЕТ СН'!$I$5-'СЕТ СН'!$I$21</f>
        <v>3369.4382369599998</v>
      </c>
      <c r="Q144" s="36">
        <f>SUMIFS(СВЦЭМ!$D$33:$D$776,СВЦЭМ!$A$33:$A$776,$A144,СВЦЭМ!$B$33:$B$776,Q$119)+'СЕТ СН'!$I$11+СВЦЭМ!$D$10+'СЕТ СН'!$I$5-'СЕТ СН'!$I$21</f>
        <v>3382.55087443</v>
      </c>
      <c r="R144" s="36">
        <f>SUMIFS(СВЦЭМ!$D$33:$D$776,СВЦЭМ!$A$33:$A$776,$A144,СВЦЭМ!$B$33:$B$776,R$119)+'СЕТ СН'!$I$11+СВЦЭМ!$D$10+'СЕТ СН'!$I$5-'СЕТ СН'!$I$21</f>
        <v>3345.6198261</v>
      </c>
      <c r="S144" s="36">
        <f>SUMIFS(СВЦЭМ!$D$33:$D$776,СВЦЭМ!$A$33:$A$776,$A144,СВЦЭМ!$B$33:$B$776,S$119)+'СЕТ СН'!$I$11+СВЦЭМ!$D$10+'СЕТ СН'!$I$5-'СЕТ СН'!$I$21</f>
        <v>3307.3538100599999</v>
      </c>
      <c r="T144" s="36">
        <f>SUMIFS(СВЦЭМ!$D$33:$D$776,СВЦЭМ!$A$33:$A$776,$A144,СВЦЭМ!$B$33:$B$776,T$119)+'СЕТ СН'!$I$11+СВЦЭМ!$D$10+'СЕТ СН'!$I$5-'СЕТ СН'!$I$21</f>
        <v>3319.9102498100001</v>
      </c>
      <c r="U144" s="36">
        <f>SUMIFS(СВЦЭМ!$D$33:$D$776,СВЦЭМ!$A$33:$A$776,$A144,СВЦЭМ!$B$33:$B$776,U$119)+'СЕТ СН'!$I$11+СВЦЭМ!$D$10+'СЕТ СН'!$I$5-'СЕТ СН'!$I$21</f>
        <v>3323.5430737799998</v>
      </c>
      <c r="V144" s="36">
        <f>SUMIFS(СВЦЭМ!$D$33:$D$776,СВЦЭМ!$A$33:$A$776,$A144,СВЦЭМ!$B$33:$B$776,V$119)+'СЕТ СН'!$I$11+СВЦЭМ!$D$10+'СЕТ СН'!$I$5-'СЕТ СН'!$I$21</f>
        <v>3297.10962905</v>
      </c>
      <c r="W144" s="36">
        <f>SUMIFS(СВЦЭМ!$D$33:$D$776,СВЦЭМ!$A$33:$A$776,$A144,СВЦЭМ!$B$33:$B$776,W$119)+'СЕТ СН'!$I$11+СВЦЭМ!$D$10+'СЕТ СН'!$I$5-'СЕТ СН'!$I$21</f>
        <v>3301.5873407099998</v>
      </c>
      <c r="X144" s="36">
        <f>SUMIFS(СВЦЭМ!$D$33:$D$776,СВЦЭМ!$A$33:$A$776,$A144,СВЦЭМ!$B$33:$B$776,X$119)+'СЕТ СН'!$I$11+СВЦЭМ!$D$10+'СЕТ СН'!$I$5-'СЕТ СН'!$I$21</f>
        <v>3312.9677501599999</v>
      </c>
      <c r="Y144" s="36">
        <f>SUMIFS(СВЦЭМ!$D$33:$D$776,СВЦЭМ!$A$33:$A$776,$A144,СВЦЭМ!$B$33:$B$776,Y$119)+'СЕТ СН'!$I$11+СВЦЭМ!$D$10+'СЕТ СН'!$I$5-'СЕТ СН'!$I$21</f>
        <v>3388.5418408099999</v>
      </c>
    </row>
    <row r="145" spans="1:27" ht="15.75" x14ac:dyDescent="0.2">
      <c r="A145" s="35">
        <f t="shared" si="3"/>
        <v>43703</v>
      </c>
      <c r="B145" s="36">
        <f>SUMIFS(СВЦЭМ!$D$33:$D$776,СВЦЭМ!$A$33:$A$776,$A145,СВЦЭМ!$B$33:$B$776,B$119)+'СЕТ СН'!$I$11+СВЦЭМ!$D$10+'СЕТ СН'!$I$5-'СЕТ СН'!$I$21</f>
        <v>3502.8804006599999</v>
      </c>
      <c r="C145" s="36">
        <f>SUMIFS(СВЦЭМ!$D$33:$D$776,СВЦЭМ!$A$33:$A$776,$A145,СВЦЭМ!$B$33:$B$776,C$119)+'СЕТ СН'!$I$11+СВЦЭМ!$D$10+'СЕТ СН'!$I$5-'СЕТ СН'!$I$21</f>
        <v>3558.34607009</v>
      </c>
      <c r="D145" s="36">
        <f>SUMIFS(СВЦЭМ!$D$33:$D$776,СВЦЭМ!$A$33:$A$776,$A145,СВЦЭМ!$B$33:$B$776,D$119)+'СЕТ СН'!$I$11+СВЦЭМ!$D$10+'СЕТ СН'!$I$5-'СЕТ СН'!$I$21</f>
        <v>3576.7959117999999</v>
      </c>
      <c r="E145" s="36">
        <f>SUMIFS(СВЦЭМ!$D$33:$D$776,СВЦЭМ!$A$33:$A$776,$A145,СВЦЭМ!$B$33:$B$776,E$119)+'СЕТ СН'!$I$11+СВЦЭМ!$D$10+'СЕТ СН'!$I$5-'СЕТ СН'!$I$21</f>
        <v>3588.2089038099998</v>
      </c>
      <c r="F145" s="36">
        <f>SUMIFS(СВЦЭМ!$D$33:$D$776,СВЦЭМ!$A$33:$A$776,$A145,СВЦЭМ!$B$33:$B$776,F$119)+'СЕТ СН'!$I$11+СВЦЭМ!$D$10+'СЕТ СН'!$I$5-'СЕТ СН'!$I$21</f>
        <v>3574.3665980799997</v>
      </c>
      <c r="G145" s="36">
        <f>SUMIFS(СВЦЭМ!$D$33:$D$776,СВЦЭМ!$A$33:$A$776,$A145,СВЦЭМ!$B$33:$B$776,G$119)+'СЕТ СН'!$I$11+СВЦЭМ!$D$10+'СЕТ СН'!$I$5-'СЕТ СН'!$I$21</f>
        <v>3540.73759883</v>
      </c>
      <c r="H145" s="36">
        <f>SUMIFS(СВЦЭМ!$D$33:$D$776,СВЦЭМ!$A$33:$A$776,$A145,СВЦЭМ!$B$33:$B$776,H$119)+'СЕТ СН'!$I$11+СВЦЭМ!$D$10+'СЕТ СН'!$I$5-'СЕТ СН'!$I$21</f>
        <v>3512.1847322200001</v>
      </c>
      <c r="I145" s="36">
        <f>SUMIFS(СВЦЭМ!$D$33:$D$776,СВЦЭМ!$A$33:$A$776,$A145,СВЦЭМ!$B$33:$B$776,I$119)+'СЕТ СН'!$I$11+СВЦЭМ!$D$10+'СЕТ СН'!$I$5-'СЕТ СН'!$I$21</f>
        <v>3457.15739454</v>
      </c>
      <c r="J145" s="36">
        <f>SUMIFS(СВЦЭМ!$D$33:$D$776,СВЦЭМ!$A$33:$A$776,$A145,СВЦЭМ!$B$33:$B$776,J$119)+'СЕТ СН'!$I$11+СВЦЭМ!$D$10+'СЕТ СН'!$I$5-'СЕТ СН'!$I$21</f>
        <v>3413.17394259</v>
      </c>
      <c r="K145" s="36">
        <f>SUMIFS(СВЦЭМ!$D$33:$D$776,СВЦЭМ!$A$33:$A$776,$A145,СВЦЭМ!$B$33:$B$776,K$119)+'СЕТ СН'!$I$11+СВЦЭМ!$D$10+'СЕТ СН'!$I$5-'СЕТ СН'!$I$21</f>
        <v>3382.1582352699998</v>
      </c>
      <c r="L145" s="36">
        <f>SUMIFS(СВЦЭМ!$D$33:$D$776,СВЦЭМ!$A$33:$A$776,$A145,СВЦЭМ!$B$33:$B$776,L$119)+'СЕТ СН'!$I$11+СВЦЭМ!$D$10+'СЕТ СН'!$I$5-'СЕТ СН'!$I$21</f>
        <v>3363.9947207099999</v>
      </c>
      <c r="M145" s="36">
        <f>SUMIFS(СВЦЭМ!$D$33:$D$776,СВЦЭМ!$A$33:$A$776,$A145,СВЦЭМ!$B$33:$B$776,M$119)+'СЕТ СН'!$I$11+СВЦЭМ!$D$10+'СЕТ СН'!$I$5-'СЕТ СН'!$I$21</f>
        <v>3359.5805147399997</v>
      </c>
      <c r="N145" s="36">
        <f>SUMIFS(СВЦЭМ!$D$33:$D$776,СВЦЭМ!$A$33:$A$776,$A145,СВЦЭМ!$B$33:$B$776,N$119)+'СЕТ СН'!$I$11+СВЦЭМ!$D$10+'СЕТ СН'!$I$5-'СЕТ СН'!$I$21</f>
        <v>3358.1474857799999</v>
      </c>
      <c r="O145" s="36">
        <f>SUMIFS(СВЦЭМ!$D$33:$D$776,СВЦЭМ!$A$33:$A$776,$A145,СВЦЭМ!$B$33:$B$776,O$119)+'СЕТ СН'!$I$11+СВЦЭМ!$D$10+'СЕТ СН'!$I$5-'СЕТ СН'!$I$21</f>
        <v>3357.98362873</v>
      </c>
      <c r="P145" s="36">
        <f>SUMIFS(СВЦЭМ!$D$33:$D$776,СВЦЭМ!$A$33:$A$776,$A145,СВЦЭМ!$B$33:$B$776,P$119)+'СЕТ СН'!$I$11+СВЦЭМ!$D$10+'СЕТ СН'!$I$5-'СЕТ СН'!$I$21</f>
        <v>3353.9608174199998</v>
      </c>
      <c r="Q145" s="36">
        <f>SUMIFS(СВЦЭМ!$D$33:$D$776,СВЦЭМ!$A$33:$A$776,$A145,СВЦЭМ!$B$33:$B$776,Q$119)+'СЕТ СН'!$I$11+СВЦЭМ!$D$10+'СЕТ СН'!$I$5-'СЕТ СН'!$I$21</f>
        <v>3362.5232741099999</v>
      </c>
      <c r="R145" s="36">
        <f>SUMIFS(СВЦЭМ!$D$33:$D$776,СВЦЭМ!$A$33:$A$776,$A145,СВЦЭМ!$B$33:$B$776,R$119)+'СЕТ СН'!$I$11+СВЦЭМ!$D$10+'СЕТ СН'!$I$5-'СЕТ СН'!$I$21</f>
        <v>3332.9136371699997</v>
      </c>
      <c r="S145" s="36">
        <f>SUMIFS(СВЦЭМ!$D$33:$D$776,СВЦЭМ!$A$33:$A$776,$A145,СВЦЭМ!$B$33:$B$776,S$119)+'СЕТ СН'!$I$11+СВЦЭМ!$D$10+'СЕТ СН'!$I$5-'СЕТ СН'!$I$21</f>
        <v>3362.9218436900001</v>
      </c>
      <c r="T145" s="36">
        <f>SUMIFS(СВЦЭМ!$D$33:$D$776,СВЦЭМ!$A$33:$A$776,$A145,СВЦЭМ!$B$33:$B$776,T$119)+'СЕТ СН'!$I$11+СВЦЭМ!$D$10+'СЕТ СН'!$I$5-'СЕТ СН'!$I$21</f>
        <v>3368.0197275599999</v>
      </c>
      <c r="U145" s="36">
        <f>SUMIFS(СВЦЭМ!$D$33:$D$776,СВЦЭМ!$A$33:$A$776,$A145,СВЦЭМ!$B$33:$B$776,U$119)+'СЕТ СН'!$I$11+СВЦЭМ!$D$10+'СЕТ СН'!$I$5-'СЕТ СН'!$I$21</f>
        <v>3371.2515189699998</v>
      </c>
      <c r="V145" s="36">
        <f>SUMIFS(СВЦЭМ!$D$33:$D$776,СВЦЭМ!$A$33:$A$776,$A145,СВЦЭМ!$B$33:$B$776,V$119)+'СЕТ СН'!$I$11+СВЦЭМ!$D$10+'СЕТ СН'!$I$5-'СЕТ СН'!$I$21</f>
        <v>3383.45057615</v>
      </c>
      <c r="W145" s="36">
        <f>SUMIFS(СВЦЭМ!$D$33:$D$776,СВЦЭМ!$A$33:$A$776,$A145,СВЦЭМ!$B$33:$B$776,W$119)+'СЕТ СН'!$I$11+СВЦЭМ!$D$10+'СЕТ СН'!$I$5-'СЕТ СН'!$I$21</f>
        <v>3385.9850264400002</v>
      </c>
      <c r="X145" s="36">
        <f>SUMIFS(СВЦЭМ!$D$33:$D$776,СВЦЭМ!$A$33:$A$776,$A145,СВЦЭМ!$B$33:$B$776,X$119)+'СЕТ СН'!$I$11+СВЦЭМ!$D$10+'СЕТ СН'!$I$5-'СЕТ СН'!$I$21</f>
        <v>3346.3420290999998</v>
      </c>
      <c r="Y145" s="36">
        <f>SUMIFS(СВЦЭМ!$D$33:$D$776,СВЦЭМ!$A$33:$A$776,$A145,СВЦЭМ!$B$33:$B$776,Y$119)+'СЕТ СН'!$I$11+СВЦЭМ!$D$10+'СЕТ СН'!$I$5-'СЕТ СН'!$I$21</f>
        <v>3399.0185309499998</v>
      </c>
    </row>
    <row r="146" spans="1:27" ht="15.75" x14ac:dyDescent="0.2">
      <c r="A146" s="35">
        <f t="shared" si="3"/>
        <v>43704</v>
      </c>
      <c r="B146" s="36">
        <f>SUMIFS(СВЦЭМ!$D$33:$D$776,СВЦЭМ!$A$33:$A$776,$A146,СВЦЭМ!$B$33:$B$776,B$119)+'СЕТ СН'!$I$11+СВЦЭМ!$D$10+'СЕТ СН'!$I$5-'СЕТ СН'!$I$21</f>
        <v>3364.9548401499997</v>
      </c>
      <c r="C146" s="36">
        <f>SUMIFS(СВЦЭМ!$D$33:$D$776,СВЦЭМ!$A$33:$A$776,$A146,СВЦЭМ!$B$33:$B$776,C$119)+'СЕТ СН'!$I$11+СВЦЭМ!$D$10+'СЕТ СН'!$I$5-'СЕТ СН'!$I$21</f>
        <v>3414.7394081399998</v>
      </c>
      <c r="D146" s="36">
        <f>SUMIFS(СВЦЭМ!$D$33:$D$776,СВЦЭМ!$A$33:$A$776,$A146,СВЦЭМ!$B$33:$B$776,D$119)+'СЕТ СН'!$I$11+СВЦЭМ!$D$10+'СЕТ СН'!$I$5-'СЕТ СН'!$I$21</f>
        <v>3454.48145617</v>
      </c>
      <c r="E146" s="36">
        <f>SUMIFS(СВЦЭМ!$D$33:$D$776,СВЦЭМ!$A$33:$A$776,$A146,СВЦЭМ!$B$33:$B$776,E$119)+'СЕТ СН'!$I$11+СВЦЭМ!$D$10+'СЕТ СН'!$I$5-'СЕТ СН'!$I$21</f>
        <v>3464.5965749500001</v>
      </c>
      <c r="F146" s="36">
        <f>SUMIFS(СВЦЭМ!$D$33:$D$776,СВЦЭМ!$A$33:$A$776,$A146,СВЦЭМ!$B$33:$B$776,F$119)+'СЕТ СН'!$I$11+СВЦЭМ!$D$10+'СЕТ СН'!$I$5-'СЕТ СН'!$I$21</f>
        <v>3454.0407015800001</v>
      </c>
      <c r="G146" s="36">
        <f>SUMIFS(СВЦЭМ!$D$33:$D$776,СВЦЭМ!$A$33:$A$776,$A146,СВЦЭМ!$B$33:$B$776,G$119)+'СЕТ СН'!$I$11+СВЦЭМ!$D$10+'СЕТ СН'!$I$5-'СЕТ СН'!$I$21</f>
        <v>3427.4579778299999</v>
      </c>
      <c r="H146" s="36">
        <f>SUMIFS(СВЦЭМ!$D$33:$D$776,СВЦЭМ!$A$33:$A$776,$A146,СВЦЭМ!$B$33:$B$776,H$119)+'СЕТ СН'!$I$11+СВЦЭМ!$D$10+'СЕТ СН'!$I$5-'СЕТ СН'!$I$21</f>
        <v>3419.3741228099998</v>
      </c>
      <c r="I146" s="36">
        <f>SUMIFS(СВЦЭМ!$D$33:$D$776,СВЦЭМ!$A$33:$A$776,$A146,СВЦЭМ!$B$33:$B$776,I$119)+'СЕТ СН'!$I$11+СВЦЭМ!$D$10+'СЕТ СН'!$I$5-'СЕТ СН'!$I$21</f>
        <v>3374.1400873399998</v>
      </c>
      <c r="J146" s="36">
        <f>SUMIFS(СВЦЭМ!$D$33:$D$776,СВЦЭМ!$A$33:$A$776,$A146,СВЦЭМ!$B$33:$B$776,J$119)+'СЕТ СН'!$I$11+СВЦЭМ!$D$10+'СЕТ СН'!$I$5-'СЕТ СН'!$I$21</f>
        <v>3427.4231919399999</v>
      </c>
      <c r="K146" s="36">
        <f>SUMIFS(СВЦЭМ!$D$33:$D$776,СВЦЭМ!$A$33:$A$776,$A146,СВЦЭМ!$B$33:$B$776,K$119)+'СЕТ СН'!$I$11+СВЦЭМ!$D$10+'СЕТ СН'!$I$5-'СЕТ СН'!$I$21</f>
        <v>3451.2880987099998</v>
      </c>
      <c r="L146" s="36">
        <f>SUMIFS(СВЦЭМ!$D$33:$D$776,СВЦЭМ!$A$33:$A$776,$A146,СВЦЭМ!$B$33:$B$776,L$119)+'СЕТ СН'!$I$11+СВЦЭМ!$D$10+'СЕТ СН'!$I$5-'СЕТ СН'!$I$21</f>
        <v>3453.49287886</v>
      </c>
      <c r="M146" s="36">
        <f>SUMIFS(СВЦЭМ!$D$33:$D$776,СВЦЭМ!$A$33:$A$776,$A146,СВЦЭМ!$B$33:$B$776,M$119)+'СЕТ СН'!$I$11+СВЦЭМ!$D$10+'СЕТ СН'!$I$5-'СЕТ СН'!$I$21</f>
        <v>3455.5412490499998</v>
      </c>
      <c r="N146" s="36">
        <f>SUMIFS(СВЦЭМ!$D$33:$D$776,СВЦЭМ!$A$33:$A$776,$A146,СВЦЭМ!$B$33:$B$776,N$119)+'СЕТ СН'!$I$11+СВЦЭМ!$D$10+'СЕТ СН'!$I$5-'СЕТ СН'!$I$21</f>
        <v>3460.2060534799998</v>
      </c>
      <c r="O146" s="36">
        <f>SUMIFS(СВЦЭМ!$D$33:$D$776,СВЦЭМ!$A$33:$A$776,$A146,СВЦЭМ!$B$33:$B$776,O$119)+'СЕТ СН'!$I$11+СВЦЭМ!$D$10+'СЕТ СН'!$I$5-'СЕТ СН'!$I$21</f>
        <v>3459.2509632000001</v>
      </c>
      <c r="P146" s="36">
        <f>SUMIFS(СВЦЭМ!$D$33:$D$776,СВЦЭМ!$A$33:$A$776,$A146,СВЦЭМ!$B$33:$B$776,P$119)+'СЕТ СН'!$I$11+СВЦЭМ!$D$10+'СЕТ СН'!$I$5-'СЕТ СН'!$I$21</f>
        <v>3463.0663893299998</v>
      </c>
      <c r="Q146" s="36">
        <f>SUMIFS(СВЦЭМ!$D$33:$D$776,СВЦЭМ!$A$33:$A$776,$A146,СВЦЭМ!$B$33:$B$776,Q$119)+'СЕТ СН'!$I$11+СВЦЭМ!$D$10+'СЕТ СН'!$I$5-'СЕТ СН'!$I$21</f>
        <v>3465.1074863399999</v>
      </c>
      <c r="R146" s="36">
        <f>SUMIFS(СВЦЭМ!$D$33:$D$776,СВЦЭМ!$A$33:$A$776,$A146,СВЦЭМ!$B$33:$B$776,R$119)+'СЕТ СН'!$I$11+СВЦЭМ!$D$10+'СЕТ СН'!$I$5-'СЕТ СН'!$I$21</f>
        <v>3470.3652878100002</v>
      </c>
      <c r="S146" s="36">
        <f>SUMIFS(СВЦЭМ!$D$33:$D$776,СВЦЭМ!$A$33:$A$776,$A146,СВЦЭМ!$B$33:$B$776,S$119)+'СЕТ СН'!$I$11+СВЦЭМ!$D$10+'СЕТ СН'!$I$5-'СЕТ СН'!$I$21</f>
        <v>3513.7142386599999</v>
      </c>
      <c r="T146" s="36">
        <f>SUMIFS(СВЦЭМ!$D$33:$D$776,СВЦЭМ!$A$33:$A$776,$A146,СВЦЭМ!$B$33:$B$776,T$119)+'СЕТ СН'!$I$11+СВЦЭМ!$D$10+'СЕТ СН'!$I$5-'СЕТ СН'!$I$21</f>
        <v>3518.8783476899998</v>
      </c>
      <c r="U146" s="36">
        <f>SUMIFS(СВЦЭМ!$D$33:$D$776,СВЦЭМ!$A$33:$A$776,$A146,СВЦЭМ!$B$33:$B$776,U$119)+'СЕТ СН'!$I$11+СВЦЭМ!$D$10+'СЕТ СН'!$I$5-'СЕТ СН'!$I$21</f>
        <v>3521.9613669999999</v>
      </c>
      <c r="V146" s="36">
        <f>SUMIFS(СВЦЭМ!$D$33:$D$776,СВЦЭМ!$A$33:$A$776,$A146,СВЦЭМ!$B$33:$B$776,V$119)+'СЕТ СН'!$I$11+СВЦЭМ!$D$10+'СЕТ СН'!$I$5-'СЕТ СН'!$I$21</f>
        <v>3536.6770718600001</v>
      </c>
      <c r="W146" s="36">
        <f>SUMIFS(СВЦЭМ!$D$33:$D$776,СВЦЭМ!$A$33:$A$776,$A146,СВЦЭМ!$B$33:$B$776,W$119)+'СЕТ СН'!$I$11+СВЦЭМ!$D$10+'СЕТ СН'!$I$5-'СЕТ СН'!$I$21</f>
        <v>3537.1390357700002</v>
      </c>
      <c r="X146" s="36">
        <f>SUMIFS(СВЦЭМ!$D$33:$D$776,СВЦЭМ!$A$33:$A$776,$A146,СВЦЭМ!$B$33:$B$776,X$119)+'СЕТ СН'!$I$11+СВЦЭМ!$D$10+'СЕТ СН'!$I$5-'СЕТ СН'!$I$21</f>
        <v>3506.8265734699999</v>
      </c>
      <c r="Y146" s="36">
        <f>SUMIFS(СВЦЭМ!$D$33:$D$776,СВЦЭМ!$A$33:$A$776,$A146,СВЦЭМ!$B$33:$B$776,Y$119)+'СЕТ СН'!$I$11+СВЦЭМ!$D$10+'СЕТ СН'!$I$5-'СЕТ СН'!$I$21</f>
        <v>3439.6953686400002</v>
      </c>
    </row>
    <row r="147" spans="1:27" ht="15.75" x14ac:dyDescent="0.2">
      <c r="A147" s="35">
        <f t="shared" si="3"/>
        <v>43705</v>
      </c>
      <c r="B147" s="36">
        <f>SUMIFS(СВЦЭМ!$D$33:$D$776,СВЦЭМ!$A$33:$A$776,$A147,СВЦЭМ!$B$33:$B$776,B$119)+'СЕТ СН'!$I$11+СВЦЭМ!$D$10+'СЕТ СН'!$I$5-'СЕТ СН'!$I$21</f>
        <v>3408.5958074999999</v>
      </c>
      <c r="C147" s="36">
        <f>SUMIFS(СВЦЭМ!$D$33:$D$776,СВЦЭМ!$A$33:$A$776,$A147,СВЦЭМ!$B$33:$B$776,C$119)+'СЕТ СН'!$I$11+СВЦЭМ!$D$10+'СЕТ СН'!$I$5-'СЕТ СН'!$I$21</f>
        <v>3436.16062263</v>
      </c>
      <c r="D147" s="36">
        <f>SUMIFS(СВЦЭМ!$D$33:$D$776,СВЦЭМ!$A$33:$A$776,$A147,СВЦЭМ!$B$33:$B$776,D$119)+'СЕТ СН'!$I$11+СВЦЭМ!$D$10+'СЕТ СН'!$I$5-'СЕТ СН'!$I$21</f>
        <v>3468.7355060700002</v>
      </c>
      <c r="E147" s="36">
        <f>SUMIFS(СВЦЭМ!$D$33:$D$776,СВЦЭМ!$A$33:$A$776,$A147,СВЦЭМ!$B$33:$B$776,E$119)+'СЕТ СН'!$I$11+СВЦЭМ!$D$10+'СЕТ СН'!$I$5-'СЕТ СН'!$I$21</f>
        <v>3477.6202633299999</v>
      </c>
      <c r="F147" s="36">
        <f>SUMIFS(СВЦЭМ!$D$33:$D$776,СВЦЭМ!$A$33:$A$776,$A147,СВЦЭМ!$B$33:$B$776,F$119)+'СЕТ СН'!$I$11+СВЦЭМ!$D$10+'СЕТ СН'!$I$5-'СЕТ СН'!$I$21</f>
        <v>3477.654352</v>
      </c>
      <c r="G147" s="36">
        <f>SUMIFS(СВЦЭМ!$D$33:$D$776,СВЦЭМ!$A$33:$A$776,$A147,СВЦЭМ!$B$33:$B$776,G$119)+'СЕТ СН'!$I$11+СВЦЭМ!$D$10+'СЕТ СН'!$I$5-'СЕТ СН'!$I$21</f>
        <v>3455.2849812200002</v>
      </c>
      <c r="H147" s="36">
        <f>SUMIFS(СВЦЭМ!$D$33:$D$776,СВЦЭМ!$A$33:$A$776,$A147,СВЦЭМ!$B$33:$B$776,H$119)+'СЕТ СН'!$I$11+СВЦЭМ!$D$10+'СЕТ СН'!$I$5-'СЕТ СН'!$I$21</f>
        <v>3421.53563076</v>
      </c>
      <c r="I147" s="36">
        <f>SUMIFS(СВЦЭМ!$D$33:$D$776,СВЦЭМ!$A$33:$A$776,$A147,СВЦЭМ!$B$33:$B$776,I$119)+'СЕТ СН'!$I$11+СВЦЭМ!$D$10+'СЕТ СН'!$I$5-'СЕТ СН'!$I$21</f>
        <v>3418.7467465599998</v>
      </c>
      <c r="J147" s="36">
        <f>SUMIFS(СВЦЭМ!$D$33:$D$776,СВЦЭМ!$A$33:$A$776,$A147,СВЦЭМ!$B$33:$B$776,J$119)+'СЕТ СН'!$I$11+СВЦЭМ!$D$10+'СЕТ СН'!$I$5-'СЕТ СН'!$I$21</f>
        <v>3415.0221893399998</v>
      </c>
      <c r="K147" s="36">
        <f>SUMIFS(СВЦЭМ!$D$33:$D$776,СВЦЭМ!$A$33:$A$776,$A147,СВЦЭМ!$B$33:$B$776,K$119)+'СЕТ СН'!$I$11+СВЦЭМ!$D$10+'СЕТ СН'!$I$5-'СЕТ СН'!$I$21</f>
        <v>3451.7163354899999</v>
      </c>
      <c r="L147" s="36">
        <f>SUMIFS(СВЦЭМ!$D$33:$D$776,СВЦЭМ!$A$33:$A$776,$A147,СВЦЭМ!$B$33:$B$776,L$119)+'СЕТ СН'!$I$11+СВЦЭМ!$D$10+'СЕТ СН'!$I$5-'СЕТ СН'!$I$21</f>
        <v>3470.36896088</v>
      </c>
      <c r="M147" s="36">
        <f>SUMIFS(СВЦЭМ!$D$33:$D$776,СВЦЭМ!$A$33:$A$776,$A147,СВЦЭМ!$B$33:$B$776,M$119)+'СЕТ СН'!$I$11+СВЦЭМ!$D$10+'СЕТ СН'!$I$5-'СЕТ СН'!$I$21</f>
        <v>3472.7092254700001</v>
      </c>
      <c r="N147" s="36">
        <f>SUMIFS(СВЦЭМ!$D$33:$D$776,СВЦЭМ!$A$33:$A$776,$A147,СВЦЭМ!$B$33:$B$776,N$119)+'СЕТ СН'!$I$11+СВЦЭМ!$D$10+'СЕТ СН'!$I$5-'СЕТ СН'!$I$21</f>
        <v>3463.3887201799998</v>
      </c>
      <c r="O147" s="36">
        <f>SUMIFS(СВЦЭМ!$D$33:$D$776,СВЦЭМ!$A$33:$A$776,$A147,СВЦЭМ!$B$33:$B$776,O$119)+'СЕТ СН'!$I$11+СВЦЭМ!$D$10+'СЕТ СН'!$I$5-'СЕТ СН'!$I$21</f>
        <v>3459.4523108899998</v>
      </c>
      <c r="P147" s="36">
        <f>SUMIFS(СВЦЭМ!$D$33:$D$776,СВЦЭМ!$A$33:$A$776,$A147,СВЦЭМ!$B$33:$B$776,P$119)+'СЕТ СН'!$I$11+СВЦЭМ!$D$10+'СЕТ СН'!$I$5-'СЕТ СН'!$I$21</f>
        <v>3460.03728568</v>
      </c>
      <c r="Q147" s="36">
        <f>SUMIFS(СВЦЭМ!$D$33:$D$776,СВЦЭМ!$A$33:$A$776,$A147,СВЦЭМ!$B$33:$B$776,Q$119)+'СЕТ СН'!$I$11+СВЦЭМ!$D$10+'СЕТ СН'!$I$5-'СЕТ СН'!$I$21</f>
        <v>3458.1270502500001</v>
      </c>
      <c r="R147" s="36">
        <f>SUMIFS(СВЦЭМ!$D$33:$D$776,СВЦЭМ!$A$33:$A$776,$A147,СВЦЭМ!$B$33:$B$776,R$119)+'СЕТ СН'!$I$11+СВЦЭМ!$D$10+'СЕТ СН'!$I$5-'СЕТ СН'!$I$21</f>
        <v>3493.03662321</v>
      </c>
      <c r="S147" s="36">
        <f>SUMIFS(СВЦЭМ!$D$33:$D$776,СВЦЭМ!$A$33:$A$776,$A147,СВЦЭМ!$B$33:$B$776,S$119)+'СЕТ СН'!$I$11+СВЦЭМ!$D$10+'СЕТ СН'!$I$5-'СЕТ СН'!$I$21</f>
        <v>3537.4418576600001</v>
      </c>
      <c r="T147" s="36">
        <f>SUMIFS(СВЦЭМ!$D$33:$D$776,СВЦЭМ!$A$33:$A$776,$A147,СВЦЭМ!$B$33:$B$776,T$119)+'СЕТ СН'!$I$11+СВЦЭМ!$D$10+'СЕТ СН'!$I$5-'СЕТ СН'!$I$21</f>
        <v>3540.6247925500002</v>
      </c>
      <c r="U147" s="36">
        <f>SUMIFS(СВЦЭМ!$D$33:$D$776,СВЦЭМ!$A$33:$A$776,$A147,СВЦЭМ!$B$33:$B$776,U$119)+'СЕТ СН'!$I$11+СВЦЭМ!$D$10+'СЕТ СН'!$I$5-'СЕТ СН'!$I$21</f>
        <v>3538.1004191399998</v>
      </c>
      <c r="V147" s="36">
        <f>SUMIFS(СВЦЭМ!$D$33:$D$776,СВЦЭМ!$A$33:$A$776,$A147,СВЦЭМ!$B$33:$B$776,V$119)+'СЕТ СН'!$I$11+СВЦЭМ!$D$10+'СЕТ СН'!$I$5-'СЕТ СН'!$I$21</f>
        <v>3542.6896874399999</v>
      </c>
      <c r="W147" s="36">
        <f>SUMIFS(СВЦЭМ!$D$33:$D$776,СВЦЭМ!$A$33:$A$776,$A147,СВЦЭМ!$B$33:$B$776,W$119)+'СЕТ СН'!$I$11+СВЦЭМ!$D$10+'СЕТ СН'!$I$5-'СЕТ СН'!$I$21</f>
        <v>3551.4900264299999</v>
      </c>
      <c r="X147" s="36">
        <f>SUMIFS(СВЦЭМ!$D$33:$D$776,СВЦЭМ!$A$33:$A$776,$A147,СВЦЭМ!$B$33:$B$776,X$119)+'СЕТ СН'!$I$11+СВЦЭМ!$D$10+'СЕТ СН'!$I$5-'СЕТ СН'!$I$21</f>
        <v>3525.3686219399997</v>
      </c>
      <c r="Y147" s="36">
        <f>SUMIFS(СВЦЭМ!$D$33:$D$776,СВЦЭМ!$A$33:$A$776,$A147,СВЦЭМ!$B$33:$B$776,Y$119)+'СЕТ СН'!$I$11+СВЦЭМ!$D$10+'СЕТ СН'!$I$5-'СЕТ СН'!$I$21</f>
        <v>3426.0386478999999</v>
      </c>
    </row>
    <row r="148" spans="1:27" ht="15.75" x14ac:dyDescent="0.2">
      <c r="A148" s="35">
        <f t="shared" si="3"/>
        <v>43706</v>
      </c>
      <c r="B148" s="36">
        <f>SUMIFS(СВЦЭМ!$D$33:$D$776,СВЦЭМ!$A$33:$A$776,$A148,СВЦЭМ!$B$33:$B$776,B$119)+'СЕТ СН'!$I$11+СВЦЭМ!$D$10+'СЕТ СН'!$I$5-'СЕТ СН'!$I$21</f>
        <v>3416.67695654</v>
      </c>
      <c r="C148" s="36">
        <f>SUMIFS(СВЦЭМ!$D$33:$D$776,СВЦЭМ!$A$33:$A$776,$A148,СВЦЭМ!$B$33:$B$776,C$119)+'СЕТ СН'!$I$11+СВЦЭМ!$D$10+'СЕТ СН'!$I$5-'СЕТ СН'!$I$21</f>
        <v>3446.7535288700001</v>
      </c>
      <c r="D148" s="36">
        <f>SUMIFS(СВЦЭМ!$D$33:$D$776,СВЦЭМ!$A$33:$A$776,$A148,СВЦЭМ!$B$33:$B$776,D$119)+'СЕТ СН'!$I$11+СВЦЭМ!$D$10+'СЕТ СН'!$I$5-'СЕТ СН'!$I$21</f>
        <v>3473.5253413700002</v>
      </c>
      <c r="E148" s="36">
        <f>SUMIFS(СВЦЭМ!$D$33:$D$776,СВЦЭМ!$A$33:$A$776,$A148,СВЦЭМ!$B$33:$B$776,E$119)+'СЕТ СН'!$I$11+СВЦЭМ!$D$10+'СЕТ СН'!$I$5-'СЕТ СН'!$I$21</f>
        <v>3489.3753571899997</v>
      </c>
      <c r="F148" s="36">
        <f>SUMIFS(СВЦЭМ!$D$33:$D$776,СВЦЭМ!$A$33:$A$776,$A148,СВЦЭМ!$B$33:$B$776,F$119)+'СЕТ СН'!$I$11+СВЦЭМ!$D$10+'СЕТ СН'!$I$5-'СЕТ СН'!$I$21</f>
        <v>3504.1944404999999</v>
      </c>
      <c r="G148" s="36">
        <f>SUMIFS(СВЦЭМ!$D$33:$D$776,СВЦЭМ!$A$33:$A$776,$A148,СВЦЭМ!$B$33:$B$776,G$119)+'СЕТ СН'!$I$11+СВЦЭМ!$D$10+'СЕТ СН'!$I$5-'СЕТ СН'!$I$21</f>
        <v>3483.8033006000001</v>
      </c>
      <c r="H148" s="36">
        <f>SUMIFS(СВЦЭМ!$D$33:$D$776,СВЦЭМ!$A$33:$A$776,$A148,СВЦЭМ!$B$33:$B$776,H$119)+'СЕТ СН'!$I$11+СВЦЭМ!$D$10+'СЕТ СН'!$I$5-'СЕТ СН'!$I$21</f>
        <v>3453.3790032100001</v>
      </c>
      <c r="I148" s="36">
        <f>SUMIFS(СВЦЭМ!$D$33:$D$776,СВЦЭМ!$A$33:$A$776,$A148,СВЦЭМ!$B$33:$B$776,I$119)+'СЕТ СН'!$I$11+СВЦЭМ!$D$10+'СЕТ СН'!$I$5-'СЕТ СН'!$I$21</f>
        <v>3418.0715034499999</v>
      </c>
      <c r="J148" s="36">
        <f>SUMIFS(СВЦЭМ!$D$33:$D$776,СВЦЭМ!$A$33:$A$776,$A148,СВЦЭМ!$B$33:$B$776,J$119)+'СЕТ СН'!$I$11+СВЦЭМ!$D$10+'СЕТ СН'!$I$5-'СЕТ СН'!$I$21</f>
        <v>3429.0983849300001</v>
      </c>
      <c r="K148" s="36">
        <f>SUMIFS(СВЦЭМ!$D$33:$D$776,СВЦЭМ!$A$33:$A$776,$A148,СВЦЭМ!$B$33:$B$776,K$119)+'СЕТ СН'!$I$11+СВЦЭМ!$D$10+'СЕТ СН'!$I$5-'СЕТ СН'!$I$21</f>
        <v>3443.1020552599998</v>
      </c>
      <c r="L148" s="36">
        <f>SUMIFS(СВЦЭМ!$D$33:$D$776,СВЦЭМ!$A$33:$A$776,$A148,СВЦЭМ!$B$33:$B$776,L$119)+'СЕТ СН'!$I$11+СВЦЭМ!$D$10+'СЕТ СН'!$I$5-'СЕТ СН'!$I$21</f>
        <v>3460.9615749099999</v>
      </c>
      <c r="M148" s="36">
        <f>SUMIFS(СВЦЭМ!$D$33:$D$776,СВЦЭМ!$A$33:$A$776,$A148,СВЦЭМ!$B$33:$B$776,M$119)+'СЕТ СН'!$I$11+СВЦЭМ!$D$10+'СЕТ СН'!$I$5-'СЕТ СН'!$I$21</f>
        <v>3460.2556592699998</v>
      </c>
      <c r="N148" s="36">
        <f>SUMIFS(СВЦЭМ!$D$33:$D$776,СВЦЭМ!$A$33:$A$776,$A148,СВЦЭМ!$B$33:$B$776,N$119)+'СЕТ СН'!$I$11+СВЦЭМ!$D$10+'СЕТ СН'!$I$5-'СЕТ СН'!$I$21</f>
        <v>3450.2621672499999</v>
      </c>
      <c r="O148" s="36">
        <f>SUMIFS(СВЦЭМ!$D$33:$D$776,СВЦЭМ!$A$33:$A$776,$A148,СВЦЭМ!$B$33:$B$776,O$119)+'СЕТ СН'!$I$11+СВЦЭМ!$D$10+'СЕТ СН'!$I$5-'СЕТ СН'!$I$21</f>
        <v>3450.1216435599999</v>
      </c>
      <c r="P148" s="36">
        <f>SUMIFS(СВЦЭМ!$D$33:$D$776,СВЦЭМ!$A$33:$A$776,$A148,СВЦЭМ!$B$33:$B$776,P$119)+'СЕТ СН'!$I$11+СВЦЭМ!$D$10+'СЕТ СН'!$I$5-'СЕТ СН'!$I$21</f>
        <v>3451.33094149</v>
      </c>
      <c r="Q148" s="36">
        <f>SUMIFS(СВЦЭМ!$D$33:$D$776,СВЦЭМ!$A$33:$A$776,$A148,СВЦЭМ!$B$33:$B$776,Q$119)+'СЕТ СН'!$I$11+СВЦЭМ!$D$10+'СЕТ СН'!$I$5-'СЕТ СН'!$I$21</f>
        <v>3450.6512356499998</v>
      </c>
      <c r="R148" s="36">
        <f>SUMIFS(СВЦЭМ!$D$33:$D$776,СВЦЭМ!$A$33:$A$776,$A148,СВЦЭМ!$B$33:$B$776,R$119)+'СЕТ СН'!$I$11+СВЦЭМ!$D$10+'СЕТ СН'!$I$5-'СЕТ СН'!$I$21</f>
        <v>3477.1743585499999</v>
      </c>
      <c r="S148" s="36">
        <f>SUMIFS(СВЦЭМ!$D$33:$D$776,СВЦЭМ!$A$33:$A$776,$A148,СВЦЭМ!$B$33:$B$776,S$119)+'СЕТ СН'!$I$11+СВЦЭМ!$D$10+'СЕТ СН'!$I$5-'СЕТ СН'!$I$21</f>
        <v>3513.9299135299998</v>
      </c>
      <c r="T148" s="36">
        <f>SUMIFS(СВЦЭМ!$D$33:$D$776,СВЦЭМ!$A$33:$A$776,$A148,СВЦЭМ!$B$33:$B$776,T$119)+'СЕТ СН'!$I$11+СВЦЭМ!$D$10+'СЕТ СН'!$I$5-'СЕТ СН'!$I$21</f>
        <v>3515.9969112499998</v>
      </c>
      <c r="U148" s="36">
        <f>SUMIFS(СВЦЭМ!$D$33:$D$776,СВЦЭМ!$A$33:$A$776,$A148,СВЦЭМ!$B$33:$B$776,U$119)+'СЕТ СН'!$I$11+СВЦЭМ!$D$10+'СЕТ СН'!$I$5-'СЕТ СН'!$I$21</f>
        <v>3518.2073794200001</v>
      </c>
      <c r="V148" s="36">
        <f>SUMIFS(СВЦЭМ!$D$33:$D$776,СВЦЭМ!$A$33:$A$776,$A148,СВЦЭМ!$B$33:$B$776,V$119)+'СЕТ СН'!$I$11+СВЦЭМ!$D$10+'СЕТ СН'!$I$5-'СЕТ СН'!$I$21</f>
        <v>3528.4972762399998</v>
      </c>
      <c r="W148" s="36">
        <f>SUMIFS(СВЦЭМ!$D$33:$D$776,СВЦЭМ!$A$33:$A$776,$A148,СВЦЭМ!$B$33:$B$776,W$119)+'СЕТ СН'!$I$11+СВЦЭМ!$D$10+'СЕТ СН'!$I$5-'СЕТ СН'!$I$21</f>
        <v>3529.4331476899997</v>
      </c>
      <c r="X148" s="36">
        <f>SUMIFS(СВЦЭМ!$D$33:$D$776,СВЦЭМ!$A$33:$A$776,$A148,СВЦЭМ!$B$33:$B$776,X$119)+'СЕТ СН'!$I$11+СВЦЭМ!$D$10+'СЕТ СН'!$I$5-'СЕТ СН'!$I$21</f>
        <v>3486.3458151499999</v>
      </c>
      <c r="Y148" s="36">
        <f>SUMIFS(СВЦЭМ!$D$33:$D$776,СВЦЭМ!$A$33:$A$776,$A148,СВЦЭМ!$B$33:$B$776,Y$119)+'СЕТ СН'!$I$11+СВЦЭМ!$D$10+'СЕТ СН'!$I$5-'СЕТ СН'!$I$21</f>
        <v>3413.51286003</v>
      </c>
    </row>
    <row r="149" spans="1:27" ht="15.75" x14ac:dyDescent="0.2">
      <c r="A149" s="35">
        <f t="shared" si="3"/>
        <v>43707</v>
      </c>
      <c r="B149" s="36">
        <f>SUMIFS(СВЦЭМ!$D$33:$D$776,СВЦЭМ!$A$33:$A$776,$A149,СВЦЭМ!$B$33:$B$776,B$119)+'СЕТ СН'!$I$11+СВЦЭМ!$D$10+'СЕТ СН'!$I$5-'СЕТ СН'!$I$21</f>
        <v>3473.25062587</v>
      </c>
      <c r="C149" s="36">
        <f>SUMIFS(СВЦЭМ!$D$33:$D$776,СВЦЭМ!$A$33:$A$776,$A149,СВЦЭМ!$B$33:$B$776,C$119)+'СЕТ СН'!$I$11+СВЦЭМ!$D$10+'СЕТ СН'!$I$5-'СЕТ СН'!$I$21</f>
        <v>3481.5381078</v>
      </c>
      <c r="D149" s="36">
        <f>SUMIFS(СВЦЭМ!$D$33:$D$776,СВЦЭМ!$A$33:$A$776,$A149,СВЦЭМ!$B$33:$B$776,D$119)+'СЕТ СН'!$I$11+СВЦЭМ!$D$10+'СЕТ СН'!$I$5-'СЕТ СН'!$I$21</f>
        <v>3517.0256436499999</v>
      </c>
      <c r="E149" s="36">
        <f>SUMIFS(СВЦЭМ!$D$33:$D$776,СВЦЭМ!$A$33:$A$776,$A149,СВЦЭМ!$B$33:$B$776,E$119)+'СЕТ СН'!$I$11+СВЦЭМ!$D$10+'СЕТ СН'!$I$5-'СЕТ СН'!$I$21</f>
        <v>3535.6822152599998</v>
      </c>
      <c r="F149" s="36">
        <f>SUMIFS(СВЦЭМ!$D$33:$D$776,СВЦЭМ!$A$33:$A$776,$A149,СВЦЭМ!$B$33:$B$776,F$119)+'СЕТ СН'!$I$11+СВЦЭМ!$D$10+'СЕТ СН'!$I$5-'СЕТ СН'!$I$21</f>
        <v>3548.8677880199998</v>
      </c>
      <c r="G149" s="36">
        <f>SUMIFS(СВЦЭМ!$D$33:$D$776,СВЦЭМ!$A$33:$A$776,$A149,СВЦЭМ!$B$33:$B$776,G$119)+'СЕТ СН'!$I$11+СВЦЭМ!$D$10+'СЕТ СН'!$I$5-'СЕТ СН'!$I$21</f>
        <v>3527.5974070299999</v>
      </c>
      <c r="H149" s="36">
        <f>SUMIFS(СВЦЭМ!$D$33:$D$776,СВЦЭМ!$A$33:$A$776,$A149,СВЦЭМ!$B$33:$B$776,H$119)+'СЕТ СН'!$I$11+СВЦЭМ!$D$10+'СЕТ СН'!$I$5-'СЕТ СН'!$I$21</f>
        <v>3477.4191382899999</v>
      </c>
      <c r="I149" s="36">
        <f>SUMIFS(СВЦЭМ!$D$33:$D$776,СВЦЭМ!$A$33:$A$776,$A149,СВЦЭМ!$B$33:$B$776,I$119)+'СЕТ СН'!$I$11+СВЦЭМ!$D$10+'СЕТ СН'!$I$5-'СЕТ СН'!$I$21</f>
        <v>3415.2152604399998</v>
      </c>
      <c r="J149" s="36">
        <f>SUMIFS(СВЦЭМ!$D$33:$D$776,СВЦЭМ!$A$33:$A$776,$A149,СВЦЭМ!$B$33:$B$776,J$119)+'СЕТ СН'!$I$11+СВЦЭМ!$D$10+'СЕТ СН'!$I$5-'СЕТ СН'!$I$21</f>
        <v>3383.88809391</v>
      </c>
      <c r="K149" s="36">
        <f>SUMIFS(СВЦЭМ!$D$33:$D$776,СВЦЭМ!$A$33:$A$776,$A149,СВЦЭМ!$B$33:$B$776,K$119)+'СЕТ СН'!$I$11+СВЦЭМ!$D$10+'СЕТ СН'!$I$5-'СЕТ СН'!$I$21</f>
        <v>3402.6385940499999</v>
      </c>
      <c r="L149" s="36">
        <f>SUMIFS(СВЦЭМ!$D$33:$D$776,СВЦЭМ!$A$33:$A$776,$A149,СВЦЭМ!$B$33:$B$776,L$119)+'СЕТ СН'!$I$11+СВЦЭМ!$D$10+'СЕТ СН'!$I$5-'СЕТ СН'!$I$21</f>
        <v>3420.1889752100001</v>
      </c>
      <c r="M149" s="36">
        <f>SUMIFS(СВЦЭМ!$D$33:$D$776,СВЦЭМ!$A$33:$A$776,$A149,СВЦЭМ!$B$33:$B$776,M$119)+'СЕТ СН'!$I$11+СВЦЭМ!$D$10+'СЕТ СН'!$I$5-'СЕТ СН'!$I$21</f>
        <v>3422.8677881200001</v>
      </c>
      <c r="N149" s="36">
        <f>SUMIFS(СВЦЭМ!$D$33:$D$776,СВЦЭМ!$A$33:$A$776,$A149,СВЦЭМ!$B$33:$B$776,N$119)+'СЕТ СН'!$I$11+СВЦЭМ!$D$10+'СЕТ СН'!$I$5-'СЕТ СН'!$I$21</f>
        <v>3416.41782109</v>
      </c>
      <c r="O149" s="36">
        <f>SUMIFS(СВЦЭМ!$D$33:$D$776,СВЦЭМ!$A$33:$A$776,$A149,СВЦЭМ!$B$33:$B$776,O$119)+'СЕТ СН'!$I$11+СВЦЭМ!$D$10+'СЕТ СН'!$I$5-'СЕТ СН'!$I$21</f>
        <v>3424.0929336499998</v>
      </c>
      <c r="P149" s="36">
        <f>SUMIFS(СВЦЭМ!$D$33:$D$776,СВЦЭМ!$A$33:$A$776,$A149,СВЦЭМ!$B$33:$B$776,P$119)+'СЕТ СН'!$I$11+СВЦЭМ!$D$10+'СЕТ СН'!$I$5-'СЕТ СН'!$I$21</f>
        <v>3429.31616411</v>
      </c>
      <c r="Q149" s="36">
        <f>SUMIFS(СВЦЭМ!$D$33:$D$776,СВЦЭМ!$A$33:$A$776,$A149,СВЦЭМ!$B$33:$B$776,Q$119)+'СЕТ СН'!$I$11+СВЦЭМ!$D$10+'СЕТ СН'!$I$5-'СЕТ СН'!$I$21</f>
        <v>3422.1275502199996</v>
      </c>
      <c r="R149" s="36">
        <f>SUMIFS(СВЦЭМ!$D$33:$D$776,СВЦЭМ!$A$33:$A$776,$A149,СВЦЭМ!$B$33:$B$776,R$119)+'СЕТ СН'!$I$11+СВЦЭМ!$D$10+'СЕТ СН'!$I$5-'СЕТ СН'!$I$21</f>
        <v>3452.2084682099999</v>
      </c>
      <c r="S149" s="36">
        <f>SUMIFS(СВЦЭМ!$D$33:$D$776,СВЦЭМ!$A$33:$A$776,$A149,СВЦЭМ!$B$33:$B$776,S$119)+'СЕТ СН'!$I$11+СВЦЭМ!$D$10+'СЕТ СН'!$I$5-'СЕТ СН'!$I$21</f>
        <v>3495.5446225699998</v>
      </c>
      <c r="T149" s="36">
        <f>SUMIFS(СВЦЭМ!$D$33:$D$776,СВЦЭМ!$A$33:$A$776,$A149,СВЦЭМ!$B$33:$B$776,T$119)+'СЕТ СН'!$I$11+СВЦЭМ!$D$10+'СЕТ СН'!$I$5-'СЕТ СН'!$I$21</f>
        <v>3495.3178759499997</v>
      </c>
      <c r="U149" s="36">
        <f>SUMIFS(СВЦЭМ!$D$33:$D$776,СВЦЭМ!$A$33:$A$776,$A149,СВЦЭМ!$B$33:$B$776,U$119)+'СЕТ СН'!$I$11+СВЦЭМ!$D$10+'СЕТ СН'!$I$5-'СЕТ СН'!$I$21</f>
        <v>3489.39282826</v>
      </c>
      <c r="V149" s="36">
        <f>SUMIFS(СВЦЭМ!$D$33:$D$776,СВЦЭМ!$A$33:$A$776,$A149,СВЦЭМ!$B$33:$B$776,V$119)+'СЕТ СН'!$I$11+СВЦЭМ!$D$10+'СЕТ СН'!$I$5-'СЕТ СН'!$I$21</f>
        <v>3493.0903023199999</v>
      </c>
      <c r="W149" s="36">
        <f>SUMIFS(СВЦЭМ!$D$33:$D$776,СВЦЭМ!$A$33:$A$776,$A149,СВЦЭМ!$B$33:$B$776,W$119)+'СЕТ СН'!$I$11+СВЦЭМ!$D$10+'СЕТ СН'!$I$5-'СЕТ СН'!$I$21</f>
        <v>3508.2780499400001</v>
      </c>
      <c r="X149" s="36">
        <f>SUMIFS(СВЦЭМ!$D$33:$D$776,СВЦЭМ!$A$33:$A$776,$A149,СВЦЭМ!$B$33:$B$776,X$119)+'СЕТ СН'!$I$11+СВЦЭМ!$D$10+'СЕТ СН'!$I$5-'СЕТ СН'!$I$21</f>
        <v>3476.3821914199998</v>
      </c>
      <c r="Y149" s="36">
        <f>SUMIFS(СВЦЭМ!$D$33:$D$776,СВЦЭМ!$A$33:$A$776,$A149,СВЦЭМ!$B$33:$B$776,Y$119)+'СЕТ СН'!$I$11+СВЦЭМ!$D$10+'СЕТ СН'!$I$5-'СЕТ СН'!$I$21</f>
        <v>3381.6406965299998</v>
      </c>
    </row>
    <row r="150" spans="1:27" ht="15.75" x14ac:dyDescent="0.2">
      <c r="A150" s="35">
        <f t="shared" si="3"/>
        <v>43708</v>
      </c>
      <c r="B150" s="36">
        <f>SUMIFS(СВЦЭМ!$D$33:$D$776,СВЦЭМ!$A$33:$A$776,$A150,СВЦЭМ!$B$33:$B$776,B$119)+'СЕТ СН'!$I$11+СВЦЭМ!$D$10+'СЕТ СН'!$I$5-'СЕТ СН'!$I$21</f>
        <v>3439.4138973999998</v>
      </c>
      <c r="C150" s="36">
        <f>SUMIFS(СВЦЭМ!$D$33:$D$776,СВЦЭМ!$A$33:$A$776,$A150,СВЦЭМ!$B$33:$B$776,C$119)+'СЕТ СН'!$I$11+СВЦЭМ!$D$10+'СЕТ СН'!$I$5-'СЕТ СН'!$I$21</f>
        <v>3481.0201508599998</v>
      </c>
      <c r="D150" s="36">
        <f>SUMIFS(СВЦЭМ!$D$33:$D$776,СВЦЭМ!$A$33:$A$776,$A150,СВЦЭМ!$B$33:$B$776,D$119)+'СЕТ СН'!$I$11+СВЦЭМ!$D$10+'СЕТ СН'!$I$5-'СЕТ СН'!$I$21</f>
        <v>3508.7131352299998</v>
      </c>
      <c r="E150" s="36">
        <f>SUMIFS(СВЦЭМ!$D$33:$D$776,СВЦЭМ!$A$33:$A$776,$A150,СВЦЭМ!$B$33:$B$776,E$119)+'СЕТ СН'!$I$11+СВЦЭМ!$D$10+'СЕТ СН'!$I$5-'СЕТ СН'!$I$21</f>
        <v>3521.5150910399998</v>
      </c>
      <c r="F150" s="36">
        <f>SUMIFS(СВЦЭМ!$D$33:$D$776,СВЦЭМ!$A$33:$A$776,$A150,СВЦЭМ!$B$33:$B$776,F$119)+'СЕТ СН'!$I$11+СВЦЭМ!$D$10+'СЕТ СН'!$I$5-'СЕТ СН'!$I$21</f>
        <v>3531.8894888300001</v>
      </c>
      <c r="G150" s="36">
        <f>SUMIFS(СВЦЭМ!$D$33:$D$776,СВЦЭМ!$A$33:$A$776,$A150,СВЦЭМ!$B$33:$B$776,G$119)+'СЕТ СН'!$I$11+СВЦЭМ!$D$10+'СЕТ СН'!$I$5-'СЕТ СН'!$I$21</f>
        <v>3520.6989048199998</v>
      </c>
      <c r="H150" s="36">
        <f>SUMIFS(СВЦЭМ!$D$33:$D$776,СВЦЭМ!$A$33:$A$776,$A150,СВЦЭМ!$B$33:$B$776,H$119)+'СЕТ СН'!$I$11+СВЦЭМ!$D$10+'СЕТ СН'!$I$5-'СЕТ СН'!$I$21</f>
        <v>3505.9515044700001</v>
      </c>
      <c r="I150" s="36">
        <f>SUMIFS(СВЦЭМ!$D$33:$D$776,СВЦЭМ!$A$33:$A$776,$A150,СВЦЭМ!$B$33:$B$776,I$119)+'СЕТ СН'!$I$11+СВЦЭМ!$D$10+'СЕТ СН'!$I$5-'СЕТ СН'!$I$21</f>
        <v>3454.6815185699998</v>
      </c>
      <c r="J150" s="36">
        <f>SUMIFS(СВЦЭМ!$D$33:$D$776,СВЦЭМ!$A$33:$A$776,$A150,СВЦЭМ!$B$33:$B$776,J$119)+'СЕТ СН'!$I$11+СВЦЭМ!$D$10+'СЕТ СН'!$I$5-'СЕТ СН'!$I$21</f>
        <v>3385.8460005299999</v>
      </c>
      <c r="K150" s="36">
        <f>SUMIFS(СВЦЭМ!$D$33:$D$776,СВЦЭМ!$A$33:$A$776,$A150,СВЦЭМ!$B$33:$B$776,K$119)+'СЕТ СН'!$I$11+СВЦЭМ!$D$10+'СЕТ СН'!$I$5-'СЕТ СН'!$I$21</f>
        <v>3329.6943902200001</v>
      </c>
      <c r="L150" s="36">
        <f>SUMIFS(СВЦЭМ!$D$33:$D$776,СВЦЭМ!$A$33:$A$776,$A150,СВЦЭМ!$B$33:$B$776,L$119)+'СЕТ СН'!$I$11+СВЦЭМ!$D$10+'СЕТ СН'!$I$5-'СЕТ СН'!$I$21</f>
        <v>3318.1765194</v>
      </c>
      <c r="M150" s="36">
        <f>SUMIFS(СВЦЭМ!$D$33:$D$776,СВЦЭМ!$A$33:$A$776,$A150,СВЦЭМ!$B$33:$B$776,M$119)+'СЕТ СН'!$I$11+СВЦЭМ!$D$10+'СЕТ СН'!$I$5-'СЕТ СН'!$I$21</f>
        <v>3314.3497002899999</v>
      </c>
      <c r="N150" s="36">
        <f>SUMIFS(СВЦЭМ!$D$33:$D$776,СВЦЭМ!$A$33:$A$776,$A150,СВЦЭМ!$B$33:$B$776,N$119)+'СЕТ СН'!$I$11+СВЦЭМ!$D$10+'СЕТ СН'!$I$5-'СЕТ СН'!$I$21</f>
        <v>3314.2482843899998</v>
      </c>
      <c r="O150" s="36">
        <f>SUMIFS(СВЦЭМ!$D$33:$D$776,СВЦЭМ!$A$33:$A$776,$A150,СВЦЭМ!$B$33:$B$776,O$119)+'СЕТ СН'!$I$11+СВЦЭМ!$D$10+'СЕТ СН'!$I$5-'СЕТ СН'!$I$21</f>
        <v>3315.3157849199997</v>
      </c>
      <c r="P150" s="36">
        <f>SUMIFS(СВЦЭМ!$D$33:$D$776,СВЦЭМ!$A$33:$A$776,$A150,СВЦЭМ!$B$33:$B$776,P$119)+'СЕТ СН'!$I$11+СВЦЭМ!$D$10+'СЕТ СН'!$I$5-'СЕТ СН'!$I$21</f>
        <v>3320.5127793800002</v>
      </c>
      <c r="Q150" s="36">
        <f>SUMIFS(СВЦЭМ!$D$33:$D$776,СВЦЭМ!$A$33:$A$776,$A150,СВЦЭМ!$B$33:$B$776,Q$119)+'СЕТ СН'!$I$11+СВЦЭМ!$D$10+'СЕТ СН'!$I$5-'СЕТ СН'!$I$21</f>
        <v>3327.2519662200002</v>
      </c>
      <c r="R150" s="36">
        <f>SUMIFS(СВЦЭМ!$D$33:$D$776,СВЦЭМ!$A$33:$A$776,$A150,СВЦЭМ!$B$33:$B$776,R$119)+'СЕТ СН'!$I$11+СВЦЭМ!$D$10+'СЕТ СН'!$I$5-'СЕТ СН'!$I$21</f>
        <v>3286.8816966200002</v>
      </c>
      <c r="S150" s="36">
        <f>SUMIFS(СВЦЭМ!$D$33:$D$776,СВЦЭМ!$A$33:$A$776,$A150,СВЦЭМ!$B$33:$B$776,S$119)+'СЕТ СН'!$I$11+СВЦЭМ!$D$10+'СЕТ СН'!$I$5-'СЕТ СН'!$I$21</f>
        <v>3246.1204942200002</v>
      </c>
      <c r="T150" s="36">
        <f>SUMIFS(СВЦЭМ!$D$33:$D$776,СВЦЭМ!$A$33:$A$776,$A150,СВЦЭМ!$B$33:$B$776,T$119)+'СЕТ СН'!$I$11+СВЦЭМ!$D$10+'СЕТ СН'!$I$5-'СЕТ СН'!$I$21</f>
        <v>3238.9514741200001</v>
      </c>
      <c r="U150" s="36">
        <f>SUMIFS(СВЦЭМ!$D$33:$D$776,СВЦЭМ!$A$33:$A$776,$A150,СВЦЭМ!$B$33:$B$776,U$119)+'СЕТ СН'!$I$11+СВЦЭМ!$D$10+'СЕТ СН'!$I$5-'СЕТ СН'!$I$21</f>
        <v>3234.5387237599998</v>
      </c>
      <c r="V150" s="36">
        <f>SUMIFS(СВЦЭМ!$D$33:$D$776,СВЦЭМ!$A$33:$A$776,$A150,СВЦЭМ!$B$33:$B$776,V$119)+'СЕТ СН'!$I$11+СВЦЭМ!$D$10+'СЕТ СН'!$I$5-'СЕТ СН'!$I$21</f>
        <v>3234.4876959599997</v>
      </c>
      <c r="W150" s="36">
        <f>SUMIFS(СВЦЭМ!$D$33:$D$776,СВЦЭМ!$A$33:$A$776,$A150,СВЦЭМ!$B$33:$B$776,W$119)+'СЕТ СН'!$I$11+СВЦЭМ!$D$10+'СЕТ СН'!$I$5-'СЕТ СН'!$I$21</f>
        <v>3228.8585668000001</v>
      </c>
      <c r="X150" s="36">
        <f>SUMIFS(СВЦЭМ!$D$33:$D$776,СВЦЭМ!$A$33:$A$776,$A150,СВЦЭМ!$B$33:$B$776,X$119)+'СЕТ СН'!$I$11+СВЦЭМ!$D$10+'СЕТ СН'!$I$5-'СЕТ СН'!$I$21</f>
        <v>3247.99103504</v>
      </c>
      <c r="Y150" s="36">
        <f>SUMIFS(СВЦЭМ!$D$33:$D$776,СВЦЭМ!$A$33:$A$776,$A150,СВЦЭМ!$B$33:$B$776,Y$119)+'СЕТ СН'!$I$11+СВЦЭМ!$D$10+'СЕТ СН'!$I$5-'СЕТ СН'!$I$21</f>
        <v>3328.3831832699998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139</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01.08.2019</v>
      </c>
      <c r="B156" s="36">
        <f>SUMIFS(СВЦЭМ!$E$33:$E$776,СВЦЭМ!$A$33:$A$776,$A156,СВЦЭМ!$B$33:$B$776,B$155)+'СЕТ СН'!$F$12</f>
        <v>133.64746362</v>
      </c>
      <c r="C156" s="36">
        <f>SUMIFS(СВЦЭМ!$E$33:$E$776,СВЦЭМ!$A$33:$A$776,$A156,СВЦЭМ!$B$33:$B$776,C$155)+'СЕТ СН'!$F$12</f>
        <v>153.85750288</v>
      </c>
      <c r="D156" s="36">
        <f>SUMIFS(СВЦЭМ!$E$33:$E$776,СВЦЭМ!$A$33:$A$776,$A156,СВЦЭМ!$B$33:$B$776,D$155)+'СЕТ СН'!$F$12</f>
        <v>161.61497062000001</v>
      </c>
      <c r="E156" s="36">
        <f>SUMIFS(СВЦЭМ!$E$33:$E$776,СВЦЭМ!$A$33:$A$776,$A156,СВЦЭМ!$B$33:$B$776,E$155)+'СЕТ СН'!$F$12</f>
        <v>170.12058278000001</v>
      </c>
      <c r="F156" s="36">
        <f>SUMIFS(СВЦЭМ!$E$33:$E$776,СВЦЭМ!$A$33:$A$776,$A156,СВЦЭМ!$B$33:$B$776,F$155)+'СЕТ СН'!$F$12</f>
        <v>173.80321033999999</v>
      </c>
      <c r="G156" s="36">
        <f>SUMIFS(СВЦЭМ!$E$33:$E$776,СВЦЭМ!$A$33:$A$776,$A156,СВЦЭМ!$B$33:$B$776,G$155)+'СЕТ СН'!$F$12</f>
        <v>167.30581993999999</v>
      </c>
      <c r="H156" s="36">
        <f>SUMIFS(СВЦЭМ!$E$33:$E$776,СВЦЭМ!$A$33:$A$776,$A156,СВЦЭМ!$B$33:$B$776,H$155)+'СЕТ СН'!$F$12</f>
        <v>155.39219434</v>
      </c>
      <c r="I156" s="36">
        <f>SUMIFS(СВЦЭМ!$E$33:$E$776,СВЦЭМ!$A$33:$A$776,$A156,СВЦЭМ!$B$33:$B$776,I$155)+'СЕТ СН'!$F$12</f>
        <v>147.61061527999999</v>
      </c>
      <c r="J156" s="36">
        <f>SUMIFS(СВЦЭМ!$E$33:$E$776,СВЦЭМ!$A$33:$A$776,$A156,СВЦЭМ!$B$33:$B$776,J$155)+'СЕТ СН'!$F$12</f>
        <v>154.90940682999999</v>
      </c>
      <c r="K156" s="36">
        <f>SUMIFS(СВЦЭМ!$E$33:$E$776,СВЦЭМ!$A$33:$A$776,$A156,СВЦЭМ!$B$33:$B$776,K$155)+'СЕТ СН'!$F$12</f>
        <v>157.28783633</v>
      </c>
      <c r="L156" s="36">
        <f>SUMIFS(СВЦЭМ!$E$33:$E$776,СВЦЭМ!$A$33:$A$776,$A156,СВЦЭМ!$B$33:$B$776,L$155)+'СЕТ СН'!$F$12</f>
        <v>159.07474458999999</v>
      </c>
      <c r="M156" s="36">
        <f>SUMIFS(СВЦЭМ!$E$33:$E$776,СВЦЭМ!$A$33:$A$776,$A156,СВЦЭМ!$B$33:$B$776,M$155)+'СЕТ СН'!$F$12</f>
        <v>159.03314773</v>
      </c>
      <c r="N156" s="36">
        <f>SUMIFS(СВЦЭМ!$E$33:$E$776,СВЦЭМ!$A$33:$A$776,$A156,СВЦЭМ!$B$33:$B$776,N$155)+'СЕТ СН'!$F$12</f>
        <v>158.64019665999999</v>
      </c>
      <c r="O156" s="36">
        <f>SUMIFS(СВЦЭМ!$E$33:$E$776,СВЦЭМ!$A$33:$A$776,$A156,СВЦЭМ!$B$33:$B$776,O$155)+'СЕТ СН'!$F$12</f>
        <v>159.35755071</v>
      </c>
      <c r="P156" s="36">
        <f>SUMIFS(СВЦЭМ!$E$33:$E$776,СВЦЭМ!$A$33:$A$776,$A156,СВЦЭМ!$B$33:$B$776,P$155)+'СЕТ СН'!$F$12</f>
        <v>159.35185396</v>
      </c>
      <c r="Q156" s="36">
        <f>SUMIFS(СВЦЭМ!$E$33:$E$776,СВЦЭМ!$A$33:$A$776,$A156,СВЦЭМ!$B$33:$B$776,Q$155)+'СЕТ СН'!$F$12</f>
        <v>160.2867067</v>
      </c>
      <c r="R156" s="36">
        <f>SUMIFS(СВЦЭМ!$E$33:$E$776,СВЦЭМ!$A$33:$A$776,$A156,СВЦЭМ!$B$33:$B$776,R$155)+'СЕТ СН'!$F$12</f>
        <v>161.08306142999999</v>
      </c>
      <c r="S156" s="36">
        <f>SUMIFS(СВЦЭМ!$E$33:$E$776,СВЦЭМ!$A$33:$A$776,$A156,СВЦЭМ!$B$33:$B$776,S$155)+'СЕТ СН'!$F$12</f>
        <v>160.81464463</v>
      </c>
      <c r="T156" s="36">
        <f>SUMIFS(СВЦЭМ!$E$33:$E$776,СВЦЭМ!$A$33:$A$776,$A156,СВЦЭМ!$B$33:$B$776,T$155)+'СЕТ СН'!$F$12</f>
        <v>159.15096618999999</v>
      </c>
      <c r="U156" s="36">
        <f>SUMIFS(СВЦЭМ!$E$33:$E$776,СВЦЭМ!$A$33:$A$776,$A156,СВЦЭМ!$B$33:$B$776,U$155)+'СЕТ СН'!$F$12</f>
        <v>157.74155191</v>
      </c>
      <c r="V156" s="36">
        <f>SUMIFS(СВЦЭМ!$E$33:$E$776,СВЦЭМ!$A$33:$A$776,$A156,СВЦЭМ!$B$33:$B$776,V$155)+'СЕТ СН'!$F$12</f>
        <v>157.17451033</v>
      </c>
      <c r="W156" s="36">
        <f>SUMIFS(СВЦЭМ!$E$33:$E$776,СВЦЭМ!$A$33:$A$776,$A156,СВЦЭМ!$B$33:$B$776,W$155)+'СЕТ СН'!$F$12</f>
        <v>157.75001445999999</v>
      </c>
      <c r="X156" s="36">
        <f>SUMIFS(СВЦЭМ!$E$33:$E$776,СВЦЭМ!$A$33:$A$776,$A156,СВЦЭМ!$B$33:$B$776,X$155)+'СЕТ СН'!$F$12</f>
        <v>153.10876092999999</v>
      </c>
      <c r="Y156" s="36">
        <f>SUMIFS(СВЦЭМ!$E$33:$E$776,СВЦЭМ!$A$33:$A$776,$A156,СВЦЭМ!$B$33:$B$776,Y$155)+'СЕТ СН'!$F$12</f>
        <v>146.43690523000001</v>
      </c>
      <c r="AA156" s="45"/>
    </row>
    <row r="157" spans="1:27" ht="15.75" x14ac:dyDescent="0.2">
      <c r="A157" s="35">
        <f>A156+1</f>
        <v>43679</v>
      </c>
      <c r="B157" s="36">
        <f>SUMIFS(СВЦЭМ!$E$33:$E$776,СВЦЭМ!$A$33:$A$776,$A157,СВЦЭМ!$B$33:$B$776,B$155)+'СЕТ СН'!$F$12</f>
        <v>142.73299426</v>
      </c>
      <c r="C157" s="36">
        <f>SUMIFS(СВЦЭМ!$E$33:$E$776,СВЦЭМ!$A$33:$A$776,$A157,СВЦЭМ!$B$33:$B$776,C$155)+'СЕТ СН'!$F$12</f>
        <v>146.48332841000001</v>
      </c>
      <c r="D157" s="36">
        <f>SUMIFS(СВЦЭМ!$E$33:$E$776,СВЦЭМ!$A$33:$A$776,$A157,СВЦЭМ!$B$33:$B$776,D$155)+'СЕТ СН'!$F$12</f>
        <v>151.27104369</v>
      </c>
      <c r="E157" s="36">
        <f>SUMIFS(СВЦЭМ!$E$33:$E$776,СВЦЭМ!$A$33:$A$776,$A157,СВЦЭМ!$B$33:$B$776,E$155)+'СЕТ СН'!$F$12</f>
        <v>155.00732613</v>
      </c>
      <c r="F157" s="36">
        <f>SUMIFS(СВЦЭМ!$E$33:$E$776,СВЦЭМ!$A$33:$A$776,$A157,СВЦЭМ!$B$33:$B$776,F$155)+'СЕТ СН'!$F$12</f>
        <v>155.35879136</v>
      </c>
      <c r="G157" s="36">
        <f>SUMIFS(СВЦЭМ!$E$33:$E$776,СВЦЭМ!$A$33:$A$776,$A157,СВЦЭМ!$B$33:$B$776,G$155)+'СЕТ СН'!$F$12</f>
        <v>152.28095187</v>
      </c>
      <c r="H157" s="36">
        <f>SUMIFS(СВЦЭМ!$E$33:$E$776,СВЦЭМ!$A$33:$A$776,$A157,СВЦЭМ!$B$33:$B$776,H$155)+'СЕТ СН'!$F$12</f>
        <v>144.65916902000001</v>
      </c>
      <c r="I157" s="36">
        <f>SUMIFS(СВЦЭМ!$E$33:$E$776,СВЦЭМ!$A$33:$A$776,$A157,СВЦЭМ!$B$33:$B$776,I$155)+'СЕТ СН'!$F$12</f>
        <v>146.07968987999999</v>
      </c>
      <c r="J157" s="36">
        <f>SUMIFS(СВЦЭМ!$E$33:$E$776,СВЦЭМ!$A$33:$A$776,$A157,СВЦЭМ!$B$33:$B$776,J$155)+'СЕТ СН'!$F$12</f>
        <v>153.88474979</v>
      </c>
      <c r="K157" s="36">
        <f>SUMIFS(СВЦЭМ!$E$33:$E$776,СВЦЭМ!$A$33:$A$776,$A157,СВЦЭМ!$B$33:$B$776,K$155)+'СЕТ СН'!$F$12</f>
        <v>159.15950992</v>
      </c>
      <c r="L157" s="36">
        <f>SUMIFS(СВЦЭМ!$E$33:$E$776,СВЦЭМ!$A$33:$A$776,$A157,СВЦЭМ!$B$33:$B$776,L$155)+'СЕТ СН'!$F$12</f>
        <v>157.12728404000001</v>
      </c>
      <c r="M157" s="36">
        <f>SUMIFS(СВЦЭМ!$E$33:$E$776,СВЦЭМ!$A$33:$A$776,$A157,СВЦЭМ!$B$33:$B$776,M$155)+'СЕТ СН'!$F$12</f>
        <v>157.33091805000001</v>
      </c>
      <c r="N157" s="36">
        <f>SUMIFS(СВЦЭМ!$E$33:$E$776,СВЦЭМ!$A$33:$A$776,$A157,СВЦЭМ!$B$33:$B$776,N$155)+'СЕТ СН'!$F$12</f>
        <v>156.76893974999999</v>
      </c>
      <c r="O157" s="36">
        <f>SUMIFS(СВЦЭМ!$E$33:$E$776,СВЦЭМ!$A$33:$A$776,$A157,СВЦЭМ!$B$33:$B$776,O$155)+'СЕТ СН'!$F$12</f>
        <v>158.20352990999999</v>
      </c>
      <c r="P157" s="36">
        <f>SUMIFS(СВЦЭМ!$E$33:$E$776,СВЦЭМ!$A$33:$A$776,$A157,СВЦЭМ!$B$33:$B$776,P$155)+'СЕТ СН'!$F$12</f>
        <v>157.71899952000001</v>
      </c>
      <c r="Q157" s="36">
        <f>SUMIFS(СВЦЭМ!$E$33:$E$776,СВЦЭМ!$A$33:$A$776,$A157,СВЦЭМ!$B$33:$B$776,Q$155)+'СЕТ СН'!$F$12</f>
        <v>157.50093691999999</v>
      </c>
      <c r="R157" s="36">
        <f>SUMIFS(СВЦЭМ!$E$33:$E$776,СВЦЭМ!$A$33:$A$776,$A157,СВЦЭМ!$B$33:$B$776,R$155)+'СЕТ СН'!$F$12</f>
        <v>156.3050235</v>
      </c>
      <c r="S157" s="36">
        <f>SUMIFS(СВЦЭМ!$E$33:$E$776,СВЦЭМ!$A$33:$A$776,$A157,СВЦЭМ!$B$33:$B$776,S$155)+'СЕТ СН'!$F$12</f>
        <v>155.71635094000001</v>
      </c>
      <c r="T157" s="36">
        <f>SUMIFS(СВЦЭМ!$E$33:$E$776,СВЦЭМ!$A$33:$A$776,$A157,СВЦЭМ!$B$33:$B$776,T$155)+'СЕТ СН'!$F$12</f>
        <v>154.64744709999999</v>
      </c>
      <c r="U157" s="36">
        <f>SUMIFS(СВЦЭМ!$E$33:$E$776,СВЦЭМ!$A$33:$A$776,$A157,СВЦЭМ!$B$33:$B$776,U$155)+'СЕТ СН'!$F$12</f>
        <v>154.05585637999999</v>
      </c>
      <c r="V157" s="36">
        <f>SUMIFS(СВЦЭМ!$E$33:$E$776,СВЦЭМ!$A$33:$A$776,$A157,СВЦЭМ!$B$33:$B$776,V$155)+'СЕТ СН'!$F$12</f>
        <v>154.81139446</v>
      </c>
      <c r="W157" s="36">
        <f>SUMIFS(СВЦЭМ!$E$33:$E$776,СВЦЭМ!$A$33:$A$776,$A157,СВЦЭМ!$B$33:$B$776,W$155)+'СЕТ СН'!$F$12</f>
        <v>155.09679646000001</v>
      </c>
      <c r="X157" s="36">
        <f>SUMIFS(СВЦЭМ!$E$33:$E$776,СВЦЭМ!$A$33:$A$776,$A157,СВЦЭМ!$B$33:$B$776,X$155)+'СЕТ СН'!$F$12</f>
        <v>151.21295197000001</v>
      </c>
      <c r="Y157" s="36">
        <f>SUMIFS(СВЦЭМ!$E$33:$E$776,СВЦЭМ!$A$33:$A$776,$A157,СВЦЭМ!$B$33:$B$776,Y$155)+'СЕТ СН'!$F$12</f>
        <v>144.68418278999999</v>
      </c>
    </row>
    <row r="158" spans="1:27" ht="15.75" x14ac:dyDescent="0.2">
      <c r="A158" s="35">
        <f t="shared" ref="A158:A186" si="4">A157+1</f>
        <v>43680</v>
      </c>
      <c r="B158" s="36">
        <f>SUMIFS(СВЦЭМ!$E$33:$E$776,СВЦЭМ!$A$33:$A$776,$A158,СВЦЭМ!$B$33:$B$776,B$155)+'СЕТ СН'!$F$12</f>
        <v>141.16336557</v>
      </c>
      <c r="C158" s="36">
        <f>SUMIFS(СВЦЭМ!$E$33:$E$776,СВЦЭМ!$A$33:$A$776,$A158,СВЦЭМ!$B$33:$B$776,C$155)+'СЕТ СН'!$F$12</f>
        <v>144.93436727</v>
      </c>
      <c r="D158" s="36">
        <f>SUMIFS(СВЦЭМ!$E$33:$E$776,СВЦЭМ!$A$33:$A$776,$A158,СВЦЭМ!$B$33:$B$776,D$155)+'СЕТ СН'!$F$12</f>
        <v>152.05547369999999</v>
      </c>
      <c r="E158" s="36">
        <f>SUMIFS(СВЦЭМ!$E$33:$E$776,СВЦЭМ!$A$33:$A$776,$A158,СВЦЭМ!$B$33:$B$776,E$155)+'СЕТ СН'!$F$12</f>
        <v>152.95441721</v>
      </c>
      <c r="F158" s="36">
        <f>SUMIFS(СВЦЭМ!$E$33:$E$776,СВЦЭМ!$A$33:$A$776,$A158,СВЦЭМ!$B$33:$B$776,F$155)+'СЕТ СН'!$F$12</f>
        <v>154.37981354999999</v>
      </c>
      <c r="G158" s="36">
        <f>SUMIFS(СВЦЭМ!$E$33:$E$776,СВЦЭМ!$A$33:$A$776,$A158,СВЦЭМ!$B$33:$B$776,G$155)+'СЕТ СН'!$F$12</f>
        <v>151.75666452999999</v>
      </c>
      <c r="H158" s="36">
        <f>SUMIFS(СВЦЭМ!$E$33:$E$776,СВЦЭМ!$A$33:$A$776,$A158,СВЦЭМ!$B$33:$B$776,H$155)+'СЕТ СН'!$F$12</f>
        <v>149.89808945999999</v>
      </c>
      <c r="I158" s="36">
        <f>SUMIFS(СВЦЭМ!$E$33:$E$776,СВЦЭМ!$A$33:$A$776,$A158,СВЦЭМ!$B$33:$B$776,I$155)+'СЕТ СН'!$F$12</f>
        <v>141.91426729</v>
      </c>
      <c r="J158" s="36">
        <f>SUMIFS(СВЦЭМ!$E$33:$E$776,СВЦЭМ!$A$33:$A$776,$A158,СВЦЭМ!$B$33:$B$776,J$155)+'СЕТ СН'!$F$12</f>
        <v>128.28496136000001</v>
      </c>
      <c r="K158" s="36">
        <f>SUMIFS(СВЦЭМ!$E$33:$E$776,СВЦЭМ!$A$33:$A$776,$A158,СВЦЭМ!$B$33:$B$776,K$155)+'СЕТ СН'!$F$12</f>
        <v>127.87127695</v>
      </c>
      <c r="L158" s="36">
        <f>SUMIFS(СВЦЭМ!$E$33:$E$776,СВЦЭМ!$A$33:$A$776,$A158,СВЦЭМ!$B$33:$B$776,L$155)+'СЕТ СН'!$F$12</f>
        <v>131.26744819000001</v>
      </c>
      <c r="M158" s="36">
        <f>SUMIFS(СВЦЭМ!$E$33:$E$776,СВЦЭМ!$A$33:$A$776,$A158,СВЦЭМ!$B$33:$B$776,M$155)+'СЕТ СН'!$F$12</f>
        <v>131.39796028999999</v>
      </c>
      <c r="N158" s="36">
        <f>SUMIFS(СВЦЭМ!$E$33:$E$776,СВЦЭМ!$A$33:$A$776,$A158,СВЦЭМ!$B$33:$B$776,N$155)+'СЕТ СН'!$F$12</f>
        <v>132.05330558</v>
      </c>
      <c r="O158" s="36">
        <f>SUMIFS(СВЦЭМ!$E$33:$E$776,СВЦЭМ!$A$33:$A$776,$A158,СВЦЭМ!$B$33:$B$776,O$155)+'СЕТ СН'!$F$12</f>
        <v>132.27960073</v>
      </c>
      <c r="P158" s="36">
        <f>SUMIFS(СВЦЭМ!$E$33:$E$776,СВЦЭМ!$A$33:$A$776,$A158,СВЦЭМ!$B$33:$B$776,P$155)+'СЕТ СН'!$F$12</f>
        <v>132.07125214000001</v>
      </c>
      <c r="Q158" s="36">
        <f>SUMIFS(СВЦЭМ!$E$33:$E$776,СВЦЭМ!$A$33:$A$776,$A158,СВЦЭМ!$B$33:$B$776,Q$155)+'СЕТ СН'!$F$12</f>
        <v>132.89252421</v>
      </c>
      <c r="R158" s="36">
        <f>SUMIFS(СВЦЭМ!$E$33:$E$776,СВЦЭМ!$A$33:$A$776,$A158,СВЦЭМ!$B$33:$B$776,R$155)+'СЕТ СН'!$F$12</f>
        <v>132.11849461</v>
      </c>
      <c r="S158" s="36">
        <f>SUMIFS(СВЦЭМ!$E$33:$E$776,СВЦЭМ!$A$33:$A$776,$A158,СВЦЭМ!$B$33:$B$776,S$155)+'СЕТ СН'!$F$12</f>
        <v>131.81014427</v>
      </c>
      <c r="T158" s="36">
        <f>SUMIFS(СВЦЭМ!$E$33:$E$776,СВЦЭМ!$A$33:$A$776,$A158,СВЦЭМ!$B$33:$B$776,T$155)+'СЕТ СН'!$F$12</f>
        <v>132.23820398999999</v>
      </c>
      <c r="U158" s="36">
        <f>SUMIFS(СВЦЭМ!$E$33:$E$776,СВЦЭМ!$A$33:$A$776,$A158,СВЦЭМ!$B$33:$B$776,U$155)+'СЕТ СН'!$F$12</f>
        <v>131.82212233000001</v>
      </c>
      <c r="V158" s="36">
        <f>SUMIFS(СВЦЭМ!$E$33:$E$776,СВЦЭМ!$A$33:$A$776,$A158,СВЦЭМ!$B$33:$B$776,V$155)+'СЕТ СН'!$F$12</f>
        <v>130.57653705999999</v>
      </c>
      <c r="W158" s="36">
        <f>SUMIFS(СВЦЭМ!$E$33:$E$776,СВЦЭМ!$A$33:$A$776,$A158,СВЦЭМ!$B$33:$B$776,W$155)+'СЕТ СН'!$F$12</f>
        <v>132.38715673999999</v>
      </c>
      <c r="X158" s="36">
        <f>SUMIFS(СВЦЭМ!$E$33:$E$776,СВЦЭМ!$A$33:$A$776,$A158,СВЦЭМ!$B$33:$B$776,X$155)+'СЕТ СН'!$F$12</f>
        <v>128.32626927000001</v>
      </c>
      <c r="Y158" s="36">
        <f>SUMIFS(СВЦЭМ!$E$33:$E$776,СВЦЭМ!$A$33:$A$776,$A158,СВЦЭМ!$B$33:$B$776,Y$155)+'СЕТ СН'!$F$12</f>
        <v>131.76799907</v>
      </c>
    </row>
    <row r="159" spans="1:27" ht="15.75" x14ac:dyDescent="0.2">
      <c r="A159" s="35">
        <f t="shared" si="4"/>
        <v>43681</v>
      </c>
      <c r="B159" s="36">
        <f>SUMIFS(СВЦЭМ!$E$33:$E$776,СВЦЭМ!$A$33:$A$776,$A159,СВЦЭМ!$B$33:$B$776,B$155)+'СЕТ СН'!$F$12</f>
        <v>132.12825398000001</v>
      </c>
      <c r="C159" s="36">
        <f>SUMIFS(СВЦЭМ!$E$33:$E$776,СВЦЭМ!$A$33:$A$776,$A159,СВЦЭМ!$B$33:$B$776,C$155)+'СЕТ СН'!$F$12</f>
        <v>139.30653955</v>
      </c>
      <c r="D159" s="36">
        <f>SUMIFS(СВЦЭМ!$E$33:$E$776,СВЦЭМ!$A$33:$A$776,$A159,СВЦЭМ!$B$33:$B$776,D$155)+'СЕТ СН'!$F$12</f>
        <v>142.92726503</v>
      </c>
      <c r="E159" s="36">
        <f>SUMIFS(СВЦЭМ!$E$33:$E$776,СВЦЭМ!$A$33:$A$776,$A159,СВЦЭМ!$B$33:$B$776,E$155)+'СЕТ СН'!$F$12</f>
        <v>148.30010228</v>
      </c>
      <c r="F159" s="36">
        <f>SUMIFS(СВЦЭМ!$E$33:$E$776,СВЦЭМ!$A$33:$A$776,$A159,СВЦЭМ!$B$33:$B$776,F$155)+'СЕТ СН'!$F$12</f>
        <v>148.67984881999999</v>
      </c>
      <c r="G159" s="36">
        <f>SUMIFS(СВЦЭМ!$E$33:$E$776,СВЦЭМ!$A$33:$A$776,$A159,СВЦЭМ!$B$33:$B$776,G$155)+'СЕТ СН'!$F$12</f>
        <v>151.16036172</v>
      </c>
      <c r="H159" s="36">
        <f>SUMIFS(СВЦЭМ!$E$33:$E$776,СВЦЭМ!$A$33:$A$776,$A159,СВЦЭМ!$B$33:$B$776,H$155)+'СЕТ СН'!$F$12</f>
        <v>146.26164610999999</v>
      </c>
      <c r="I159" s="36">
        <f>SUMIFS(СВЦЭМ!$E$33:$E$776,СВЦЭМ!$A$33:$A$776,$A159,СВЦЭМ!$B$33:$B$776,I$155)+'СЕТ СН'!$F$12</f>
        <v>140.21321406999999</v>
      </c>
      <c r="J159" s="36">
        <f>SUMIFS(СВЦЭМ!$E$33:$E$776,СВЦЭМ!$A$33:$A$776,$A159,СВЦЭМ!$B$33:$B$776,J$155)+'СЕТ СН'!$F$12</f>
        <v>130.70416130999999</v>
      </c>
      <c r="K159" s="36">
        <f>SUMIFS(СВЦЭМ!$E$33:$E$776,СВЦЭМ!$A$33:$A$776,$A159,СВЦЭМ!$B$33:$B$776,K$155)+'СЕТ СН'!$F$12</f>
        <v>130.73925299000001</v>
      </c>
      <c r="L159" s="36">
        <f>SUMIFS(СВЦЭМ!$E$33:$E$776,СВЦЭМ!$A$33:$A$776,$A159,СВЦЭМ!$B$33:$B$776,L$155)+'СЕТ СН'!$F$12</f>
        <v>135.67360499</v>
      </c>
      <c r="M159" s="36">
        <f>SUMIFS(СВЦЭМ!$E$33:$E$776,СВЦЭМ!$A$33:$A$776,$A159,СВЦЭМ!$B$33:$B$776,M$155)+'СЕТ СН'!$F$12</f>
        <v>136.10098839</v>
      </c>
      <c r="N159" s="36">
        <f>SUMIFS(СВЦЭМ!$E$33:$E$776,СВЦЭМ!$A$33:$A$776,$A159,СВЦЭМ!$B$33:$B$776,N$155)+'СЕТ СН'!$F$12</f>
        <v>135.58284721000001</v>
      </c>
      <c r="O159" s="36">
        <f>SUMIFS(СВЦЭМ!$E$33:$E$776,СВЦЭМ!$A$33:$A$776,$A159,СВЦЭМ!$B$33:$B$776,O$155)+'СЕТ СН'!$F$12</f>
        <v>134.00984650000001</v>
      </c>
      <c r="P159" s="36">
        <f>SUMIFS(СВЦЭМ!$E$33:$E$776,СВЦЭМ!$A$33:$A$776,$A159,СВЦЭМ!$B$33:$B$776,P$155)+'СЕТ СН'!$F$12</f>
        <v>134.23156963</v>
      </c>
      <c r="Q159" s="36">
        <f>SUMIFS(СВЦЭМ!$E$33:$E$776,СВЦЭМ!$A$33:$A$776,$A159,СВЦЭМ!$B$33:$B$776,Q$155)+'СЕТ СН'!$F$12</f>
        <v>133.91776239000001</v>
      </c>
      <c r="R159" s="36">
        <f>SUMIFS(СВЦЭМ!$E$33:$E$776,СВЦЭМ!$A$33:$A$776,$A159,СВЦЭМ!$B$33:$B$776,R$155)+'СЕТ СН'!$F$12</f>
        <v>125.58684101999999</v>
      </c>
      <c r="S159" s="36">
        <f>SUMIFS(СВЦЭМ!$E$33:$E$776,СВЦЭМ!$A$33:$A$776,$A159,СВЦЭМ!$B$33:$B$776,S$155)+'СЕТ СН'!$F$12</f>
        <v>118.9767281</v>
      </c>
      <c r="T159" s="36">
        <f>SUMIFS(СВЦЭМ!$E$33:$E$776,СВЦЭМ!$A$33:$A$776,$A159,СВЦЭМ!$B$33:$B$776,T$155)+'СЕТ СН'!$F$12</f>
        <v>117.65118303</v>
      </c>
      <c r="U159" s="36">
        <f>SUMIFS(СВЦЭМ!$E$33:$E$776,СВЦЭМ!$A$33:$A$776,$A159,СВЦЭМ!$B$33:$B$776,U$155)+'СЕТ СН'!$F$12</f>
        <v>117.52764729</v>
      </c>
      <c r="V159" s="36">
        <f>SUMIFS(СВЦЭМ!$E$33:$E$776,СВЦЭМ!$A$33:$A$776,$A159,СВЦЭМ!$B$33:$B$776,V$155)+'СЕТ СН'!$F$12</f>
        <v>117.42442167999999</v>
      </c>
      <c r="W159" s="36">
        <f>SUMIFS(СВЦЭМ!$E$33:$E$776,СВЦЭМ!$A$33:$A$776,$A159,СВЦЭМ!$B$33:$B$776,W$155)+'СЕТ СН'!$F$12</f>
        <v>119.5084071</v>
      </c>
      <c r="X159" s="36">
        <f>SUMIFS(СВЦЭМ!$E$33:$E$776,СВЦЭМ!$A$33:$A$776,$A159,СВЦЭМ!$B$33:$B$776,X$155)+'СЕТ СН'!$F$12</f>
        <v>114.36786726</v>
      </c>
      <c r="Y159" s="36">
        <f>SUMIFS(СВЦЭМ!$E$33:$E$776,СВЦЭМ!$A$33:$A$776,$A159,СВЦЭМ!$B$33:$B$776,Y$155)+'СЕТ СН'!$F$12</f>
        <v>112.86490952</v>
      </c>
    </row>
    <row r="160" spans="1:27" ht="15.75" x14ac:dyDescent="0.2">
      <c r="A160" s="35">
        <f t="shared" si="4"/>
        <v>43682</v>
      </c>
      <c r="B160" s="36">
        <f>SUMIFS(СВЦЭМ!$E$33:$E$776,СВЦЭМ!$A$33:$A$776,$A160,СВЦЭМ!$B$33:$B$776,B$155)+'СЕТ СН'!$F$12</f>
        <v>131.26476865999999</v>
      </c>
      <c r="C160" s="36">
        <f>SUMIFS(СВЦЭМ!$E$33:$E$776,СВЦЭМ!$A$33:$A$776,$A160,СВЦЭМ!$B$33:$B$776,C$155)+'СЕТ СН'!$F$12</f>
        <v>137.78794493000001</v>
      </c>
      <c r="D160" s="36">
        <f>SUMIFS(СВЦЭМ!$E$33:$E$776,СВЦЭМ!$A$33:$A$776,$A160,СВЦЭМ!$B$33:$B$776,D$155)+'СЕТ СН'!$F$12</f>
        <v>143.67936646999999</v>
      </c>
      <c r="E160" s="36">
        <f>SUMIFS(СВЦЭМ!$E$33:$E$776,СВЦЭМ!$A$33:$A$776,$A160,СВЦЭМ!$B$33:$B$776,E$155)+'СЕТ СН'!$F$12</f>
        <v>145.47837089000001</v>
      </c>
      <c r="F160" s="36">
        <f>SUMIFS(СВЦЭМ!$E$33:$E$776,СВЦЭМ!$A$33:$A$776,$A160,СВЦЭМ!$B$33:$B$776,F$155)+'СЕТ СН'!$F$12</f>
        <v>145.45566099999999</v>
      </c>
      <c r="G160" s="36">
        <f>SUMIFS(СВЦЭМ!$E$33:$E$776,СВЦЭМ!$A$33:$A$776,$A160,СВЦЭМ!$B$33:$B$776,G$155)+'СЕТ СН'!$F$12</f>
        <v>142.53279871000001</v>
      </c>
      <c r="H160" s="36">
        <f>SUMIFS(СВЦЭМ!$E$33:$E$776,СВЦЭМ!$A$33:$A$776,$A160,СВЦЭМ!$B$33:$B$776,H$155)+'СЕТ СН'!$F$12</f>
        <v>135.16949294</v>
      </c>
      <c r="I160" s="36">
        <f>SUMIFS(СВЦЭМ!$E$33:$E$776,СВЦЭМ!$A$33:$A$776,$A160,СВЦЭМ!$B$33:$B$776,I$155)+'СЕТ СН'!$F$12</f>
        <v>132.46093968</v>
      </c>
      <c r="J160" s="36">
        <f>SUMIFS(СВЦЭМ!$E$33:$E$776,СВЦЭМ!$A$33:$A$776,$A160,СВЦЭМ!$B$33:$B$776,J$155)+'СЕТ СН'!$F$12</f>
        <v>130.95546400999999</v>
      </c>
      <c r="K160" s="36">
        <f>SUMIFS(СВЦЭМ!$E$33:$E$776,СВЦЭМ!$A$33:$A$776,$A160,СВЦЭМ!$B$33:$B$776,K$155)+'СЕТ СН'!$F$12</f>
        <v>135.37690083000001</v>
      </c>
      <c r="L160" s="36">
        <f>SUMIFS(СВЦЭМ!$E$33:$E$776,СВЦЭМ!$A$33:$A$776,$A160,СВЦЭМ!$B$33:$B$776,L$155)+'СЕТ СН'!$F$12</f>
        <v>135.63876533000001</v>
      </c>
      <c r="M160" s="36">
        <f>SUMIFS(СВЦЭМ!$E$33:$E$776,СВЦЭМ!$A$33:$A$776,$A160,СВЦЭМ!$B$33:$B$776,M$155)+'СЕТ СН'!$F$12</f>
        <v>137.09040874999999</v>
      </c>
      <c r="N160" s="36">
        <f>SUMIFS(СВЦЭМ!$E$33:$E$776,СВЦЭМ!$A$33:$A$776,$A160,СВЦЭМ!$B$33:$B$776,N$155)+'СЕТ СН'!$F$12</f>
        <v>136.53143001999999</v>
      </c>
      <c r="O160" s="36">
        <f>SUMIFS(СВЦЭМ!$E$33:$E$776,СВЦЭМ!$A$33:$A$776,$A160,СВЦЭМ!$B$33:$B$776,O$155)+'СЕТ СН'!$F$12</f>
        <v>137.85121509000001</v>
      </c>
      <c r="P160" s="36">
        <f>SUMIFS(СВЦЭМ!$E$33:$E$776,СВЦЭМ!$A$33:$A$776,$A160,СВЦЭМ!$B$33:$B$776,P$155)+'СЕТ СН'!$F$12</f>
        <v>138.96623059000001</v>
      </c>
      <c r="Q160" s="36">
        <f>SUMIFS(СВЦЭМ!$E$33:$E$776,СВЦЭМ!$A$33:$A$776,$A160,СВЦЭМ!$B$33:$B$776,Q$155)+'СЕТ СН'!$F$12</f>
        <v>138.66873361</v>
      </c>
      <c r="R160" s="36">
        <f>SUMIFS(СВЦЭМ!$E$33:$E$776,СВЦЭМ!$A$33:$A$776,$A160,СВЦЭМ!$B$33:$B$776,R$155)+'СЕТ СН'!$F$12</f>
        <v>132.36370536000001</v>
      </c>
      <c r="S160" s="36">
        <f>SUMIFS(СВЦЭМ!$E$33:$E$776,СВЦЭМ!$A$33:$A$776,$A160,СВЦЭМ!$B$33:$B$776,S$155)+'СЕТ СН'!$F$12</f>
        <v>123.60405907000001</v>
      </c>
      <c r="T160" s="36">
        <f>SUMIFS(СВЦЭМ!$E$33:$E$776,СВЦЭМ!$A$33:$A$776,$A160,СВЦЭМ!$B$33:$B$776,T$155)+'СЕТ СН'!$F$12</f>
        <v>121.75192989</v>
      </c>
      <c r="U160" s="36">
        <f>SUMIFS(СВЦЭМ!$E$33:$E$776,СВЦЭМ!$A$33:$A$776,$A160,СВЦЭМ!$B$33:$B$776,U$155)+'СЕТ СН'!$F$12</f>
        <v>120.75059872999999</v>
      </c>
      <c r="V160" s="36">
        <f>SUMIFS(СВЦЭМ!$E$33:$E$776,СВЦЭМ!$A$33:$A$776,$A160,СВЦЭМ!$B$33:$B$776,V$155)+'СЕТ СН'!$F$12</f>
        <v>120.30588453</v>
      </c>
      <c r="W160" s="36">
        <f>SUMIFS(СВЦЭМ!$E$33:$E$776,СВЦЭМ!$A$33:$A$776,$A160,СВЦЭМ!$B$33:$B$776,W$155)+'СЕТ СН'!$F$12</f>
        <v>123.02326408</v>
      </c>
      <c r="X160" s="36">
        <f>SUMIFS(СВЦЭМ!$E$33:$E$776,СВЦЭМ!$A$33:$A$776,$A160,СВЦЭМ!$B$33:$B$776,X$155)+'СЕТ СН'!$F$12</f>
        <v>119.05508112</v>
      </c>
      <c r="Y160" s="36">
        <f>SUMIFS(СВЦЭМ!$E$33:$E$776,СВЦЭМ!$A$33:$A$776,$A160,СВЦЭМ!$B$33:$B$776,Y$155)+'СЕТ СН'!$F$12</f>
        <v>120.25895712000001</v>
      </c>
    </row>
    <row r="161" spans="1:25" ht="15.75" x14ac:dyDescent="0.2">
      <c r="A161" s="35">
        <f t="shared" si="4"/>
        <v>43683</v>
      </c>
      <c r="B161" s="36">
        <f>SUMIFS(СВЦЭМ!$E$33:$E$776,СВЦЭМ!$A$33:$A$776,$A161,СВЦЭМ!$B$33:$B$776,B$155)+'СЕТ СН'!$F$12</f>
        <v>132.03812182999999</v>
      </c>
      <c r="C161" s="36">
        <f>SUMIFS(СВЦЭМ!$E$33:$E$776,СВЦЭМ!$A$33:$A$776,$A161,СВЦЭМ!$B$33:$B$776,C$155)+'СЕТ СН'!$F$12</f>
        <v>138.60846151999999</v>
      </c>
      <c r="D161" s="36">
        <f>SUMIFS(СВЦЭМ!$E$33:$E$776,СВЦЭМ!$A$33:$A$776,$A161,СВЦЭМ!$B$33:$B$776,D$155)+'СЕТ СН'!$F$12</f>
        <v>143.08339734</v>
      </c>
      <c r="E161" s="36">
        <f>SUMIFS(СВЦЭМ!$E$33:$E$776,СВЦЭМ!$A$33:$A$776,$A161,СВЦЭМ!$B$33:$B$776,E$155)+'СЕТ СН'!$F$12</f>
        <v>145.08692371999999</v>
      </c>
      <c r="F161" s="36">
        <f>SUMIFS(СВЦЭМ!$E$33:$E$776,СВЦЭМ!$A$33:$A$776,$A161,СВЦЭМ!$B$33:$B$776,F$155)+'СЕТ СН'!$F$12</f>
        <v>146.90049766000001</v>
      </c>
      <c r="G161" s="36">
        <f>SUMIFS(СВЦЭМ!$E$33:$E$776,СВЦЭМ!$A$33:$A$776,$A161,СВЦЭМ!$B$33:$B$776,G$155)+'СЕТ СН'!$F$12</f>
        <v>142.20719614999999</v>
      </c>
      <c r="H161" s="36">
        <f>SUMIFS(СВЦЭМ!$E$33:$E$776,СВЦЭМ!$A$33:$A$776,$A161,СВЦЭМ!$B$33:$B$776,H$155)+'СЕТ СН'!$F$12</f>
        <v>135.31646180000001</v>
      </c>
      <c r="I161" s="36">
        <f>SUMIFS(СВЦЭМ!$E$33:$E$776,СВЦЭМ!$A$33:$A$776,$A161,СВЦЭМ!$B$33:$B$776,I$155)+'СЕТ СН'!$F$12</f>
        <v>126.45892166</v>
      </c>
      <c r="J161" s="36">
        <f>SUMIFS(СВЦЭМ!$E$33:$E$776,СВЦЭМ!$A$33:$A$776,$A161,СВЦЭМ!$B$33:$B$776,J$155)+'СЕТ СН'!$F$12</f>
        <v>132.99467089000001</v>
      </c>
      <c r="K161" s="36">
        <f>SUMIFS(СВЦЭМ!$E$33:$E$776,СВЦЭМ!$A$33:$A$776,$A161,СВЦЭМ!$B$33:$B$776,K$155)+'СЕТ СН'!$F$12</f>
        <v>139.93154029999999</v>
      </c>
      <c r="L161" s="36">
        <f>SUMIFS(СВЦЭМ!$E$33:$E$776,СВЦЭМ!$A$33:$A$776,$A161,СВЦЭМ!$B$33:$B$776,L$155)+'СЕТ СН'!$F$12</f>
        <v>140.76811917000001</v>
      </c>
      <c r="M161" s="36">
        <f>SUMIFS(СВЦЭМ!$E$33:$E$776,СВЦЭМ!$A$33:$A$776,$A161,СВЦЭМ!$B$33:$B$776,M$155)+'СЕТ СН'!$F$12</f>
        <v>140.56361618</v>
      </c>
      <c r="N161" s="36">
        <f>SUMIFS(СВЦЭМ!$E$33:$E$776,СВЦЭМ!$A$33:$A$776,$A161,СВЦЭМ!$B$33:$B$776,N$155)+'СЕТ СН'!$F$12</f>
        <v>140.63471014000001</v>
      </c>
      <c r="O161" s="36">
        <f>SUMIFS(СВЦЭМ!$E$33:$E$776,СВЦЭМ!$A$33:$A$776,$A161,СВЦЭМ!$B$33:$B$776,O$155)+'СЕТ СН'!$F$12</f>
        <v>140.68639564</v>
      </c>
      <c r="P161" s="36">
        <f>SUMIFS(СВЦЭМ!$E$33:$E$776,СВЦЭМ!$A$33:$A$776,$A161,СВЦЭМ!$B$33:$B$776,P$155)+'СЕТ СН'!$F$12</f>
        <v>141.25132646</v>
      </c>
      <c r="Q161" s="36">
        <f>SUMIFS(СВЦЭМ!$E$33:$E$776,СВЦЭМ!$A$33:$A$776,$A161,СВЦЭМ!$B$33:$B$776,Q$155)+'СЕТ СН'!$F$12</f>
        <v>141.77314093000001</v>
      </c>
      <c r="R161" s="36">
        <f>SUMIFS(СВЦЭМ!$E$33:$E$776,СВЦЭМ!$A$33:$A$776,$A161,СВЦЭМ!$B$33:$B$776,R$155)+'СЕТ СН'!$F$12</f>
        <v>131.82096572</v>
      </c>
      <c r="S161" s="36">
        <f>SUMIFS(СВЦЭМ!$E$33:$E$776,СВЦЭМ!$A$33:$A$776,$A161,СВЦЭМ!$B$33:$B$776,S$155)+'СЕТ СН'!$F$12</f>
        <v>122.77451201</v>
      </c>
      <c r="T161" s="36">
        <f>SUMIFS(СВЦЭМ!$E$33:$E$776,СВЦЭМ!$A$33:$A$776,$A161,СВЦЭМ!$B$33:$B$776,T$155)+'СЕТ СН'!$F$12</f>
        <v>120.48734225</v>
      </c>
      <c r="U161" s="36">
        <f>SUMIFS(СВЦЭМ!$E$33:$E$776,СВЦЭМ!$A$33:$A$776,$A161,СВЦЭМ!$B$33:$B$776,U$155)+'СЕТ СН'!$F$12</f>
        <v>121.44821202999999</v>
      </c>
      <c r="V161" s="36">
        <f>SUMIFS(СВЦЭМ!$E$33:$E$776,СВЦЭМ!$A$33:$A$776,$A161,СВЦЭМ!$B$33:$B$776,V$155)+'СЕТ СН'!$F$12</f>
        <v>121.06983219</v>
      </c>
      <c r="W161" s="36">
        <f>SUMIFS(СВЦЭМ!$E$33:$E$776,СВЦЭМ!$A$33:$A$776,$A161,СВЦЭМ!$B$33:$B$776,W$155)+'СЕТ СН'!$F$12</f>
        <v>121.41925166</v>
      </c>
      <c r="X161" s="36">
        <f>SUMIFS(СВЦЭМ!$E$33:$E$776,СВЦЭМ!$A$33:$A$776,$A161,СВЦЭМ!$B$33:$B$776,X$155)+'СЕТ СН'!$F$12</f>
        <v>117.46226989</v>
      </c>
      <c r="Y161" s="36">
        <f>SUMIFS(СВЦЭМ!$E$33:$E$776,СВЦЭМ!$A$33:$A$776,$A161,СВЦЭМ!$B$33:$B$776,Y$155)+'СЕТ СН'!$F$12</f>
        <v>119.22357368999999</v>
      </c>
    </row>
    <row r="162" spans="1:25" ht="15.75" x14ac:dyDescent="0.2">
      <c r="A162" s="35">
        <f t="shared" si="4"/>
        <v>43684</v>
      </c>
      <c r="B162" s="36">
        <f>SUMIFS(СВЦЭМ!$E$33:$E$776,СВЦЭМ!$A$33:$A$776,$A162,СВЦЭМ!$B$33:$B$776,B$155)+'СЕТ СН'!$F$12</f>
        <v>132.93842086999999</v>
      </c>
      <c r="C162" s="36">
        <f>SUMIFS(СВЦЭМ!$E$33:$E$776,СВЦЭМ!$A$33:$A$776,$A162,СВЦЭМ!$B$33:$B$776,C$155)+'СЕТ СН'!$F$12</f>
        <v>133.70133810999999</v>
      </c>
      <c r="D162" s="36">
        <f>SUMIFS(СВЦЭМ!$E$33:$E$776,СВЦЭМ!$A$33:$A$776,$A162,СВЦЭМ!$B$33:$B$776,D$155)+'СЕТ СН'!$F$12</f>
        <v>138.68799382</v>
      </c>
      <c r="E162" s="36">
        <f>SUMIFS(СВЦЭМ!$E$33:$E$776,СВЦЭМ!$A$33:$A$776,$A162,СВЦЭМ!$B$33:$B$776,E$155)+'СЕТ СН'!$F$12</f>
        <v>139.24597671999999</v>
      </c>
      <c r="F162" s="36">
        <f>SUMIFS(СВЦЭМ!$E$33:$E$776,СВЦЭМ!$A$33:$A$776,$A162,СВЦЭМ!$B$33:$B$776,F$155)+'СЕТ СН'!$F$12</f>
        <v>140.66634866999999</v>
      </c>
      <c r="G162" s="36">
        <f>SUMIFS(СВЦЭМ!$E$33:$E$776,СВЦЭМ!$A$33:$A$776,$A162,СВЦЭМ!$B$33:$B$776,G$155)+'СЕТ СН'!$F$12</f>
        <v>139.40260018999999</v>
      </c>
      <c r="H162" s="36">
        <f>SUMIFS(СВЦЭМ!$E$33:$E$776,СВЦЭМ!$A$33:$A$776,$A162,СВЦЭМ!$B$33:$B$776,H$155)+'СЕТ СН'!$F$12</f>
        <v>132.29467647000001</v>
      </c>
      <c r="I162" s="36">
        <f>SUMIFS(СВЦЭМ!$E$33:$E$776,СВЦЭМ!$A$33:$A$776,$A162,СВЦЭМ!$B$33:$B$776,I$155)+'СЕТ СН'!$F$12</f>
        <v>129.50993149000001</v>
      </c>
      <c r="J162" s="36">
        <f>SUMIFS(СВЦЭМ!$E$33:$E$776,СВЦЭМ!$A$33:$A$776,$A162,СВЦЭМ!$B$33:$B$776,J$155)+'СЕТ СН'!$F$12</f>
        <v>134.10162591</v>
      </c>
      <c r="K162" s="36">
        <f>SUMIFS(СВЦЭМ!$E$33:$E$776,СВЦЭМ!$A$33:$A$776,$A162,СВЦЭМ!$B$33:$B$776,K$155)+'СЕТ СН'!$F$12</f>
        <v>137.44077865</v>
      </c>
      <c r="L162" s="36">
        <f>SUMIFS(СВЦЭМ!$E$33:$E$776,СВЦЭМ!$A$33:$A$776,$A162,СВЦЭМ!$B$33:$B$776,L$155)+'СЕТ СН'!$F$12</f>
        <v>137.56083881000001</v>
      </c>
      <c r="M162" s="36">
        <f>SUMIFS(СВЦЭМ!$E$33:$E$776,СВЦЭМ!$A$33:$A$776,$A162,СВЦЭМ!$B$33:$B$776,M$155)+'СЕТ СН'!$F$12</f>
        <v>138.16680857</v>
      </c>
      <c r="N162" s="36">
        <f>SUMIFS(СВЦЭМ!$E$33:$E$776,СВЦЭМ!$A$33:$A$776,$A162,СВЦЭМ!$B$33:$B$776,N$155)+'СЕТ СН'!$F$12</f>
        <v>136.90993567999999</v>
      </c>
      <c r="O162" s="36">
        <f>SUMIFS(СВЦЭМ!$E$33:$E$776,СВЦЭМ!$A$33:$A$776,$A162,СВЦЭМ!$B$33:$B$776,O$155)+'СЕТ СН'!$F$12</f>
        <v>137.92835961</v>
      </c>
      <c r="P162" s="36">
        <f>SUMIFS(СВЦЭМ!$E$33:$E$776,СВЦЭМ!$A$33:$A$776,$A162,СВЦЭМ!$B$33:$B$776,P$155)+'СЕТ СН'!$F$12</f>
        <v>138.66043447999999</v>
      </c>
      <c r="Q162" s="36">
        <f>SUMIFS(СВЦЭМ!$E$33:$E$776,СВЦЭМ!$A$33:$A$776,$A162,СВЦЭМ!$B$33:$B$776,Q$155)+'СЕТ СН'!$F$12</f>
        <v>138.62668513</v>
      </c>
      <c r="R162" s="36">
        <f>SUMIFS(СВЦЭМ!$E$33:$E$776,СВЦЭМ!$A$33:$A$776,$A162,СВЦЭМ!$B$33:$B$776,R$155)+'СЕТ СН'!$F$12</f>
        <v>130.83764865000001</v>
      </c>
      <c r="S162" s="36">
        <f>SUMIFS(СВЦЭМ!$E$33:$E$776,СВЦЭМ!$A$33:$A$776,$A162,СВЦЭМ!$B$33:$B$776,S$155)+'СЕТ СН'!$F$12</f>
        <v>122.40601100000001</v>
      </c>
      <c r="T162" s="36">
        <f>SUMIFS(СВЦЭМ!$E$33:$E$776,СВЦЭМ!$A$33:$A$776,$A162,СВЦЭМ!$B$33:$B$776,T$155)+'СЕТ СН'!$F$12</f>
        <v>120.06380185</v>
      </c>
      <c r="U162" s="36">
        <f>SUMIFS(СВЦЭМ!$E$33:$E$776,СВЦЭМ!$A$33:$A$776,$A162,СВЦЭМ!$B$33:$B$776,U$155)+'СЕТ СН'!$F$12</f>
        <v>120.33702996</v>
      </c>
      <c r="V162" s="36">
        <f>SUMIFS(СВЦЭМ!$E$33:$E$776,СВЦЭМ!$A$33:$A$776,$A162,СВЦЭМ!$B$33:$B$776,V$155)+'СЕТ СН'!$F$12</f>
        <v>119.43644949999999</v>
      </c>
      <c r="W162" s="36">
        <f>SUMIFS(СВЦЭМ!$E$33:$E$776,СВЦЭМ!$A$33:$A$776,$A162,СВЦЭМ!$B$33:$B$776,W$155)+'СЕТ СН'!$F$12</f>
        <v>121.11124169</v>
      </c>
      <c r="X162" s="36">
        <f>SUMIFS(СВЦЭМ!$E$33:$E$776,СВЦЭМ!$A$33:$A$776,$A162,СВЦЭМ!$B$33:$B$776,X$155)+'СЕТ СН'!$F$12</f>
        <v>115.79966357000001</v>
      </c>
      <c r="Y162" s="36">
        <f>SUMIFS(СВЦЭМ!$E$33:$E$776,СВЦЭМ!$A$33:$A$776,$A162,СВЦЭМ!$B$33:$B$776,Y$155)+'СЕТ СН'!$F$12</f>
        <v>121.64657637000001</v>
      </c>
    </row>
    <row r="163" spans="1:25" ht="15.75" x14ac:dyDescent="0.2">
      <c r="A163" s="35">
        <f t="shared" si="4"/>
        <v>43685</v>
      </c>
      <c r="B163" s="36">
        <f>SUMIFS(СВЦЭМ!$E$33:$E$776,СВЦЭМ!$A$33:$A$776,$A163,СВЦЭМ!$B$33:$B$776,B$155)+'СЕТ СН'!$F$12</f>
        <v>139.45754955999999</v>
      </c>
      <c r="C163" s="36">
        <f>SUMIFS(СВЦЭМ!$E$33:$E$776,СВЦЭМ!$A$33:$A$776,$A163,СВЦЭМ!$B$33:$B$776,C$155)+'СЕТ СН'!$F$12</f>
        <v>147.13098213999999</v>
      </c>
      <c r="D163" s="36">
        <f>SUMIFS(СВЦЭМ!$E$33:$E$776,СВЦЭМ!$A$33:$A$776,$A163,СВЦЭМ!$B$33:$B$776,D$155)+'СЕТ СН'!$F$12</f>
        <v>152.75174860000001</v>
      </c>
      <c r="E163" s="36">
        <f>SUMIFS(СВЦЭМ!$E$33:$E$776,СВЦЭМ!$A$33:$A$776,$A163,СВЦЭМ!$B$33:$B$776,E$155)+'СЕТ СН'!$F$12</f>
        <v>157.00602096</v>
      </c>
      <c r="F163" s="36">
        <f>SUMIFS(СВЦЭМ!$E$33:$E$776,СВЦЭМ!$A$33:$A$776,$A163,СВЦЭМ!$B$33:$B$776,F$155)+'СЕТ СН'!$F$12</f>
        <v>165.37102368999999</v>
      </c>
      <c r="G163" s="36">
        <f>SUMIFS(СВЦЭМ!$E$33:$E$776,СВЦЭМ!$A$33:$A$776,$A163,СВЦЭМ!$B$33:$B$776,G$155)+'СЕТ СН'!$F$12</f>
        <v>161.60695498000001</v>
      </c>
      <c r="H163" s="36">
        <f>SUMIFS(СВЦЭМ!$E$33:$E$776,СВЦЭМ!$A$33:$A$776,$A163,СВЦЭМ!$B$33:$B$776,H$155)+'СЕТ СН'!$F$12</f>
        <v>153.37576615</v>
      </c>
      <c r="I163" s="36">
        <f>SUMIFS(СВЦЭМ!$E$33:$E$776,СВЦЭМ!$A$33:$A$776,$A163,СВЦЭМ!$B$33:$B$776,I$155)+'СЕТ СН'!$F$12</f>
        <v>143.46014846</v>
      </c>
      <c r="J163" s="36">
        <f>SUMIFS(СВЦЭМ!$E$33:$E$776,СВЦЭМ!$A$33:$A$776,$A163,СВЦЭМ!$B$33:$B$776,J$155)+'СЕТ СН'!$F$12</f>
        <v>135.43596299999999</v>
      </c>
      <c r="K163" s="36">
        <f>SUMIFS(СВЦЭМ!$E$33:$E$776,СВЦЭМ!$A$33:$A$776,$A163,СВЦЭМ!$B$33:$B$776,K$155)+'СЕТ СН'!$F$12</f>
        <v>141.51739103</v>
      </c>
      <c r="L163" s="36">
        <f>SUMIFS(СВЦЭМ!$E$33:$E$776,СВЦЭМ!$A$33:$A$776,$A163,СВЦЭМ!$B$33:$B$776,L$155)+'СЕТ СН'!$F$12</f>
        <v>143.67558541</v>
      </c>
      <c r="M163" s="36">
        <f>SUMIFS(СВЦЭМ!$E$33:$E$776,СВЦЭМ!$A$33:$A$776,$A163,СВЦЭМ!$B$33:$B$776,M$155)+'СЕТ СН'!$F$12</f>
        <v>143.20734218000001</v>
      </c>
      <c r="N163" s="36">
        <f>SUMIFS(СВЦЭМ!$E$33:$E$776,СВЦЭМ!$A$33:$A$776,$A163,СВЦЭМ!$B$33:$B$776,N$155)+'СЕТ СН'!$F$12</f>
        <v>142.31991919999999</v>
      </c>
      <c r="O163" s="36">
        <f>SUMIFS(СВЦЭМ!$E$33:$E$776,СВЦЭМ!$A$33:$A$776,$A163,СВЦЭМ!$B$33:$B$776,O$155)+'СЕТ СН'!$F$12</f>
        <v>143.54975307000001</v>
      </c>
      <c r="P163" s="36">
        <f>SUMIFS(СВЦЭМ!$E$33:$E$776,СВЦЭМ!$A$33:$A$776,$A163,СВЦЭМ!$B$33:$B$776,P$155)+'СЕТ СН'!$F$12</f>
        <v>144.00202935999999</v>
      </c>
      <c r="Q163" s="36">
        <f>SUMIFS(СВЦЭМ!$E$33:$E$776,СВЦЭМ!$A$33:$A$776,$A163,СВЦЭМ!$B$33:$B$776,Q$155)+'СЕТ СН'!$F$12</f>
        <v>144.88220669</v>
      </c>
      <c r="R163" s="36">
        <f>SUMIFS(СВЦЭМ!$E$33:$E$776,СВЦЭМ!$A$33:$A$776,$A163,СВЦЭМ!$B$33:$B$776,R$155)+'СЕТ СН'!$F$12</f>
        <v>134.55689935000001</v>
      </c>
      <c r="S163" s="36">
        <f>SUMIFS(СВЦЭМ!$E$33:$E$776,СВЦЭМ!$A$33:$A$776,$A163,СВЦЭМ!$B$33:$B$776,S$155)+'СЕТ СН'!$F$12</f>
        <v>131.17310459000001</v>
      </c>
      <c r="T163" s="36">
        <f>SUMIFS(СВЦЭМ!$E$33:$E$776,СВЦЭМ!$A$33:$A$776,$A163,СВЦЭМ!$B$33:$B$776,T$155)+'СЕТ СН'!$F$12</f>
        <v>131.09617066999999</v>
      </c>
      <c r="U163" s="36">
        <f>SUMIFS(СВЦЭМ!$E$33:$E$776,СВЦЭМ!$A$33:$A$776,$A163,СВЦЭМ!$B$33:$B$776,U$155)+'СЕТ СН'!$F$12</f>
        <v>123.93582343999999</v>
      </c>
      <c r="V163" s="36">
        <f>SUMIFS(СВЦЭМ!$E$33:$E$776,СВЦЭМ!$A$33:$A$776,$A163,СВЦЭМ!$B$33:$B$776,V$155)+'СЕТ СН'!$F$12</f>
        <v>123.78494028</v>
      </c>
      <c r="W163" s="36">
        <f>SUMIFS(СВЦЭМ!$E$33:$E$776,СВЦЭМ!$A$33:$A$776,$A163,СВЦЭМ!$B$33:$B$776,W$155)+'СЕТ СН'!$F$12</f>
        <v>124.08707762</v>
      </c>
      <c r="X163" s="36">
        <f>SUMIFS(СВЦЭМ!$E$33:$E$776,СВЦЭМ!$A$33:$A$776,$A163,СВЦЭМ!$B$33:$B$776,X$155)+'СЕТ СН'!$F$12</f>
        <v>119.56507936</v>
      </c>
      <c r="Y163" s="36">
        <f>SUMIFS(СВЦЭМ!$E$33:$E$776,СВЦЭМ!$A$33:$A$776,$A163,СВЦЭМ!$B$33:$B$776,Y$155)+'СЕТ СН'!$F$12</f>
        <v>125.40103602000001</v>
      </c>
    </row>
    <row r="164" spans="1:25" ht="15.75" x14ac:dyDescent="0.2">
      <c r="A164" s="35">
        <f t="shared" si="4"/>
        <v>43686</v>
      </c>
      <c r="B164" s="36">
        <f>SUMIFS(СВЦЭМ!$E$33:$E$776,СВЦЭМ!$A$33:$A$776,$A164,СВЦЭМ!$B$33:$B$776,B$155)+'СЕТ СН'!$F$12</f>
        <v>143.67614162999999</v>
      </c>
      <c r="C164" s="36">
        <f>SUMIFS(СВЦЭМ!$E$33:$E$776,СВЦЭМ!$A$33:$A$776,$A164,СВЦЭМ!$B$33:$B$776,C$155)+'СЕТ СН'!$F$12</f>
        <v>151.16893526000001</v>
      </c>
      <c r="D164" s="36">
        <f>SUMIFS(СВЦЭМ!$E$33:$E$776,СВЦЭМ!$A$33:$A$776,$A164,СВЦЭМ!$B$33:$B$776,D$155)+'СЕТ СН'!$F$12</f>
        <v>156.08688443</v>
      </c>
      <c r="E164" s="36">
        <f>SUMIFS(СВЦЭМ!$E$33:$E$776,СВЦЭМ!$A$33:$A$776,$A164,СВЦЭМ!$B$33:$B$776,E$155)+'СЕТ СН'!$F$12</f>
        <v>159.50684802999999</v>
      </c>
      <c r="F164" s="36">
        <f>SUMIFS(СВЦЭМ!$E$33:$E$776,СВЦЭМ!$A$33:$A$776,$A164,СВЦЭМ!$B$33:$B$776,F$155)+'СЕТ СН'!$F$12</f>
        <v>161.73468779000001</v>
      </c>
      <c r="G164" s="36">
        <f>SUMIFS(СВЦЭМ!$E$33:$E$776,СВЦЭМ!$A$33:$A$776,$A164,СВЦЭМ!$B$33:$B$776,G$155)+'СЕТ СН'!$F$12</f>
        <v>159.21156404999999</v>
      </c>
      <c r="H164" s="36">
        <f>SUMIFS(СВЦЭМ!$E$33:$E$776,СВЦЭМ!$A$33:$A$776,$A164,СВЦЭМ!$B$33:$B$776,H$155)+'СЕТ СН'!$F$12</f>
        <v>153.83801614999999</v>
      </c>
      <c r="I164" s="36">
        <f>SUMIFS(СВЦЭМ!$E$33:$E$776,СВЦЭМ!$A$33:$A$776,$A164,СВЦЭМ!$B$33:$B$776,I$155)+'СЕТ СН'!$F$12</f>
        <v>146.96185604999999</v>
      </c>
      <c r="J164" s="36">
        <f>SUMIFS(СВЦЭМ!$E$33:$E$776,СВЦЭМ!$A$33:$A$776,$A164,СВЦЭМ!$B$33:$B$776,J$155)+'СЕТ СН'!$F$12</f>
        <v>138.00452357</v>
      </c>
      <c r="K164" s="36">
        <f>SUMIFS(СВЦЭМ!$E$33:$E$776,СВЦЭМ!$A$33:$A$776,$A164,СВЦЭМ!$B$33:$B$776,K$155)+'СЕТ СН'!$F$12</f>
        <v>141.65639837000001</v>
      </c>
      <c r="L164" s="36">
        <f>SUMIFS(СВЦЭМ!$E$33:$E$776,СВЦЭМ!$A$33:$A$776,$A164,СВЦЭМ!$B$33:$B$776,L$155)+'СЕТ СН'!$F$12</f>
        <v>143.71205685999999</v>
      </c>
      <c r="M164" s="36">
        <f>SUMIFS(СВЦЭМ!$E$33:$E$776,СВЦЭМ!$A$33:$A$776,$A164,СВЦЭМ!$B$33:$B$776,M$155)+'СЕТ СН'!$F$12</f>
        <v>143.46442488</v>
      </c>
      <c r="N164" s="36">
        <f>SUMIFS(СВЦЭМ!$E$33:$E$776,СВЦЭМ!$A$33:$A$776,$A164,СВЦЭМ!$B$33:$B$776,N$155)+'СЕТ СН'!$F$12</f>
        <v>142.23187089999999</v>
      </c>
      <c r="O164" s="36">
        <f>SUMIFS(СВЦЭМ!$E$33:$E$776,СВЦЭМ!$A$33:$A$776,$A164,СВЦЭМ!$B$33:$B$776,O$155)+'СЕТ СН'!$F$12</f>
        <v>143.14486821</v>
      </c>
      <c r="P164" s="36">
        <f>SUMIFS(СВЦЭМ!$E$33:$E$776,СВЦЭМ!$A$33:$A$776,$A164,СВЦЭМ!$B$33:$B$776,P$155)+'СЕТ СН'!$F$12</f>
        <v>147.88424151999999</v>
      </c>
      <c r="Q164" s="36">
        <f>SUMIFS(СВЦЭМ!$E$33:$E$776,СВЦЭМ!$A$33:$A$776,$A164,СВЦЭМ!$B$33:$B$776,Q$155)+'СЕТ СН'!$F$12</f>
        <v>148.03686612000001</v>
      </c>
      <c r="R164" s="36">
        <f>SUMIFS(СВЦЭМ!$E$33:$E$776,СВЦЭМ!$A$33:$A$776,$A164,СВЦЭМ!$B$33:$B$776,R$155)+'СЕТ СН'!$F$12</f>
        <v>139.67482172999999</v>
      </c>
      <c r="S164" s="36">
        <f>SUMIFS(СВЦЭМ!$E$33:$E$776,СВЦЭМ!$A$33:$A$776,$A164,СВЦЭМ!$B$33:$B$776,S$155)+'СЕТ СН'!$F$12</f>
        <v>130.56007799</v>
      </c>
      <c r="T164" s="36">
        <f>SUMIFS(СВЦЭМ!$E$33:$E$776,СВЦЭМ!$A$33:$A$776,$A164,СВЦЭМ!$B$33:$B$776,T$155)+'СЕТ СН'!$F$12</f>
        <v>128.46371377</v>
      </c>
      <c r="U164" s="36">
        <f>SUMIFS(СВЦЭМ!$E$33:$E$776,СВЦЭМ!$A$33:$A$776,$A164,СВЦЭМ!$B$33:$B$776,U$155)+'СЕТ СН'!$F$12</f>
        <v>127.89292904</v>
      </c>
      <c r="V164" s="36">
        <f>SUMIFS(СВЦЭМ!$E$33:$E$776,СВЦЭМ!$A$33:$A$776,$A164,СВЦЭМ!$B$33:$B$776,V$155)+'СЕТ СН'!$F$12</f>
        <v>123.35302157</v>
      </c>
      <c r="W164" s="36">
        <f>SUMIFS(СВЦЭМ!$E$33:$E$776,СВЦЭМ!$A$33:$A$776,$A164,СВЦЭМ!$B$33:$B$776,W$155)+'СЕТ СН'!$F$12</f>
        <v>124.72274993000001</v>
      </c>
      <c r="X164" s="36">
        <f>SUMIFS(СВЦЭМ!$E$33:$E$776,СВЦЭМ!$A$33:$A$776,$A164,СВЦЭМ!$B$33:$B$776,X$155)+'СЕТ СН'!$F$12</f>
        <v>120.04317383</v>
      </c>
      <c r="Y164" s="36">
        <f>SUMIFS(СВЦЭМ!$E$33:$E$776,СВЦЭМ!$A$33:$A$776,$A164,СВЦЭМ!$B$33:$B$776,Y$155)+'СЕТ СН'!$F$12</f>
        <v>130.81066466999999</v>
      </c>
    </row>
    <row r="165" spans="1:25" ht="15.75" x14ac:dyDescent="0.2">
      <c r="A165" s="35">
        <f t="shared" si="4"/>
        <v>43687</v>
      </c>
      <c r="B165" s="36">
        <f>SUMIFS(СВЦЭМ!$E$33:$E$776,СВЦЭМ!$A$33:$A$776,$A165,СВЦЭМ!$B$33:$B$776,B$155)+'СЕТ СН'!$F$12</f>
        <v>155.51007329000001</v>
      </c>
      <c r="C165" s="36">
        <f>SUMIFS(СВЦЭМ!$E$33:$E$776,СВЦЭМ!$A$33:$A$776,$A165,СВЦЭМ!$B$33:$B$776,C$155)+'СЕТ СН'!$F$12</f>
        <v>157.36190711</v>
      </c>
      <c r="D165" s="36">
        <f>SUMIFS(СВЦЭМ!$E$33:$E$776,СВЦЭМ!$A$33:$A$776,$A165,СВЦЭМ!$B$33:$B$776,D$155)+'СЕТ СН'!$F$12</f>
        <v>159.87738340999999</v>
      </c>
      <c r="E165" s="36">
        <f>SUMIFS(СВЦЭМ!$E$33:$E$776,СВЦЭМ!$A$33:$A$776,$A165,СВЦЭМ!$B$33:$B$776,E$155)+'СЕТ СН'!$F$12</f>
        <v>163.71728888000001</v>
      </c>
      <c r="F165" s="36">
        <f>SUMIFS(СВЦЭМ!$E$33:$E$776,СВЦЭМ!$A$33:$A$776,$A165,СВЦЭМ!$B$33:$B$776,F$155)+'СЕТ СН'!$F$12</f>
        <v>167.59874427</v>
      </c>
      <c r="G165" s="36">
        <f>SUMIFS(СВЦЭМ!$E$33:$E$776,СВЦЭМ!$A$33:$A$776,$A165,СВЦЭМ!$B$33:$B$776,G$155)+'СЕТ СН'!$F$12</f>
        <v>162.38994915999999</v>
      </c>
      <c r="H165" s="36">
        <f>SUMIFS(СВЦЭМ!$E$33:$E$776,СВЦЭМ!$A$33:$A$776,$A165,СВЦЭМ!$B$33:$B$776,H$155)+'СЕТ СН'!$F$12</f>
        <v>154.47433659999999</v>
      </c>
      <c r="I165" s="36">
        <f>SUMIFS(СВЦЭМ!$E$33:$E$776,СВЦЭМ!$A$33:$A$776,$A165,СВЦЭМ!$B$33:$B$776,I$155)+'СЕТ СН'!$F$12</f>
        <v>157.72770244</v>
      </c>
      <c r="J165" s="36">
        <f>SUMIFS(СВЦЭМ!$E$33:$E$776,СВЦЭМ!$A$33:$A$776,$A165,СВЦЭМ!$B$33:$B$776,J$155)+'СЕТ СН'!$F$12</f>
        <v>138.91737491999999</v>
      </c>
      <c r="K165" s="36">
        <f>SUMIFS(СВЦЭМ!$E$33:$E$776,СВЦЭМ!$A$33:$A$776,$A165,СВЦЭМ!$B$33:$B$776,K$155)+'СЕТ СН'!$F$12</f>
        <v>142.97688077000001</v>
      </c>
      <c r="L165" s="36">
        <f>SUMIFS(СВЦЭМ!$E$33:$E$776,СВЦЭМ!$A$33:$A$776,$A165,СВЦЭМ!$B$33:$B$776,L$155)+'СЕТ СН'!$F$12</f>
        <v>146.15521257</v>
      </c>
      <c r="M165" s="36">
        <f>SUMIFS(СВЦЭМ!$E$33:$E$776,СВЦЭМ!$A$33:$A$776,$A165,СВЦЭМ!$B$33:$B$776,M$155)+'СЕТ СН'!$F$12</f>
        <v>145.18749523</v>
      </c>
      <c r="N165" s="36">
        <f>SUMIFS(СВЦЭМ!$E$33:$E$776,СВЦЭМ!$A$33:$A$776,$A165,СВЦЭМ!$B$33:$B$776,N$155)+'СЕТ СН'!$F$12</f>
        <v>143.79172869000001</v>
      </c>
      <c r="O165" s="36">
        <f>SUMIFS(СВЦЭМ!$E$33:$E$776,СВЦЭМ!$A$33:$A$776,$A165,СВЦЭМ!$B$33:$B$776,O$155)+'СЕТ СН'!$F$12</f>
        <v>143.93095395</v>
      </c>
      <c r="P165" s="36">
        <f>SUMIFS(СВЦЭМ!$E$33:$E$776,СВЦЭМ!$A$33:$A$776,$A165,СВЦЭМ!$B$33:$B$776,P$155)+'СЕТ СН'!$F$12</f>
        <v>143.99577253000001</v>
      </c>
      <c r="Q165" s="36">
        <f>SUMIFS(СВЦЭМ!$E$33:$E$776,СВЦЭМ!$A$33:$A$776,$A165,СВЦЭМ!$B$33:$B$776,Q$155)+'СЕТ СН'!$F$12</f>
        <v>146.01569524999999</v>
      </c>
      <c r="R165" s="36">
        <f>SUMIFS(СВЦЭМ!$E$33:$E$776,СВЦЭМ!$A$33:$A$776,$A165,СВЦЭМ!$B$33:$B$776,R$155)+'СЕТ СН'!$F$12</f>
        <v>135.61666055000001</v>
      </c>
      <c r="S165" s="36">
        <f>SUMIFS(СВЦЭМ!$E$33:$E$776,СВЦЭМ!$A$33:$A$776,$A165,СВЦЭМ!$B$33:$B$776,S$155)+'СЕТ СН'!$F$12</f>
        <v>135.14442767</v>
      </c>
      <c r="T165" s="36">
        <f>SUMIFS(СВЦЭМ!$E$33:$E$776,СВЦЭМ!$A$33:$A$776,$A165,СВЦЭМ!$B$33:$B$776,T$155)+'СЕТ СН'!$F$12</f>
        <v>134.71976357</v>
      </c>
      <c r="U165" s="36">
        <f>SUMIFS(СВЦЭМ!$E$33:$E$776,СВЦЭМ!$A$33:$A$776,$A165,СВЦЭМ!$B$33:$B$776,U$155)+'СЕТ СН'!$F$12</f>
        <v>132.76885902999999</v>
      </c>
      <c r="V165" s="36">
        <f>SUMIFS(СВЦЭМ!$E$33:$E$776,СВЦЭМ!$A$33:$A$776,$A165,СВЦЭМ!$B$33:$B$776,V$155)+'СЕТ СН'!$F$12</f>
        <v>133.90151284999999</v>
      </c>
      <c r="W165" s="36">
        <f>SUMIFS(СВЦЭМ!$E$33:$E$776,СВЦЭМ!$A$33:$A$776,$A165,СВЦЭМ!$B$33:$B$776,W$155)+'СЕТ СН'!$F$12</f>
        <v>137.84050103000001</v>
      </c>
      <c r="X165" s="36">
        <f>SUMIFS(СВЦЭМ!$E$33:$E$776,СВЦЭМ!$A$33:$A$776,$A165,СВЦЭМ!$B$33:$B$776,X$155)+'СЕТ СН'!$F$12</f>
        <v>132.98107823000001</v>
      </c>
      <c r="Y165" s="36">
        <f>SUMIFS(СВЦЭМ!$E$33:$E$776,СВЦЭМ!$A$33:$A$776,$A165,СВЦЭМ!$B$33:$B$776,Y$155)+'СЕТ СН'!$F$12</f>
        <v>132.21432152</v>
      </c>
    </row>
    <row r="166" spans="1:25" ht="15.75" x14ac:dyDescent="0.2">
      <c r="A166" s="35">
        <f t="shared" si="4"/>
        <v>43688</v>
      </c>
      <c r="B166" s="36">
        <f>SUMIFS(СВЦЭМ!$E$33:$E$776,СВЦЭМ!$A$33:$A$776,$A166,СВЦЭМ!$B$33:$B$776,B$155)+'СЕТ СН'!$F$12</f>
        <v>153.19792794</v>
      </c>
      <c r="C166" s="36">
        <f>SUMIFS(СВЦЭМ!$E$33:$E$776,СВЦЭМ!$A$33:$A$776,$A166,СВЦЭМ!$B$33:$B$776,C$155)+'СЕТ СН'!$F$12</f>
        <v>159.15668026</v>
      </c>
      <c r="D166" s="36">
        <f>SUMIFS(СВЦЭМ!$E$33:$E$776,СВЦЭМ!$A$33:$A$776,$A166,СВЦЭМ!$B$33:$B$776,D$155)+'СЕТ СН'!$F$12</f>
        <v>164.25803612000001</v>
      </c>
      <c r="E166" s="36">
        <f>SUMIFS(СВЦЭМ!$E$33:$E$776,СВЦЭМ!$A$33:$A$776,$A166,СВЦЭМ!$B$33:$B$776,E$155)+'СЕТ СН'!$F$12</f>
        <v>165.97319991000001</v>
      </c>
      <c r="F166" s="36">
        <f>SUMIFS(СВЦЭМ!$E$33:$E$776,СВЦЭМ!$A$33:$A$776,$A166,СВЦЭМ!$B$33:$B$776,F$155)+'СЕТ СН'!$F$12</f>
        <v>169.88961012999999</v>
      </c>
      <c r="G166" s="36">
        <f>SUMIFS(СВЦЭМ!$E$33:$E$776,СВЦЭМ!$A$33:$A$776,$A166,СВЦЭМ!$B$33:$B$776,G$155)+'СЕТ СН'!$F$12</f>
        <v>167.32755155999999</v>
      </c>
      <c r="H166" s="36">
        <f>SUMIFS(СВЦЭМ!$E$33:$E$776,СВЦЭМ!$A$33:$A$776,$A166,СВЦЭМ!$B$33:$B$776,H$155)+'СЕТ СН'!$F$12</f>
        <v>164.41046625999999</v>
      </c>
      <c r="I166" s="36">
        <f>SUMIFS(СВЦЭМ!$E$33:$E$776,СВЦЭМ!$A$33:$A$776,$A166,СВЦЭМ!$B$33:$B$776,I$155)+'СЕТ СН'!$F$12</f>
        <v>158.73341608999999</v>
      </c>
      <c r="J166" s="36">
        <f>SUMIFS(СВЦЭМ!$E$33:$E$776,СВЦЭМ!$A$33:$A$776,$A166,СВЦЭМ!$B$33:$B$776,J$155)+'СЕТ СН'!$F$12</f>
        <v>144.96529133000001</v>
      </c>
      <c r="K166" s="36">
        <f>SUMIFS(СВЦЭМ!$E$33:$E$776,СВЦЭМ!$A$33:$A$776,$A166,СВЦЭМ!$B$33:$B$776,K$155)+'СЕТ СН'!$F$12</f>
        <v>139.71081093000001</v>
      </c>
      <c r="L166" s="36">
        <f>SUMIFS(СВЦЭМ!$E$33:$E$776,СВЦЭМ!$A$33:$A$776,$A166,СВЦЭМ!$B$33:$B$776,L$155)+'СЕТ СН'!$F$12</f>
        <v>142.89126515999999</v>
      </c>
      <c r="M166" s="36">
        <f>SUMIFS(СВЦЭМ!$E$33:$E$776,СВЦЭМ!$A$33:$A$776,$A166,СВЦЭМ!$B$33:$B$776,M$155)+'СЕТ СН'!$F$12</f>
        <v>142.85185580999999</v>
      </c>
      <c r="N166" s="36">
        <f>SUMIFS(СВЦЭМ!$E$33:$E$776,СВЦЭМ!$A$33:$A$776,$A166,СВЦЭМ!$B$33:$B$776,N$155)+'СЕТ СН'!$F$12</f>
        <v>142.35337842000001</v>
      </c>
      <c r="O166" s="36">
        <f>SUMIFS(СВЦЭМ!$E$33:$E$776,СВЦЭМ!$A$33:$A$776,$A166,СВЦЭМ!$B$33:$B$776,O$155)+'СЕТ СН'!$F$12</f>
        <v>142.67155688</v>
      </c>
      <c r="P166" s="36">
        <f>SUMIFS(СВЦЭМ!$E$33:$E$776,СВЦЭМ!$A$33:$A$776,$A166,СВЦЭМ!$B$33:$B$776,P$155)+'СЕТ СН'!$F$12</f>
        <v>142.81263175999999</v>
      </c>
      <c r="Q166" s="36">
        <f>SUMIFS(СВЦЭМ!$E$33:$E$776,СВЦЭМ!$A$33:$A$776,$A166,СВЦЭМ!$B$33:$B$776,Q$155)+'СЕТ СН'!$F$12</f>
        <v>141.43178563000001</v>
      </c>
      <c r="R166" s="36">
        <f>SUMIFS(СВЦЭМ!$E$33:$E$776,СВЦЭМ!$A$33:$A$776,$A166,СВЦЭМ!$B$33:$B$776,R$155)+'СЕТ СН'!$F$12</f>
        <v>134.81989071000001</v>
      </c>
      <c r="S166" s="36">
        <f>SUMIFS(СВЦЭМ!$E$33:$E$776,СВЦЭМ!$A$33:$A$776,$A166,СВЦЭМ!$B$33:$B$776,S$155)+'СЕТ СН'!$F$12</f>
        <v>134.47260961000001</v>
      </c>
      <c r="T166" s="36">
        <f>SUMIFS(СВЦЭМ!$E$33:$E$776,СВЦЭМ!$A$33:$A$776,$A166,СВЦЭМ!$B$33:$B$776,T$155)+'СЕТ СН'!$F$12</f>
        <v>136.04815511000001</v>
      </c>
      <c r="U166" s="36">
        <f>SUMIFS(СВЦЭМ!$E$33:$E$776,СВЦЭМ!$A$33:$A$776,$A166,СВЦЭМ!$B$33:$B$776,U$155)+'СЕТ СН'!$F$12</f>
        <v>136.99977999000001</v>
      </c>
      <c r="V166" s="36">
        <f>SUMIFS(СВЦЭМ!$E$33:$E$776,СВЦЭМ!$A$33:$A$776,$A166,СВЦЭМ!$B$33:$B$776,V$155)+'СЕТ СН'!$F$12</f>
        <v>138.59320206999999</v>
      </c>
      <c r="W166" s="36">
        <f>SUMIFS(СВЦЭМ!$E$33:$E$776,СВЦЭМ!$A$33:$A$776,$A166,СВЦЭМ!$B$33:$B$776,W$155)+'СЕТ СН'!$F$12</f>
        <v>141.53185947</v>
      </c>
      <c r="X166" s="36">
        <f>SUMIFS(СВЦЭМ!$E$33:$E$776,СВЦЭМ!$A$33:$A$776,$A166,СВЦЭМ!$B$33:$B$776,X$155)+'СЕТ СН'!$F$12</f>
        <v>134.81016258</v>
      </c>
      <c r="Y166" s="36">
        <f>SUMIFS(СВЦЭМ!$E$33:$E$776,СВЦЭМ!$A$33:$A$776,$A166,СВЦЭМ!$B$33:$B$776,Y$155)+'СЕТ СН'!$F$12</f>
        <v>131.47838732</v>
      </c>
    </row>
    <row r="167" spans="1:25" ht="15.75" x14ac:dyDescent="0.2">
      <c r="A167" s="35">
        <f t="shared" si="4"/>
        <v>43689</v>
      </c>
      <c r="B167" s="36">
        <f>SUMIFS(СВЦЭМ!$E$33:$E$776,СВЦЭМ!$A$33:$A$776,$A167,СВЦЭМ!$B$33:$B$776,B$155)+'СЕТ СН'!$F$12</f>
        <v>147.56854626000001</v>
      </c>
      <c r="C167" s="36">
        <f>SUMIFS(СВЦЭМ!$E$33:$E$776,СВЦЭМ!$A$33:$A$776,$A167,СВЦЭМ!$B$33:$B$776,C$155)+'СЕТ СН'!$F$12</f>
        <v>155.02180852999999</v>
      </c>
      <c r="D167" s="36">
        <f>SUMIFS(СВЦЭМ!$E$33:$E$776,СВЦЭМ!$A$33:$A$776,$A167,СВЦЭМ!$B$33:$B$776,D$155)+'СЕТ СН'!$F$12</f>
        <v>164.60878346000001</v>
      </c>
      <c r="E167" s="36">
        <f>SUMIFS(СВЦЭМ!$E$33:$E$776,СВЦЭМ!$A$33:$A$776,$A167,СВЦЭМ!$B$33:$B$776,E$155)+'СЕТ СН'!$F$12</f>
        <v>166.6748274</v>
      </c>
      <c r="F167" s="36">
        <f>SUMIFS(СВЦЭМ!$E$33:$E$776,СВЦЭМ!$A$33:$A$776,$A167,СВЦЭМ!$B$33:$B$776,F$155)+'СЕТ СН'!$F$12</f>
        <v>168.96647397999999</v>
      </c>
      <c r="G167" s="36">
        <f>SUMIFS(СВЦЭМ!$E$33:$E$776,СВЦЭМ!$A$33:$A$776,$A167,СВЦЭМ!$B$33:$B$776,G$155)+'СЕТ СН'!$F$12</f>
        <v>164.78134506000001</v>
      </c>
      <c r="H167" s="36">
        <f>SUMIFS(СВЦЭМ!$E$33:$E$776,СВЦЭМ!$A$33:$A$776,$A167,СВЦЭМ!$B$33:$B$776,H$155)+'СЕТ СН'!$F$12</f>
        <v>157.5422471</v>
      </c>
      <c r="I167" s="36">
        <f>SUMIFS(СВЦЭМ!$E$33:$E$776,СВЦЭМ!$A$33:$A$776,$A167,СВЦЭМ!$B$33:$B$776,I$155)+'СЕТ СН'!$F$12</f>
        <v>148.89073163</v>
      </c>
      <c r="J167" s="36">
        <f>SUMIFS(СВЦЭМ!$E$33:$E$776,СВЦЭМ!$A$33:$A$776,$A167,СВЦЭМ!$B$33:$B$776,J$155)+'СЕТ СН'!$F$12</f>
        <v>143.86842480000001</v>
      </c>
      <c r="K167" s="36">
        <f>SUMIFS(СВЦЭМ!$E$33:$E$776,СВЦЭМ!$A$33:$A$776,$A167,СВЦЭМ!$B$33:$B$776,K$155)+'СЕТ СН'!$F$12</f>
        <v>147.85914621000001</v>
      </c>
      <c r="L167" s="36">
        <f>SUMIFS(СВЦЭМ!$E$33:$E$776,СВЦЭМ!$A$33:$A$776,$A167,СВЦЭМ!$B$33:$B$776,L$155)+'СЕТ СН'!$F$12</f>
        <v>147.8390503</v>
      </c>
      <c r="M167" s="36">
        <f>SUMIFS(СВЦЭМ!$E$33:$E$776,СВЦЭМ!$A$33:$A$776,$A167,СВЦЭМ!$B$33:$B$776,M$155)+'СЕТ СН'!$F$12</f>
        <v>149.31742313999999</v>
      </c>
      <c r="N167" s="36">
        <f>SUMIFS(СВЦЭМ!$E$33:$E$776,СВЦЭМ!$A$33:$A$776,$A167,СВЦЭМ!$B$33:$B$776,N$155)+'СЕТ СН'!$F$12</f>
        <v>148.53954525</v>
      </c>
      <c r="O167" s="36">
        <f>SUMIFS(СВЦЭМ!$E$33:$E$776,СВЦЭМ!$A$33:$A$776,$A167,СВЦЭМ!$B$33:$B$776,O$155)+'СЕТ СН'!$F$12</f>
        <v>148.51825249000001</v>
      </c>
      <c r="P167" s="36">
        <f>SUMIFS(СВЦЭМ!$E$33:$E$776,СВЦЭМ!$A$33:$A$776,$A167,СВЦЭМ!$B$33:$B$776,P$155)+'СЕТ СН'!$F$12</f>
        <v>149.24233656999999</v>
      </c>
      <c r="Q167" s="36">
        <f>SUMIFS(СВЦЭМ!$E$33:$E$776,СВЦЭМ!$A$33:$A$776,$A167,СВЦЭМ!$B$33:$B$776,Q$155)+'СЕТ СН'!$F$12</f>
        <v>148.42103688</v>
      </c>
      <c r="R167" s="36">
        <f>SUMIFS(СВЦЭМ!$E$33:$E$776,СВЦЭМ!$A$33:$A$776,$A167,СВЦЭМ!$B$33:$B$776,R$155)+'СЕТ СН'!$F$12</f>
        <v>139.63157967000001</v>
      </c>
      <c r="S167" s="36">
        <f>SUMIFS(СВЦЭМ!$E$33:$E$776,СВЦЭМ!$A$33:$A$776,$A167,СВЦЭМ!$B$33:$B$776,S$155)+'СЕТ СН'!$F$12</f>
        <v>137.95617084</v>
      </c>
      <c r="T167" s="36">
        <f>SUMIFS(СВЦЭМ!$E$33:$E$776,СВЦЭМ!$A$33:$A$776,$A167,СВЦЭМ!$B$33:$B$776,T$155)+'СЕТ СН'!$F$12</f>
        <v>137.19252499000001</v>
      </c>
      <c r="U167" s="36">
        <f>SUMIFS(СВЦЭМ!$E$33:$E$776,СВЦЭМ!$A$33:$A$776,$A167,СВЦЭМ!$B$33:$B$776,U$155)+'СЕТ СН'!$F$12</f>
        <v>136.32478943999999</v>
      </c>
      <c r="V167" s="36">
        <f>SUMIFS(СВЦЭМ!$E$33:$E$776,СВЦЭМ!$A$33:$A$776,$A167,СВЦЭМ!$B$33:$B$776,V$155)+'СЕТ СН'!$F$12</f>
        <v>136.52128198</v>
      </c>
      <c r="W167" s="36">
        <f>SUMIFS(СВЦЭМ!$E$33:$E$776,СВЦЭМ!$A$33:$A$776,$A167,СВЦЭМ!$B$33:$B$776,W$155)+'СЕТ СН'!$F$12</f>
        <v>138.06583663000001</v>
      </c>
      <c r="X167" s="36">
        <f>SUMIFS(СВЦЭМ!$E$33:$E$776,СВЦЭМ!$A$33:$A$776,$A167,СВЦЭМ!$B$33:$B$776,X$155)+'СЕТ СН'!$F$12</f>
        <v>132.07153901000001</v>
      </c>
      <c r="Y167" s="36">
        <f>SUMIFS(СВЦЭМ!$E$33:$E$776,СВЦЭМ!$A$33:$A$776,$A167,СВЦЭМ!$B$33:$B$776,Y$155)+'СЕТ СН'!$F$12</f>
        <v>137.16965074000001</v>
      </c>
    </row>
    <row r="168" spans="1:25" ht="15.75" x14ac:dyDescent="0.2">
      <c r="A168" s="35">
        <f t="shared" si="4"/>
        <v>43690</v>
      </c>
      <c r="B168" s="36">
        <f>SUMIFS(СВЦЭМ!$E$33:$E$776,СВЦЭМ!$A$33:$A$776,$A168,СВЦЭМ!$B$33:$B$776,B$155)+'СЕТ СН'!$F$12</f>
        <v>154.15886877</v>
      </c>
      <c r="C168" s="36">
        <f>SUMIFS(СВЦЭМ!$E$33:$E$776,СВЦЭМ!$A$33:$A$776,$A168,СВЦЭМ!$B$33:$B$776,C$155)+'СЕТ СН'!$F$12</f>
        <v>162.66647030999999</v>
      </c>
      <c r="D168" s="36">
        <f>SUMIFS(СВЦЭМ!$E$33:$E$776,СВЦЭМ!$A$33:$A$776,$A168,СВЦЭМ!$B$33:$B$776,D$155)+'СЕТ СН'!$F$12</f>
        <v>167.39168613999999</v>
      </c>
      <c r="E168" s="36">
        <f>SUMIFS(СВЦЭМ!$E$33:$E$776,СВЦЭМ!$A$33:$A$776,$A168,СВЦЭМ!$B$33:$B$776,E$155)+'СЕТ СН'!$F$12</f>
        <v>169.59997240000001</v>
      </c>
      <c r="F168" s="36">
        <f>SUMIFS(СВЦЭМ!$E$33:$E$776,СВЦЭМ!$A$33:$A$776,$A168,СВЦЭМ!$B$33:$B$776,F$155)+'СЕТ СН'!$F$12</f>
        <v>170.92609818</v>
      </c>
      <c r="G168" s="36">
        <f>SUMIFS(СВЦЭМ!$E$33:$E$776,СВЦЭМ!$A$33:$A$776,$A168,СВЦЭМ!$B$33:$B$776,G$155)+'СЕТ СН'!$F$12</f>
        <v>169.13377672999999</v>
      </c>
      <c r="H168" s="36">
        <f>SUMIFS(СВЦЭМ!$E$33:$E$776,СВЦЭМ!$A$33:$A$776,$A168,СВЦЭМ!$B$33:$B$776,H$155)+'СЕТ СН'!$F$12</f>
        <v>161.91971581999999</v>
      </c>
      <c r="I168" s="36">
        <f>SUMIFS(СВЦЭМ!$E$33:$E$776,СВЦЭМ!$A$33:$A$776,$A168,СВЦЭМ!$B$33:$B$776,I$155)+'СЕТ СН'!$F$12</f>
        <v>153.99403056</v>
      </c>
      <c r="J168" s="36">
        <f>SUMIFS(СВЦЭМ!$E$33:$E$776,СВЦЭМ!$A$33:$A$776,$A168,СВЦЭМ!$B$33:$B$776,J$155)+'СЕТ СН'!$F$12</f>
        <v>148.78254634000001</v>
      </c>
      <c r="K168" s="36">
        <f>SUMIFS(СВЦЭМ!$E$33:$E$776,СВЦЭМ!$A$33:$A$776,$A168,СВЦЭМ!$B$33:$B$776,K$155)+'СЕТ СН'!$F$12</f>
        <v>141.23785083999999</v>
      </c>
      <c r="L168" s="36">
        <f>SUMIFS(СВЦЭМ!$E$33:$E$776,СВЦЭМ!$A$33:$A$776,$A168,СВЦЭМ!$B$33:$B$776,L$155)+'СЕТ СН'!$F$12</f>
        <v>142.21362905000001</v>
      </c>
      <c r="M168" s="36">
        <f>SUMIFS(СВЦЭМ!$E$33:$E$776,СВЦЭМ!$A$33:$A$776,$A168,СВЦЭМ!$B$33:$B$776,M$155)+'СЕТ СН'!$F$12</f>
        <v>142.12232291999999</v>
      </c>
      <c r="N168" s="36">
        <f>SUMIFS(СВЦЭМ!$E$33:$E$776,СВЦЭМ!$A$33:$A$776,$A168,СВЦЭМ!$B$33:$B$776,N$155)+'СЕТ СН'!$F$12</f>
        <v>140.31682384000001</v>
      </c>
      <c r="O168" s="36">
        <f>SUMIFS(СВЦЭМ!$E$33:$E$776,СВЦЭМ!$A$33:$A$776,$A168,СВЦЭМ!$B$33:$B$776,O$155)+'СЕТ СН'!$F$12</f>
        <v>142.29021048000001</v>
      </c>
      <c r="P168" s="36">
        <f>SUMIFS(СВЦЭМ!$E$33:$E$776,СВЦЭМ!$A$33:$A$776,$A168,СВЦЭМ!$B$33:$B$776,P$155)+'СЕТ СН'!$F$12</f>
        <v>142.08109429999999</v>
      </c>
      <c r="Q168" s="36">
        <f>SUMIFS(СВЦЭМ!$E$33:$E$776,СВЦЭМ!$A$33:$A$776,$A168,СВЦЭМ!$B$33:$B$776,Q$155)+'СЕТ СН'!$F$12</f>
        <v>141.5663533</v>
      </c>
      <c r="R168" s="36">
        <f>SUMIFS(СВЦЭМ!$E$33:$E$776,СВЦЭМ!$A$33:$A$776,$A168,СВЦЭМ!$B$33:$B$776,R$155)+'СЕТ СН'!$F$12</f>
        <v>132.68931602000001</v>
      </c>
      <c r="S168" s="36">
        <f>SUMIFS(СВЦЭМ!$E$33:$E$776,СВЦЭМ!$A$33:$A$776,$A168,СВЦЭМ!$B$33:$B$776,S$155)+'СЕТ СН'!$F$12</f>
        <v>132.37036893999999</v>
      </c>
      <c r="T168" s="36">
        <f>SUMIFS(СВЦЭМ!$E$33:$E$776,СВЦЭМ!$A$33:$A$776,$A168,СВЦЭМ!$B$33:$B$776,T$155)+'СЕТ СН'!$F$12</f>
        <v>133.57239938999999</v>
      </c>
      <c r="U168" s="36">
        <f>SUMIFS(СВЦЭМ!$E$33:$E$776,СВЦЭМ!$A$33:$A$776,$A168,СВЦЭМ!$B$33:$B$776,U$155)+'СЕТ СН'!$F$12</f>
        <v>132.95343066000001</v>
      </c>
      <c r="V168" s="36">
        <f>SUMIFS(СВЦЭМ!$E$33:$E$776,СВЦЭМ!$A$33:$A$776,$A168,СВЦЭМ!$B$33:$B$776,V$155)+'СЕТ СН'!$F$12</f>
        <v>133.91978903</v>
      </c>
      <c r="W168" s="36">
        <f>SUMIFS(СВЦЭМ!$E$33:$E$776,СВЦЭМ!$A$33:$A$776,$A168,СВЦЭМ!$B$33:$B$776,W$155)+'СЕТ СН'!$F$12</f>
        <v>134.26519992999999</v>
      </c>
      <c r="X168" s="36">
        <f>SUMIFS(СВЦЭМ!$E$33:$E$776,СВЦЭМ!$A$33:$A$776,$A168,СВЦЭМ!$B$33:$B$776,X$155)+'СЕТ СН'!$F$12</f>
        <v>127.70530967000001</v>
      </c>
      <c r="Y168" s="36">
        <f>SUMIFS(СВЦЭМ!$E$33:$E$776,СВЦЭМ!$A$33:$A$776,$A168,СВЦЭМ!$B$33:$B$776,Y$155)+'СЕТ СН'!$F$12</f>
        <v>132.85612563000001</v>
      </c>
    </row>
    <row r="169" spans="1:25" ht="15.75" x14ac:dyDescent="0.2">
      <c r="A169" s="35">
        <f t="shared" si="4"/>
        <v>43691</v>
      </c>
      <c r="B169" s="36">
        <f>SUMIFS(СВЦЭМ!$E$33:$E$776,СВЦЭМ!$A$33:$A$776,$A169,СВЦЭМ!$B$33:$B$776,B$155)+'СЕТ СН'!$F$12</f>
        <v>151.7582141</v>
      </c>
      <c r="C169" s="36">
        <f>SUMIFS(СВЦЭМ!$E$33:$E$776,СВЦЭМ!$A$33:$A$776,$A169,СВЦЭМ!$B$33:$B$776,C$155)+'СЕТ СН'!$F$12</f>
        <v>154.33668215</v>
      </c>
      <c r="D169" s="36">
        <f>SUMIFS(СВЦЭМ!$E$33:$E$776,СВЦЭМ!$A$33:$A$776,$A169,СВЦЭМ!$B$33:$B$776,D$155)+'СЕТ СН'!$F$12</f>
        <v>153.71511466000001</v>
      </c>
      <c r="E169" s="36">
        <f>SUMIFS(СВЦЭМ!$E$33:$E$776,СВЦЭМ!$A$33:$A$776,$A169,СВЦЭМ!$B$33:$B$776,E$155)+'СЕТ СН'!$F$12</f>
        <v>154.66117628999999</v>
      </c>
      <c r="F169" s="36">
        <f>SUMIFS(СВЦЭМ!$E$33:$E$776,СВЦЭМ!$A$33:$A$776,$A169,СВЦЭМ!$B$33:$B$776,F$155)+'СЕТ СН'!$F$12</f>
        <v>154.25717484</v>
      </c>
      <c r="G169" s="36">
        <f>SUMIFS(СВЦЭМ!$E$33:$E$776,СВЦЭМ!$A$33:$A$776,$A169,СВЦЭМ!$B$33:$B$776,G$155)+'СЕТ СН'!$F$12</f>
        <v>151.08855778</v>
      </c>
      <c r="H169" s="36">
        <f>SUMIFS(СВЦЭМ!$E$33:$E$776,СВЦЭМ!$A$33:$A$776,$A169,СВЦЭМ!$B$33:$B$776,H$155)+'СЕТ СН'!$F$12</f>
        <v>146.86528755000001</v>
      </c>
      <c r="I169" s="36">
        <f>SUMIFS(СВЦЭМ!$E$33:$E$776,СВЦЭМ!$A$33:$A$776,$A169,СВЦЭМ!$B$33:$B$776,I$155)+'СЕТ СН'!$F$12</f>
        <v>135.91148276000001</v>
      </c>
      <c r="J169" s="36">
        <f>SUMIFS(СВЦЭМ!$E$33:$E$776,СВЦЭМ!$A$33:$A$776,$A169,СВЦЭМ!$B$33:$B$776,J$155)+'СЕТ СН'!$F$12</f>
        <v>134.44794099000001</v>
      </c>
      <c r="K169" s="36">
        <f>SUMIFS(СВЦЭМ!$E$33:$E$776,СВЦЭМ!$A$33:$A$776,$A169,СВЦЭМ!$B$33:$B$776,K$155)+'СЕТ СН'!$F$12</f>
        <v>139.26220280000001</v>
      </c>
      <c r="L169" s="36">
        <f>SUMIFS(СВЦЭМ!$E$33:$E$776,СВЦЭМ!$A$33:$A$776,$A169,СВЦЭМ!$B$33:$B$776,L$155)+'СЕТ СН'!$F$12</f>
        <v>139.5053489</v>
      </c>
      <c r="M169" s="36">
        <f>SUMIFS(СВЦЭМ!$E$33:$E$776,СВЦЭМ!$A$33:$A$776,$A169,СВЦЭМ!$B$33:$B$776,M$155)+'СЕТ СН'!$F$12</f>
        <v>140.96737440999999</v>
      </c>
      <c r="N169" s="36">
        <f>SUMIFS(СВЦЭМ!$E$33:$E$776,СВЦЭМ!$A$33:$A$776,$A169,СВЦЭМ!$B$33:$B$776,N$155)+'СЕТ СН'!$F$12</f>
        <v>137.1497166</v>
      </c>
      <c r="O169" s="36">
        <f>SUMIFS(СВЦЭМ!$E$33:$E$776,СВЦЭМ!$A$33:$A$776,$A169,СВЦЭМ!$B$33:$B$776,O$155)+'СЕТ СН'!$F$12</f>
        <v>142.25812886</v>
      </c>
      <c r="P169" s="36">
        <f>SUMIFS(СВЦЭМ!$E$33:$E$776,СВЦЭМ!$A$33:$A$776,$A169,СВЦЭМ!$B$33:$B$776,P$155)+'СЕТ СН'!$F$12</f>
        <v>137.44677060000001</v>
      </c>
      <c r="Q169" s="36">
        <f>SUMIFS(СВЦЭМ!$E$33:$E$776,СВЦЭМ!$A$33:$A$776,$A169,СВЦЭМ!$B$33:$B$776,Q$155)+'СЕТ СН'!$F$12</f>
        <v>138.24556472</v>
      </c>
      <c r="R169" s="36">
        <f>SUMIFS(СВЦЭМ!$E$33:$E$776,СВЦЭМ!$A$33:$A$776,$A169,СВЦЭМ!$B$33:$B$776,R$155)+'СЕТ СН'!$F$12</f>
        <v>131.16244710000001</v>
      </c>
      <c r="S169" s="36">
        <f>SUMIFS(СВЦЭМ!$E$33:$E$776,СВЦЭМ!$A$33:$A$776,$A169,СВЦЭМ!$B$33:$B$776,S$155)+'СЕТ СН'!$F$12</f>
        <v>132.79228445999999</v>
      </c>
      <c r="T169" s="36">
        <f>SUMIFS(СВЦЭМ!$E$33:$E$776,СВЦЭМ!$A$33:$A$776,$A169,СВЦЭМ!$B$33:$B$776,T$155)+'СЕТ СН'!$F$12</f>
        <v>133.6238879</v>
      </c>
      <c r="U169" s="36">
        <f>SUMIFS(СВЦЭМ!$E$33:$E$776,СВЦЭМ!$A$33:$A$776,$A169,СВЦЭМ!$B$33:$B$776,U$155)+'СЕТ СН'!$F$12</f>
        <v>132.49276771999999</v>
      </c>
      <c r="V169" s="36">
        <f>SUMIFS(СВЦЭМ!$E$33:$E$776,СВЦЭМ!$A$33:$A$776,$A169,СВЦЭМ!$B$33:$B$776,V$155)+'СЕТ СН'!$F$12</f>
        <v>135.03180058999999</v>
      </c>
      <c r="W169" s="36">
        <f>SUMIFS(СВЦЭМ!$E$33:$E$776,СВЦЭМ!$A$33:$A$776,$A169,СВЦЭМ!$B$33:$B$776,W$155)+'СЕТ СН'!$F$12</f>
        <v>137.51272276</v>
      </c>
      <c r="X169" s="36">
        <f>SUMIFS(СВЦЭМ!$E$33:$E$776,СВЦЭМ!$A$33:$A$776,$A169,СВЦЭМ!$B$33:$B$776,X$155)+'СЕТ СН'!$F$12</f>
        <v>130.229906</v>
      </c>
      <c r="Y169" s="36">
        <f>SUMIFS(СВЦЭМ!$E$33:$E$776,СВЦЭМ!$A$33:$A$776,$A169,СВЦЭМ!$B$33:$B$776,Y$155)+'СЕТ СН'!$F$12</f>
        <v>126.447765</v>
      </c>
    </row>
    <row r="170" spans="1:25" ht="15.75" x14ac:dyDescent="0.2">
      <c r="A170" s="35">
        <f t="shared" si="4"/>
        <v>43692</v>
      </c>
      <c r="B170" s="36">
        <f>SUMIFS(СВЦЭМ!$E$33:$E$776,СВЦЭМ!$A$33:$A$776,$A170,СВЦЭМ!$B$33:$B$776,B$155)+'СЕТ СН'!$F$12</f>
        <v>129.82863477000001</v>
      </c>
      <c r="C170" s="36">
        <f>SUMIFS(СВЦЭМ!$E$33:$E$776,СВЦЭМ!$A$33:$A$776,$A170,СВЦЭМ!$B$33:$B$776,C$155)+'СЕТ СН'!$F$12</f>
        <v>139.27429931</v>
      </c>
      <c r="D170" s="36">
        <f>SUMIFS(СВЦЭМ!$E$33:$E$776,СВЦЭМ!$A$33:$A$776,$A170,СВЦЭМ!$B$33:$B$776,D$155)+'СЕТ СН'!$F$12</f>
        <v>142.71273977000001</v>
      </c>
      <c r="E170" s="36">
        <f>SUMIFS(СВЦЭМ!$E$33:$E$776,СВЦЭМ!$A$33:$A$776,$A170,СВЦЭМ!$B$33:$B$776,E$155)+'СЕТ СН'!$F$12</f>
        <v>144.77167850000001</v>
      </c>
      <c r="F170" s="36">
        <f>SUMIFS(СВЦЭМ!$E$33:$E$776,СВЦЭМ!$A$33:$A$776,$A170,СВЦЭМ!$B$33:$B$776,F$155)+'СЕТ СН'!$F$12</f>
        <v>145.16138985000001</v>
      </c>
      <c r="G170" s="36">
        <f>SUMIFS(СВЦЭМ!$E$33:$E$776,СВЦЭМ!$A$33:$A$776,$A170,СВЦЭМ!$B$33:$B$776,G$155)+'СЕТ СН'!$F$12</f>
        <v>142.59951487999999</v>
      </c>
      <c r="H170" s="36">
        <f>SUMIFS(СВЦЭМ!$E$33:$E$776,СВЦЭМ!$A$33:$A$776,$A170,СВЦЭМ!$B$33:$B$776,H$155)+'СЕТ СН'!$F$12</f>
        <v>136.21415922</v>
      </c>
      <c r="I170" s="36">
        <f>SUMIFS(СВЦЭМ!$E$33:$E$776,СВЦЭМ!$A$33:$A$776,$A170,СВЦЭМ!$B$33:$B$776,I$155)+'СЕТ СН'!$F$12</f>
        <v>130.24314111000001</v>
      </c>
      <c r="J170" s="36">
        <f>SUMIFS(СВЦЭМ!$E$33:$E$776,СВЦЭМ!$A$33:$A$776,$A170,СВЦЭМ!$B$33:$B$776,J$155)+'СЕТ СН'!$F$12</f>
        <v>131.75981017000001</v>
      </c>
      <c r="K170" s="36">
        <f>SUMIFS(СВЦЭМ!$E$33:$E$776,СВЦЭМ!$A$33:$A$776,$A170,СВЦЭМ!$B$33:$B$776,K$155)+'СЕТ СН'!$F$12</f>
        <v>133.98081630999999</v>
      </c>
      <c r="L170" s="36">
        <f>SUMIFS(СВЦЭМ!$E$33:$E$776,СВЦЭМ!$A$33:$A$776,$A170,СВЦЭМ!$B$33:$B$776,L$155)+'СЕТ СН'!$F$12</f>
        <v>134.54987965999999</v>
      </c>
      <c r="M170" s="36">
        <f>SUMIFS(СВЦЭМ!$E$33:$E$776,СВЦЭМ!$A$33:$A$776,$A170,СВЦЭМ!$B$33:$B$776,M$155)+'СЕТ СН'!$F$12</f>
        <v>133.72558445000001</v>
      </c>
      <c r="N170" s="36">
        <f>SUMIFS(СВЦЭМ!$E$33:$E$776,СВЦЭМ!$A$33:$A$776,$A170,СВЦЭМ!$B$33:$B$776,N$155)+'СЕТ СН'!$F$12</f>
        <v>132.43820726000001</v>
      </c>
      <c r="O170" s="36">
        <f>SUMIFS(СВЦЭМ!$E$33:$E$776,СВЦЭМ!$A$33:$A$776,$A170,СВЦЭМ!$B$33:$B$776,O$155)+'СЕТ СН'!$F$12</f>
        <v>135.62104747999999</v>
      </c>
      <c r="P170" s="36">
        <f>SUMIFS(СВЦЭМ!$E$33:$E$776,СВЦЭМ!$A$33:$A$776,$A170,СВЦЭМ!$B$33:$B$776,P$155)+'СЕТ СН'!$F$12</f>
        <v>136.56472084999999</v>
      </c>
      <c r="Q170" s="36">
        <f>SUMIFS(СВЦЭМ!$E$33:$E$776,СВЦЭМ!$A$33:$A$776,$A170,СВЦЭМ!$B$33:$B$776,Q$155)+'СЕТ СН'!$F$12</f>
        <v>137.48136715999999</v>
      </c>
      <c r="R170" s="36">
        <f>SUMIFS(СВЦЭМ!$E$33:$E$776,СВЦЭМ!$A$33:$A$776,$A170,СВЦЭМ!$B$33:$B$776,R$155)+'СЕТ СН'!$F$12</f>
        <v>139.18449620000001</v>
      </c>
      <c r="S170" s="36">
        <f>SUMIFS(СВЦЭМ!$E$33:$E$776,СВЦЭМ!$A$33:$A$776,$A170,СВЦЭМ!$B$33:$B$776,S$155)+'СЕТ СН'!$F$12</f>
        <v>141.2621943</v>
      </c>
      <c r="T170" s="36">
        <f>SUMIFS(СВЦЭМ!$E$33:$E$776,СВЦЭМ!$A$33:$A$776,$A170,СВЦЭМ!$B$33:$B$776,T$155)+'СЕТ СН'!$F$12</f>
        <v>141.99549259</v>
      </c>
      <c r="U170" s="36">
        <f>SUMIFS(СВЦЭМ!$E$33:$E$776,СВЦЭМ!$A$33:$A$776,$A170,СВЦЭМ!$B$33:$B$776,U$155)+'СЕТ СН'!$F$12</f>
        <v>142.31668019</v>
      </c>
      <c r="V170" s="36">
        <f>SUMIFS(СВЦЭМ!$E$33:$E$776,СВЦЭМ!$A$33:$A$776,$A170,СВЦЭМ!$B$33:$B$776,V$155)+'СЕТ СН'!$F$12</f>
        <v>143.95889079</v>
      </c>
      <c r="W170" s="36">
        <f>SUMIFS(СВЦЭМ!$E$33:$E$776,СВЦЭМ!$A$33:$A$776,$A170,СВЦЭМ!$B$33:$B$776,W$155)+'СЕТ СН'!$F$12</f>
        <v>144.94908314</v>
      </c>
      <c r="X170" s="36">
        <f>SUMIFS(СВЦЭМ!$E$33:$E$776,СВЦЭМ!$A$33:$A$776,$A170,СВЦЭМ!$B$33:$B$776,X$155)+'СЕТ СН'!$F$12</f>
        <v>137.62974478000001</v>
      </c>
      <c r="Y170" s="36">
        <f>SUMIFS(СВЦЭМ!$E$33:$E$776,СВЦЭМ!$A$33:$A$776,$A170,СВЦЭМ!$B$33:$B$776,Y$155)+'СЕТ СН'!$F$12</f>
        <v>126.07107015</v>
      </c>
    </row>
    <row r="171" spans="1:25" ht="15.75" x14ac:dyDescent="0.2">
      <c r="A171" s="35">
        <f t="shared" si="4"/>
        <v>43693</v>
      </c>
      <c r="B171" s="36">
        <f>SUMIFS(СВЦЭМ!$E$33:$E$776,СВЦЭМ!$A$33:$A$776,$A171,СВЦЭМ!$B$33:$B$776,B$155)+'СЕТ СН'!$F$12</f>
        <v>147.6951991</v>
      </c>
      <c r="C171" s="36">
        <f>SUMIFS(СВЦЭМ!$E$33:$E$776,СВЦЭМ!$A$33:$A$776,$A171,СВЦЭМ!$B$33:$B$776,C$155)+'СЕТ СН'!$F$12</f>
        <v>156.3852521</v>
      </c>
      <c r="D171" s="36">
        <f>SUMIFS(СВЦЭМ!$E$33:$E$776,СВЦЭМ!$A$33:$A$776,$A171,СВЦЭМ!$B$33:$B$776,D$155)+'СЕТ СН'!$F$12</f>
        <v>162.32588643</v>
      </c>
      <c r="E171" s="36">
        <f>SUMIFS(СВЦЭМ!$E$33:$E$776,СВЦЭМ!$A$33:$A$776,$A171,СВЦЭМ!$B$33:$B$776,E$155)+'СЕТ СН'!$F$12</f>
        <v>164.53182337000001</v>
      </c>
      <c r="F171" s="36">
        <f>SUMIFS(СВЦЭМ!$E$33:$E$776,СВЦЭМ!$A$33:$A$776,$A171,СВЦЭМ!$B$33:$B$776,F$155)+'СЕТ СН'!$F$12</f>
        <v>163.17006953999999</v>
      </c>
      <c r="G171" s="36">
        <f>SUMIFS(СВЦЭМ!$E$33:$E$776,СВЦЭМ!$A$33:$A$776,$A171,СВЦЭМ!$B$33:$B$776,G$155)+'СЕТ СН'!$F$12</f>
        <v>157.72956411000001</v>
      </c>
      <c r="H171" s="36">
        <f>SUMIFS(СВЦЭМ!$E$33:$E$776,СВЦЭМ!$A$33:$A$776,$A171,СВЦЭМ!$B$33:$B$776,H$155)+'СЕТ СН'!$F$12</f>
        <v>151.86792636000001</v>
      </c>
      <c r="I171" s="36">
        <f>SUMIFS(СВЦЭМ!$E$33:$E$776,СВЦЭМ!$A$33:$A$776,$A171,СВЦЭМ!$B$33:$B$776,I$155)+'СЕТ СН'!$F$12</f>
        <v>139.68458978999999</v>
      </c>
      <c r="J171" s="36">
        <f>SUMIFS(СВЦЭМ!$E$33:$E$776,СВЦЭМ!$A$33:$A$776,$A171,СВЦЭМ!$B$33:$B$776,J$155)+'СЕТ СН'!$F$12</f>
        <v>135.64416796</v>
      </c>
      <c r="K171" s="36">
        <f>SUMIFS(СВЦЭМ!$E$33:$E$776,СВЦЭМ!$A$33:$A$776,$A171,СВЦЭМ!$B$33:$B$776,K$155)+'СЕТ СН'!$F$12</f>
        <v>139.56165282000001</v>
      </c>
      <c r="L171" s="36">
        <f>SUMIFS(СВЦЭМ!$E$33:$E$776,СВЦЭМ!$A$33:$A$776,$A171,СВЦЭМ!$B$33:$B$776,L$155)+'СЕТ СН'!$F$12</f>
        <v>139.32058422</v>
      </c>
      <c r="M171" s="36">
        <f>SUMIFS(СВЦЭМ!$E$33:$E$776,СВЦЭМ!$A$33:$A$776,$A171,СВЦЭМ!$B$33:$B$776,M$155)+'СЕТ СН'!$F$12</f>
        <v>136.90782066</v>
      </c>
      <c r="N171" s="36">
        <f>SUMIFS(СВЦЭМ!$E$33:$E$776,СВЦЭМ!$A$33:$A$776,$A171,СВЦЭМ!$B$33:$B$776,N$155)+'СЕТ СН'!$F$12</f>
        <v>135.05067069</v>
      </c>
      <c r="O171" s="36">
        <f>SUMIFS(СВЦЭМ!$E$33:$E$776,СВЦЭМ!$A$33:$A$776,$A171,СВЦЭМ!$B$33:$B$776,O$155)+'СЕТ СН'!$F$12</f>
        <v>136.84226378</v>
      </c>
      <c r="P171" s="36">
        <f>SUMIFS(СВЦЭМ!$E$33:$E$776,СВЦЭМ!$A$33:$A$776,$A171,СВЦЭМ!$B$33:$B$776,P$155)+'СЕТ СН'!$F$12</f>
        <v>139.60679604000001</v>
      </c>
      <c r="Q171" s="36">
        <f>SUMIFS(СВЦЭМ!$E$33:$E$776,СВЦЭМ!$A$33:$A$776,$A171,СВЦЭМ!$B$33:$B$776,Q$155)+'СЕТ СН'!$F$12</f>
        <v>139.60812712000001</v>
      </c>
      <c r="R171" s="36">
        <f>SUMIFS(СВЦЭМ!$E$33:$E$776,СВЦЭМ!$A$33:$A$776,$A171,СВЦЭМ!$B$33:$B$776,R$155)+'СЕТ СН'!$F$12</f>
        <v>133.20641594</v>
      </c>
      <c r="S171" s="36">
        <f>SUMIFS(СВЦЭМ!$E$33:$E$776,СВЦЭМ!$A$33:$A$776,$A171,СВЦЭМ!$B$33:$B$776,S$155)+'СЕТ СН'!$F$12</f>
        <v>130.78038839999999</v>
      </c>
      <c r="T171" s="36">
        <f>SUMIFS(СВЦЭМ!$E$33:$E$776,СВЦЭМ!$A$33:$A$776,$A171,СВЦЭМ!$B$33:$B$776,T$155)+'СЕТ СН'!$F$12</f>
        <v>132.40243373999999</v>
      </c>
      <c r="U171" s="36">
        <f>SUMIFS(СВЦЭМ!$E$33:$E$776,СВЦЭМ!$A$33:$A$776,$A171,СВЦЭМ!$B$33:$B$776,U$155)+'СЕТ СН'!$F$12</f>
        <v>132.25522484999999</v>
      </c>
      <c r="V171" s="36">
        <f>SUMIFS(СВЦЭМ!$E$33:$E$776,СВЦЭМ!$A$33:$A$776,$A171,СВЦЭМ!$B$33:$B$776,V$155)+'СЕТ СН'!$F$12</f>
        <v>133.733003</v>
      </c>
      <c r="W171" s="36">
        <f>SUMIFS(СВЦЭМ!$E$33:$E$776,СВЦЭМ!$A$33:$A$776,$A171,СВЦЭМ!$B$33:$B$776,W$155)+'СЕТ СН'!$F$12</f>
        <v>133.27891883999999</v>
      </c>
      <c r="X171" s="36">
        <f>SUMIFS(СВЦЭМ!$E$33:$E$776,СВЦЭМ!$A$33:$A$776,$A171,СВЦЭМ!$B$33:$B$776,X$155)+'СЕТ СН'!$F$12</f>
        <v>127.76955780999999</v>
      </c>
      <c r="Y171" s="36">
        <f>SUMIFS(СВЦЭМ!$E$33:$E$776,СВЦЭМ!$A$33:$A$776,$A171,СВЦЭМ!$B$33:$B$776,Y$155)+'СЕТ СН'!$F$12</f>
        <v>123.82226104999999</v>
      </c>
    </row>
    <row r="172" spans="1:25" ht="15.75" x14ac:dyDescent="0.2">
      <c r="A172" s="35">
        <f t="shared" si="4"/>
        <v>43694</v>
      </c>
      <c r="B172" s="36">
        <f>SUMIFS(СВЦЭМ!$E$33:$E$776,СВЦЭМ!$A$33:$A$776,$A172,СВЦЭМ!$B$33:$B$776,B$155)+'СЕТ СН'!$F$12</f>
        <v>157.3063142</v>
      </c>
      <c r="C172" s="36">
        <f>SUMIFS(СВЦЭМ!$E$33:$E$776,СВЦЭМ!$A$33:$A$776,$A172,СВЦЭМ!$B$33:$B$776,C$155)+'СЕТ СН'!$F$12</f>
        <v>174.23699762000001</v>
      </c>
      <c r="D172" s="36">
        <f>SUMIFS(СВЦЭМ!$E$33:$E$776,СВЦЭМ!$A$33:$A$776,$A172,СВЦЭМ!$B$33:$B$776,D$155)+'СЕТ СН'!$F$12</f>
        <v>177.28782877</v>
      </c>
      <c r="E172" s="36">
        <f>SUMIFS(СВЦЭМ!$E$33:$E$776,СВЦЭМ!$A$33:$A$776,$A172,СВЦЭМ!$B$33:$B$776,E$155)+'СЕТ СН'!$F$12</f>
        <v>183.74225719</v>
      </c>
      <c r="F172" s="36">
        <f>SUMIFS(СВЦЭМ!$E$33:$E$776,СВЦЭМ!$A$33:$A$776,$A172,СВЦЭМ!$B$33:$B$776,F$155)+'СЕТ СН'!$F$12</f>
        <v>182.99719920999999</v>
      </c>
      <c r="G172" s="36">
        <f>SUMIFS(СВЦЭМ!$E$33:$E$776,СВЦЭМ!$A$33:$A$776,$A172,СВЦЭМ!$B$33:$B$776,G$155)+'СЕТ СН'!$F$12</f>
        <v>178.06646376</v>
      </c>
      <c r="H172" s="36">
        <f>SUMIFS(СВЦЭМ!$E$33:$E$776,СВЦЭМ!$A$33:$A$776,$A172,СВЦЭМ!$B$33:$B$776,H$155)+'СЕТ СН'!$F$12</f>
        <v>171.2318291</v>
      </c>
      <c r="I172" s="36">
        <f>SUMIFS(СВЦЭМ!$E$33:$E$776,СВЦЭМ!$A$33:$A$776,$A172,СВЦЭМ!$B$33:$B$776,I$155)+'СЕТ СН'!$F$12</f>
        <v>156.04754349000001</v>
      </c>
      <c r="J172" s="36">
        <f>SUMIFS(СВЦЭМ!$E$33:$E$776,СВЦЭМ!$A$33:$A$776,$A172,СВЦЭМ!$B$33:$B$776,J$155)+'СЕТ СН'!$F$12</f>
        <v>139.16880040000001</v>
      </c>
      <c r="K172" s="36">
        <f>SUMIFS(СВЦЭМ!$E$33:$E$776,СВЦЭМ!$A$33:$A$776,$A172,СВЦЭМ!$B$33:$B$776,K$155)+'СЕТ СН'!$F$12</f>
        <v>130.73641497</v>
      </c>
      <c r="L172" s="36">
        <f>SUMIFS(СВЦЭМ!$E$33:$E$776,СВЦЭМ!$A$33:$A$776,$A172,СВЦЭМ!$B$33:$B$776,L$155)+'СЕТ СН'!$F$12</f>
        <v>132.03084000000001</v>
      </c>
      <c r="M172" s="36">
        <f>SUMIFS(СВЦЭМ!$E$33:$E$776,СВЦЭМ!$A$33:$A$776,$A172,СВЦЭМ!$B$33:$B$776,M$155)+'СЕТ СН'!$F$12</f>
        <v>131.84909249</v>
      </c>
      <c r="N172" s="36">
        <f>SUMIFS(СВЦЭМ!$E$33:$E$776,СВЦЭМ!$A$33:$A$776,$A172,СВЦЭМ!$B$33:$B$776,N$155)+'СЕТ СН'!$F$12</f>
        <v>130.41119237999999</v>
      </c>
      <c r="O172" s="36">
        <f>SUMIFS(СВЦЭМ!$E$33:$E$776,СВЦЭМ!$A$33:$A$776,$A172,СВЦЭМ!$B$33:$B$776,O$155)+'СЕТ СН'!$F$12</f>
        <v>131.40645774999999</v>
      </c>
      <c r="P172" s="36">
        <f>SUMIFS(СВЦЭМ!$E$33:$E$776,СВЦЭМ!$A$33:$A$776,$A172,СВЦЭМ!$B$33:$B$776,P$155)+'СЕТ СН'!$F$12</f>
        <v>130.89272396000001</v>
      </c>
      <c r="Q172" s="36">
        <f>SUMIFS(СВЦЭМ!$E$33:$E$776,СВЦЭМ!$A$33:$A$776,$A172,СВЦЭМ!$B$33:$B$776,Q$155)+'СЕТ СН'!$F$12</f>
        <v>132.34889699999999</v>
      </c>
      <c r="R172" s="36">
        <f>SUMIFS(СВЦЭМ!$E$33:$E$776,СВЦЭМ!$A$33:$A$776,$A172,СВЦЭМ!$B$33:$B$776,R$155)+'СЕТ СН'!$F$12</f>
        <v>123.08846349</v>
      </c>
      <c r="S172" s="36">
        <f>SUMIFS(СВЦЭМ!$E$33:$E$776,СВЦЭМ!$A$33:$A$776,$A172,СВЦЭМ!$B$33:$B$776,S$155)+'СЕТ СН'!$F$12</f>
        <v>122.9440563</v>
      </c>
      <c r="T172" s="36">
        <f>SUMIFS(СВЦЭМ!$E$33:$E$776,СВЦЭМ!$A$33:$A$776,$A172,СВЦЭМ!$B$33:$B$776,T$155)+'СЕТ СН'!$F$12</f>
        <v>124.68061237000001</v>
      </c>
      <c r="U172" s="36">
        <f>SUMIFS(СВЦЭМ!$E$33:$E$776,СВЦЭМ!$A$33:$A$776,$A172,СВЦЭМ!$B$33:$B$776,U$155)+'СЕТ СН'!$F$12</f>
        <v>124.84625781</v>
      </c>
      <c r="V172" s="36">
        <f>SUMIFS(СВЦЭМ!$E$33:$E$776,СВЦЭМ!$A$33:$A$776,$A172,СВЦЭМ!$B$33:$B$776,V$155)+'СЕТ СН'!$F$12</f>
        <v>126.84201512999999</v>
      </c>
      <c r="W172" s="36">
        <f>SUMIFS(СВЦЭМ!$E$33:$E$776,СВЦЭМ!$A$33:$A$776,$A172,СВЦЭМ!$B$33:$B$776,W$155)+'СЕТ СН'!$F$12</f>
        <v>128.12239857</v>
      </c>
      <c r="X172" s="36">
        <f>SUMIFS(СВЦЭМ!$E$33:$E$776,СВЦЭМ!$A$33:$A$776,$A172,СВЦЭМ!$B$33:$B$776,X$155)+'СЕТ СН'!$F$12</f>
        <v>120.43559433999999</v>
      </c>
      <c r="Y172" s="36">
        <f>SUMIFS(СВЦЭМ!$E$33:$E$776,СВЦЭМ!$A$33:$A$776,$A172,СВЦЭМ!$B$33:$B$776,Y$155)+'СЕТ СН'!$F$12</f>
        <v>118.10639169</v>
      </c>
    </row>
    <row r="173" spans="1:25" ht="15.75" x14ac:dyDescent="0.2">
      <c r="A173" s="35">
        <f t="shared" si="4"/>
        <v>43695</v>
      </c>
      <c r="B173" s="36">
        <f>SUMIFS(СВЦЭМ!$E$33:$E$776,СВЦЭМ!$A$33:$A$776,$A173,СВЦЭМ!$B$33:$B$776,B$155)+'СЕТ СН'!$F$12</f>
        <v>131.6083702</v>
      </c>
      <c r="C173" s="36">
        <f>SUMIFS(СВЦЭМ!$E$33:$E$776,СВЦЭМ!$A$33:$A$776,$A173,СВЦЭМ!$B$33:$B$776,C$155)+'СЕТ СН'!$F$12</f>
        <v>137.73968944000001</v>
      </c>
      <c r="D173" s="36">
        <f>SUMIFS(СВЦЭМ!$E$33:$E$776,СВЦЭМ!$A$33:$A$776,$A173,СВЦЭМ!$B$33:$B$776,D$155)+'СЕТ СН'!$F$12</f>
        <v>146.20110901000001</v>
      </c>
      <c r="E173" s="36">
        <f>SUMIFS(СВЦЭМ!$E$33:$E$776,СВЦЭМ!$A$33:$A$776,$A173,СВЦЭМ!$B$33:$B$776,E$155)+'СЕТ СН'!$F$12</f>
        <v>147.70592615000001</v>
      </c>
      <c r="F173" s="36">
        <f>SUMIFS(СВЦЭМ!$E$33:$E$776,СВЦЭМ!$A$33:$A$776,$A173,СВЦЭМ!$B$33:$B$776,F$155)+'СЕТ СН'!$F$12</f>
        <v>147.85219792999999</v>
      </c>
      <c r="G173" s="36">
        <f>SUMIFS(СВЦЭМ!$E$33:$E$776,СВЦЭМ!$A$33:$A$776,$A173,СВЦЭМ!$B$33:$B$776,G$155)+'СЕТ СН'!$F$12</f>
        <v>147.0872363</v>
      </c>
      <c r="H173" s="36">
        <f>SUMIFS(СВЦЭМ!$E$33:$E$776,СВЦЭМ!$A$33:$A$776,$A173,СВЦЭМ!$B$33:$B$776,H$155)+'СЕТ СН'!$F$12</f>
        <v>146.39410864000001</v>
      </c>
      <c r="I173" s="36">
        <f>SUMIFS(СВЦЭМ!$E$33:$E$776,СВЦЭМ!$A$33:$A$776,$A173,СВЦЭМ!$B$33:$B$776,I$155)+'СЕТ СН'!$F$12</f>
        <v>143.29517530999999</v>
      </c>
      <c r="J173" s="36">
        <f>SUMIFS(СВЦЭМ!$E$33:$E$776,СВЦЭМ!$A$33:$A$776,$A173,СВЦЭМ!$B$33:$B$776,J$155)+'СЕТ СН'!$F$12</f>
        <v>140.98828148999999</v>
      </c>
      <c r="K173" s="36">
        <f>SUMIFS(СВЦЭМ!$E$33:$E$776,СВЦЭМ!$A$33:$A$776,$A173,СВЦЭМ!$B$33:$B$776,K$155)+'СЕТ СН'!$F$12</f>
        <v>131.77268724999999</v>
      </c>
      <c r="L173" s="36">
        <f>SUMIFS(СВЦЭМ!$E$33:$E$776,СВЦЭМ!$A$33:$A$776,$A173,СВЦЭМ!$B$33:$B$776,L$155)+'СЕТ СН'!$F$12</f>
        <v>132.16509739</v>
      </c>
      <c r="M173" s="36">
        <f>SUMIFS(СВЦЭМ!$E$33:$E$776,СВЦЭМ!$A$33:$A$776,$A173,СВЦЭМ!$B$33:$B$776,M$155)+'СЕТ СН'!$F$12</f>
        <v>131.91547455</v>
      </c>
      <c r="N173" s="36">
        <f>SUMIFS(СВЦЭМ!$E$33:$E$776,СВЦЭМ!$A$33:$A$776,$A173,СВЦЭМ!$B$33:$B$776,N$155)+'СЕТ СН'!$F$12</f>
        <v>129.61955560000001</v>
      </c>
      <c r="O173" s="36">
        <f>SUMIFS(СВЦЭМ!$E$33:$E$776,СВЦЭМ!$A$33:$A$776,$A173,СВЦЭМ!$B$33:$B$776,O$155)+'СЕТ СН'!$F$12</f>
        <v>129.52049463</v>
      </c>
      <c r="P173" s="36">
        <f>SUMIFS(СВЦЭМ!$E$33:$E$776,СВЦЭМ!$A$33:$A$776,$A173,СВЦЭМ!$B$33:$B$776,P$155)+'СЕТ СН'!$F$12</f>
        <v>127.47468138000001</v>
      </c>
      <c r="Q173" s="36">
        <f>SUMIFS(СВЦЭМ!$E$33:$E$776,СВЦЭМ!$A$33:$A$776,$A173,СВЦЭМ!$B$33:$B$776,Q$155)+'СЕТ СН'!$F$12</f>
        <v>128.34628597</v>
      </c>
      <c r="R173" s="36">
        <f>SUMIFS(СВЦЭМ!$E$33:$E$776,СВЦЭМ!$A$33:$A$776,$A173,СВЦЭМ!$B$33:$B$776,R$155)+'СЕТ СН'!$F$12</f>
        <v>122.01181879000001</v>
      </c>
      <c r="S173" s="36">
        <f>SUMIFS(СВЦЭМ!$E$33:$E$776,СВЦЭМ!$A$33:$A$776,$A173,СВЦЭМ!$B$33:$B$776,S$155)+'СЕТ СН'!$F$12</f>
        <v>124.5361271</v>
      </c>
      <c r="T173" s="36">
        <f>SUMIFS(СВЦЭМ!$E$33:$E$776,СВЦЭМ!$A$33:$A$776,$A173,СВЦЭМ!$B$33:$B$776,T$155)+'СЕТ СН'!$F$12</f>
        <v>127.15389139</v>
      </c>
      <c r="U173" s="36">
        <f>SUMIFS(СВЦЭМ!$E$33:$E$776,СВЦЭМ!$A$33:$A$776,$A173,СВЦЭМ!$B$33:$B$776,U$155)+'СЕТ СН'!$F$12</f>
        <v>127.90652506000001</v>
      </c>
      <c r="V173" s="36">
        <f>SUMIFS(СВЦЭМ!$E$33:$E$776,СВЦЭМ!$A$33:$A$776,$A173,СВЦЭМ!$B$33:$B$776,V$155)+'СЕТ СН'!$F$12</f>
        <v>129.14572784999999</v>
      </c>
      <c r="W173" s="36">
        <f>SUMIFS(СВЦЭМ!$E$33:$E$776,СВЦЭМ!$A$33:$A$776,$A173,СВЦЭМ!$B$33:$B$776,W$155)+'СЕТ СН'!$F$12</f>
        <v>131.60879009999999</v>
      </c>
      <c r="X173" s="36">
        <f>SUMIFS(СВЦЭМ!$E$33:$E$776,СВЦЭМ!$A$33:$A$776,$A173,СВЦЭМ!$B$33:$B$776,X$155)+'СЕТ СН'!$F$12</f>
        <v>125.48873991000001</v>
      </c>
      <c r="Y173" s="36">
        <f>SUMIFS(СВЦЭМ!$E$33:$E$776,СВЦЭМ!$A$33:$A$776,$A173,СВЦЭМ!$B$33:$B$776,Y$155)+'СЕТ СН'!$F$12</f>
        <v>131.57640864000001</v>
      </c>
    </row>
    <row r="174" spans="1:25" ht="15.75" x14ac:dyDescent="0.2">
      <c r="A174" s="35">
        <f t="shared" si="4"/>
        <v>43696</v>
      </c>
      <c r="B174" s="36">
        <f>SUMIFS(СВЦЭМ!$E$33:$E$776,СВЦЭМ!$A$33:$A$776,$A174,СВЦЭМ!$B$33:$B$776,B$155)+'СЕТ СН'!$F$12</f>
        <v>139.95263062999999</v>
      </c>
      <c r="C174" s="36">
        <f>SUMIFS(СВЦЭМ!$E$33:$E$776,СВЦЭМ!$A$33:$A$776,$A174,СВЦЭМ!$B$33:$B$776,C$155)+'СЕТ СН'!$F$12</f>
        <v>148.29249207000001</v>
      </c>
      <c r="D174" s="36">
        <f>SUMIFS(СВЦЭМ!$E$33:$E$776,СВЦЭМ!$A$33:$A$776,$A174,СВЦЭМ!$B$33:$B$776,D$155)+'СЕТ СН'!$F$12</f>
        <v>154.55350942000001</v>
      </c>
      <c r="E174" s="36">
        <f>SUMIFS(СВЦЭМ!$E$33:$E$776,СВЦЭМ!$A$33:$A$776,$A174,СВЦЭМ!$B$33:$B$776,E$155)+'СЕТ СН'!$F$12</f>
        <v>157.45948702999999</v>
      </c>
      <c r="F174" s="36">
        <f>SUMIFS(СВЦЭМ!$E$33:$E$776,СВЦЭМ!$A$33:$A$776,$A174,СВЦЭМ!$B$33:$B$776,F$155)+'СЕТ СН'!$F$12</f>
        <v>157.56928303999999</v>
      </c>
      <c r="G174" s="36">
        <f>SUMIFS(СВЦЭМ!$E$33:$E$776,СВЦЭМ!$A$33:$A$776,$A174,СВЦЭМ!$B$33:$B$776,G$155)+'СЕТ СН'!$F$12</f>
        <v>152.95249054999999</v>
      </c>
      <c r="H174" s="36">
        <f>SUMIFS(СВЦЭМ!$E$33:$E$776,СВЦЭМ!$A$33:$A$776,$A174,СВЦЭМ!$B$33:$B$776,H$155)+'СЕТ СН'!$F$12</f>
        <v>144.83051005999999</v>
      </c>
      <c r="I174" s="36">
        <f>SUMIFS(СВЦЭМ!$E$33:$E$776,СВЦЭМ!$A$33:$A$776,$A174,СВЦЭМ!$B$33:$B$776,I$155)+'СЕТ СН'!$F$12</f>
        <v>134.87018083000001</v>
      </c>
      <c r="J174" s="36">
        <f>SUMIFS(СВЦЭМ!$E$33:$E$776,СВЦЭМ!$A$33:$A$776,$A174,СВЦЭМ!$B$33:$B$776,J$155)+'СЕТ СН'!$F$12</f>
        <v>141.27368507</v>
      </c>
      <c r="K174" s="36">
        <f>SUMIFS(СВЦЭМ!$E$33:$E$776,СВЦЭМ!$A$33:$A$776,$A174,СВЦЭМ!$B$33:$B$776,K$155)+'СЕТ СН'!$F$12</f>
        <v>149.80114764999999</v>
      </c>
      <c r="L174" s="36">
        <f>SUMIFS(СВЦЭМ!$E$33:$E$776,СВЦЭМ!$A$33:$A$776,$A174,СВЦЭМ!$B$33:$B$776,L$155)+'СЕТ СН'!$F$12</f>
        <v>149.53385335999999</v>
      </c>
      <c r="M174" s="36">
        <f>SUMIFS(СВЦЭМ!$E$33:$E$776,СВЦЭМ!$A$33:$A$776,$A174,СВЦЭМ!$B$33:$B$776,M$155)+'СЕТ СН'!$F$12</f>
        <v>148.56531118999999</v>
      </c>
      <c r="N174" s="36">
        <f>SUMIFS(СВЦЭМ!$E$33:$E$776,СВЦЭМ!$A$33:$A$776,$A174,СВЦЭМ!$B$33:$B$776,N$155)+'СЕТ СН'!$F$12</f>
        <v>147.99174020000001</v>
      </c>
      <c r="O174" s="36">
        <f>SUMIFS(СВЦЭМ!$E$33:$E$776,СВЦЭМ!$A$33:$A$776,$A174,СВЦЭМ!$B$33:$B$776,O$155)+'СЕТ СН'!$F$12</f>
        <v>150.12060638</v>
      </c>
      <c r="P174" s="36">
        <f>SUMIFS(СВЦЭМ!$E$33:$E$776,СВЦЭМ!$A$33:$A$776,$A174,СВЦЭМ!$B$33:$B$776,P$155)+'СЕТ СН'!$F$12</f>
        <v>150.66089851000001</v>
      </c>
      <c r="Q174" s="36">
        <f>SUMIFS(СВЦЭМ!$E$33:$E$776,СВЦЭМ!$A$33:$A$776,$A174,СВЦЭМ!$B$33:$B$776,Q$155)+'СЕТ СН'!$F$12</f>
        <v>149.06392445</v>
      </c>
      <c r="R174" s="36">
        <f>SUMIFS(СВЦЭМ!$E$33:$E$776,СВЦЭМ!$A$33:$A$776,$A174,СВЦЭМ!$B$33:$B$776,R$155)+'СЕТ СН'!$F$12</f>
        <v>154.35697149999999</v>
      </c>
      <c r="S174" s="36">
        <f>SUMIFS(СВЦЭМ!$E$33:$E$776,СВЦЭМ!$A$33:$A$776,$A174,СВЦЭМ!$B$33:$B$776,S$155)+'СЕТ СН'!$F$12</f>
        <v>162.25561848000001</v>
      </c>
      <c r="T174" s="36">
        <f>SUMIFS(СВЦЭМ!$E$33:$E$776,СВЦЭМ!$A$33:$A$776,$A174,СВЦЭМ!$B$33:$B$776,T$155)+'СЕТ СН'!$F$12</f>
        <v>162.22444394999999</v>
      </c>
      <c r="U174" s="36">
        <f>SUMIFS(СВЦЭМ!$E$33:$E$776,СВЦЭМ!$A$33:$A$776,$A174,СВЦЭМ!$B$33:$B$776,U$155)+'СЕТ СН'!$F$12</f>
        <v>161.47372657</v>
      </c>
      <c r="V174" s="36">
        <f>SUMIFS(СВЦЭМ!$E$33:$E$776,СВЦЭМ!$A$33:$A$776,$A174,СВЦЭМ!$B$33:$B$776,V$155)+'СЕТ СН'!$F$12</f>
        <v>160.28678780000001</v>
      </c>
      <c r="W174" s="36">
        <f>SUMIFS(СВЦЭМ!$E$33:$E$776,СВЦЭМ!$A$33:$A$776,$A174,СВЦЭМ!$B$33:$B$776,W$155)+'СЕТ СН'!$F$12</f>
        <v>162.62694547000001</v>
      </c>
      <c r="X174" s="36">
        <f>SUMIFS(СВЦЭМ!$E$33:$E$776,СВЦЭМ!$A$33:$A$776,$A174,СВЦЭМ!$B$33:$B$776,X$155)+'СЕТ СН'!$F$12</f>
        <v>176.32001320000001</v>
      </c>
      <c r="Y174" s="36">
        <f>SUMIFS(СВЦЭМ!$E$33:$E$776,СВЦЭМ!$A$33:$A$776,$A174,СВЦЭМ!$B$33:$B$776,Y$155)+'СЕТ СН'!$F$12</f>
        <v>160.98423982</v>
      </c>
    </row>
    <row r="175" spans="1:25" ht="15.75" x14ac:dyDescent="0.2">
      <c r="A175" s="35">
        <f t="shared" si="4"/>
        <v>43697</v>
      </c>
      <c r="B175" s="36">
        <f>SUMIFS(СВЦЭМ!$E$33:$E$776,СВЦЭМ!$A$33:$A$776,$A175,СВЦЭМ!$B$33:$B$776,B$155)+'СЕТ СН'!$F$12</f>
        <v>133.37131905000001</v>
      </c>
      <c r="C175" s="36">
        <f>SUMIFS(СВЦЭМ!$E$33:$E$776,СВЦЭМ!$A$33:$A$776,$A175,СВЦЭМ!$B$33:$B$776,C$155)+'СЕТ СН'!$F$12</f>
        <v>139.65381395</v>
      </c>
      <c r="D175" s="36">
        <f>SUMIFS(СВЦЭМ!$E$33:$E$776,СВЦЭМ!$A$33:$A$776,$A175,СВЦЭМ!$B$33:$B$776,D$155)+'СЕТ СН'!$F$12</f>
        <v>146.77070205999999</v>
      </c>
      <c r="E175" s="36">
        <f>SUMIFS(СВЦЭМ!$E$33:$E$776,СВЦЭМ!$A$33:$A$776,$A175,СВЦЭМ!$B$33:$B$776,E$155)+'СЕТ СН'!$F$12</f>
        <v>149.74133913</v>
      </c>
      <c r="F175" s="36">
        <f>SUMIFS(СВЦЭМ!$E$33:$E$776,СВЦЭМ!$A$33:$A$776,$A175,СВЦЭМ!$B$33:$B$776,F$155)+'СЕТ СН'!$F$12</f>
        <v>151.45338255999999</v>
      </c>
      <c r="G175" s="36">
        <f>SUMIFS(СВЦЭМ!$E$33:$E$776,СВЦЭМ!$A$33:$A$776,$A175,СВЦЭМ!$B$33:$B$776,G$155)+'СЕТ СН'!$F$12</f>
        <v>147.06413438000001</v>
      </c>
      <c r="H175" s="36">
        <f>SUMIFS(СВЦЭМ!$E$33:$E$776,СВЦЭМ!$A$33:$A$776,$A175,СВЦЭМ!$B$33:$B$776,H$155)+'СЕТ СН'!$F$12</f>
        <v>139.95547479999999</v>
      </c>
      <c r="I175" s="36">
        <f>SUMIFS(СВЦЭМ!$E$33:$E$776,СВЦЭМ!$A$33:$A$776,$A175,СВЦЭМ!$B$33:$B$776,I$155)+'СЕТ СН'!$F$12</f>
        <v>130.4028208</v>
      </c>
      <c r="J175" s="36">
        <f>SUMIFS(СВЦЭМ!$E$33:$E$776,СВЦЭМ!$A$33:$A$776,$A175,СВЦЭМ!$B$33:$B$776,J$155)+'СЕТ СН'!$F$12</f>
        <v>128.85165520000001</v>
      </c>
      <c r="K175" s="36">
        <f>SUMIFS(СВЦЭМ!$E$33:$E$776,СВЦЭМ!$A$33:$A$776,$A175,СВЦЭМ!$B$33:$B$776,K$155)+'СЕТ СН'!$F$12</f>
        <v>133.31991034999999</v>
      </c>
      <c r="L175" s="36">
        <f>SUMIFS(СВЦЭМ!$E$33:$E$776,СВЦЭМ!$A$33:$A$776,$A175,СВЦЭМ!$B$33:$B$776,L$155)+'СЕТ СН'!$F$12</f>
        <v>132.63760680999999</v>
      </c>
      <c r="M175" s="36">
        <f>SUMIFS(СВЦЭМ!$E$33:$E$776,СВЦЭМ!$A$33:$A$776,$A175,СВЦЭМ!$B$33:$B$776,M$155)+'СЕТ СН'!$F$12</f>
        <v>132.25255206</v>
      </c>
      <c r="N175" s="36">
        <f>SUMIFS(СВЦЭМ!$E$33:$E$776,СВЦЭМ!$A$33:$A$776,$A175,СВЦЭМ!$B$33:$B$776,N$155)+'СЕТ СН'!$F$12</f>
        <v>130.17620037</v>
      </c>
      <c r="O175" s="36">
        <f>SUMIFS(СВЦЭМ!$E$33:$E$776,СВЦЭМ!$A$33:$A$776,$A175,СВЦЭМ!$B$33:$B$776,O$155)+'СЕТ СН'!$F$12</f>
        <v>130.79791126000001</v>
      </c>
      <c r="P175" s="36">
        <f>SUMIFS(СВЦЭМ!$E$33:$E$776,СВЦЭМ!$A$33:$A$776,$A175,СВЦЭМ!$B$33:$B$776,P$155)+'СЕТ СН'!$F$12</f>
        <v>132.45582730000001</v>
      </c>
      <c r="Q175" s="36">
        <f>SUMIFS(СВЦЭМ!$E$33:$E$776,СВЦЭМ!$A$33:$A$776,$A175,СВЦЭМ!$B$33:$B$776,Q$155)+'СЕТ СН'!$F$12</f>
        <v>132.88400142</v>
      </c>
      <c r="R175" s="36">
        <f>SUMIFS(СВЦЭМ!$E$33:$E$776,СВЦЭМ!$A$33:$A$776,$A175,СВЦЭМ!$B$33:$B$776,R$155)+'СЕТ СН'!$F$12</f>
        <v>145.83223565</v>
      </c>
      <c r="S175" s="36">
        <f>SUMIFS(СВЦЭМ!$E$33:$E$776,СВЦЭМ!$A$33:$A$776,$A175,СВЦЭМ!$B$33:$B$776,S$155)+'СЕТ СН'!$F$12</f>
        <v>128.78600476</v>
      </c>
      <c r="T175" s="36">
        <f>SUMIFS(СВЦЭМ!$E$33:$E$776,СВЦЭМ!$A$33:$A$776,$A175,СВЦЭМ!$B$33:$B$776,T$155)+'СЕТ СН'!$F$12</f>
        <v>129.98874663000001</v>
      </c>
      <c r="U175" s="36">
        <f>SUMIFS(СВЦЭМ!$E$33:$E$776,СВЦЭМ!$A$33:$A$776,$A175,СВЦЭМ!$B$33:$B$776,U$155)+'СЕТ СН'!$F$12</f>
        <v>130.38869764</v>
      </c>
      <c r="V175" s="36">
        <f>SUMIFS(СВЦЭМ!$E$33:$E$776,СВЦЭМ!$A$33:$A$776,$A175,СВЦЭМ!$B$33:$B$776,V$155)+'СЕТ СН'!$F$12</f>
        <v>132.66136822000001</v>
      </c>
      <c r="W175" s="36">
        <f>SUMIFS(СВЦЭМ!$E$33:$E$776,СВЦЭМ!$A$33:$A$776,$A175,СВЦЭМ!$B$33:$B$776,W$155)+'СЕТ СН'!$F$12</f>
        <v>134.80250684999999</v>
      </c>
      <c r="X175" s="36">
        <f>SUMIFS(СВЦЭМ!$E$33:$E$776,СВЦЭМ!$A$33:$A$776,$A175,СВЦЭМ!$B$33:$B$776,X$155)+'СЕТ СН'!$F$12</f>
        <v>127.61603787999999</v>
      </c>
      <c r="Y175" s="36">
        <f>SUMIFS(СВЦЭМ!$E$33:$E$776,СВЦЭМ!$A$33:$A$776,$A175,СВЦЭМ!$B$33:$B$776,Y$155)+'СЕТ СН'!$F$12</f>
        <v>117.70938945</v>
      </c>
    </row>
    <row r="176" spans="1:25" ht="15.75" x14ac:dyDescent="0.2">
      <c r="A176" s="35">
        <f t="shared" si="4"/>
        <v>43698</v>
      </c>
      <c r="B176" s="36">
        <f>SUMIFS(СВЦЭМ!$E$33:$E$776,СВЦЭМ!$A$33:$A$776,$A176,СВЦЭМ!$B$33:$B$776,B$155)+'СЕТ СН'!$F$12</f>
        <v>130.57219158999999</v>
      </c>
      <c r="C176" s="36">
        <f>SUMIFS(СВЦЭМ!$E$33:$E$776,СВЦЭМ!$A$33:$A$776,$A176,СВЦЭМ!$B$33:$B$776,C$155)+'СЕТ СН'!$F$12</f>
        <v>139.91536311999999</v>
      </c>
      <c r="D176" s="36">
        <f>SUMIFS(СВЦЭМ!$E$33:$E$776,СВЦЭМ!$A$33:$A$776,$A176,СВЦЭМ!$B$33:$B$776,D$155)+'СЕТ СН'!$F$12</f>
        <v>143.46367982000001</v>
      </c>
      <c r="E176" s="36">
        <f>SUMIFS(СВЦЭМ!$E$33:$E$776,СВЦЭМ!$A$33:$A$776,$A176,СВЦЭМ!$B$33:$B$776,E$155)+'СЕТ СН'!$F$12</f>
        <v>145.03999148</v>
      </c>
      <c r="F176" s="36">
        <f>SUMIFS(СВЦЭМ!$E$33:$E$776,СВЦЭМ!$A$33:$A$776,$A176,СВЦЭМ!$B$33:$B$776,F$155)+'СЕТ СН'!$F$12</f>
        <v>146.1742356</v>
      </c>
      <c r="G176" s="36">
        <f>SUMIFS(СВЦЭМ!$E$33:$E$776,СВЦЭМ!$A$33:$A$776,$A176,СВЦЭМ!$B$33:$B$776,G$155)+'СЕТ СН'!$F$12</f>
        <v>140.19204282999999</v>
      </c>
      <c r="H176" s="36">
        <f>SUMIFS(СВЦЭМ!$E$33:$E$776,СВЦЭМ!$A$33:$A$776,$A176,СВЦЭМ!$B$33:$B$776,H$155)+'СЕТ СН'!$F$12</f>
        <v>130.83843542</v>
      </c>
      <c r="I176" s="36">
        <f>SUMIFS(СВЦЭМ!$E$33:$E$776,СВЦЭМ!$A$33:$A$776,$A176,СВЦЭМ!$B$33:$B$776,I$155)+'СЕТ СН'!$F$12</f>
        <v>119.62725446</v>
      </c>
      <c r="J176" s="36">
        <f>SUMIFS(СВЦЭМ!$E$33:$E$776,СВЦЭМ!$A$33:$A$776,$A176,СВЦЭМ!$B$33:$B$776,J$155)+'СЕТ СН'!$F$12</f>
        <v>121.97072697</v>
      </c>
      <c r="K176" s="36">
        <f>SUMIFS(СВЦЭМ!$E$33:$E$776,СВЦЭМ!$A$33:$A$776,$A176,СВЦЭМ!$B$33:$B$776,K$155)+'СЕТ СН'!$F$12</f>
        <v>127.49911568</v>
      </c>
      <c r="L176" s="36">
        <f>SUMIFS(СВЦЭМ!$E$33:$E$776,СВЦЭМ!$A$33:$A$776,$A176,СВЦЭМ!$B$33:$B$776,L$155)+'СЕТ СН'!$F$12</f>
        <v>129.53852863</v>
      </c>
      <c r="M176" s="36">
        <f>SUMIFS(СВЦЭМ!$E$33:$E$776,СВЦЭМ!$A$33:$A$776,$A176,СВЦЭМ!$B$33:$B$776,M$155)+'СЕТ СН'!$F$12</f>
        <v>128.95034416999999</v>
      </c>
      <c r="N176" s="36">
        <f>SUMIFS(СВЦЭМ!$E$33:$E$776,СВЦЭМ!$A$33:$A$776,$A176,СВЦЭМ!$B$33:$B$776,N$155)+'СЕТ СН'!$F$12</f>
        <v>127.77241926000001</v>
      </c>
      <c r="O176" s="36">
        <f>SUMIFS(СВЦЭМ!$E$33:$E$776,СВЦЭМ!$A$33:$A$776,$A176,СВЦЭМ!$B$33:$B$776,O$155)+'СЕТ СН'!$F$12</f>
        <v>128.05594697000001</v>
      </c>
      <c r="P176" s="36">
        <f>SUMIFS(СВЦЭМ!$E$33:$E$776,СВЦЭМ!$A$33:$A$776,$A176,СВЦЭМ!$B$33:$B$776,P$155)+'СЕТ СН'!$F$12</f>
        <v>128.57895970000001</v>
      </c>
      <c r="Q176" s="36">
        <f>SUMIFS(СВЦЭМ!$E$33:$E$776,СВЦЭМ!$A$33:$A$776,$A176,СВЦЭМ!$B$33:$B$776,Q$155)+'СЕТ СН'!$F$12</f>
        <v>129.98916448</v>
      </c>
      <c r="R176" s="36">
        <f>SUMIFS(СВЦЭМ!$E$33:$E$776,СВЦЭМ!$A$33:$A$776,$A176,СВЦЭМ!$B$33:$B$776,R$155)+'СЕТ СН'!$F$12</f>
        <v>131.13337038</v>
      </c>
      <c r="S176" s="36">
        <f>SUMIFS(СВЦЭМ!$E$33:$E$776,СВЦЭМ!$A$33:$A$776,$A176,СВЦЭМ!$B$33:$B$776,S$155)+'СЕТ СН'!$F$12</f>
        <v>137.55040030000001</v>
      </c>
      <c r="T176" s="36">
        <f>SUMIFS(СВЦЭМ!$E$33:$E$776,СВЦЭМ!$A$33:$A$776,$A176,СВЦЭМ!$B$33:$B$776,T$155)+'СЕТ СН'!$F$12</f>
        <v>131.36949899999999</v>
      </c>
      <c r="U176" s="36">
        <f>SUMIFS(СВЦЭМ!$E$33:$E$776,СВЦЭМ!$A$33:$A$776,$A176,СВЦЭМ!$B$33:$B$776,U$155)+'СЕТ СН'!$F$12</f>
        <v>116.92119123000001</v>
      </c>
      <c r="V176" s="36">
        <f>SUMIFS(СВЦЭМ!$E$33:$E$776,СВЦЭМ!$A$33:$A$776,$A176,СВЦЭМ!$B$33:$B$776,V$155)+'СЕТ СН'!$F$12</f>
        <v>119.72010706</v>
      </c>
      <c r="W176" s="36">
        <f>SUMIFS(СВЦЭМ!$E$33:$E$776,СВЦЭМ!$A$33:$A$776,$A176,СВЦЭМ!$B$33:$B$776,W$155)+'СЕТ СН'!$F$12</f>
        <v>120.02363739</v>
      </c>
      <c r="X176" s="36">
        <f>SUMIFS(СВЦЭМ!$E$33:$E$776,СВЦЭМ!$A$33:$A$776,$A176,СВЦЭМ!$B$33:$B$776,X$155)+'СЕТ СН'!$F$12</f>
        <v>111.21330036000001</v>
      </c>
      <c r="Y176" s="36">
        <f>SUMIFS(СВЦЭМ!$E$33:$E$776,СВЦЭМ!$A$33:$A$776,$A176,СВЦЭМ!$B$33:$B$776,Y$155)+'СЕТ СН'!$F$12</f>
        <v>112.56688927</v>
      </c>
    </row>
    <row r="177" spans="1:27" ht="15.75" x14ac:dyDescent="0.2">
      <c r="A177" s="35">
        <f t="shared" si="4"/>
        <v>43699</v>
      </c>
      <c r="B177" s="36">
        <f>SUMIFS(СВЦЭМ!$E$33:$E$776,СВЦЭМ!$A$33:$A$776,$A177,СВЦЭМ!$B$33:$B$776,B$155)+'СЕТ СН'!$F$12</f>
        <v>136.73267784999999</v>
      </c>
      <c r="C177" s="36">
        <f>SUMIFS(СВЦЭМ!$E$33:$E$776,СВЦЭМ!$A$33:$A$776,$A177,СВЦЭМ!$B$33:$B$776,C$155)+'СЕТ СН'!$F$12</f>
        <v>143.56651464999999</v>
      </c>
      <c r="D177" s="36">
        <f>SUMIFS(СВЦЭМ!$E$33:$E$776,СВЦЭМ!$A$33:$A$776,$A177,СВЦЭМ!$B$33:$B$776,D$155)+'СЕТ СН'!$F$12</f>
        <v>146.77695073999999</v>
      </c>
      <c r="E177" s="36">
        <f>SUMIFS(СВЦЭМ!$E$33:$E$776,СВЦЭМ!$A$33:$A$776,$A177,СВЦЭМ!$B$33:$B$776,E$155)+'СЕТ СН'!$F$12</f>
        <v>149.07438071000001</v>
      </c>
      <c r="F177" s="36">
        <f>SUMIFS(СВЦЭМ!$E$33:$E$776,СВЦЭМ!$A$33:$A$776,$A177,СВЦЭМ!$B$33:$B$776,F$155)+'СЕТ СН'!$F$12</f>
        <v>150.38048487</v>
      </c>
      <c r="G177" s="36">
        <f>SUMIFS(СВЦЭМ!$E$33:$E$776,СВЦЭМ!$A$33:$A$776,$A177,СВЦЭМ!$B$33:$B$776,G$155)+'СЕТ СН'!$F$12</f>
        <v>145.77887057999999</v>
      </c>
      <c r="H177" s="36">
        <f>SUMIFS(СВЦЭМ!$E$33:$E$776,СВЦЭМ!$A$33:$A$776,$A177,СВЦЭМ!$B$33:$B$776,H$155)+'СЕТ СН'!$F$12</f>
        <v>139.49972170999999</v>
      </c>
      <c r="I177" s="36">
        <f>SUMIFS(СВЦЭМ!$E$33:$E$776,СВЦЭМ!$A$33:$A$776,$A177,СВЦЭМ!$B$33:$B$776,I$155)+'СЕТ СН'!$F$12</f>
        <v>129.72545206000001</v>
      </c>
      <c r="J177" s="36">
        <f>SUMIFS(СВЦЭМ!$E$33:$E$776,СВЦЭМ!$A$33:$A$776,$A177,СВЦЭМ!$B$33:$B$776,J$155)+'СЕТ СН'!$F$12</f>
        <v>125.12197784999999</v>
      </c>
      <c r="K177" s="36">
        <f>SUMIFS(СВЦЭМ!$E$33:$E$776,СВЦЭМ!$A$33:$A$776,$A177,СВЦЭМ!$B$33:$B$776,K$155)+'СЕТ СН'!$F$12</f>
        <v>126.91617422</v>
      </c>
      <c r="L177" s="36">
        <f>SUMIFS(СВЦЭМ!$E$33:$E$776,СВЦЭМ!$A$33:$A$776,$A177,СВЦЭМ!$B$33:$B$776,L$155)+'СЕТ СН'!$F$12</f>
        <v>128.35188346999999</v>
      </c>
      <c r="M177" s="36">
        <f>SUMIFS(СВЦЭМ!$E$33:$E$776,СВЦЭМ!$A$33:$A$776,$A177,СВЦЭМ!$B$33:$B$776,M$155)+'СЕТ СН'!$F$12</f>
        <v>128.54432997999999</v>
      </c>
      <c r="N177" s="36">
        <f>SUMIFS(СВЦЭМ!$E$33:$E$776,СВЦЭМ!$A$33:$A$776,$A177,СВЦЭМ!$B$33:$B$776,N$155)+'СЕТ СН'!$F$12</f>
        <v>125.76808585000001</v>
      </c>
      <c r="O177" s="36">
        <f>SUMIFS(СВЦЭМ!$E$33:$E$776,СВЦЭМ!$A$33:$A$776,$A177,СВЦЭМ!$B$33:$B$776,O$155)+'СЕТ СН'!$F$12</f>
        <v>126.86628137</v>
      </c>
      <c r="P177" s="36">
        <f>SUMIFS(СВЦЭМ!$E$33:$E$776,СВЦЭМ!$A$33:$A$776,$A177,СВЦЭМ!$B$33:$B$776,P$155)+'СЕТ СН'!$F$12</f>
        <v>126.85195317</v>
      </c>
      <c r="Q177" s="36">
        <f>SUMIFS(СВЦЭМ!$E$33:$E$776,СВЦЭМ!$A$33:$A$776,$A177,СВЦЭМ!$B$33:$B$776,Q$155)+'СЕТ СН'!$F$12</f>
        <v>125.97258585</v>
      </c>
      <c r="R177" s="36">
        <f>SUMIFS(СВЦЭМ!$E$33:$E$776,СВЦЭМ!$A$33:$A$776,$A177,СВЦЭМ!$B$33:$B$776,R$155)+'СЕТ СН'!$F$12</f>
        <v>117.31382669</v>
      </c>
      <c r="S177" s="36">
        <f>SUMIFS(СВЦЭМ!$E$33:$E$776,СВЦЭМ!$A$33:$A$776,$A177,СВЦЭМ!$B$33:$B$776,S$155)+'СЕТ СН'!$F$12</f>
        <v>111.722548</v>
      </c>
      <c r="T177" s="36">
        <f>SUMIFS(СВЦЭМ!$E$33:$E$776,СВЦЭМ!$A$33:$A$776,$A177,СВЦЭМ!$B$33:$B$776,T$155)+'СЕТ СН'!$F$12</f>
        <v>110.44159761</v>
      </c>
      <c r="U177" s="36">
        <f>SUMIFS(СВЦЭМ!$E$33:$E$776,СВЦЭМ!$A$33:$A$776,$A177,СВЦЭМ!$B$33:$B$776,U$155)+'СЕТ СН'!$F$12</f>
        <v>110.7755439</v>
      </c>
      <c r="V177" s="36">
        <f>SUMIFS(СВЦЭМ!$E$33:$E$776,СВЦЭМ!$A$33:$A$776,$A177,СВЦЭМ!$B$33:$B$776,V$155)+'СЕТ СН'!$F$12</f>
        <v>114.03241709</v>
      </c>
      <c r="W177" s="36">
        <f>SUMIFS(СВЦЭМ!$E$33:$E$776,СВЦЭМ!$A$33:$A$776,$A177,СВЦЭМ!$B$33:$B$776,W$155)+'СЕТ СН'!$F$12</f>
        <v>114.79388369</v>
      </c>
      <c r="X177" s="36">
        <f>SUMIFS(СВЦЭМ!$E$33:$E$776,СВЦЭМ!$A$33:$A$776,$A177,СВЦЭМ!$B$33:$B$776,X$155)+'СЕТ СН'!$F$12</f>
        <v>105.21894075</v>
      </c>
      <c r="Y177" s="36">
        <f>SUMIFS(СВЦЭМ!$E$33:$E$776,СВЦЭМ!$A$33:$A$776,$A177,СВЦЭМ!$B$33:$B$776,Y$155)+'СЕТ СН'!$F$12</f>
        <v>110.44882966</v>
      </c>
    </row>
    <row r="178" spans="1:27" ht="15.75" x14ac:dyDescent="0.2">
      <c r="A178" s="35">
        <f t="shared" si="4"/>
        <v>43700</v>
      </c>
      <c r="B178" s="36">
        <f>SUMIFS(СВЦЭМ!$E$33:$E$776,СВЦЭМ!$A$33:$A$776,$A178,СВЦЭМ!$B$33:$B$776,B$155)+'СЕТ СН'!$F$12</f>
        <v>126.75195444000001</v>
      </c>
      <c r="C178" s="36">
        <f>SUMIFS(СВЦЭМ!$E$33:$E$776,СВЦЭМ!$A$33:$A$776,$A178,СВЦЭМ!$B$33:$B$776,C$155)+'СЕТ СН'!$F$12</f>
        <v>133.69111726</v>
      </c>
      <c r="D178" s="36">
        <f>SUMIFS(СВЦЭМ!$E$33:$E$776,СВЦЭМ!$A$33:$A$776,$A178,СВЦЭМ!$B$33:$B$776,D$155)+'СЕТ СН'!$F$12</f>
        <v>130.39004069999999</v>
      </c>
      <c r="E178" s="36">
        <f>SUMIFS(СВЦЭМ!$E$33:$E$776,СВЦЭМ!$A$33:$A$776,$A178,СВЦЭМ!$B$33:$B$776,E$155)+'СЕТ СН'!$F$12</f>
        <v>128.24768943000001</v>
      </c>
      <c r="F178" s="36">
        <f>SUMIFS(СВЦЭМ!$E$33:$E$776,СВЦЭМ!$A$33:$A$776,$A178,СВЦЭМ!$B$33:$B$776,F$155)+'СЕТ СН'!$F$12</f>
        <v>128.43909536999999</v>
      </c>
      <c r="G178" s="36">
        <f>SUMIFS(СВЦЭМ!$E$33:$E$776,СВЦЭМ!$A$33:$A$776,$A178,СВЦЭМ!$B$33:$B$776,G$155)+'СЕТ СН'!$F$12</f>
        <v>130.23407544</v>
      </c>
      <c r="H178" s="36">
        <f>SUMIFS(СВЦЭМ!$E$33:$E$776,СВЦЭМ!$A$33:$A$776,$A178,СВЦЭМ!$B$33:$B$776,H$155)+'СЕТ СН'!$F$12</f>
        <v>124.12637152000001</v>
      </c>
      <c r="I178" s="36">
        <f>SUMIFS(СВЦЭМ!$E$33:$E$776,СВЦЭМ!$A$33:$A$776,$A178,СВЦЭМ!$B$33:$B$776,I$155)+'СЕТ СН'!$F$12</f>
        <v>122.87383584</v>
      </c>
      <c r="J178" s="36">
        <f>SUMIFS(СВЦЭМ!$E$33:$E$776,СВЦЭМ!$A$33:$A$776,$A178,СВЦЭМ!$B$33:$B$776,J$155)+'СЕТ СН'!$F$12</f>
        <v>130.09114073000001</v>
      </c>
      <c r="K178" s="36">
        <f>SUMIFS(СВЦЭМ!$E$33:$E$776,СВЦЭМ!$A$33:$A$776,$A178,СВЦЭМ!$B$33:$B$776,K$155)+'СЕТ СН'!$F$12</f>
        <v>134.54612753999999</v>
      </c>
      <c r="L178" s="36">
        <f>SUMIFS(СВЦЭМ!$E$33:$E$776,СВЦЭМ!$A$33:$A$776,$A178,СВЦЭМ!$B$33:$B$776,L$155)+'СЕТ СН'!$F$12</f>
        <v>132.03646463000001</v>
      </c>
      <c r="M178" s="36">
        <f>SUMIFS(СВЦЭМ!$E$33:$E$776,СВЦЭМ!$A$33:$A$776,$A178,СВЦЭМ!$B$33:$B$776,M$155)+'СЕТ СН'!$F$12</f>
        <v>131.4759517</v>
      </c>
      <c r="N178" s="36">
        <f>SUMIFS(СВЦЭМ!$E$33:$E$776,СВЦЭМ!$A$33:$A$776,$A178,СВЦЭМ!$B$33:$B$776,N$155)+'СЕТ СН'!$F$12</f>
        <v>131.72659089000001</v>
      </c>
      <c r="O178" s="36">
        <f>SUMIFS(СВЦЭМ!$E$33:$E$776,СВЦЭМ!$A$33:$A$776,$A178,СВЦЭМ!$B$33:$B$776,O$155)+'СЕТ СН'!$F$12</f>
        <v>135.14453101000001</v>
      </c>
      <c r="P178" s="36">
        <f>SUMIFS(СВЦЭМ!$E$33:$E$776,СВЦЭМ!$A$33:$A$776,$A178,СВЦЭМ!$B$33:$B$776,P$155)+'СЕТ СН'!$F$12</f>
        <v>136.81542576999999</v>
      </c>
      <c r="Q178" s="36">
        <f>SUMIFS(СВЦЭМ!$E$33:$E$776,СВЦЭМ!$A$33:$A$776,$A178,СВЦЭМ!$B$33:$B$776,Q$155)+'СЕТ СН'!$F$12</f>
        <v>136.24839044000001</v>
      </c>
      <c r="R178" s="36">
        <f>SUMIFS(СВЦЭМ!$E$33:$E$776,СВЦЭМ!$A$33:$A$776,$A178,СВЦЭМ!$B$33:$B$776,R$155)+'СЕТ СН'!$F$12</f>
        <v>132.54574450000001</v>
      </c>
      <c r="S178" s="36">
        <f>SUMIFS(СВЦЭМ!$E$33:$E$776,СВЦЭМ!$A$33:$A$776,$A178,СВЦЭМ!$B$33:$B$776,S$155)+'СЕТ СН'!$F$12</f>
        <v>129.02490950000001</v>
      </c>
      <c r="T178" s="36">
        <f>SUMIFS(СВЦЭМ!$E$33:$E$776,СВЦЭМ!$A$33:$A$776,$A178,СВЦЭМ!$B$33:$B$776,T$155)+'СЕТ СН'!$F$12</f>
        <v>127.28073298</v>
      </c>
      <c r="U178" s="36">
        <f>SUMIFS(СВЦЭМ!$E$33:$E$776,СВЦЭМ!$A$33:$A$776,$A178,СВЦЭМ!$B$33:$B$776,U$155)+'СЕТ СН'!$F$12</f>
        <v>124.70166664</v>
      </c>
      <c r="V178" s="36">
        <f>SUMIFS(СВЦЭМ!$E$33:$E$776,СВЦЭМ!$A$33:$A$776,$A178,СВЦЭМ!$B$33:$B$776,V$155)+'СЕТ СН'!$F$12</f>
        <v>121.37168884</v>
      </c>
      <c r="W178" s="36">
        <f>SUMIFS(СВЦЭМ!$E$33:$E$776,СВЦЭМ!$A$33:$A$776,$A178,СВЦЭМ!$B$33:$B$776,W$155)+'СЕТ СН'!$F$12</f>
        <v>122.38718951</v>
      </c>
      <c r="X178" s="36">
        <f>SUMIFS(СВЦЭМ!$E$33:$E$776,СВЦЭМ!$A$33:$A$776,$A178,СВЦЭМ!$B$33:$B$776,X$155)+'СЕТ СН'!$F$12</f>
        <v>123.53908671000001</v>
      </c>
      <c r="Y178" s="36">
        <f>SUMIFS(СВЦЭМ!$E$33:$E$776,СВЦЭМ!$A$33:$A$776,$A178,СВЦЭМ!$B$33:$B$776,Y$155)+'СЕТ СН'!$F$12</f>
        <v>132.20962384000001</v>
      </c>
    </row>
    <row r="179" spans="1:27" ht="15.75" x14ac:dyDescent="0.2">
      <c r="A179" s="35">
        <f t="shared" si="4"/>
        <v>43701</v>
      </c>
      <c r="B179" s="36">
        <f>SUMIFS(СВЦЭМ!$E$33:$E$776,СВЦЭМ!$A$33:$A$776,$A179,СВЦЭМ!$B$33:$B$776,B$155)+'СЕТ СН'!$F$12</f>
        <v>134.04521002999999</v>
      </c>
      <c r="C179" s="36">
        <f>SUMIFS(СВЦЭМ!$E$33:$E$776,СВЦЭМ!$A$33:$A$776,$A179,СВЦЭМ!$B$33:$B$776,C$155)+'СЕТ СН'!$F$12</f>
        <v>141.73762321000001</v>
      </c>
      <c r="D179" s="36">
        <f>SUMIFS(СВЦЭМ!$E$33:$E$776,СВЦЭМ!$A$33:$A$776,$A179,СВЦЭМ!$B$33:$B$776,D$155)+'СЕТ СН'!$F$12</f>
        <v>146.14683507999999</v>
      </c>
      <c r="E179" s="36">
        <f>SUMIFS(СВЦЭМ!$E$33:$E$776,СВЦЭМ!$A$33:$A$776,$A179,СВЦЭМ!$B$33:$B$776,E$155)+'СЕТ СН'!$F$12</f>
        <v>150.45395309</v>
      </c>
      <c r="F179" s="36">
        <f>SUMIFS(СВЦЭМ!$E$33:$E$776,СВЦЭМ!$A$33:$A$776,$A179,СВЦЭМ!$B$33:$B$776,F$155)+'СЕТ СН'!$F$12</f>
        <v>150.77674242000001</v>
      </c>
      <c r="G179" s="36">
        <f>SUMIFS(СВЦЭМ!$E$33:$E$776,СВЦЭМ!$A$33:$A$776,$A179,СВЦЭМ!$B$33:$B$776,G$155)+'СЕТ СН'!$F$12</f>
        <v>149.73883685999999</v>
      </c>
      <c r="H179" s="36">
        <f>SUMIFS(СВЦЭМ!$E$33:$E$776,СВЦЭМ!$A$33:$A$776,$A179,СВЦЭМ!$B$33:$B$776,H$155)+'СЕТ СН'!$F$12</f>
        <v>144.32084915999999</v>
      </c>
      <c r="I179" s="36">
        <f>SUMIFS(СВЦЭМ!$E$33:$E$776,СВЦЭМ!$A$33:$A$776,$A179,СВЦЭМ!$B$33:$B$776,I$155)+'СЕТ СН'!$F$12</f>
        <v>136.35833661999999</v>
      </c>
      <c r="J179" s="36">
        <f>SUMIFS(СВЦЭМ!$E$33:$E$776,СВЦЭМ!$A$33:$A$776,$A179,СВЦЭМ!$B$33:$B$776,J$155)+'СЕТ СН'!$F$12</f>
        <v>125.48165442</v>
      </c>
      <c r="K179" s="36">
        <f>SUMIFS(СВЦЭМ!$E$33:$E$776,СВЦЭМ!$A$33:$A$776,$A179,СВЦЭМ!$B$33:$B$776,K$155)+'СЕТ СН'!$F$12</f>
        <v>115.58280564</v>
      </c>
      <c r="L179" s="36">
        <f>SUMIFS(СВЦЭМ!$E$33:$E$776,СВЦЭМ!$A$33:$A$776,$A179,СВЦЭМ!$B$33:$B$776,L$155)+'СЕТ СН'!$F$12</f>
        <v>114.15796864000001</v>
      </c>
      <c r="M179" s="36">
        <f>SUMIFS(СВЦЭМ!$E$33:$E$776,СВЦЭМ!$A$33:$A$776,$A179,СВЦЭМ!$B$33:$B$776,M$155)+'СЕТ СН'!$F$12</f>
        <v>113.41880404</v>
      </c>
      <c r="N179" s="36">
        <f>SUMIFS(СВЦЭМ!$E$33:$E$776,СВЦЭМ!$A$33:$A$776,$A179,СВЦЭМ!$B$33:$B$776,N$155)+'СЕТ СН'!$F$12</f>
        <v>116.69219131</v>
      </c>
      <c r="O179" s="36">
        <f>SUMIFS(СВЦЭМ!$E$33:$E$776,СВЦЭМ!$A$33:$A$776,$A179,СВЦЭМ!$B$33:$B$776,O$155)+'СЕТ СН'!$F$12</f>
        <v>119.21673049</v>
      </c>
      <c r="P179" s="36">
        <f>SUMIFS(СВЦЭМ!$E$33:$E$776,СВЦЭМ!$A$33:$A$776,$A179,СВЦЭМ!$B$33:$B$776,P$155)+'СЕТ СН'!$F$12</f>
        <v>120.80471119000001</v>
      </c>
      <c r="Q179" s="36">
        <f>SUMIFS(СВЦЭМ!$E$33:$E$776,СВЦЭМ!$A$33:$A$776,$A179,СВЦЭМ!$B$33:$B$776,Q$155)+'СЕТ СН'!$F$12</f>
        <v>122.45017350000001</v>
      </c>
      <c r="R179" s="36">
        <f>SUMIFS(СВЦЭМ!$E$33:$E$776,СВЦЭМ!$A$33:$A$776,$A179,СВЦЭМ!$B$33:$B$776,R$155)+'СЕТ СН'!$F$12</f>
        <v>116.24758303999999</v>
      </c>
      <c r="S179" s="36">
        <f>SUMIFS(СВЦЭМ!$E$33:$E$776,СВЦЭМ!$A$33:$A$776,$A179,СВЦЭМ!$B$33:$B$776,S$155)+'СЕТ СН'!$F$12</f>
        <v>109.14017634</v>
      </c>
      <c r="T179" s="36">
        <f>SUMIFS(СВЦЭМ!$E$33:$E$776,СВЦЭМ!$A$33:$A$776,$A179,СВЦЭМ!$B$33:$B$776,T$155)+'СЕТ СН'!$F$12</f>
        <v>106.88188251</v>
      </c>
      <c r="U179" s="36">
        <f>SUMIFS(СВЦЭМ!$E$33:$E$776,СВЦЭМ!$A$33:$A$776,$A179,СВЦЭМ!$B$33:$B$776,U$155)+'СЕТ СН'!$F$12</f>
        <v>105.9105496</v>
      </c>
      <c r="V179" s="36">
        <f>SUMIFS(СВЦЭМ!$E$33:$E$776,СВЦЭМ!$A$33:$A$776,$A179,СВЦЭМ!$B$33:$B$776,V$155)+'СЕТ СН'!$F$12</f>
        <v>107.68612594</v>
      </c>
      <c r="W179" s="36">
        <f>SUMIFS(СВЦЭМ!$E$33:$E$776,СВЦЭМ!$A$33:$A$776,$A179,СВЦЭМ!$B$33:$B$776,W$155)+'СЕТ СН'!$F$12</f>
        <v>108.71804003</v>
      </c>
      <c r="X179" s="36">
        <f>SUMIFS(СВЦЭМ!$E$33:$E$776,СВЦЭМ!$A$33:$A$776,$A179,СВЦЭМ!$B$33:$B$776,X$155)+'СЕТ СН'!$F$12</f>
        <v>107.30950737000001</v>
      </c>
      <c r="Y179" s="36">
        <f>SUMIFS(СВЦЭМ!$E$33:$E$776,СВЦЭМ!$A$33:$A$776,$A179,СВЦЭМ!$B$33:$B$776,Y$155)+'СЕТ СН'!$F$12</f>
        <v>120.64377197</v>
      </c>
    </row>
    <row r="180" spans="1:27" ht="15.75" x14ac:dyDescent="0.2">
      <c r="A180" s="35">
        <f t="shared" si="4"/>
        <v>43702</v>
      </c>
      <c r="B180" s="36">
        <f>SUMIFS(СВЦЭМ!$E$33:$E$776,СВЦЭМ!$A$33:$A$776,$A180,СВЦЭМ!$B$33:$B$776,B$155)+'СЕТ СН'!$F$12</f>
        <v>130.79297292999999</v>
      </c>
      <c r="C180" s="36">
        <f>SUMIFS(СВЦЭМ!$E$33:$E$776,СВЦЭМ!$A$33:$A$776,$A180,СВЦЭМ!$B$33:$B$776,C$155)+'СЕТ СН'!$F$12</f>
        <v>137.51182420000001</v>
      </c>
      <c r="D180" s="36">
        <f>SUMIFS(СВЦЭМ!$E$33:$E$776,СВЦЭМ!$A$33:$A$776,$A180,СВЦЭМ!$B$33:$B$776,D$155)+'СЕТ СН'!$F$12</f>
        <v>138.87831509</v>
      </c>
      <c r="E180" s="36">
        <f>SUMIFS(СВЦЭМ!$E$33:$E$776,СВЦЭМ!$A$33:$A$776,$A180,СВЦЭМ!$B$33:$B$776,E$155)+'СЕТ СН'!$F$12</f>
        <v>139.61107451999999</v>
      </c>
      <c r="F180" s="36">
        <f>SUMIFS(СВЦЭМ!$E$33:$E$776,СВЦЭМ!$A$33:$A$776,$A180,СВЦЭМ!$B$33:$B$776,F$155)+'СЕТ СН'!$F$12</f>
        <v>139.58741026000001</v>
      </c>
      <c r="G180" s="36">
        <f>SUMIFS(СВЦЭМ!$E$33:$E$776,СВЦЭМ!$A$33:$A$776,$A180,СВЦЭМ!$B$33:$B$776,G$155)+'СЕТ СН'!$F$12</f>
        <v>139.39889524</v>
      </c>
      <c r="H180" s="36">
        <f>SUMIFS(СВЦЭМ!$E$33:$E$776,СВЦЭМ!$A$33:$A$776,$A180,СВЦЭМ!$B$33:$B$776,H$155)+'СЕТ СН'!$F$12</f>
        <v>136.95304145</v>
      </c>
      <c r="I180" s="36">
        <f>SUMIFS(СВЦЭМ!$E$33:$E$776,СВЦЭМ!$A$33:$A$776,$A180,СВЦЭМ!$B$33:$B$776,I$155)+'СЕТ СН'!$F$12</f>
        <v>135.04520353999999</v>
      </c>
      <c r="J180" s="36">
        <f>SUMIFS(СВЦЭМ!$E$33:$E$776,СВЦЭМ!$A$33:$A$776,$A180,СВЦЭМ!$B$33:$B$776,J$155)+'СЕТ СН'!$F$12</f>
        <v>127.90345551</v>
      </c>
      <c r="K180" s="36">
        <f>SUMIFS(СВЦЭМ!$E$33:$E$776,СВЦЭМ!$A$33:$A$776,$A180,СВЦЭМ!$B$33:$B$776,K$155)+'СЕТ СН'!$F$12</f>
        <v>119.61769522</v>
      </c>
      <c r="L180" s="36">
        <f>SUMIFS(СВЦЭМ!$E$33:$E$776,СВЦЭМ!$A$33:$A$776,$A180,СВЦЭМ!$B$33:$B$776,L$155)+'СЕТ СН'!$F$12</f>
        <v>113.20164065</v>
      </c>
      <c r="M180" s="36">
        <f>SUMIFS(СВЦЭМ!$E$33:$E$776,СВЦЭМ!$A$33:$A$776,$A180,СВЦЭМ!$B$33:$B$776,M$155)+'СЕТ СН'!$F$12</f>
        <v>113.28329101999999</v>
      </c>
      <c r="N180" s="36">
        <f>SUMIFS(СВЦЭМ!$E$33:$E$776,СВЦЭМ!$A$33:$A$776,$A180,СВЦЭМ!$B$33:$B$776,N$155)+'СЕТ СН'!$F$12</f>
        <v>116.53257556</v>
      </c>
      <c r="O180" s="36">
        <f>SUMIFS(СВЦЭМ!$E$33:$E$776,СВЦЭМ!$A$33:$A$776,$A180,СВЦЭМ!$B$33:$B$776,O$155)+'СЕТ СН'!$F$12</f>
        <v>120.13574007</v>
      </c>
      <c r="P180" s="36">
        <f>SUMIFS(СВЦЭМ!$E$33:$E$776,СВЦЭМ!$A$33:$A$776,$A180,СВЦЭМ!$B$33:$B$776,P$155)+'СЕТ СН'!$F$12</f>
        <v>122.67208725</v>
      </c>
      <c r="Q180" s="36">
        <f>SUMIFS(СВЦЭМ!$E$33:$E$776,СВЦЭМ!$A$33:$A$776,$A180,СВЦЭМ!$B$33:$B$776,Q$155)+'СЕТ СН'!$F$12</f>
        <v>125.15510390999999</v>
      </c>
      <c r="R180" s="36">
        <f>SUMIFS(СВЦЭМ!$E$33:$E$776,СВЦЭМ!$A$33:$A$776,$A180,СВЦЭМ!$B$33:$B$776,R$155)+'СЕТ СН'!$F$12</f>
        <v>118.16181911</v>
      </c>
      <c r="S180" s="36">
        <f>SUMIFS(СВЦЭМ!$E$33:$E$776,СВЦЭМ!$A$33:$A$776,$A180,СВЦЭМ!$B$33:$B$776,S$155)+'СЕТ СН'!$F$12</f>
        <v>110.91574404000001</v>
      </c>
      <c r="T180" s="36">
        <f>SUMIFS(СВЦЭМ!$E$33:$E$776,СВЦЭМ!$A$33:$A$776,$A180,СВЦЭМ!$B$33:$B$776,T$155)+'СЕТ СН'!$F$12</f>
        <v>113.29343878</v>
      </c>
      <c r="U180" s="36">
        <f>SUMIFS(СВЦЭМ!$E$33:$E$776,СВЦЭМ!$A$33:$A$776,$A180,СВЦЭМ!$B$33:$B$776,U$155)+'СЕТ СН'!$F$12</f>
        <v>113.98135243999999</v>
      </c>
      <c r="V180" s="36">
        <f>SUMIFS(СВЦЭМ!$E$33:$E$776,СВЦЭМ!$A$33:$A$776,$A180,СВЦЭМ!$B$33:$B$776,V$155)+'СЕТ СН'!$F$12</f>
        <v>108.97589996000001</v>
      </c>
      <c r="W180" s="36">
        <f>SUMIFS(СВЦЭМ!$E$33:$E$776,СВЦЭМ!$A$33:$A$776,$A180,СВЦЭМ!$B$33:$B$776,W$155)+'СЕТ СН'!$F$12</f>
        <v>109.82380204</v>
      </c>
      <c r="X180" s="36">
        <f>SUMIFS(СВЦЭМ!$E$33:$E$776,СВЦЭМ!$A$33:$A$776,$A180,СВЦЭМ!$B$33:$B$776,X$155)+'СЕТ СН'!$F$12</f>
        <v>111.978803</v>
      </c>
      <c r="Y180" s="36">
        <f>SUMIFS(СВЦЭМ!$E$33:$E$776,СВЦЭМ!$A$33:$A$776,$A180,СВЦЭМ!$B$33:$B$776,Y$155)+'СЕТ СН'!$F$12</f>
        <v>126.28955679000001</v>
      </c>
    </row>
    <row r="181" spans="1:27" ht="15.75" x14ac:dyDescent="0.2">
      <c r="A181" s="35">
        <f t="shared" si="4"/>
        <v>43703</v>
      </c>
      <c r="B181" s="36">
        <f>SUMIFS(СВЦЭМ!$E$33:$E$776,СВЦЭМ!$A$33:$A$776,$A181,СВЦЭМ!$B$33:$B$776,B$155)+'СЕТ СН'!$F$12</f>
        <v>147.94077304000001</v>
      </c>
      <c r="C181" s="36">
        <f>SUMIFS(СВЦЭМ!$E$33:$E$776,СВЦЭМ!$A$33:$A$776,$A181,СВЦЭМ!$B$33:$B$776,C$155)+'СЕТ СН'!$F$12</f>
        <v>158.44378449000001</v>
      </c>
      <c r="D181" s="36">
        <f>SUMIFS(СВЦЭМ!$E$33:$E$776,СВЦЭМ!$A$33:$A$776,$A181,СВЦЭМ!$B$33:$B$776,D$155)+'СЕТ СН'!$F$12</f>
        <v>161.93745724999999</v>
      </c>
      <c r="E181" s="36">
        <f>SUMIFS(СВЦЭМ!$E$33:$E$776,СВЦЭМ!$A$33:$A$776,$A181,СВЦЭМ!$B$33:$B$776,E$155)+'СЕТ СН'!$F$12</f>
        <v>164.09862806000001</v>
      </c>
      <c r="F181" s="36">
        <f>SUMIFS(СВЦЭМ!$E$33:$E$776,СВЦЭМ!$A$33:$A$776,$A181,СВЦЭМ!$B$33:$B$776,F$155)+'СЕТ СН'!$F$12</f>
        <v>161.47744098999999</v>
      </c>
      <c r="G181" s="36">
        <f>SUMIFS(СВЦЭМ!$E$33:$E$776,СВЦЭМ!$A$33:$A$776,$A181,СВЦЭМ!$B$33:$B$776,G$155)+'СЕТ СН'!$F$12</f>
        <v>155.10943412</v>
      </c>
      <c r="H181" s="36">
        <f>SUMIFS(СВЦЭМ!$E$33:$E$776,СВЦЭМ!$A$33:$A$776,$A181,СВЦЭМ!$B$33:$B$776,H$155)+'СЕТ СН'!$F$12</f>
        <v>149.70264667999999</v>
      </c>
      <c r="I181" s="36">
        <f>SUMIFS(СВЦЭМ!$E$33:$E$776,СВЦЭМ!$A$33:$A$776,$A181,СВЦЭМ!$B$33:$B$776,I$155)+'СЕТ СН'!$F$12</f>
        <v>139.28263799000001</v>
      </c>
      <c r="J181" s="36">
        <f>SUMIFS(СВЦЭМ!$E$33:$E$776,СВЦЭМ!$A$33:$A$776,$A181,СВЦЭМ!$B$33:$B$776,J$155)+'СЕТ СН'!$F$12</f>
        <v>130.95390592999999</v>
      </c>
      <c r="K181" s="36">
        <f>SUMIFS(СВЦЭМ!$E$33:$E$776,СВЦЭМ!$A$33:$A$776,$A181,СВЦЭМ!$B$33:$B$776,K$155)+'СЕТ СН'!$F$12</f>
        <v>125.08075353</v>
      </c>
      <c r="L181" s="36">
        <f>SUMIFS(СВЦЭМ!$E$33:$E$776,СВЦЭМ!$A$33:$A$776,$A181,СВЦЭМ!$B$33:$B$776,L$155)+'СЕТ СН'!$F$12</f>
        <v>121.64129984</v>
      </c>
      <c r="M181" s="36">
        <f>SUMIFS(СВЦЭМ!$E$33:$E$776,СВЦЭМ!$A$33:$A$776,$A181,СВЦЭМ!$B$33:$B$776,M$155)+'СЕТ СН'!$F$12</f>
        <v>120.80542323</v>
      </c>
      <c r="N181" s="36">
        <f>SUMIFS(СВЦЭМ!$E$33:$E$776,СВЦЭМ!$A$33:$A$776,$A181,СВЦЭМ!$B$33:$B$776,N$155)+'СЕТ СН'!$F$12</f>
        <v>120.53406403</v>
      </c>
      <c r="O181" s="36">
        <f>SUMIFS(СВЦЭМ!$E$33:$E$776,СВЦЭМ!$A$33:$A$776,$A181,СВЦЭМ!$B$33:$B$776,O$155)+'СЕТ СН'!$F$12</f>
        <v>120.50303597</v>
      </c>
      <c r="P181" s="36">
        <f>SUMIFS(СВЦЭМ!$E$33:$E$776,СВЦЭМ!$A$33:$A$776,$A181,СВЦЭМ!$B$33:$B$776,P$155)+'СЕТ СН'!$F$12</f>
        <v>119.74127408</v>
      </c>
      <c r="Q181" s="36">
        <f>SUMIFS(СВЦЭМ!$E$33:$E$776,СВЦЭМ!$A$33:$A$776,$A181,СВЦЭМ!$B$33:$B$776,Q$155)+'СЕТ СН'!$F$12</f>
        <v>121.36266586000001</v>
      </c>
      <c r="R181" s="36">
        <f>SUMIFS(СВЦЭМ!$E$33:$E$776,СВЦЭМ!$A$33:$A$776,$A181,СВЦЭМ!$B$33:$B$776,R$155)+'СЕТ СН'!$F$12</f>
        <v>115.75576777000001</v>
      </c>
      <c r="S181" s="36">
        <f>SUMIFS(СВЦЭМ!$E$33:$E$776,СВЦЭМ!$A$33:$A$776,$A181,СВЦЭМ!$B$33:$B$776,S$155)+'СЕТ СН'!$F$12</f>
        <v>121.43813923</v>
      </c>
      <c r="T181" s="36">
        <f>SUMIFS(СВЦЭМ!$E$33:$E$776,СВЦЭМ!$A$33:$A$776,$A181,СВЦЭМ!$B$33:$B$776,T$155)+'СЕТ СН'!$F$12</f>
        <v>122.40347748000001</v>
      </c>
      <c r="U181" s="36">
        <f>SUMIFS(СВЦЭМ!$E$33:$E$776,СВЦЭМ!$A$33:$A$776,$A181,СВЦЭМ!$B$33:$B$776,U$155)+'СЕТ СН'!$F$12</f>
        <v>123.01545139</v>
      </c>
      <c r="V181" s="36">
        <f>SUMIFS(СВЦЭМ!$E$33:$E$776,СВЦЭМ!$A$33:$A$776,$A181,СВЦЭМ!$B$33:$B$776,V$155)+'СЕТ СН'!$F$12</f>
        <v>125.32547196</v>
      </c>
      <c r="W181" s="36">
        <f>SUMIFS(СВЦЭМ!$E$33:$E$776,СВЦЭМ!$A$33:$A$776,$A181,СВЦЭМ!$B$33:$B$776,W$155)+'СЕТ СН'!$F$12</f>
        <v>125.80539693999999</v>
      </c>
      <c r="X181" s="36">
        <f>SUMIFS(СВЦЭМ!$E$33:$E$776,СВЦЭМ!$A$33:$A$776,$A181,СВЦЭМ!$B$33:$B$776,X$155)+'СЕТ СН'!$F$12</f>
        <v>118.29857589</v>
      </c>
      <c r="Y181" s="36">
        <f>SUMIFS(СВЦЭМ!$E$33:$E$776,СВЦЭМ!$A$33:$A$776,$A181,СВЦЭМ!$B$33:$B$776,Y$155)+'СЕТ СН'!$F$12</f>
        <v>128.27342894</v>
      </c>
    </row>
    <row r="182" spans="1:27" ht="15.75" x14ac:dyDescent="0.2">
      <c r="A182" s="35">
        <f t="shared" si="4"/>
        <v>43704</v>
      </c>
      <c r="B182" s="36">
        <f>SUMIFS(СВЦЭМ!$E$33:$E$776,СВЦЭМ!$A$33:$A$776,$A182,СВЦЭМ!$B$33:$B$776,B$155)+'СЕТ СН'!$F$12</f>
        <v>121.82310862</v>
      </c>
      <c r="C182" s="36">
        <f>SUMIFS(СВЦЭМ!$E$33:$E$776,СВЦЭМ!$A$33:$A$776,$A182,СВЦЭМ!$B$33:$B$776,C$155)+'СЕТ СН'!$F$12</f>
        <v>131.25034339000001</v>
      </c>
      <c r="D182" s="36">
        <f>SUMIFS(СВЦЭМ!$E$33:$E$776,СВЦЭМ!$A$33:$A$776,$A182,СВЦЭМ!$B$33:$B$776,D$155)+'СЕТ СН'!$F$12</f>
        <v>138.77592074</v>
      </c>
      <c r="E182" s="36">
        <f>SUMIFS(СВЦЭМ!$E$33:$E$776,СВЦЭМ!$A$33:$A$776,$A182,СВЦЭМ!$B$33:$B$776,E$155)+'СЕТ СН'!$F$12</f>
        <v>140.69132551999999</v>
      </c>
      <c r="F182" s="36">
        <f>SUMIFS(СВЦЭМ!$E$33:$E$776,СВЦЭМ!$A$33:$A$776,$A182,СВЦЭМ!$B$33:$B$776,F$155)+'СЕТ СН'!$F$12</f>
        <v>138.69245918999999</v>
      </c>
      <c r="G182" s="36">
        <f>SUMIFS(СВЦЭМ!$E$33:$E$776,СВЦЭМ!$A$33:$A$776,$A182,СВЦЭМ!$B$33:$B$776,G$155)+'СЕТ СН'!$F$12</f>
        <v>133.65873915</v>
      </c>
      <c r="H182" s="36">
        <f>SUMIFS(СВЦЭМ!$E$33:$E$776,СВЦЭМ!$A$33:$A$776,$A182,СВЦЭМ!$B$33:$B$776,H$155)+'СЕТ СН'!$F$12</f>
        <v>132.12797566</v>
      </c>
      <c r="I182" s="36">
        <f>SUMIFS(СВЦЭМ!$E$33:$E$776,СВЦЭМ!$A$33:$A$776,$A182,СВЦЭМ!$B$33:$B$776,I$155)+'СЕТ СН'!$F$12</f>
        <v>123.56243238</v>
      </c>
      <c r="J182" s="36">
        <f>SUMIFS(СВЦЭМ!$E$33:$E$776,СВЦЭМ!$A$33:$A$776,$A182,СВЦЭМ!$B$33:$B$776,J$155)+'СЕТ СН'!$F$12</f>
        <v>133.65215208000001</v>
      </c>
      <c r="K182" s="36">
        <f>SUMIFS(СВЦЭМ!$E$33:$E$776,СВЦЭМ!$A$33:$A$776,$A182,СВЦЭМ!$B$33:$B$776,K$155)+'СЕТ СН'!$F$12</f>
        <v>138.17122470999999</v>
      </c>
      <c r="L182" s="36">
        <f>SUMIFS(СВЦЭМ!$E$33:$E$776,СВЦЭМ!$A$33:$A$776,$A182,СВЦЭМ!$B$33:$B$776,L$155)+'СЕТ СН'!$F$12</f>
        <v>138.58872317000001</v>
      </c>
      <c r="M182" s="36">
        <f>SUMIFS(СВЦЭМ!$E$33:$E$776,СВЦЭМ!$A$33:$A$776,$A182,СВЦЭМ!$B$33:$B$776,M$155)+'СЕТ СН'!$F$12</f>
        <v>138.97660374</v>
      </c>
      <c r="N182" s="36">
        <f>SUMIFS(СВЦЭМ!$E$33:$E$776,СВЦЭМ!$A$33:$A$776,$A182,СВЦЭМ!$B$33:$B$776,N$155)+'СЕТ СН'!$F$12</f>
        <v>139.85993382000001</v>
      </c>
      <c r="O182" s="36">
        <f>SUMIFS(СВЦЭМ!$E$33:$E$776,СВЦЭМ!$A$33:$A$776,$A182,СВЦЭМ!$B$33:$B$776,O$155)+'СЕТ СН'!$F$12</f>
        <v>139.67907736999999</v>
      </c>
      <c r="P182" s="36">
        <f>SUMIFS(СВЦЭМ!$E$33:$E$776,СВЦЭМ!$A$33:$A$776,$A182,СВЦЭМ!$B$33:$B$776,P$155)+'СЕТ СН'!$F$12</f>
        <v>140.40156868</v>
      </c>
      <c r="Q182" s="36">
        <f>SUMIFS(СВЦЭМ!$E$33:$E$776,СВЦЭМ!$A$33:$A$776,$A182,СВЦЭМ!$B$33:$B$776,Q$155)+'СЕТ СН'!$F$12</f>
        <v>140.788072</v>
      </c>
      <c r="R182" s="36">
        <f>SUMIFS(СВЦЭМ!$E$33:$E$776,СВЦЭМ!$A$33:$A$776,$A182,СВЦЭМ!$B$33:$B$776,R$155)+'СЕТ СН'!$F$12</f>
        <v>141.78369235</v>
      </c>
      <c r="S182" s="36">
        <f>SUMIFS(СВЦЭМ!$E$33:$E$776,СВЦЭМ!$A$33:$A$776,$A182,СВЦЭМ!$B$33:$B$776,S$155)+'СЕТ СН'!$F$12</f>
        <v>149.99227490999999</v>
      </c>
      <c r="T182" s="36">
        <f>SUMIFS(СВЦЭМ!$E$33:$E$776,СВЦЭМ!$A$33:$A$776,$A182,СВЦЭМ!$B$33:$B$776,T$155)+'СЕТ СН'!$F$12</f>
        <v>150.9701536</v>
      </c>
      <c r="U182" s="36">
        <f>SUMIFS(СВЦЭМ!$E$33:$E$776,СВЦЭМ!$A$33:$A$776,$A182,СВЦЭМ!$B$33:$B$776,U$155)+'СЕТ СН'!$F$12</f>
        <v>151.55395593</v>
      </c>
      <c r="V182" s="36">
        <f>SUMIFS(СВЦЭМ!$E$33:$E$776,СВЦЭМ!$A$33:$A$776,$A182,СВЦЭМ!$B$33:$B$776,V$155)+'СЕТ СН'!$F$12</f>
        <v>154.34053037000001</v>
      </c>
      <c r="W182" s="36">
        <f>SUMIFS(СВЦЭМ!$E$33:$E$776,СВЦЭМ!$A$33:$A$776,$A182,СВЦЭМ!$B$33:$B$776,W$155)+'СЕТ СН'!$F$12</f>
        <v>154.42800812999999</v>
      </c>
      <c r="X182" s="36">
        <f>SUMIFS(СВЦЭМ!$E$33:$E$776,СВЦЭМ!$A$33:$A$776,$A182,СВЦЭМ!$B$33:$B$776,X$155)+'СЕТ СН'!$F$12</f>
        <v>148.68802262</v>
      </c>
      <c r="Y182" s="36">
        <f>SUMIFS(СВЦЭМ!$E$33:$E$776,СВЦЭМ!$A$33:$A$776,$A182,СВЦЭМ!$B$33:$B$776,Y$155)+'СЕТ СН'!$F$12</f>
        <v>135.9760186</v>
      </c>
    </row>
    <row r="183" spans="1:27" ht="15.75" x14ac:dyDescent="0.2">
      <c r="A183" s="35">
        <f t="shared" si="4"/>
        <v>43705</v>
      </c>
      <c r="B183" s="36">
        <f>SUMIFS(СВЦЭМ!$E$33:$E$776,СВЦЭМ!$A$33:$A$776,$A183,СВЦЭМ!$B$33:$B$776,B$155)+'СЕТ СН'!$F$12</f>
        <v>130.08698759999999</v>
      </c>
      <c r="C183" s="36">
        <f>SUMIFS(СВЦЭМ!$E$33:$E$776,СВЦЭМ!$A$33:$A$776,$A183,СВЦЭМ!$B$33:$B$776,C$155)+'СЕТ СН'!$F$12</f>
        <v>135.30667704000001</v>
      </c>
      <c r="D183" s="36">
        <f>SUMIFS(СВЦЭМ!$E$33:$E$776,СВЦЭМ!$A$33:$A$776,$A183,СВЦЭМ!$B$33:$B$776,D$155)+'СЕТ СН'!$F$12</f>
        <v>141.47507593</v>
      </c>
      <c r="E183" s="36">
        <f>SUMIFS(СВЦЭМ!$E$33:$E$776,СВЦЭМ!$A$33:$A$776,$A183,СВЦЭМ!$B$33:$B$776,E$155)+'СЕТ СН'!$F$12</f>
        <v>143.15749872999999</v>
      </c>
      <c r="F183" s="36">
        <f>SUMIFS(СВЦЭМ!$E$33:$E$776,СВЦЭМ!$A$33:$A$776,$A183,СВЦЭМ!$B$33:$B$776,F$155)+'СЕТ СН'!$F$12</f>
        <v>143.16395378000001</v>
      </c>
      <c r="G183" s="36">
        <f>SUMIFS(СВЦЭМ!$E$33:$E$776,СВЦЭМ!$A$33:$A$776,$A183,СВЦЭМ!$B$33:$B$776,G$155)+'СЕТ СН'!$F$12</f>
        <v>138.92807671</v>
      </c>
      <c r="H183" s="36">
        <f>SUMIFS(СВЦЭМ!$E$33:$E$776,СВЦЭМ!$A$33:$A$776,$A183,СВЦЭМ!$B$33:$B$776,H$155)+'СЕТ СН'!$F$12</f>
        <v>132.53728006</v>
      </c>
      <c r="I183" s="36">
        <f>SUMIFS(СВЦЭМ!$E$33:$E$776,СВЦЭМ!$A$33:$A$776,$A183,СВЦЭМ!$B$33:$B$776,I$155)+'СЕТ СН'!$F$12</f>
        <v>132.00917533000001</v>
      </c>
      <c r="J183" s="36">
        <f>SUMIFS(СВЦЭМ!$E$33:$E$776,СВЦЭМ!$A$33:$A$776,$A183,СВЦЭМ!$B$33:$B$776,J$155)+'СЕТ СН'!$F$12</f>
        <v>131.30389101</v>
      </c>
      <c r="K183" s="36">
        <f>SUMIFS(СВЦЭМ!$E$33:$E$776,СВЦЭМ!$A$33:$A$776,$A183,СВЦЭМ!$B$33:$B$776,K$155)+'СЕТ СН'!$F$12</f>
        <v>138.25231588</v>
      </c>
      <c r="L183" s="36">
        <f>SUMIFS(СВЦЭМ!$E$33:$E$776,СВЦЭМ!$A$33:$A$776,$A183,СВЦЭМ!$B$33:$B$776,L$155)+'СЕТ СН'!$F$12</f>
        <v>141.78438788</v>
      </c>
      <c r="M183" s="36">
        <f>SUMIFS(СВЦЭМ!$E$33:$E$776,СВЦЭМ!$A$33:$A$776,$A183,СВЦЭМ!$B$33:$B$776,M$155)+'СЕТ СН'!$F$12</f>
        <v>142.22754173999999</v>
      </c>
      <c r="N183" s="36">
        <f>SUMIFS(СВЦЭМ!$E$33:$E$776,СВЦЭМ!$A$33:$A$776,$A183,СВЦЭМ!$B$33:$B$776,N$155)+'СЕТ СН'!$F$12</f>
        <v>140.46260544</v>
      </c>
      <c r="O183" s="36">
        <f>SUMIFS(СВЦЭМ!$E$33:$E$776,СВЦЭМ!$A$33:$A$776,$A183,СВЦЭМ!$B$33:$B$776,O$155)+'СЕТ СН'!$F$12</f>
        <v>139.71720468000001</v>
      </c>
      <c r="P183" s="36">
        <f>SUMIFS(СВЦЭМ!$E$33:$E$776,СВЦЭМ!$A$33:$A$776,$A183,СВЦЭМ!$B$33:$B$776,P$155)+'СЕТ СН'!$F$12</f>
        <v>139.82797585</v>
      </c>
      <c r="Q183" s="36">
        <f>SUMIFS(СВЦЭМ!$E$33:$E$776,СВЦЭМ!$A$33:$A$776,$A183,СВЦЭМ!$B$33:$B$776,Q$155)+'СЕТ СН'!$F$12</f>
        <v>139.46625255999999</v>
      </c>
      <c r="R183" s="36">
        <f>SUMIFS(СВЦЭМ!$E$33:$E$776,СВЦЭМ!$A$33:$A$776,$A183,СВЦЭМ!$B$33:$B$776,R$155)+'СЕТ СН'!$F$12</f>
        <v>146.07674961000001</v>
      </c>
      <c r="S183" s="36">
        <f>SUMIFS(СВЦЭМ!$E$33:$E$776,СВЦЭМ!$A$33:$A$776,$A183,СВЦЭМ!$B$33:$B$776,S$155)+'СЕТ СН'!$F$12</f>
        <v>154.48535065999999</v>
      </c>
      <c r="T183" s="36">
        <f>SUMIFS(СВЦЭМ!$E$33:$E$776,СВЦЭМ!$A$33:$A$776,$A183,СВЦЭМ!$B$33:$B$776,T$155)+'СЕТ СН'!$F$12</f>
        <v>155.08807306</v>
      </c>
      <c r="U183" s="36">
        <f>SUMIFS(СВЦЭМ!$E$33:$E$776,СВЦЭМ!$A$33:$A$776,$A183,СВЦЭМ!$B$33:$B$776,U$155)+'СЕТ СН'!$F$12</f>
        <v>154.61005624000001</v>
      </c>
      <c r="V183" s="36">
        <f>SUMIFS(СВЦЭМ!$E$33:$E$776,СВЦЭМ!$A$33:$A$776,$A183,СВЦЭМ!$B$33:$B$776,V$155)+'СЕТ СН'!$F$12</f>
        <v>155.47908276000001</v>
      </c>
      <c r="W183" s="36">
        <f>SUMIFS(СВЦЭМ!$E$33:$E$776,СВЦЭМ!$A$33:$A$776,$A183,СВЦЭМ!$B$33:$B$776,W$155)+'СЕТ СН'!$F$12</f>
        <v>157.14552007</v>
      </c>
      <c r="X183" s="36">
        <f>SUMIFS(СВЦЭМ!$E$33:$E$776,СВЦЭМ!$A$33:$A$776,$A183,СВЦЭМ!$B$33:$B$776,X$155)+'СЕТ СН'!$F$12</f>
        <v>152.19915571000001</v>
      </c>
      <c r="Y183" s="36">
        <f>SUMIFS(СВЦЭМ!$E$33:$E$776,СВЦЭМ!$A$33:$A$776,$A183,СВЦЭМ!$B$33:$B$776,Y$155)+'СЕТ СН'!$F$12</f>
        <v>133.38997401</v>
      </c>
    </row>
    <row r="184" spans="1:27" ht="15.75" x14ac:dyDescent="0.2">
      <c r="A184" s="35">
        <f t="shared" si="4"/>
        <v>43706</v>
      </c>
      <c r="B184" s="36">
        <f>SUMIFS(СВЦЭМ!$E$33:$E$776,СВЦЭМ!$A$33:$A$776,$A184,СВЦЭМ!$B$33:$B$776,B$155)+'СЕТ СН'!$F$12</f>
        <v>131.61723868999999</v>
      </c>
      <c r="C184" s="36">
        <f>SUMIFS(СВЦЭМ!$E$33:$E$776,СВЦЭМ!$A$33:$A$776,$A184,СВЦЭМ!$B$33:$B$776,C$155)+'СЕТ СН'!$F$12</f>
        <v>137.31255593</v>
      </c>
      <c r="D184" s="36">
        <f>SUMIFS(СВЦЭМ!$E$33:$E$776,СВЦЭМ!$A$33:$A$776,$A184,СВЦЭМ!$B$33:$B$776,D$155)+'СЕТ СН'!$F$12</f>
        <v>142.38208193</v>
      </c>
      <c r="E184" s="36">
        <f>SUMIFS(СВЦЭМ!$E$33:$E$776,СВЦЭМ!$A$33:$A$776,$A184,СВЦЭМ!$B$33:$B$776,E$155)+'СЕТ СН'!$F$12</f>
        <v>145.38345014999999</v>
      </c>
      <c r="F184" s="36">
        <f>SUMIFS(СВЦЭМ!$E$33:$E$776,СВЦЭМ!$A$33:$A$776,$A184,СВЦЭМ!$B$33:$B$776,F$155)+'СЕТ СН'!$F$12</f>
        <v>148.18960039000001</v>
      </c>
      <c r="G184" s="36">
        <f>SUMIFS(СВЦЭМ!$E$33:$E$776,СВЦЭМ!$A$33:$A$776,$A184,СВЦЭМ!$B$33:$B$776,G$155)+'СЕТ СН'!$F$12</f>
        <v>144.32832227</v>
      </c>
      <c r="H184" s="36">
        <f>SUMIFS(СВЦЭМ!$E$33:$E$776,СВЦЭМ!$A$33:$A$776,$A184,СВЦЭМ!$B$33:$B$776,H$155)+'СЕТ СН'!$F$12</f>
        <v>138.56715961</v>
      </c>
      <c r="I184" s="36">
        <f>SUMIFS(СВЦЭМ!$E$33:$E$776,СВЦЭМ!$A$33:$A$776,$A184,СВЦЭМ!$B$33:$B$776,I$155)+'СЕТ СН'!$F$12</f>
        <v>131.88131089999999</v>
      </c>
      <c r="J184" s="36">
        <f>SUMIFS(СВЦЭМ!$E$33:$E$776,СВЦЭМ!$A$33:$A$776,$A184,СВЦЭМ!$B$33:$B$776,J$155)+'СЕТ СН'!$F$12</f>
        <v>133.9693676</v>
      </c>
      <c r="K184" s="36">
        <f>SUMIFS(СВЦЭМ!$E$33:$E$776,СВЦЭМ!$A$33:$A$776,$A184,СВЦЭМ!$B$33:$B$776,K$155)+'СЕТ СН'!$F$12</f>
        <v>136.62111075999999</v>
      </c>
      <c r="L184" s="36">
        <f>SUMIFS(СВЦЭМ!$E$33:$E$776,СВЦЭМ!$A$33:$A$776,$A184,СВЦЭМ!$B$33:$B$776,L$155)+'СЕТ СН'!$F$12</f>
        <v>140.0029998</v>
      </c>
      <c r="M184" s="36">
        <f>SUMIFS(СВЦЭМ!$E$33:$E$776,СВЦЭМ!$A$33:$A$776,$A184,СВЦЭМ!$B$33:$B$776,M$155)+'СЕТ СН'!$F$12</f>
        <v>139.86932719999999</v>
      </c>
      <c r="N184" s="36">
        <f>SUMIFS(СВЦЭМ!$E$33:$E$776,СВЦЭМ!$A$33:$A$776,$A184,СВЦЭМ!$B$33:$B$776,N$155)+'СЕТ СН'!$F$12</f>
        <v>137.97695372999999</v>
      </c>
      <c r="O184" s="36">
        <f>SUMIFS(СВЦЭМ!$E$33:$E$776,СВЦЭМ!$A$33:$A$776,$A184,СВЦЭМ!$B$33:$B$776,O$155)+'СЕТ СН'!$F$12</f>
        <v>137.95034408999999</v>
      </c>
      <c r="P184" s="36">
        <f>SUMIFS(СВЦЭМ!$E$33:$E$776,СВЦЭМ!$A$33:$A$776,$A184,СВЦЭМ!$B$33:$B$776,P$155)+'СЕТ СН'!$F$12</f>
        <v>138.17933744999999</v>
      </c>
      <c r="Q184" s="36">
        <f>SUMIFS(СВЦЭМ!$E$33:$E$776,СВЦЭМ!$A$33:$A$776,$A184,СВЦЭМ!$B$33:$B$776,Q$155)+'СЕТ СН'!$F$12</f>
        <v>138.05062795000001</v>
      </c>
      <c r="R184" s="36">
        <f>SUMIFS(СВЦЭМ!$E$33:$E$776,СВЦЭМ!$A$33:$A$776,$A184,СВЦЭМ!$B$33:$B$776,R$155)+'СЕТ СН'!$F$12</f>
        <v>143.07306194</v>
      </c>
      <c r="S184" s="36">
        <f>SUMIFS(СВЦЭМ!$E$33:$E$776,СВЦЭМ!$A$33:$A$776,$A184,СВЦЭМ!$B$33:$B$776,S$155)+'СЕТ СН'!$F$12</f>
        <v>150.03311522999999</v>
      </c>
      <c r="T184" s="36">
        <f>SUMIFS(СВЦЭМ!$E$33:$E$776,СВЦЭМ!$A$33:$A$776,$A184,СВЦЭМ!$B$33:$B$776,T$155)+'СЕТ СН'!$F$12</f>
        <v>150.42452312</v>
      </c>
      <c r="U184" s="36">
        <f>SUMIFS(СВЦЭМ!$E$33:$E$776,СВЦЭМ!$A$33:$A$776,$A184,СВЦЭМ!$B$33:$B$776,U$155)+'СЕТ СН'!$F$12</f>
        <v>150.84309866000001</v>
      </c>
      <c r="V184" s="36">
        <f>SUMIFS(СВЦЭМ!$E$33:$E$776,СВЦЭМ!$A$33:$A$776,$A184,СВЦЭМ!$B$33:$B$776,V$155)+'СЕТ СН'!$F$12</f>
        <v>152.79159951</v>
      </c>
      <c r="W184" s="36">
        <f>SUMIFS(СВЦЭМ!$E$33:$E$776,СВЦЭМ!$A$33:$A$776,$A184,СВЦЭМ!$B$33:$B$776,W$155)+'СЕТ СН'!$F$12</f>
        <v>152.96881667</v>
      </c>
      <c r="X184" s="36">
        <f>SUMIFS(СВЦЭМ!$E$33:$E$776,СВЦЭМ!$A$33:$A$776,$A184,СВЦЭМ!$B$33:$B$776,X$155)+'СЕТ СН'!$F$12</f>
        <v>144.80977429999999</v>
      </c>
      <c r="Y184" s="36">
        <f>SUMIFS(СВЦЭМ!$E$33:$E$776,СВЦЭМ!$A$33:$A$776,$A184,СВЦЭМ!$B$33:$B$776,Y$155)+'СЕТ СН'!$F$12</f>
        <v>131.01808353000001</v>
      </c>
    </row>
    <row r="185" spans="1:27" ht="15.75" x14ac:dyDescent="0.2">
      <c r="A185" s="35">
        <f t="shared" si="4"/>
        <v>43707</v>
      </c>
      <c r="B185" s="36">
        <f>SUMIFS(СВЦЭМ!$E$33:$E$776,СВЦЭМ!$A$33:$A$776,$A185,СВЦЭМ!$B$33:$B$776,B$155)+'СЕТ СН'!$F$12</f>
        <v>142.33006164</v>
      </c>
      <c r="C185" s="36">
        <f>SUMIFS(СВЦЭМ!$E$33:$E$776,СВЦЭМ!$A$33:$A$776,$A185,СВЦЭМ!$B$33:$B$776,C$155)+'СЕТ СН'!$F$12</f>
        <v>143.89938404</v>
      </c>
      <c r="D185" s="36">
        <f>SUMIFS(СВЦЭМ!$E$33:$E$776,СВЦЭМ!$A$33:$A$776,$A185,СВЦЭМ!$B$33:$B$776,D$155)+'СЕТ СН'!$F$12</f>
        <v>150.61932449</v>
      </c>
      <c r="E185" s="36">
        <f>SUMIFS(СВЦЭМ!$E$33:$E$776,СВЦЭМ!$A$33:$A$776,$A185,СВЦЭМ!$B$33:$B$776,E$155)+'СЕТ СН'!$F$12</f>
        <v>154.15214374999999</v>
      </c>
      <c r="F185" s="36">
        <f>SUMIFS(СВЦЭМ!$E$33:$E$776,СВЦЭМ!$A$33:$A$776,$A185,СВЦЭМ!$B$33:$B$776,F$155)+'СЕТ СН'!$F$12</f>
        <v>156.64897148</v>
      </c>
      <c r="G185" s="36">
        <f>SUMIFS(СВЦЭМ!$E$33:$E$776,СВЦЭМ!$A$33:$A$776,$A185,СВЦЭМ!$B$33:$B$776,G$155)+'СЕТ СН'!$F$12</f>
        <v>152.62119974999999</v>
      </c>
      <c r="H185" s="36">
        <f>SUMIFS(СВЦЭМ!$E$33:$E$776,СВЦЭМ!$A$33:$A$776,$A185,СВЦЭМ!$B$33:$B$776,H$155)+'СЕТ СН'!$F$12</f>
        <v>143.11941358000001</v>
      </c>
      <c r="I185" s="36">
        <f>SUMIFS(СВЦЭМ!$E$33:$E$776,СВЦЭМ!$A$33:$A$776,$A185,СВЦЭМ!$B$33:$B$776,I$155)+'СЕТ СН'!$F$12</f>
        <v>131.34045105999999</v>
      </c>
      <c r="J185" s="36">
        <f>SUMIFS(СВЦЭМ!$E$33:$E$776,СВЦЭМ!$A$33:$A$776,$A185,СВЦЭМ!$B$33:$B$776,J$155)+'СЕТ СН'!$F$12</f>
        <v>125.40832057</v>
      </c>
      <c r="K185" s="36">
        <f>SUMIFS(СВЦЭМ!$E$33:$E$776,СВЦЭМ!$A$33:$A$776,$A185,СВЦЭМ!$B$33:$B$776,K$155)+'СЕТ СН'!$F$12</f>
        <v>128.95892619</v>
      </c>
      <c r="L185" s="36">
        <f>SUMIFS(СВЦЭМ!$E$33:$E$776,СВЦЭМ!$A$33:$A$776,$A185,СВЦЭМ!$B$33:$B$776,L$155)+'СЕТ СН'!$F$12</f>
        <v>132.28227659000001</v>
      </c>
      <c r="M185" s="36">
        <f>SUMIFS(СВЦЭМ!$E$33:$E$776,СВЦЭМ!$A$33:$A$776,$A185,СВЦЭМ!$B$33:$B$776,M$155)+'СЕТ СН'!$F$12</f>
        <v>132.78953816000001</v>
      </c>
      <c r="N185" s="36">
        <f>SUMIFS(СВЦЭМ!$E$33:$E$776,СВЦЭМ!$A$33:$A$776,$A185,СВЦЭМ!$B$33:$B$776,N$155)+'СЕТ СН'!$F$12</f>
        <v>131.56816864999999</v>
      </c>
      <c r="O185" s="36">
        <f>SUMIFS(СВЦЭМ!$E$33:$E$776,СВЦЭМ!$A$33:$A$776,$A185,СВЦЭМ!$B$33:$B$776,O$155)+'СЕТ СН'!$F$12</f>
        <v>133.02153243000001</v>
      </c>
      <c r="P185" s="36">
        <f>SUMIFS(СВЦЭМ!$E$33:$E$776,СВЦЭМ!$A$33:$A$776,$A185,СВЦЭМ!$B$33:$B$776,P$155)+'СЕТ СН'!$F$12</f>
        <v>134.01060638999999</v>
      </c>
      <c r="Q185" s="36">
        <f>SUMIFS(СВЦЭМ!$E$33:$E$776,СВЦЭМ!$A$33:$A$776,$A185,СВЦЭМ!$B$33:$B$776,Q$155)+'СЕТ СН'!$F$12</f>
        <v>132.64936628000001</v>
      </c>
      <c r="R185" s="36">
        <f>SUMIFS(СВЦЭМ!$E$33:$E$776,СВЦЭМ!$A$33:$A$776,$A185,СВЦЭМ!$B$33:$B$776,R$155)+'СЕТ СН'!$F$12</f>
        <v>138.34550641999999</v>
      </c>
      <c r="S185" s="36">
        <f>SUMIFS(СВЦЭМ!$E$33:$E$776,СВЦЭМ!$A$33:$A$776,$A185,СВЦЭМ!$B$33:$B$776,S$155)+'СЕТ СН'!$F$12</f>
        <v>146.55166582999999</v>
      </c>
      <c r="T185" s="36">
        <f>SUMIFS(СВЦЭМ!$E$33:$E$776,СВЦЭМ!$A$33:$A$776,$A185,СВЦЭМ!$B$33:$B$776,T$155)+'СЕТ СН'!$F$12</f>
        <v>146.50872896000001</v>
      </c>
      <c r="U185" s="36">
        <f>SUMIFS(СВЦЭМ!$E$33:$E$776,СВЦЭМ!$A$33:$A$776,$A185,СВЦЭМ!$B$33:$B$776,U$155)+'СЕТ СН'!$F$12</f>
        <v>145.38675848</v>
      </c>
      <c r="V185" s="36">
        <f>SUMIFS(СВЦЭМ!$E$33:$E$776,СВЦЭМ!$A$33:$A$776,$A185,СВЦЭМ!$B$33:$B$776,V$155)+'СЕТ СН'!$F$12</f>
        <v>146.08691432000001</v>
      </c>
      <c r="W185" s="36">
        <f>SUMIFS(СВЦЭМ!$E$33:$E$776,СВЦЭМ!$A$33:$A$776,$A185,СВЦЭМ!$B$33:$B$776,W$155)+'СЕТ СН'!$F$12</f>
        <v>148.96287505000001</v>
      </c>
      <c r="X185" s="36">
        <f>SUMIFS(СВЦЭМ!$E$33:$E$776,СВЦЭМ!$A$33:$A$776,$A185,СВЦЭМ!$B$33:$B$776,X$155)+'СЕТ СН'!$F$12</f>
        <v>142.92305672000001</v>
      </c>
      <c r="Y185" s="36">
        <f>SUMIFS(СВЦЭМ!$E$33:$E$776,СВЦЭМ!$A$33:$A$776,$A185,СВЦЭМ!$B$33:$B$776,Y$155)+'СЕТ СН'!$F$12</f>
        <v>124.9827521</v>
      </c>
    </row>
    <row r="186" spans="1:27" ht="15.75" x14ac:dyDescent="0.2">
      <c r="A186" s="35">
        <f t="shared" si="4"/>
        <v>43708</v>
      </c>
      <c r="B186" s="36">
        <f>SUMIFS(СВЦЭМ!$E$33:$E$776,СВЦЭМ!$A$33:$A$776,$A186,СВЦЭМ!$B$33:$B$776,B$155)+'СЕТ СН'!$F$12</f>
        <v>135.92271904</v>
      </c>
      <c r="C186" s="36">
        <f>SUMIFS(СВЦЭМ!$E$33:$E$776,СВЦЭМ!$A$33:$A$776,$A186,СВЦЭМ!$B$33:$B$776,C$155)+'СЕТ СН'!$F$12</f>
        <v>143.80130341</v>
      </c>
      <c r="D186" s="36">
        <f>SUMIFS(СВЦЭМ!$E$33:$E$776,СВЦЭМ!$A$33:$A$776,$A186,СВЦЭМ!$B$33:$B$776,D$155)+'СЕТ СН'!$F$12</f>
        <v>149.04526304999999</v>
      </c>
      <c r="E186" s="36">
        <f>SUMIFS(СВЦЭМ!$E$33:$E$776,СВЦЭМ!$A$33:$A$776,$A186,СВЦЭМ!$B$33:$B$776,E$155)+'СЕТ СН'!$F$12</f>
        <v>151.46944886</v>
      </c>
      <c r="F186" s="36">
        <f>SUMIFS(СВЦЭМ!$E$33:$E$776,СВЦЭМ!$A$33:$A$776,$A186,СВЦЭМ!$B$33:$B$776,F$155)+'СЕТ СН'!$F$12</f>
        <v>153.43395086000001</v>
      </c>
      <c r="G186" s="36">
        <f>SUMIFS(СВЦЭМ!$E$33:$E$776,СВЦЭМ!$A$33:$A$776,$A186,СВЦЭМ!$B$33:$B$776,G$155)+'СЕТ СН'!$F$12</f>
        <v>151.31489536000001</v>
      </c>
      <c r="H186" s="36">
        <f>SUMIFS(СВЦЭМ!$E$33:$E$776,СВЦЭМ!$A$33:$A$776,$A186,СВЦЭМ!$B$33:$B$776,H$155)+'СЕТ СН'!$F$12</f>
        <v>148.52231904999999</v>
      </c>
      <c r="I186" s="36">
        <f>SUMIFS(СВЦЭМ!$E$33:$E$776,СВЦЭМ!$A$33:$A$776,$A186,СВЦЭМ!$B$33:$B$776,I$155)+'СЕТ СН'!$F$12</f>
        <v>138.81380467</v>
      </c>
      <c r="J186" s="36">
        <f>SUMIFS(СВЦЭМ!$E$33:$E$776,СВЦЭМ!$A$33:$A$776,$A186,СВЦЭМ!$B$33:$B$776,J$155)+'СЕТ СН'!$F$12</f>
        <v>125.77907091</v>
      </c>
      <c r="K186" s="36">
        <f>SUMIFS(СВЦЭМ!$E$33:$E$776,СВЦЭМ!$A$33:$A$776,$A186,СВЦЭМ!$B$33:$B$776,K$155)+'СЕТ СН'!$F$12</f>
        <v>115.1461693</v>
      </c>
      <c r="L186" s="36">
        <f>SUMIFS(СВЦЭМ!$E$33:$E$776,СВЦЭМ!$A$33:$A$776,$A186,СВЦЭМ!$B$33:$B$776,L$155)+'СЕТ СН'!$F$12</f>
        <v>112.96513858</v>
      </c>
      <c r="M186" s="36">
        <f>SUMIFS(СВЦЭМ!$E$33:$E$776,СВЦЭМ!$A$33:$A$776,$A186,СВЦЭМ!$B$33:$B$776,M$155)+'СЕТ СН'!$F$12</f>
        <v>112.24048988</v>
      </c>
      <c r="N186" s="36">
        <f>SUMIFS(СВЦЭМ!$E$33:$E$776,СВЦЭМ!$A$33:$A$776,$A186,СВЦЭМ!$B$33:$B$776,N$155)+'СЕТ СН'!$F$12</f>
        <v>112.22128571</v>
      </c>
      <c r="O186" s="36">
        <f>SUMIFS(СВЦЭМ!$E$33:$E$776,СВЦЭМ!$A$33:$A$776,$A186,СВЦЭМ!$B$33:$B$776,O$155)+'СЕТ СН'!$F$12</f>
        <v>112.42342823</v>
      </c>
      <c r="P186" s="36">
        <f>SUMIFS(СВЦЭМ!$E$33:$E$776,СВЦЭМ!$A$33:$A$776,$A186,СВЦЭМ!$B$33:$B$776,P$155)+'СЕТ СН'!$F$12</f>
        <v>113.40753413</v>
      </c>
      <c r="Q186" s="36">
        <f>SUMIFS(СВЦЭМ!$E$33:$E$776,СВЦЭМ!$A$33:$A$776,$A186,СВЦЭМ!$B$33:$B$776,Q$155)+'СЕТ СН'!$F$12</f>
        <v>114.68367047</v>
      </c>
      <c r="R186" s="36">
        <f>SUMIFS(СВЦЭМ!$E$33:$E$776,СВЦЭМ!$A$33:$A$776,$A186,СВЦЭМ!$B$33:$B$776,R$155)+'СЕТ СН'!$F$12</f>
        <v>107.03913272</v>
      </c>
      <c r="S186" s="36">
        <f>SUMIFS(СВЦЭМ!$E$33:$E$776,СВЦЭМ!$A$33:$A$776,$A186,СВЦЭМ!$B$33:$B$776,S$155)+'СЕТ СН'!$F$12</f>
        <v>99.320567710000006</v>
      </c>
      <c r="T186" s="36">
        <f>SUMIFS(СВЦЭМ!$E$33:$E$776,СВЦЭМ!$A$33:$A$776,$A186,СВЦЭМ!$B$33:$B$776,T$155)+'СЕТ СН'!$F$12</f>
        <v>97.963037889999995</v>
      </c>
      <c r="U186" s="36">
        <f>SUMIFS(СВЦЭМ!$E$33:$E$776,СВЦЭМ!$A$33:$A$776,$A186,СВЦЭМ!$B$33:$B$776,U$155)+'СЕТ СН'!$F$12</f>
        <v>97.12743691</v>
      </c>
      <c r="V186" s="36">
        <f>SUMIFS(СВЦЭМ!$E$33:$E$776,СВЦЭМ!$A$33:$A$776,$A186,СВЦЭМ!$B$33:$B$776,V$155)+'СЕТ СН'!$F$12</f>
        <v>97.117774260000004</v>
      </c>
      <c r="W186" s="36">
        <f>SUMIFS(СВЦЭМ!$E$33:$E$776,СВЦЭМ!$A$33:$A$776,$A186,СВЦЭМ!$B$33:$B$776,W$155)+'СЕТ СН'!$F$12</f>
        <v>96.051839079999993</v>
      </c>
      <c r="X186" s="36">
        <f>SUMIFS(СВЦЭМ!$E$33:$E$776,СВЦЭМ!$A$33:$A$776,$A186,СВЦЭМ!$B$33:$B$776,X$155)+'СЕТ СН'!$F$12</f>
        <v>99.674774400000004</v>
      </c>
      <c r="Y186" s="36">
        <f>SUMIFS(СВЦЭМ!$E$33:$E$776,СВЦЭМ!$A$33:$A$776,$A186,СВЦЭМ!$B$33:$B$776,Y$155)+'СЕТ СН'!$F$12</f>
        <v>114.89787839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140</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01.08.2019</v>
      </c>
      <c r="B191" s="36">
        <f>SUMIFS(СВЦЭМ!$F$33:$F$776,СВЦЭМ!$A$33:$A$776,$A191,СВЦЭМ!$B$33:$B$776,B$190)+'СЕТ СН'!$F$12</f>
        <v>133.64746362</v>
      </c>
      <c r="C191" s="36">
        <f>SUMIFS(СВЦЭМ!$F$33:$F$776,СВЦЭМ!$A$33:$A$776,$A191,СВЦЭМ!$B$33:$B$776,C$190)+'СЕТ СН'!$F$12</f>
        <v>153.85750288</v>
      </c>
      <c r="D191" s="36">
        <f>SUMIFS(СВЦЭМ!$F$33:$F$776,СВЦЭМ!$A$33:$A$776,$A191,СВЦЭМ!$B$33:$B$776,D$190)+'СЕТ СН'!$F$12</f>
        <v>161.61497062000001</v>
      </c>
      <c r="E191" s="36">
        <f>SUMIFS(СВЦЭМ!$F$33:$F$776,СВЦЭМ!$A$33:$A$776,$A191,СВЦЭМ!$B$33:$B$776,E$190)+'СЕТ СН'!$F$12</f>
        <v>170.12058278000001</v>
      </c>
      <c r="F191" s="36">
        <f>SUMIFS(СВЦЭМ!$F$33:$F$776,СВЦЭМ!$A$33:$A$776,$A191,СВЦЭМ!$B$33:$B$776,F$190)+'СЕТ СН'!$F$12</f>
        <v>173.80321033999999</v>
      </c>
      <c r="G191" s="36">
        <f>SUMIFS(СВЦЭМ!$F$33:$F$776,СВЦЭМ!$A$33:$A$776,$A191,СВЦЭМ!$B$33:$B$776,G$190)+'СЕТ СН'!$F$12</f>
        <v>167.30581993999999</v>
      </c>
      <c r="H191" s="36">
        <f>SUMIFS(СВЦЭМ!$F$33:$F$776,СВЦЭМ!$A$33:$A$776,$A191,СВЦЭМ!$B$33:$B$776,H$190)+'СЕТ СН'!$F$12</f>
        <v>155.39219434</v>
      </c>
      <c r="I191" s="36">
        <f>SUMIFS(СВЦЭМ!$F$33:$F$776,СВЦЭМ!$A$33:$A$776,$A191,СВЦЭМ!$B$33:$B$776,I$190)+'СЕТ СН'!$F$12</f>
        <v>147.61061527999999</v>
      </c>
      <c r="J191" s="36">
        <f>SUMIFS(СВЦЭМ!$F$33:$F$776,СВЦЭМ!$A$33:$A$776,$A191,СВЦЭМ!$B$33:$B$776,J$190)+'СЕТ СН'!$F$12</f>
        <v>154.90940682999999</v>
      </c>
      <c r="K191" s="36">
        <f>SUMIFS(СВЦЭМ!$F$33:$F$776,СВЦЭМ!$A$33:$A$776,$A191,СВЦЭМ!$B$33:$B$776,K$190)+'СЕТ СН'!$F$12</f>
        <v>157.28783633</v>
      </c>
      <c r="L191" s="36">
        <f>SUMIFS(СВЦЭМ!$F$33:$F$776,СВЦЭМ!$A$33:$A$776,$A191,СВЦЭМ!$B$33:$B$776,L$190)+'СЕТ СН'!$F$12</f>
        <v>159.07474458999999</v>
      </c>
      <c r="M191" s="36">
        <f>SUMIFS(СВЦЭМ!$F$33:$F$776,СВЦЭМ!$A$33:$A$776,$A191,СВЦЭМ!$B$33:$B$776,M$190)+'СЕТ СН'!$F$12</f>
        <v>159.03314773</v>
      </c>
      <c r="N191" s="36">
        <f>SUMIFS(СВЦЭМ!$F$33:$F$776,СВЦЭМ!$A$33:$A$776,$A191,СВЦЭМ!$B$33:$B$776,N$190)+'СЕТ СН'!$F$12</f>
        <v>158.64019665999999</v>
      </c>
      <c r="O191" s="36">
        <f>SUMIFS(СВЦЭМ!$F$33:$F$776,СВЦЭМ!$A$33:$A$776,$A191,СВЦЭМ!$B$33:$B$776,O$190)+'СЕТ СН'!$F$12</f>
        <v>159.35755071</v>
      </c>
      <c r="P191" s="36">
        <f>SUMIFS(СВЦЭМ!$F$33:$F$776,СВЦЭМ!$A$33:$A$776,$A191,СВЦЭМ!$B$33:$B$776,P$190)+'СЕТ СН'!$F$12</f>
        <v>159.35185396</v>
      </c>
      <c r="Q191" s="36">
        <f>SUMIFS(СВЦЭМ!$F$33:$F$776,СВЦЭМ!$A$33:$A$776,$A191,СВЦЭМ!$B$33:$B$776,Q$190)+'СЕТ СН'!$F$12</f>
        <v>160.2867067</v>
      </c>
      <c r="R191" s="36">
        <f>SUMIFS(СВЦЭМ!$F$33:$F$776,СВЦЭМ!$A$33:$A$776,$A191,СВЦЭМ!$B$33:$B$776,R$190)+'СЕТ СН'!$F$12</f>
        <v>161.08306142999999</v>
      </c>
      <c r="S191" s="36">
        <f>SUMIFS(СВЦЭМ!$F$33:$F$776,СВЦЭМ!$A$33:$A$776,$A191,СВЦЭМ!$B$33:$B$776,S$190)+'СЕТ СН'!$F$12</f>
        <v>160.81464463</v>
      </c>
      <c r="T191" s="36">
        <f>SUMIFS(СВЦЭМ!$F$33:$F$776,СВЦЭМ!$A$33:$A$776,$A191,СВЦЭМ!$B$33:$B$776,T$190)+'СЕТ СН'!$F$12</f>
        <v>159.15096618999999</v>
      </c>
      <c r="U191" s="36">
        <f>SUMIFS(СВЦЭМ!$F$33:$F$776,СВЦЭМ!$A$33:$A$776,$A191,СВЦЭМ!$B$33:$B$776,U$190)+'СЕТ СН'!$F$12</f>
        <v>157.74155191</v>
      </c>
      <c r="V191" s="36">
        <f>SUMIFS(СВЦЭМ!$F$33:$F$776,СВЦЭМ!$A$33:$A$776,$A191,СВЦЭМ!$B$33:$B$776,V$190)+'СЕТ СН'!$F$12</f>
        <v>157.17451033</v>
      </c>
      <c r="W191" s="36">
        <f>SUMIFS(СВЦЭМ!$F$33:$F$776,СВЦЭМ!$A$33:$A$776,$A191,СВЦЭМ!$B$33:$B$776,W$190)+'СЕТ СН'!$F$12</f>
        <v>157.75001445999999</v>
      </c>
      <c r="X191" s="36">
        <f>SUMIFS(СВЦЭМ!$F$33:$F$776,СВЦЭМ!$A$33:$A$776,$A191,СВЦЭМ!$B$33:$B$776,X$190)+'СЕТ СН'!$F$12</f>
        <v>153.10876092999999</v>
      </c>
      <c r="Y191" s="36">
        <f>SUMIFS(СВЦЭМ!$F$33:$F$776,СВЦЭМ!$A$33:$A$776,$A191,СВЦЭМ!$B$33:$B$776,Y$190)+'СЕТ СН'!$F$12</f>
        <v>146.43690523000001</v>
      </c>
      <c r="AA191" s="45"/>
    </row>
    <row r="192" spans="1:27" ht="15.75" x14ac:dyDescent="0.2">
      <c r="A192" s="35">
        <f>A191+1</f>
        <v>43679</v>
      </c>
      <c r="B192" s="36">
        <f>SUMIFS(СВЦЭМ!$F$33:$F$776,СВЦЭМ!$A$33:$A$776,$A192,СВЦЭМ!$B$33:$B$776,B$190)+'СЕТ СН'!$F$12</f>
        <v>142.73299426</v>
      </c>
      <c r="C192" s="36">
        <f>SUMIFS(СВЦЭМ!$F$33:$F$776,СВЦЭМ!$A$33:$A$776,$A192,СВЦЭМ!$B$33:$B$776,C$190)+'СЕТ СН'!$F$12</f>
        <v>146.48332841000001</v>
      </c>
      <c r="D192" s="36">
        <f>SUMIFS(СВЦЭМ!$F$33:$F$776,СВЦЭМ!$A$33:$A$776,$A192,СВЦЭМ!$B$33:$B$776,D$190)+'СЕТ СН'!$F$12</f>
        <v>151.27104369</v>
      </c>
      <c r="E192" s="36">
        <f>SUMIFS(СВЦЭМ!$F$33:$F$776,СВЦЭМ!$A$33:$A$776,$A192,СВЦЭМ!$B$33:$B$776,E$190)+'СЕТ СН'!$F$12</f>
        <v>155.00732613</v>
      </c>
      <c r="F192" s="36">
        <f>SUMIFS(СВЦЭМ!$F$33:$F$776,СВЦЭМ!$A$33:$A$776,$A192,СВЦЭМ!$B$33:$B$776,F$190)+'СЕТ СН'!$F$12</f>
        <v>155.35879136</v>
      </c>
      <c r="G192" s="36">
        <f>SUMIFS(СВЦЭМ!$F$33:$F$776,СВЦЭМ!$A$33:$A$776,$A192,СВЦЭМ!$B$33:$B$776,G$190)+'СЕТ СН'!$F$12</f>
        <v>152.28095187</v>
      </c>
      <c r="H192" s="36">
        <f>SUMIFS(СВЦЭМ!$F$33:$F$776,СВЦЭМ!$A$33:$A$776,$A192,СВЦЭМ!$B$33:$B$776,H$190)+'СЕТ СН'!$F$12</f>
        <v>144.65916902000001</v>
      </c>
      <c r="I192" s="36">
        <f>SUMIFS(СВЦЭМ!$F$33:$F$776,СВЦЭМ!$A$33:$A$776,$A192,СВЦЭМ!$B$33:$B$776,I$190)+'СЕТ СН'!$F$12</f>
        <v>146.07968987999999</v>
      </c>
      <c r="J192" s="36">
        <f>SUMIFS(СВЦЭМ!$F$33:$F$776,СВЦЭМ!$A$33:$A$776,$A192,СВЦЭМ!$B$33:$B$776,J$190)+'СЕТ СН'!$F$12</f>
        <v>153.88474979</v>
      </c>
      <c r="K192" s="36">
        <f>SUMIFS(СВЦЭМ!$F$33:$F$776,СВЦЭМ!$A$33:$A$776,$A192,СВЦЭМ!$B$33:$B$776,K$190)+'СЕТ СН'!$F$12</f>
        <v>159.15950992</v>
      </c>
      <c r="L192" s="36">
        <f>SUMIFS(СВЦЭМ!$F$33:$F$776,СВЦЭМ!$A$33:$A$776,$A192,СВЦЭМ!$B$33:$B$776,L$190)+'СЕТ СН'!$F$12</f>
        <v>157.12728404000001</v>
      </c>
      <c r="M192" s="36">
        <f>SUMIFS(СВЦЭМ!$F$33:$F$776,СВЦЭМ!$A$33:$A$776,$A192,СВЦЭМ!$B$33:$B$776,M$190)+'СЕТ СН'!$F$12</f>
        <v>157.33091805000001</v>
      </c>
      <c r="N192" s="36">
        <f>SUMIFS(СВЦЭМ!$F$33:$F$776,СВЦЭМ!$A$33:$A$776,$A192,СВЦЭМ!$B$33:$B$776,N$190)+'СЕТ СН'!$F$12</f>
        <v>156.76893974999999</v>
      </c>
      <c r="O192" s="36">
        <f>SUMIFS(СВЦЭМ!$F$33:$F$776,СВЦЭМ!$A$33:$A$776,$A192,СВЦЭМ!$B$33:$B$776,O$190)+'СЕТ СН'!$F$12</f>
        <v>158.20352990999999</v>
      </c>
      <c r="P192" s="36">
        <f>SUMIFS(СВЦЭМ!$F$33:$F$776,СВЦЭМ!$A$33:$A$776,$A192,СВЦЭМ!$B$33:$B$776,P$190)+'СЕТ СН'!$F$12</f>
        <v>157.71899952000001</v>
      </c>
      <c r="Q192" s="36">
        <f>SUMIFS(СВЦЭМ!$F$33:$F$776,СВЦЭМ!$A$33:$A$776,$A192,СВЦЭМ!$B$33:$B$776,Q$190)+'СЕТ СН'!$F$12</f>
        <v>157.50093691999999</v>
      </c>
      <c r="R192" s="36">
        <f>SUMIFS(СВЦЭМ!$F$33:$F$776,СВЦЭМ!$A$33:$A$776,$A192,СВЦЭМ!$B$33:$B$776,R$190)+'СЕТ СН'!$F$12</f>
        <v>156.3050235</v>
      </c>
      <c r="S192" s="36">
        <f>SUMIFS(СВЦЭМ!$F$33:$F$776,СВЦЭМ!$A$33:$A$776,$A192,СВЦЭМ!$B$33:$B$776,S$190)+'СЕТ СН'!$F$12</f>
        <v>155.71635094000001</v>
      </c>
      <c r="T192" s="36">
        <f>SUMIFS(СВЦЭМ!$F$33:$F$776,СВЦЭМ!$A$33:$A$776,$A192,СВЦЭМ!$B$33:$B$776,T$190)+'СЕТ СН'!$F$12</f>
        <v>154.64744709999999</v>
      </c>
      <c r="U192" s="36">
        <f>SUMIFS(СВЦЭМ!$F$33:$F$776,СВЦЭМ!$A$33:$A$776,$A192,СВЦЭМ!$B$33:$B$776,U$190)+'СЕТ СН'!$F$12</f>
        <v>154.05585637999999</v>
      </c>
      <c r="V192" s="36">
        <f>SUMIFS(СВЦЭМ!$F$33:$F$776,СВЦЭМ!$A$33:$A$776,$A192,СВЦЭМ!$B$33:$B$776,V$190)+'СЕТ СН'!$F$12</f>
        <v>154.81139446</v>
      </c>
      <c r="W192" s="36">
        <f>SUMIFS(СВЦЭМ!$F$33:$F$776,СВЦЭМ!$A$33:$A$776,$A192,СВЦЭМ!$B$33:$B$776,W$190)+'СЕТ СН'!$F$12</f>
        <v>155.09679646000001</v>
      </c>
      <c r="X192" s="36">
        <f>SUMIFS(СВЦЭМ!$F$33:$F$776,СВЦЭМ!$A$33:$A$776,$A192,СВЦЭМ!$B$33:$B$776,X$190)+'СЕТ СН'!$F$12</f>
        <v>151.21295197000001</v>
      </c>
      <c r="Y192" s="36">
        <f>SUMIFS(СВЦЭМ!$F$33:$F$776,СВЦЭМ!$A$33:$A$776,$A192,СВЦЭМ!$B$33:$B$776,Y$190)+'СЕТ СН'!$F$12</f>
        <v>144.68418278999999</v>
      </c>
    </row>
    <row r="193" spans="1:25" ht="15.75" x14ac:dyDescent="0.2">
      <c r="A193" s="35">
        <f t="shared" ref="A193:A221" si="5">A192+1</f>
        <v>43680</v>
      </c>
      <c r="B193" s="36">
        <f>SUMIFS(СВЦЭМ!$F$33:$F$776,СВЦЭМ!$A$33:$A$776,$A193,СВЦЭМ!$B$33:$B$776,B$190)+'СЕТ СН'!$F$12</f>
        <v>141.16336557</v>
      </c>
      <c r="C193" s="36">
        <f>SUMIFS(СВЦЭМ!$F$33:$F$776,СВЦЭМ!$A$33:$A$776,$A193,СВЦЭМ!$B$33:$B$776,C$190)+'СЕТ СН'!$F$12</f>
        <v>144.93436727</v>
      </c>
      <c r="D193" s="36">
        <f>SUMIFS(СВЦЭМ!$F$33:$F$776,СВЦЭМ!$A$33:$A$776,$A193,СВЦЭМ!$B$33:$B$776,D$190)+'СЕТ СН'!$F$12</f>
        <v>152.05547369999999</v>
      </c>
      <c r="E193" s="36">
        <f>SUMIFS(СВЦЭМ!$F$33:$F$776,СВЦЭМ!$A$33:$A$776,$A193,СВЦЭМ!$B$33:$B$776,E$190)+'СЕТ СН'!$F$12</f>
        <v>152.95441721</v>
      </c>
      <c r="F193" s="36">
        <f>SUMIFS(СВЦЭМ!$F$33:$F$776,СВЦЭМ!$A$33:$A$776,$A193,СВЦЭМ!$B$33:$B$776,F$190)+'СЕТ СН'!$F$12</f>
        <v>154.37981354999999</v>
      </c>
      <c r="G193" s="36">
        <f>SUMIFS(СВЦЭМ!$F$33:$F$776,СВЦЭМ!$A$33:$A$776,$A193,СВЦЭМ!$B$33:$B$776,G$190)+'СЕТ СН'!$F$12</f>
        <v>151.75666452999999</v>
      </c>
      <c r="H193" s="36">
        <f>SUMIFS(СВЦЭМ!$F$33:$F$776,СВЦЭМ!$A$33:$A$776,$A193,СВЦЭМ!$B$33:$B$776,H$190)+'СЕТ СН'!$F$12</f>
        <v>149.89808945999999</v>
      </c>
      <c r="I193" s="36">
        <f>SUMIFS(СВЦЭМ!$F$33:$F$776,СВЦЭМ!$A$33:$A$776,$A193,СВЦЭМ!$B$33:$B$776,I$190)+'СЕТ СН'!$F$12</f>
        <v>141.91426729</v>
      </c>
      <c r="J193" s="36">
        <f>SUMIFS(СВЦЭМ!$F$33:$F$776,СВЦЭМ!$A$33:$A$776,$A193,СВЦЭМ!$B$33:$B$776,J$190)+'СЕТ СН'!$F$12</f>
        <v>128.28496136000001</v>
      </c>
      <c r="K193" s="36">
        <f>SUMIFS(СВЦЭМ!$F$33:$F$776,СВЦЭМ!$A$33:$A$776,$A193,СВЦЭМ!$B$33:$B$776,K$190)+'СЕТ СН'!$F$12</f>
        <v>127.87127695</v>
      </c>
      <c r="L193" s="36">
        <f>SUMIFS(СВЦЭМ!$F$33:$F$776,СВЦЭМ!$A$33:$A$776,$A193,СВЦЭМ!$B$33:$B$776,L$190)+'СЕТ СН'!$F$12</f>
        <v>131.26744819000001</v>
      </c>
      <c r="M193" s="36">
        <f>SUMIFS(СВЦЭМ!$F$33:$F$776,СВЦЭМ!$A$33:$A$776,$A193,СВЦЭМ!$B$33:$B$776,M$190)+'СЕТ СН'!$F$12</f>
        <v>131.39796028999999</v>
      </c>
      <c r="N193" s="36">
        <f>SUMIFS(СВЦЭМ!$F$33:$F$776,СВЦЭМ!$A$33:$A$776,$A193,СВЦЭМ!$B$33:$B$776,N$190)+'СЕТ СН'!$F$12</f>
        <v>132.05330558</v>
      </c>
      <c r="O193" s="36">
        <f>SUMIFS(СВЦЭМ!$F$33:$F$776,СВЦЭМ!$A$33:$A$776,$A193,СВЦЭМ!$B$33:$B$776,O$190)+'СЕТ СН'!$F$12</f>
        <v>132.27960073</v>
      </c>
      <c r="P193" s="36">
        <f>SUMIFS(СВЦЭМ!$F$33:$F$776,СВЦЭМ!$A$33:$A$776,$A193,СВЦЭМ!$B$33:$B$776,P$190)+'СЕТ СН'!$F$12</f>
        <v>132.07125214000001</v>
      </c>
      <c r="Q193" s="36">
        <f>SUMIFS(СВЦЭМ!$F$33:$F$776,СВЦЭМ!$A$33:$A$776,$A193,СВЦЭМ!$B$33:$B$776,Q$190)+'СЕТ СН'!$F$12</f>
        <v>132.89252421</v>
      </c>
      <c r="R193" s="36">
        <f>SUMIFS(СВЦЭМ!$F$33:$F$776,СВЦЭМ!$A$33:$A$776,$A193,СВЦЭМ!$B$33:$B$776,R$190)+'СЕТ СН'!$F$12</f>
        <v>132.11849461</v>
      </c>
      <c r="S193" s="36">
        <f>SUMIFS(СВЦЭМ!$F$33:$F$776,СВЦЭМ!$A$33:$A$776,$A193,СВЦЭМ!$B$33:$B$776,S$190)+'СЕТ СН'!$F$12</f>
        <v>131.81014427</v>
      </c>
      <c r="T193" s="36">
        <f>SUMIFS(СВЦЭМ!$F$33:$F$776,СВЦЭМ!$A$33:$A$776,$A193,СВЦЭМ!$B$33:$B$776,T$190)+'СЕТ СН'!$F$12</f>
        <v>132.23820398999999</v>
      </c>
      <c r="U193" s="36">
        <f>SUMIFS(СВЦЭМ!$F$33:$F$776,СВЦЭМ!$A$33:$A$776,$A193,СВЦЭМ!$B$33:$B$776,U$190)+'СЕТ СН'!$F$12</f>
        <v>131.82212233000001</v>
      </c>
      <c r="V193" s="36">
        <f>SUMIFS(СВЦЭМ!$F$33:$F$776,СВЦЭМ!$A$33:$A$776,$A193,СВЦЭМ!$B$33:$B$776,V$190)+'СЕТ СН'!$F$12</f>
        <v>130.57653705999999</v>
      </c>
      <c r="W193" s="36">
        <f>SUMIFS(СВЦЭМ!$F$33:$F$776,СВЦЭМ!$A$33:$A$776,$A193,СВЦЭМ!$B$33:$B$776,W$190)+'СЕТ СН'!$F$12</f>
        <v>132.38715673999999</v>
      </c>
      <c r="X193" s="36">
        <f>SUMIFS(СВЦЭМ!$F$33:$F$776,СВЦЭМ!$A$33:$A$776,$A193,СВЦЭМ!$B$33:$B$776,X$190)+'СЕТ СН'!$F$12</f>
        <v>128.32626927000001</v>
      </c>
      <c r="Y193" s="36">
        <f>SUMIFS(СВЦЭМ!$F$33:$F$776,СВЦЭМ!$A$33:$A$776,$A193,СВЦЭМ!$B$33:$B$776,Y$190)+'СЕТ СН'!$F$12</f>
        <v>131.76799907</v>
      </c>
    </row>
    <row r="194" spans="1:25" ht="15.75" x14ac:dyDescent="0.2">
      <c r="A194" s="35">
        <f t="shared" si="5"/>
        <v>43681</v>
      </c>
      <c r="B194" s="36">
        <f>SUMIFS(СВЦЭМ!$F$33:$F$776,СВЦЭМ!$A$33:$A$776,$A194,СВЦЭМ!$B$33:$B$776,B$190)+'СЕТ СН'!$F$12</f>
        <v>132.12825398000001</v>
      </c>
      <c r="C194" s="36">
        <f>SUMIFS(СВЦЭМ!$F$33:$F$776,СВЦЭМ!$A$33:$A$776,$A194,СВЦЭМ!$B$33:$B$776,C$190)+'СЕТ СН'!$F$12</f>
        <v>139.30653955</v>
      </c>
      <c r="D194" s="36">
        <f>SUMIFS(СВЦЭМ!$F$33:$F$776,СВЦЭМ!$A$33:$A$776,$A194,СВЦЭМ!$B$33:$B$776,D$190)+'СЕТ СН'!$F$12</f>
        <v>142.92726503</v>
      </c>
      <c r="E194" s="36">
        <f>SUMIFS(СВЦЭМ!$F$33:$F$776,СВЦЭМ!$A$33:$A$776,$A194,СВЦЭМ!$B$33:$B$776,E$190)+'СЕТ СН'!$F$12</f>
        <v>148.30010228</v>
      </c>
      <c r="F194" s="36">
        <f>SUMIFS(СВЦЭМ!$F$33:$F$776,СВЦЭМ!$A$33:$A$776,$A194,СВЦЭМ!$B$33:$B$776,F$190)+'СЕТ СН'!$F$12</f>
        <v>148.67984881999999</v>
      </c>
      <c r="G194" s="36">
        <f>SUMIFS(СВЦЭМ!$F$33:$F$776,СВЦЭМ!$A$33:$A$776,$A194,СВЦЭМ!$B$33:$B$776,G$190)+'СЕТ СН'!$F$12</f>
        <v>151.16036172</v>
      </c>
      <c r="H194" s="36">
        <f>SUMIFS(СВЦЭМ!$F$33:$F$776,СВЦЭМ!$A$33:$A$776,$A194,СВЦЭМ!$B$33:$B$776,H$190)+'СЕТ СН'!$F$12</f>
        <v>146.26164610999999</v>
      </c>
      <c r="I194" s="36">
        <f>SUMIFS(СВЦЭМ!$F$33:$F$776,СВЦЭМ!$A$33:$A$776,$A194,СВЦЭМ!$B$33:$B$776,I$190)+'СЕТ СН'!$F$12</f>
        <v>140.21321406999999</v>
      </c>
      <c r="J194" s="36">
        <f>SUMIFS(СВЦЭМ!$F$33:$F$776,СВЦЭМ!$A$33:$A$776,$A194,СВЦЭМ!$B$33:$B$776,J$190)+'СЕТ СН'!$F$12</f>
        <v>130.70416130999999</v>
      </c>
      <c r="K194" s="36">
        <f>SUMIFS(СВЦЭМ!$F$33:$F$776,СВЦЭМ!$A$33:$A$776,$A194,СВЦЭМ!$B$33:$B$776,K$190)+'СЕТ СН'!$F$12</f>
        <v>130.73925299000001</v>
      </c>
      <c r="L194" s="36">
        <f>SUMIFS(СВЦЭМ!$F$33:$F$776,СВЦЭМ!$A$33:$A$776,$A194,СВЦЭМ!$B$33:$B$776,L$190)+'СЕТ СН'!$F$12</f>
        <v>135.67360499</v>
      </c>
      <c r="M194" s="36">
        <f>SUMIFS(СВЦЭМ!$F$33:$F$776,СВЦЭМ!$A$33:$A$776,$A194,СВЦЭМ!$B$33:$B$776,M$190)+'СЕТ СН'!$F$12</f>
        <v>136.10098839</v>
      </c>
      <c r="N194" s="36">
        <f>SUMIFS(СВЦЭМ!$F$33:$F$776,СВЦЭМ!$A$33:$A$776,$A194,СВЦЭМ!$B$33:$B$776,N$190)+'СЕТ СН'!$F$12</f>
        <v>135.58284721000001</v>
      </c>
      <c r="O194" s="36">
        <f>SUMIFS(СВЦЭМ!$F$33:$F$776,СВЦЭМ!$A$33:$A$776,$A194,СВЦЭМ!$B$33:$B$776,O$190)+'СЕТ СН'!$F$12</f>
        <v>134.00984650000001</v>
      </c>
      <c r="P194" s="36">
        <f>SUMIFS(СВЦЭМ!$F$33:$F$776,СВЦЭМ!$A$33:$A$776,$A194,СВЦЭМ!$B$33:$B$776,P$190)+'СЕТ СН'!$F$12</f>
        <v>134.23156963</v>
      </c>
      <c r="Q194" s="36">
        <f>SUMIFS(СВЦЭМ!$F$33:$F$776,СВЦЭМ!$A$33:$A$776,$A194,СВЦЭМ!$B$33:$B$776,Q$190)+'СЕТ СН'!$F$12</f>
        <v>133.91776239000001</v>
      </c>
      <c r="R194" s="36">
        <f>SUMIFS(СВЦЭМ!$F$33:$F$776,СВЦЭМ!$A$33:$A$776,$A194,СВЦЭМ!$B$33:$B$776,R$190)+'СЕТ СН'!$F$12</f>
        <v>125.58684101999999</v>
      </c>
      <c r="S194" s="36">
        <f>SUMIFS(СВЦЭМ!$F$33:$F$776,СВЦЭМ!$A$33:$A$776,$A194,СВЦЭМ!$B$33:$B$776,S$190)+'СЕТ СН'!$F$12</f>
        <v>118.9767281</v>
      </c>
      <c r="T194" s="36">
        <f>SUMIFS(СВЦЭМ!$F$33:$F$776,СВЦЭМ!$A$33:$A$776,$A194,СВЦЭМ!$B$33:$B$776,T$190)+'СЕТ СН'!$F$12</f>
        <v>117.65118303</v>
      </c>
      <c r="U194" s="36">
        <f>SUMIFS(СВЦЭМ!$F$33:$F$776,СВЦЭМ!$A$33:$A$776,$A194,СВЦЭМ!$B$33:$B$776,U$190)+'СЕТ СН'!$F$12</f>
        <v>117.52764729</v>
      </c>
      <c r="V194" s="36">
        <f>SUMIFS(СВЦЭМ!$F$33:$F$776,СВЦЭМ!$A$33:$A$776,$A194,СВЦЭМ!$B$33:$B$776,V$190)+'СЕТ СН'!$F$12</f>
        <v>117.42442167999999</v>
      </c>
      <c r="W194" s="36">
        <f>SUMIFS(СВЦЭМ!$F$33:$F$776,СВЦЭМ!$A$33:$A$776,$A194,СВЦЭМ!$B$33:$B$776,W$190)+'СЕТ СН'!$F$12</f>
        <v>119.5084071</v>
      </c>
      <c r="X194" s="36">
        <f>SUMIFS(СВЦЭМ!$F$33:$F$776,СВЦЭМ!$A$33:$A$776,$A194,СВЦЭМ!$B$33:$B$776,X$190)+'СЕТ СН'!$F$12</f>
        <v>114.36786726</v>
      </c>
      <c r="Y194" s="36">
        <f>SUMIFS(СВЦЭМ!$F$33:$F$776,СВЦЭМ!$A$33:$A$776,$A194,СВЦЭМ!$B$33:$B$776,Y$190)+'СЕТ СН'!$F$12</f>
        <v>112.86490952</v>
      </c>
    </row>
    <row r="195" spans="1:25" ht="15.75" x14ac:dyDescent="0.2">
      <c r="A195" s="35">
        <f t="shared" si="5"/>
        <v>43682</v>
      </c>
      <c r="B195" s="36">
        <f>SUMIFS(СВЦЭМ!$F$33:$F$776,СВЦЭМ!$A$33:$A$776,$A195,СВЦЭМ!$B$33:$B$776,B$190)+'СЕТ СН'!$F$12</f>
        <v>131.26476865999999</v>
      </c>
      <c r="C195" s="36">
        <f>SUMIFS(СВЦЭМ!$F$33:$F$776,СВЦЭМ!$A$33:$A$776,$A195,СВЦЭМ!$B$33:$B$776,C$190)+'СЕТ СН'!$F$12</f>
        <v>137.78794493000001</v>
      </c>
      <c r="D195" s="36">
        <f>SUMIFS(СВЦЭМ!$F$33:$F$776,СВЦЭМ!$A$33:$A$776,$A195,СВЦЭМ!$B$33:$B$776,D$190)+'СЕТ СН'!$F$12</f>
        <v>143.67936646999999</v>
      </c>
      <c r="E195" s="36">
        <f>SUMIFS(СВЦЭМ!$F$33:$F$776,СВЦЭМ!$A$33:$A$776,$A195,СВЦЭМ!$B$33:$B$776,E$190)+'СЕТ СН'!$F$12</f>
        <v>145.47837089000001</v>
      </c>
      <c r="F195" s="36">
        <f>SUMIFS(СВЦЭМ!$F$33:$F$776,СВЦЭМ!$A$33:$A$776,$A195,СВЦЭМ!$B$33:$B$776,F$190)+'СЕТ СН'!$F$12</f>
        <v>145.45566099999999</v>
      </c>
      <c r="G195" s="36">
        <f>SUMIFS(СВЦЭМ!$F$33:$F$776,СВЦЭМ!$A$33:$A$776,$A195,СВЦЭМ!$B$33:$B$776,G$190)+'СЕТ СН'!$F$12</f>
        <v>142.53279871000001</v>
      </c>
      <c r="H195" s="36">
        <f>SUMIFS(СВЦЭМ!$F$33:$F$776,СВЦЭМ!$A$33:$A$776,$A195,СВЦЭМ!$B$33:$B$776,H$190)+'СЕТ СН'!$F$12</f>
        <v>135.16949294</v>
      </c>
      <c r="I195" s="36">
        <f>SUMIFS(СВЦЭМ!$F$33:$F$776,СВЦЭМ!$A$33:$A$776,$A195,СВЦЭМ!$B$33:$B$776,I$190)+'СЕТ СН'!$F$12</f>
        <v>132.46093968</v>
      </c>
      <c r="J195" s="36">
        <f>SUMIFS(СВЦЭМ!$F$33:$F$776,СВЦЭМ!$A$33:$A$776,$A195,СВЦЭМ!$B$33:$B$776,J$190)+'СЕТ СН'!$F$12</f>
        <v>130.95546400999999</v>
      </c>
      <c r="K195" s="36">
        <f>SUMIFS(СВЦЭМ!$F$33:$F$776,СВЦЭМ!$A$33:$A$776,$A195,СВЦЭМ!$B$33:$B$776,K$190)+'СЕТ СН'!$F$12</f>
        <v>135.37690083000001</v>
      </c>
      <c r="L195" s="36">
        <f>SUMIFS(СВЦЭМ!$F$33:$F$776,СВЦЭМ!$A$33:$A$776,$A195,СВЦЭМ!$B$33:$B$776,L$190)+'СЕТ СН'!$F$12</f>
        <v>135.63876533000001</v>
      </c>
      <c r="M195" s="36">
        <f>SUMIFS(СВЦЭМ!$F$33:$F$776,СВЦЭМ!$A$33:$A$776,$A195,СВЦЭМ!$B$33:$B$776,M$190)+'СЕТ СН'!$F$12</f>
        <v>137.09040874999999</v>
      </c>
      <c r="N195" s="36">
        <f>SUMIFS(СВЦЭМ!$F$33:$F$776,СВЦЭМ!$A$33:$A$776,$A195,СВЦЭМ!$B$33:$B$776,N$190)+'СЕТ СН'!$F$12</f>
        <v>136.53143001999999</v>
      </c>
      <c r="O195" s="36">
        <f>SUMIFS(СВЦЭМ!$F$33:$F$776,СВЦЭМ!$A$33:$A$776,$A195,СВЦЭМ!$B$33:$B$776,O$190)+'СЕТ СН'!$F$12</f>
        <v>137.85121509000001</v>
      </c>
      <c r="P195" s="36">
        <f>SUMIFS(СВЦЭМ!$F$33:$F$776,СВЦЭМ!$A$33:$A$776,$A195,СВЦЭМ!$B$33:$B$776,P$190)+'СЕТ СН'!$F$12</f>
        <v>138.96623059000001</v>
      </c>
      <c r="Q195" s="36">
        <f>SUMIFS(СВЦЭМ!$F$33:$F$776,СВЦЭМ!$A$33:$A$776,$A195,СВЦЭМ!$B$33:$B$776,Q$190)+'СЕТ СН'!$F$12</f>
        <v>138.66873361</v>
      </c>
      <c r="R195" s="36">
        <f>SUMIFS(СВЦЭМ!$F$33:$F$776,СВЦЭМ!$A$33:$A$776,$A195,СВЦЭМ!$B$33:$B$776,R$190)+'СЕТ СН'!$F$12</f>
        <v>132.36370536000001</v>
      </c>
      <c r="S195" s="36">
        <f>SUMIFS(СВЦЭМ!$F$33:$F$776,СВЦЭМ!$A$33:$A$776,$A195,СВЦЭМ!$B$33:$B$776,S$190)+'СЕТ СН'!$F$12</f>
        <v>123.60405907000001</v>
      </c>
      <c r="T195" s="36">
        <f>SUMIFS(СВЦЭМ!$F$33:$F$776,СВЦЭМ!$A$33:$A$776,$A195,СВЦЭМ!$B$33:$B$776,T$190)+'СЕТ СН'!$F$12</f>
        <v>121.75192989</v>
      </c>
      <c r="U195" s="36">
        <f>SUMIFS(СВЦЭМ!$F$33:$F$776,СВЦЭМ!$A$33:$A$776,$A195,СВЦЭМ!$B$33:$B$776,U$190)+'СЕТ СН'!$F$12</f>
        <v>120.75059872999999</v>
      </c>
      <c r="V195" s="36">
        <f>SUMIFS(СВЦЭМ!$F$33:$F$776,СВЦЭМ!$A$33:$A$776,$A195,СВЦЭМ!$B$33:$B$776,V$190)+'СЕТ СН'!$F$12</f>
        <v>120.30588453</v>
      </c>
      <c r="W195" s="36">
        <f>SUMIFS(СВЦЭМ!$F$33:$F$776,СВЦЭМ!$A$33:$A$776,$A195,СВЦЭМ!$B$33:$B$776,W$190)+'СЕТ СН'!$F$12</f>
        <v>123.02326408</v>
      </c>
      <c r="X195" s="36">
        <f>SUMIFS(СВЦЭМ!$F$33:$F$776,СВЦЭМ!$A$33:$A$776,$A195,СВЦЭМ!$B$33:$B$776,X$190)+'СЕТ СН'!$F$12</f>
        <v>119.05508112</v>
      </c>
      <c r="Y195" s="36">
        <f>SUMIFS(СВЦЭМ!$F$33:$F$776,СВЦЭМ!$A$33:$A$776,$A195,СВЦЭМ!$B$33:$B$776,Y$190)+'СЕТ СН'!$F$12</f>
        <v>120.25895712000001</v>
      </c>
    </row>
    <row r="196" spans="1:25" ht="15.75" x14ac:dyDescent="0.2">
      <c r="A196" s="35">
        <f t="shared" si="5"/>
        <v>43683</v>
      </c>
      <c r="B196" s="36">
        <f>SUMIFS(СВЦЭМ!$F$33:$F$776,СВЦЭМ!$A$33:$A$776,$A196,СВЦЭМ!$B$33:$B$776,B$190)+'СЕТ СН'!$F$12</f>
        <v>132.03812182999999</v>
      </c>
      <c r="C196" s="36">
        <f>SUMIFS(СВЦЭМ!$F$33:$F$776,СВЦЭМ!$A$33:$A$776,$A196,СВЦЭМ!$B$33:$B$776,C$190)+'СЕТ СН'!$F$12</f>
        <v>138.60846151999999</v>
      </c>
      <c r="D196" s="36">
        <f>SUMIFS(СВЦЭМ!$F$33:$F$776,СВЦЭМ!$A$33:$A$776,$A196,СВЦЭМ!$B$33:$B$776,D$190)+'СЕТ СН'!$F$12</f>
        <v>143.08339734</v>
      </c>
      <c r="E196" s="36">
        <f>SUMIFS(СВЦЭМ!$F$33:$F$776,СВЦЭМ!$A$33:$A$776,$A196,СВЦЭМ!$B$33:$B$776,E$190)+'СЕТ СН'!$F$12</f>
        <v>145.08692371999999</v>
      </c>
      <c r="F196" s="36">
        <f>SUMIFS(СВЦЭМ!$F$33:$F$776,СВЦЭМ!$A$33:$A$776,$A196,СВЦЭМ!$B$33:$B$776,F$190)+'СЕТ СН'!$F$12</f>
        <v>146.90049766000001</v>
      </c>
      <c r="G196" s="36">
        <f>SUMIFS(СВЦЭМ!$F$33:$F$776,СВЦЭМ!$A$33:$A$776,$A196,СВЦЭМ!$B$33:$B$776,G$190)+'СЕТ СН'!$F$12</f>
        <v>142.20719614999999</v>
      </c>
      <c r="H196" s="36">
        <f>SUMIFS(СВЦЭМ!$F$33:$F$776,СВЦЭМ!$A$33:$A$776,$A196,СВЦЭМ!$B$33:$B$776,H$190)+'СЕТ СН'!$F$12</f>
        <v>135.31646180000001</v>
      </c>
      <c r="I196" s="36">
        <f>SUMIFS(СВЦЭМ!$F$33:$F$776,СВЦЭМ!$A$33:$A$776,$A196,СВЦЭМ!$B$33:$B$776,I$190)+'СЕТ СН'!$F$12</f>
        <v>126.45892166</v>
      </c>
      <c r="J196" s="36">
        <f>SUMIFS(СВЦЭМ!$F$33:$F$776,СВЦЭМ!$A$33:$A$776,$A196,СВЦЭМ!$B$33:$B$776,J$190)+'СЕТ СН'!$F$12</f>
        <v>132.99467089000001</v>
      </c>
      <c r="K196" s="36">
        <f>SUMIFS(СВЦЭМ!$F$33:$F$776,СВЦЭМ!$A$33:$A$776,$A196,СВЦЭМ!$B$33:$B$776,K$190)+'СЕТ СН'!$F$12</f>
        <v>139.93154029999999</v>
      </c>
      <c r="L196" s="36">
        <f>SUMIFS(СВЦЭМ!$F$33:$F$776,СВЦЭМ!$A$33:$A$776,$A196,СВЦЭМ!$B$33:$B$776,L$190)+'СЕТ СН'!$F$12</f>
        <v>140.76811917000001</v>
      </c>
      <c r="M196" s="36">
        <f>SUMIFS(СВЦЭМ!$F$33:$F$776,СВЦЭМ!$A$33:$A$776,$A196,СВЦЭМ!$B$33:$B$776,M$190)+'СЕТ СН'!$F$12</f>
        <v>140.56361618</v>
      </c>
      <c r="N196" s="36">
        <f>SUMIFS(СВЦЭМ!$F$33:$F$776,СВЦЭМ!$A$33:$A$776,$A196,СВЦЭМ!$B$33:$B$776,N$190)+'СЕТ СН'!$F$12</f>
        <v>140.63471014000001</v>
      </c>
      <c r="O196" s="36">
        <f>SUMIFS(СВЦЭМ!$F$33:$F$776,СВЦЭМ!$A$33:$A$776,$A196,СВЦЭМ!$B$33:$B$776,O$190)+'СЕТ СН'!$F$12</f>
        <v>140.68639564</v>
      </c>
      <c r="P196" s="36">
        <f>SUMIFS(СВЦЭМ!$F$33:$F$776,СВЦЭМ!$A$33:$A$776,$A196,СВЦЭМ!$B$33:$B$776,P$190)+'СЕТ СН'!$F$12</f>
        <v>141.25132646</v>
      </c>
      <c r="Q196" s="36">
        <f>SUMIFS(СВЦЭМ!$F$33:$F$776,СВЦЭМ!$A$33:$A$776,$A196,СВЦЭМ!$B$33:$B$776,Q$190)+'СЕТ СН'!$F$12</f>
        <v>141.77314093000001</v>
      </c>
      <c r="R196" s="36">
        <f>SUMIFS(СВЦЭМ!$F$33:$F$776,СВЦЭМ!$A$33:$A$776,$A196,СВЦЭМ!$B$33:$B$776,R$190)+'СЕТ СН'!$F$12</f>
        <v>131.82096572</v>
      </c>
      <c r="S196" s="36">
        <f>SUMIFS(СВЦЭМ!$F$33:$F$776,СВЦЭМ!$A$33:$A$776,$A196,СВЦЭМ!$B$33:$B$776,S$190)+'СЕТ СН'!$F$12</f>
        <v>122.77451201</v>
      </c>
      <c r="T196" s="36">
        <f>SUMIFS(СВЦЭМ!$F$33:$F$776,СВЦЭМ!$A$33:$A$776,$A196,СВЦЭМ!$B$33:$B$776,T$190)+'СЕТ СН'!$F$12</f>
        <v>120.48734225</v>
      </c>
      <c r="U196" s="36">
        <f>SUMIFS(СВЦЭМ!$F$33:$F$776,СВЦЭМ!$A$33:$A$776,$A196,СВЦЭМ!$B$33:$B$776,U$190)+'СЕТ СН'!$F$12</f>
        <v>121.44821202999999</v>
      </c>
      <c r="V196" s="36">
        <f>SUMIFS(СВЦЭМ!$F$33:$F$776,СВЦЭМ!$A$33:$A$776,$A196,СВЦЭМ!$B$33:$B$776,V$190)+'СЕТ СН'!$F$12</f>
        <v>121.06983219</v>
      </c>
      <c r="W196" s="36">
        <f>SUMIFS(СВЦЭМ!$F$33:$F$776,СВЦЭМ!$A$33:$A$776,$A196,СВЦЭМ!$B$33:$B$776,W$190)+'СЕТ СН'!$F$12</f>
        <v>121.41925166</v>
      </c>
      <c r="X196" s="36">
        <f>SUMIFS(СВЦЭМ!$F$33:$F$776,СВЦЭМ!$A$33:$A$776,$A196,СВЦЭМ!$B$33:$B$776,X$190)+'СЕТ СН'!$F$12</f>
        <v>117.46226989</v>
      </c>
      <c r="Y196" s="36">
        <f>SUMIFS(СВЦЭМ!$F$33:$F$776,СВЦЭМ!$A$33:$A$776,$A196,СВЦЭМ!$B$33:$B$776,Y$190)+'СЕТ СН'!$F$12</f>
        <v>119.22357368999999</v>
      </c>
    </row>
    <row r="197" spans="1:25" ht="15.75" x14ac:dyDescent="0.2">
      <c r="A197" s="35">
        <f t="shared" si="5"/>
        <v>43684</v>
      </c>
      <c r="B197" s="36">
        <f>SUMIFS(СВЦЭМ!$F$33:$F$776,СВЦЭМ!$A$33:$A$776,$A197,СВЦЭМ!$B$33:$B$776,B$190)+'СЕТ СН'!$F$12</f>
        <v>132.93842086999999</v>
      </c>
      <c r="C197" s="36">
        <f>SUMIFS(СВЦЭМ!$F$33:$F$776,СВЦЭМ!$A$33:$A$776,$A197,СВЦЭМ!$B$33:$B$776,C$190)+'СЕТ СН'!$F$12</f>
        <v>133.70133810999999</v>
      </c>
      <c r="D197" s="36">
        <f>SUMIFS(СВЦЭМ!$F$33:$F$776,СВЦЭМ!$A$33:$A$776,$A197,СВЦЭМ!$B$33:$B$776,D$190)+'СЕТ СН'!$F$12</f>
        <v>138.68799382</v>
      </c>
      <c r="E197" s="36">
        <f>SUMIFS(СВЦЭМ!$F$33:$F$776,СВЦЭМ!$A$33:$A$776,$A197,СВЦЭМ!$B$33:$B$776,E$190)+'СЕТ СН'!$F$12</f>
        <v>139.24597671999999</v>
      </c>
      <c r="F197" s="36">
        <f>SUMIFS(СВЦЭМ!$F$33:$F$776,СВЦЭМ!$A$33:$A$776,$A197,СВЦЭМ!$B$33:$B$776,F$190)+'СЕТ СН'!$F$12</f>
        <v>140.66634866999999</v>
      </c>
      <c r="G197" s="36">
        <f>SUMIFS(СВЦЭМ!$F$33:$F$776,СВЦЭМ!$A$33:$A$776,$A197,СВЦЭМ!$B$33:$B$776,G$190)+'СЕТ СН'!$F$12</f>
        <v>139.40260018999999</v>
      </c>
      <c r="H197" s="36">
        <f>SUMIFS(СВЦЭМ!$F$33:$F$776,СВЦЭМ!$A$33:$A$776,$A197,СВЦЭМ!$B$33:$B$776,H$190)+'СЕТ СН'!$F$12</f>
        <v>132.29467647000001</v>
      </c>
      <c r="I197" s="36">
        <f>SUMIFS(СВЦЭМ!$F$33:$F$776,СВЦЭМ!$A$33:$A$776,$A197,СВЦЭМ!$B$33:$B$776,I$190)+'СЕТ СН'!$F$12</f>
        <v>129.50993149000001</v>
      </c>
      <c r="J197" s="36">
        <f>SUMIFS(СВЦЭМ!$F$33:$F$776,СВЦЭМ!$A$33:$A$776,$A197,СВЦЭМ!$B$33:$B$776,J$190)+'СЕТ СН'!$F$12</f>
        <v>134.10162591</v>
      </c>
      <c r="K197" s="36">
        <f>SUMIFS(СВЦЭМ!$F$33:$F$776,СВЦЭМ!$A$33:$A$776,$A197,СВЦЭМ!$B$33:$B$776,K$190)+'СЕТ СН'!$F$12</f>
        <v>137.44077865</v>
      </c>
      <c r="L197" s="36">
        <f>SUMIFS(СВЦЭМ!$F$33:$F$776,СВЦЭМ!$A$33:$A$776,$A197,СВЦЭМ!$B$33:$B$776,L$190)+'СЕТ СН'!$F$12</f>
        <v>137.56083881000001</v>
      </c>
      <c r="M197" s="36">
        <f>SUMIFS(СВЦЭМ!$F$33:$F$776,СВЦЭМ!$A$33:$A$776,$A197,СВЦЭМ!$B$33:$B$776,M$190)+'СЕТ СН'!$F$12</f>
        <v>138.16680857</v>
      </c>
      <c r="N197" s="36">
        <f>SUMIFS(СВЦЭМ!$F$33:$F$776,СВЦЭМ!$A$33:$A$776,$A197,СВЦЭМ!$B$33:$B$776,N$190)+'СЕТ СН'!$F$12</f>
        <v>136.90993567999999</v>
      </c>
      <c r="O197" s="36">
        <f>SUMIFS(СВЦЭМ!$F$33:$F$776,СВЦЭМ!$A$33:$A$776,$A197,СВЦЭМ!$B$33:$B$776,O$190)+'СЕТ СН'!$F$12</f>
        <v>137.92835961</v>
      </c>
      <c r="P197" s="36">
        <f>SUMIFS(СВЦЭМ!$F$33:$F$776,СВЦЭМ!$A$33:$A$776,$A197,СВЦЭМ!$B$33:$B$776,P$190)+'СЕТ СН'!$F$12</f>
        <v>138.66043447999999</v>
      </c>
      <c r="Q197" s="36">
        <f>SUMIFS(СВЦЭМ!$F$33:$F$776,СВЦЭМ!$A$33:$A$776,$A197,СВЦЭМ!$B$33:$B$776,Q$190)+'СЕТ СН'!$F$12</f>
        <v>138.62668513</v>
      </c>
      <c r="R197" s="36">
        <f>SUMIFS(СВЦЭМ!$F$33:$F$776,СВЦЭМ!$A$33:$A$776,$A197,СВЦЭМ!$B$33:$B$776,R$190)+'СЕТ СН'!$F$12</f>
        <v>130.83764865000001</v>
      </c>
      <c r="S197" s="36">
        <f>SUMIFS(СВЦЭМ!$F$33:$F$776,СВЦЭМ!$A$33:$A$776,$A197,СВЦЭМ!$B$33:$B$776,S$190)+'СЕТ СН'!$F$12</f>
        <v>122.40601100000001</v>
      </c>
      <c r="T197" s="36">
        <f>SUMIFS(СВЦЭМ!$F$33:$F$776,СВЦЭМ!$A$33:$A$776,$A197,СВЦЭМ!$B$33:$B$776,T$190)+'СЕТ СН'!$F$12</f>
        <v>120.06380185</v>
      </c>
      <c r="U197" s="36">
        <f>SUMIFS(СВЦЭМ!$F$33:$F$776,СВЦЭМ!$A$33:$A$776,$A197,СВЦЭМ!$B$33:$B$776,U$190)+'СЕТ СН'!$F$12</f>
        <v>120.33702996</v>
      </c>
      <c r="V197" s="36">
        <f>SUMIFS(СВЦЭМ!$F$33:$F$776,СВЦЭМ!$A$33:$A$776,$A197,СВЦЭМ!$B$33:$B$776,V$190)+'СЕТ СН'!$F$12</f>
        <v>119.43644949999999</v>
      </c>
      <c r="W197" s="36">
        <f>SUMIFS(СВЦЭМ!$F$33:$F$776,СВЦЭМ!$A$33:$A$776,$A197,СВЦЭМ!$B$33:$B$776,W$190)+'СЕТ СН'!$F$12</f>
        <v>121.11124169</v>
      </c>
      <c r="X197" s="36">
        <f>SUMIFS(СВЦЭМ!$F$33:$F$776,СВЦЭМ!$A$33:$A$776,$A197,СВЦЭМ!$B$33:$B$776,X$190)+'СЕТ СН'!$F$12</f>
        <v>115.79966357000001</v>
      </c>
      <c r="Y197" s="36">
        <f>SUMIFS(СВЦЭМ!$F$33:$F$776,СВЦЭМ!$A$33:$A$776,$A197,СВЦЭМ!$B$33:$B$776,Y$190)+'СЕТ СН'!$F$12</f>
        <v>121.64657637000001</v>
      </c>
    </row>
    <row r="198" spans="1:25" ht="15.75" x14ac:dyDescent="0.2">
      <c r="A198" s="35">
        <f t="shared" si="5"/>
        <v>43685</v>
      </c>
      <c r="B198" s="36">
        <f>SUMIFS(СВЦЭМ!$F$33:$F$776,СВЦЭМ!$A$33:$A$776,$A198,СВЦЭМ!$B$33:$B$776,B$190)+'СЕТ СН'!$F$12</f>
        <v>139.45754955999999</v>
      </c>
      <c r="C198" s="36">
        <f>SUMIFS(СВЦЭМ!$F$33:$F$776,СВЦЭМ!$A$33:$A$776,$A198,СВЦЭМ!$B$33:$B$776,C$190)+'СЕТ СН'!$F$12</f>
        <v>147.13098213999999</v>
      </c>
      <c r="D198" s="36">
        <f>SUMIFS(СВЦЭМ!$F$33:$F$776,СВЦЭМ!$A$33:$A$776,$A198,СВЦЭМ!$B$33:$B$776,D$190)+'СЕТ СН'!$F$12</f>
        <v>152.75174860000001</v>
      </c>
      <c r="E198" s="36">
        <f>SUMIFS(СВЦЭМ!$F$33:$F$776,СВЦЭМ!$A$33:$A$776,$A198,СВЦЭМ!$B$33:$B$776,E$190)+'СЕТ СН'!$F$12</f>
        <v>157.00602096</v>
      </c>
      <c r="F198" s="36">
        <f>SUMIFS(СВЦЭМ!$F$33:$F$776,СВЦЭМ!$A$33:$A$776,$A198,СВЦЭМ!$B$33:$B$776,F$190)+'СЕТ СН'!$F$12</f>
        <v>165.37102368999999</v>
      </c>
      <c r="G198" s="36">
        <f>SUMIFS(СВЦЭМ!$F$33:$F$776,СВЦЭМ!$A$33:$A$776,$A198,СВЦЭМ!$B$33:$B$776,G$190)+'СЕТ СН'!$F$12</f>
        <v>161.60695498000001</v>
      </c>
      <c r="H198" s="36">
        <f>SUMIFS(СВЦЭМ!$F$33:$F$776,СВЦЭМ!$A$33:$A$776,$A198,СВЦЭМ!$B$33:$B$776,H$190)+'СЕТ СН'!$F$12</f>
        <v>153.37576615</v>
      </c>
      <c r="I198" s="36">
        <f>SUMIFS(СВЦЭМ!$F$33:$F$776,СВЦЭМ!$A$33:$A$776,$A198,СВЦЭМ!$B$33:$B$776,I$190)+'СЕТ СН'!$F$12</f>
        <v>143.46014846</v>
      </c>
      <c r="J198" s="36">
        <f>SUMIFS(СВЦЭМ!$F$33:$F$776,СВЦЭМ!$A$33:$A$776,$A198,СВЦЭМ!$B$33:$B$776,J$190)+'СЕТ СН'!$F$12</f>
        <v>135.43596299999999</v>
      </c>
      <c r="K198" s="36">
        <f>SUMIFS(СВЦЭМ!$F$33:$F$776,СВЦЭМ!$A$33:$A$776,$A198,СВЦЭМ!$B$33:$B$776,K$190)+'СЕТ СН'!$F$12</f>
        <v>141.51739103</v>
      </c>
      <c r="L198" s="36">
        <f>SUMIFS(СВЦЭМ!$F$33:$F$776,СВЦЭМ!$A$33:$A$776,$A198,СВЦЭМ!$B$33:$B$776,L$190)+'СЕТ СН'!$F$12</f>
        <v>143.67558541</v>
      </c>
      <c r="M198" s="36">
        <f>SUMIFS(СВЦЭМ!$F$33:$F$776,СВЦЭМ!$A$33:$A$776,$A198,СВЦЭМ!$B$33:$B$776,M$190)+'СЕТ СН'!$F$12</f>
        <v>143.20734218000001</v>
      </c>
      <c r="N198" s="36">
        <f>SUMIFS(СВЦЭМ!$F$33:$F$776,СВЦЭМ!$A$33:$A$776,$A198,СВЦЭМ!$B$33:$B$776,N$190)+'СЕТ СН'!$F$12</f>
        <v>142.31991919999999</v>
      </c>
      <c r="O198" s="36">
        <f>SUMIFS(СВЦЭМ!$F$33:$F$776,СВЦЭМ!$A$33:$A$776,$A198,СВЦЭМ!$B$33:$B$776,O$190)+'СЕТ СН'!$F$12</f>
        <v>143.54975307000001</v>
      </c>
      <c r="P198" s="36">
        <f>SUMIFS(СВЦЭМ!$F$33:$F$776,СВЦЭМ!$A$33:$A$776,$A198,СВЦЭМ!$B$33:$B$776,P$190)+'СЕТ СН'!$F$12</f>
        <v>144.00202935999999</v>
      </c>
      <c r="Q198" s="36">
        <f>SUMIFS(СВЦЭМ!$F$33:$F$776,СВЦЭМ!$A$33:$A$776,$A198,СВЦЭМ!$B$33:$B$776,Q$190)+'СЕТ СН'!$F$12</f>
        <v>144.88220669</v>
      </c>
      <c r="R198" s="36">
        <f>SUMIFS(СВЦЭМ!$F$33:$F$776,СВЦЭМ!$A$33:$A$776,$A198,СВЦЭМ!$B$33:$B$776,R$190)+'СЕТ СН'!$F$12</f>
        <v>134.55689935000001</v>
      </c>
      <c r="S198" s="36">
        <f>SUMIFS(СВЦЭМ!$F$33:$F$776,СВЦЭМ!$A$33:$A$776,$A198,СВЦЭМ!$B$33:$B$776,S$190)+'СЕТ СН'!$F$12</f>
        <v>131.17310459000001</v>
      </c>
      <c r="T198" s="36">
        <f>SUMIFS(СВЦЭМ!$F$33:$F$776,СВЦЭМ!$A$33:$A$776,$A198,СВЦЭМ!$B$33:$B$776,T$190)+'СЕТ СН'!$F$12</f>
        <v>131.09617066999999</v>
      </c>
      <c r="U198" s="36">
        <f>SUMIFS(СВЦЭМ!$F$33:$F$776,СВЦЭМ!$A$33:$A$776,$A198,СВЦЭМ!$B$33:$B$776,U$190)+'СЕТ СН'!$F$12</f>
        <v>123.93582343999999</v>
      </c>
      <c r="V198" s="36">
        <f>SUMIFS(СВЦЭМ!$F$33:$F$776,СВЦЭМ!$A$33:$A$776,$A198,СВЦЭМ!$B$33:$B$776,V$190)+'СЕТ СН'!$F$12</f>
        <v>123.78494028</v>
      </c>
      <c r="W198" s="36">
        <f>SUMIFS(СВЦЭМ!$F$33:$F$776,СВЦЭМ!$A$33:$A$776,$A198,СВЦЭМ!$B$33:$B$776,W$190)+'СЕТ СН'!$F$12</f>
        <v>124.08707762</v>
      </c>
      <c r="X198" s="36">
        <f>SUMIFS(СВЦЭМ!$F$33:$F$776,СВЦЭМ!$A$33:$A$776,$A198,СВЦЭМ!$B$33:$B$776,X$190)+'СЕТ СН'!$F$12</f>
        <v>119.56507936</v>
      </c>
      <c r="Y198" s="36">
        <f>SUMIFS(СВЦЭМ!$F$33:$F$776,СВЦЭМ!$A$33:$A$776,$A198,СВЦЭМ!$B$33:$B$776,Y$190)+'СЕТ СН'!$F$12</f>
        <v>125.40103602000001</v>
      </c>
    </row>
    <row r="199" spans="1:25" ht="15.75" x14ac:dyDescent="0.2">
      <c r="A199" s="35">
        <f t="shared" si="5"/>
        <v>43686</v>
      </c>
      <c r="B199" s="36">
        <f>SUMIFS(СВЦЭМ!$F$33:$F$776,СВЦЭМ!$A$33:$A$776,$A199,СВЦЭМ!$B$33:$B$776,B$190)+'СЕТ СН'!$F$12</f>
        <v>143.67614162999999</v>
      </c>
      <c r="C199" s="36">
        <f>SUMIFS(СВЦЭМ!$F$33:$F$776,СВЦЭМ!$A$33:$A$776,$A199,СВЦЭМ!$B$33:$B$776,C$190)+'СЕТ СН'!$F$12</f>
        <v>151.16893526000001</v>
      </c>
      <c r="D199" s="36">
        <f>SUMIFS(СВЦЭМ!$F$33:$F$776,СВЦЭМ!$A$33:$A$776,$A199,СВЦЭМ!$B$33:$B$776,D$190)+'СЕТ СН'!$F$12</f>
        <v>156.08688443</v>
      </c>
      <c r="E199" s="36">
        <f>SUMIFS(СВЦЭМ!$F$33:$F$776,СВЦЭМ!$A$33:$A$776,$A199,СВЦЭМ!$B$33:$B$776,E$190)+'СЕТ СН'!$F$12</f>
        <v>159.50684802999999</v>
      </c>
      <c r="F199" s="36">
        <f>SUMIFS(СВЦЭМ!$F$33:$F$776,СВЦЭМ!$A$33:$A$776,$A199,СВЦЭМ!$B$33:$B$776,F$190)+'СЕТ СН'!$F$12</f>
        <v>161.73468779000001</v>
      </c>
      <c r="G199" s="36">
        <f>SUMIFS(СВЦЭМ!$F$33:$F$776,СВЦЭМ!$A$33:$A$776,$A199,СВЦЭМ!$B$33:$B$776,G$190)+'СЕТ СН'!$F$12</f>
        <v>159.21156404999999</v>
      </c>
      <c r="H199" s="36">
        <f>SUMIFS(СВЦЭМ!$F$33:$F$776,СВЦЭМ!$A$33:$A$776,$A199,СВЦЭМ!$B$33:$B$776,H$190)+'СЕТ СН'!$F$12</f>
        <v>153.83801614999999</v>
      </c>
      <c r="I199" s="36">
        <f>SUMIFS(СВЦЭМ!$F$33:$F$776,СВЦЭМ!$A$33:$A$776,$A199,СВЦЭМ!$B$33:$B$776,I$190)+'СЕТ СН'!$F$12</f>
        <v>146.96185604999999</v>
      </c>
      <c r="J199" s="36">
        <f>SUMIFS(СВЦЭМ!$F$33:$F$776,СВЦЭМ!$A$33:$A$776,$A199,СВЦЭМ!$B$33:$B$776,J$190)+'СЕТ СН'!$F$12</f>
        <v>138.00452357</v>
      </c>
      <c r="K199" s="36">
        <f>SUMIFS(СВЦЭМ!$F$33:$F$776,СВЦЭМ!$A$33:$A$776,$A199,СВЦЭМ!$B$33:$B$776,K$190)+'СЕТ СН'!$F$12</f>
        <v>141.65639837000001</v>
      </c>
      <c r="L199" s="36">
        <f>SUMIFS(СВЦЭМ!$F$33:$F$776,СВЦЭМ!$A$33:$A$776,$A199,СВЦЭМ!$B$33:$B$776,L$190)+'СЕТ СН'!$F$12</f>
        <v>143.71205685999999</v>
      </c>
      <c r="M199" s="36">
        <f>SUMIFS(СВЦЭМ!$F$33:$F$776,СВЦЭМ!$A$33:$A$776,$A199,СВЦЭМ!$B$33:$B$776,M$190)+'СЕТ СН'!$F$12</f>
        <v>143.46442488</v>
      </c>
      <c r="N199" s="36">
        <f>SUMIFS(СВЦЭМ!$F$33:$F$776,СВЦЭМ!$A$33:$A$776,$A199,СВЦЭМ!$B$33:$B$776,N$190)+'СЕТ СН'!$F$12</f>
        <v>142.23187089999999</v>
      </c>
      <c r="O199" s="36">
        <f>SUMIFS(СВЦЭМ!$F$33:$F$776,СВЦЭМ!$A$33:$A$776,$A199,СВЦЭМ!$B$33:$B$776,O$190)+'СЕТ СН'!$F$12</f>
        <v>143.14486821</v>
      </c>
      <c r="P199" s="36">
        <f>SUMIFS(СВЦЭМ!$F$33:$F$776,СВЦЭМ!$A$33:$A$776,$A199,СВЦЭМ!$B$33:$B$776,P$190)+'СЕТ СН'!$F$12</f>
        <v>147.88424151999999</v>
      </c>
      <c r="Q199" s="36">
        <f>SUMIFS(СВЦЭМ!$F$33:$F$776,СВЦЭМ!$A$33:$A$776,$A199,СВЦЭМ!$B$33:$B$776,Q$190)+'СЕТ СН'!$F$12</f>
        <v>148.03686612000001</v>
      </c>
      <c r="R199" s="36">
        <f>SUMIFS(СВЦЭМ!$F$33:$F$776,СВЦЭМ!$A$33:$A$776,$A199,СВЦЭМ!$B$33:$B$776,R$190)+'СЕТ СН'!$F$12</f>
        <v>139.67482172999999</v>
      </c>
      <c r="S199" s="36">
        <f>SUMIFS(СВЦЭМ!$F$33:$F$776,СВЦЭМ!$A$33:$A$776,$A199,СВЦЭМ!$B$33:$B$776,S$190)+'СЕТ СН'!$F$12</f>
        <v>130.56007799</v>
      </c>
      <c r="T199" s="36">
        <f>SUMIFS(СВЦЭМ!$F$33:$F$776,СВЦЭМ!$A$33:$A$776,$A199,СВЦЭМ!$B$33:$B$776,T$190)+'СЕТ СН'!$F$12</f>
        <v>128.46371377</v>
      </c>
      <c r="U199" s="36">
        <f>SUMIFS(СВЦЭМ!$F$33:$F$776,СВЦЭМ!$A$33:$A$776,$A199,СВЦЭМ!$B$33:$B$776,U$190)+'СЕТ СН'!$F$12</f>
        <v>127.89292904</v>
      </c>
      <c r="V199" s="36">
        <f>SUMIFS(СВЦЭМ!$F$33:$F$776,СВЦЭМ!$A$33:$A$776,$A199,СВЦЭМ!$B$33:$B$776,V$190)+'СЕТ СН'!$F$12</f>
        <v>123.35302157</v>
      </c>
      <c r="W199" s="36">
        <f>SUMIFS(СВЦЭМ!$F$33:$F$776,СВЦЭМ!$A$33:$A$776,$A199,СВЦЭМ!$B$33:$B$776,W$190)+'СЕТ СН'!$F$12</f>
        <v>124.72274993000001</v>
      </c>
      <c r="X199" s="36">
        <f>SUMIFS(СВЦЭМ!$F$33:$F$776,СВЦЭМ!$A$33:$A$776,$A199,СВЦЭМ!$B$33:$B$776,X$190)+'СЕТ СН'!$F$12</f>
        <v>120.04317383</v>
      </c>
      <c r="Y199" s="36">
        <f>SUMIFS(СВЦЭМ!$F$33:$F$776,СВЦЭМ!$A$33:$A$776,$A199,СВЦЭМ!$B$33:$B$776,Y$190)+'СЕТ СН'!$F$12</f>
        <v>130.81066466999999</v>
      </c>
    </row>
    <row r="200" spans="1:25" ht="15.75" x14ac:dyDescent="0.2">
      <c r="A200" s="35">
        <f t="shared" si="5"/>
        <v>43687</v>
      </c>
      <c r="B200" s="36">
        <f>SUMIFS(СВЦЭМ!$F$33:$F$776,СВЦЭМ!$A$33:$A$776,$A200,СВЦЭМ!$B$33:$B$776,B$190)+'СЕТ СН'!$F$12</f>
        <v>155.51007329000001</v>
      </c>
      <c r="C200" s="36">
        <f>SUMIFS(СВЦЭМ!$F$33:$F$776,СВЦЭМ!$A$33:$A$776,$A200,СВЦЭМ!$B$33:$B$776,C$190)+'СЕТ СН'!$F$12</f>
        <v>157.36190711</v>
      </c>
      <c r="D200" s="36">
        <f>SUMIFS(СВЦЭМ!$F$33:$F$776,СВЦЭМ!$A$33:$A$776,$A200,СВЦЭМ!$B$33:$B$776,D$190)+'СЕТ СН'!$F$12</f>
        <v>159.87738340999999</v>
      </c>
      <c r="E200" s="36">
        <f>SUMIFS(СВЦЭМ!$F$33:$F$776,СВЦЭМ!$A$33:$A$776,$A200,СВЦЭМ!$B$33:$B$776,E$190)+'СЕТ СН'!$F$12</f>
        <v>163.71728888000001</v>
      </c>
      <c r="F200" s="36">
        <f>SUMIFS(СВЦЭМ!$F$33:$F$776,СВЦЭМ!$A$33:$A$776,$A200,СВЦЭМ!$B$33:$B$776,F$190)+'СЕТ СН'!$F$12</f>
        <v>167.59874427</v>
      </c>
      <c r="G200" s="36">
        <f>SUMIFS(СВЦЭМ!$F$33:$F$776,СВЦЭМ!$A$33:$A$776,$A200,СВЦЭМ!$B$33:$B$776,G$190)+'СЕТ СН'!$F$12</f>
        <v>162.38994915999999</v>
      </c>
      <c r="H200" s="36">
        <f>SUMIFS(СВЦЭМ!$F$33:$F$776,СВЦЭМ!$A$33:$A$776,$A200,СВЦЭМ!$B$33:$B$776,H$190)+'СЕТ СН'!$F$12</f>
        <v>154.47433659999999</v>
      </c>
      <c r="I200" s="36">
        <f>SUMIFS(СВЦЭМ!$F$33:$F$776,СВЦЭМ!$A$33:$A$776,$A200,СВЦЭМ!$B$33:$B$776,I$190)+'СЕТ СН'!$F$12</f>
        <v>157.72770244</v>
      </c>
      <c r="J200" s="36">
        <f>SUMIFS(СВЦЭМ!$F$33:$F$776,СВЦЭМ!$A$33:$A$776,$A200,СВЦЭМ!$B$33:$B$776,J$190)+'СЕТ СН'!$F$12</f>
        <v>138.91737491999999</v>
      </c>
      <c r="K200" s="36">
        <f>SUMIFS(СВЦЭМ!$F$33:$F$776,СВЦЭМ!$A$33:$A$776,$A200,СВЦЭМ!$B$33:$B$776,K$190)+'СЕТ СН'!$F$12</f>
        <v>142.97688077000001</v>
      </c>
      <c r="L200" s="36">
        <f>SUMIFS(СВЦЭМ!$F$33:$F$776,СВЦЭМ!$A$33:$A$776,$A200,СВЦЭМ!$B$33:$B$776,L$190)+'СЕТ СН'!$F$12</f>
        <v>146.15521257</v>
      </c>
      <c r="M200" s="36">
        <f>SUMIFS(СВЦЭМ!$F$33:$F$776,СВЦЭМ!$A$33:$A$776,$A200,СВЦЭМ!$B$33:$B$776,M$190)+'СЕТ СН'!$F$12</f>
        <v>145.18749523</v>
      </c>
      <c r="N200" s="36">
        <f>SUMIFS(СВЦЭМ!$F$33:$F$776,СВЦЭМ!$A$33:$A$776,$A200,СВЦЭМ!$B$33:$B$776,N$190)+'СЕТ СН'!$F$12</f>
        <v>143.79172869000001</v>
      </c>
      <c r="O200" s="36">
        <f>SUMIFS(СВЦЭМ!$F$33:$F$776,СВЦЭМ!$A$33:$A$776,$A200,СВЦЭМ!$B$33:$B$776,O$190)+'СЕТ СН'!$F$12</f>
        <v>143.93095395</v>
      </c>
      <c r="P200" s="36">
        <f>SUMIFS(СВЦЭМ!$F$33:$F$776,СВЦЭМ!$A$33:$A$776,$A200,СВЦЭМ!$B$33:$B$776,P$190)+'СЕТ СН'!$F$12</f>
        <v>143.99577253000001</v>
      </c>
      <c r="Q200" s="36">
        <f>SUMIFS(СВЦЭМ!$F$33:$F$776,СВЦЭМ!$A$33:$A$776,$A200,СВЦЭМ!$B$33:$B$776,Q$190)+'СЕТ СН'!$F$12</f>
        <v>146.01569524999999</v>
      </c>
      <c r="R200" s="36">
        <f>SUMIFS(СВЦЭМ!$F$33:$F$776,СВЦЭМ!$A$33:$A$776,$A200,СВЦЭМ!$B$33:$B$776,R$190)+'СЕТ СН'!$F$12</f>
        <v>135.61666055000001</v>
      </c>
      <c r="S200" s="36">
        <f>SUMIFS(СВЦЭМ!$F$33:$F$776,СВЦЭМ!$A$33:$A$776,$A200,СВЦЭМ!$B$33:$B$776,S$190)+'СЕТ СН'!$F$12</f>
        <v>135.14442767</v>
      </c>
      <c r="T200" s="36">
        <f>SUMIFS(СВЦЭМ!$F$33:$F$776,СВЦЭМ!$A$33:$A$776,$A200,СВЦЭМ!$B$33:$B$776,T$190)+'СЕТ СН'!$F$12</f>
        <v>134.71976357</v>
      </c>
      <c r="U200" s="36">
        <f>SUMIFS(СВЦЭМ!$F$33:$F$776,СВЦЭМ!$A$33:$A$776,$A200,СВЦЭМ!$B$33:$B$776,U$190)+'СЕТ СН'!$F$12</f>
        <v>132.76885902999999</v>
      </c>
      <c r="V200" s="36">
        <f>SUMIFS(СВЦЭМ!$F$33:$F$776,СВЦЭМ!$A$33:$A$776,$A200,СВЦЭМ!$B$33:$B$776,V$190)+'СЕТ СН'!$F$12</f>
        <v>133.90151284999999</v>
      </c>
      <c r="W200" s="36">
        <f>SUMIFS(СВЦЭМ!$F$33:$F$776,СВЦЭМ!$A$33:$A$776,$A200,СВЦЭМ!$B$33:$B$776,W$190)+'СЕТ СН'!$F$12</f>
        <v>137.84050103000001</v>
      </c>
      <c r="X200" s="36">
        <f>SUMIFS(СВЦЭМ!$F$33:$F$776,СВЦЭМ!$A$33:$A$776,$A200,СВЦЭМ!$B$33:$B$776,X$190)+'СЕТ СН'!$F$12</f>
        <v>132.98107823000001</v>
      </c>
      <c r="Y200" s="36">
        <f>SUMIFS(СВЦЭМ!$F$33:$F$776,СВЦЭМ!$A$33:$A$776,$A200,СВЦЭМ!$B$33:$B$776,Y$190)+'СЕТ СН'!$F$12</f>
        <v>132.21432152</v>
      </c>
    </row>
    <row r="201" spans="1:25" ht="15.75" x14ac:dyDescent="0.2">
      <c r="A201" s="35">
        <f t="shared" si="5"/>
        <v>43688</v>
      </c>
      <c r="B201" s="36">
        <f>SUMIFS(СВЦЭМ!$F$33:$F$776,СВЦЭМ!$A$33:$A$776,$A201,СВЦЭМ!$B$33:$B$776,B$190)+'СЕТ СН'!$F$12</f>
        <v>153.19792794</v>
      </c>
      <c r="C201" s="36">
        <f>SUMIFS(СВЦЭМ!$F$33:$F$776,СВЦЭМ!$A$33:$A$776,$A201,СВЦЭМ!$B$33:$B$776,C$190)+'СЕТ СН'!$F$12</f>
        <v>159.15668026</v>
      </c>
      <c r="D201" s="36">
        <f>SUMIFS(СВЦЭМ!$F$33:$F$776,СВЦЭМ!$A$33:$A$776,$A201,СВЦЭМ!$B$33:$B$776,D$190)+'СЕТ СН'!$F$12</f>
        <v>164.25803612000001</v>
      </c>
      <c r="E201" s="36">
        <f>SUMIFS(СВЦЭМ!$F$33:$F$776,СВЦЭМ!$A$33:$A$776,$A201,СВЦЭМ!$B$33:$B$776,E$190)+'СЕТ СН'!$F$12</f>
        <v>165.97319991000001</v>
      </c>
      <c r="F201" s="36">
        <f>SUMIFS(СВЦЭМ!$F$33:$F$776,СВЦЭМ!$A$33:$A$776,$A201,СВЦЭМ!$B$33:$B$776,F$190)+'СЕТ СН'!$F$12</f>
        <v>169.88961012999999</v>
      </c>
      <c r="G201" s="36">
        <f>SUMIFS(СВЦЭМ!$F$33:$F$776,СВЦЭМ!$A$33:$A$776,$A201,СВЦЭМ!$B$33:$B$776,G$190)+'СЕТ СН'!$F$12</f>
        <v>167.32755155999999</v>
      </c>
      <c r="H201" s="36">
        <f>SUMIFS(СВЦЭМ!$F$33:$F$776,СВЦЭМ!$A$33:$A$776,$A201,СВЦЭМ!$B$33:$B$776,H$190)+'СЕТ СН'!$F$12</f>
        <v>164.41046625999999</v>
      </c>
      <c r="I201" s="36">
        <f>SUMIFS(СВЦЭМ!$F$33:$F$776,СВЦЭМ!$A$33:$A$776,$A201,СВЦЭМ!$B$33:$B$776,I$190)+'СЕТ СН'!$F$12</f>
        <v>158.73341608999999</v>
      </c>
      <c r="J201" s="36">
        <f>SUMIFS(СВЦЭМ!$F$33:$F$776,СВЦЭМ!$A$33:$A$776,$A201,СВЦЭМ!$B$33:$B$776,J$190)+'СЕТ СН'!$F$12</f>
        <v>144.96529133000001</v>
      </c>
      <c r="K201" s="36">
        <f>SUMIFS(СВЦЭМ!$F$33:$F$776,СВЦЭМ!$A$33:$A$776,$A201,СВЦЭМ!$B$33:$B$776,K$190)+'СЕТ СН'!$F$12</f>
        <v>139.71081093000001</v>
      </c>
      <c r="L201" s="36">
        <f>SUMIFS(СВЦЭМ!$F$33:$F$776,СВЦЭМ!$A$33:$A$776,$A201,СВЦЭМ!$B$33:$B$776,L$190)+'СЕТ СН'!$F$12</f>
        <v>142.89126515999999</v>
      </c>
      <c r="M201" s="36">
        <f>SUMIFS(СВЦЭМ!$F$33:$F$776,СВЦЭМ!$A$33:$A$776,$A201,СВЦЭМ!$B$33:$B$776,M$190)+'СЕТ СН'!$F$12</f>
        <v>142.85185580999999</v>
      </c>
      <c r="N201" s="36">
        <f>SUMIFS(СВЦЭМ!$F$33:$F$776,СВЦЭМ!$A$33:$A$776,$A201,СВЦЭМ!$B$33:$B$776,N$190)+'СЕТ СН'!$F$12</f>
        <v>142.35337842000001</v>
      </c>
      <c r="O201" s="36">
        <f>SUMIFS(СВЦЭМ!$F$33:$F$776,СВЦЭМ!$A$33:$A$776,$A201,СВЦЭМ!$B$33:$B$776,O$190)+'СЕТ СН'!$F$12</f>
        <v>142.67155688</v>
      </c>
      <c r="P201" s="36">
        <f>SUMIFS(СВЦЭМ!$F$33:$F$776,СВЦЭМ!$A$33:$A$776,$A201,СВЦЭМ!$B$33:$B$776,P$190)+'СЕТ СН'!$F$12</f>
        <v>142.81263175999999</v>
      </c>
      <c r="Q201" s="36">
        <f>SUMIFS(СВЦЭМ!$F$33:$F$776,СВЦЭМ!$A$33:$A$776,$A201,СВЦЭМ!$B$33:$B$776,Q$190)+'СЕТ СН'!$F$12</f>
        <v>141.43178563000001</v>
      </c>
      <c r="R201" s="36">
        <f>SUMIFS(СВЦЭМ!$F$33:$F$776,СВЦЭМ!$A$33:$A$776,$A201,СВЦЭМ!$B$33:$B$776,R$190)+'СЕТ СН'!$F$12</f>
        <v>134.81989071000001</v>
      </c>
      <c r="S201" s="36">
        <f>SUMIFS(СВЦЭМ!$F$33:$F$776,СВЦЭМ!$A$33:$A$776,$A201,СВЦЭМ!$B$33:$B$776,S$190)+'СЕТ СН'!$F$12</f>
        <v>134.47260961000001</v>
      </c>
      <c r="T201" s="36">
        <f>SUMIFS(СВЦЭМ!$F$33:$F$776,СВЦЭМ!$A$33:$A$776,$A201,СВЦЭМ!$B$33:$B$776,T$190)+'СЕТ СН'!$F$12</f>
        <v>136.04815511000001</v>
      </c>
      <c r="U201" s="36">
        <f>SUMIFS(СВЦЭМ!$F$33:$F$776,СВЦЭМ!$A$33:$A$776,$A201,СВЦЭМ!$B$33:$B$776,U$190)+'СЕТ СН'!$F$12</f>
        <v>136.99977999000001</v>
      </c>
      <c r="V201" s="36">
        <f>SUMIFS(СВЦЭМ!$F$33:$F$776,СВЦЭМ!$A$33:$A$776,$A201,СВЦЭМ!$B$33:$B$776,V$190)+'СЕТ СН'!$F$12</f>
        <v>138.59320206999999</v>
      </c>
      <c r="W201" s="36">
        <f>SUMIFS(СВЦЭМ!$F$33:$F$776,СВЦЭМ!$A$33:$A$776,$A201,СВЦЭМ!$B$33:$B$776,W$190)+'СЕТ СН'!$F$12</f>
        <v>141.53185947</v>
      </c>
      <c r="X201" s="36">
        <f>SUMIFS(СВЦЭМ!$F$33:$F$776,СВЦЭМ!$A$33:$A$776,$A201,СВЦЭМ!$B$33:$B$776,X$190)+'СЕТ СН'!$F$12</f>
        <v>134.81016258</v>
      </c>
      <c r="Y201" s="36">
        <f>SUMIFS(СВЦЭМ!$F$33:$F$776,СВЦЭМ!$A$33:$A$776,$A201,СВЦЭМ!$B$33:$B$776,Y$190)+'СЕТ СН'!$F$12</f>
        <v>131.47838732</v>
      </c>
    </row>
    <row r="202" spans="1:25" ht="15.75" x14ac:dyDescent="0.2">
      <c r="A202" s="35">
        <f t="shared" si="5"/>
        <v>43689</v>
      </c>
      <c r="B202" s="36">
        <f>SUMIFS(СВЦЭМ!$F$33:$F$776,СВЦЭМ!$A$33:$A$776,$A202,СВЦЭМ!$B$33:$B$776,B$190)+'СЕТ СН'!$F$12</f>
        <v>147.56854626000001</v>
      </c>
      <c r="C202" s="36">
        <f>SUMIFS(СВЦЭМ!$F$33:$F$776,СВЦЭМ!$A$33:$A$776,$A202,СВЦЭМ!$B$33:$B$776,C$190)+'СЕТ СН'!$F$12</f>
        <v>155.02180852999999</v>
      </c>
      <c r="D202" s="36">
        <f>SUMIFS(СВЦЭМ!$F$33:$F$776,СВЦЭМ!$A$33:$A$776,$A202,СВЦЭМ!$B$33:$B$776,D$190)+'СЕТ СН'!$F$12</f>
        <v>164.60878346000001</v>
      </c>
      <c r="E202" s="36">
        <f>SUMIFS(СВЦЭМ!$F$33:$F$776,СВЦЭМ!$A$33:$A$776,$A202,СВЦЭМ!$B$33:$B$776,E$190)+'СЕТ СН'!$F$12</f>
        <v>166.6748274</v>
      </c>
      <c r="F202" s="36">
        <f>SUMIFS(СВЦЭМ!$F$33:$F$776,СВЦЭМ!$A$33:$A$776,$A202,СВЦЭМ!$B$33:$B$776,F$190)+'СЕТ СН'!$F$12</f>
        <v>168.96647397999999</v>
      </c>
      <c r="G202" s="36">
        <f>SUMIFS(СВЦЭМ!$F$33:$F$776,СВЦЭМ!$A$33:$A$776,$A202,СВЦЭМ!$B$33:$B$776,G$190)+'СЕТ СН'!$F$12</f>
        <v>164.78134506000001</v>
      </c>
      <c r="H202" s="36">
        <f>SUMIFS(СВЦЭМ!$F$33:$F$776,СВЦЭМ!$A$33:$A$776,$A202,СВЦЭМ!$B$33:$B$776,H$190)+'СЕТ СН'!$F$12</f>
        <v>157.5422471</v>
      </c>
      <c r="I202" s="36">
        <f>SUMIFS(СВЦЭМ!$F$33:$F$776,СВЦЭМ!$A$33:$A$776,$A202,СВЦЭМ!$B$33:$B$776,I$190)+'СЕТ СН'!$F$12</f>
        <v>148.89073163</v>
      </c>
      <c r="J202" s="36">
        <f>SUMIFS(СВЦЭМ!$F$33:$F$776,СВЦЭМ!$A$33:$A$776,$A202,СВЦЭМ!$B$33:$B$776,J$190)+'СЕТ СН'!$F$12</f>
        <v>143.86842480000001</v>
      </c>
      <c r="K202" s="36">
        <f>SUMIFS(СВЦЭМ!$F$33:$F$776,СВЦЭМ!$A$33:$A$776,$A202,СВЦЭМ!$B$33:$B$776,K$190)+'СЕТ СН'!$F$12</f>
        <v>147.85914621000001</v>
      </c>
      <c r="L202" s="36">
        <f>SUMIFS(СВЦЭМ!$F$33:$F$776,СВЦЭМ!$A$33:$A$776,$A202,СВЦЭМ!$B$33:$B$776,L$190)+'СЕТ СН'!$F$12</f>
        <v>147.8390503</v>
      </c>
      <c r="M202" s="36">
        <f>SUMIFS(СВЦЭМ!$F$33:$F$776,СВЦЭМ!$A$33:$A$776,$A202,СВЦЭМ!$B$33:$B$776,M$190)+'СЕТ СН'!$F$12</f>
        <v>149.31742313999999</v>
      </c>
      <c r="N202" s="36">
        <f>SUMIFS(СВЦЭМ!$F$33:$F$776,СВЦЭМ!$A$33:$A$776,$A202,СВЦЭМ!$B$33:$B$776,N$190)+'СЕТ СН'!$F$12</f>
        <v>148.53954525</v>
      </c>
      <c r="O202" s="36">
        <f>SUMIFS(СВЦЭМ!$F$33:$F$776,СВЦЭМ!$A$33:$A$776,$A202,СВЦЭМ!$B$33:$B$776,O$190)+'СЕТ СН'!$F$12</f>
        <v>148.51825249000001</v>
      </c>
      <c r="P202" s="36">
        <f>SUMIFS(СВЦЭМ!$F$33:$F$776,СВЦЭМ!$A$33:$A$776,$A202,СВЦЭМ!$B$33:$B$776,P$190)+'СЕТ СН'!$F$12</f>
        <v>149.24233656999999</v>
      </c>
      <c r="Q202" s="36">
        <f>SUMIFS(СВЦЭМ!$F$33:$F$776,СВЦЭМ!$A$33:$A$776,$A202,СВЦЭМ!$B$33:$B$776,Q$190)+'СЕТ СН'!$F$12</f>
        <v>148.42103688</v>
      </c>
      <c r="R202" s="36">
        <f>SUMIFS(СВЦЭМ!$F$33:$F$776,СВЦЭМ!$A$33:$A$776,$A202,СВЦЭМ!$B$33:$B$776,R$190)+'СЕТ СН'!$F$12</f>
        <v>139.63157967000001</v>
      </c>
      <c r="S202" s="36">
        <f>SUMIFS(СВЦЭМ!$F$33:$F$776,СВЦЭМ!$A$33:$A$776,$A202,СВЦЭМ!$B$33:$B$776,S$190)+'СЕТ СН'!$F$12</f>
        <v>137.95617084</v>
      </c>
      <c r="T202" s="36">
        <f>SUMIFS(СВЦЭМ!$F$33:$F$776,СВЦЭМ!$A$33:$A$776,$A202,СВЦЭМ!$B$33:$B$776,T$190)+'СЕТ СН'!$F$12</f>
        <v>137.19252499000001</v>
      </c>
      <c r="U202" s="36">
        <f>SUMIFS(СВЦЭМ!$F$33:$F$776,СВЦЭМ!$A$33:$A$776,$A202,СВЦЭМ!$B$33:$B$776,U$190)+'СЕТ СН'!$F$12</f>
        <v>136.32478943999999</v>
      </c>
      <c r="V202" s="36">
        <f>SUMIFS(СВЦЭМ!$F$33:$F$776,СВЦЭМ!$A$33:$A$776,$A202,СВЦЭМ!$B$33:$B$776,V$190)+'СЕТ СН'!$F$12</f>
        <v>136.52128198</v>
      </c>
      <c r="W202" s="36">
        <f>SUMIFS(СВЦЭМ!$F$33:$F$776,СВЦЭМ!$A$33:$A$776,$A202,СВЦЭМ!$B$33:$B$776,W$190)+'СЕТ СН'!$F$12</f>
        <v>138.06583663000001</v>
      </c>
      <c r="X202" s="36">
        <f>SUMIFS(СВЦЭМ!$F$33:$F$776,СВЦЭМ!$A$33:$A$776,$A202,СВЦЭМ!$B$33:$B$776,X$190)+'СЕТ СН'!$F$12</f>
        <v>132.07153901000001</v>
      </c>
      <c r="Y202" s="36">
        <f>SUMIFS(СВЦЭМ!$F$33:$F$776,СВЦЭМ!$A$33:$A$776,$A202,СВЦЭМ!$B$33:$B$776,Y$190)+'СЕТ СН'!$F$12</f>
        <v>137.16965074000001</v>
      </c>
    </row>
    <row r="203" spans="1:25" ht="15.75" x14ac:dyDescent="0.2">
      <c r="A203" s="35">
        <f t="shared" si="5"/>
        <v>43690</v>
      </c>
      <c r="B203" s="36">
        <f>SUMIFS(СВЦЭМ!$F$33:$F$776,СВЦЭМ!$A$33:$A$776,$A203,СВЦЭМ!$B$33:$B$776,B$190)+'СЕТ СН'!$F$12</f>
        <v>154.15886877</v>
      </c>
      <c r="C203" s="36">
        <f>SUMIFS(СВЦЭМ!$F$33:$F$776,СВЦЭМ!$A$33:$A$776,$A203,СВЦЭМ!$B$33:$B$776,C$190)+'СЕТ СН'!$F$12</f>
        <v>162.66647030999999</v>
      </c>
      <c r="D203" s="36">
        <f>SUMIFS(СВЦЭМ!$F$33:$F$776,СВЦЭМ!$A$33:$A$776,$A203,СВЦЭМ!$B$33:$B$776,D$190)+'СЕТ СН'!$F$12</f>
        <v>167.39168613999999</v>
      </c>
      <c r="E203" s="36">
        <f>SUMIFS(СВЦЭМ!$F$33:$F$776,СВЦЭМ!$A$33:$A$776,$A203,СВЦЭМ!$B$33:$B$776,E$190)+'СЕТ СН'!$F$12</f>
        <v>169.59997240000001</v>
      </c>
      <c r="F203" s="36">
        <f>SUMIFS(СВЦЭМ!$F$33:$F$776,СВЦЭМ!$A$33:$A$776,$A203,СВЦЭМ!$B$33:$B$776,F$190)+'СЕТ СН'!$F$12</f>
        <v>170.92609818</v>
      </c>
      <c r="G203" s="36">
        <f>SUMIFS(СВЦЭМ!$F$33:$F$776,СВЦЭМ!$A$33:$A$776,$A203,СВЦЭМ!$B$33:$B$776,G$190)+'СЕТ СН'!$F$12</f>
        <v>169.13377672999999</v>
      </c>
      <c r="H203" s="36">
        <f>SUMIFS(СВЦЭМ!$F$33:$F$776,СВЦЭМ!$A$33:$A$776,$A203,СВЦЭМ!$B$33:$B$776,H$190)+'СЕТ СН'!$F$12</f>
        <v>161.91971581999999</v>
      </c>
      <c r="I203" s="36">
        <f>SUMIFS(СВЦЭМ!$F$33:$F$776,СВЦЭМ!$A$33:$A$776,$A203,СВЦЭМ!$B$33:$B$776,I$190)+'СЕТ СН'!$F$12</f>
        <v>153.99403056</v>
      </c>
      <c r="J203" s="36">
        <f>SUMIFS(СВЦЭМ!$F$33:$F$776,СВЦЭМ!$A$33:$A$776,$A203,СВЦЭМ!$B$33:$B$776,J$190)+'СЕТ СН'!$F$12</f>
        <v>148.78254634000001</v>
      </c>
      <c r="K203" s="36">
        <f>SUMIFS(СВЦЭМ!$F$33:$F$776,СВЦЭМ!$A$33:$A$776,$A203,СВЦЭМ!$B$33:$B$776,K$190)+'СЕТ СН'!$F$12</f>
        <v>141.23785083999999</v>
      </c>
      <c r="L203" s="36">
        <f>SUMIFS(СВЦЭМ!$F$33:$F$776,СВЦЭМ!$A$33:$A$776,$A203,СВЦЭМ!$B$33:$B$776,L$190)+'СЕТ СН'!$F$12</f>
        <v>142.21362905000001</v>
      </c>
      <c r="M203" s="36">
        <f>SUMIFS(СВЦЭМ!$F$33:$F$776,СВЦЭМ!$A$33:$A$776,$A203,СВЦЭМ!$B$33:$B$776,M$190)+'СЕТ СН'!$F$12</f>
        <v>142.12232291999999</v>
      </c>
      <c r="N203" s="36">
        <f>SUMIFS(СВЦЭМ!$F$33:$F$776,СВЦЭМ!$A$33:$A$776,$A203,СВЦЭМ!$B$33:$B$776,N$190)+'СЕТ СН'!$F$12</f>
        <v>140.31682384000001</v>
      </c>
      <c r="O203" s="36">
        <f>SUMIFS(СВЦЭМ!$F$33:$F$776,СВЦЭМ!$A$33:$A$776,$A203,СВЦЭМ!$B$33:$B$776,O$190)+'СЕТ СН'!$F$12</f>
        <v>142.29021048000001</v>
      </c>
      <c r="P203" s="36">
        <f>SUMIFS(СВЦЭМ!$F$33:$F$776,СВЦЭМ!$A$33:$A$776,$A203,СВЦЭМ!$B$33:$B$776,P$190)+'СЕТ СН'!$F$12</f>
        <v>142.08109429999999</v>
      </c>
      <c r="Q203" s="36">
        <f>SUMIFS(СВЦЭМ!$F$33:$F$776,СВЦЭМ!$A$33:$A$776,$A203,СВЦЭМ!$B$33:$B$776,Q$190)+'СЕТ СН'!$F$12</f>
        <v>141.5663533</v>
      </c>
      <c r="R203" s="36">
        <f>SUMIFS(СВЦЭМ!$F$33:$F$776,СВЦЭМ!$A$33:$A$776,$A203,СВЦЭМ!$B$33:$B$776,R$190)+'СЕТ СН'!$F$12</f>
        <v>132.68931602000001</v>
      </c>
      <c r="S203" s="36">
        <f>SUMIFS(СВЦЭМ!$F$33:$F$776,СВЦЭМ!$A$33:$A$776,$A203,СВЦЭМ!$B$33:$B$776,S$190)+'СЕТ СН'!$F$12</f>
        <v>132.37036893999999</v>
      </c>
      <c r="T203" s="36">
        <f>SUMIFS(СВЦЭМ!$F$33:$F$776,СВЦЭМ!$A$33:$A$776,$A203,СВЦЭМ!$B$33:$B$776,T$190)+'СЕТ СН'!$F$12</f>
        <v>133.57239938999999</v>
      </c>
      <c r="U203" s="36">
        <f>SUMIFS(СВЦЭМ!$F$33:$F$776,СВЦЭМ!$A$33:$A$776,$A203,СВЦЭМ!$B$33:$B$776,U$190)+'СЕТ СН'!$F$12</f>
        <v>132.95343066000001</v>
      </c>
      <c r="V203" s="36">
        <f>SUMIFS(СВЦЭМ!$F$33:$F$776,СВЦЭМ!$A$33:$A$776,$A203,СВЦЭМ!$B$33:$B$776,V$190)+'СЕТ СН'!$F$12</f>
        <v>133.91978903</v>
      </c>
      <c r="W203" s="36">
        <f>SUMIFS(СВЦЭМ!$F$33:$F$776,СВЦЭМ!$A$33:$A$776,$A203,СВЦЭМ!$B$33:$B$776,W$190)+'СЕТ СН'!$F$12</f>
        <v>134.26519992999999</v>
      </c>
      <c r="X203" s="36">
        <f>SUMIFS(СВЦЭМ!$F$33:$F$776,СВЦЭМ!$A$33:$A$776,$A203,СВЦЭМ!$B$33:$B$776,X$190)+'СЕТ СН'!$F$12</f>
        <v>127.70530967000001</v>
      </c>
      <c r="Y203" s="36">
        <f>SUMIFS(СВЦЭМ!$F$33:$F$776,СВЦЭМ!$A$33:$A$776,$A203,СВЦЭМ!$B$33:$B$776,Y$190)+'СЕТ СН'!$F$12</f>
        <v>132.85612563000001</v>
      </c>
    </row>
    <row r="204" spans="1:25" ht="15.75" x14ac:dyDescent="0.2">
      <c r="A204" s="35">
        <f t="shared" si="5"/>
        <v>43691</v>
      </c>
      <c r="B204" s="36">
        <f>SUMIFS(СВЦЭМ!$F$33:$F$776,СВЦЭМ!$A$33:$A$776,$A204,СВЦЭМ!$B$33:$B$776,B$190)+'СЕТ СН'!$F$12</f>
        <v>151.7582141</v>
      </c>
      <c r="C204" s="36">
        <f>SUMIFS(СВЦЭМ!$F$33:$F$776,СВЦЭМ!$A$33:$A$776,$A204,СВЦЭМ!$B$33:$B$776,C$190)+'СЕТ СН'!$F$12</f>
        <v>154.33668215</v>
      </c>
      <c r="D204" s="36">
        <f>SUMIFS(СВЦЭМ!$F$33:$F$776,СВЦЭМ!$A$33:$A$776,$A204,СВЦЭМ!$B$33:$B$776,D$190)+'СЕТ СН'!$F$12</f>
        <v>153.71511466000001</v>
      </c>
      <c r="E204" s="36">
        <f>SUMIFS(СВЦЭМ!$F$33:$F$776,СВЦЭМ!$A$33:$A$776,$A204,СВЦЭМ!$B$33:$B$776,E$190)+'СЕТ СН'!$F$12</f>
        <v>154.66117628999999</v>
      </c>
      <c r="F204" s="36">
        <f>SUMIFS(СВЦЭМ!$F$33:$F$776,СВЦЭМ!$A$33:$A$776,$A204,СВЦЭМ!$B$33:$B$776,F$190)+'СЕТ СН'!$F$12</f>
        <v>154.25717484</v>
      </c>
      <c r="G204" s="36">
        <f>SUMIFS(СВЦЭМ!$F$33:$F$776,СВЦЭМ!$A$33:$A$776,$A204,СВЦЭМ!$B$33:$B$776,G$190)+'СЕТ СН'!$F$12</f>
        <v>151.08855778</v>
      </c>
      <c r="H204" s="36">
        <f>SUMIFS(СВЦЭМ!$F$33:$F$776,СВЦЭМ!$A$33:$A$776,$A204,СВЦЭМ!$B$33:$B$776,H$190)+'СЕТ СН'!$F$12</f>
        <v>146.86528755000001</v>
      </c>
      <c r="I204" s="36">
        <f>SUMIFS(СВЦЭМ!$F$33:$F$776,СВЦЭМ!$A$33:$A$776,$A204,СВЦЭМ!$B$33:$B$776,I$190)+'СЕТ СН'!$F$12</f>
        <v>135.91148276000001</v>
      </c>
      <c r="J204" s="36">
        <f>SUMIFS(СВЦЭМ!$F$33:$F$776,СВЦЭМ!$A$33:$A$776,$A204,СВЦЭМ!$B$33:$B$776,J$190)+'СЕТ СН'!$F$12</f>
        <v>134.44794099000001</v>
      </c>
      <c r="K204" s="36">
        <f>SUMIFS(СВЦЭМ!$F$33:$F$776,СВЦЭМ!$A$33:$A$776,$A204,СВЦЭМ!$B$33:$B$776,K$190)+'СЕТ СН'!$F$12</f>
        <v>139.26220280000001</v>
      </c>
      <c r="L204" s="36">
        <f>SUMIFS(СВЦЭМ!$F$33:$F$776,СВЦЭМ!$A$33:$A$776,$A204,СВЦЭМ!$B$33:$B$776,L$190)+'СЕТ СН'!$F$12</f>
        <v>139.5053489</v>
      </c>
      <c r="M204" s="36">
        <f>SUMIFS(СВЦЭМ!$F$33:$F$776,СВЦЭМ!$A$33:$A$776,$A204,СВЦЭМ!$B$33:$B$776,M$190)+'СЕТ СН'!$F$12</f>
        <v>140.96737440999999</v>
      </c>
      <c r="N204" s="36">
        <f>SUMIFS(СВЦЭМ!$F$33:$F$776,СВЦЭМ!$A$33:$A$776,$A204,СВЦЭМ!$B$33:$B$776,N$190)+'СЕТ СН'!$F$12</f>
        <v>137.1497166</v>
      </c>
      <c r="O204" s="36">
        <f>SUMIFS(СВЦЭМ!$F$33:$F$776,СВЦЭМ!$A$33:$A$776,$A204,СВЦЭМ!$B$33:$B$776,O$190)+'СЕТ СН'!$F$12</f>
        <v>142.25812886</v>
      </c>
      <c r="P204" s="36">
        <f>SUMIFS(СВЦЭМ!$F$33:$F$776,СВЦЭМ!$A$33:$A$776,$A204,СВЦЭМ!$B$33:$B$776,P$190)+'СЕТ СН'!$F$12</f>
        <v>137.44677060000001</v>
      </c>
      <c r="Q204" s="36">
        <f>SUMIFS(СВЦЭМ!$F$33:$F$776,СВЦЭМ!$A$33:$A$776,$A204,СВЦЭМ!$B$33:$B$776,Q$190)+'СЕТ СН'!$F$12</f>
        <v>138.24556472</v>
      </c>
      <c r="R204" s="36">
        <f>SUMIFS(СВЦЭМ!$F$33:$F$776,СВЦЭМ!$A$33:$A$776,$A204,СВЦЭМ!$B$33:$B$776,R$190)+'СЕТ СН'!$F$12</f>
        <v>131.16244710000001</v>
      </c>
      <c r="S204" s="36">
        <f>SUMIFS(СВЦЭМ!$F$33:$F$776,СВЦЭМ!$A$33:$A$776,$A204,СВЦЭМ!$B$33:$B$776,S$190)+'СЕТ СН'!$F$12</f>
        <v>132.79228445999999</v>
      </c>
      <c r="T204" s="36">
        <f>SUMIFS(СВЦЭМ!$F$33:$F$776,СВЦЭМ!$A$33:$A$776,$A204,СВЦЭМ!$B$33:$B$776,T$190)+'СЕТ СН'!$F$12</f>
        <v>133.6238879</v>
      </c>
      <c r="U204" s="36">
        <f>SUMIFS(СВЦЭМ!$F$33:$F$776,СВЦЭМ!$A$33:$A$776,$A204,СВЦЭМ!$B$33:$B$776,U$190)+'СЕТ СН'!$F$12</f>
        <v>132.49276771999999</v>
      </c>
      <c r="V204" s="36">
        <f>SUMIFS(СВЦЭМ!$F$33:$F$776,СВЦЭМ!$A$33:$A$776,$A204,СВЦЭМ!$B$33:$B$776,V$190)+'СЕТ СН'!$F$12</f>
        <v>135.03180058999999</v>
      </c>
      <c r="W204" s="36">
        <f>SUMIFS(СВЦЭМ!$F$33:$F$776,СВЦЭМ!$A$33:$A$776,$A204,СВЦЭМ!$B$33:$B$776,W$190)+'СЕТ СН'!$F$12</f>
        <v>137.51272276</v>
      </c>
      <c r="X204" s="36">
        <f>SUMIFS(СВЦЭМ!$F$33:$F$776,СВЦЭМ!$A$33:$A$776,$A204,СВЦЭМ!$B$33:$B$776,X$190)+'СЕТ СН'!$F$12</f>
        <v>130.229906</v>
      </c>
      <c r="Y204" s="36">
        <f>SUMIFS(СВЦЭМ!$F$33:$F$776,СВЦЭМ!$A$33:$A$776,$A204,СВЦЭМ!$B$33:$B$776,Y$190)+'СЕТ СН'!$F$12</f>
        <v>126.447765</v>
      </c>
    </row>
    <row r="205" spans="1:25" ht="15.75" x14ac:dyDescent="0.2">
      <c r="A205" s="35">
        <f t="shared" si="5"/>
        <v>43692</v>
      </c>
      <c r="B205" s="36">
        <f>SUMIFS(СВЦЭМ!$F$33:$F$776,СВЦЭМ!$A$33:$A$776,$A205,СВЦЭМ!$B$33:$B$776,B$190)+'СЕТ СН'!$F$12</f>
        <v>129.82863477000001</v>
      </c>
      <c r="C205" s="36">
        <f>SUMIFS(СВЦЭМ!$F$33:$F$776,СВЦЭМ!$A$33:$A$776,$A205,СВЦЭМ!$B$33:$B$776,C$190)+'СЕТ СН'!$F$12</f>
        <v>139.27429931</v>
      </c>
      <c r="D205" s="36">
        <f>SUMIFS(СВЦЭМ!$F$33:$F$776,СВЦЭМ!$A$33:$A$776,$A205,СВЦЭМ!$B$33:$B$776,D$190)+'СЕТ СН'!$F$12</f>
        <v>142.71273977000001</v>
      </c>
      <c r="E205" s="36">
        <f>SUMIFS(СВЦЭМ!$F$33:$F$776,СВЦЭМ!$A$33:$A$776,$A205,СВЦЭМ!$B$33:$B$776,E$190)+'СЕТ СН'!$F$12</f>
        <v>144.77167850000001</v>
      </c>
      <c r="F205" s="36">
        <f>SUMIFS(СВЦЭМ!$F$33:$F$776,СВЦЭМ!$A$33:$A$776,$A205,СВЦЭМ!$B$33:$B$776,F$190)+'СЕТ СН'!$F$12</f>
        <v>145.16138985000001</v>
      </c>
      <c r="G205" s="36">
        <f>SUMIFS(СВЦЭМ!$F$33:$F$776,СВЦЭМ!$A$33:$A$776,$A205,СВЦЭМ!$B$33:$B$776,G$190)+'СЕТ СН'!$F$12</f>
        <v>142.59951487999999</v>
      </c>
      <c r="H205" s="36">
        <f>SUMIFS(СВЦЭМ!$F$33:$F$776,СВЦЭМ!$A$33:$A$776,$A205,СВЦЭМ!$B$33:$B$776,H$190)+'СЕТ СН'!$F$12</f>
        <v>136.21415922</v>
      </c>
      <c r="I205" s="36">
        <f>SUMIFS(СВЦЭМ!$F$33:$F$776,СВЦЭМ!$A$33:$A$776,$A205,СВЦЭМ!$B$33:$B$776,I$190)+'СЕТ СН'!$F$12</f>
        <v>130.24314111000001</v>
      </c>
      <c r="J205" s="36">
        <f>SUMIFS(СВЦЭМ!$F$33:$F$776,СВЦЭМ!$A$33:$A$776,$A205,СВЦЭМ!$B$33:$B$776,J$190)+'СЕТ СН'!$F$12</f>
        <v>131.75981017000001</v>
      </c>
      <c r="K205" s="36">
        <f>SUMIFS(СВЦЭМ!$F$33:$F$776,СВЦЭМ!$A$33:$A$776,$A205,СВЦЭМ!$B$33:$B$776,K$190)+'СЕТ СН'!$F$12</f>
        <v>133.98081630999999</v>
      </c>
      <c r="L205" s="36">
        <f>SUMIFS(СВЦЭМ!$F$33:$F$776,СВЦЭМ!$A$33:$A$776,$A205,СВЦЭМ!$B$33:$B$776,L$190)+'СЕТ СН'!$F$12</f>
        <v>134.54987965999999</v>
      </c>
      <c r="M205" s="36">
        <f>SUMIFS(СВЦЭМ!$F$33:$F$776,СВЦЭМ!$A$33:$A$776,$A205,СВЦЭМ!$B$33:$B$776,M$190)+'СЕТ СН'!$F$12</f>
        <v>133.72558445000001</v>
      </c>
      <c r="N205" s="36">
        <f>SUMIFS(СВЦЭМ!$F$33:$F$776,СВЦЭМ!$A$33:$A$776,$A205,СВЦЭМ!$B$33:$B$776,N$190)+'СЕТ СН'!$F$12</f>
        <v>132.43820726000001</v>
      </c>
      <c r="O205" s="36">
        <f>SUMIFS(СВЦЭМ!$F$33:$F$776,СВЦЭМ!$A$33:$A$776,$A205,СВЦЭМ!$B$33:$B$776,O$190)+'СЕТ СН'!$F$12</f>
        <v>135.62104747999999</v>
      </c>
      <c r="P205" s="36">
        <f>SUMIFS(СВЦЭМ!$F$33:$F$776,СВЦЭМ!$A$33:$A$776,$A205,СВЦЭМ!$B$33:$B$776,P$190)+'СЕТ СН'!$F$12</f>
        <v>136.56472084999999</v>
      </c>
      <c r="Q205" s="36">
        <f>SUMIFS(СВЦЭМ!$F$33:$F$776,СВЦЭМ!$A$33:$A$776,$A205,СВЦЭМ!$B$33:$B$776,Q$190)+'СЕТ СН'!$F$12</f>
        <v>137.48136715999999</v>
      </c>
      <c r="R205" s="36">
        <f>SUMIFS(СВЦЭМ!$F$33:$F$776,СВЦЭМ!$A$33:$A$776,$A205,СВЦЭМ!$B$33:$B$776,R$190)+'СЕТ СН'!$F$12</f>
        <v>139.18449620000001</v>
      </c>
      <c r="S205" s="36">
        <f>SUMIFS(СВЦЭМ!$F$33:$F$776,СВЦЭМ!$A$33:$A$776,$A205,СВЦЭМ!$B$33:$B$776,S$190)+'СЕТ СН'!$F$12</f>
        <v>141.2621943</v>
      </c>
      <c r="T205" s="36">
        <f>SUMIFS(СВЦЭМ!$F$33:$F$776,СВЦЭМ!$A$33:$A$776,$A205,СВЦЭМ!$B$33:$B$776,T$190)+'СЕТ СН'!$F$12</f>
        <v>141.99549259</v>
      </c>
      <c r="U205" s="36">
        <f>SUMIFS(СВЦЭМ!$F$33:$F$776,СВЦЭМ!$A$33:$A$776,$A205,СВЦЭМ!$B$33:$B$776,U$190)+'СЕТ СН'!$F$12</f>
        <v>142.31668019</v>
      </c>
      <c r="V205" s="36">
        <f>SUMIFS(СВЦЭМ!$F$33:$F$776,СВЦЭМ!$A$33:$A$776,$A205,СВЦЭМ!$B$33:$B$776,V$190)+'СЕТ СН'!$F$12</f>
        <v>143.95889079</v>
      </c>
      <c r="W205" s="36">
        <f>SUMIFS(СВЦЭМ!$F$33:$F$776,СВЦЭМ!$A$33:$A$776,$A205,СВЦЭМ!$B$33:$B$776,W$190)+'СЕТ СН'!$F$12</f>
        <v>144.94908314</v>
      </c>
      <c r="X205" s="36">
        <f>SUMIFS(СВЦЭМ!$F$33:$F$776,СВЦЭМ!$A$33:$A$776,$A205,СВЦЭМ!$B$33:$B$776,X$190)+'СЕТ СН'!$F$12</f>
        <v>137.62974478000001</v>
      </c>
      <c r="Y205" s="36">
        <f>SUMIFS(СВЦЭМ!$F$33:$F$776,СВЦЭМ!$A$33:$A$776,$A205,СВЦЭМ!$B$33:$B$776,Y$190)+'СЕТ СН'!$F$12</f>
        <v>126.07107015</v>
      </c>
    </row>
    <row r="206" spans="1:25" ht="15.75" x14ac:dyDescent="0.2">
      <c r="A206" s="35">
        <f t="shared" si="5"/>
        <v>43693</v>
      </c>
      <c r="B206" s="36">
        <f>SUMIFS(СВЦЭМ!$F$33:$F$776,СВЦЭМ!$A$33:$A$776,$A206,СВЦЭМ!$B$33:$B$776,B$190)+'СЕТ СН'!$F$12</f>
        <v>147.6951991</v>
      </c>
      <c r="C206" s="36">
        <f>SUMIFS(СВЦЭМ!$F$33:$F$776,СВЦЭМ!$A$33:$A$776,$A206,СВЦЭМ!$B$33:$B$776,C$190)+'СЕТ СН'!$F$12</f>
        <v>156.3852521</v>
      </c>
      <c r="D206" s="36">
        <f>SUMIFS(СВЦЭМ!$F$33:$F$776,СВЦЭМ!$A$33:$A$776,$A206,СВЦЭМ!$B$33:$B$776,D$190)+'СЕТ СН'!$F$12</f>
        <v>162.32588643</v>
      </c>
      <c r="E206" s="36">
        <f>SUMIFS(СВЦЭМ!$F$33:$F$776,СВЦЭМ!$A$33:$A$776,$A206,СВЦЭМ!$B$33:$B$776,E$190)+'СЕТ СН'!$F$12</f>
        <v>164.53182337000001</v>
      </c>
      <c r="F206" s="36">
        <f>SUMIFS(СВЦЭМ!$F$33:$F$776,СВЦЭМ!$A$33:$A$776,$A206,СВЦЭМ!$B$33:$B$776,F$190)+'СЕТ СН'!$F$12</f>
        <v>163.17006953999999</v>
      </c>
      <c r="G206" s="36">
        <f>SUMIFS(СВЦЭМ!$F$33:$F$776,СВЦЭМ!$A$33:$A$776,$A206,СВЦЭМ!$B$33:$B$776,G$190)+'СЕТ СН'!$F$12</f>
        <v>157.72956411000001</v>
      </c>
      <c r="H206" s="36">
        <f>SUMIFS(СВЦЭМ!$F$33:$F$776,СВЦЭМ!$A$33:$A$776,$A206,СВЦЭМ!$B$33:$B$776,H$190)+'СЕТ СН'!$F$12</f>
        <v>151.86792636000001</v>
      </c>
      <c r="I206" s="36">
        <f>SUMIFS(СВЦЭМ!$F$33:$F$776,СВЦЭМ!$A$33:$A$776,$A206,СВЦЭМ!$B$33:$B$776,I$190)+'СЕТ СН'!$F$12</f>
        <v>139.68458978999999</v>
      </c>
      <c r="J206" s="36">
        <f>SUMIFS(СВЦЭМ!$F$33:$F$776,СВЦЭМ!$A$33:$A$776,$A206,СВЦЭМ!$B$33:$B$776,J$190)+'СЕТ СН'!$F$12</f>
        <v>135.64416796</v>
      </c>
      <c r="K206" s="36">
        <f>SUMIFS(СВЦЭМ!$F$33:$F$776,СВЦЭМ!$A$33:$A$776,$A206,СВЦЭМ!$B$33:$B$776,K$190)+'СЕТ СН'!$F$12</f>
        <v>139.56165282000001</v>
      </c>
      <c r="L206" s="36">
        <f>SUMIFS(СВЦЭМ!$F$33:$F$776,СВЦЭМ!$A$33:$A$776,$A206,СВЦЭМ!$B$33:$B$776,L$190)+'СЕТ СН'!$F$12</f>
        <v>139.32058422</v>
      </c>
      <c r="M206" s="36">
        <f>SUMIFS(СВЦЭМ!$F$33:$F$776,СВЦЭМ!$A$33:$A$776,$A206,СВЦЭМ!$B$33:$B$776,M$190)+'СЕТ СН'!$F$12</f>
        <v>136.90782066</v>
      </c>
      <c r="N206" s="36">
        <f>SUMIFS(СВЦЭМ!$F$33:$F$776,СВЦЭМ!$A$33:$A$776,$A206,СВЦЭМ!$B$33:$B$776,N$190)+'СЕТ СН'!$F$12</f>
        <v>135.05067069</v>
      </c>
      <c r="O206" s="36">
        <f>SUMIFS(СВЦЭМ!$F$33:$F$776,СВЦЭМ!$A$33:$A$776,$A206,СВЦЭМ!$B$33:$B$776,O$190)+'СЕТ СН'!$F$12</f>
        <v>136.84226378</v>
      </c>
      <c r="P206" s="36">
        <f>SUMIFS(СВЦЭМ!$F$33:$F$776,СВЦЭМ!$A$33:$A$776,$A206,СВЦЭМ!$B$33:$B$776,P$190)+'СЕТ СН'!$F$12</f>
        <v>139.60679604000001</v>
      </c>
      <c r="Q206" s="36">
        <f>SUMIFS(СВЦЭМ!$F$33:$F$776,СВЦЭМ!$A$33:$A$776,$A206,СВЦЭМ!$B$33:$B$776,Q$190)+'СЕТ СН'!$F$12</f>
        <v>139.60812712000001</v>
      </c>
      <c r="R206" s="36">
        <f>SUMIFS(СВЦЭМ!$F$33:$F$776,СВЦЭМ!$A$33:$A$776,$A206,СВЦЭМ!$B$33:$B$776,R$190)+'СЕТ СН'!$F$12</f>
        <v>133.20641594</v>
      </c>
      <c r="S206" s="36">
        <f>SUMIFS(СВЦЭМ!$F$33:$F$776,СВЦЭМ!$A$33:$A$776,$A206,СВЦЭМ!$B$33:$B$776,S$190)+'СЕТ СН'!$F$12</f>
        <v>130.78038839999999</v>
      </c>
      <c r="T206" s="36">
        <f>SUMIFS(СВЦЭМ!$F$33:$F$776,СВЦЭМ!$A$33:$A$776,$A206,СВЦЭМ!$B$33:$B$776,T$190)+'СЕТ СН'!$F$12</f>
        <v>132.40243373999999</v>
      </c>
      <c r="U206" s="36">
        <f>SUMIFS(СВЦЭМ!$F$33:$F$776,СВЦЭМ!$A$33:$A$776,$A206,СВЦЭМ!$B$33:$B$776,U$190)+'СЕТ СН'!$F$12</f>
        <v>132.25522484999999</v>
      </c>
      <c r="V206" s="36">
        <f>SUMIFS(СВЦЭМ!$F$33:$F$776,СВЦЭМ!$A$33:$A$776,$A206,СВЦЭМ!$B$33:$B$776,V$190)+'СЕТ СН'!$F$12</f>
        <v>133.733003</v>
      </c>
      <c r="W206" s="36">
        <f>SUMIFS(СВЦЭМ!$F$33:$F$776,СВЦЭМ!$A$33:$A$776,$A206,СВЦЭМ!$B$33:$B$776,W$190)+'СЕТ СН'!$F$12</f>
        <v>133.27891883999999</v>
      </c>
      <c r="X206" s="36">
        <f>SUMIFS(СВЦЭМ!$F$33:$F$776,СВЦЭМ!$A$33:$A$776,$A206,СВЦЭМ!$B$33:$B$776,X$190)+'СЕТ СН'!$F$12</f>
        <v>127.76955780999999</v>
      </c>
      <c r="Y206" s="36">
        <f>SUMIFS(СВЦЭМ!$F$33:$F$776,СВЦЭМ!$A$33:$A$776,$A206,СВЦЭМ!$B$33:$B$776,Y$190)+'СЕТ СН'!$F$12</f>
        <v>123.82226104999999</v>
      </c>
    </row>
    <row r="207" spans="1:25" ht="15.75" x14ac:dyDescent="0.2">
      <c r="A207" s="35">
        <f t="shared" si="5"/>
        <v>43694</v>
      </c>
      <c r="B207" s="36">
        <f>SUMIFS(СВЦЭМ!$F$33:$F$776,СВЦЭМ!$A$33:$A$776,$A207,СВЦЭМ!$B$33:$B$776,B$190)+'СЕТ СН'!$F$12</f>
        <v>157.3063142</v>
      </c>
      <c r="C207" s="36">
        <f>SUMIFS(СВЦЭМ!$F$33:$F$776,СВЦЭМ!$A$33:$A$776,$A207,СВЦЭМ!$B$33:$B$776,C$190)+'СЕТ СН'!$F$12</f>
        <v>174.23699762000001</v>
      </c>
      <c r="D207" s="36">
        <f>SUMIFS(СВЦЭМ!$F$33:$F$776,СВЦЭМ!$A$33:$A$776,$A207,СВЦЭМ!$B$33:$B$776,D$190)+'СЕТ СН'!$F$12</f>
        <v>177.28782877</v>
      </c>
      <c r="E207" s="36">
        <f>SUMIFS(СВЦЭМ!$F$33:$F$776,СВЦЭМ!$A$33:$A$776,$A207,СВЦЭМ!$B$33:$B$776,E$190)+'СЕТ СН'!$F$12</f>
        <v>183.74225719</v>
      </c>
      <c r="F207" s="36">
        <f>SUMIFS(СВЦЭМ!$F$33:$F$776,СВЦЭМ!$A$33:$A$776,$A207,СВЦЭМ!$B$33:$B$776,F$190)+'СЕТ СН'!$F$12</f>
        <v>182.99719920999999</v>
      </c>
      <c r="G207" s="36">
        <f>SUMIFS(СВЦЭМ!$F$33:$F$776,СВЦЭМ!$A$33:$A$776,$A207,СВЦЭМ!$B$33:$B$776,G$190)+'СЕТ СН'!$F$12</f>
        <v>178.06646376</v>
      </c>
      <c r="H207" s="36">
        <f>SUMIFS(СВЦЭМ!$F$33:$F$776,СВЦЭМ!$A$33:$A$776,$A207,СВЦЭМ!$B$33:$B$776,H$190)+'СЕТ СН'!$F$12</f>
        <v>171.2318291</v>
      </c>
      <c r="I207" s="36">
        <f>SUMIFS(СВЦЭМ!$F$33:$F$776,СВЦЭМ!$A$33:$A$776,$A207,СВЦЭМ!$B$33:$B$776,I$190)+'СЕТ СН'!$F$12</f>
        <v>156.04754349000001</v>
      </c>
      <c r="J207" s="36">
        <f>SUMIFS(СВЦЭМ!$F$33:$F$776,СВЦЭМ!$A$33:$A$776,$A207,СВЦЭМ!$B$33:$B$776,J$190)+'СЕТ СН'!$F$12</f>
        <v>139.16880040000001</v>
      </c>
      <c r="K207" s="36">
        <f>SUMIFS(СВЦЭМ!$F$33:$F$776,СВЦЭМ!$A$33:$A$776,$A207,СВЦЭМ!$B$33:$B$776,K$190)+'СЕТ СН'!$F$12</f>
        <v>130.73641497</v>
      </c>
      <c r="L207" s="36">
        <f>SUMIFS(СВЦЭМ!$F$33:$F$776,СВЦЭМ!$A$33:$A$776,$A207,СВЦЭМ!$B$33:$B$776,L$190)+'СЕТ СН'!$F$12</f>
        <v>132.03084000000001</v>
      </c>
      <c r="M207" s="36">
        <f>SUMIFS(СВЦЭМ!$F$33:$F$776,СВЦЭМ!$A$33:$A$776,$A207,СВЦЭМ!$B$33:$B$776,M$190)+'СЕТ СН'!$F$12</f>
        <v>131.84909249</v>
      </c>
      <c r="N207" s="36">
        <f>SUMIFS(СВЦЭМ!$F$33:$F$776,СВЦЭМ!$A$33:$A$776,$A207,СВЦЭМ!$B$33:$B$776,N$190)+'СЕТ СН'!$F$12</f>
        <v>130.41119237999999</v>
      </c>
      <c r="O207" s="36">
        <f>SUMIFS(СВЦЭМ!$F$33:$F$776,СВЦЭМ!$A$33:$A$776,$A207,СВЦЭМ!$B$33:$B$776,O$190)+'СЕТ СН'!$F$12</f>
        <v>131.40645774999999</v>
      </c>
      <c r="P207" s="36">
        <f>SUMIFS(СВЦЭМ!$F$33:$F$776,СВЦЭМ!$A$33:$A$776,$A207,СВЦЭМ!$B$33:$B$776,P$190)+'СЕТ СН'!$F$12</f>
        <v>130.89272396000001</v>
      </c>
      <c r="Q207" s="36">
        <f>SUMIFS(СВЦЭМ!$F$33:$F$776,СВЦЭМ!$A$33:$A$776,$A207,СВЦЭМ!$B$33:$B$776,Q$190)+'СЕТ СН'!$F$12</f>
        <v>132.34889699999999</v>
      </c>
      <c r="R207" s="36">
        <f>SUMIFS(СВЦЭМ!$F$33:$F$776,СВЦЭМ!$A$33:$A$776,$A207,СВЦЭМ!$B$33:$B$776,R$190)+'СЕТ СН'!$F$12</f>
        <v>123.08846349</v>
      </c>
      <c r="S207" s="36">
        <f>SUMIFS(СВЦЭМ!$F$33:$F$776,СВЦЭМ!$A$33:$A$776,$A207,СВЦЭМ!$B$33:$B$776,S$190)+'СЕТ СН'!$F$12</f>
        <v>122.9440563</v>
      </c>
      <c r="T207" s="36">
        <f>SUMIFS(СВЦЭМ!$F$33:$F$776,СВЦЭМ!$A$33:$A$776,$A207,СВЦЭМ!$B$33:$B$776,T$190)+'СЕТ СН'!$F$12</f>
        <v>124.68061237000001</v>
      </c>
      <c r="U207" s="36">
        <f>SUMIFS(СВЦЭМ!$F$33:$F$776,СВЦЭМ!$A$33:$A$776,$A207,СВЦЭМ!$B$33:$B$776,U$190)+'СЕТ СН'!$F$12</f>
        <v>124.84625781</v>
      </c>
      <c r="V207" s="36">
        <f>SUMIFS(СВЦЭМ!$F$33:$F$776,СВЦЭМ!$A$33:$A$776,$A207,СВЦЭМ!$B$33:$B$776,V$190)+'СЕТ СН'!$F$12</f>
        <v>126.84201512999999</v>
      </c>
      <c r="W207" s="36">
        <f>SUMIFS(СВЦЭМ!$F$33:$F$776,СВЦЭМ!$A$33:$A$776,$A207,СВЦЭМ!$B$33:$B$776,W$190)+'СЕТ СН'!$F$12</f>
        <v>128.12239857</v>
      </c>
      <c r="X207" s="36">
        <f>SUMIFS(СВЦЭМ!$F$33:$F$776,СВЦЭМ!$A$33:$A$776,$A207,СВЦЭМ!$B$33:$B$776,X$190)+'СЕТ СН'!$F$12</f>
        <v>120.43559433999999</v>
      </c>
      <c r="Y207" s="36">
        <f>SUMIFS(СВЦЭМ!$F$33:$F$776,СВЦЭМ!$A$33:$A$776,$A207,СВЦЭМ!$B$33:$B$776,Y$190)+'СЕТ СН'!$F$12</f>
        <v>118.10639169</v>
      </c>
    </row>
    <row r="208" spans="1:25" ht="15.75" x14ac:dyDescent="0.2">
      <c r="A208" s="35">
        <f t="shared" si="5"/>
        <v>43695</v>
      </c>
      <c r="B208" s="36">
        <f>SUMIFS(СВЦЭМ!$F$33:$F$776,СВЦЭМ!$A$33:$A$776,$A208,СВЦЭМ!$B$33:$B$776,B$190)+'СЕТ СН'!$F$12</f>
        <v>131.6083702</v>
      </c>
      <c r="C208" s="36">
        <f>SUMIFS(СВЦЭМ!$F$33:$F$776,СВЦЭМ!$A$33:$A$776,$A208,СВЦЭМ!$B$33:$B$776,C$190)+'СЕТ СН'!$F$12</f>
        <v>137.73968944000001</v>
      </c>
      <c r="D208" s="36">
        <f>SUMIFS(СВЦЭМ!$F$33:$F$776,СВЦЭМ!$A$33:$A$776,$A208,СВЦЭМ!$B$33:$B$776,D$190)+'СЕТ СН'!$F$12</f>
        <v>146.20110901000001</v>
      </c>
      <c r="E208" s="36">
        <f>SUMIFS(СВЦЭМ!$F$33:$F$776,СВЦЭМ!$A$33:$A$776,$A208,СВЦЭМ!$B$33:$B$776,E$190)+'СЕТ СН'!$F$12</f>
        <v>147.70592615000001</v>
      </c>
      <c r="F208" s="36">
        <f>SUMIFS(СВЦЭМ!$F$33:$F$776,СВЦЭМ!$A$33:$A$776,$A208,СВЦЭМ!$B$33:$B$776,F$190)+'СЕТ СН'!$F$12</f>
        <v>147.85219792999999</v>
      </c>
      <c r="G208" s="36">
        <f>SUMIFS(СВЦЭМ!$F$33:$F$776,СВЦЭМ!$A$33:$A$776,$A208,СВЦЭМ!$B$33:$B$776,G$190)+'СЕТ СН'!$F$12</f>
        <v>147.0872363</v>
      </c>
      <c r="H208" s="36">
        <f>SUMIFS(СВЦЭМ!$F$33:$F$776,СВЦЭМ!$A$33:$A$776,$A208,СВЦЭМ!$B$33:$B$776,H$190)+'СЕТ СН'!$F$12</f>
        <v>146.39410864000001</v>
      </c>
      <c r="I208" s="36">
        <f>SUMIFS(СВЦЭМ!$F$33:$F$776,СВЦЭМ!$A$33:$A$776,$A208,СВЦЭМ!$B$33:$B$776,I$190)+'СЕТ СН'!$F$12</f>
        <v>143.29517530999999</v>
      </c>
      <c r="J208" s="36">
        <f>SUMIFS(СВЦЭМ!$F$33:$F$776,СВЦЭМ!$A$33:$A$776,$A208,СВЦЭМ!$B$33:$B$776,J$190)+'СЕТ СН'!$F$12</f>
        <v>140.98828148999999</v>
      </c>
      <c r="K208" s="36">
        <f>SUMIFS(СВЦЭМ!$F$33:$F$776,СВЦЭМ!$A$33:$A$776,$A208,СВЦЭМ!$B$33:$B$776,K$190)+'СЕТ СН'!$F$12</f>
        <v>131.77268724999999</v>
      </c>
      <c r="L208" s="36">
        <f>SUMIFS(СВЦЭМ!$F$33:$F$776,СВЦЭМ!$A$33:$A$776,$A208,СВЦЭМ!$B$33:$B$776,L$190)+'СЕТ СН'!$F$12</f>
        <v>132.16509739</v>
      </c>
      <c r="M208" s="36">
        <f>SUMIFS(СВЦЭМ!$F$33:$F$776,СВЦЭМ!$A$33:$A$776,$A208,СВЦЭМ!$B$33:$B$776,M$190)+'СЕТ СН'!$F$12</f>
        <v>131.91547455</v>
      </c>
      <c r="N208" s="36">
        <f>SUMIFS(СВЦЭМ!$F$33:$F$776,СВЦЭМ!$A$33:$A$776,$A208,СВЦЭМ!$B$33:$B$776,N$190)+'СЕТ СН'!$F$12</f>
        <v>129.61955560000001</v>
      </c>
      <c r="O208" s="36">
        <f>SUMIFS(СВЦЭМ!$F$33:$F$776,СВЦЭМ!$A$33:$A$776,$A208,СВЦЭМ!$B$33:$B$776,O$190)+'СЕТ СН'!$F$12</f>
        <v>129.52049463</v>
      </c>
      <c r="P208" s="36">
        <f>SUMIFS(СВЦЭМ!$F$33:$F$776,СВЦЭМ!$A$33:$A$776,$A208,СВЦЭМ!$B$33:$B$776,P$190)+'СЕТ СН'!$F$12</f>
        <v>127.47468138000001</v>
      </c>
      <c r="Q208" s="36">
        <f>SUMIFS(СВЦЭМ!$F$33:$F$776,СВЦЭМ!$A$33:$A$776,$A208,СВЦЭМ!$B$33:$B$776,Q$190)+'СЕТ СН'!$F$12</f>
        <v>128.34628597</v>
      </c>
      <c r="R208" s="36">
        <f>SUMIFS(СВЦЭМ!$F$33:$F$776,СВЦЭМ!$A$33:$A$776,$A208,СВЦЭМ!$B$33:$B$776,R$190)+'СЕТ СН'!$F$12</f>
        <v>122.01181879000001</v>
      </c>
      <c r="S208" s="36">
        <f>SUMIFS(СВЦЭМ!$F$33:$F$776,СВЦЭМ!$A$33:$A$776,$A208,СВЦЭМ!$B$33:$B$776,S$190)+'СЕТ СН'!$F$12</f>
        <v>124.5361271</v>
      </c>
      <c r="T208" s="36">
        <f>SUMIFS(СВЦЭМ!$F$33:$F$776,СВЦЭМ!$A$33:$A$776,$A208,СВЦЭМ!$B$33:$B$776,T$190)+'СЕТ СН'!$F$12</f>
        <v>127.15389139</v>
      </c>
      <c r="U208" s="36">
        <f>SUMIFS(СВЦЭМ!$F$33:$F$776,СВЦЭМ!$A$33:$A$776,$A208,СВЦЭМ!$B$33:$B$776,U$190)+'СЕТ СН'!$F$12</f>
        <v>127.90652506000001</v>
      </c>
      <c r="V208" s="36">
        <f>SUMIFS(СВЦЭМ!$F$33:$F$776,СВЦЭМ!$A$33:$A$776,$A208,СВЦЭМ!$B$33:$B$776,V$190)+'СЕТ СН'!$F$12</f>
        <v>129.14572784999999</v>
      </c>
      <c r="W208" s="36">
        <f>SUMIFS(СВЦЭМ!$F$33:$F$776,СВЦЭМ!$A$33:$A$776,$A208,СВЦЭМ!$B$33:$B$776,W$190)+'СЕТ СН'!$F$12</f>
        <v>131.60879009999999</v>
      </c>
      <c r="X208" s="36">
        <f>SUMIFS(СВЦЭМ!$F$33:$F$776,СВЦЭМ!$A$33:$A$776,$A208,СВЦЭМ!$B$33:$B$776,X$190)+'СЕТ СН'!$F$12</f>
        <v>125.48873991000001</v>
      </c>
      <c r="Y208" s="36">
        <f>SUMIFS(СВЦЭМ!$F$33:$F$776,СВЦЭМ!$A$33:$A$776,$A208,СВЦЭМ!$B$33:$B$776,Y$190)+'СЕТ СН'!$F$12</f>
        <v>131.57640864000001</v>
      </c>
    </row>
    <row r="209" spans="1:25" ht="15.75" x14ac:dyDescent="0.2">
      <c r="A209" s="35">
        <f t="shared" si="5"/>
        <v>43696</v>
      </c>
      <c r="B209" s="36">
        <f>SUMIFS(СВЦЭМ!$F$33:$F$776,СВЦЭМ!$A$33:$A$776,$A209,СВЦЭМ!$B$33:$B$776,B$190)+'СЕТ СН'!$F$12</f>
        <v>139.95263062999999</v>
      </c>
      <c r="C209" s="36">
        <f>SUMIFS(СВЦЭМ!$F$33:$F$776,СВЦЭМ!$A$33:$A$776,$A209,СВЦЭМ!$B$33:$B$776,C$190)+'СЕТ СН'!$F$12</f>
        <v>148.29249207000001</v>
      </c>
      <c r="D209" s="36">
        <f>SUMIFS(СВЦЭМ!$F$33:$F$776,СВЦЭМ!$A$33:$A$776,$A209,СВЦЭМ!$B$33:$B$776,D$190)+'СЕТ СН'!$F$12</f>
        <v>154.55350942000001</v>
      </c>
      <c r="E209" s="36">
        <f>SUMIFS(СВЦЭМ!$F$33:$F$776,СВЦЭМ!$A$33:$A$776,$A209,СВЦЭМ!$B$33:$B$776,E$190)+'СЕТ СН'!$F$12</f>
        <v>157.45948702999999</v>
      </c>
      <c r="F209" s="36">
        <f>SUMIFS(СВЦЭМ!$F$33:$F$776,СВЦЭМ!$A$33:$A$776,$A209,СВЦЭМ!$B$33:$B$776,F$190)+'СЕТ СН'!$F$12</f>
        <v>157.56928303999999</v>
      </c>
      <c r="G209" s="36">
        <f>SUMIFS(СВЦЭМ!$F$33:$F$776,СВЦЭМ!$A$33:$A$776,$A209,СВЦЭМ!$B$33:$B$776,G$190)+'СЕТ СН'!$F$12</f>
        <v>152.95249054999999</v>
      </c>
      <c r="H209" s="36">
        <f>SUMIFS(СВЦЭМ!$F$33:$F$776,СВЦЭМ!$A$33:$A$776,$A209,СВЦЭМ!$B$33:$B$776,H$190)+'СЕТ СН'!$F$12</f>
        <v>144.83051005999999</v>
      </c>
      <c r="I209" s="36">
        <f>SUMIFS(СВЦЭМ!$F$33:$F$776,СВЦЭМ!$A$33:$A$776,$A209,СВЦЭМ!$B$33:$B$776,I$190)+'СЕТ СН'!$F$12</f>
        <v>134.87018083000001</v>
      </c>
      <c r="J209" s="36">
        <f>SUMIFS(СВЦЭМ!$F$33:$F$776,СВЦЭМ!$A$33:$A$776,$A209,СВЦЭМ!$B$33:$B$776,J$190)+'СЕТ СН'!$F$12</f>
        <v>141.27368507</v>
      </c>
      <c r="K209" s="36">
        <f>SUMIFS(СВЦЭМ!$F$33:$F$776,СВЦЭМ!$A$33:$A$776,$A209,СВЦЭМ!$B$33:$B$776,K$190)+'СЕТ СН'!$F$12</f>
        <v>149.80114764999999</v>
      </c>
      <c r="L209" s="36">
        <f>SUMIFS(СВЦЭМ!$F$33:$F$776,СВЦЭМ!$A$33:$A$776,$A209,СВЦЭМ!$B$33:$B$776,L$190)+'СЕТ СН'!$F$12</f>
        <v>149.53385335999999</v>
      </c>
      <c r="M209" s="36">
        <f>SUMIFS(СВЦЭМ!$F$33:$F$776,СВЦЭМ!$A$33:$A$776,$A209,СВЦЭМ!$B$33:$B$776,M$190)+'СЕТ СН'!$F$12</f>
        <v>148.56531118999999</v>
      </c>
      <c r="N209" s="36">
        <f>SUMIFS(СВЦЭМ!$F$33:$F$776,СВЦЭМ!$A$33:$A$776,$A209,СВЦЭМ!$B$33:$B$776,N$190)+'СЕТ СН'!$F$12</f>
        <v>147.99174020000001</v>
      </c>
      <c r="O209" s="36">
        <f>SUMIFS(СВЦЭМ!$F$33:$F$776,СВЦЭМ!$A$33:$A$776,$A209,СВЦЭМ!$B$33:$B$776,O$190)+'СЕТ СН'!$F$12</f>
        <v>150.12060638</v>
      </c>
      <c r="P209" s="36">
        <f>SUMIFS(СВЦЭМ!$F$33:$F$776,СВЦЭМ!$A$33:$A$776,$A209,СВЦЭМ!$B$33:$B$776,P$190)+'СЕТ СН'!$F$12</f>
        <v>150.66089851000001</v>
      </c>
      <c r="Q209" s="36">
        <f>SUMIFS(СВЦЭМ!$F$33:$F$776,СВЦЭМ!$A$33:$A$776,$A209,СВЦЭМ!$B$33:$B$776,Q$190)+'СЕТ СН'!$F$12</f>
        <v>149.06392445</v>
      </c>
      <c r="R209" s="36">
        <f>SUMIFS(СВЦЭМ!$F$33:$F$776,СВЦЭМ!$A$33:$A$776,$A209,СВЦЭМ!$B$33:$B$776,R$190)+'СЕТ СН'!$F$12</f>
        <v>154.35697149999999</v>
      </c>
      <c r="S209" s="36">
        <f>SUMIFS(СВЦЭМ!$F$33:$F$776,СВЦЭМ!$A$33:$A$776,$A209,СВЦЭМ!$B$33:$B$776,S$190)+'СЕТ СН'!$F$12</f>
        <v>162.25561848000001</v>
      </c>
      <c r="T209" s="36">
        <f>SUMIFS(СВЦЭМ!$F$33:$F$776,СВЦЭМ!$A$33:$A$776,$A209,СВЦЭМ!$B$33:$B$776,T$190)+'СЕТ СН'!$F$12</f>
        <v>162.22444394999999</v>
      </c>
      <c r="U209" s="36">
        <f>SUMIFS(СВЦЭМ!$F$33:$F$776,СВЦЭМ!$A$33:$A$776,$A209,СВЦЭМ!$B$33:$B$776,U$190)+'СЕТ СН'!$F$12</f>
        <v>161.47372657</v>
      </c>
      <c r="V209" s="36">
        <f>SUMIFS(СВЦЭМ!$F$33:$F$776,СВЦЭМ!$A$33:$A$776,$A209,СВЦЭМ!$B$33:$B$776,V$190)+'СЕТ СН'!$F$12</f>
        <v>160.28678780000001</v>
      </c>
      <c r="W209" s="36">
        <f>SUMIFS(СВЦЭМ!$F$33:$F$776,СВЦЭМ!$A$33:$A$776,$A209,СВЦЭМ!$B$33:$B$776,W$190)+'СЕТ СН'!$F$12</f>
        <v>162.62694547000001</v>
      </c>
      <c r="X209" s="36">
        <f>SUMIFS(СВЦЭМ!$F$33:$F$776,СВЦЭМ!$A$33:$A$776,$A209,СВЦЭМ!$B$33:$B$776,X$190)+'СЕТ СН'!$F$12</f>
        <v>176.32001320000001</v>
      </c>
      <c r="Y209" s="36">
        <f>SUMIFS(СВЦЭМ!$F$33:$F$776,СВЦЭМ!$A$33:$A$776,$A209,СВЦЭМ!$B$33:$B$776,Y$190)+'СЕТ СН'!$F$12</f>
        <v>160.98423982</v>
      </c>
    </row>
    <row r="210" spans="1:25" ht="15.75" x14ac:dyDescent="0.2">
      <c r="A210" s="35">
        <f t="shared" si="5"/>
        <v>43697</v>
      </c>
      <c r="B210" s="36">
        <f>SUMIFS(СВЦЭМ!$F$33:$F$776,СВЦЭМ!$A$33:$A$776,$A210,СВЦЭМ!$B$33:$B$776,B$190)+'СЕТ СН'!$F$12</f>
        <v>133.37131905000001</v>
      </c>
      <c r="C210" s="36">
        <f>SUMIFS(СВЦЭМ!$F$33:$F$776,СВЦЭМ!$A$33:$A$776,$A210,СВЦЭМ!$B$33:$B$776,C$190)+'СЕТ СН'!$F$12</f>
        <v>139.65381395</v>
      </c>
      <c r="D210" s="36">
        <f>SUMIFS(СВЦЭМ!$F$33:$F$776,СВЦЭМ!$A$33:$A$776,$A210,СВЦЭМ!$B$33:$B$776,D$190)+'СЕТ СН'!$F$12</f>
        <v>146.77070205999999</v>
      </c>
      <c r="E210" s="36">
        <f>SUMIFS(СВЦЭМ!$F$33:$F$776,СВЦЭМ!$A$33:$A$776,$A210,СВЦЭМ!$B$33:$B$776,E$190)+'СЕТ СН'!$F$12</f>
        <v>149.74133913</v>
      </c>
      <c r="F210" s="36">
        <f>SUMIFS(СВЦЭМ!$F$33:$F$776,СВЦЭМ!$A$33:$A$776,$A210,СВЦЭМ!$B$33:$B$776,F$190)+'СЕТ СН'!$F$12</f>
        <v>151.45338255999999</v>
      </c>
      <c r="G210" s="36">
        <f>SUMIFS(СВЦЭМ!$F$33:$F$776,СВЦЭМ!$A$33:$A$776,$A210,СВЦЭМ!$B$33:$B$776,G$190)+'СЕТ СН'!$F$12</f>
        <v>147.06413438000001</v>
      </c>
      <c r="H210" s="36">
        <f>SUMIFS(СВЦЭМ!$F$33:$F$776,СВЦЭМ!$A$33:$A$776,$A210,СВЦЭМ!$B$33:$B$776,H$190)+'СЕТ СН'!$F$12</f>
        <v>139.95547479999999</v>
      </c>
      <c r="I210" s="36">
        <f>SUMIFS(СВЦЭМ!$F$33:$F$776,СВЦЭМ!$A$33:$A$776,$A210,СВЦЭМ!$B$33:$B$776,I$190)+'СЕТ СН'!$F$12</f>
        <v>130.4028208</v>
      </c>
      <c r="J210" s="36">
        <f>SUMIFS(СВЦЭМ!$F$33:$F$776,СВЦЭМ!$A$33:$A$776,$A210,СВЦЭМ!$B$33:$B$776,J$190)+'СЕТ СН'!$F$12</f>
        <v>128.85165520000001</v>
      </c>
      <c r="K210" s="36">
        <f>SUMIFS(СВЦЭМ!$F$33:$F$776,СВЦЭМ!$A$33:$A$776,$A210,СВЦЭМ!$B$33:$B$776,K$190)+'СЕТ СН'!$F$12</f>
        <v>133.31991034999999</v>
      </c>
      <c r="L210" s="36">
        <f>SUMIFS(СВЦЭМ!$F$33:$F$776,СВЦЭМ!$A$33:$A$776,$A210,СВЦЭМ!$B$33:$B$776,L$190)+'СЕТ СН'!$F$12</f>
        <v>132.63760680999999</v>
      </c>
      <c r="M210" s="36">
        <f>SUMIFS(СВЦЭМ!$F$33:$F$776,СВЦЭМ!$A$33:$A$776,$A210,СВЦЭМ!$B$33:$B$776,M$190)+'СЕТ СН'!$F$12</f>
        <v>132.25255206</v>
      </c>
      <c r="N210" s="36">
        <f>SUMIFS(СВЦЭМ!$F$33:$F$776,СВЦЭМ!$A$33:$A$776,$A210,СВЦЭМ!$B$33:$B$776,N$190)+'СЕТ СН'!$F$12</f>
        <v>130.17620037</v>
      </c>
      <c r="O210" s="36">
        <f>SUMIFS(СВЦЭМ!$F$33:$F$776,СВЦЭМ!$A$33:$A$776,$A210,СВЦЭМ!$B$33:$B$776,O$190)+'СЕТ СН'!$F$12</f>
        <v>130.79791126000001</v>
      </c>
      <c r="P210" s="36">
        <f>SUMIFS(СВЦЭМ!$F$33:$F$776,СВЦЭМ!$A$33:$A$776,$A210,СВЦЭМ!$B$33:$B$776,P$190)+'СЕТ СН'!$F$12</f>
        <v>132.45582730000001</v>
      </c>
      <c r="Q210" s="36">
        <f>SUMIFS(СВЦЭМ!$F$33:$F$776,СВЦЭМ!$A$33:$A$776,$A210,СВЦЭМ!$B$33:$B$776,Q$190)+'СЕТ СН'!$F$12</f>
        <v>132.88400142</v>
      </c>
      <c r="R210" s="36">
        <f>SUMIFS(СВЦЭМ!$F$33:$F$776,СВЦЭМ!$A$33:$A$776,$A210,СВЦЭМ!$B$33:$B$776,R$190)+'СЕТ СН'!$F$12</f>
        <v>145.83223565</v>
      </c>
      <c r="S210" s="36">
        <f>SUMIFS(СВЦЭМ!$F$33:$F$776,СВЦЭМ!$A$33:$A$776,$A210,СВЦЭМ!$B$33:$B$776,S$190)+'СЕТ СН'!$F$12</f>
        <v>128.78600476</v>
      </c>
      <c r="T210" s="36">
        <f>SUMIFS(СВЦЭМ!$F$33:$F$776,СВЦЭМ!$A$33:$A$776,$A210,СВЦЭМ!$B$33:$B$776,T$190)+'СЕТ СН'!$F$12</f>
        <v>129.98874663000001</v>
      </c>
      <c r="U210" s="36">
        <f>SUMIFS(СВЦЭМ!$F$33:$F$776,СВЦЭМ!$A$33:$A$776,$A210,СВЦЭМ!$B$33:$B$776,U$190)+'СЕТ СН'!$F$12</f>
        <v>130.38869764</v>
      </c>
      <c r="V210" s="36">
        <f>SUMIFS(СВЦЭМ!$F$33:$F$776,СВЦЭМ!$A$33:$A$776,$A210,СВЦЭМ!$B$33:$B$776,V$190)+'СЕТ СН'!$F$12</f>
        <v>132.66136822000001</v>
      </c>
      <c r="W210" s="36">
        <f>SUMIFS(СВЦЭМ!$F$33:$F$776,СВЦЭМ!$A$33:$A$776,$A210,СВЦЭМ!$B$33:$B$776,W$190)+'СЕТ СН'!$F$12</f>
        <v>134.80250684999999</v>
      </c>
      <c r="X210" s="36">
        <f>SUMIFS(СВЦЭМ!$F$33:$F$776,СВЦЭМ!$A$33:$A$776,$A210,СВЦЭМ!$B$33:$B$776,X$190)+'СЕТ СН'!$F$12</f>
        <v>127.61603787999999</v>
      </c>
      <c r="Y210" s="36">
        <f>SUMIFS(СВЦЭМ!$F$33:$F$776,СВЦЭМ!$A$33:$A$776,$A210,СВЦЭМ!$B$33:$B$776,Y$190)+'СЕТ СН'!$F$12</f>
        <v>117.70938945</v>
      </c>
    </row>
    <row r="211" spans="1:25" ht="15.75" x14ac:dyDescent="0.2">
      <c r="A211" s="35">
        <f t="shared" si="5"/>
        <v>43698</v>
      </c>
      <c r="B211" s="36">
        <f>SUMIFS(СВЦЭМ!$F$33:$F$776,СВЦЭМ!$A$33:$A$776,$A211,СВЦЭМ!$B$33:$B$776,B$190)+'СЕТ СН'!$F$12</f>
        <v>130.57219158999999</v>
      </c>
      <c r="C211" s="36">
        <f>SUMIFS(СВЦЭМ!$F$33:$F$776,СВЦЭМ!$A$33:$A$776,$A211,СВЦЭМ!$B$33:$B$776,C$190)+'СЕТ СН'!$F$12</f>
        <v>139.91536311999999</v>
      </c>
      <c r="D211" s="36">
        <f>SUMIFS(СВЦЭМ!$F$33:$F$776,СВЦЭМ!$A$33:$A$776,$A211,СВЦЭМ!$B$33:$B$776,D$190)+'СЕТ СН'!$F$12</f>
        <v>143.46367982000001</v>
      </c>
      <c r="E211" s="36">
        <f>SUMIFS(СВЦЭМ!$F$33:$F$776,СВЦЭМ!$A$33:$A$776,$A211,СВЦЭМ!$B$33:$B$776,E$190)+'СЕТ СН'!$F$12</f>
        <v>145.03999148</v>
      </c>
      <c r="F211" s="36">
        <f>SUMIFS(СВЦЭМ!$F$33:$F$776,СВЦЭМ!$A$33:$A$776,$A211,СВЦЭМ!$B$33:$B$776,F$190)+'СЕТ СН'!$F$12</f>
        <v>146.1742356</v>
      </c>
      <c r="G211" s="36">
        <f>SUMIFS(СВЦЭМ!$F$33:$F$776,СВЦЭМ!$A$33:$A$776,$A211,СВЦЭМ!$B$33:$B$776,G$190)+'СЕТ СН'!$F$12</f>
        <v>140.19204282999999</v>
      </c>
      <c r="H211" s="36">
        <f>SUMIFS(СВЦЭМ!$F$33:$F$776,СВЦЭМ!$A$33:$A$776,$A211,СВЦЭМ!$B$33:$B$776,H$190)+'СЕТ СН'!$F$12</f>
        <v>130.83843542</v>
      </c>
      <c r="I211" s="36">
        <f>SUMIFS(СВЦЭМ!$F$33:$F$776,СВЦЭМ!$A$33:$A$776,$A211,СВЦЭМ!$B$33:$B$776,I$190)+'СЕТ СН'!$F$12</f>
        <v>119.62725446</v>
      </c>
      <c r="J211" s="36">
        <f>SUMIFS(СВЦЭМ!$F$33:$F$776,СВЦЭМ!$A$33:$A$776,$A211,СВЦЭМ!$B$33:$B$776,J$190)+'СЕТ СН'!$F$12</f>
        <v>121.97072697</v>
      </c>
      <c r="K211" s="36">
        <f>SUMIFS(СВЦЭМ!$F$33:$F$776,СВЦЭМ!$A$33:$A$776,$A211,СВЦЭМ!$B$33:$B$776,K$190)+'СЕТ СН'!$F$12</f>
        <v>127.49911568</v>
      </c>
      <c r="L211" s="36">
        <f>SUMIFS(СВЦЭМ!$F$33:$F$776,СВЦЭМ!$A$33:$A$776,$A211,СВЦЭМ!$B$33:$B$776,L$190)+'СЕТ СН'!$F$12</f>
        <v>129.53852863</v>
      </c>
      <c r="M211" s="36">
        <f>SUMIFS(СВЦЭМ!$F$33:$F$776,СВЦЭМ!$A$33:$A$776,$A211,СВЦЭМ!$B$33:$B$776,M$190)+'СЕТ СН'!$F$12</f>
        <v>128.95034416999999</v>
      </c>
      <c r="N211" s="36">
        <f>SUMIFS(СВЦЭМ!$F$33:$F$776,СВЦЭМ!$A$33:$A$776,$A211,СВЦЭМ!$B$33:$B$776,N$190)+'СЕТ СН'!$F$12</f>
        <v>127.77241926000001</v>
      </c>
      <c r="O211" s="36">
        <f>SUMIFS(СВЦЭМ!$F$33:$F$776,СВЦЭМ!$A$33:$A$776,$A211,СВЦЭМ!$B$33:$B$776,O$190)+'СЕТ СН'!$F$12</f>
        <v>128.05594697000001</v>
      </c>
      <c r="P211" s="36">
        <f>SUMIFS(СВЦЭМ!$F$33:$F$776,СВЦЭМ!$A$33:$A$776,$A211,СВЦЭМ!$B$33:$B$776,P$190)+'СЕТ СН'!$F$12</f>
        <v>128.57895970000001</v>
      </c>
      <c r="Q211" s="36">
        <f>SUMIFS(СВЦЭМ!$F$33:$F$776,СВЦЭМ!$A$33:$A$776,$A211,СВЦЭМ!$B$33:$B$776,Q$190)+'СЕТ СН'!$F$12</f>
        <v>129.98916448</v>
      </c>
      <c r="R211" s="36">
        <f>SUMIFS(СВЦЭМ!$F$33:$F$776,СВЦЭМ!$A$33:$A$776,$A211,СВЦЭМ!$B$33:$B$776,R$190)+'СЕТ СН'!$F$12</f>
        <v>131.13337038</v>
      </c>
      <c r="S211" s="36">
        <f>SUMIFS(СВЦЭМ!$F$33:$F$776,СВЦЭМ!$A$33:$A$776,$A211,СВЦЭМ!$B$33:$B$776,S$190)+'СЕТ СН'!$F$12</f>
        <v>137.55040030000001</v>
      </c>
      <c r="T211" s="36">
        <f>SUMIFS(СВЦЭМ!$F$33:$F$776,СВЦЭМ!$A$33:$A$776,$A211,СВЦЭМ!$B$33:$B$776,T$190)+'СЕТ СН'!$F$12</f>
        <v>131.36949899999999</v>
      </c>
      <c r="U211" s="36">
        <f>SUMIFS(СВЦЭМ!$F$33:$F$776,СВЦЭМ!$A$33:$A$776,$A211,СВЦЭМ!$B$33:$B$776,U$190)+'СЕТ СН'!$F$12</f>
        <v>116.92119123000001</v>
      </c>
      <c r="V211" s="36">
        <f>SUMIFS(СВЦЭМ!$F$33:$F$776,СВЦЭМ!$A$33:$A$776,$A211,СВЦЭМ!$B$33:$B$776,V$190)+'СЕТ СН'!$F$12</f>
        <v>119.72010706</v>
      </c>
      <c r="W211" s="36">
        <f>SUMIFS(СВЦЭМ!$F$33:$F$776,СВЦЭМ!$A$33:$A$776,$A211,СВЦЭМ!$B$33:$B$776,W$190)+'СЕТ СН'!$F$12</f>
        <v>120.02363739</v>
      </c>
      <c r="X211" s="36">
        <f>SUMIFS(СВЦЭМ!$F$33:$F$776,СВЦЭМ!$A$33:$A$776,$A211,СВЦЭМ!$B$33:$B$776,X$190)+'СЕТ СН'!$F$12</f>
        <v>111.21330036000001</v>
      </c>
      <c r="Y211" s="36">
        <f>SUMIFS(СВЦЭМ!$F$33:$F$776,СВЦЭМ!$A$33:$A$776,$A211,СВЦЭМ!$B$33:$B$776,Y$190)+'СЕТ СН'!$F$12</f>
        <v>112.56688927</v>
      </c>
    </row>
    <row r="212" spans="1:25" ht="15.75" x14ac:dyDescent="0.2">
      <c r="A212" s="35">
        <f t="shared" si="5"/>
        <v>43699</v>
      </c>
      <c r="B212" s="36">
        <f>SUMIFS(СВЦЭМ!$F$33:$F$776,СВЦЭМ!$A$33:$A$776,$A212,СВЦЭМ!$B$33:$B$776,B$190)+'СЕТ СН'!$F$12</f>
        <v>136.73267784999999</v>
      </c>
      <c r="C212" s="36">
        <f>SUMIFS(СВЦЭМ!$F$33:$F$776,СВЦЭМ!$A$33:$A$776,$A212,СВЦЭМ!$B$33:$B$776,C$190)+'СЕТ СН'!$F$12</f>
        <v>143.56651464999999</v>
      </c>
      <c r="D212" s="36">
        <f>SUMIFS(СВЦЭМ!$F$33:$F$776,СВЦЭМ!$A$33:$A$776,$A212,СВЦЭМ!$B$33:$B$776,D$190)+'СЕТ СН'!$F$12</f>
        <v>146.77695073999999</v>
      </c>
      <c r="E212" s="36">
        <f>SUMIFS(СВЦЭМ!$F$33:$F$776,СВЦЭМ!$A$33:$A$776,$A212,СВЦЭМ!$B$33:$B$776,E$190)+'СЕТ СН'!$F$12</f>
        <v>149.07438071000001</v>
      </c>
      <c r="F212" s="36">
        <f>SUMIFS(СВЦЭМ!$F$33:$F$776,СВЦЭМ!$A$33:$A$776,$A212,СВЦЭМ!$B$33:$B$776,F$190)+'СЕТ СН'!$F$12</f>
        <v>150.38048487</v>
      </c>
      <c r="G212" s="36">
        <f>SUMIFS(СВЦЭМ!$F$33:$F$776,СВЦЭМ!$A$33:$A$776,$A212,СВЦЭМ!$B$33:$B$776,G$190)+'СЕТ СН'!$F$12</f>
        <v>145.77887057999999</v>
      </c>
      <c r="H212" s="36">
        <f>SUMIFS(СВЦЭМ!$F$33:$F$776,СВЦЭМ!$A$33:$A$776,$A212,СВЦЭМ!$B$33:$B$776,H$190)+'СЕТ СН'!$F$12</f>
        <v>139.49972170999999</v>
      </c>
      <c r="I212" s="36">
        <f>SUMIFS(СВЦЭМ!$F$33:$F$776,СВЦЭМ!$A$33:$A$776,$A212,СВЦЭМ!$B$33:$B$776,I$190)+'СЕТ СН'!$F$12</f>
        <v>129.72545206000001</v>
      </c>
      <c r="J212" s="36">
        <f>SUMIFS(СВЦЭМ!$F$33:$F$776,СВЦЭМ!$A$33:$A$776,$A212,СВЦЭМ!$B$33:$B$776,J$190)+'СЕТ СН'!$F$12</f>
        <v>125.12197784999999</v>
      </c>
      <c r="K212" s="36">
        <f>SUMIFS(СВЦЭМ!$F$33:$F$776,СВЦЭМ!$A$33:$A$776,$A212,СВЦЭМ!$B$33:$B$776,K$190)+'СЕТ СН'!$F$12</f>
        <v>126.91617422</v>
      </c>
      <c r="L212" s="36">
        <f>SUMIFS(СВЦЭМ!$F$33:$F$776,СВЦЭМ!$A$33:$A$776,$A212,СВЦЭМ!$B$33:$B$776,L$190)+'СЕТ СН'!$F$12</f>
        <v>128.35188346999999</v>
      </c>
      <c r="M212" s="36">
        <f>SUMIFS(СВЦЭМ!$F$33:$F$776,СВЦЭМ!$A$33:$A$776,$A212,СВЦЭМ!$B$33:$B$776,M$190)+'СЕТ СН'!$F$12</f>
        <v>128.54432997999999</v>
      </c>
      <c r="N212" s="36">
        <f>SUMIFS(СВЦЭМ!$F$33:$F$776,СВЦЭМ!$A$33:$A$776,$A212,СВЦЭМ!$B$33:$B$776,N$190)+'СЕТ СН'!$F$12</f>
        <v>125.76808585000001</v>
      </c>
      <c r="O212" s="36">
        <f>SUMIFS(СВЦЭМ!$F$33:$F$776,СВЦЭМ!$A$33:$A$776,$A212,СВЦЭМ!$B$33:$B$776,O$190)+'СЕТ СН'!$F$12</f>
        <v>126.86628137</v>
      </c>
      <c r="P212" s="36">
        <f>SUMIFS(СВЦЭМ!$F$33:$F$776,СВЦЭМ!$A$33:$A$776,$A212,СВЦЭМ!$B$33:$B$776,P$190)+'СЕТ СН'!$F$12</f>
        <v>126.85195317</v>
      </c>
      <c r="Q212" s="36">
        <f>SUMIFS(СВЦЭМ!$F$33:$F$776,СВЦЭМ!$A$33:$A$776,$A212,СВЦЭМ!$B$33:$B$776,Q$190)+'СЕТ СН'!$F$12</f>
        <v>125.97258585</v>
      </c>
      <c r="R212" s="36">
        <f>SUMIFS(СВЦЭМ!$F$33:$F$776,СВЦЭМ!$A$33:$A$776,$A212,СВЦЭМ!$B$33:$B$776,R$190)+'СЕТ СН'!$F$12</f>
        <v>117.31382669</v>
      </c>
      <c r="S212" s="36">
        <f>SUMIFS(СВЦЭМ!$F$33:$F$776,СВЦЭМ!$A$33:$A$776,$A212,СВЦЭМ!$B$33:$B$776,S$190)+'СЕТ СН'!$F$12</f>
        <v>111.722548</v>
      </c>
      <c r="T212" s="36">
        <f>SUMIFS(СВЦЭМ!$F$33:$F$776,СВЦЭМ!$A$33:$A$776,$A212,СВЦЭМ!$B$33:$B$776,T$190)+'СЕТ СН'!$F$12</f>
        <v>110.44159761</v>
      </c>
      <c r="U212" s="36">
        <f>SUMIFS(СВЦЭМ!$F$33:$F$776,СВЦЭМ!$A$33:$A$776,$A212,СВЦЭМ!$B$33:$B$776,U$190)+'СЕТ СН'!$F$12</f>
        <v>110.7755439</v>
      </c>
      <c r="V212" s="36">
        <f>SUMIFS(СВЦЭМ!$F$33:$F$776,СВЦЭМ!$A$33:$A$776,$A212,СВЦЭМ!$B$33:$B$776,V$190)+'СЕТ СН'!$F$12</f>
        <v>114.03241709</v>
      </c>
      <c r="W212" s="36">
        <f>SUMIFS(СВЦЭМ!$F$33:$F$776,СВЦЭМ!$A$33:$A$776,$A212,СВЦЭМ!$B$33:$B$776,W$190)+'СЕТ СН'!$F$12</f>
        <v>114.79388369</v>
      </c>
      <c r="X212" s="36">
        <f>SUMIFS(СВЦЭМ!$F$33:$F$776,СВЦЭМ!$A$33:$A$776,$A212,СВЦЭМ!$B$33:$B$776,X$190)+'СЕТ СН'!$F$12</f>
        <v>105.21894075</v>
      </c>
      <c r="Y212" s="36">
        <f>SUMIFS(СВЦЭМ!$F$33:$F$776,СВЦЭМ!$A$33:$A$776,$A212,СВЦЭМ!$B$33:$B$776,Y$190)+'СЕТ СН'!$F$12</f>
        <v>110.44882966</v>
      </c>
    </row>
    <row r="213" spans="1:25" ht="15.75" x14ac:dyDescent="0.2">
      <c r="A213" s="35">
        <f t="shared" si="5"/>
        <v>43700</v>
      </c>
      <c r="B213" s="36">
        <f>SUMIFS(СВЦЭМ!$F$33:$F$776,СВЦЭМ!$A$33:$A$776,$A213,СВЦЭМ!$B$33:$B$776,B$190)+'СЕТ СН'!$F$12</f>
        <v>126.75195444000001</v>
      </c>
      <c r="C213" s="36">
        <f>SUMIFS(СВЦЭМ!$F$33:$F$776,СВЦЭМ!$A$33:$A$776,$A213,СВЦЭМ!$B$33:$B$776,C$190)+'СЕТ СН'!$F$12</f>
        <v>133.69111726</v>
      </c>
      <c r="D213" s="36">
        <f>SUMIFS(СВЦЭМ!$F$33:$F$776,СВЦЭМ!$A$33:$A$776,$A213,СВЦЭМ!$B$33:$B$776,D$190)+'СЕТ СН'!$F$12</f>
        <v>130.39004069999999</v>
      </c>
      <c r="E213" s="36">
        <f>SUMIFS(СВЦЭМ!$F$33:$F$776,СВЦЭМ!$A$33:$A$776,$A213,СВЦЭМ!$B$33:$B$776,E$190)+'СЕТ СН'!$F$12</f>
        <v>128.24768943000001</v>
      </c>
      <c r="F213" s="36">
        <f>SUMIFS(СВЦЭМ!$F$33:$F$776,СВЦЭМ!$A$33:$A$776,$A213,СВЦЭМ!$B$33:$B$776,F$190)+'СЕТ СН'!$F$12</f>
        <v>128.43909536999999</v>
      </c>
      <c r="G213" s="36">
        <f>SUMIFS(СВЦЭМ!$F$33:$F$776,СВЦЭМ!$A$33:$A$776,$A213,СВЦЭМ!$B$33:$B$776,G$190)+'СЕТ СН'!$F$12</f>
        <v>130.23407544</v>
      </c>
      <c r="H213" s="36">
        <f>SUMIFS(СВЦЭМ!$F$33:$F$776,СВЦЭМ!$A$33:$A$776,$A213,СВЦЭМ!$B$33:$B$776,H$190)+'СЕТ СН'!$F$12</f>
        <v>124.12637152000001</v>
      </c>
      <c r="I213" s="36">
        <f>SUMIFS(СВЦЭМ!$F$33:$F$776,СВЦЭМ!$A$33:$A$776,$A213,СВЦЭМ!$B$33:$B$776,I$190)+'СЕТ СН'!$F$12</f>
        <v>122.87383584</v>
      </c>
      <c r="J213" s="36">
        <f>SUMIFS(СВЦЭМ!$F$33:$F$776,СВЦЭМ!$A$33:$A$776,$A213,СВЦЭМ!$B$33:$B$776,J$190)+'СЕТ СН'!$F$12</f>
        <v>130.09114073000001</v>
      </c>
      <c r="K213" s="36">
        <f>SUMIFS(СВЦЭМ!$F$33:$F$776,СВЦЭМ!$A$33:$A$776,$A213,СВЦЭМ!$B$33:$B$776,K$190)+'СЕТ СН'!$F$12</f>
        <v>134.54612753999999</v>
      </c>
      <c r="L213" s="36">
        <f>SUMIFS(СВЦЭМ!$F$33:$F$776,СВЦЭМ!$A$33:$A$776,$A213,СВЦЭМ!$B$33:$B$776,L$190)+'СЕТ СН'!$F$12</f>
        <v>132.03646463000001</v>
      </c>
      <c r="M213" s="36">
        <f>SUMIFS(СВЦЭМ!$F$33:$F$776,СВЦЭМ!$A$33:$A$776,$A213,СВЦЭМ!$B$33:$B$776,M$190)+'СЕТ СН'!$F$12</f>
        <v>131.4759517</v>
      </c>
      <c r="N213" s="36">
        <f>SUMIFS(СВЦЭМ!$F$33:$F$776,СВЦЭМ!$A$33:$A$776,$A213,СВЦЭМ!$B$33:$B$776,N$190)+'СЕТ СН'!$F$12</f>
        <v>131.72659089000001</v>
      </c>
      <c r="O213" s="36">
        <f>SUMIFS(СВЦЭМ!$F$33:$F$776,СВЦЭМ!$A$33:$A$776,$A213,СВЦЭМ!$B$33:$B$776,O$190)+'СЕТ СН'!$F$12</f>
        <v>135.14453101000001</v>
      </c>
      <c r="P213" s="36">
        <f>SUMIFS(СВЦЭМ!$F$33:$F$776,СВЦЭМ!$A$33:$A$776,$A213,СВЦЭМ!$B$33:$B$776,P$190)+'СЕТ СН'!$F$12</f>
        <v>136.81542576999999</v>
      </c>
      <c r="Q213" s="36">
        <f>SUMIFS(СВЦЭМ!$F$33:$F$776,СВЦЭМ!$A$33:$A$776,$A213,СВЦЭМ!$B$33:$B$776,Q$190)+'СЕТ СН'!$F$12</f>
        <v>136.24839044000001</v>
      </c>
      <c r="R213" s="36">
        <f>SUMIFS(СВЦЭМ!$F$33:$F$776,СВЦЭМ!$A$33:$A$776,$A213,СВЦЭМ!$B$33:$B$776,R$190)+'СЕТ СН'!$F$12</f>
        <v>132.54574450000001</v>
      </c>
      <c r="S213" s="36">
        <f>SUMIFS(СВЦЭМ!$F$33:$F$776,СВЦЭМ!$A$33:$A$776,$A213,СВЦЭМ!$B$33:$B$776,S$190)+'СЕТ СН'!$F$12</f>
        <v>129.02490950000001</v>
      </c>
      <c r="T213" s="36">
        <f>SUMIFS(СВЦЭМ!$F$33:$F$776,СВЦЭМ!$A$33:$A$776,$A213,СВЦЭМ!$B$33:$B$776,T$190)+'СЕТ СН'!$F$12</f>
        <v>127.28073298</v>
      </c>
      <c r="U213" s="36">
        <f>SUMIFS(СВЦЭМ!$F$33:$F$776,СВЦЭМ!$A$33:$A$776,$A213,СВЦЭМ!$B$33:$B$776,U$190)+'СЕТ СН'!$F$12</f>
        <v>124.70166664</v>
      </c>
      <c r="V213" s="36">
        <f>SUMIFS(СВЦЭМ!$F$33:$F$776,СВЦЭМ!$A$33:$A$776,$A213,СВЦЭМ!$B$33:$B$776,V$190)+'СЕТ СН'!$F$12</f>
        <v>121.37168884</v>
      </c>
      <c r="W213" s="36">
        <f>SUMIFS(СВЦЭМ!$F$33:$F$776,СВЦЭМ!$A$33:$A$776,$A213,СВЦЭМ!$B$33:$B$776,W$190)+'СЕТ СН'!$F$12</f>
        <v>122.38718951</v>
      </c>
      <c r="X213" s="36">
        <f>SUMIFS(СВЦЭМ!$F$33:$F$776,СВЦЭМ!$A$33:$A$776,$A213,СВЦЭМ!$B$33:$B$776,X$190)+'СЕТ СН'!$F$12</f>
        <v>123.53908671000001</v>
      </c>
      <c r="Y213" s="36">
        <f>SUMIFS(СВЦЭМ!$F$33:$F$776,СВЦЭМ!$A$33:$A$776,$A213,СВЦЭМ!$B$33:$B$776,Y$190)+'СЕТ СН'!$F$12</f>
        <v>132.20962384000001</v>
      </c>
    </row>
    <row r="214" spans="1:25" ht="15.75" x14ac:dyDescent="0.2">
      <c r="A214" s="35">
        <f t="shared" si="5"/>
        <v>43701</v>
      </c>
      <c r="B214" s="36">
        <f>SUMIFS(СВЦЭМ!$F$33:$F$776,СВЦЭМ!$A$33:$A$776,$A214,СВЦЭМ!$B$33:$B$776,B$190)+'СЕТ СН'!$F$12</f>
        <v>134.04521002999999</v>
      </c>
      <c r="C214" s="36">
        <f>SUMIFS(СВЦЭМ!$F$33:$F$776,СВЦЭМ!$A$33:$A$776,$A214,СВЦЭМ!$B$33:$B$776,C$190)+'СЕТ СН'!$F$12</f>
        <v>141.73762321000001</v>
      </c>
      <c r="D214" s="36">
        <f>SUMIFS(СВЦЭМ!$F$33:$F$776,СВЦЭМ!$A$33:$A$776,$A214,СВЦЭМ!$B$33:$B$776,D$190)+'СЕТ СН'!$F$12</f>
        <v>146.14683507999999</v>
      </c>
      <c r="E214" s="36">
        <f>SUMIFS(СВЦЭМ!$F$33:$F$776,СВЦЭМ!$A$33:$A$776,$A214,СВЦЭМ!$B$33:$B$776,E$190)+'СЕТ СН'!$F$12</f>
        <v>150.45395309</v>
      </c>
      <c r="F214" s="36">
        <f>SUMIFS(СВЦЭМ!$F$33:$F$776,СВЦЭМ!$A$33:$A$776,$A214,СВЦЭМ!$B$33:$B$776,F$190)+'СЕТ СН'!$F$12</f>
        <v>150.77674242000001</v>
      </c>
      <c r="G214" s="36">
        <f>SUMIFS(СВЦЭМ!$F$33:$F$776,СВЦЭМ!$A$33:$A$776,$A214,СВЦЭМ!$B$33:$B$776,G$190)+'СЕТ СН'!$F$12</f>
        <v>149.73883685999999</v>
      </c>
      <c r="H214" s="36">
        <f>SUMIFS(СВЦЭМ!$F$33:$F$776,СВЦЭМ!$A$33:$A$776,$A214,СВЦЭМ!$B$33:$B$776,H$190)+'СЕТ СН'!$F$12</f>
        <v>144.32084915999999</v>
      </c>
      <c r="I214" s="36">
        <f>SUMIFS(СВЦЭМ!$F$33:$F$776,СВЦЭМ!$A$33:$A$776,$A214,СВЦЭМ!$B$33:$B$776,I$190)+'СЕТ СН'!$F$12</f>
        <v>136.35833661999999</v>
      </c>
      <c r="J214" s="36">
        <f>SUMIFS(СВЦЭМ!$F$33:$F$776,СВЦЭМ!$A$33:$A$776,$A214,СВЦЭМ!$B$33:$B$776,J$190)+'СЕТ СН'!$F$12</f>
        <v>125.48165442</v>
      </c>
      <c r="K214" s="36">
        <f>SUMIFS(СВЦЭМ!$F$33:$F$776,СВЦЭМ!$A$33:$A$776,$A214,СВЦЭМ!$B$33:$B$776,K$190)+'СЕТ СН'!$F$12</f>
        <v>115.58280564</v>
      </c>
      <c r="L214" s="36">
        <f>SUMIFS(СВЦЭМ!$F$33:$F$776,СВЦЭМ!$A$33:$A$776,$A214,СВЦЭМ!$B$33:$B$776,L$190)+'СЕТ СН'!$F$12</f>
        <v>114.15796864000001</v>
      </c>
      <c r="M214" s="36">
        <f>SUMIFS(СВЦЭМ!$F$33:$F$776,СВЦЭМ!$A$33:$A$776,$A214,СВЦЭМ!$B$33:$B$776,M$190)+'СЕТ СН'!$F$12</f>
        <v>113.41880404</v>
      </c>
      <c r="N214" s="36">
        <f>SUMIFS(СВЦЭМ!$F$33:$F$776,СВЦЭМ!$A$33:$A$776,$A214,СВЦЭМ!$B$33:$B$776,N$190)+'СЕТ СН'!$F$12</f>
        <v>116.69219131</v>
      </c>
      <c r="O214" s="36">
        <f>SUMIFS(СВЦЭМ!$F$33:$F$776,СВЦЭМ!$A$33:$A$776,$A214,СВЦЭМ!$B$33:$B$776,O$190)+'СЕТ СН'!$F$12</f>
        <v>119.21673049</v>
      </c>
      <c r="P214" s="36">
        <f>SUMIFS(СВЦЭМ!$F$33:$F$776,СВЦЭМ!$A$33:$A$776,$A214,СВЦЭМ!$B$33:$B$776,P$190)+'СЕТ СН'!$F$12</f>
        <v>120.80471119000001</v>
      </c>
      <c r="Q214" s="36">
        <f>SUMIFS(СВЦЭМ!$F$33:$F$776,СВЦЭМ!$A$33:$A$776,$A214,СВЦЭМ!$B$33:$B$776,Q$190)+'СЕТ СН'!$F$12</f>
        <v>122.45017350000001</v>
      </c>
      <c r="R214" s="36">
        <f>SUMIFS(СВЦЭМ!$F$33:$F$776,СВЦЭМ!$A$33:$A$776,$A214,СВЦЭМ!$B$33:$B$776,R$190)+'СЕТ СН'!$F$12</f>
        <v>116.24758303999999</v>
      </c>
      <c r="S214" s="36">
        <f>SUMIFS(СВЦЭМ!$F$33:$F$776,СВЦЭМ!$A$33:$A$776,$A214,СВЦЭМ!$B$33:$B$776,S$190)+'СЕТ СН'!$F$12</f>
        <v>109.14017634</v>
      </c>
      <c r="T214" s="36">
        <f>SUMIFS(СВЦЭМ!$F$33:$F$776,СВЦЭМ!$A$33:$A$776,$A214,СВЦЭМ!$B$33:$B$776,T$190)+'СЕТ СН'!$F$12</f>
        <v>106.88188251</v>
      </c>
      <c r="U214" s="36">
        <f>SUMIFS(СВЦЭМ!$F$33:$F$776,СВЦЭМ!$A$33:$A$776,$A214,СВЦЭМ!$B$33:$B$776,U$190)+'СЕТ СН'!$F$12</f>
        <v>105.9105496</v>
      </c>
      <c r="V214" s="36">
        <f>SUMIFS(СВЦЭМ!$F$33:$F$776,СВЦЭМ!$A$33:$A$776,$A214,СВЦЭМ!$B$33:$B$776,V$190)+'СЕТ СН'!$F$12</f>
        <v>107.68612594</v>
      </c>
      <c r="W214" s="36">
        <f>SUMIFS(СВЦЭМ!$F$33:$F$776,СВЦЭМ!$A$33:$A$776,$A214,СВЦЭМ!$B$33:$B$776,W$190)+'СЕТ СН'!$F$12</f>
        <v>108.71804003</v>
      </c>
      <c r="X214" s="36">
        <f>SUMIFS(СВЦЭМ!$F$33:$F$776,СВЦЭМ!$A$33:$A$776,$A214,СВЦЭМ!$B$33:$B$776,X$190)+'СЕТ СН'!$F$12</f>
        <v>107.30950737000001</v>
      </c>
      <c r="Y214" s="36">
        <f>SUMIFS(СВЦЭМ!$F$33:$F$776,СВЦЭМ!$A$33:$A$776,$A214,СВЦЭМ!$B$33:$B$776,Y$190)+'СЕТ СН'!$F$12</f>
        <v>120.64377197</v>
      </c>
    </row>
    <row r="215" spans="1:25" ht="15.75" x14ac:dyDescent="0.2">
      <c r="A215" s="35">
        <f t="shared" si="5"/>
        <v>43702</v>
      </c>
      <c r="B215" s="36">
        <f>SUMIFS(СВЦЭМ!$F$33:$F$776,СВЦЭМ!$A$33:$A$776,$A215,СВЦЭМ!$B$33:$B$776,B$190)+'СЕТ СН'!$F$12</f>
        <v>130.79297292999999</v>
      </c>
      <c r="C215" s="36">
        <f>SUMIFS(СВЦЭМ!$F$33:$F$776,СВЦЭМ!$A$33:$A$776,$A215,СВЦЭМ!$B$33:$B$776,C$190)+'СЕТ СН'!$F$12</f>
        <v>137.51182420000001</v>
      </c>
      <c r="D215" s="36">
        <f>SUMIFS(СВЦЭМ!$F$33:$F$776,СВЦЭМ!$A$33:$A$776,$A215,СВЦЭМ!$B$33:$B$776,D$190)+'СЕТ СН'!$F$12</f>
        <v>138.87831509</v>
      </c>
      <c r="E215" s="36">
        <f>SUMIFS(СВЦЭМ!$F$33:$F$776,СВЦЭМ!$A$33:$A$776,$A215,СВЦЭМ!$B$33:$B$776,E$190)+'СЕТ СН'!$F$12</f>
        <v>139.61107451999999</v>
      </c>
      <c r="F215" s="36">
        <f>SUMIFS(СВЦЭМ!$F$33:$F$776,СВЦЭМ!$A$33:$A$776,$A215,СВЦЭМ!$B$33:$B$776,F$190)+'СЕТ СН'!$F$12</f>
        <v>139.58741026000001</v>
      </c>
      <c r="G215" s="36">
        <f>SUMIFS(СВЦЭМ!$F$33:$F$776,СВЦЭМ!$A$33:$A$776,$A215,СВЦЭМ!$B$33:$B$776,G$190)+'СЕТ СН'!$F$12</f>
        <v>139.39889524</v>
      </c>
      <c r="H215" s="36">
        <f>SUMIFS(СВЦЭМ!$F$33:$F$776,СВЦЭМ!$A$33:$A$776,$A215,СВЦЭМ!$B$33:$B$776,H$190)+'СЕТ СН'!$F$12</f>
        <v>136.95304145</v>
      </c>
      <c r="I215" s="36">
        <f>SUMIFS(СВЦЭМ!$F$33:$F$776,СВЦЭМ!$A$33:$A$776,$A215,СВЦЭМ!$B$33:$B$776,I$190)+'СЕТ СН'!$F$12</f>
        <v>135.04520353999999</v>
      </c>
      <c r="J215" s="36">
        <f>SUMIFS(СВЦЭМ!$F$33:$F$776,СВЦЭМ!$A$33:$A$776,$A215,СВЦЭМ!$B$33:$B$776,J$190)+'СЕТ СН'!$F$12</f>
        <v>127.90345551</v>
      </c>
      <c r="K215" s="36">
        <f>SUMIFS(СВЦЭМ!$F$33:$F$776,СВЦЭМ!$A$33:$A$776,$A215,СВЦЭМ!$B$33:$B$776,K$190)+'СЕТ СН'!$F$12</f>
        <v>119.61769522</v>
      </c>
      <c r="L215" s="36">
        <f>SUMIFS(СВЦЭМ!$F$33:$F$776,СВЦЭМ!$A$33:$A$776,$A215,СВЦЭМ!$B$33:$B$776,L$190)+'СЕТ СН'!$F$12</f>
        <v>113.20164065</v>
      </c>
      <c r="M215" s="36">
        <f>SUMIFS(СВЦЭМ!$F$33:$F$776,СВЦЭМ!$A$33:$A$776,$A215,СВЦЭМ!$B$33:$B$776,M$190)+'СЕТ СН'!$F$12</f>
        <v>113.28329101999999</v>
      </c>
      <c r="N215" s="36">
        <f>SUMIFS(СВЦЭМ!$F$33:$F$776,СВЦЭМ!$A$33:$A$776,$A215,СВЦЭМ!$B$33:$B$776,N$190)+'СЕТ СН'!$F$12</f>
        <v>116.53257556</v>
      </c>
      <c r="O215" s="36">
        <f>SUMIFS(СВЦЭМ!$F$33:$F$776,СВЦЭМ!$A$33:$A$776,$A215,СВЦЭМ!$B$33:$B$776,O$190)+'СЕТ СН'!$F$12</f>
        <v>120.13574007</v>
      </c>
      <c r="P215" s="36">
        <f>SUMIFS(СВЦЭМ!$F$33:$F$776,СВЦЭМ!$A$33:$A$776,$A215,СВЦЭМ!$B$33:$B$776,P$190)+'СЕТ СН'!$F$12</f>
        <v>122.67208725</v>
      </c>
      <c r="Q215" s="36">
        <f>SUMIFS(СВЦЭМ!$F$33:$F$776,СВЦЭМ!$A$33:$A$776,$A215,СВЦЭМ!$B$33:$B$776,Q$190)+'СЕТ СН'!$F$12</f>
        <v>125.15510390999999</v>
      </c>
      <c r="R215" s="36">
        <f>SUMIFS(СВЦЭМ!$F$33:$F$776,СВЦЭМ!$A$33:$A$776,$A215,СВЦЭМ!$B$33:$B$776,R$190)+'СЕТ СН'!$F$12</f>
        <v>118.16181911</v>
      </c>
      <c r="S215" s="36">
        <f>SUMIFS(СВЦЭМ!$F$33:$F$776,СВЦЭМ!$A$33:$A$776,$A215,СВЦЭМ!$B$33:$B$776,S$190)+'СЕТ СН'!$F$12</f>
        <v>110.91574404000001</v>
      </c>
      <c r="T215" s="36">
        <f>SUMIFS(СВЦЭМ!$F$33:$F$776,СВЦЭМ!$A$33:$A$776,$A215,СВЦЭМ!$B$33:$B$776,T$190)+'СЕТ СН'!$F$12</f>
        <v>113.29343878</v>
      </c>
      <c r="U215" s="36">
        <f>SUMIFS(СВЦЭМ!$F$33:$F$776,СВЦЭМ!$A$33:$A$776,$A215,СВЦЭМ!$B$33:$B$776,U$190)+'СЕТ СН'!$F$12</f>
        <v>113.98135243999999</v>
      </c>
      <c r="V215" s="36">
        <f>SUMIFS(СВЦЭМ!$F$33:$F$776,СВЦЭМ!$A$33:$A$776,$A215,СВЦЭМ!$B$33:$B$776,V$190)+'СЕТ СН'!$F$12</f>
        <v>108.97589996000001</v>
      </c>
      <c r="W215" s="36">
        <f>SUMIFS(СВЦЭМ!$F$33:$F$776,СВЦЭМ!$A$33:$A$776,$A215,СВЦЭМ!$B$33:$B$776,W$190)+'СЕТ СН'!$F$12</f>
        <v>109.82380204</v>
      </c>
      <c r="X215" s="36">
        <f>SUMIFS(СВЦЭМ!$F$33:$F$776,СВЦЭМ!$A$33:$A$776,$A215,СВЦЭМ!$B$33:$B$776,X$190)+'СЕТ СН'!$F$12</f>
        <v>111.978803</v>
      </c>
      <c r="Y215" s="36">
        <f>SUMIFS(СВЦЭМ!$F$33:$F$776,СВЦЭМ!$A$33:$A$776,$A215,СВЦЭМ!$B$33:$B$776,Y$190)+'СЕТ СН'!$F$12</f>
        <v>126.28955679000001</v>
      </c>
    </row>
    <row r="216" spans="1:25" ht="15.75" x14ac:dyDescent="0.2">
      <c r="A216" s="35">
        <f t="shared" si="5"/>
        <v>43703</v>
      </c>
      <c r="B216" s="36">
        <f>SUMIFS(СВЦЭМ!$F$33:$F$776,СВЦЭМ!$A$33:$A$776,$A216,СВЦЭМ!$B$33:$B$776,B$190)+'СЕТ СН'!$F$12</f>
        <v>147.94077304000001</v>
      </c>
      <c r="C216" s="36">
        <f>SUMIFS(СВЦЭМ!$F$33:$F$776,СВЦЭМ!$A$33:$A$776,$A216,СВЦЭМ!$B$33:$B$776,C$190)+'СЕТ СН'!$F$12</f>
        <v>158.44378449000001</v>
      </c>
      <c r="D216" s="36">
        <f>SUMIFS(СВЦЭМ!$F$33:$F$776,СВЦЭМ!$A$33:$A$776,$A216,СВЦЭМ!$B$33:$B$776,D$190)+'СЕТ СН'!$F$12</f>
        <v>161.93745724999999</v>
      </c>
      <c r="E216" s="36">
        <f>SUMIFS(СВЦЭМ!$F$33:$F$776,СВЦЭМ!$A$33:$A$776,$A216,СВЦЭМ!$B$33:$B$776,E$190)+'СЕТ СН'!$F$12</f>
        <v>164.09862806000001</v>
      </c>
      <c r="F216" s="36">
        <f>SUMIFS(СВЦЭМ!$F$33:$F$776,СВЦЭМ!$A$33:$A$776,$A216,СВЦЭМ!$B$33:$B$776,F$190)+'СЕТ СН'!$F$12</f>
        <v>161.47744098999999</v>
      </c>
      <c r="G216" s="36">
        <f>SUMIFS(СВЦЭМ!$F$33:$F$776,СВЦЭМ!$A$33:$A$776,$A216,СВЦЭМ!$B$33:$B$776,G$190)+'СЕТ СН'!$F$12</f>
        <v>155.10943412</v>
      </c>
      <c r="H216" s="36">
        <f>SUMIFS(СВЦЭМ!$F$33:$F$776,СВЦЭМ!$A$33:$A$776,$A216,СВЦЭМ!$B$33:$B$776,H$190)+'СЕТ СН'!$F$12</f>
        <v>149.70264667999999</v>
      </c>
      <c r="I216" s="36">
        <f>SUMIFS(СВЦЭМ!$F$33:$F$776,СВЦЭМ!$A$33:$A$776,$A216,СВЦЭМ!$B$33:$B$776,I$190)+'СЕТ СН'!$F$12</f>
        <v>139.28263799000001</v>
      </c>
      <c r="J216" s="36">
        <f>SUMIFS(СВЦЭМ!$F$33:$F$776,СВЦЭМ!$A$33:$A$776,$A216,СВЦЭМ!$B$33:$B$776,J$190)+'СЕТ СН'!$F$12</f>
        <v>130.95390592999999</v>
      </c>
      <c r="K216" s="36">
        <f>SUMIFS(СВЦЭМ!$F$33:$F$776,СВЦЭМ!$A$33:$A$776,$A216,СВЦЭМ!$B$33:$B$776,K$190)+'СЕТ СН'!$F$12</f>
        <v>125.08075353</v>
      </c>
      <c r="L216" s="36">
        <f>SUMIFS(СВЦЭМ!$F$33:$F$776,СВЦЭМ!$A$33:$A$776,$A216,СВЦЭМ!$B$33:$B$776,L$190)+'СЕТ СН'!$F$12</f>
        <v>121.64129984</v>
      </c>
      <c r="M216" s="36">
        <f>SUMIFS(СВЦЭМ!$F$33:$F$776,СВЦЭМ!$A$33:$A$776,$A216,СВЦЭМ!$B$33:$B$776,M$190)+'СЕТ СН'!$F$12</f>
        <v>120.80542323</v>
      </c>
      <c r="N216" s="36">
        <f>SUMIFS(СВЦЭМ!$F$33:$F$776,СВЦЭМ!$A$33:$A$776,$A216,СВЦЭМ!$B$33:$B$776,N$190)+'СЕТ СН'!$F$12</f>
        <v>120.53406403</v>
      </c>
      <c r="O216" s="36">
        <f>SUMIFS(СВЦЭМ!$F$33:$F$776,СВЦЭМ!$A$33:$A$776,$A216,СВЦЭМ!$B$33:$B$776,O$190)+'СЕТ СН'!$F$12</f>
        <v>120.50303597</v>
      </c>
      <c r="P216" s="36">
        <f>SUMIFS(СВЦЭМ!$F$33:$F$776,СВЦЭМ!$A$33:$A$776,$A216,СВЦЭМ!$B$33:$B$776,P$190)+'СЕТ СН'!$F$12</f>
        <v>119.74127408</v>
      </c>
      <c r="Q216" s="36">
        <f>SUMIFS(СВЦЭМ!$F$33:$F$776,СВЦЭМ!$A$33:$A$776,$A216,СВЦЭМ!$B$33:$B$776,Q$190)+'СЕТ СН'!$F$12</f>
        <v>121.36266586000001</v>
      </c>
      <c r="R216" s="36">
        <f>SUMIFS(СВЦЭМ!$F$33:$F$776,СВЦЭМ!$A$33:$A$776,$A216,СВЦЭМ!$B$33:$B$776,R$190)+'СЕТ СН'!$F$12</f>
        <v>115.75576777000001</v>
      </c>
      <c r="S216" s="36">
        <f>SUMIFS(СВЦЭМ!$F$33:$F$776,СВЦЭМ!$A$33:$A$776,$A216,СВЦЭМ!$B$33:$B$776,S$190)+'СЕТ СН'!$F$12</f>
        <v>121.43813923</v>
      </c>
      <c r="T216" s="36">
        <f>SUMIFS(СВЦЭМ!$F$33:$F$776,СВЦЭМ!$A$33:$A$776,$A216,СВЦЭМ!$B$33:$B$776,T$190)+'СЕТ СН'!$F$12</f>
        <v>122.40347748000001</v>
      </c>
      <c r="U216" s="36">
        <f>SUMIFS(СВЦЭМ!$F$33:$F$776,СВЦЭМ!$A$33:$A$776,$A216,СВЦЭМ!$B$33:$B$776,U$190)+'СЕТ СН'!$F$12</f>
        <v>123.01545139</v>
      </c>
      <c r="V216" s="36">
        <f>SUMIFS(СВЦЭМ!$F$33:$F$776,СВЦЭМ!$A$33:$A$776,$A216,СВЦЭМ!$B$33:$B$776,V$190)+'СЕТ СН'!$F$12</f>
        <v>125.32547196</v>
      </c>
      <c r="W216" s="36">
        <f>SUMIFS(СВЦЭМ!$F$33:$F$776,СВЦЭМ!$A$33:$A$776,$A216,СВЦЭМ!$B$33:$B$776,W$190)+'СЕТ СН'!$F$12</f>
        <v>125.80539693999999</v>
      </c>
      <c r="X216" s="36">
        <f>SUMIFS(СВЦЭМ!$F$33:$F$776,СВЦЭМ!$A$33:$A$776,$A216,СВЦЭМ!$B$33:$B$776,X$190)+'СЕТ СН'!$F$12</f>
        <v>118.29857589</v>
      </c>
      <c r="Y216" s="36">
        <f>SUMIFS(СВЦЭМ!$F$33:$F$776,СВЦЭМ!$A$33:$A$776,$A216,СВЦЭМ!$B$33:$B$776,Y$190)+'СЕТ СН'!$F$12</f>
        <v>128.27342894</v>
      </c>
    </row>
    <row r="217" spans="1:25" ht="15.75" x14ac:dyDescent="0.2">
      <c r="A217" s="35">
        <f t="shared" si="5"/>
        <v>43704</v>
      </c>
      <c r="B217" s="36">
        <f>SUMIFS(СВЦЭМ!$F$33:$F$776,СВЦЭМ!$A$33:$A$776,$A217,СВЦЭМ!$B$33:$B$776,B$190)+'СЕТ СН'!$F$12</f>
        <v>121.82310862</v>
      </c>
      <c r="C217" s="36">
        <f>SUMIFS(СВЦЭМ!$F$33:$F$776,СВЦЭМ!$A$33:$A$776,$A217,СВЦЭМ!$B$33:$B$776,C$190)+'СЕТ СН'!$F$12</f>
        <v>131.25034339000001</v>
      </c>
      <c r="D217" s="36">
        <f>SUMIFS(СВЦЭМ!$F$33:$F$776,СВЦЭМ!$A$33:$A$776,$A217,СВЦЭМ!$B$33:$B$776,D$190)+'СЕТ СН'!$F$12</f>
        <v>138.77592074</v>
      </c>
      <c r="E217" s="36">
        <f>SUMIFS(СВЦЭМ!$F$33:$F$776,СВЦЭМ!$A$33:$A$776,$A217,СВЦЭМ!$B$33:$B$776,E$190)+'СЕТ СН'!$F$12</f>
        <v>140.69132551999999</v>
      </c>
      <c r="F217" s="36">
        <f>SUMIFS(СВЦЭМ!$F$33:$F$776,СВЦЭМ!$A$33:$A$776,$A217,СВЦЭМ!$B$33:$B$776,F$190)+'СЕТ СН'!$F$12</f>
        <v>138.69245918999999</v>
      </c>
      <c r="G217" s="36">
        <f>SUMIFS(СВЦЭМ!$F$33:$F$776,СВЦЭМ!$A$33:$A$776,$A217,СВЦЭМ!$B$33:$B$776,G$190)+'СЕТ СН'!$F$12</f>
        <v>133.65873915</v>
      </c>
      <c r="H217" s="36">
        <f>SUMIFS(СВЦЭМ!$F$33:$F$776,СВЦЭМ!$A$33:$A$776,$A217,СВЦЭМ!$B$33:$B$776,H$190)+'СЕТ СН'!$F$12</f>
        <v>132.12797566</v>
      </c>
      <c r="I217" s="36">
        <f>SUMIFS(СВЦЭМ!$F$33:$F$776,СВЦЭМ!$A$33:$A$776,$A217,СВЦЭМ!$B$33:$B$776,I$190)+'СЕТ СН'!$F$12</f>
        <v>123.56243238</v>
      </c>
      <c r="J217" s="36">
        <f>SUMIFS(СВЦЭМ!$F$33:$F$776,СВЦЭМ!$A$33:$A$776,$A217,СВЦЭМ!$B$33:$B$776,J$190)+'СЕТ СН'!$F$12</f>
        <v>133.65215208000001</v>
      </c>
      <c r="K217" s="36">
        <f>SUMIFS(СВЦЭМ!$F$33:$F$776,СВЦЭМ!$A$33:$A$776,$A217,СВЦЭМ!$B$33:$B$776,K$190)+'СЕТ СН'!$F$12</f>
        <v>138.17122470999999</v>
      </c>
      <c r="L217" s="36">
        <f>SUMIFS(СВЦЭМ!$F$33:$F$776,СВЦЭМ!$A$33:$A$776,$A217,СВЦЭМ!$B$33:$B$776,L$190)+'СЕТ СН'!$F$12</f>
        <v>138.58872317000001</v>
      </c>
      <c r="M217" s="36">
        <f>SUMIFS(СВЦЭМ!$F$33:$F$776,СВЦЭМ!$A$33:$A$776,$A217,СВЦЭМ!$B$33:$B$776,M$190)+'СЕТ СН'!$F$12</f>
        <v>138.97660374</v>
      </c>
      <c r="N217" s="36">
        <f>SUMIFS(СВЦЭМ!$F$33:$F$776,СВЦЭМ!$A$33:$A$776,$A217,СВЦЭМ!$B$33:$B$776,N$190)+'СЕТ СН'!$F$12</f>
        <v>139.85993382000001</v>
      </c>
      <c r="O217" s="36">
        <f>SUMIFS(СВЦЭМ!$F$33:$F$776,СВЦЭМ!$A$33:$A$776,$A217,СВЦЭМ!$B$33:$B$776,O$190)+'СЕТ СН'!$F$12</f>
        <v>139.67907736999999</v>
      </c>
      <c r="P217" s="36">
        <f>SUMIFS(СВЦЭМ!$F$33:$F$776,СВЦЭМ!$A$33:$A$776,$A217,СВЦЭМ!$B$33:$B$776,P$190)+'СЕТ СН'!$F$12</f>
        <v>140.40156868</v>
      </c>
      <c r="Q217" s="36">
        <f>SUMIFS(СВЦЭМ!$F$33:$F$776,СВЦЭМ!$A$33:$A$776,$A217,СВЦЭМ!$B$33:$B$776,Q$190)+'СЕТ СН'!$F$12</f>
        <v>140.788072</v>
      </c>
      <c r="R217" s="36">
        <f>SUMIFS(СВЦЭМ!$F$33:$F$776,СВЦЭМ!$A$33:$A$776,$A217,СВЦЭМ!$B$33:$B$776,R$190)+'СЕТ СН'!$F$12</f>
        <v>141.78369235</v>
      </c>
      <c r="S217" s="36">
        <f>SUMIFS(СВЦЭМ!$F$33:$F$776,СВЦЭМ!$A$33:$A$776,$A217,СВЦЭМ!$B$33:$B$776,S$190)+'СЕТ СН'!$F$12</f>
        <v>149.99227490999999</v>
      </c>
      <c r="T217" s="36">
        <f>SUMIFS(СВЦЭМ!$F$33:$F$776,СВЦЭМ!$A$33:$A$776,$A217,СВЦЭМ!$B$33:$B$776,T$190)+'СЕТ СН'!$F$12</f>
        <v>150.9701536</v>
      </c>
      <c r="U217" s="36">
        <f>SUMIFS(СВЦЭМ!$F$33:$F$776,СВЦЭМ!$A$33:$A$776,$A217,СВЦЭМ!$B$33:$B$776,U$190)+'СЕТ СН'!$F$12</f>
        <v>151.55395593</v>
      </c>
      <c r="V217" s="36">
        <f>SUMIFS(СВЦЭМ!$F$33:$F$776,СВЦЭМ!$A$33:$A$776,$A217,СВЦЭМ!$B$33:$B$776,V$190)+'СЕТ СН'!$F$12</f>
        <v>154.34053037000001</v>
      </c>
      <c r="W217" s="36">
        <f>SUMIFS(СВЦЭМ!$F$33:$F$776,СВЦЭМ!$A$33:$A$776,$A217,СВЦЭМ!$B$33:$B$776,W$190)+'СЕТ СН'!$F$12</f>
        <v>154.42800812999999</v>
      </c>
      <c r="X217" s="36">
        <f>SUMIFS(СВЦЭМ!$F$33:$F$776,СВЦЭМ!$A$33:$A$776,$A217,СВЦЭМ!$B$33:$B$776,X$190)+'СЕТ СН'!$F$12</f>
        <v>148.68802262</v>
      </c>
      <c r="Y217" s="36">
        <f>SUMIFS(СВЦЭМ!$F$33:$F$776,СВЦЭМ!$A$33:$A$776,$A217,СВЦЭМ!$B$33:$B$776,Y$190)+'СЕТ СН'!$F$12</f>
        <v>135.9760186</v>
      </c>
    </row>
    <row r="218" spans="1:25" ht="15.75" x14ac:dyDescent="0.2">
      <c r="A218" s="35">
        <f t="shared" si="5"/>
        <v>43705</v>
      </c>
      <c r="B218" s="36">
        <f>SUMIFS(СВЦЭМ!$F$33:$F$776,СВЦЭМ!$A$33:$A$776,$A218,СВЦЭМ!$B$33:$B$776,B$190)+'СЕТ СН'!$F$12</f>
        <v>130.08698759999999</v>
      </c>
      <c r="C218" s="36">
        <f>SUMIFS(СВЦЭМ!$F$33:$F$776,СВЦЭМ!$A$33:$A$776,$A218,СВЦЭМ!$B$33:$B$776,C$190)+'СЕТ СН'!$F$12</f>
        <v>135.30667704000001</v>
      </c>
      <c r="D218" s="36">
        <f>SUMIFS(СВЦЭМ!$F$33:$F$776,СВЦЭМ!$A$33:$A$776,$A218,СВЦЭМ!$B$33:$B$776,D$190)+'СЕТ СН'!$F$12</f>
        <v>141.47507593</v>
      </c>
      <c r="E218" s="36">
        <f>SUMIFS(СВЦЭМ!$F$33:$F$776,СВЦЭМ!$A$33:$A$776,$A218,СВЦЭМ!$B$33:$B$776,E$190)+'СЕТ СН'!$F$12</f>
        <v>143.15749872999999</v>
      </c>
      <c r="F218" s="36">
        <f>SUMIFS(СВЦЭМ!$F$33:$F$776,СВЦЭМ!$A$33:$A$776,$A218,СВЦЭМ!$B$33:$B$776,F$190)+'СЕТ СН'!$F$12</f>
        <v>143.16395378000001</v>
      </c>
      <c r="G218" s="36">
        <f>SUMIFS(СВЦЭМ!$F$33:$F$776,СВЦЭМ!$A$33:$A$776,$A218,СВЦЭМ!$B$33:$B$776,G$190)+'СЕТ СН'!$F$12</f>
        <v>138.92807671</v>
      </c>
      <c r="H218" s="36">
        <f>SUMIFS(СВЦЭМ!$F$33:$F$776,СВЦЭМ!$A$33:$A$776,$A218,СВЦЭМ!$B$33:$B$776,H$190)+'СЕТ СН'!$F$12</f>
        <v>132.53728006</v>
      </c>
      <c r="I218" s="36">
        <f>SUMIFS(СВЦЭМ!$F$33:$F$776,СВЦЭМ!$A$33:$A$776,$A218,СВЦЭМ!$B$33:$B$776,I$190)+'СЕТ СН'!$F$12</f>
        <v>132.00917533000001</v>
      </c>
      <c r="J218" s="36">
        <f>SUMIFS(СВЦЭМ!$F$33:$F$776,СВЦЭМ!$A$33:$A$776,$A218,СВЦЭМ!$B$33:$B$776,J$190)+'СЕТ СН'!$F$12</f>
        <v>131.30389101</v>
      </c>
      <c r="K218" s="36">
        <f>SUMIFS(СВЦЭМ!$F$33:$F$776,СВЦЭМ!$A$33:$A$776,$A218,СВЦЭМ!$B$33:$B$776,K$190)+'СЕТ СН'!$F$12</f>
        <v>138.25231588</v>
      </c>
      <c r="L218" s="36">
        <f>SUMIFS(СВЦЭМ!$F$33:$F$776,СВЦЭМ!$A$33:$A$776,$A218,СВЦЭМ!$B$33:$B$776,L$190)+'СЕТ СН'!$F$12</f>
        <v>141.78438788</v>
      </c>
      <c r="M218" s="36">
        <f>SUMIFS(СВЦЭМ!$F$33:$F$776,СВЦЭМ!$A$33:$A$776,$A218,СВЦЭМ!$B$33:$B$776,M$190)+'СЕТ СН'!$F$12</f>
        <v>142.22754173999999</v>
      </c>
      <c r="N218" s="36">
        <f>SUMIFS(СВЦЭМ!$F$33:$F$776,СВЦЭМ!$A$33:$A$776,$A218,СВЦЭМ!$B$33:$B$776,N$190)+'СЕТ СН'!$F$12</f>
        <v>140.46260544</v>
      </c>
      <c r="O218" s="36">
        <f>SUMIFS(СВЦЭМ!$F$33:$F$776,СВЦЭМ!$A$33:$A$776,$A218,СВЦЭМ!$B$33:$B$776,O$190)+'СЕТ СН'!$F$12</f>
        <v>139.71720468000001</v>
      </c>
      <c r="P218" s="36">
        <f>SUMIFS(СВЦЭМ!$F$33:$F$776,СВЦЭМ!$A$33:$A$776,$A218,СВЦЭМ!$B$33:$B$776,P$190)+'СЕТ СН'!$F$12</f>
        <v>139.82797585</v>
      </c>
      <c r="Q218" s="36">
        <f>SUMIFS(СВЦЭМ!$F$33:$F$776,СВЦЭМ!$A$33:$A$776,$A218,СВЦЭМ!$B$33:$B$776,Q$190)+'СЕТ СН'!$F$12</f>
        <v>139.46625255999999</v>
      </c>
      <c r="R218" s="36">
        <f>SUMIFS(СВЦЭМ!$F$33:$F$776,СВЦЭМ!$A$33:$A$776,$A218,СВЦЭМ!$B$33:$B$776,R$190)+'СЕТ СН'!$F$12</f>
        <v>146.07674961000001</v>
      </c>
      <c r="S218" s="36">
        <f>SUMIFS(СВЦЭМ!$F$33:$F$776,СВЦЭМ!$A$33:$A$776,$A218,СВЦЭМ!$B$33:$B$776,S$190)+'СЕТ СН'!$F$12</f>
        <v>154.48535065999999</v>
      </c>
      <c r="T218" s="36">
        <f>SUMIFS(СВЦЭМ!$F$33:$F$776,СВЦЭМ!$A$33:$A$776,$A218,СВЦЭМ!$B$33:$B$776,T$190)+'СЕТ СН'!$F$12</f>
        <v>155.08807306</v>
      </c>
      <c r="U218" s="36">
        <f>SUMIFS(СВЦЭМ!$F$33:$F$776,СВЦЭМ!$A$33:$A$776,$A218,СВЦЭМ!$B$33:$B$776,U$190)+'СЕТ СН'!$F$12</f>
        <v>154.61005624000001</v>
      </c>
      <c r="V218" s="36">
        <f>SUMIFS(СВЦЭМ!$F$33:$F$776,СВЦЭМ!$A$33:$A$776,$A218,СВЦЭМ!$B$33:$B$776,V$190)+'СЕТ СН'!$F$12</f>
        <v>155.47908276000001</v>
      </c>
      <c r="W218" s="36">
        <f>SUMIFS(СВЦЭМ!$F$33:$F$776,СВЦЭМ!$A$33:$A$776,$A218,СВЦЭМ!$B$33:$B$776,W$190)+'СЕТ СН'!$F$12</f>
        <v>157.14552007</v>
      </c>
      <c r="X218" s="36">
        <f>SUMIFS(СВЦЭМ!$F$33:$F$776,СВЦЭМ!$A$33:$A$776,$A218,СВЦЭМ!$B$33:$B$776,X$190)+'СЕТ СН'!$F$12</f>
        <v>152.19915571000001</v>
      </c>
      <c r="Y218" s="36">
        <f>SUMIFS(СВЦЭМ!$F$33:$F$776,СВЦЭМ!$A$33:$A$776,$A218,СВЦЭМ!$B$33:$B$776,Y$190)+'СЕТ СН'!$F$12</f>
        <v>133.38997401</v>
      </c>
    </row>
    <row r="219" spans="1:25" ht="15.75" x14ac:dyDescent="0.2">
      <c r="A219" s="35">
        <f t="shared" si="5"/>
        <v>43706</v>
      </c>
      <c r="B219" s="36">
        <f>SUMIFS(СВЦЭМ!$F$33:$F$776,СВЦЭМ!$A$33:$A$776,$A219,СВЦЭМ!$B$33:$B$776,B$190)+'СЕТ СН'!$F$12</f>
        <v>131.61723868999999</v>
      </c>
      <c r="C219" s="36">
        <f>SUMIFS(СВЦЭМ!$F$33:$F$776,СВЦЭМ!$A$33:$A$776,$A219,СВЦЭМ!$B$33:$B$776,C$190)+'СЕТ СН'!$F$12</f>
        <v>137.31255593</v>
      </c>
      <c r="D219" s="36">
        <f>SUMIFS(СВЦЭМ!$F$33:$F$776,СВЦЭМ!$A$33:$A$776,$A219,СВЦЭМ!$B$33:$B$776,D$190)+'СЕТ СН'!$F$12</f>
        <v>142.38208193</v>
      </c>
      <c r="E219" s="36">
        <f>SUMIFS(СВЦЭМ!$F$33:$F$776,СВЦЭМ!$A$33:$A$776,$A219,СВЦЭМ!$B$33:$B$776,E$190)+'СЕТ СН'!$F$12</f>
        <v>145.38345014999999</v>
      </c>
      <c r="F219" s="36">
        <f>SUMIFS(СВЦЭМ!$F$33:$F$776,СВЦЭМ!$A$33:$A$776,$A219,СВЦЭМ!$B$33:$B$776,F$190)+'СЕТ СН'!$F$12</f>
        <v>148.18960039000001</v>
      </c>
      <c r="G219" s="36">
        <f>SUMIFS(СВЦЭМ!$F$33:$F$776,СВЦЭМ!$A$33:$A$776,$A219,СВЦЭМ!$B$33:$B$776,G$190)+'СЕТ СН'!$F$12</f>
        <v>144.32832227</v>
      </c>
      <c r="H219" s="36">
        <f>SUMIFS(СВЦЭМ!$F$33:$F$776,СВЦЭМ!$A$33:$A$776,$A219,СВЦЭМ!$B$33:$B$776,H$190)+'СЕТ СН'!$F$12</f>
        <v>138.56715961</v>
      </c>
      <c r="I219" s="36">
        <f>SUMIFS(СВЦЭМ!$F$33:$F$776,СВЦЭМ!$A$33:$A$776,$A219,СВЦЭМ!$B$33:$B$776,I$190)+'СЕТ СН'!$F$12</f>
        <v>131.88131089999999</v>
      </c>
      <c r="J219" s="36">
        <f>SUMIFS(СВЦЭМ!$F$33:$F$776,СВЦЭМ!$A$33:$A$776,$A219,СВЦЭМ!$B$33:$B$776,J$190)+'СЕТ СН'!$F$12</f>
        <v>133.9693676</v>
      </c>
      <c r="K219" s="36">
        <f>SUMIFS(СВЦЭМ!$F$33:$F$776,СВЦЭМ!$A$33:$A$776,$A219,СВЦЭМ!$B$33:$B$776,K$190)+'СЕТ СН'!$F$12</f>
        <v>136.62111075999999</v>
      </c>
      <c r="L219" s="36">
        <f>SUMIFS(СВЦЭМ!$F$33:$F$776,СВЦЭМ!$A$33:$A$776,$A219,СВЦЭМ!$B$33:$B$776,L$190)+'СЕТ СН'!$F$12</f>
        <v>140.0029998</v>
      </c>
      <c r="M219" s="36">
        <f>SUMIFS(СВЦЭМ!$F$33:$F$776,СВЦЭМ!$A$33:$A$776,$A219,СВЦЭМ!$B$33:$B$776,M$190)+'СЕТ СН'!$F$12</f>
        <v>139.86932719999999</v>
      </c>
      <c r="N219" s="36">
        <f>SUMIFS(СВЦЭМ!$F$33:$F$776,СВЦЭМ!$A$33:$A$776,$A219,СВЦЭМ!$B$33:$B$776,N$190)+'СЕТ СН'!$F$12</f>
        <v>137.97695372999999</v>
      </c>
      <c r="O219" s="36">
        <f>SUMIFS(СВЦЭМ!$F$33:$F$776,СВЦЭМ!$A$33:$A$776,$A219,СВЦЭМ!$B$33:$B$776,O$190)+'СЕТ СН'!$F$12</f>
        <v>137.95034408999999</v>
      </c>
      <c r="P219" s="36">
        <f>SUMIFS(СВЦЭМ!$F$33:$F$776,СВЦЭМ!$A$33:$A$776,$A219,СВЦЭМ!$B$33:$B$776,P$190)+'СЕТ СН'!$F$12</f>
        <v>138.17933744999999</v>
      </c>
      <c r="Q219" s="36">
        <f>SUMIFS(СВЦЭМ!$F$33:$F$776,СВЦЭМ!$A$33:$A$776,$A219,СВЦЭМ!$B$33:$B$776,Q$190)+'СЕТ СН'!$F$12</f>
        <v>138.05062795000001</v>
      </c>
      <c r="R219" s="36">
        <f>SUMIFS(СВЦЭМ!$F$33:$F$776,СВЦЭМ!$A$33:$A$776,$A219,СВЦЭМ!$B$33:$B$776,R$190)+'СЕТ СН'!$F$12</f>
        <v>143.07306194</v>
      </c>
      <c r="S219" s="36">
        <f>SUMIFS(СВЦЭМ!$F$33:$F$776,СВЦЭМ!$A$33:$A$776,$A219,СВЦЭМ!$B$33:$B$776,S$190)+'СЕТ СН'!$F$12</f>
        <v>150.03311522999999</v>
      </c>
      <c r="T219" s="36">
        <f>SUMIFS(СВЦЭМ!$F$33:$F$776,СВЦЭМ!$A$33:$A$776,$A219,СВЦЭМ!$B$33:$B$776,T$190)+'СЕТ СН'!$F$12</f>
        <v>150.42452312</v>
      </c>
      <c r="U219" s="36">
        <f>SUMIFS(СВЦЭМ!$F$33:$F$776,СВЦЭМ!$A$33:$A$776,$A219,СВЦЭМ!$B$33:$B$776,U$190)+'СЕТ СН'!$F$12</f>
        <v>150.84309866000001</v>
      </c>
      <c r="V219" s="36">
        <f>SUMIFS(СВЦЭМ!$F$33:$F$776,СВЦЭМ!$A$33:$A$776,$A219,СВЦЭМ!$B$33:$B$776,V$190)+'СЕТ СН'!$F$12</f>
        <v>152.79159951</v>
      </c>
      <c r="W219" s="36">
        <f>SUMIFS(СВЦЭМ!$F$33:$F$776,СВЦЭМ!$A$33:$A$776,$A219,СВЦЭМ!$B$33:$B$776,W$190)+'СЕТ СН'!$F$12</f>
        <v>152.96881667</v>
      </c>
      <c r="X219" s="36">
        <f>SUMIFS(СВЦЭМ!$F$33:$F$776,СВЦЭМ!$A$33:$A$776,$A219,СВЦЭМ!$B$33:$B$776,X$190)+'СЕТ СН'!$F$12</f>
        <v>144.80977429999999</v>
      </c>
      <c r="Y219" s="36">
        <f>SUMIFS(СВЦЭМ!$F$33:$F$776,СВЦЭМ!$A$33:$A$776,$A219,СВЦЭМ!$B$33:$B$776,Y$190)+'СЕТ СН'!$F$12</f>
        <v>131.01808353000001</v>
      </c>
    </row>
    <row r="220" spans="1:25" ht="15.75" x14ac:dyDescent="0.2">
      <c r="A220" s="35">
        <f t="shared" si="5"/>
        <v>43707</v>
      </c>
      <c r="B220" s="36">
        <f>SUMIFS(СВЦЭМ!$F$33:$F$776,СВЦЭМ!$A$33:$A$776,$A220,СВЦЭМ!$B$33:$B$776,B$190)+'СЕТ СН'!$F$12</f>
        <v>142.33006164</v>
      </c>
      <c r="C220" s="36">
        <f>SUMIFS(СВЦЭМ!$F$33:$F$776,СВЦЭМ!$A$33:$A$776,$A220,СВЦЭМ!$B$33:$B$776,C$190)+'СЕТ СН'!$F$12</f>
        <v>143.89938404</v>
      </c>
      <c r="D220" s="36">
        <f>SUMIFS(СВЦЭМ!$F$33:$F$776,СВЦЭМ!$A$33:$A$776,$A220,СВЦЭМ!$B$33:$B$776,D$190)+'СЕТ СН'!$F$12</f>
        <v>150.61932449</v>
      </c>
      <c r="E220" s="36">
        <f>SUMIFS(СВЦЭМ!$F$33:$F$776,СВЦЭМ!$A$33:$A$776,$A220,СВЦЭМ!$B$33:$B$776,E$190)+'СЕТ СН'!$F$12</f>
        <v>154.15214374999999</v>
      </c>
      <c r="F220" s="36">
        <f>SUMIFS(СВЦЭМ!$F$33:$F$776,СВЦЭМ!$A$33:$A$776,$A220,СВЦЭМ!$B$33:$B$776,F$190)+'СЕТ СН'!$F$12</f>
        <v>156.64897148</v>
      </c>
      <c r="G220" s="36">
        <f>SUMIFS(СВЦЭМ!$F$33:$F$776,СВЦЭМ!$A$33:$A$776,$A220,СВЦЭМ!$B$33:$B$776,G$190)+'СЕТ СН'!$F$12</f>
        <v>152.62119974999999</v>
      </c>
      <c r="H220" s="36">
        <f>SUMIFS(СВЦЭМ!$F$33:$F$776,СВЦЭМ!$A$33:$A$776,$A220,СВЦЭМ!$B$33:$B$776,H$190)+'СЕТ СН'!$F$12</f>
        <v>143.11941358000001</v>
      </c>
      <c r="I220" s="36">
        <f>SUMIFS(СВЦЭМ!$F$33:$F$776,СВЦЭМ!$A$33:$A$776,$A220,СВЦЭМ!$B$33:$B$776,I$190)+'СЕТ СН'!$F$12</f>
        <v>131.34045105999999</v>
      </c>
      <c r="J220" s="36">
        <f>SUMIFS(СВЦЭМ!$F$33:$F$776,СВЦЭМ!$A$33:$A$776,$A220,СВЦЭМ!$B$33:$B$776,J$190)+'СЕТ СН'!$F$12</f>
        <v>125.40832057</v>
      </c>
      <c r="K220" s="36">
        <f>SUMIFS(СВЦЭМ!$F$33:$F$776,СВЦЭМ!$A$33:$A$776,$A220,СВЦЭМ!$B$33:$B$776,K$190)+'СЕТ СН'!$F$12</f>
        <v>128.95892619</v>
      </c>
      <c r="L220" s="36">
        <f>SUMIFS(СВЦЭМ!$F$33:$F$776,СВЦЭМ!$A$33:$A$776,$A220,СВЦЭМ!$B$33:$B$776,L$190)+'СЕТ СН'!$F$12</f>
        <v>132.28227659000001</v>
      </c>
      <c r="M220" s="36">
        <f>SUMIFS(СВЦЭМ!$F$33:$F$776,СВЦЭМ!$A$33:$A$776,$A220,СВЦЭМ!$B$33:$B$776,M$190)+'СЕТ СН'!$F$12</f>
        <v>132.78953816000001</v>
      </c>
      <c r="N220" s="36">
        <f>SUMIFS(СВЦЭМ!$F$33:$F$776,СВЦЭМ!$A$33:$A$776,$A220,СВЦЭМ!$B$33:$B$776,N$190)+'СЕТ СН'!$F$12</f>
        <v>131.56816864999999</v>
      </c>
      <c r="O220" s="36">
        <f>SUMIFS(СВЦЭМ!$F$33:$F$776,СВЦЭМ!$A$33:$A$776,$A220,СВЦЭМ!$B$33:$B$776,O$190)+'СЕТ СН'!$F$12</f>
        <v>133.02153243000001</v>
      </c>
      <c r="P220" s="36">
        <f>SUMIFS(СВЦЭМ!$F$33:$F$776,СВЦЭМ!$A$33:$A$776,$A220,СВЦЭМ!$B$33:$B$776,P$190)+'СЕТ СН'!$F$12</f>
        <v>134.01060638999999</v>
      </c>
      <c r="Q220" s="36">
        <f>SUMIFS(СВЦЭМ!$F$33:$F$776,СВЦЭМ!$A$33:$A$776,$A220,СВЦЭМ!$B$33:$B$776,Q$190)+'СЕТ СН'!$F$12</f>
        <v>132.64936628000001</v>
      </c>
      <c r="R220" s="36">
        <f>SUMIFS(СВЦЭМ!$F$33:$F$776,СВЦЭМ!$A$33:$A$776,$A220,СВЦЭМ!$B$33:$B$776,R$190)+'СЕТ СН'!$F$12</f>
        <v>138.34550641999999</v>
      </c>
      <c r="S220" s="36">
        <f>SUMIFS(СВЦЭМ!$F$33:$F$776,СВЦЭМ!$A$33:$A$776,$A220,СВЦЭМ!$B$33:$B$776,S$190)+'СЕТ СН'!$F$12</f>
        <v>146.55166582999999</v>
      </c>
      <c r="T220" s="36">
        <f>SUMIFS(СВЦЭМ!$F$33:$F$776,СВЦЭМ!$A$33:$A$776,$A220,СВЦЭМ!$B$33:$B$776,T$190)+'СЕТ СН'!$F$12</f>
        <v>146.50872896000001</v>
      </c>
      <c r="U220" s="36">
        <f>SUMIFS(СВЦЭМ!$F$33:$F$776,СВЦЭМ!$A$33:$A$776,$A220,СВЦЭМ!$B$33:$B$776,U$190)+'СЕТ СН'!$F$12</f>
        <v>145.38675848</v>
      </c>
      <c r="V220" s="36">
        <f>SUMIFS(СВЦЭМ!$F$33:$F$776,СВЦЭМ!$A$33:$A$776,$A220,СВЦЭМ!$B$33:$B$776,V$190)+'СЕТ СН'!$F$12</f>
        <v>146.08691432000001</v>
      </c>
      <c r="W220" s="36">
        <f>SUMIFS(СВЦЭМ!$F$33:$F$776,СВЦЭМ!$A$33:$A$776,$A220,СВЦЭМ!$B$33:$B$776,W$190)+'СЕТ СН'!$F$12</f>
        <v>148.96287505000001</v>
      </c>
      <c r="X220" s="36">
        <f>SUMIFS(СВЦЭМ!$F$33:$F$776,СВЦЭМ!$A$33:$A$776,$A220,СВЦЭМ!$B$33:$B$776,X$190)+'СЕТ СН'!$F$12</f>
        <v>142.92305672000001</v>
      </c>
      <c r="Y220" s="36">
        <f>SUMIFS(СВЦЭМ!$F$33:$F$776,СВЦЭМ!$A$33:$A$776,$A220,СВЦЭМ!$B$33:$B$776,Y$190)+'СЕТ СН'!$F$12</f>
        <v>124.9827521</v>
      </c>
    </row>
    <row r="221" spans="1:25" ht="15.75" x14ac:dyDescent="0.2">
      <c r="A221" s="35">
        <f t="shared" si="5"/>
        <v>43708</v>
      </c>
      <c r="B221" s="36">
        <f>SUMIFS(СВЦЭМ!$F$33:$F$776,СВЦЭМ!$A$33:$A$776,$A221,СВЦЭМ!$B$33:$B$776,B$190)+'СЕТ СН'!$F$12</f>
        <v>135.92271904</v>
      </c>
      <c r="C221" s="36">
        <f>SUMIFS(СВЦЭМ!$F$33:$F$776,СВЦЭМ!$A$33:$A$776,$A221,СВЦЭМ!$B$33:$B$776,C$190)+'СЕТ СН'!$F$12</f>
        <v>143.80130341</v>
      </c>
      <c r="D221" s="36">
        <f>SUMIFS(СВЦЭМ!$F$33:$F$776,СВЦЭМ!$A$33:$A$776,$A221,СВЦЭМ!$B$33:$B$776,D$190)+'СЕТ СН'!$F$12</f>
        <v>149.04526304999999</v>
      </c>
      <c r="E221" s="36">
        <f>SUMIFS(СВЦЭМ!$F$33:$F$776,СВЦЭМ!$A$33:$A$776,$A221,СВЦЭМ!$B$33:$B$776,E$190)+'СЕТ СН'!$F$12</f>
        <v>151.46944886</v>
      </c>
      <c r="F221" s="36">
        <f>SUMIFS(СВЦЭМ!$F$33:$F$776,СВЦЭМ!$A$33:$A$776,$A221,СВЦЭМ!$B$33:$B$776,F$190)+'СЕТ СН'!$F$12</f>
        <v>153.43395086000001</v>
      </c>
      <c r="G221" s="36">
        <f>SUMIFS(СВЦЭМ!$F$33:$F$776,СВЦЭМ!$A$33:$A$776,$A221,СВЦЭМ!$B$33:$B$776,G$190)+'СЕТ СН'!$F$12</f>
        <v>151.31489536000001</v>
      </c>
      <c r="H221" s="36">
        <f>SUMIFS(СВЦЭМ!$F$33:$F$776,СВЦЭМ!$A$33:$A$776,$A221,СВЦЭМ!$B$33:$B$776,H$190)+'СЕТ СН'!$F$12</f>
        <v>148.52231904999999</v>
      </c>
      <c r="I221" s="36">
        <f>SUMIFS(СВЦЭМ!$F$33:$F$776,СВЦЭМ!$A$33:$A$776,$A221,СВЦЭМ!$B$33:$B$776,I$190)+'СЕТ СН'!$F$12</f>
        <v>138.81380467</v>
      </c>
      <c r="J221" s="36">
        <f>SUMIFS(СВЦЭМ!$F$33:$F$776,СВЦЭМ!$A$33:$A$776,$A221,СВЦЭМ!$B$33:$B$776,J$190)+'СЕТ СН'!$F$12</f>
        <v>125.77907091</v>
      </c>
      <c r="K221" s="36">
        <f>SUMIFS(СВЦЭМ!$F$33:$F$776,СВЦЭМ!$A$33:$A$776,$A221,СВЦЭМ!$B$33:$B$776,K$190)+'СЕТ СН'!$F$12</f>
        <v>115.1461693</v>
      </c>
      <c r="L221" s="36">
        <f>SUMIFS(СВЦЭМ!$F$33:$F$776,СВЦЭМ!$A$33:$A$776,$A221,СВЦЭМ!$B$33:$B$776,L$190)+'СЕТ СН'!$F$12</f>
        <v>112.96513858</v>
      </c>
      <c r="M221" s="36">
        <f>SUMIFS(СВЦЭМ!$F$33:$F$776,СВЦЭМ!$A$33:$A$776,$A221,СВЦЭМ!$B$33:$B$776,M$190)+'СЕТ СН'!$F$12</f>
        <v>112.24048988</v>
      </c>
      <c r="N221" s="36">
        <f>SUMIFS(СВЦЭМ!$F$33:$F$776,СВЦЭМ!$A$33:$A$776,$A221,СВЦЭМ!$B$33:$B$776,N$190)+'СЕТ СН'!$F$12</f>
        <v>112.22128571</v>
      </c>
      <c r="O221" s="36">
        <f>SUMIFS(СВЦЭМ!$F$33:$F$776,СВЦЭМ!$A$33:$A$776,$A221,СВЦЭМ!$B$33:$B$776,O$190)+'СЕТ СН'!$F$12</f>
        <v>112.42342823</v>
      </c>
      <c r="P221" s="36">
        <f>SUMIFS(СВЦЭМ!$F$33:$F$776,СВЦЭМ!$A$33:$A$776,$A221,СВЦЭМ!$B$33:$B$776,P$190)+'СЕТ СН'!$F$12</f>
        <v>113.40753413</v>
      </c>
      <c r="Q221" s="36">
        <f>SUMIFS(СВЦЭМ!$F$33:$F$776,СВЦЭМ!$A$33:$A$776,$A221,СВЦЭМ!$B$33:$B$776,Q$190)+'СЕТ СН'!$F$12</f>
        <v>114.68367047</v>
      </c>
      <c r="R221" s="36">
        <f>SUMIFS(СВЦЭМ!$F$33:$F$776,СВЦЭМ!$A$33:$A$776,$A221,СВЦЭМ!$B$33:$B$776,R$190)+'СЕТ СН'!$F$12</f>
        <v>107.03913272</v>
      </c>
      <c r="S221" s="36">
        <f>SUMIFS(СВЦЭМ!$F$33:$F$776,СВЦЭМ!$A$33:$A$776,$A221,СВЦЭМ!$B$33:$B$776,S$190)+'СЕТ СН'!$F$12</f>
        <v>99.320567710000006</v>
      </c>
      <c r="T221" s="36">
        <f>SUMIFS(СВЦЭМ!$F$33:$F$776,СВЦЭМ!$A$33:$A$776,$A221,СВЦЭМ!$B$33:$B$776,T$190)+'СЕТ СН'!$F$12</f>
        <v>97.963037889999995</v>
      </c>
      <c r="U221" s="36">
        <f>SUMIFS(СВЦЭМ!$F$33:$F$776,СВЦЭМ!$A$33:$A$776,$A221,СВЦЭМ!$B$33:$B$776,U$190)+'СЕТ СН'!$F$12</f>
        <v>97.12743691</v>
      </c>
      <c r="V221" s="36">
        <f>SUMIFS(СВЦЭМ!$F$33:$F$776,СВЦЭМ!$A$33:$A$776,$A221,СВЦЭМ!$B$33:$B$776,V$190)+'СЕТ СН'!$F$12</f>
        <v>97.117774260000004</v>
      </c>
      <c r="W221" s="36">
        <f>SUMIFS(СВЦЭМ!$F$33:$F$776,СВЦЭМ!$A$33:$A$776,$A221,СВЦЭМ!$B$33:$B$776,W$190)+'СЕТ СН'!$F$12</f>
        <v>96.051839079999993</v>
      </c>
      <c r="X221" s="36">
        <f>SUMIFS(СВЦЭМ!$F$33:$F$776,СВЦЭМ!$A$33:$A$776,$A221,СВЦЭМ!$B$33:$B$776,X$190)+'СЕТ СН'!$F$12</f>
        <v>99.674774400000004</v>
      </c>
      <c r="Y221" s="36">
        <f>SUMIFS(СВЦЭМ!$F$33:$F$776,СВЦЭМ!$A$33:$A$776,$A221,СВЦЭМ!$B$33:$B$776,Y$190)+'СЕТ СН'!$F$12</f>
        <v>114.89787839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120</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43679</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43680</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43681</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43682</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43683</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43684</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43685</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43686</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43687</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43688</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43689</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43690</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43691</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43692</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43693</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43694</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43695</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43696</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43697</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43698</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43699</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43700</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43701</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43702</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43703</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43704</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43705</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43706</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43707</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43708</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121</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43679</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43680</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43681</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43682</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43683</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43684</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43685</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43686</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43687</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43688</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43689</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43690</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43691</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43692</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43693</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43694</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43695</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43696</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43697</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43698</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43699</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43700</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43701</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43702</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43703</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43704</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43705</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43706</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43707</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43708</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122</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43679</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43680</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43681</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43682</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43683</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43684</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43685</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43686</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43687</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43688</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43689</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43690</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43691</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43692</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43693</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43694</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43695</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43696</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43697</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43698</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43699</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43700</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43701</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43702</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43703</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43704</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43705</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43706</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43707</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43708</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123</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43679</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43680</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43681</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43682</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43683</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43684</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43685</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43686</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43687</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43688</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43689</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43690</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43691</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43692</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43693</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43694</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43695</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43696</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43697</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43698</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43699</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43700</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43701</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43702</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43703</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43704</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43705</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43706</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43707</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43708</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124</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43679</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43680</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43681</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43682</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43683</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43684</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43685</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43686</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43687</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43688</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43689</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43690</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43691</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43692</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43693</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43694</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43695</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43696</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43697</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43698</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43699</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43700</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43701</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43702</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43703</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43704</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43705</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43706</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43707</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43708</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125</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43679</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43680</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43681</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43682</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43683</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43684</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43685</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43686</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43687</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43688</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43689</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43690</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43691</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43692</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43693</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43694</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43695</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43696</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43697</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43698</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43699</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43700</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43701</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43702</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43703</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43704</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43705</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43706</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43707</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43708</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126</v>
      </c>
      <c r="B435" s="150"/>
      <c r="C435" s="150"/>
      <c r="D435" s="150"/>
      <c r="E435" s="150"/>
      <c r="F435" s="150"/>
      <c r="G435" s="150"/>
      <c r="H435" s="150"/>
      <c r="I435" s="150"/>
      <c r="J435" s="150"/>
      <c r="K435" s="150"/>
      <c r="L435" s="151">
        <f>СВЦЭМ!$D$18+'СЕТ СН'!$F$14</f>
        <v>41.223432639999999</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5">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row>
    <row r="439" spans="1:26" ht="15.75" x14ac:dyDescent="0.25">
      <c r="A439" s="132"/>
      <c r="B439" s="132"/>
      <c r="C439" s="132"/>
      <c r="D439" s="132"/>
      <c r="E439" s="132"/>
      <c r="F439" s="132"/>
      <c r="G439" s="132"/>
      <c r="H439" s="132"/>
      <c r="I439" s="132"/>
      <c r="J439" s="132"/>
      <c r="K439" s="132"/>
      <c r="L439" s="132"/>
      <c r="M439" s="132"/>
      <c r="N439" s="135">
        <f>СВЦЭМ!$D$12+'СЕТ СН'!$F$10-'СЕТ СН'!$F$22</f>
        <v>460818.98808538803</v>
      </c>
      <c r="O439" s="136"/>
      <c r="P439" s="135">
        <f>СВЦЭМ!$D$12+'СЕТ СН'!$F$10-'СЕТ СН'!$G$22</f>
        <v>460818.98808538803</v>
      </c>
      <c r="Q439" s="136"/>
      <c r="R439" s="135">
        <f>СВЦЭМ!$D$12+'СЕТ СН'!$F$10-'СЕТ СН'!$H$22</f>
        <v>460818.98808538803</v>
      </c>
      <c r="S439" s="136"/>
      <c r="T439" s="135">
        <f>СВЦЭМ!$D$12+'СЕТ СН'!$F$10-'СЕТ СН'!$I$22</f>
        <v>460818.98808538803</v>
      </c>
      <c r="U439" s="13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0" t="s">
        <v>42</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84</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01.08.2019</v>
      </c>
      <c r="B12" s="36">
        <f>SUMIFS(СВЦЭМ!$D$33:$D$776,СВЦЭМ!$A$33:$A$776,$A12,СВЦЭМ!$B$33:$B$776,B$11)+'СЕТ СН'!$F$11+СВЦЭМ!$D$10+'СЕТ СН'!$F$6-'СЕТ СН'!$F$23</f>
        <v>830.00843250999992</v>
      </c>
      <c r="C12" s="36">
        <f>SUMIFS(СВЦЭМ!$D$33:$D$776,СВЦЭМ!$A$33:$A$776,$A12,СВЦЭМ!$B$33:$B$776,C$11)+'СЕТ СН'!$F$11+СВЦЭМ!$D$10+'СЕТ СН'!$F$6-'СЕТ СН'!$F$23</f>
        <v>936.73623744999998</v>
      </c>
      <c r="D12" s="36">
        <f>SUMIFS(СВЦЭМ!$D$33:$D$776,СВЦЭМ!$A$33:$A$776,$A12,СВЦЭМ!$B$33:$B$776,D$11)+'СЕТ СН'!$F$11+СВЦЭМ!$D$10+'СЕТ СН'!$F$6-'СЕТ СН'!$F$23</f>
        <v>977.70288239999991</v>
      </c>
      <c r="E12" s="36">
        <f>SUMIFS(СВЦЭМ!$D$33:$D$776,СВЦЭМ!$A$33:$A$776,$A12,СВЦЭМ!$B$33:$B$776,E$11)+'СЕТ СН'!$F$11+СВЦЭМ!$D$10+'СЕТ СН'!$F$6-'СЕТ СН'!$F$23</f>
        <v>1022.6204257999999</v>
      </c>
      <c r="F12" s="36">
        <f>SUMIFS(СВЦЭМ!$D$33:$D$776,СВЦЭМ!$A$33:$A$776,$A12,СВЦЭМ!$B$33:$B$776,F$11)+'СЕТ СН'!$F$11+СВЦЭМ!$D$10+'СЕТ СН'!$F$6-'СЕТ СН'!$F$23</f>
        <v>1042.0681245599999</v>
      </c>
      <c r="G12" s="36">
        <f>SUMIFS(СВЦЭМ!$D$33:$D$776,СВЦЭМ!$A$33:$A$776,$A12,СВЦЭМ!$B$33:$B$776,G$11)+'СЕТ СН'!$F$11+СВЦЭМ!$D$10+'СЕТ СН'!$F$6-'СЕТ СН'!$F$23</f>
        <v>1007.75585998</v>
      </c>
      <c r="H12" s="36">
        <f>SUMIFS(СВЦЭМ!$D$33:$D$776,СВЦЭМ!$A$33:$A$776,$A12,СВЦЭМ!$B$33:$B$776,H$11)+'СЕТ СН'!$F$11+СВЦЭМ!$D$10+'СЕТ СН'!$F$6-'СЕТ СН'!$F$23</f>
        <v>944.84083577999991</v>
      </c>
      <c r="I12" s="36">
        <f>SUMIFS(СВЦЭМ!$D$33:$D$776,СВЦЭМ!$A$33:$A$776,$A12,СВЦЭМ!$B$33:$B$776,I$11)+'СЕТ СН'!$F$11+СВЦЭМ!$D$10+'СЕТ СН'!$F$6-'СЕТ СН'!$F$23</f>
        <v>903.74686058999998</v>
      </c>
      <c r="J12" s="36">
        <f>SUMIFS(СВЦЭМ!$D$33:$D$776,СВЦЭМ!$A$33:$A$776,$A12,СВЦЭМ!$B$33:$B$776,J$11)+'СЕТ СН'!$F$11+СВЦЭМ!$D$10+'СЕТ СН'!$F$6-'СЕТ СН'!$F$23</f>
        <v>942.29126870999994</v>
      </c>
      <c r="K12" s="36">
        <f>SUMIFS(СВЦЭМ!$D$33:$D$776,СВЦЭМ!$A$33:$A$776,$A12,СВЦЭМ!$B$33:$B$776,K$11)+'СЕТ СН'!$F$11+СВЦЭМ!$D$10+'СЕТ СН'!$F$6-'СЕТ СН'!$F$23</f>
        <v>954.85158865999995</v>
      </c>
      <c r="L12" s="36">
        <f>SUMIFS(СВЦЭМ!$D$33:$D$776,СВЦЭМ!$A$33:$A$776,$A12,СВЦЭМ!$B$33:$B$776,L$11)+'СЕТ СН'!$F$11+СВЦЭМ!$D$10+'СЕТ СН'!$F$6-'СЕТ СН'!$F$23</f>
        <v>964.28812630999994</v>
      </c>
      <c r="M12" s="36">
        <f>SUMIFS(СВЦЭМ!$D$33:$D$776,СВЦЭМ!$A$33:$A$776,$A12,СВЦЭМ!$B$33:$B$776,M$11)+'СЕТ СН'!$F$11+СВЦЭМ!$D$10+'СЕТ СН'!$F$6-'СЕТ СН'!$F$23</f>
        <v>964.06845618</v>
      </c>
      <c r="N12" s="36">
        <f>SUMIFS(СВЦЭМ!$D$33:$D$776,СВЦЭМ!$A$33:$A$776,$A12,СВЦЭМ!$B$33:$B$776,N$11)+'СЕТ СН'!$F$11+СВЦЭМ!$D$10+'СЕТ СН'!$F$6-'СЕТ СН'!$F$23</f>
        <v>961.99330903999999</v>
      </c>
      <c r="O12" s="36">
        <f>SUMIFS(СВЦЭМ!$D$33:$D$776,СВЦЭМ!$A$33:$A$776,$A12,СВЦЭМ!$B$33:$B$776,O$11)+'СЕТ СН'!$F$11+СВЦЭМ!$D$10+'СЕТ СН'!$F$6-'СЕТ СН'!$F$23</f>
        <v>965.78160563999995</v>
      </c>
      <c r="P12" s="36">
        <f>SUMIFS(СВЦЭМ!$D$33:$D$776,СВЦЭМ!$A$33:$A$776,$A12,СВЦЭМ!$B$33:$B$776,P$11)+'СЕТ СН'!$F$11+СВЦЭМ!$D$10+'СЕТ СН'!$F$6-'СЕТ СН'!$F$23</f>
        <v>965.75152148999996</v>
      </c>
      <c r="Q12" s="36">
        <f>SUMIFS(СВЦЭМ!$D$33:$D$776,СВЦЭМ!$A$33:$A$776,$A12,СВЦЭМ!$B$33:$B$776,Q$11)+'СЕТ СН'!$F$11+СВЦЭМ!$D$10+'СЕТ СН'!$F$6-'СЕТ СН'!$F$23</f>
        <v>970.6884134899999</v>
      </c>
      <c r="R12" s="36">
        <f>SUMIFS(СВЦЭМ!$D$33:$D$776,СВЦЭМ!$A$33:$A$776,$A12,СВЦЭМ!$B$33:$B$776,R$11)+'СЕТ СН'!$F$11+СВЦЭМ!$D$10+'СЕТ СН'!$F$6-'СЕТ СН'!$F$23</f>
        <v>974.8939071499999</v>
      </c>
      <c r="S12" s="36">
        <f>SUMIFS(СВЦЭМ!$D$33:$D$776,СВЦЭМ!$A$33:$A$776,$A12,СВЦЭМ!$B$33:$B$776,S$11)+'СЕТ СН'!$F$11+СВЦЭМ!$D$10+'СЕТ СН'!$F$6-'СЕТ СН'!$F$23</f>
        <v>973.47641680999993</v>
      </c>
      <c r="T12" s="36">
        <f>SUMIFS(СВЦЭМ!$D$33:$D$776,СВЦЭМ!$A$33:$A$776,$A12,СВЦЭМ!$B$33:$B$776,T$11)+'СЕТ СН'!$F$11+СВЦЭМ!$D$10+'СЕТ СН'!$F$6-'СЕТ СН'!$F$23</f>
        <v>964.69064724999998</v>
      </c>
      <c r="U12" s="36">
        <f>SUMIFS(СВЦЭМ!$D$33:$D$776,СВЦЭМ!$A$33:$A$776,$A12,СВЦЭМ!$B$33:$B$776,U$11)+'СЕТ СН'!$F$11+СВЦЭМ!$D$10+'СЕТ СН'!$F$6-'СЕТ СН'!$F$23</f>
        <v>957.2476289</v>
      </c>
      <c r="V12" s="36">
        <f>SUMIFS(СВЦЭМ!$D$33:$D$776,СВЦЭМ!$A$33:$A$776,$A12,СВЦЭМ!$B$33:$B$776,V$11)+'СЕТ СН'!$F$11+СВЦЭМ!$D$10+'СЕТ СН'!$F$6-'СЕТ СН'!$F$23</f>
        <v>954.25312198999995</v>
      </c>
      <c r="W12" s="36">
        <f>SUMIFS(СВЦЭМ!$D$33:$D$776,СВЦЭМ!$A$33:$A$776,$A12,СВЦЭМ!$B$33:$B$776,W$11)+'СЕТ СН'!$F$11+СВЦЭМ!$D$10+'СЕТ СН'!$F$6-'СЕТ СН'!$F$23</f>
        <v>957.29231905999995</v>
      </c>
      <c r="X12" s="36">
        <f>SUMIFS(СВЦЭМ!$D$33:$D$776,СВЦЭМ!$A$33:$A$776,$A12,СВЦЭМ!$B$33:$B$776,X$11)+'СЕТ СН'!$F$11+СВЦЭМ!$D$10+'СЕТ СН'!$F$6-'СЕТ СН'!$F$23</f>
        <v>932.78218351999999</v>
      </c>
      <c r="Y12" s="36">
        <f>SUMIFS(СВЦЭМ!$D$33:$D$776,СВЦЭМ!$A$33:$A$776,$A12,СВЦЭМ!$B$33:$B$776,Y$11)+'СЕТ СН'!$F$11+СВЦЭМ!$D$10+'СЕТ СН'!$F$6-'СЕТ СН'!$F$23</f>
        <v>897.54857983999989</v>
      </c>
      <c r="AA12" s="45"/>
    </row>
    <row r="13" spans="1:27" ht="15.75" x14ac:dyDescent="0.2">
      <c r="A13" s="35">
        <f>A12+1</f>
        <v>43679</v>
      </c>
      <c r="B13" s="36">
        <f>SUMIFS(СВЦЭМ!$D$33:$D$776,СВЦЭМ!$A$33:$A$776,$A13,СВЦЭМ!$B$33:$B$776,B$11)+'СЕТ СН'!$F$11+СВЦЭМ!$D$10+'СЕТ СН'!$F$6-'СЕТ СН'!$F$23</f>
        <v>877.98848489</v>
      </c>
      <c r="C13" s="36">
        <f>SUMIFS(СВЦЭМ!$D$33:$D$776,СВЦЭМ!$A$33:$A$776,$A13,СВЦЭМ!$B$33:$B$776,C$11)+'СЕТ СН'!$F$11+СВЦЭМ!$D$10+'СЕТ СН'!$F$6-'СЕТ СН'!$F$23</f>
        <v>897.79373740999995</v>
      </c>
      <c r="D13" s="36">
        <f>SUMIFS(СВЦЭМ!$D$33:$D$776,СВЦЭМ!$A$33:$A$776,$A13,СВЦЭМ!$B$33:$B$776,D$11)+'СЕТ СН'!$F$11+СВЦЭМ!$D$10+'СЕТ СН'!$F$6-'СЕТ СН'!$F$23</f>
        <v>923.0773271999999</v>
      </c>
      <c r="E13" s="36">
        <f>SUMIFS(СВЦЭМ!$D$33:$D$776,СВЦЭМ!$A$33:$A$776,$A13,СВЦЭМ!$B$33:$B$776,E$11)+'СЕТ СН'!$F$11+СВЦЭМ!$D$10+'СЕТ СН'!$F$6-'СЕТ СН'!$F$23</f>
        <v>942.80837367999993</v>
      </c>
      <c r="F13" s="36">
        <f>SUMIFS(СВЦЭМ!$D$33:$D$776,СВЦЭМ!$A$33:$A$776,$A13,СВЦЭМ!$B$33:$B$776,F$11)+'СЕТ СН'!$F$11+СВЦЭМ!$D$10+'СЕТ СН'!$F$6-'СЕТ СН'!$F$23</f>
        <v>944.66443699999991</v>
      </c>
      <c r="G13" s="36">
        <f>SUMIFS(СВЦЭМ!$D$33:$D$776,СВЦЭМ!$A$33:$A$776,$A13,СВЦЭМ!$B$33:$B$776,G$11)+'СЕТ СН'!$F$11+СВЦЭМ!$D$10+'СЕТ СН'!$F$6-'СЕТ СН'!$F$23</f>
        <v>928.41058172999999</v>
      </c>
      <c r="H13" s="36">
        <f>SUMIFS(СВЦЭМ!$D$33:$D$776,СВЦЭМ!$A$33:$A$776,$A13,СВЦЭМ!$B$33:$B$776,H$11)+'СЕТ СН'!$F$11+СВЦЭМ!$D$10+'СЕТ СН'!$F$6-'СЕТ СН'!$F$23</f>
        <v>888.16047917999992</v>
      </c>
      <c r="I13" s="36">
        <f>SUMIFS(СВЦЭМ!$D$33:$D$776,СВЦЭМ!$A$33:$A$776,$A13,СВЦЭМ!$B$33:$B$776,I$11)+'СЕТ СН'!$F$11+СВЦЭМ!$D$10+'СЕТ СН'!$F$6-'СЕТ СН'!$F$23</f>
        <v>895.66215052999996</v>
      </c>
      <c r="J13" s="36">
        <f>SUMIFS(СВЦЭМ!$D$33:$D$776,СВЦЭМ!$A$33:$A$776,$A13,СВЦЭМ!$B$33:$B$776,J$11)+'СЕТ СН'!$F$11+СВЦЭМ!$D$10+'СЕТ СН'!$F$6-'СЕТ СН'!$F$23</f>
        <v>936.88012647999994</v>
      </c>
      <c r="K13" s="36">
        <f>SUMIFS(СВЦЭМ!$D$33:$D$776,СВЦЭМ!$A$33:$A$776,$A13,СВЦЭМ!$B$33:$B$776,K$11)+'СЕТ СН'!$F$11+СВЦЭМ!$D$10+'СЕТ СН'!$F$6-'СЕТ СН'!$F$23</f>
        <v>964.73576605999995</v>
      </c>
      <c r="L13" s="36">
        <f>SUMIFS(СВЦЭМ!$D$33:$D$776,СВЦЭМ!$A$33:$A$776,$A13,СВЦЭМ!$B$33:$B$776,L$11)+'СЕТ СН'!$F$11+СВЦЭМ!$D$10+'СЕТ СН'!$F$6-'СЕТ СН'!$F$23</f>
        <v>954.00372322999999</v>
      </c>
      <c r="M13" s="36">
        <f>SUMIFS(СВЦЭМ!$D$33:$D$776,СВЦЭМ!$A$33:$A$776,$A13,СВЦЭМ!$B$33:$B$776,M$11)+'СЕТ СН'!$F$11+СВЦЭМ!$D$10+'СЕТ СН'!$F$6-'СЕТ СН'!$F$23</f>
        <v>955.07910018999996</v>
      </c>
      <c r="N13" s="36">
        <f>SUMIFS(СВЦЭМ!$D$33:$D$776,СВЦЭМ!$A$33:$A$776,$A13,СВЦЭМ!$B$33:$B$776,N$11)+'СЕТ СН'!$F$11+СВЦЭМ!$D$10+'СЕТ СН'!$F$6-'СЕТ СН'!$F$23</f>
        <v>952.11133209999991</v>
      </c>
      <c r="O13" s="36">
        <f>SUMIFS(СВЦЭМ!$D$33:$D$776,СВЦЭМ!$A$33:$A$776,$A13,СВЦЭМ!$B$33:$B$776,O$11)+'СЕТ СН'!$F$11+СВЦЭМ!$D$10+'СЕТ СН'!$F$6-'СЕТ СН'!$F$23</f>
        <v>959.68730244999995</v>
      </c>
      <c r="P13" s="36">
        <f>SUMIFS(СВЦЭМ!$D$33:$D$776,СВЦЭМ!$A$33:$A$776,$A13,СВЦЭМ!$B$33:$B$776,P$11)+'СЕТ СН'!$F$11+СВЦЭМ!$D$10+'СЕТ СН'!$F$6-'СЕТ СН'!$F$23</f>
        <v>957.12853132999999</v>
      </c>
      <c r="Q13" s="36">
        <f>SUMIFS(СВЦЭМ!$D$33:$D$776,СВЦЭМ!$A$33:$A$776,$A13,СВЦЭМ!$B$33:$B$776,Q$11)+'СЕТ СН'!$F$11+СВЦЭМ!$D$10+'СЕТ СН'!$F$6-'СЕТ СН'!$F$23</f>
        <v>955.97695797999995</v>
      </c>
      <c r="R13" s="36">
        <f>SUMIFS(СВЦЭМ!$D$33:$D$776,СВЦЭМ!$A$33:$A$776,$A13,СВЦЭМ!$B$33:$B$776,R$11)+'СЕТ СН'!$F$11+СВЦЭМ!$D$10+'СЕТ СН'!$F$6-'СЕТ СН'!$F$23</f>
        <v>949.66142275999994</v>
      </c>
      <c r="S13" s="36">
        <f>SUMIFS(СВЦЭМ!$D$33:$D$776,СВЦЭМ!$A$33:$A$776,$A13,СВЦЭМ!$B$33:$B$776,S$11)+'СЕТ СН'!$F$11+СВЦЭМ!$D$10+'СЕТ СН'!$F$6-'СЕТ СН'!$F$23</f>
        <v>946.55268410999997</v>
      </c>
      <c r="T13" s="36">
        <f>SUMIFS(СВЦЭМ!$D$33:$D$776,СВЦЭМ!$A$33:$A$776,$A13,СВЦЭМ!$B$33:$B$776,T$11)+'СЕТ СН'!$F$11+СВЦЭМ!$D$10+'СЕТ СН'!$F$6-'СЕТ СН'!$F$23</f>
        <v>940.90787763999992</v>
      </c>
      <c r="U13" s="36">
        <f>SUMIFS(СВЦЭМ!$D$33:$D$776,СВЦЭМ!$A$33:$A$776,$A13,СВЦЭМ!$B$33:$B$776,U$11)+'СЕТ СН'!$F$11+СВЦЭМ!$D$10+'СЕТ СН'!$F$6-'СЕТ СН'!$F$23</f>
        <v>937.78372841999999</v>
      </c>
      <c r="V13" s="36">
        <f>SUMIFS(СВЦЭМ!$D$33:$D$776,СВЦЭМ!$A$33:$A$776,$A13,СВЦЭМ!$B$33:$B$776,V$11)+'СЕТ СН'!$F$11+СВЦЭМ!$D$10+'СЕТ СН'!$F$6-'СЕТ СН'!$F$23</f>
        <v>941.77367218999996</v>
      </c>
      <c r="W13" s="36">
        <f>SUMIFS(СВЦЭМ!$D$33:$D$776,СВЦЭМ!$A$33:$A$776,$A13,СВЦЭМ!$B$33:$B$776,W$11)+'СЕТ СН'!$F$11+СВЦЭМ!$D$10+'СЕТ СН'!$F$6-'СЕТ СН'!$F$23</f>
        <v>943.28086019999989</v>
      </c>
      <c r="X13" s="36">
        <f>SUMIFS(СВЦЭМ!$D$33:$D$776,СВЦЭМ!$A$33:$A$776,$A13,СВЦЭМ!$B$33:$B$776,X$11)+'СЕТ СН'!$F$11+СВЦЭМ!$D$10+'СЕТ СН'!$F$6-'СЕТ СН'!$F$23</f>
        <v>922.77054890999989</v>
      </c>
      <c r="Y13" s="36">
        <f>SUMIFS(СВЦЭМ!$D$33:$D$776,СВЦЭМ!$A$33:$A$776,$A13,СВЦЭМ!$B$33:$B$776,Y$11)+'СЕТ СН'!$F$11+СВЦЭМ!$D$10+'СЕТ СН'!$F$6-'СЕТ СН'!$F$23</f>
        <v>888.29257512999993</v>
      </c>
    </row>
    <row r="14" spans="1:27" ht="15.75" x14ac:dyDescent="0.2">
      <c r="A14" s="35">
        <f t="shared" ref="A14:A42" si="0">A13+1</f>
        <v>43680</v>
      </c>
      <c r="B14" s="36">
        <f>SUMIFS(СВЦЭМ!$D$33:$D$776,СВЦЭМ!$A$33:$A$776,$A14,СВЦЭМ!$B$33:$B$776,B$11)+'СЕТ СН'!$F$11+СВЦЭМ!$D$10+'СЕТ СН'!$F$6-'СЕТ СН'!$F$23</f>
        <v>869.69938546999992</v>
      </c>
      <c r="C14" s="36">
        <f>SUMIFS(СВЦЭМ!$D$33:$D$776,СВЦЭМ!$A$33:$A$776,$A14,СВЦЭМ!$B$33:$B$776,C$11)+'СЕТ СН'!$F$11+СВЦЭМ!$D$10+'СЕТ СН'!$F$6-'СЕТ СН'!$F$23</f>
        <v>889.61378191999995</v>
      </c>
      <c r="D14" s="36">
        <f>SUMIFS(СВЦЭМ!$D$33:$D$776,СВЦЭМ!$A$33:$A$776,$A14,СВЦЭМ!$B$33:$B$776,D$11)+'СЕТ СН'!$F$11+СВЦЭМ!$D$10+'СЕТ СН'!$F$6-'СЕТ СН'!$F$23</f>
        <v>927.21984728999996</v>
      </c>
      <c r="E14" s="36">
        <f>SUMIFS(СВЦЭМ!$D$33:$D$776,СВЦЭМ!$A$33:$A$776,$A14,СВЦЭМ!$B$33:$B$776,E$11)+'СЕТ СН'!$F$11+СВЦЭМ!$D$10+'СЕТ СН'!$F$6-'СЕТ СН'!$F$23</f>
        <v>931.96710511999993</v>
      </c>
      <c r="F14" s="36">
        <f>SUMIFS(СВЦЭМ!$D$33:$D$776,СВЦЭМ!$A$33:$A$776,$A14,СВЦЭМ!$B$33:$B$776,F$11)+'СЕТ СН'!$F$11+СВЦЭМ!$D$10+'СЕТ СН'!$F$6-'СЕТ СН'!$F$23</f>
        <v>939.49452355999995</v>
      </c>
      <c r="G14" s="36">
        <f>SUMIFS(СВЦЭМ!$D$33:$D$776,СВЦЭМ!$A$33:$A$776,$A14,СВЦЭМ!$B$33:$B$776,G$11)+'СЕТ СН'!$F$11+СВЦЭМ!$D$10+'СЕТ СН'!$F$6-'СЕТ СН'!$F$23</f>
        <v>925.64185695999993</v>
      </c>
      <c r="H14" s="36">
        <f>SUMIFS(СВЦЭМ!$D$33:$D$776,СВЦЭМ!$A$33:$A$776,$A14,СВЦЭМ!$B$33:$B$776,H$11)+'СЕТ СН'!$F$11+СВЦЭМ!$D$10+'СЕТ СН'!$F$6-'СЕТ СН'!$F$23</f>
        <v>915.82685185999992</v>
      </c>
      <c r="I14" s="36">
        <f>SUMIFS(СВЦЭМ!$D$33:$D$776,СВЦЭМ!$A$33:$A$776,$A14,СВЦЭМ!$B$33:$B$776,I$11)+'СЕТ СН'!$F$11+СВЦЭМ!$D$10+'СЕТ СН'!$F$6-'СЕТ СН'!$F$23</f>
        <v>873.66484494999997</v>
      </c>
      <c r="J14" s="36">
        <f>SUMIFS(СВЦЭМ!$D$33:$D$776,СВЦЭМ!$A$33:$A$776,$A14,СВЦЭМ!$B$33:$B$776,J$11)+'СЕТ СН'!$F$11+СВЦЭМ!$D$10+'СЕТ СН'!$F$6-'СЕТ СН'!$F$23</f>
        <v>801.6894328599999</v>
      </c>
      <c r="K14" s="36">
        <f>SUMIFS(СВЦЭМ!$D$33:$D$776,СВЦЭМ!$A$33:$A$776,$A14,СВЦЭМ!$B$33:$B$776,K$11)+'СЕТ СН'!$F$11+СВЦЭМ!$D$10+'СЕТ СН'!$F$6-'СЕТ СН'!$F$23</f>
        <v>799.50479440999993</v>
      </c>
      <c r="L14" s="36">
        <f>SUMIFS(СВЦЭМ!$D$33:$D$776,СВЦЭМ!$A$33:$A$776,$A14,СВЦЭМ!$B$33:$B$776,L$11)+'СЕТ СН'!$F$11+СВЦЭМ!$D$10+'СЕТ СН'!$F$6-'СЕТ СН'!$F$23</f>
        <v>817.43973735999998</v>
      </c>
      <c r="M14" s="36">
        <f>SUMIFS(СВЦЭМ!$D$33:$D$776,СВЦЭМ!$A$33:$A$776,$A14,СВЦЭМ!$B$33:$B$776,M$11)+'СЕТ СН'!$F$11+СВЦЭМ!$D$10+'СЕТ СН'!$F$6-'СЕТ СН'!$F$23</f>
        <v>818.12896265999996</v>
      </c>
      <c r="N14" s="36">
        <f>SUMIFS(СВЦЭМ!$D$33:$D$776,СВЦЭМ!$A$33:$A$776,$A14,СВЦЭМ!$B$33:$B$776,N$11)+'СЕТ СН'!$F$11+СВЦЭМ!$D$10+'СЕТ СН'!$F$6-'СЕТ СН'!$F$23</f>
        <v>821.5897953299999</v>
      </c>
      <c r="O14" s="36">
        <f>SUMIFS(СВЦЭМ!$D$33:$D$776,СВЦЭМ!$A$33:$A$776,$A14,СВЦЭМ!$B$33:$B$776,O$11)+'СЕТ СН'!$F$11+СВЦЭМ!$D$10+'СЕТ СН'!$F$6-'СЕТ СН'!$F$23</f>
        <v>822.78484418999994</v>
      </c>
      <c r="P14" s="36">
        <f>SUMIFS(СВЦЭМ!$D$33:$D$776,СВЦЭМ!$A$33:$A$776,$A14,СВЦЭМ!$B$33:$B$776,P$11)+'СЕТ СН'!$F$11+СВЦЭМ!$D$10+'СЕТ СН'!$F$6-'СЕТ СН'!$F$23</f>
        <v>821.68456984999989</v>
      </c>
      <c r="Q14" s="36">
        <f>SUMIFS(СВЦЭМ!$D$33:$D$776,СВЦЭМ!$A$33:$A$776,$A14,СВЦЭМ!$B$33:$B$776,Q$11)+'СЕТ СН'!$F$11+СВЦЭМ!$D$10+'СЕТ СН'!$F$6-'СЕТ СН'!$F$23</f>
        <v>826.0216502799999</v>
      </c>
      <c r="R14" s="36">
        <f>SUMIFS(СВЦЭМ!$D$33:$D$776,СВЦЭМ!$A$33:$A$776,$A14,СВЦЭМ!$B$33:$B$776,R$11)+'СЕТ СН'!$F$11+СВЦЭМ!$D$10+'СЕТ СН'!$F$6-'СЕТ СН'!$F$23</f>
        <v>821.93405402999997</v>
      </c>
      <c r="S14" s="36">
        <f>SUMIFS(СВЦЭМ!$D$33:$D$776,СВЦЭМ!$A$33:$A$776,$A14,СВЦЭМ!$B$33:$B$776,S$11)+'СЕТ СН'!$F$11+СВЦЭМ!$D$10+'СЕТ СН'!$F$6-'СЕТ СН'!$F$23</f>
        <v>820.30567743999995</v>
      </c>
      <c r="T14" s="36">
        <f>SUMIFS(СВЦЭМ!$D$33:$D$776,СВЦЭМ!$A$33:$A$776,$A14,СВЦЭМ!$B$33:$B$776,T$11)+'СЕТ СН'!$F$11+СВЦЭМ!$D$10+'СЕТ СН'!$F$6-'СЕТ СН'!$F$23</f>
        <v>822.56623088999993</v>
      </c>
      <c r="U14" s="36">
        <f>SUMIFS(СВЦЭМ!$D$33:$D$776,СВЦЭМ!$A$33:$A$776,$A14,СВЦЭМ!$B$33:$B$776,U$11)+'СЕТ СН'!$F$11+СВЦЭМ!$D$10+'СЕТ СН'!$F$6-'СЕТ СН'!$F$23</f>
        <v>820.36893272999998</v>
      </c>
      <c r="V14" s="36">
        <f>SUMIFS(СВЦЭМ!$D$33:$D$776,СВЦЭМ!$A$33:$A$776,$A14,СВЦЭМ!$B$33:$B$776,V$11)+'СЕТ СН'!$F$11+СВЦЭМ!$D$10+'СЕТ СН'!$F$6-'СЕТ СН'!$F$23</f>
        <v>813.79108395999992</v>
      </c>
      <c r="W14" s="36">
        <f>SUMIFS(СВЦЭМ!$D$33:$D$776,СВЦЭМ!$A$33:$A$776,$A14,СВЦЭМ!$B$33:$B$776,W$11)+'СЕТ СН'!$F$11+СВЦЭМ!$D$10+'СЕТ СН'!$F$6-'СЕТ СН'!$F$23</f>
        <v>823.35283994999998</v>
      </c>
      <c r="X14" s="36">
        <f>SUMIFS(СВЦЭМ!$D$33:$D$776,СВЦЭМ!$A$33:$A$776,$A14,СВЦЭМ!$B$33:$B$776,X$11)+'СЕТ СН'!$F$11+СВЦЭМ!$D$10+'СЕТ СН'!$F$6-'СЕТ СН'!$F$23</f>
        <v>801.90757702999997</v>
      </c>
      <c r="Y14" s="36">
        <f>SUMIFS(СВЦЭМ!$D$33:$D$776,СВЦЭМ!$A$33:$A$776,$A14,СВЦЭМ!$B$33:$B$776,Y$11)+'СЕТ СН'!$F$11+СВЦЭМ!$D$10+'СЕТ СН'!$F$6-'СЕТ СН'!$F$23</f>
        <v>820.08311156999991</v>
      </c>
    </row>
    <row r="15" spans="1:27" ht="15.75" x14ac:dyDescent="0.2">
      <c r="A15" s="35">
        <f t="shared" si="0"/>
        <v>43681</v>
      </c>
      <c r="B15" s="36">
        <f>SUMIFS(СВЦЭМ!$D$33:$D$776,СВЦЭМ!$A$33:$A$776,$A15,СВЦЭМ!$B$33:$B$776,B$11)+'СЕТ СН'!$F$11+СВЦЭМ!$D$10+'СЕТ СН'!$F$6-'СЕТ СН'!$F$23</f>
        <v>821.98559257999989</v>
      </c>
      <c r="C15" s="36">
        <f>SUMIFS(СВЦЭМ!$D$33:$D$776,СВЦЭМ!$A$33:$A$776,$A15,СВЦЭМ!$B$33:$B$776,C$11)+'СЕТ СН'!$F$11+СВЦЭМ!$D$10+'СЕТ СН'!$F$6-'СЕТ СН'!$F$23</f>
        <v>859.89361703999998</v>
      </c>
      <c r="D15" s="36">
        <f>SUMIFS(СВЦЭМ!$D$33:$D$776,СВЦЭМ!$A$33:$A$776,$A15,СВЦЭМ!$B$33:$B$776,D$11)+'СЕТ СН'!$F$11+СВЦЭМ!$D$10+'СЕТ СН'!$F$6-'СЕТ СН'!$F$23</f>
        <v>879.01441521999993</v>
      </c>
      <c r="E15" s="36">
        <f>SUMIFS(СВЦЭМ!$D$33:$D$776,СВЦЭМ!$A$33:$A$776,$A15,СВЦЭМ!$B$33:$B$776,E$11)+'СЕТ СН'!$F$11+СВЦЭМ!$D$10+'СЕТ СН'!$F$6-'СЕТ СН'!$F$23</f>
        <v>907.38799325999992</v>
      </c>
      <c r="F15" s="36">
        <f>SUMIFS(СВЦЭМ!$D$33:$D$776,СВЦЭМ!$A$33:$A$776,$A15,СВЦЭМ!$B$33:$B$776,F$11)+'СЕТ СН'!$F$11+СВЦЭМ!$D$10+'СЕТ СН'!$F$6-'СЕТ СН'!$F$23</f>
        <v>909.39340818999995</v>
      </c>
      <c r="G15" s="36">
        <f>SUMIFS(СВЦЭМ!$D$33:$D$776,СВЦЭМ!$A$33:$A$776,$A15,СВЦЭМ!$B$33:$B$776,G$11)+'СЕТ СН'!$F$11+СВЦЭМ!$D$10+'СЕТ СН'!$F$6-'СЕТ СН'!$F$23</f>
        <v>922.49282346999996</v>
      </c>
      <c r="H15" s="36">
        <f>SUMIFS(СВЦЭМ!$D$33:$D$776,СВЦЭМ!$A$33:$A$776,$A15,СВЦЭМ!$B$33:$B$776,H$11)+'СЕТ СН'!$F$11+СВЦЭМ!$D$10+'СЕТ СН'!$F$6-'СЕТ СН'!$F$23</f>
        <v>896.62304869999991</v>
      </c>
      <c r="I15" s="36">
        <f>SUMIFS(СВЦЭМ!$D$33:$D$776,СВЦЭМ!$A$33:$A$776,$A15,СВЦЭМ!$B$33:$B$776,I$11)+'СЕТ СН'!$F$11+СВЦЭМ!$D$10+'СЕТ СН'!$F$6-'СЕТ СН'!$F$23</f>
        <v>864.68170177999991</v>
      </c>
      <c r="J15" s="36">
        <f>SUMIFS(СВЦЭМ!$D$33:$D$776,СВЦЭМ!$A$33:$A$776,$A15,СВЦЭМ!$B$33:$B$776,J$11)+'СЕТ СН'!$F$11+СВЦЭМ!$D$10+'СЕТ СН'!$F$6-'СЕТ СН'!$F$23</f>
        <v>814.46505871999989</v>
      </c>
      <c r="K15" s="36">
        <f>SUMIFS(СВЦЭМ!$D$33:$D$776,СВЦЭМ!$A$33:$A$776,$A15,СВЦЭМ!$B$33:$B$776,K$11)+'СЕТ СН'!$F$11+СВЦЭМ!$D$10+'СЕТ СН'!$F$6-'СЕТ СН'!$F$23</f>
        <v>814.65037545999996</v>
      </c>
      <c r="L15" s="36">
        <f>SUMIFS(СВЦЭМ!$D$33:$D$776,СВЦЭМ!$A$33:$A$776,$A15,СВЦЭМ!$B$33:$B$776,L$11)+'СЕТ СН'!$F$11+СВЦЭМ!$D$10+'СЕТ СН'!$F$6-'СЕТ СН'!$F$23</f>
        <v>840.70834347999994</v>
      </c>
      <c r="M15" s="36">
        <f>SUMIFS(СВЦЭМ!$D$33:$D$776,СВЦЭМ!$A$33:$A$776,$A15,СВЦЭМ!$B$33:$B$776,M$11)+'СЕТ СН'!$F$11+СВЦЭМ!$D$10+'СЕТ СН'!$F$6-'СЕТ СН'!$F$23</f>
        <v>842.96532538999998</v>
      </c>
      <c r="N15" s="36">
        <f>SUMIFS(СВЦЭМ!$D$33:$D$776,СВЦЭМ!$A$33:$A$776,$A15,СВЦЭМ!$B$33:$B$776,N$11)+'СЕТ СН'!$F$11+СВЦЭМ!$D$10+'СЕТ СН'!$F$6-'СЕТ СН'!$F$23</f>
        <v>840.22905798999989</v>
      </c>
      <c r="O15" s="36">
        <f>SUMIFS(СВЦЭМ!$D$33:$D$776,СВЦЭМ!$A$33:$A$776,$A15,СВЦЭМ!$B$33:$B$776,O$11)+'СЕТ СН'!$F$11+СВЦЭМ!$D$10+'СЕТ СН'!$F$6-'СЕТ СН'!$F$23</f>
        <v>831.92215118999991</v>
      </c>
      <c r="P15" s="36">
        <f>SUMIFS(СВЦЭМ!$D$33:$D$776,СВЦЭМ!$A$33:$A$776,$A15,СВЦЭМ!$B$33:$B$776,P$11)+'СЕТ СН'!$F$11+СВЦЭМ!$D$10+'СЕТ СН'!$F$6-'СЕТ СН'!$F$23</f>
        <v>833.09305554999992</v>
      </c>
      <c r="Q15" s="36">
        <f>SUMIFS(СВЦЭМ!$D$33:$D$776,СВЦЭМ!$A$33:$A$776,$A15,СВЦЭМ!$B$33:$B$776,Q$11)+'СЕТ СН'!$F$11+СВЦЭМ!$D$10+'СЕТ СН'!$F$6-'СЕТ СН'!$F$23</f>
        <v>831.43586142999993</v>
      </c>
      <c r="R15" s="36">
        <f>SUMIFS(СВЦЭМ!$D$33:$D$776,СВЦЭМ!$A$33:$A$776,$A15,СВЦЭМ!$B$33:$B$776,R$11)+'СЕТ СН'!$F$11+СВЦЭМ!$D$10+'СЕТ СН'!$F$6-'СЕТ СН'!$F$23</f>
        <v>787.44084789999999</v>
      </c>
      <c r="S15" s="36">
        <f>SUMIFS(СВЦЭМ!$D$33:$D$776,СВЦЭМ!$A$33:$A$776,$A15,СВЦЭМ!$B$33:$B$776,S$11)+'СЕТ СН'!$F$11+СВЦЭМ!$D$10+'СЕТ СН'!$F$6-'СЕТ СН'!$F$23</f>
        <v>752.53330356999993</v>
      </c>
      <c r="T15" s="36">
        <f>SUMIFS(СВЦЭМ!$D$33:$D$776,СВЦЭМ!$A$33:$A$776,$A15,СВЦЭМ!$B$33:$B$776,T$11)+'СЕТ СН'!$F$11+СВЦЭМ!$D$10+'СЕТ СН'!$F$6-'СЕТ СН'!$F$23</f>
        <v>745.53319268999996</v>
      </c>
      <c r="U15" s="36">
        <f>SUMIFS(СВЦЭМ!$D$33:$D$776,СВЦЭМ!$A$33:$A$776,$A15,СВЦЭМ!$B$33:$B$776,U$11)+'СЕТ СН'!$F$11+СВЦЭМ!$D$10+'СЕТ СН'!$F$6-'СЕТ СН'!$F$23</f>
        <v>744.88080904999993</v>
      </c>
      <c r="V15" s="36">
        <f>SUMIFS(СВЦЭМ!$D$33:$D$776,СВЦЭМ!$A$33:$A$776,$A15,СВЦЭМ!$B$33:$B$776,V$11)+'СЕТ СН'!$F$11+СВЦЭМ!$D$10+'СЕТ СН'!$F$6-'СЕТ СН'!$F$23</f>
        <v>744.33568181999999</v>
      </c>
      <c r="W15" s="36">
        <f>SUMIFS(СВЦЭМ!$D$33:$D$776,СВЦЭМ!$A$33:$A$776,$A15,СВЦЭМ!$B$33:$B$776,W$11)+'СЕТ СН'!$F$11+СВЦЭМ!$D$10+'СЕТ СН'!$F$6-'СЕТ СН'!$F$23</f>
        <v>755.34106316999998</v>
      </c>
      <c r="X15" s="36">
        <f>SUMIFS(СВЦЭМ!$D$33:$D$776,СВЦЭМ!$A$33:$A$776,$A15,СВЦЭМ!$B$33:$B$776,X$11)+'СЕТ СН'!$F$11+СВЦЭМ!$D$10+'СЕТ СН'!$F$6-'СЕТ СН'!$F$23</f>
        <v>728.19423154999993</v>
      </c>
      <c r="Y15" s="36">
        <f>SUMIFS(СВЦЭМ!$D$33:$D$776,СВЦЭМ!$A$33:$A$776,$A15,СВЦЭМ!$B$33:$B$776,Y$11)+'СЕТ СН'!$F$11+СВЦЭМ!$D$10+'СЕТ СН'!$F$6-'СЕТ СН'!$F$23</f>
        <v>720.25721675</v>
      </c>
    </row>
    <row r="16" spans="1:27" ht="15.75" x14ac:dyDescent="0.2">
      <c r="A16" s="35">
        <f t="shared" si="0"/>
        <v>43682</v>
      </c>
      <c r="B16" s="36">
        <f>SUMIFS(СВЦЭМ!$D$33:$D$776,СВЦЭМ!$A$33:$A$776,$A16,СВЦЭМ!$B$33:$B$776,B$11)+'СЕТ СН'!$F$11+СВЦЭМ!$D$10+'СЕТ СН'!$F$6-'СЕТ СН'!$F$23</f>
        <v>817.42558697999993</v>
      </c>
      <c r="C16" s="36">
        <f>SUMIFS(СВЦЭМ!$D$33:$D$776,СВЦЭМ!$A$33:$A$776,$A16,СВЦЭМ!$B$33:$B$776,C$11)+'СЕТ СН'!$F$11+СВЦЭМ!$D$10+'СЕТ СН'!$F$6-'СЕТ СН'!$F$23</f>
        <v>851.87402497999994</v>
      </c>
      <c r="D16" s="36">
        <f>SUMIFS(СВЦЭМ!$D$33:$D$776,СВЦЭМ!$A$33:$A$776,$A16,СВЦЭМ!$B$33:$B$776,D$11)+'СЕТ СН'!$F$11+СВЦЭМ!$D$10+'СЕТ СН'!$F$6-'СЕТ СН'!$F$23</f>
        <v>882.98621035999997</v>
      </c>
      <c r="E16" s="36">
        <f>SUMIFS(СВЦЭМ!$D$33:$D$776,СВЦЭМ!$A$33:$A$776,$A16,СВЦЭМ!$B$33:$B$776,E$11)+'СЕТ СН'!$F$11+СВЦЭМ!$D$10+'СЕТ СН'!$F$6-'СЕТ СН'!$F$23</f>
        <v>892.486627</v>
      </c>
      <c r="F16" s="36">
        <f>SUMIFS(СВЦЭМ!$D$33:$D$776,СВЦЭМ!$A$33:$A$776,$A16,СВЦЭМ!$B$33:$B$776,F$11)+'СЕТ СН'!$F$11+СВЦЭМ!$D$10+'СЕТ СН'!$F$6-'СЕТ СН'!$F$23</f>
        <v>892.36669762999998</v>
      </c>
      <c r="G16" s="36">
        <f>SUMIFS(СВЦЭМ!$D$33:$D$776,СВЦЭМ!$A$33:$A$776,$A16,СВЦЭМ!$B$33:$B$776,G$11)+'СЕТ СН'!$F$11+СВЦЭМ!$D$10+'СЕТ СН'!$F$6-'СЕТ СН'!$F$23</f>
        <v>876.93126616999996</v>
      </c>
      <c r="H16" s="36">
        <f>SUMIFS(СВЦЭМ!$D$33:$D$776,СВЦЭМ!$A$33:$A$776,$A16,СВЦЭМ!$B$33:$B$776,H$11)+'СЕТ СН'!$F$11+СВЦЭМ!$D$10+'СЕТ СН'!$F$6-'СЕТ СН'!$F$23</f>
        <v>838.04616300999999</v>
      </c>
      <c r="I16" s="36">
        <f>SUMIFS(СВЦЭМ!$D$33:$D$776,СВЦЭМ!$A$33:$A$776,$A16,СВЦЭМ!$B$33:$B$776,I$11)+'СЕТ СН'!$F$11+СВЦЭМ!$D$10+'СЕТ СН'!$F$6-'СЕТ СН'!$F$23</f>
        <v>823.74248254999998</v>
      </c>
      <c r="J16" s="36">
        <f>SUMIFS(СВЦЭМ!$D$33:$D$776,СВЦЭМ!$A$33:$A$776,$A16,СВЦЭМ!$B$33:$B$776,J$11)+'СЕТ СН'!$F$11+СВЦЭМ!$D$10+'СЕТ СН'!$F$6-'СЕТ СН'!$F$23</f>
        <v>815.79217069999993</v>
      </c>
      <c r="K16" s="36">
        <f>SUMIFS(СВЦЭМ!$D$33:$D$776,СВЦЭМ!$A$33:$A$776,$A16,СВЦЭМ!$B$33:$B$776,K$11)+'СЕТ СН'!$F$11+СВЦЭМ!$D$10+'СЕТ СН'!$F$6-'СЕТ СН'!$F$23</f>
        <v>839.14146957999992</v>
      </c>
      <c r="L16" s="36">
        <f>SUMIFS(СВЦЭМ!$D$33:$D$776,СВЦЭМ!$A$33:$A$776,$A16,СВЦЭМ!$B$33:$B$776,L$11)+'СЕТ СН'!$F$11+СВЦЭМ!$D$10+'СЕТ СН'!$F$6-'СЕТ СН'!$F$23</f>
        <v>840.5243577</v>
      </c>
      <c r="M16" s="36">
        <f>SUMIFS(СВЦЭМ!$D$33:$D$776,СВЦЭМ!$A$33:$A$776,$A16,СВЦЭМ!$B$33:$B$776,M$11)+'СЕТ СН'!$F$11+СВЦЭМ!$D$10+'СЕТ СН'!$F$6-'СЕТ СН'!$F$23</f>
        <v>848.19038515</v>
      </c>
      <c r="N16" s="36">
        <f>SUMIFS(СВЦЭМ!$D$33:$D$776,СВЦЭМ!$A$33:$A$776,$A16,СВЦЭМ!$B$33:$B$776,N$11)+'СЕТ СН'!$F$11+СВЦЭМ!$D$10+'СЕТ СН'!$F$6-'СЕТ СН'!$F$23</f>
        <v>845.23845752</v>
      </c>
      <c r="O16" s="36">
        <f>SUMIFS(СВЦЭМ!$D$33:$D$776,СВЦЭМ!$A$33:$A$776,$A16,СВЦЭМ!$B$33:$B$776,O$11)+'СЕТ СН'!$F$11+СВЦЭМ!$D$10+'СЕТ СН'!$F$6-'СЕТ СН'!$F$23</f>
        <v>852.2081502499999</v>
      </c>
      <c r="P16" s="36">
        <f>SUMIFS(СВЦЭМ!$D$33:$D$776,СВЦЭМ!$A$33:$A$776,$A16,СВЦЭМ!$B$33:$B$776,P$11)+'СЕТ СН'!$F$11+СВЦЭМ!$D$10+'СЕТ СН'!$F$6-'СЕТ СН'!$F$23</f>
        <v>858.09646915999997</v>
      </c>
      <c r="Q16" s="36">
        <f>SUMIFS(СВЦЭМ!$D$33:$D$776,СВЦЭМ!$A$33:$A$776,$A16,СВЦЭМ!$B$33:$B$776,Q$11)+'СЕТ СН'!$F$11+СВЦЭМ!$D$10+'СЕТ СН'!$F$6-'СЕТ СН'!$F$23</f>
        <v>856.52540839999995</v>
      </c>
      <c r="R16" s="36">
        <f>SUMIFS(СВЦЭМ!$D$33:$D$776,СВЦЭМ!$A$33:$A$776,$A16,СВЦЭМ!$B$33:$B$776,R$11)+'СЕТ СН'!$F$11+СВЦЭМ!$D$10+'СЕТ СН'!$F$6-'СЕТ СН'!$F$23</f>
        <v>823.22899489999998</v>
      </c>
      <c r="S16" s="36">
        <f>SUMIFS(СВЦЭМ!$D$33:$D$776,СВЦЭМ!$A$33:$A$776,$A16,СВЦЭМ!$B$33:$B$776,S$11)+'СЕТ СН'!$F$11+СВЦЭМ!$D$10+'СЕТ СН'!$F$6-'СЕТ СН'!$F$23</f>
        <v>776.9699149999999</v>
      </c>
      <c r="T16" s="36">
        <f>SUMIFS(СВЦЭМ!$D$33:$D$776,СВЦЭМ!$A$33:$A$776,$A16,СВЦЭМ!$B$33:$B$776,T$11)+'СЕТ СН'!$F$11+СВЦЭМ!$D$10+'СЕТ СН'!$F$6-'СЕТ СН'!$F$23</f>
        <v>767.18895023999994</v>
      </c>
      <c r="U16" s="36">
        <f>SUMIFS(СВЦЭМ!$D$33:$D$776,СВЦЭМ!$A$33:$A$776,$A16,СВЦЭМ!$B$33:$B$776,U$11)+'СЕТ СН'!$F$11+СВЦЭМ!$D$10+'СЕТ СН'!$F$6-'СЕТ СН'!$F$23</f>
        <v>761.90099038999995</v>
      </c>
      <c r="V16" s="36">
        <f>SUMIFS(СВЦЭМ!$D$33:$D$776,СВЦЭМ!$A$33:$A$776,$A16,СВЦЭМ!$B$33:$B$776,V$11)+'СЕТ СН'!$F$11+СВЦЭМ!$D$10+'СЕТ СН'!$F$6-'СЕТ СН'!$F$23</f>
        <v>759.55248574999996</v>
      </c>
      <c r="W16" s="36">
        <f>SUMIFS(СВЦЭМ!$D$33:$D$776,СВЦЭМ!$A$33:$A$776,$A16,СВЦЭМ!$B$33:$B$776,W$11)+'СЕТ СН'!$F$11+СВЦЭМ!$D$10+'СЕТ СН'!$F$6-'СЕТ СН'!$F$23</f>
        <v>773.90277722999997</v>
      </c>
      <c r="X16" s="36">
        <f>SUMIFS(СВЦЭМ!$D$33:$D$776,СВЦЭМ!$A$33:$A$776,$A16,СВЦЭМ!$B$33:$B$776,X$11)+'СЕТ СН'!$F$11+СВЦЭМ!$D$10+'СЕТ СН'!$F$6-'СЕТ СН'!$F$23</f>
        <v>752.94708034999996</v>
      </c>
      <c r="Y16" s="36">
        <f>SUMIFS(СВЦЭМ!$D$33:$D$776,СВЦЭМ!$A$33:$A$776,$A16,СВЦЭМ!$B$33:$B$776,Y$11)+'СЕТ СН'!$F$11+СВЦЭМ!$D$10+'СЕТ СН'!$F$6-'СЕТ СН'!$F$23</f>
        <v>759.30466538999997</v>
      </c>
    </row>
    <row r="17" spans="1:25" ht="15.75" x14ac:dyDescent="0.2">
      <c r="A17" s="35">
        <f t="shared" si="0"/>
        <v>43683</v>
      </c>
      <c r="B17" s="36">
        <f>SUMIFS(СВЦЭМ!$D$33:$D$776,СВЦЭМ!$A$33:$A$776,$A17,СВЦЭМ!$B$33:$B$776,B$11)+'СЕТ СН'!$F$11+СВЦЭМ!$D$10+'СЕТ СН'!$F$6-'СЕТ СН'!$F$23</f>
        <v>821.50961098999994</v>
      </c>
      <c r="C17" s="36">
        <f>SUMIFS(СВЦЭМ!$D$33:$D$776,СВЦЭМ!$A$33:$A$776,$A17,СВЦЭМ!$B$33:$B$776,C$11)+'СЕТ СН'!$F$11+СВЦЭМ!$D$10+'СЕТ СН'!$F$6-'СЕТ СН'!$F$23</f>
        <v>856.20711572999994</v>
      </c>
      <c r="D17" s="36">
        <f>SUMIFS(СВЦЭМ!$D$33:$D$776,СВЦЭМ!$A$33:$A$776,$A17,СВЦЭМ!$B$33:$B$776,D$11)+'СЕТ СН'!$F$11+СВЦЭМ!$D$10+'СЕТ СН'!$F$6-'СЕТ СН'!$F$23</f>
        <v>879.83893907999993</v>
      </c>
      <c r="E17" s="36">
        <f>SUMIFS(СВЦЭМ!$D$33:$D$776,СВЦЭМ!$A$33:$A$776,$A17,СВЦЭМ!$B$33:$B$776,E$11)+'СЕТ СН'!$F$11+СВЦЭМ!$D$10+'СЕТ СН'!$F$6-'СЕТ СН'!$F$23</f>
        <v>890.41942184999994</v>
      </c>
      <c r="F17" s="36">
        <f>SUMIFS(СВЦЭМ!$D$33:$D$776,СВЦЭМ!$A$33:$A$776,$A17,СВЦЭМ!$B$33:$B$776,F$11)+'СЕТ СН'!$F$11+СВЦЭМ!$D$10+'СЕТ СН'!$F$6-'СЕТ СН'!$F$23</f>
        <v>899.9967790899999</v>
      </c>
      <c r="G17" s="36">
        <f>SUMIFS(СВЦЭМ!$D$33:$D$776,СВЦЭМ!$A$33:$A$776,$A17,СВЦЭМ!$B$33:$B$776,G$11)+'СЕТ СН'!$F$11+СВЦЭМ!$D$10+'СЕТ СН'!$F$6-'СЕТ СН'!$F$23</f>
        <v>875.21178177999991</v>
      </c>
      <c r="H17" s="36">
        <f>SUMIFS(СВЦЭМ!$D$33:$D$776,СВЦЭМ!$A$33:$A$776,$A17,СВЦЭМ!$B$33:$B$776,H$11)+'СЕТ СН'!$F$11+СВЦЭМ!$D$10+'СЕТ СН'!$F$6-'СЕТ СН'!$F$23</f>
        <v>838.82229528999994</v>
      </c>
      <c r="I17" s="36">
        <f>SUMIFS(СВЦЭМ!$D$33:$D$776,СВЦЭМ!$A$33:$A$776,$A17,СВЦЭМ!$B$33:$B$776,I$11)+'СЕТ СН'!$F$11+СВЦЭМ!$D$10+'СЕТ СН'!$F$6-'СЕТ СН'!$F$23</f>
        <v>792.04624484999999</v>
      </c>
      <c r="J17" s="36">
        <f>SUMIFS(СВЦЭМ!$D$33:$D$776,СВЦЭМ!$A$33:$A$776,$A17,СВЦЭМ!$B$33:$B$776,J$11)+'СЕТ СН'!$F$11+СВЦЭМ!$D$10+'СЕТ СН'!$F$6-'СЕТ СН'!$F$23</f>
        <v>826.56107973999997</v>
      </c>
      <c r="K17" s="36">
        <f>SUMIFS(СВЦЭМ!$D$33:$D$776,СВЦЭМ!$A$33:$A$776,$A17,СВЦЭМ!$B$33:$B$776,K$11)+'СЕТ СН'!$F$11+СВЦЭМ!$D$10+'СЕТ СН'!$F$6-'СЕТ СН'!$F$23</f>
        <v>863.19420230999992</v>
      </c>
      <c r="L17" s="36">
        <f>SUMIFS(СВЦЭМ!$D$33:$D$776,СВЦЭМ!$A$33:$A$776,$A17,СВЦЭМ!$B$33:$B$776,L$11)+'СЕТ СН'!$F$11+СВЦЭМ!$D$10+'СЕТ СН'!$F$6-'СЕТ СН'!$F$23</f>
        <v>867.61211686999991</v>
      </c>
      <c r="M17" s="36">
        <f>SUMIFS(СВЦЭМ!$D$33:$D$776,СВЦЭМ!$A$33:$A$776,$A17,СВЦЭМ!$B$33:$B$776,M$11)+'СЕТ СН'!$F$11+СВЦЭМ!$D$10+'СЕТ СН'!$F$6-'СЕТ СН'!$F$23</f>
        <v>866.53215085999989</v>
      </c>
      <c r="N17" s="36">
        <f>SUMIFS(СВЦЭМ!$D$33:$D$776,СВЦЭМ!$A$33:$A$776,$A17,СВЦЭМ!$B$33:$B$776,N$11)+'СЕТ СН'!$F$11+СВЦЭМ!$D$10+'СЕТ СН'!$F$6-'СЕТ СН'!$F$23</f>
        <v>866.90759309999999</v>
      </c>
      <c r="O17" s="36">
        <f>SUMIFS(СВЦЭМ!$D$33:$D$776,СВЦЭМ!$A$33:$A$776,$A17,СВЦЭМ!$B$33:$B$776,O$11)+'СЕТ СН'!$F$11+СВЦЭМ!$D$10+'СЕТ СН'!$F$6-'СЕТ СН'!$F$23</f>
        <v>867.18054058999996</v>
      </c>
      <c r="P17" s="36">
        <f>SUMIFS(СВЦЭМ!$D$33:$D$776,СВЦЭМ!$A$33:$A$776,$A17,СВЦЭМ!$B$33:$B$776,P$11)+'СЕТ СН'!$F$11+СВЦЭМ!$D$10+'СЕТ СН'!$F$6-'СЕТ СН'!$F$23</f>
        <v>870.16390079999996</v>
      </c>
      <c r="Q17" s="36">
        <f>SUMIFS(СВЦЭМ!$D$33:$D$776,СВЦЭМ!$A$33:$A$776,$A17,СВЦЭМ!$B$33:$B$776,Q$11)+'СЕТ СН'!$F$11+СВЦЭМ!$D$10+'СЕТ СН'!$F$6-'СЕТ СН'!$F$23</f>
        <v>872.91956649999997</v>
      </c>
      <c r="R17" s="36">
        <f>SUMIFS(СВЦЭМ!$D$33:$D$776,СВЦЭМ!$A$33:$A$776,$A17,СВЦЭМ!$B$33:$B$776,R$11)+'СЕТ СН'!$F$11+СВЦЭМ!$D$10+'СЕТ СН'!$F$6-'СЕТ СН'!$F$23</f>
        <v>820.36282476999997</v>
      </c>
      <c r="S17" s="36">
        <f>SUMIFS(СВЦЭМ!$D$33:$D$776,СВЦЭМ!$A$33:$A$776,$A17,СВЦЭМ!$B$33:$B$776,S$11)+'СЕТ СН'!$F$11+СВЦЭМ!$D$10+'СЕТ СН'!$F$6-'СЕТ СН'!$F$23</f>
        <v>772.58913493999989</v>
      </c>
      <c r="T17" s="36">
        <f>SUMIFS(СВЦЭМ!$D$33:$D$776,СВЦЭМ!$A$33:$A$776,$A17,СВЦЭМ!$B$33:$B$776,T$11)+'СЕТ СН'!$F$11+СВЦЭМ!$D$10+'СЕТ СН'!$F$6-'СЕТ СН'!$F$23</f>
        <v>760.51075129999992</v>
      </c>
      <c r="U17" s="36">
        <f>SUMIFS(СВЦЭМ!$D$33:$D$776,СВЦЭМ!$A$33:$A$776,$A17,СВЦЭМ!$B$33:$B$776,U$11)+'СЕТ СН'!$F$11+СВЦЭМ!$D$10+'СЕТ СН'!$F$6-'СЕТ СН'!$F$23</f>
        <v>765.58503747999998</v>
      </c>
      <c r="V17" s="36">
        <f>SUMIFS(СВЦЭМ!$D$33:$D$776,СВЦЭМ!$A$33:$A$776,$A17,СВЦЭМ!$B$33:$B$776,V$11)+'СЕТ СН'!$F$11+СВЦЭМ!$D$10+'СЕТ СН'!$F$6-'СЕТ СН'!$F$23</f>
        <v>763.58683995999991</v>
      </c>
      <c r="W17" s="36">
        <f>SUMIFS(СВЦЭМ!$D$33:$D$776,СВЦЭМ!$A$33:$A$776,$A17,СВЦЭМ!$B$33:$B$776,W$11)+'СЕТ СН'!$F$11+СВЦЭМ!$D$10+'СЕТ СН'!$F$6-'СЕТ СН'!$F$23</f>
        <v>765.43209978999994</v>
      </c>
      <c r="X17" s="36">
        <f>SUMIFS(СВЦЭМ!$D$33:$D$776,СВЦЭМ!$A$33:$A$776,$A17,СВЦЭМ!$B$33:$B$776,X$11)+'СЕТ СН'!$F$11+СВЦЭМ!$D$10+'СЕТ СН'!$F$6-'СЕТ СН'!$F$23</f>
        <v>744.53555556999993</v>
      </c>
      <c r="Y17" s="36">
        <f>SUMIFS(СВЦЭМ!$D$33:$D$776,СВЦЭМ!$A$33:$A$776,$A17,СВЦЭМ!$B$33:$B$776,Y$11)+'СЕТ СН'!$F$11+СВЦЭМ!$D$10+'СЕТ СН'!$F$6-'СЕТ СН'!$F$23</f>
        <v>753.83687784999995</v>
      </c>
    </row>
    <row r="18" spans="1:25" ht="15.75" x14ac:dyDescent="0.2">
      <c r="A18" s="35">
        <f t="shared" si="0"/>
        <v>43684</v>
      </c>
      <c r="B18" s="36">
        <f>SUMIFS(СВЦЭМ!$D$33:$D$776,СВЦЭМ!$A$33:$A$776,$A18,СВЦЭМ!$B$33:$B$776,B$11)+'СЕТ СН'!$F$11+СВЦЭМ!$D$10+'СЕТ СН'!$F$6-'СЕТ СН'!$F$23</f>
        <v>826.26402732999998</v>
      </c>
      <c r="C18" s="36">
        <f>SUMIFS(СВЦЭМ!$D$33:$D$776,СВЦЭМ!$A$33:$A$776,$A18,СВЦЭМ!$B$33:$B$776,C$11)+'СЕТ СН'!$F$11+СВЦЭМ!$D$10+'СЕТ СН'!$F$6-'СЕТ СН'!$F$23</f>
        <v>830.29293994999989</v>
      </c>
      <c r="D18" s="36">
        <f>SUMIFS(СВЦЭМ!$D$33:$D$776,СВЦЭМ!$A$33:$A$776,$A18,СВЦЭМ!$B$33:$B$776,D$11)+'СЕТ СН'!$F$11+СВЦЭМ!$D$10+'СЕТ СН'!$F$6-'СЕТ СН'!$F$23</f>
        <v>856.62712026999998</v>
      </c>
      <c r="E18" s="36">
        <f>SUMIFS(СВЦЭМ!$D$33:$D$776,СВЦЭМ!$A$33:$A$776,$A18,СВЦЭМ!$B$33:$B$776,E$11)+'СЕТ СН'!$F$11+СВЦЭМ!$D$10+'СЕТ СН'!$F$6-'СЕТ СН'!$F$23</f>
        <v>859.5737889699999</v>
      </c>
      <c r="F18" s="36">
        <f>SUMIFS(СВЦЭМ!$D$33:$D$776,СВЦЭМ!$A$33:$A$776,$A18,СВЦЭМ!$B$33:$B$776,F$11)+'СЕТ СН'!$F$11+СВЦЭМ!$D$10+'СЕТ СН'!$F$6-'СЕТ СН'!$F$23</f>
        <v>867.07467396999994</v>
      </c>
      <c r="G18" s="36">
        <f>SUMIFS(СВЦЭМ!$D$33:$D$776,СВЦЭМ!$A$33:$A$776,$A18,СВЦЭМ!$B$33:$B$776,G$11)+'СЕТ СН'!$F$11+СВЦЭМ!$D$10+'СЕТ СН'!$F$6-'СЕТ СН'!$F$23</f>
        <v>860.40090656999996</v>
      </c>
      <c r="H18" s="36">
        <f>SUMIFS(СВЦЭМ!$D$33:$D$776,СВЦЭМ!$A$33:$A$776,$A18,СВЦЭМ!$B$33:$B$776,H$11)+'СЕТ СН'!$F$11+СВЦЭМ!$D$10+'СЕТ СН'!$F$6-'СЕТ СН'!$F$23</f>
        <v>822.86445811999999</v>
      </c>
      <c r="I18" s="36">
        <f>SUMIFS(СВЦЭМ!$D$33:$D$776,СВЦЭМ!$A$33:$A$776,$A18,СВЦЭМ!$B$33:$B$776,I$11)+'СЕТ СН'!$F$11+СВЦЭМ!$D$10+'СЕТ СН'!$F$6-'СЕТ СН'!$F$23</f>
        <v>808.15841452999996</v>
      </c>
      <c r="J18" s="36">
        <f>SUMIFS(СВЦЭМ!$D$33:$D$776,СВЦЭМ!$A$33:$A$776,$A18,СВЦЭМ!$B$33:$B$776,J$11)+'СЕТ СН'!$F$11+СВЦЭМ!$D$10+'СЕТ СН'!$F$6-'СЕТ СН'!$F$23</f>
        <v>832.4068318599999</v>
      </c>
      <c r="K18" s="36">
        <f>SUMIFS(СВЦЭМ!$D$33:$D$776,СВЦЭМ!$A$33:$A$776,$A18,СВЦЭМ!$B$33:$B$776,K$11)+'СЕТ СН'!$F$11+СВЦЭМ!$D$10+'СЕТ СН'!$F$6-'СЕТ СН'!$F$23</f>
        <v>850.04066408999995</v>
      </c>
      <c r="L18" s="36">
        <f>SUMIFS(СВЦЭМ!$D$33:$D$776,СВЦЭМ!$A$33:$A$776,$A18,СВЦЭМ!$B$33:$B$776,L$11)+'СЕТ СН'!$F$11+СВЦЭМ!$D$10+'СЕТ СН'!$F$6-'СЕТ СН'!$F$23</f>
        <v>850.67469339999991</v>
      </c>
      <c r="M18" s="36">
        <f>SUMIFS(СВЦЭМ!$D$33:$D$776,СВЦЭМ!$A$33:$A$776,$A18,СВЦЭМ!$B$33:$B$776,M$11)+'СЕТ СН'!$F$11+СВЦЭМ!$D$10+'СЕТ СН'!$F$6-'СЕТ СН'!$F$23</f>
        <v>853.87477738999996</v>
      </c>
      <c r="N18" s="36">
        <f>SUMIFS(СВЦЭМ!$D$33:$D$776,СВЦЭМ!$A$33:$A$776,$A18,СВЦЭМ!$B$33:$B$776,N$11)+'СЕТ СН'!$F$11+СВЦЭМ!$D$10+'СЕТ СН'!$F$6-'СЕТ СН'!$F$23</f>
        <v>847.23731946999999</v>
      </c>
      <c r="O18" s="36">
        <f>SUMIFS(СВЦЭМ!$D$33:$D$776,СВЦЭМ!$A$33:$A$776,$A18,СВЦЭМ!$B$33:$B$776,O$11)+'СЕТ СН'!$F$11+СВЦЭМ!$D$10+'СЕТ СН'!$F$6-'СЕТ СН'!$F$23</f>
        <v>852.61554506999994</v>
      </c>
      <c r="P18" s="36">
        <f>SUMIFS(СВЦЭМ!$D$33:$D$776,СВЦЭМ!$A$33:$A$776,$A18,СВЦЭМ!$B$33:$B$776,P$11)+'СЕТ СН'!$F$11+СВЦЭМ!$D$10+'СЕТ СН'!$F$6-'СЕТ СН'!$F$23</f>
        <v>856.48158131999992</v>
      </c>
      <c r="Q18" s="36">
        <f>SUMIFS(СВЦЭМ!$D$33:$D$776,СВЦЭМ!$A$33:$A$776,$A18,СВЦЭМ!$B$33:$B$776,Q$11)+'СЕТ СН'!$F$11+СВЦЭМ!$D$10+'СЕТ СН'!$F$6-'СЕТ СН'!$F$23</f>
        <v>856.30335332999994</v>
      </c>
      <c r="R18" s="36">
        <f>SUMIFS(СВЦЭМ!$D$33:$D$776,СВЦЭМ!$A$33:$A$776,$A18,СВЦЭМ!$B$33:$B$776,R$11)+'СЕТ СН'!$F$11+СВЦЭМ!$D$10+'СЕТ СН'!$F$6-'СЕТ СН'!$F$23</f>
        <v>815.16999604</v>
      </c>
      <c r="S18" s="36">
        <f>SUMIFS(СВЦЭМ!$D$33:$D$776,СВЦЭМ!$A$33:$A$776,$A18,СВЦЭМ!$B$33:$B$776,S$11)+'СЕТ СН'!$F$11+СВЦЭМ!$D$10+'СЕТ СН'!$F$6-'СЕТ СН'!$F$23</f>
        <v>770.64310687999989</v>
      </c>
      <c r="T18" s="36">
        <f>SUMIFS(СВЦЭМ!$D$33:$D$776,СВЦЭМ!$A$33:$A$776,$A18,СВЦЭМ!$B$33:$B$776,T$11)+'СЕТ СН'!$F$11+СВЦЭМ!$D$10+'СЕТ СН'!$F$6-'СЕТ СН'!$F$23</f>
        <v>758.27406404999999</v>
      </c>
      <c r="U18" s="36">
        <f>SUMIFS(СВЦЭМ!$D$33:$D$776,СВЦЭМ!$A$33:$A$776,$A18,СВЦЭМ!$B$33:$B$776,U$11)+'СЕТ СН'!$F$11+СВЦЭМ!$D$10+'СЕТ СН'!$F$6-'СЕТ СН'!$F$23</f>
        <v>759.71696261</v>
      </c>
      <c r="V18" s="36">
        <f>SUMIFS(СВЦЭМ!$D$33:$D$776,СВЦЭМ!$A$33:$A$776,$A18,СВЦЭМ!$B$33:$B$776,V$11)+'СЕТ СН'!$F$11+СВЦЭМ!$D$10+'СЕТ СН'!$F$6-'СЕТ СН'!$F$23</f>
        <v>754.96106013999997</v>
      </c>
      <c r="W18" s="36">
        <f>SUMIFS(СВЦЭМ!$D$33:$D$776,СВЦЭМ!$A$33:$A$776,$A18,СВЦЭМ!$B$33:$B$776,W$11)+'СЕТ СН'!$F$11+СВЦЭМ!$D$10+'СЕТ СН'!$F$6-'СЕТ СН'!$F$23</f>
        <v>763.80552064999995</v>
      </c>
      <c r="X18" s="36">
        <f>SUMIFS(СВЦЭМ!$D$33:$D$776,СВЦЭМ!$A$33:$A$776,$A18,СВЦЭМ!$B$33:$B$776,X$11)+'СЕТ СН'!$F$11+СВЦЭМ!$D$10+'СЕТ СН'!$F$6-'СЕТ СН'!$F$23</f>
        <v>735.75544779999996</v>
      </c>
      <c r="Y18" s="36">
        <f>SUMIFS(СВЦЭМ!$D$33:$D$776,СВЦЭМ!$A$33:$A$776,$A18,СВЦЭМ!$B$33:$B$776,Y$11)+'СЕТ СН'!$F$11+СВЦЭМ!$D$10+'СЕТ СН'!$F$6-'СЕТ СН'!$F$23</f>
        <v>766.63258568999993</v>
      </c>
    </row>
    <row r="19" spans="1:25" ht="15.75" x14ac:dyDescent="0.2">
      <c r="A19" s="35">
        <f t="shared" si="0"/>
        <v>43685</v>
      </c>
      <c r="B19" s="36">
        <f>SUMIFS(СВЦЭМ!$D$33:$D$776,СВЦЭМ!$A$33:$A$776,$A19,СВЦЭМ!$B$33:$B$776,B$11)+'СЕТ СН'!$F$11+СВЦЭМ!$D$10+'СЕТ СН'!$F$6-'СЕТ СН'!$F$23</f>
        <v>860.69109032999995</v>
      </c>
      <c r="C19" s="36">
        <f>SUMIFS(СВЦЭМ!$D$33:$D$776,СВЦЭМ!$A$33:$A$776,$A19,СВЦЭМ!$B$33:$B$776,C$11)+'СЕТ СН'!$F$11+СВЦЭМ!$D$10+'СЕТ СН'!$F$6-'СЕТ СН'!$F$23</f>
        <v>901.21395151999991</v>
      </c>
      <c r="D19" s="36">
        <f>SUMIFS(СВЦЭМ!$D$33:$D$776,СВЦЭМ!$A$33:$A$776,$A19,СВЦЭМ!$B$33:$B$776,D$11)+'СЕТ СН'!$F$11+СВЦЭМ!$D$10+'СЕТ СН'!$F$6-'СЕТ СН'!$F$23</f>
        <v>930.89682636999999</v>
      </c>
      <c r="E19" s="36">
        <f>SUMIFS(СВЦЭМ!$D$33:$D$776,СВЦЭМ!$A$33:$A$776,$A19,СВЦЭМ!$B$33:$B$776,E$11)+'СЕТ СН'!$F$11+СВЦЭМ!$D$10+'СЕТ СН'!$F$6-'СЕТ СН'!$F$23</f>
        <v>953.36334137999995</v>
      </c>
      <c r="F19" s="36">
        <f>SUMIFS(СВЦЭМ!$D$33:$D$776,СВЦЭМ!$A$33:$A$776,$A19,СВЦЭМ!$B$33:$B$776,F$11)+'СЕТ СН'!$F$11+СВЦЭМ!$D$10+'СЕТ СН'!$F$6-'СЕТ СН'!$F$23</f>
        <v>997.53833616999998</v>
      </c>
      <c r="G19" s="36">
        <f>SUMIFS(СВЦЭМ!$D$33:$D$776,СВЦЭМ!$A$33:$A$776,$A19,СВЦЭМ!$B$33:$B$776,G$11)+'СЕТ СН'!$F$11+СВЦЭМ!$D$10+'СЕТ СН'!$F$6-'СЕТ СН'!$F$23</f>
        <v>977.66055238999991</v>
      </c>
      <c r="H19" s="36">
        <f>SUMIFS(СВЦЭМ!$D$33:$D$776,СВЦЭМ!$A$33:$A$776,$A19,СВЦЭМ!$B$33:$B$776,H$11)+'СЕТ СН'!$F$11+СВЦЭМ!$D$10+'СЕТ СН'!$F$6-'СЕТ СН'!$F$23</f>
        <v>934.19221940999989</v>
      </c>
      <c r="I19" s="36">
        <f>SUMIFS(СВЦЭМ!$D$33:$D$776,СВЦЭМ!$A$33:$A$776,$A19,СВЦЭМ!$B$33:$B$776,I$11)+'СЕТ СН'!$F$11+СВЦЭМ!$D$10+'СЕТ СН'!$F$6-'СЕТ СН'!$F$23</f>
        <v>881.82853539999996</v>
      </c>
      <c r="J19" s="36">
        <f>SUMIFS(СВЦЭМ!$D$33:$D$776,СВЦЭМ!$A$33:$A$776,$A19,СВЦЭМ!$B$33:$B$776,J$11)+'СЕТ СН'!$F$11+СВЦЭМ!$D$10+'СЕТ СН'!$F$6-'СЕТ СН'!$F$23</f>
        <v>839.45337274999997</v>
      </c>
      <c r="K19" s="36">
        <f>SUMIFS(СВЦЭМ!$D$33:$D$776,СВЦЭМ!$A$33:$A$776,$A19,СВЦЭМ!$B$33:$B$776,K$11)+'СЕТ СН'!$F$11+СВЦЭМ!$D$10+'СЕТ СН'!$F$6-'СЕТ СН'!$F$23</f>
        <v>871.56896918999996</v>
      </c>
      <c r="L19" s="36">
        <f>SUMIFS(СВЦЭМ!$D$33:$D$776,СВЦЭМ!$A$33:$A$776,$A19,СВЦЭМ!$B$33:$B$776,L$11)+'СЕТ СН'!$F$11+СВЦЭМ!$D$10+'СЕТ СН'!$F$6-'СЕТ СН'!$F$23</f>
        <v>882.96624287999998</v>
      </c>
      <c r="M19" s="36">
        <f>SUMIFS(СВЦЭМ!$D$33:$D$776,СВЦЭМ!$A$33:$A$776,$A19,СВЦЭМ!$B$33:$B$776,M$11)+'СЕТ СН'!$F$11+СВЦЭМ!$D$10+'СЕТ СН'!$F$6-'СЕТ СН'!$F$23</f>
        <v>880.49348306999991</v>
      </c>
      <c r="N19" s="36">
        <f>SUMIFS(СВЦЭМ!$D$33:$D$776,СВЦЭМ!$A$33:$A$776,$A19,СВЦЭМ!$B$33:$B$776,N$11)+'СЕТ СН'!$F$11+СВЦЭМ!$D$10+'СЕТ СН'!$F$6-'СЕТ СН'!$F$23</f>
        <v>875.80706432999989</v>
      </c>
      <c r="O19" s="36">
        <f>SUMIFS(СВЦЭМ!$D$33:$D$776,СВЦЭМ!$A$33:$A$776,$A19,СВЦЭМ!$B$33:$B$776,O$11)+'СЕТ СН'!$F$11+СВЦЭМ!$D$10+'СЕТ СН'!$F$6-'СЕТ СН'!$F$23</f>
        <v>882.30173104999994</v>
      </c>
      <c r="P19" s="36">
        <f>SUMIFS(СВЦЭМ!$D$33:$D$776,СВЦЭМ!$A$33:$A$776,$A19,СВЦЭМ!$B$33:$B$776,P$11)+'СЕТ СН'!$F$11+СВЦЭМ!$D$10+'СЕТ СН'!$F$6-'СЕТ СН'!$F$23</f>
        <v>884.69017056999996</v>
      </c>
      <c r="Q19" s="36">
        <f>SUMIFS(СВЦЭМ!$D$33:$D$776,СВЦЭМ!$A$33:$A$776,$A19,СВЦЭМ!$B$33:$B$776,Q$11)+'СЕТ СН'!$F$11+СВЦЭМ!$D$10+'СЕТ СН'!$F$6-'СЕТ СН'!$F$23</f>
        <v>889.33832550999989</v>
      </c>
      <c r="R19" s="36">
        <f>SUMIFS(СВЦЭМ!$D$33:$D$776,СВЦЭМ!$A$33:$A$776,$A19,СВЦЭМ!$B$33:$B$776,R$11)+'СЕТ СН'!$F$11+СВЦЭМ!$D$10+'СЕТ СН'!$F$6-'СЕТ СН'!$F$23</f>
        <v>834.81109905999995</v>
      </c>
      <c r="S19" s="36">
        <f>SUMIFS(СВЦЭМ!$D$33:$D$776,СВЦЭМ!$A$33:$A$776,$A19,СВЦЭМ!$B$33:$B$776,S$11)+'СЕТ СН'!$F$11+СВЦЭМ!$D$10+'СЕТ СН'!$F$6-'СЕТ СН'!$F$23</f>
        <v>816.94151540999997</v>
      </c>
      <c r="T19" s="36">
        <f>SUMIFS(СВЦЭМ!$D$33:$D$776,СВЦЭМ!$A$33:$A$776,$A19,СВЦЭМ!$B$33:$B$776,T$11)+'СЕТ СН'!$F$11+СВЦЭМ!$D$10+'СЕТ СН'!$F$6-'СЕТ СН'!$F$23</f>
        <v>816.53523275999999</v>
      </c>
      <c r="U19" s="36">
        <f>SUMIFS(СВЦЭМ!$D$33:$D$776,СВЦЭМ!$A$33:$A$776,$A19,СВЦЭМ!$B$33:$B$776,U$11)+'СЕТ СН'!$F$11+СВЦЭМ!$D$10+'СЕТ СН'!$F$6-'СЕТ СН'!$F$23</f>
        <v>778.72193944999992</v>
      </c>
      <c r="V19" s="36">
        <f>SUMIFS(СВЦЭМ!$D$33:$D$776,СВЦЭМ!$A$33:$A$776,$A19,СВЦЭМ!$B$33:$B$776,V$11)+'СЕТ СН'!$F$11+СВЦЭМ!$D$10+'СЕТ СН'!$F$6-'СЕТ СН'!$F$23</f>
        <v>777.92513601999997</v>
      </c>
      <c r="W19" s="36">
        <f>SUMIFS(СВЦЭМ!$D$33:$D$776,СВЦЭМ!$A$33:$A$776,$A19,СВЦЭМ!$B$33:$B$776,W$11)+'СЕТ СН'!$F$11+СВЦЭМ!$D$10+'СЕТ СН'!$F$6-'СЕТ СН'!$F$23</f>
        <v>779.52070218999995</v>
      </c>
      <c r="X19" s="36">
        <f>SUMIFS(СВЦЭМ!$D$33:$D$776,СВЦЭМ!$A$33:$A$776,$A19,СВЦЭМ!$B$33:$B$776,X$11)+'СЕТ СН'!$F$11+СВЦЭМ!$D$10+'СЕТ СН'!$F$6-'СЕТ СН'!$F$23</f>
        <v>755.64034544999993</v>
      </c>
      <c r="Y19" s="36">
        <f>SUMIFS(СВЦЭМ!$D$33:$D$776,СВЦЭМ!$A$33:$A$776,$A19,СВЦЭМ!$B$33:$B$776,Y$11)+'СЕТ СН'!$F$11+СВЦЭМ!$D$10+'СЕТ СН'!$F$6-'СЕТ СН'!$F$23</f>
        <v>786.45962470999996</v>
      </c>
    </row>
    <row r="20" spans="1:25" ht="15.75" x14ac:dyDescent="0.2">
      <c r="A20" s="35">
        <f t="shared" si="0"/>
        <v>43686</v>
      </c>
      <c r="B20" s="36">
        <f>SUMIFS(СВЦЭМ!$D$33:$D$776,СВЦЭМ!$A$33:$A$776,$A20,СВЦЭМ!$B$33:$B$776,B$11)+'СЕТ СН'!$F$11+СВЦЭМ!$D$10+'СЕТ СН'!$F$6-'СЕТ СН'!$F$23</f>
        <v>882.96918020999999</v>
      </c>
      <c r="C20" s="36">
        <f>SUMIFS(СВЦЭМ!$D$33:$D$776,СВЦЭМ!$A$33:$A$776,$A20,СВЦЭМ!$B$33:$B$776,C$11)+'СЕТ СН'!$F$11+СВЦЭМ!$D$10+'СЕТ СН'!$F$6-'СЕТ СН'!$F$23</f>
        <v>922.5380997499999</v>
      </c>
      <c r="D20" s="36">
        <f>SUMIFS(СВЦЭМ!$D$33:$D$776,СВЦЭМ!$A$33:$A$776,$A20,СВЦЭМ!$B$33:$B$776,D$11)+'СЕТ СН'!$F$11+СВЦЭМ!$D$10+'СЕТ СН'!$F$6-'СЕТ СН'!$F$23</f>
        <v>948.50944561999995</v>
      </c>
      <c r="E20" s="36">
        <f>SUMIFS(СВЦЭМ!$D$33:$D$776,СВЦЭМ!$A$33:$A$776,$A20,СВЦЭМ!$B$33:$B$776,E$11)+'СЕТ СН'!$F$11+СВЦЭМ!$D$10+'СЕТ СН'!$F$6-'СЕТ СН'!$F$23</f>
        <v>966.57003437999992</v>
      </c>
      <c r="F20" s="36">
        <f>SUMIFS(СВЦЭМ!$D$33:$D$776,СВЦЭМ!$A$33:$A$776,$A20,СВЦЭМ!$B$33:$B$776,F$11)+'СЕТ СН'!$F$11+СВЦЭМ!$D$10+'СЕТ СН'!$F$6-'СЕТ СН'!$F$23</f>
        <v>978.33510041</v>
      </c>
      <c r="G20" s="36">
        <f>SUMIFS(СВЦЭМ!$D$33:$D$776,СВЦЭМ!$A$33:$A$776,$A20,СВЦЭМ!$B$33:$B$776,G$11)+'СЕТ СН'!$F$11+СВЦЭМ!$D$10+'СЕТ СН'!$F$6-'СЕТ СН'!$F$23</f>
        <v>965.01066029999993</v>
      </c>
      <c r="H20" s="36">
        <f>SUMIFS(СВЦЭМ!$D$33:$D$776,СВЦЭМ!$A$33:$A$776,$A20,СВЦЭМ!$B$33:$B$776,H$11)+'СЕТ СН'!$F$11+СВЦЭМ!$D$10+'СЕТ СН'!$F$6-'СЕТ СН'!$F$23</f>
        <v>936.63332935999995</v>
      </c>
      <c r="I20" s="36">
        <f>SUMIFS(СВЦЭМ!$D$33:$D$776,СВЦЭМ!$A$33:$A$776,$A20,СВЦЭМ!$B$33:$B$776,I$11)+'СЕТ СН'!$F$11+СВЦЭМ!$D$10+'СЕТ СН'!$F$6-'СЕТ СН'!$F$23</f>
        <v>900.32080843999995</v>
      </c>
      <c r="J20" s="36">
        <f>SUMIFS(СВЦЭМ!$D$33:$D$776,СВЦЭМ!$A$33:$A$776,$A20,СВЦЭМ!$B$33:$B$776,J$11)+'СЕТ СН'!$F$11+СВЦЭМ!$D$10+'СЕТ СН'!$F$6-'СЕТ СН'!$F$23</f>
        <v>853.01776160999998</v>
      </c>
      <c r="K20" s="36">
        <f>SUMIFS(СВЦЭМ!$D$33:$D$776,СВЦЭМ!$A$33:$A$776,$A20,СВЦЭМ!$B$33:$B$776,K$11)+'СЕТ СН'!$F$11+СВЦЭМ!$D$10+'СЕТ СН'!$F$6-'СЕТ СН'!$F$23</f>
        <v>872.30305722999992</v>
      </c>
      <c r="L20" s="36">
        <f>SUMIFS(СВЦЭМ!$D$33:$D$776,СВЦЭМ!$A$33:$A$776,$A20,СВЦЭМ!$B$33:$B$776,L$11)+'СЕТ СН'!$F$11+СВЦЭМ!$D$10+'СЕТ СН'!$F$6-'СЕТ СН'!$F$23</f>
        <v>883.15884604999997</v>
      </c>
      <c r="M20" s="36">
        <f>SUMIFS(СВЦЭМ!$D$33:$D$776,СВЦЭМ!$A$33:$A$776,$A20,СВЦЭМ!$B$33:$B$776,M$11)+'СЕТ СН'!$F$11+СВЦЭМ!$D$10+'СЕТ СН'!$F$6-'СЕТ СН'!$F$23</f>
        <v>881.85111888999995</v>
      </c>
      <c r="N20" s="36">
        <f>SUMIFS(СВЦЭМ!$D$33:$D$776,СВЦЭМ!$A$33:$A$776,$A20,СВЦЭМ!$B$33:$B$776,N$11)+'СЕТ СН'!$F$11+СВЦЭМ!$D$10+'СЕТ СН'!$F$6-'СЕТ СН'!$F$23</f>
        <v>875.34208740999998</v>
      </c>
      <c r="O20" s="36">
        <f>SUMIFS(СВЦЭМ!$D$33:$D$776,СВЦЭМ!$A$33:$A$776,$A20,СВЦЭМ!$B$33:$B$776,O$11)+'СЕТ СН'!$F$11+СВЦЭМ!$D$10+'СЕТ СН'!$F$6-'СЕТ СН'!$F$23</f>
        <v>880.16356239999993</v>
      </c>
      <c r="P20" s="36">
        <f>SUMIFS(СВЦЭМ!$D$33:$D$776,СВЦЭМ!$A$33:$A$776,$A20,СВЦЭМ!$B$33:$B$776,P$11)+'СЕТ СН'!$F$11+СВЦЭМ!$D$10+'СЕТ СН'!$F$6-'СЕТ СН'!$F$23</f>
        <v>905.19186163999996</v>
      </c>
      <c r="Q20" s="36">
        <f>SUMIFS(СВЦЭМ!$D$33:$D$776,СВЦЭМ!$A$33:$A$776,$A20,СВЦЭМ!$B$33:$B$776,Q$11)+'СЕТ СН'!$F$11+СВЦЭМ!$D$10+'СЕТ СН'!$F$6-'СЕТ СН'!$F$23</f>
        <v>905.99786148999999</v>
      </c>
      <c r="R20" s="36">
        <f>SUMIFS(СВЦЭМ!$D$33:$D$776,СВЦЭМ!$A$33:$A$776,$A20,СВЦЭМ!$B$33:$B$776,R$11)+'СЕТ СН'!$F$11+СВЦЭМ!$D$10+'СЕТ СН'!$F$6-'СЕТ СН'!$F$23</f>
        <v>861.83848948999992</v>
      </c>
      <c r="S20" s="36">
        <f>SUMIFS(СВЦЭМ!$D$33:$D$776,СВЦЭМ!$A$33:$A$776,$A20,СВЦЭМ!$B$33:$B$776,S$11)+'СЕТ СН'!$F$11+СВЦЭМ!$D$10+'СЕТ СН'!$F$6-'СЕТ СН'!$F$23</f>
        <v>813.70416476999992</v>
      </c>
      <c r="T20" s="36">
        <f>SUMIFS(СВЦЭМ!$D$33:$D$776,СВЦЭМ!$A$33:$A$776,$A20,СВЦЭМ!$B$33:$B$776,T$11)+'СЕТ СН'!$F$11+СВЦЭМ!$D$10+'СЕТ СН'!$F$6-'СЕТ СН'!$F$23</f>
        <v>802.63341183</v>
      </c>
      <c r="U20" s="36">
        <f>SUMIFS(СВЦЭМ!$D$33:$D$776,СВЦЭМ!$A$33:$A$776,$A20,СВЦЭМ!$B$33:$B$776,U$11)+'СЕТ СН'!$F$11+СВЦЭМ!$D$10+'СЕТ СН'!$F$6-'СЕТ СН'!$F$23</f>
        <v>799.61913759999993</v>
      </c>
      <c r="V20" s="36">
        <f>SUMIFS(СВЦЭМ!$D$33:$D$776,СВЦЭМ!$A$33:$A$776,$A20,СВЦЭМ!$B$33:$B$776,V$11)+'СЕТ СН'!$F$11+СВЦЭМ!$D$10+'СЕТ СН'!$F$6-'СЕТ СН'!$F$23</f>
        <v>775.6442035099999</v>
      </c>
      <c r="W20" s="36">
        <f>SUMIFS(СВЦЭМ!$D$33:$D$776,СВЦЭМ!$A$33:$A$776,$A20,СВЦЭМ!$B$33:$B$776,W$11)+'СЕТ СН'!$F$11+СВЦЭМ!$D$10+'СЕТ СН'!$F$6-'СЕТ СН'!$F$23</f>
        <v>782.87764327999992</v>
      </c>
      <c r="X20" s="36">
        <f>SUMIFS(СВЦЭМ!$D$33:$D$776,СВЦЭМ!$A$33:$A$776,$A20,СВЦЭМ!$B$33:$B$776,X$11)+'СЕТ СН'!$F$11+СВЦЭМ!$D$10+'СЕТ СН'!$F$6-'СЕТ СН'!$F$23</f>
        <v>758.16512891999992</v>
      </c>
      <c r="Y20" s="36">
        <f>SUMIFS(СВЦЭМ!$D$33:$D$776,СВЦЭМ!$A$33:$A$776,$A20,СВЦЭМ!$B$33:$B$776,Y$11)+'СЕТ СН'!$F$11+СВЦЭМ!$D$10+'СЕТ СН'!$F$6-'СЕТ СН'!$F$23</f>
        <v>815.0274955299999</v>
      </c>
    </row>
    <row r="21" spans="1:25" ht="15.75" x14ac:dyDescent="0.2">
      <c r="A21" s="35">
        <f t="shared" si="0"/>
        <v>43687</v>
      </c>
      <c r="B21" s="36">
        <f>SUMIFS(СВЦЭМ!$D$33:$D$776,СВЦЭМ!$A$33:$A$776,$A21,СВЦЭМ!$B$33:$B$776,B$11)+'СЕТ СН'!$F$11+СВЦЭМ!$D$10+'СЕТ СН'!$F$6-'СЕТ СН'!$F$23</f>
        <v>945.46334628</v>
      </c>
      <c r="C21" s="36">
        <f>SUMIFS(СВЦЭМ!$D$33:$D$776,СВЦЭМ!$A$33:$A$776,$A21,СВЦЭМ!$B$33:$B$776,C$11)+'СЕТ СН'!$F$11+СВЦЭМ!$D$10+'СЕТ СН'!$F$6-'СЕТ СН'!$F$23</f>
        <v>955.24275125999998</v>
      </c>
      <c r="D21" s="36">
        <f>SUMIFS(СВЦЭМ!$D$33:$D$776,СВЦЭМ!$A$33:$A$776,$A21,СВЦЭМ!$B$33:$B$776,D$11)+'СЕТ СН'!$F$11+СВЦЭМ!$D$10+'СЕТ СН'!$F$6-'СЕТ СН'!$F$23</f>
        <v>968.52680578999991</v>
      </c>
      <c r="E21" s="36">
        <f>SUMIFS(СВЦЭМ!$D$33:$D$776,СВЦЭМ!$A$33:$A$776,$A21,СВЦЭМ!$B$33:$B$776,E$11)+'СЕТ СН'!$F$11+СВЦЭМ!$D$10+'СЕТ СН'!$F$6-'СЕТ СН'!$F$23</f>
        <v>988.80507824999995</v>
      </c>
      <c r="F21" s="36">
        <f>SUMIFS(СВЦЭМ!$D$33:$D$776,СВЦЭМ!$A$33:$A$776,$A21,СВЦЭМ!$B$33:$B$776,F$11)+'СЕТ СН'!$F$11+СВЦЭМ!$D$10+'СЕТ СН'!$F$6-'СЕТ СН'!$F$23</f>
        <v>1009.3027728799999</v>
      </c>
      <c r="G21" s="36">
        <f>SUMIFS(СВЦЭМ!$D$33:$D$776,СВЦЭМ!$A$33:$A$776,$A21,СВЦЭМ!$B$33:$B$776,G$11)+'СЕТ СН'!$F$11+СВЦЭМ!$D$10+'СЕТ СН'!$F$6-'СЕТ СН'!$F$23</f>
        <v>981.79548992999992</v>
      </c>
      <c r="H21" s="36">
        <f>SUMIFS(СВЦЭМ!$D$33:$D$776,СВЦЭМ!$A$33:$A$776,$A21,СВЦЭМ!$B$33:$B$776,H$11)+'СЕТ СН'!$F$11+СВЦЭМ!$D$10+'СЕТ СН'!$F$6-'СЕТ СН'!$F$23</f>
        <v>939.99369322999996</v>
      </c>
      <c r="I21" s="36">
        <f>SUMIFS(СВЦЭМ!$D$33:$D$776,СВЦЭМ!$A$33:$A$776,$A21,СВЦЭМ!$B$33:$B$776,I$11)+'СЕТ СН'!$F$11+СВЦЭМ!$D$10+'СЕТ СН'!$F$6-'СЕТ СН'!$F$23</f>
        <v>957.17449084999998</v>
      </c>
      <c r="J21" s="36">
        <f>SUMIFS(СВЦЭМ!$D$33:$D$776,СВЦЭМ!$A$33:$A$776,$A21,СВЦЭМ!$B$33:$B$776,J$11)+'СЕТ СН'!$F$11+СВЦЭМ!$D$10+'СЕТ СН'!$F$6-'СЕТ СН'!$F$23</f>
        <v>857.83846577999998</v>
      </c>
      <c r="K21" s="36">
        <f>SUMIFS(СВЦЭМ!$D$33:$D$776,СВЦЭМ!$A$33:$A$776,$A21,СВЦЭМ!$B$33:$B$776,K$11)+'СЕТ СН'!$F$11+СВЦЭМ!$D$10+'СЕТ СН'!$F$6-'СЕТ СН'!$F$23</f>
        <v>879.27643250999995</v>
      </c>
      <c r="L21" s="36">
        <f>SUMIFS(СВЦЭМ!$D$33:$D$776,СВЦЭМ!$A$33:$A$776,$A21,СВЦЭМ!$B$33:$B$776,L$11)+'СЕТ СН'!$F$11+СВЦЭМ!$D$10+'СЕТ СН'!$F$6-'СЕТ СН'!$F$23</f>
        <v>896.06098060999989</v>
      </c>
      <c r="M21" s="36">
        <f>SUMIFS(СВЦЭМ!$D$33:$D$776,СВЦЭМ!$A$33:$A$776,$A21,СВЦЭМ!$B$33:$B$776,M$11)+'СЕТ СН'!$F$11+СВЦЭМ!$D$10+'СЕТ СН'!$F$6-'СЕТ СН'!$F$23</f>
        <v>890.95053296999993</v>
      </c>
      <c r="N21" s="36">
        <f>SUMIFS(СВЦЭМ!$D$33:$D$776,СВЦЭМ!$A$33:$A$776,$A21,СВЦЭМ!$B$33:$B$776,N$11)+'СЕТ СН'!$F$11+СВЦЭМ!$D$10+'СЕТ СН'!$F$6-'СЕТ СН'!$F$23</f>
        <v>883.57958740999993</v>
      </c>
      <c r="O21" s="36">
        <f>SUMIFS(СВЦЭМ!$D$33:$D$776,СВЦЭМ!$A$33:$A$776,$A21,СВЦЭМ!$B$33:$B$776,O$11)+'СЕТ СН'!$F$11+СВЦЭМ!$D$10+'СЕТ СН'!$F$6-'СЕТ СН'!$F$23</f>
        <v>884.31482627999992</v>
      </c>
      <c r="P21" s="36">
        <f>SUMIFS(СВЦЭМ!$D$33:$D$776,СВЦЭМ!$A$33:$A$776,$A21,СВЦЭМ!$B$33:$B$776,P$11)+'СЕТ СН'!$F$11+СВЦЭМ!$D$10+'СЕТ СН'!$F$6-'СЕТ СН'!$F$23</f>
        <v>884.6571286599999</v>
      </c>
      <c r="Q21" s="36">
        <f>SUMIFS(СВЦЭМ!$D$33:$D$776,СВЦЭМ!$A$33:$A$776,$A21,СВЦЭМ!$B$33:$B$776,Q$11)+'СЕТ СН'!$F$11+СВЦЭМ!$D$10+'СЕТ СН'!$F$6-'СЕТ СН'!$F$23</f>
        <v>895.32419937999998</v>
      </c>
      <c r="R21" s="36">
        <f>SUMIFS(СВЦЭМ!$D$33:$D$776,СВЦЭМ!$A$33:$A$776,$A21,СВЦЭМ!$B$33:$B$776,R$11)+'СЕТ СН'!$F$11+СВЦЭМ!$D$10+'СЕТ СН'!$F$6-'СЕТ СН'!$F$23</f>
        <v>840.40762389999998</v>
      </c>
      <c r="S21" s="36">
        <f>SUMIFS(СВЦЭМ!$D$33:$D$776,СВЦЭМ!$A$33:$A$776,$A21,СВЦЭМ!$B$33:$B$776,S$11)+'СЕТ СН'!$F$11+СВЦЭМ!$D$10+'СЕТ СН'!$F$6-'СЕТ СН'!$F$23</f>
        <v>837.91379504999998</v>
      </c>
      <c r="T21" s="36">
        <f>SUMIFS(СВЦЭМ!$D$33:$D$776,СВЦЭМ!$A$33:$A$776,$A21,СВЦЭМ!$B$33:$B$776,T$11)+'СЕТ СН'!$F$11+СВЦЭМ!$D$10+'СЕТ СН'!$F$6-'СЕТ СН'!$F$23</f>
        <v>835.67117363999989</v>
      </c>
      <c r="U21" s="36">
        <f>SUMIFS(СВЦЭМ!$D$33:$D$776,СВЦЭМ!$A$33:$A$776,$A21,СВЦЭМ!$B$33:$B$776,U$11)+'СЕТ СН'!$F$11+СВЦЭМ!$D$10+'СЕТ СН'!$F$6-'СЕТ СН'!$F$23</f>
        <v>825.36858307999989</v>
      </c>
      <c r="V21" s="36">
        <f>SUMIFS(СВЦЭМ!$D$33:$D$776,СВЦЭМ!$A$33:$A$776,$A21,СВЦЭМ!$B$33:$B$776,V$11)+'СЕТ СН'!$F$11+СВЦЭМ!$D$10+'СЕТ СН'!$F$6-'СЕТ СН'!$F$23</f>
        <v>831.35004876999994</v>
      </c>
      <c r="W21" s="36">
        <f>SUMIFS(СВЦЭМ!$D$33:$D$776,СВЦЭМ!$A$33:$A$776,$A21,СВЦЭМ!$B$33:$B$776,W$11)+'СЕТ СН'!$F$11+СВЦЭМ!$D$10+'СЕТ СН'!$F$6-'СЕТ СН'!$F$23</f>
        <v>852.15157005999993</v>
      </c>
      <c r="X21" s="36">
        <f>SUMIFS(СВЦЭМ!$D$33:$D$776,СВЦЭМ!$A$33:$A$776,$A21,СВЦЭМ!$B$33:$B$776,X$11)+'СЕТ СН'!$F$11+СВЦЭМ!$D$10+'СЕТ СН'!$F$6-'СЕТ СН'!$F$23</f>
        <v>826.48929783999995</v>
      </c>
      <c r="Y21" s="36">
        <f>SUMIFS(СВЦЭМ!$D$33:$D$776,СВЦЭМ!$A$33:$A$776,$A21,СВЦЭМ!$B$33:$B$776,Y$11)+'СЕТ СН'!$F$11+СВЦЭМ!$D$10+'СЕТ СН'!$F$6-'СЕТ СН'!$F$23</f>
        <v>822.44010923999997</v>
      </c>
    </row>
    <row r="22" spans="1:25" ht="15.75" x14ac:dyDescent="0.2">
      <c r="A22" s="35">
        <f t="shared" si="0"/>
        <v>43688</v>
      </c>
      <c r="B22" s="36">
        <f>SUMIFS(СВЦЭМ!$D$33:$D$776,СВЦЭМ!$A$33:$A$776,$A22,СВЦЭМ!$B$33:$B$776,B$11)+'СЕТ СН'!$F$11+СВЦЭМ!$D$10+'СЕТ СН'!$F$6-'СЕТ СН'!$F$23</f>
        <v>933.25306827999998</v>
      </c>
      <c r="C22" s="36">
        <f>SUMIFS(СВЦЭМ!$D$33:$D$776,СВЦЭМ!$A$33:$A$776,$A22,СВЦЭМ!$B$33:$B$776,C$11)+'СЕТ СН'!$F$11+СВЦЭМ!$D$10+'СЕТ СН'!$F$6-'СЕТ СН'!$F$23</f>
        <v>964.72082286</v>
      </c>
      <c r="D22" s="36">
        <f>SUMIFS(СВЦЭМ!$D$33:$D$776,СВЦЭМ!$A$33:$A$776,$A22,СВЦЭМ!$B$33:$B$776,D$11)+'СЕТ СН'!$F$11+СВЦЭМ!$D$10+'СЕТ СН'!$F$6-'СЕТ СН'!$F$23</f>
        <v>991.66072663</v>
      </c>
      <c r="E22" s="36">
        <f>SUMIFS(СВЦЭМ!$D$33:$D$776,СВЦЭМ!$A$33:$A$776,$A22,СВЦЭМ!$B$33:$B$776,E$11)+'СЕТ СН'!$F$11+СВЦЭМ!$D$10+'СЕТ СН'!$F$6-'СЕТ СН'!$F$23</f>
        <v>1000.7183867399999</v>
      </c>
      <c r="F22" s="36">
        <f>SUMIFS(СВЦЭМ!$D$33:$D$776,СВЦЭМ!$A$33:$A$776,$A22,СВЦЭМ!$B$33:$B$776,F$11)+'СЕТ СН'!$F$11+СВЦЭМ!$D$10+'СЕТ СН'!$F$6-'СЕТ СН'!$F$23</f>
        <v>1021.4006753699999</v>
      </c>
      <c r="G22" s="36">
        <f>SUMIFS(СВЦЭМ!$D$33:$D$776,СВЦЭМ!$A$33:$A$776,$A22,СВЦЭМ!$B$33:$B$776,G$11)+'СЕТ СН'!$F$11+СВЦЭМ!$D$10+'СЕТ СН'!$F$6-'СЕТ СН'!$F$23</f>
        <v>1007.8706231299999</v>
      </c>
      <c r="H22" s="36">
        <f>SUMIFS(СВЦЭМ!$D$33:$D$776,СВЦЭМ!$A$33:$A$776,$A22,СВЦЭМ!$B$33:$B$776,H$11)+'СЕТ СН'!$F$11+СВЦЭМ!$D$10+'СЕТ СН'!$F$6-'СЕТ СН'!$F$23</f>
        <v>992.46569952999994</v>
      </c>
      <c r="I22" s="36">
        <f>SUMIFS(СВЦЭМ!$D$33:$D$776,СВЦЭМ!$A$33:$A$776,$A22,СВЦЭМ!$B$33:$B$776,I$11)+'СЕТ СН'!$F$11+СВЦЭМ!$D$10+'СЕТ СН'!$F$6-'СЕТ СН'!$F$23</f>
        <v>962.4855943199999</v>
      </c>
      <c r="J22" s="36">
        <f>SUMIFS(СВЦЭМ!$D$33:$D$776,СВЦЭМ!$A$33:$A$776,$A22,СВЦЭМ!$B$33:$B$776,J$11)+'СЕТ СН'!$F$11+СВЦЭМ!$D$10+'СЕТ СН'!$F$6-'СЕТ СН'!$F$23</f>
        <v>889.77708968999991</v>
      </c>
      <c r="K22" s="36">
        <f>SUMIFS(СВЦЭМ!$D$33:$D$776,СВЦЭМ!$A$33:$A$776,$A22,СВЦЭМ!$B$33:$B$776,K$11)+'СЕТ СН'!$F$11+СВЦЭМ!$D$10+'СЕТ СН'!$F$6-'СЕТ СН'!$F$23</f>
        <v>862.02854590999993</v>
      </c>
      <c r="L22" s="36">
        <f>SUMIFS(СВЦЭМ!$D$33:$D$776,СВЦЭМ!$A$33:$A$776,$A22,СВЦЭМ!$B$33:$B$776,L$11)+'СЕТ СН'!$F$11+СВЦЭМ!$D$10+'СЕТ СН'!$F$6-'СЕТ СН'!$F$23</f>
        <v>878.82430242999999</v>
      </c>
      <c r="M22" s="36">
        <f>SUMIFS(СВЦЭМ!$D$33:$D$776,СВЦЭМ!$A$33:$A$776,$A22,СВЦЭМ!$B$33:$B$776,M$11)+'СЕТ СН'!$F$11+СВЦЭМ!$D$10+'СЕТ СН'!$F$6-'СЕТ СН'!$F$23</f>
        <v>878.61618439999995</v>
      </c>
      <c r="N22" s="36">
        <f>SUMIFS(СВЦЭМ!$D$33:$D$776,СВЦЭМ!$A$33:$A$776,$A22,СВЦЭМ!$B$33:$B$776,N$11)+'СЕТ СН'!$F$11+СВЦЭМ!$D$10+'СЕТ СН'!$F$6-'СЕТ СН'!$F$23</f>
        <v>875.98376016999998</v>
      </c>
      <c r="O22" s="36">
        <f>SUMIFS(СВЦЭМ!$D$33:$D$776,СВЦЭМ!$A$33:$A$776,$A22,СВЦЭМ!$B$33:$B$776,O$11)+'СЕТ СН'!$F$11+СВЦЭМ!$D$10+'СЕТ СН'!$F$6-'СЕТ СН'!$F$23</f>
        <v>877.66403834999994</v>
      </c>
      <c r="P22" s="36">
        <f>SUMIFS(СВЦЭМ!$D$33:$D$776,СВЦЭМ!$A$33:$A$776,$A22,СВЦЭМ!$B$33:$B$776,P$11)+'СЕТ СН'!$F$11+СВЦЭМ!$D$10+'СЕТ СН'!$F$6-'СЕТ СН'!$F$23</f>
        <v>878.40904495999996</v>
      </c>
      <c r="Q22" s="36">
        <f>SUMIFS(СВЦЭМ!$D$33:$D$776,СВЦЭМ!$A$33:$A$776,$A22,СВЦЭМ!$B$33:$B$776,Q$11)+'СЕТ СН'!$F$11+СВЦЭМ!$D$10+'СЕТ СН'!$F$6-'СЕТ СН'!$F$23</f>
        <v>871.11689303999992</v>
      </c>
      <c r="R22" s="36">
        <f>SUMIFS(СВЦЭМ!$D$33:$D$776,СВЦЭМ!$A$33:$A$776,$A22,СВЦЭМ!$B$33:$B$776,R$11)+'СЕТ СН'!$F$11+СВЦЭМ!$D$10+'СЕТ СН'!$F$6-'СЕТ СН'!$F$23</f>
        <v>836.19993803</v>
      </c>
      <c r="S22" s="36">
        <f>SUMIFS(СВЦЭМ!$D$33:$D$776,СВЦЭМ!$A$33:$A$776,$A22,СВЦЭМ!$B$33:$B$776,S$11)+'СЕТ СН'!$F$11+СВЦЭМ!$D$10+'СЕТ СН'!$F$6-'СЕТ СН'!$F$23</f>
        <v>834.36597085999995</v>
      </c>
      <c r="T22" s="36">
        <f>SUMIFS(СВЦЭМ!$D$33:$D$776,СВЦЭМ!$A$33:$A$776,$A22,СВЦЭМ!$B$33:$B$776,T$11)+'СЕТ СН'!$F$11+СВЦЭМ!$D$10+'СЕТ СН'!$F$6-'СЕТ СН'!$F$23</f>
        <v>842.68631648999997</v>
      </c>
      <c r="U22" s="36">
        <f>SUMIFS(СВЦЭМ!$D$33:$D$776,СВЦЭМ!$A$33:$A$776,$A22,СВЦЭМ!$B$33:$B$776,U$11)+'СЕТ СН'!$F$11+СВЦЭМ!$D$10+'СЕТ СН'!$F$6-'СЕТ СН'!$F$23</f>
        <v>847.71178100999998</v>
      </c>
      <c r="V22" s="36">
        <f>SUMIFS(СВЦЭМ!$D$33:$D$776,СВЦЭМ!$A$33:$A$776,$A22,СВЦЭМ!$B$33:$B$776,V$11)+'СЕТ СН'!$F$11+СВЦЭМ!$D$10+'СЕТ СН'!$F$6-'СЕТ СН'!$F$23</f>
        <v>856.12653163999994</v>
      </c>
      <c r="W22" s="36">
        <f>SUMIFS(СВЦЭМ!$D$33:$D$776,СВЦЭМ!$A$33:$A$776,$A22,СВЦЭМ!$B$33:$B$776,W$11)+'СЕТ СН'!$F$11+СВЦЭМ!$D$10+'СЕТ СН'!$F$6-'СЕТ СН'!$F$23</f>
        <v>871.64537597999993</v>
      </c>
      <c r="X22" s="36">
        <f>SUMIFS(СВЦЭМ!$D$33:$D$776,СВЦЭМ!$A$33:$A$776,$A22,СВЦЭМ!$B$33:$B$776,X$11)+'СЕТ СН'!$F$11+СВЦЭМ!$D$10+'СЕТ СН'!$F$6-'СЕТ СН'!$F$23</f>
        <v>836.14856449999991</v>
      </c>
      <c r="Y22" s="36">
        <f>SUMIFS(СВЦЭМ!$D$33:$D$776,СВЦЭМ!$A$33:$A$776,$A22,СВЦЭМ!$B$33:$B$776,Y$11)+'СЕТ СН'!$F$11+СВЦЭМ!$D$10+'СЕТ СН'!$F$6-'СЕТ СН'!$F$23</f>
        <v>818.5536922</v>
      </c>
    </row>
    <row r="23" spans="1:25" ht="15.75" x14ac:dyDescent="0.2">
      <c r="A23" s="35">
        <f t="shared" si="0"/>
        <v>43689</v>
      </c>
      <c r="B23" s="36">
        <f>SUMIFS(СВЦЭМ!$D$33:$D$776,СВЦЭМ!$A$33:$A$776,$A23,СВЦЭМ!$B$33:$B$776,B$11)+'СЕТ СН'!$F$11+СВЦЭМ!$D$10+'СЕТ СН'!$F$6-'СЕТ СН'!$F$23</f>
        <v>903.52469701999996</v>
      </c>
      <c r="C23" s="36">
        <f>SUMIFS(СВЦЭМ!$D$33:$D$776,СВЦЭМ!$A$33:$A$776,$A23,СВЦЭМ!$B$33:$B$776,C$11)+'СЕТ СН'!$F$11+СВЦЭМ!$D$10+'СЕТ СН'!$F$6-'СЕТ СН'!$F$23</f>
        <v>942.88485420999996</v>
      </c>
      <c r="D23" s="36">
        <f>SUMIFS(СВЦЭМ!$D$33:$D$776,СВЦЭМ!$A$33:$A$776,$A23,СВЦЭМ!$B$33:$B$776,D$11)+'СЕТ СН'!$F$11+СВЦЭМ!$D$10+'СЕТ СН'!$F$6-'СЕТ СН'!$F$23</f>
        <v>993.51299878999998</v>
      </c>
      <c r="E23" s="36">
        <f>SUMIFS(СВЦЭМ!$D$33:$D$776,СВЦЭМ!$A$33:$A$776,$A23,СВЦЭМ!$B$33:$B$776,E$11)+'СЕТ СН'!$F$11+СВЦЭМ!$D$10+'СЕТ СН'!$F$6-'СЕТ СН'!$F$23</f>
        <v>1004.4236324699999</v>
      </c>
      <c r="F23" s="36">
        <f>SUMIFS(СВЦЭМ!$D$33:$D$776,СВЦЭМ!$A$33:$A$776,$A23,СВЦЭМ!$B$33:$B$776,F$11)+'СЕТ СН'!$F$11+СВЦЭМ!$D$10+'СЕТ СН'!$F$6-'СЕТ СН'!$F$23</f>
        <v>1016.5256578699999</v>
      </c>
      <c r="G23" s="36">
        <f>SUMIFS(СВЦЭМ!$D$33:$D$776,СВЦЭМ!$A$33:$A$776,$A23,СВЦЭМ!$B$33:$B$776,G$11)+'СЕТ СН'!$F$11+СВЦЭМ!$D$10+'СЕТ СН'!$F$6-'СЕТ СН'!$F$23</f>
        <v>994.42428456999994</v>
      </c>
      <c r="H23" s="36">
        <f>SUMIFS(СВЦЭМ!$D$33:$D$776,СВЦЭМ!$A$33:$A$776,$A23,СВЦЭМ!$B$33:$B$776,H$11)+'СЕТ СН'!$F$11+СВЦЭМ!$D$10+'СЕТ СН'!$F$6-'СЕТ СН'!$F$23</f>
        <v>956.19511414999999</v>
      </c>
      <c r="I23" s="36">
        <f>SUMIFS(СВЦЭМ!$D$33:$D$776,СВЦЭМ!$A$33:$A$776,$A23,СВЦЭМ!$B$33:$B$776,I$11)+'СЕТ СН'!$F$11+СВЦЭМ!$D$10+'СЕТ СН'!$F$6-'СЕТ СН'!$F$23</f>
        <v>910.5070655799999</v>
      </c>
      <c r="J23" s="36">
        <f>SUMIFS(СВЦЭМ!$D$33:$D$776,СВЦЭМ!$A$33:$A$776,$A23,СВЦЭМ!$B$33:$B$776,J$11)+'СЕТ СН'!$F$11+СВЦЭМ!$D$10+'СЕТ СН'!$F$6-'СЕТ СН'!$F$23</f>
        <v>883.98461422999992</v>
      </c>
      <c r="K23" s="36">
        <f>SUMIFS(СВЦЭМ!$D$33:$D$776,СВЦЭМ!$A$33:$A$776,$A23,СВЦЭМ!$B$33:$B$776,K$11)+'СЕТ СН'!$F$11+СВЦЭМ!$D$10+'СЕТ СН'!$F$6-'СЕТ СН'!$F$23</f>
        <v>905.05933506999997</v>
      </c>
      <c r="L23" s="36">
        <f>SUMIFS(СВЦЭМ!$D$33:$D$776,СВЦЭМ!$A$33:$A$776,$A23,СВЦЭМ!$B$33:$B$776,L$11)+'СЕТ СН'!$F$11+СВЦЭМ!$D$10+'СЕТ СН'!$F$6-'СЕТ СН'!$F$23</f>
        <v>904.95320998</v>
      </c>
      <c r="M23" s="36">
        <f>SUMIFS(СВЦЭМ!$D$33:$D$776,СВЦЭМ!$A$33:$A$776,$A23,СВЦЭМ!$B$33:$B$776,M$11)+'СЕТ СН'!$F$11+СВЦЭМ!$D$10+'СЕТ СН'!$F$6-'СЕТ СН'!$F$23</f>
        <v>912.76039361999995</v>
      </c>
      <c r="N23" s="36">
        <f>SUMIFS(СВЦЭМ!$D$33:$D$776,СВЦЭМ!$A$33:$A$776,$A23,СВЦЭМ!$B$33:$B$776,N$11)+'СЕТ СН'!$F$11+СВЦЭМ!$D$10+'СЕТ СН'!$F$6-'СЕТ СН'!$F$23</f>
        <v>908.65247484999998</v>
      </c>
      <c r="O23" s="36">
        <f>SUMIFS(СВЦЭМ!$D$33:$D$776,СВЦЭМ!$A$33:$A$776,$A23,СВЦЭМ!$B$33:$B$776,O$11)+'СЕТ СН'!$F$11+СВЦЭМ!$D$10+'СЕТ СН'!$F$6-'СЕТ СН'!$F$23</f>
        <v>908.54002925999998</v>
      </c>
      <c r="P23" s="36">
        <f>SUMIFS(СВЦЭМ!$D$33:$D$776,СВЦЭМ!$A$33:$A$776,$A23,СВЦЭМ!$B$33:$B$776,P$11)+'СЕТ СН'!$F$11+СВЦЭМ!$D$10+'СЕТ СН'!$F$6-'СЕТ СН'!$F$23</f>
        <v>912.36386671999992</v>
      </c>
      <c r="Q23" s="36">
        <f>SUMIFS(СВЦЭМ!$D$33:$D$776,СВЦЭМ!$A$33:$A$776,$A23,СВЦЭМ!$B$33:$B$776,Q$11)+'СЕТ СН'!$F$11+СВЦЭМ!$D$10+'СЕТ СН'!$F$6-'СЕТ СН'!$F$23</f>
        <v>908.02664044999995</v>
      </c>
      <c r="R23" s="36">
        <f>SUMIFS(СВЦЭМ!$D$33:$D$776,СВЦЭМ!$A$33:$A$776,$A23,СВЦЭМ!$B$33:$B$776,R$11)+'СЕТ СН'!$F$11+СВЦЭМ!$D$10+'СЕТ СН'!$F$6-'СЕТ СН'!$F$23</f>
        <v>861.61013117999994</v>
      </c>
      <c r="S23" s="36">
        <f>SUMIFS(СВЦЭМ!$D$33:$D$776,СВЦЭМ!$A$33:$A$776,$A23,СВЦЭМ!$B$33:$B$776,S$11)+'СЕТ СН'!$F$11+СВЦЭМ!$D$10+'СЕТ СН'!$F$6-'СЕТ СН'!$F$23</f>
        <v>852.76241422999999</v>
      </c>
      <c r="T23" s="36">
        <f>SUMIFS(СВЦЭМ!$D$33:$D$776,СВЦЭМ!$A$33:$A$776,$A23,СВЦЭМ!$B$33:$B$776,T$11)+'СЕТ СН'!$F$11+СВЦЭМ!$D$10+'СЕТ СН'!$F$6-'СЕТ СН'!$F$23</f>
        <v>848.72965384999998</v>
      </c>
      <c r="U23" s="36">
        <f>SUMIFS(СВЦЭМ!$D$33:$D$776,СВЦЭМ!$A$33:$A$776,$A23,СВЦЭМ!$B$33:$B$776,U$11)+'СЕТ СН'!$F$11+СВЦЭМ!$D$10+'СЕТ СН'!$F$6-'СЕТ СН'!$F$23</f>
        <v>844.14720307999994</v>
      </c>
      <c r="V23" s="36">
        <f>SUMIFS(СВЦЭМ!$D$33:$D$776,СВЦЭМ!$A$33:$A$776,$A23,СВЦЭМ!$B$33:$B$776,V$11)+'СЕТ СН'!$F$11+СВЦЭМ!$D$10+'СЕТ СН'!$F$6-'СЕТ СН'!$F$23</f>
        <v>845.18486644999996</v>
      </c>
      <c r="W23" s="36">
        <f>SUMIFS(СВЦЭМ!$D$33:$D$776,СВЦЭМ!$A$33:$A$776,$A23,СВЦЭМ!$B$33:$B$776,W$11)+'СЕТ СН'!$F$11+СВЦЭМ!$D$10+'СЕТ СН'!$F$6-'СЕТ СН'!$F$23</f>
        <v>853.34155159999989</v>
      </c>
      <c r="X23" s="36">
        <f>SUMIFS(СВЦЭМ!$D$33:$D$776,СВЦЭМ!$A$33:$A$776,$A23,СВЦЭМ!$B$33:$B$776,X$11)+'СЕТ СН'!$F$11+СВЦЭМ!$D$10+'СЕТ СН'!$F$6-'СЕТ СН'!$F$23</f>
        <v>821.6860848099999</v>
      </c>
      <c r="Y23" s="36">
        <f>SUMIFS(СВЦЭМ!$D$33:$D$776,СВЦЭМ!$A$33:$A$776,$A23,СВЦЭМ!$B$33:$B$776,Y$11)+'СЕТ СН'!$F$11+СВЦЭМ!$D$10+'СЕТ СН'!$F$6-'СЕТ СН'!$F$23</f>
        <v>848.60885657999995</v>
      </c>
    </row>
    <row r="24" spans="1:25" ht="15.75" x14ac:dyDescent="0.2">
      <c r="A24" s="35">
        <f t="shared" si="0"/>
        <v>43690</v>
      </c>
      <c r="B24" s="36">
        <f>SUMIFS(СВЦЭМ!$D$33:$D$776,СВЦЭМ!$A$33:$A$776,$A24,СВЦЭМ!$B$33:$B$776,B$11)+'СЕТ СН'!$F$11+СВЦЭМ!$D$10+'СЕТ СН'!$F$6-'СЕТ СН'!$F$23</f>
        <v>938.32772963999992</v>
      </c>
      <c r="C24" s="36">
        <f>SUMIFS(СВЦЭМ!$D$33:$D$776,СВЦЭМ!$A$33:$A$776,$A24,СВЦЭМ!$B$33:$B$776,C$11)+'СЕТ СН'!$F$11+СВЦЭМ!$D$10+'СЕТ СН'!$F$6-'СЕТ СН'!$F$23</f>
        <v>983.25577881999993</v>
      </c>
      <c r="D24" s="36">
        <f>SUMIFS(СВЦЭМ!$D$33:$D$776,СВЦЭМ!$A$33:$A$776,$A24,СВЦЭМ!$B$33:$B$776,D$11)+'СЕТ СН'!$F$11+СВЦЭМ!$D$10+'СЕТ СН'!$F$6-'СЕТ СН'!$F$23</f>
        <v>1008.2093133499999</v>
      </c>
      <c r="E24" s="36">
        <f>SUMIFS(СВЦЭМ!$D$33:$D$776,СВЦЭМ!$A$33:$A$776,$A24,СВЦЭМ!$B$33:$B$776,E$11)+'СЕТ СН'!$F$11+СВЦЭМ!$D$10+'СЕТ СН'!$F$6-'СЕТ СН'!$F$23</f>
        <v>1019.8711187599999</v>
      </c>
      <c r="F24" s="36">
        <f>SUMIFS(СВЦЭМ!$D$33:$D$776,СВЦЭМ!$A$33:$A$776,$A24,СВЦЭМ!$B$33:$B$776,F$11)+'СЕТ СН'!$F$11+СВЦЭМ!$D$10+'СЕТ СН'!$F$6-'СЕТ СН'!$F$23</f>
        <v>1026.8742963499999</v>
      </c>
      <c r="G24" s="36">
        <f>SUMIFS(СВЦЭМ!$D$33:$D$776,СВЦЭМ!$A$33:$A$776,$A24,СВЦЭМ!$B$33:$B$776,G$11)+'СЕТ СН'!$F$11+СВЦЭМ!$D$10+'СЕТ СН'!$F$6-'СЕТ СН'!$F$23</f>
        <v>1017.4091720099999</v>
      </c>
      <c r="H24" s="36">
        <f>SUMIFS(СВЦЭМ!$D$33:$D$776,СВЦЭМ!$A$33:$A$776,$A24,СВЦЭМ!$B$33:$B$776,H$11)+'СЕТ СН'!$F$11+СВЦЭМ!$D$10+'СЕТ СН'!$F$6-'СЕТ СН'!$F$23</f>
        <v>979.31222054999989</v>
      </c>
      <c r="I24" s="36">
        <f>SUMIFS(СВЦЭМ!$D$33:$D$776,СВЦЭМ!$A$33:$A$776,$A24,СВЦЭМ!$B$33:$B$776,I$11)+'СЕТ СН'!$F$11+СВЦЭМ!$D$10+'СЕТ СН'!$F$6-'СЕТ СН'!$F$23</f>
        <v>937.45723057999999</v>
      </c>
      <c r="J24" s="36">
        <f>SUMIFS(СВЦЭМ!$D$33:$D$776,СВЦЭМ!$A$33:$A$776,$A24,СВЦЭМ!$B$33:$B$776,J$11)+'СЕТ СН'!$F$11+СВЦЭМ!$D$10+'СЕТ СН'!$F$6-'СЕТ СН'!$F$23</f>
        <v>909.9357465999999</v>
      </c>
      <c r="K24" s="36">
        <f>SUMIFS(СВЦЭМ!$D$33:$D$776,СВЦЭМ!$A$33:$A$776,$A24,СВЦЭМ!$B$33:$B$776,K$11)+'СЕТ СН'!$F$11+СВЦЭМ!$D$10+'СЕТ СН'!$F$6-'СЕТ СН'!$F$23</f>
        <v>870.0927369499999</v>
      </c>
      <c r="L24" s="36">
        <f>SUMIFS(СВЦЭМ!$D$33:$D$776,СВЦЭМ!$A$33:$A$776,$A24,СВЦЭМ!$B$33:$B$776,L$11)+'СЕТ СН'!$F$11+СВЦЭМ!$D$10+'СЕТ СН'!$F$6-'СЕТ СН'!$F$23</f>
        <v>875.24575347999996</v>
      </c>
      <c r="M24" s="36">
        <f>SUMIFS(СВЦЭМ!$D$33:$D$776,СВЦЭМ!$A$33:$A$776,$A24,СВЦЭМ!$B$33:$B$776,M$11)+'СЕТ СН'!$F$11+СВЦЭМ!$D$10+'СЕТ СН'!$F$6-'СЕТ СН'!$F$23</f>
        <v>874.7635722</v>
      </c>
      <c r="N24" s="36">
        <f>SUMIFS(СВЦЭМ!$D$33:$D$776,СВЦЭМ!$A$33:$A$776,$A24,СВЦЭМ!$B$33:$B$776,N$11)+'СЕТ СН'!$F$11+СВЦЭМ!$D$10+'СЕТ СН'!$F$6-'СЕТ СН'!$F$23</f>
        <v>865.22885772999996</v>
      </c>
      <c r="O24" s="36">
        <f>SUMIFS(СВЦЭМ!$D$33:$D$776,СВЦЭМ!$A$33:$A$776,$A24,СВЦЭМ!$B$33:$B$776,O$11)+'СЕТ СН'!$F$11+СВЦЭМ!$D$10+'СЕТ СН'!$F$6-'СЕТ СН'!$F$23</f>
        <v>875.65017465999995</v>
      </c>
      <c r="P24" s="36">
        <f>SUMIFS(СВЦЭМ!$D$33:$D$776,СВЦЭМ!$A$33:$A$776,$A24,СВЦЭМ!$B$33:$B$776,P$11)+'СЕТ СН'!$F$11+СВЦЭМ!$D$10+'СЕТ СН'!$F$6-'СЕТ СН'!$F$23</f>
        <v>874.5458467499999</v>
      </c>
      <c r="Q24" s="36">
        <f>SUMIFS(СВЦЭМ!$D$33:$D$776,СВЦЭМ!$A$33:$A$776,$A24,СВЦЭМ!$B$33:$B$776,Q$11)+'СЕТ СН'!$F$11+СВЦЭМ!$D$10+'СЕТ СН'!$F$6-'СЕТ СН'!$F$23</f>
        <v>871.82753549999995</v>
      </c>
      <c r="R24" s="36">
        <f>SUMIFS(СВЦЭМ!$D$33:$D$776,СВЦЭМ!$A$33:$A$776,$A24,СВЦЭМ!$B$33:$B$776,R$11)+'СЕТ СН'!$F$11+СВЦЭМ!$D$10+'СЕТ СН'!$F$6-'СЕТ СН'!$F$23</f>
        <v>824.94852202999994</v>
      </c>
      <c r="S24" s="36">
        <f>SUMIFS(СВЦЭМ!$D$33:$D$776,СВЦЭМ!$A$33:$A$776,$A24,СВЦЭМ!$B$33:$B$776,S$11)+'СЕТ СН'!$F$11+СВЦЭМ!$D$10+'СЕТ СН'!$F$6-'СЕТ СН'!$F$23</f>
        <v>823.26418478999994</v>
      </c>
      <c r="T24" s="36">
        <f>SUMIFS(СВЦЭМ!$D$33:$D$776,СВЦЭМ!$A$33:$A$776,$A24,СВЦЭМ!$B$33:$B$776,T$11)+'СЕТ СН'!$F$11+СВЦЭМ!$D$10+'СЕТ СН'!$F$6-'СЕТ СН'!$F$23</f>
        <v>829.61202357999991</v>
      </c>
      <c r="U24" s="36">
        <f>SUMIFS(СВЦЭМ!$D$33:$D$776,СВЦЭМ!$A$33:$A$776,$A24,СВЦЭМ!$B$33:$B$776,U$11)+'СЕТ СН'!$F$11+СВЦЭМ!$D$10+'СЕТ СН'!$F$6-'СЕТ СН'!$F$23</f>
        <v>826.34329295999999</v>
      </c>
      <c r="V24" s="36">
        <f>SUMIFS(СВЦЭМ!$D$33:$D$776,СВЦЭМ!$A$33:$A$776,$A24,СВЦЭМ!$B$33:$B$776,V$11)+'СЕТ СН'!$F$11+СВЦЭМ!$D$10+'СЕТ СН'!$F$6-'СЕТ СН'!$F$23</f>
        <v>831.44656400999997</v>
      </c>
      <c r="W24" s="36">
        <f>SUMIFS(СВЦЭМ!$D$33:$D$776,СВЦЭМ!$A$33:$A$776,$A24,СВЦЭМ!$B$33:$B$776,W$11)+'СЕТ СН'!$F$11+СВЦЭМ!$D$10+'СЕТ СН'!$F$6-'СЕТ СН'!$F$23</f>
        <v>833.27065479999999</v>
      </c>
      <c r="X24" s="36">
        <f>SUMIFS(СВЦЭМ!$D$33:$D$776,СВЦЭМ!$A$33:$A$776,$A24,СВЦЭМ!$B$33:$B$776,X$11)+'СЕТ СН'!$F$11+СВЦЭМ!$D$10+'СЕТ СН'!$F$6-'СЕТ СН'!$F$23</f>
        <v>798.62833281999997</v>
      </c>
      <c r="Y24" s="36">
        <f>SUMIFS(СВЦЭМ!$D$33:$D$776,СВЦЭМ!$A$33:$A$776,$A24,СВЦЭМ!$B$33:$B$776,Y$11)+'СЕТ СН'!$F$11+СВЦЭМ!$D$10+'СЕТ СН'!$F$6-'СЕТ СН'!$F$23</f>
        <v>825.82943190999993</v>
      </c>
    </row>
    <row r="25" spans="1:25" ht="15.75" x14ac:dyDescent="0.2">
      <c r="A25" s="35">
        <f t="shared" si="0"/>
        <v>43691</v>
      </c>
      <c r="B25" s="36">
        <f>SUMIFS(СВЦЭМ!$D$33:$D$776,СВЦЭМ!$A$33:$A$776,$A25,СВЦЭМ!$B$33:$B$776,B$11)+'СЕТ СН'!$F$11+СВЦЭМ!$D$10+'СЕТ СН'!$F$6-'СЕТ СН'!$F$23</f>
        <v>925.65004010999996</v>
      </c>
      <c r="C25" s="36">
        <f>SUMIFS(СВЦЭМ!$D$33:$D$776,СВЦЭМ!$A$33:$A$776,$A25,СВЦЭМ!$B$33:$B$776,C$11)+'СЕТ СН'!$F$11+СВЦЭМ!$D$10+'СЕТ СН'!$F$6-'СЕТ СН'!$F$23</f>
        <v>939.26674964999995</v>
      </c>
      <c r="D25" s="36">
        <f>SUMIFS(СВЦЭМ!$D$33:$D$776,СВЦЭМ!$A$33:$A$776,$A25,СВЦЭМ!$B$33:$B$776,D$11)+'СЕТ СН'!$F$11+СВЦЭМ!$D$10+'СЕТ СН'!$F$6-'СЕТ СН'!$F$23</f>
        <v>935.98429521999992</v>
      </c>
      <c r="E25" s="36">
        <f>SUMIFS(СВЦЭМ!$D$33:$D$776,СВЦЭМ!$A$33:$A$776,$A25,СВЦЭМ!$B$33:$B$776,E$11)+'СЕТ СН'!$F$11+СВЦЭМ!$D$10+'СЕТ СН'!$F$6-'СЕТ СН'!$F$23</f>
        <v>940.98038055999996</v>
      </c>
      <c r="F25" s="36">
        <f>SUMIFS(СВЦЭМ!$D$33:$D$776,СВЦЭМ!$A$33:$A$776,$A25,СВЦЭМ!$B$33:$B$776,F$11)+'СЕТ СН'!$F$11+СВЦЭМ!$D$10+'СЕТ СН'!$F$6-'СЕТ СН'!$F$23</f>
        <v>938.84687711999993</v>
      </c>
      <c r="G25" s="36">
        <f>SUMIFS(СВЦЭМ!$D$33:$D$776,СВЦЭМ!$A$33:$A$776,$A25,СВЦЭМ!$B$33:$B$776,G$11)+'СЕТ СН'!$F$11+СВЦЭМ!$D$10+'СЕТ СН'!$F$6-'СЕТ СН'!$F$23</f>
        <v>922.11363187999996</v>
      </c>
      <c r="H25" s="36">
        <f>SUMIFS(СВЦЭМ!$D$33:$D$776,СВЦЭМ!$A$33:$A$776,$A25,СВЦЭМ!$B$33:$B$776,H$11)+'СЕТ СН'!$F$11+СВЦЭМ!$D$10+'СЕТ СН'!$F$6-'СЕТ СН'!$F$23</f>
        <v>899.81083694999995</v>
      </c>
      <c r="I25" s="36">
        <f>SUMIFS(СВЦЭМ!$D$33:$D$776,СВЦЭМ!$A$33:$A$776,$A25,СВЦЭМ!$B$33:$B$776,I$11)+'СЕТ СН'!$F$11+СВЦЭМ!$D$10+'СЕТ СН'!$F$6-'СЕТ СН'!$F$23</f>
        <v>841.96455935999995</v>
      </c>
      <c r="J25" s="36">
        <f>SUMIFS(СВЦЭМ!$D$33:$D$776,СВЦЭМ!$A$33:$A$776,$A25,СВЦЭМ!$B$33:$B$776,J$11)+'СЕТ СН'!$F$11+СВЦЭМ!$D$10+'СЕТ СН'!$F$6-'СЕТ СН'!$F$23</f>
        <v>834.23569756999996</v>
      </c>
      <c r="K25" s="36">
        <f>SUMIFS(СВЦЭМ!$D$33:$D$776,СВЦЭМ!$A$33:$A$776,$A25,СВЦЭМ!$B$33:$B$776,K$11)+'СЕТ СН'!$F$11+СВЦЭМ!$D$10+'СЕТ СН'!$F$6-'СЕТ СН'!$F$23</f>
        <v>859.65947774999995</v>
      </c>
      <c r="L25" s="36">
        <f>SUMIFS(СВЦЭМ!$D$33:$D$776,СВЦЭМ!$A$33:$A$776,$A25,СВЦЭМ!$B$33:$B$776,L$11)+'СЕТ СН'!$F$11+СВЦЭМ!$D$10+'СЕТ СН'!$F$6-'СЕТ СН'!$F$23</f>
        <v>860.94351530999995</v>
      </c>
      <c r="M25" s="36">
        <f>SUMIFS(СВЦЭМ!$D$33:$D$776,СВЦЭМ!$A$33:$A$776,$A25,СВЦЭМ!$B$33:$B$776,M$11)+'СЕТ СН'!$F$11+СВЦЭМ!$D$10+'СЕТ СН'!$F$6-'СЕТ СН'!$F$23</f>
        <v>868.66436981999993</v>
      </c>
      <c r="N25" s="36">
        <f>SUMIFS(СВЦЭМ!$D$33:$D$776,СВЦЭМ!$A$33:$A$776,$A25,СВЦЭМ!$B$33:$B$776,N$11)+'СЕТ СН'!$F$11+СВЦЭМ!$D$10+'СЕТ СН'!$F$6-'СЕТ СН'!$F$23</f>
        <v>848.50358577999998</v>
      </c>
      <c r="O25" s="36">
        <f>SUMIFS(СВЦЭМ!$D$33:$D$776,СВЦЭМ!$A$33:$A$776,$A25,СВЦЭМ!$B$33:$B$776,O$11)+'СЕТ СН'!$F$11+СВЦЭМ!$D$10+'СЕТ СН'!$F$6-'СЕТ СН'!$F$23</f>
        <v>875.48075386999994</v>
      </c>
      <c r="P25" s="36">
        <f>SUMIFS(СВЦЭМ!$D$33:$D$776,СВЦЭМ!$A$33:$A$776,$A25,СВЦЭМ!$B$33:$B$776,P$11)+'СЕТ СН'!$F$11+СВЦЭМ!$D$10+'СЕТ СН'!$F$6-'СЕТ СН'!$F$23</f>
        <v>850.07230714999992</v>
      </c>
      <c r="Q25" s="36">
        <f>SUMIFS(СВЦЭМ!$D$33:$D$776,СВЦЭМ!$A$33:$A$776,$A25,СВЦЭМ!$B$33:$B$776,Q$11)+'СЕТ СН'!$F$11+СВЦЭМ!$D$10+'СЕТ СН'!$F$6-'СЕТ СН'!$F$23</f>
        <v>854.29068307999989</v>
      </c>
      <c r="R25" s="36">
        <f>SUMIFS(СВЦЭМ!$D$33:$D$776,СВЦЭМ!$A$33:$A$776,$A25,СВЦЭМ!$B$33:$B$776,R$11)+'СЕТ СН'!$F$11+СВЦЭМ!$D$10+'СЕТ СН'!$F$6-'СЕТ СН'!$F$23</f>
        <v>816.88523395999994</v>
      </c>
      <c r="S25" s="36">
        <f>SUMIFS(СВЦЭМ!$D$33:$D$776,СВЦЭМ!$A$33:$A$776,$A25,СВЦЭМ!$B$33:$B$776,S$11)+'СЕТ СН'!$F$11+СВЦЭМ!$D$10+'СЕТ СН'!$F$6-'СЕТ СН'!$F$23</f>
        <v>825.49229116999993</v>
      </c>
      <c r="T25" s="36">
        <f>SUMIFS(СВЦЭМ!$D$33:$D$776,СВЦЭМ!$A$33:$A$776,$A25,СВЦЭМ!$B$33:$B$776,T$11)+'СЕТ СН'!$F$11+СВЦЭМ!$D$10+'СЕТ СН'!$F$6-'СЕТ СН'!$F$23</f>
        <v>829.88393081999993</v>
      </c>
      <c r="U25" s="36">
        <f>SUMIFS(СВЦЭМ!$D$33:$D$776,СВЦЭМ!$A$33:$A$776,$A25,СВЦЭМ!$B$33:$B$776,U$11)+'СЕТ СН'!$F$11+СВЦЭМ!$D$10+'СЕТ СН'!$F$6-'СЕТ СН'!$F$23</f>
        <v>823.91056417999994</v>
      </c>
      <c r="V25" s="36">
        <f>SUMIFS(СВЦЭМ!$D$33:$D$776,СВЦЭМ!$A$33:$A$776,$A25,СВЦЭМ!$B$33:$B$776,V$11)+'СЕТ СН'!$F$11+СВЦЭМ!$D$10+'СЕТ СН'!$F$6-'СЕТ СН'!$F$23</f>
        <v>837.31901933999995</v>
      </c>
      <c r="W25" s="36">
        <f>SUMIFS(СВЦЭМ!$D$33:$D$776,СВЦЭМ!$A$33:$A$776,$A25,СВЦЭМ!$B$33:$B$776,W$11)+'СЕТ СН'!$F$11+СВЦЭМ!$D$10+'СЕТ СН'!$F$6-'СЕТ СН'!$F$23</f>
        <v>850.42059592999999</v>
      </c>
      <c r="X25" s="36">
        <f>SUMIFS(СВЦЭМ!$D$33:$D$776,СВЦЭМ!$A$33:$A$776,$A25,СВЦЭМ!$B$33:$B$776,X$11)+'СЕТ СН'!$F$11+СВЦЭМ!$D$10+'СЕТ СН'!$F$6-'СЕТ СН'!$F$23</f>
        <v>811.9605495699999</v>
      </c>
      <c r="Y25" s="36">
        <f>SUMIFS(СВЦЭМ!$D$33:$D$776,СВЦЭМ!$A$33:$A$776,$A25,СВЦЭМ!$B$33:$B$776,Y$11)+'СЕТ СН'!$F$11+СВЦЭМ!$D$10+'СЕТ СН'!$F$6-'СЕТ СН'!$F$23</f>
        <v>791.98732729999995</v>
      </c>
    </row>
    <row r="26" spans="1:25" ht="15.75" x14ac:dyDescent="0.2">
      <c r="A26" s="35">
        <f t="shared" si="0"/>
        <v>43692</v>
      </c>
      <c r="B26" s="36">
        <f>SUMIFS(СВЦЭМ!$D$33:$D$776,СВЦЭМ!$A$33:$A$776,$A26,СВЦЭМ!$B$33:$B$776,B$11)+'СЕТ СН'!$F$11+СВЦЭМ!$D$10+'СЕТ СН'!$F$6-'СЕТ СН'!$F$23</f>
        <v>809.84146424999994</v>
      </c>
      <c r="C26" s="36">
        <f>SUMIFS(СВЦЭМ!$D$33:$D$776,СВЦЭМ!$A$33:$A$776,$A26,СВЦЭМ!$B$33:$B$776,C$11)+'СЕТ СН'!$F$11+СВЦЭМ!$D$10+'СЕТ СН'!$F$6-'СЕТ СН'!$F$23</f>
        <v>859.72335858999998</v>
      </c>
      <c r="D26" s="36">
        <f>SUMIFS(СВЦЭМ!$D$33:$D$776,СВЦЭМ!$A$33:$A$776,$A26,СВЦЭМ!$B$33:$B$776,D$11)+'СЕТ СН'!$F$11+СВЦЭМ!$D$10+'СЕТ СН'!$F$6-'СЕТ СН'!$F$23</f>
        <v>877.88152231999993</v>
      </c>
      <c r="E26" s="36">
        <f>SUMIFS(СВЦЭМ!$D$33:$D$776,СВЦЭМ!$A$33:$A$776,$A26,СВЦЭМ!$B$33:$B$776,E$11)+'СЕТ СН'!$F$11+СВЦЭМ!$D$10+'СЕТ СН'!$F$6-'СЕТ СН'!$F$23</f>
        <v>888.75463388999992</v>
      </c>
      <c r="F26" s="36">
        <f>SUMIFS(СВЦЭМ!$D$33:$D$776,СВЦЭМ!$A$33:$A$776,$A26,СВЦЭМ!$B$33:$B$776,F$11)+'СЕТ СН'!$F$11+СВЦЭМ!$D$10+'СЕТ СН'!$F$6-'СЕТ СН'!$F$23</f>
        <v>890.81267229999992</v>
      </c>
      <c r="G26" s="36">
        <f>SUMIFS(СВЦЭМ!$D$33:$D$776,СВЦЭМ!$A$33:$A$776,$A26,СВЦЭМ!$B$33:$B$776,G$11)+'СЕТ СН'!$F$11+СВЦЭМ!$D$10+'СЕТ СН'!$F$6-'СЕТ СН'!$F$23</f>
        <v>877.28358960999992</v>
      </c>
      <c r="H26" s="36">
        <f>SUMIFS(СВЦЭМ!$D$33:$D$776,СВЦЭМ!$A$33:$A$776,$A26,СВЦЭМ!$B$33:$B$776,H$11)+'СЕТ СН'!$F$11+СВЦЭМ!$D$10+'СЕТ СН'!$F$6-'СЕТ СН'!$F$23</f>
        <v>843.56297262999999</v>
      </c>
      <c r="I26" s="36">
        <f>SUMIFS(СВЦЭМ!$D$33:$D$776,СВЦЭМ!$A$33:$A$776,$A26,СВЦЭМ!$B$33:$B$776,I$11)+'СЕТ СН'!$F$11+СВЦЭМ!$D$10+'СЕТ СН'!$F$6-'СЕТ СН'!$F$23</f>
        <v>812.03044328999999</v>
      </c>
      <c r="J26" s="36">
        <f>SUMIFS(СВЦЭМ!$D$33:$D$776,СВЦЭМ!$A$33:$A$776,$A26,СВЦЭМ!$B$33:$B$776,J$11)+'СЕТ СН'!$F$11+СВЦЭМ!$D$10+'СЕТ СН'!$F$6-'СЕТ СН'!$F$23</f>
        <v>820.03986658999997</v>
      </c>
      <c r="K26" s="36">
        <f>SUMIFS(СВЦЭМ!$D$33:$D$776,СВЦЭМ!$A$33:$A$776,$A26,СВЦЭМ!$B$33:$B$776,K$11)+'СЕТ СН'!$F$11+СВЦЭМ!$D$10+'СЕТ СН'!$F$6-'СЕТ СН'!$F$23</f>
        <v>831.76884476999999</v>
      </c>
      <c r="L26" s="36">
        <f>SUMIFS(СВЦЭМ!$D$33:$D$776,СВЦЭМ!$A$33:$A$776,$A26,СВЦЭМ!$B$33:$B$776,L$11)+'СЕТ СН'!$F$11+СВЦЭМ!$D$10+'СЕТ СН'!$F$6-'СЕТ СН'!$F$23</f>
        <v>834.77402854999991</v>
      </c>
      <c r="M26" s="36">
        <f>SUMIFS(СВЦЭМ!$D$33:$D$776,СВЦЭМ!$A$33:$A$776,$A26,СВЦЭМ!$B$33:$B$776,M$11)+'СЕТ СН'!$F$11+СВЦЭМ!$D$10+'СЕТ СН'!$F$6-'СЕТ СН'!$F$23</f>
        <v>830.42098317</v>
      </c>
      <c r="N26" s="36">
        <f>SUMIFS(СВЦЭМ!$D$33:$D$776,СВЦЭМ!$A$33:$A$776,$A26,СВЦЭМ!$B$33:$B$776,N$11)+'СЕТ СН'!$F$11+СВЦЭМ!$D$10+'СЕТ СН'!$F$6-'СЕТ СН'!$F$23</f>
        <v>823.62243418999992</v>
      </c>
      <c r="O26" s="36">
        <f>SUMIFS(СВЦЭМ!$D$33:$D$776,СВЦЭМ!$A$33:$A$776,$A26,СВЦЭМ!$B$33:$B$776,O$11)+'СЕТ СН'!$F$11+СВЦЭМ!$D$10+'СЕТ СН'!$F$6-'СЕТ СН'!$F$23</f>
        <v>840.43079097999998</v>
      </c>
      <c r="P26" s="36">
        <f>SUMIFS(СВЦЭМ!$D$33:$D$776,СВЦЭМ!$A$33:$A$776,$A26,СВЦЭМ!$B$33:$B$776,P$11)+'СЕТ СН'!$F$11+СВЦЭМ!$D$10+'СЕТ СН'!$F$6-'СЕТ СН'!$F$23</f>
        <v>845.41426408999996</v>
      </c>
      <c r="Q26" s="36">
        <f>SUMIFS(СВЦЭМ!$D$33:$D$776,СВЦЭМ!$A$33:$A$776,$A26,СВЦЭМ!$B$33:$B$776,Q$11)+'СЕТ СН'!$F$11+СВЦЭМ!$D$10+'СЕТ СН'!$F$6-'СЕТ СН'!$F$23</f>
        <v>850.25500916999999</v>
      </c>
      <c r="R26" s="36">
        <f>SUMIFS(СВЦЭМ!$D$33:$D$776,СВЦЭМ!$A$33:$A$776,$A26,СВЦЭМ!$B$33:$B$776,R$11)+'СЕТ СН'!$F$11+СВЦЭМ!$D$10+'СЕТ СН'!$F$6-'СЕТ СН'!$F$23</f>
        <v>859.24911462</v>
      </c>
      <c r="S26" s="36">
        <f>SUMIFS(СВЦЭМ!$D$33:$D$776,СВЦЭМ!$A$33:$A$776,$A26,СВЦЭМ!$B$33:$B$776,S$11)+'СЕТ СН'!$F$11+СВЦЭМ!$D$10+'СЕТ СН'!$F$6-'СЕТ СН'!$F$23</f>
        <v>870.2212930899999</v>
      </c>
      <c r="T26" s="36">
        <f>SUMIFS(СВЦЭМ!$D$33:$D$776,СВЦЭМ!$A$33:$A$776,$A26,СВЦЭМ!$B$33:$B$776,T$11)+'СЕТ СН'!$F$11+СВЦЭМ!$D$10+'СЕТ СН'!$F$6-'СЕТ СН'!$F$23</f>
        <v>874.09379010999999</v>
      </c>
      <c r="U26" s="36">
        <f>SUMIFS(СВЦЭМ!$D$33:$D$776,СВЦЭМ!$A$33:$A$776,$A26,СВЦЭМ!$B$33:$B$776,U$11)+'СЕТ СН'!$F$11+СВЦЭМ!$D$10+'СЕТ СН'!$F$6-'СЕТ СН'!$F$23</f>
        <v>875.78995936999991</v>
      </c>
      <c r="V26" s="36">
        <f>SUMIFS(СВЦЭМ!$D$33:$D$776,СВЦЭМ!$A$33:$A$776,$A26,СВЦЭМ!$B$33:$B$776,V$11)+'СЕТ СН'!$F$11+СВЦЭМ!$D$10+'СЕТ СН'!$F$6-'СЕТ СН'!$F$23</f>
        <v>884.46235875999992</v>
      </c>
      <c r="W26" s="36">
        <f>SUMIFS(СВЦЭМ!$D$33:$D$776,СВЦЭМ!$A$33:$A$776,$A26,СВЦЭМ!$B$33:$B$776,W$11)+'СЕТ СН'!$F$11+СВЦЭМ!$D$10+'СЕТ СН'!$F$6-'СЕТ СН'!$F$23</f>
        <v>889.69149539999989</v>
      </c>
      <c r="X26" s="36">
        <f>SUMIFS(СВЦЭМ!$D$33:$D$776,СВЦЭМ!$A$33:$A$776,$A26,СВЦЭМ!$B$33:$B$776,X$11)+'СЕТ СН'!$F$11+СВЦЭМ!$D$10+'СЕТ СН'!$F$6-'СЕТ СН'!$F$23</f>
        <v>851.03858099999991</v>
      </c>
      <c r="Y26" s="36">
        <f>SUMIFS(СВЦЭМ!$D$33:$D$776,СВЦЭМ!$A$33:$A$776,$A26,СВЦЭМ!$B$33:$B$776,Y$11)+'СЕТ СН'!$F$11+СВЦЭМ!$D$10+'СЕТ СН'!$F$6-'СЕТ СН'!$F$23</f>
        <v>789.99802809999994</v>
      </c>
    </row>
    <row r="27" spans="1:25" ht="15.75" x14ac:dyDescent="0.2">
      <c r="A27" s="35">
        <f t="shared" si="0"/>
        <v>43693</v>
      </c>
      <c r="B27" s="36">
        <f>SUMIFS(СВЦЭМ!$D$33:$D$776,СВЦЭМ!$A$33:$A$776,$A27,СВЦЭМ!$B$33:$B$776,B$11)+'СЕТ СН'!$F$11+СВЦЭМ!$D$10+'СЕТ СН'!$F$6-'СЕТ СН'!$F$23</f>
        <v>904.19354184999997</v>
      </c>
      <c r="C27" s="36">
        <f>SUMIFS(СВЦЭМ!$D$33:$D$776,СВЦЭМ!$A$33:$A$776,$A27,СВЦЭМ!$B$33:$B$776,C$11)+'СЕТ СН'!$F$11+СВЦЭМ!$D$10+'СЕТ СН'!$F$6-'СЕТ СН'!$F$23</f>
        <v>950.08510442999989</v>
      </c>
      <c r="D27" s="36">
        <f>SUMIFS(СВЦЭМ!$D$33:$D$776,СВЦЭМ!$A$33:$A$776,$A27,СВЦЭМ!$B$33:$B$776,D$11)+'СЕТ СН'!$F$11+СВЦЭМ!$D$10+'СЕТ СН'!$F$6-'СЕТ СН'!$F$23</f>
        <v>981.45717914999989</v>
      </c>
      <c r="E27" s="36">
        <f>SUMIFS(СВЦЭМ!$D$33:$D$776,СВЦЭМ!$A$33:$A$776,$A27,СВЦЭМ!$B$33:$B$776,E$11)+'СЕТ СН'!$F$11+СВЦЭМ!$D$10+'СЕТ СН'!$F$6-'СЕТ СН'!$F$23</f>
        <v>993.10657796999999</v>
      </c>
      <c r="F27" s="36">
        <f>SUMIFS(СВЦЭМ!$D$33:$D$776,СВЦЭМ!$A$33:$A$776,$A27,СВЦЭМ!$B$33:$B$776,F$11)+'СЕТ СН'!$F$11+СВЦЭМ!$D$10+'СЕТ СН'!$F$6-'СЕТ СН'!$F$23</f>
        <v>985.9152511399999</v>
      </c>
      <c r="G27" s="36">
        <f>SUMIFS(СВЦЭМ!$D$33:$D$776,СВЦЭМ!$A$33:$A$776,$A27,СВЦЭМ!$B$33:$B$776,G$11)+'СЕТ СН'!$F$11+СВЦЭМ!$D$10+'СЕТ СН'!$F$6-'СЕТ СН'!$F$23</f>
        <v>957.18432217999998</v>
      </c>
      <c r="H27" s="36">
        <f>SUMIFS(СВЦЭМ!$D$33:$D$776,СВЦЭМ!$A$33:$A$776,$A27,СВЦЭМ!$B$33:$B$776,H$11)+'СЕТ СН'!$F$11+СВЦЭМ!$D$10+'СЕТ СН'!$F$6-'СЕТ СН'!$F$23</f>
        <v>926.2294228799999</v>
      </c>
      <c r="I27" s="36">
        <f>SUMIFS(СВЦЭМ!$D$33:$D$776,СВЦЭМ!$A$33:$A$776,$A27,СВЦЭМ!$B$33:$B$776,I$11)+'СЕТ СН'!$F$11+СВЦЭМ!$D$10+'СЕТ СН'!$F$6-'СЕТ СН'!$F$23</f>
        <v>861.89007392999997</v>
      </c>
      <c r="J27" s="36">
        <f>SUMIFS(СВЦЭМ!$D$33:$D$776,СВЦЭМ!$A$33:$A$776,$A27,СВЦЭМ!$B$33:$B$776,J$11)+'СЕТ СН'!$F$11+СВЦЭМ!$D$10+'СЕТ СН'!$F$6-'СЕТ СН'!$F$23</f>
        <v>840.55288862999998</v>
      </c>
      <c r="K27" s="36">
        <f>SUMIFS(СВЦЭМ!$D$33:$D$776,СВЦЭМ!$A$33:$A$776,$A27,СВЦЭМ!$B$33:$B$776,K$11)+'СЕТ СН'!$F$11+СВЦЭМ!$D$10+'СЕТ СН'!$F$6-'СЕТ СН'!$F$23</f>
        <v>861.24085234999995</v>
      </c>
      <c r="L27" s="36">
        <f>SUMIFS(СВЦЭМ!$D$33:$D$776,СВЦЭМ!$A$33:$A$776,$A27,СВЦЭМ!$B$33:$B$776,L$11)+'СЕТ СН'!$F$11+СВЦЭМ!$D$10+'СЕТ СН'!$F$6-'СЕТ СН'!$F$23</f>
        <v>859.9677859599999</v>
      </c>
      <c r="M27" s="36">
        <f>SUMIFS(СВЦЭМ!$D$33:$D$776,СВЦЭМ!$A$33:$A$776,$A27,СВЦЭМ!$B$33:$B$776,M$11)+'СЕТ СН'!$F$11+СВЦЭМ!$D$10+'СЕТ СН'!$F$6-'СЕТ СН'!$F$23</f>
        <v>847.22615021999991</v>
      </c>
      <c r="N27" s="36">
        <f>SUMIFS(СВЦЭМ!$D$33:$D$776,СВЦЭМ!$A$33:$A$776,$A27,СВЦЭМ!$B$33:$B$776,N$11)+'СЕТ СН'!$F$11+СВЦЭМ!$D$10+'СЕТ СН'!$F$6-'СЕТ СН'!$F$23</f>
        <v>837.41867101999992</v>
      </c>
      <c r="O27" s="36">
        <f>SUMIFS(СВЦЭМ!$D$33:$D$776,СВЦЭМ!$A$33:$A$776,$A27,СВЦЭМ!$B$33:$B$776,O$11)+'СЕТ СН'!$F$11+СВЦЭМ!$D$10+'СЕТ СН'!$F$6-'СЕТ СН'!$F$23</f>
        <v>846.87994888999992</v>
      </c>
      <c r="P27" s="36">
        <f>SUMIFS(СВЦЭМ!$D$33:$D$776,СВЦЭМ!$A$33:$A$776,$A27,СВЦЭМ!$B$33:$B$776,P$11)+'СЕТ СН'!$F$11+СВЦЭМ!$D$10+'СЕТ СН'!$F$6-'СЕТ СН'!$F$23</f>
        <v>861.47925054999996</v>
      </c>
      <c r="Q27" s="36">
        <f>SUMIFS(СВЦЭМ!$D$33:$D$776,СВЦЭМ!$A$33:$A$776,$A27,СВЦЭМ!$B$33:$B$776,Q$11)+'СЕТ СН'!$F$11+СВЦЭМ!$D$10+'СЕТ СН'!$F$6-'СЕТ СН'!$F$23</f>
        <v>861.4862799</v>
      </c>
      <c r="R27" s="36">
        <f>SUMIFS(СВЦЭМ!$D$33:$D$776,СВЦЭМ!$A$33:$A$776,$A27,СВЦЭМ!$B$33:$B$776,R$11)+'СЕТ СН'!$F$11+СВЦЭМ!$D$10+'СЕТ СН'!$F$6-'СЕТ СН'!$F$23</f>
        <v>827.67929057999993</v>
      </c>
      <c r="S27" s="36">
        <f>SUMIFS(СВЦЭМ!$D$33:$D$776,СВЦЭМ!$A$33:$A$776,$A27,СВЦЭМ!$B$33:$B$776,S$11)+'СЕТ СН'!$F$11+СВЦЭМ!$D$10+'СЕТ СН'!$F$6-'СЕТ СН'!$F$23</f>
        <v>814.86760865999997</v>
      </c>
      <c r="T27" s="36">
        <f>SUMIFS(СВЦЭМ!$D$33:$D$776,СВЦЭМ!$A$33:$A$776,$A27,СВЦЭМ!$B$33:$B$776,T$11)+'СЕТ СН'!$F$11+СВЦЭМ!$D$10+'СЕТ СН'!$F$6-'СЕТ СН'!$F$23</f>
        <v>823.43351675999997</v>
      </c>
      <c r="U27" s="36">
        <f>SUMIFS(СВЦЭМ!$D$33:$D$776,СВЦЭМ!$A$33:$A$776,$A27,СВЦЭМ!$B$33:$B$776,U$11)+'СЕТ СН'!$F$11+СВЦЭМ!$D$10+'СЕТ СН'!$F$6-'СЕТ СН'!$F$23</f>
        <v>822.65611688999991</v>
      </c>
      <c r="V27" s="36">
        <f>SUMIFS(СВЦЭМ!$D$33:$D$776,СВЦЭМ!$A$33:$A$776,$A27,СВЦЭМ!$B$33:$B$776,V$11)+'СЕТ СН'!$F$11+СВЦЭМ!$D$10+'СЕТ СН'!$F$6-'СЕТ СН'!$F$23</f>
        <v>830.46016003999989</v>
      </c>
      <c r="W27" s="36">
        <f>SUMIFS(СВЦЭМ!$D$33:$D$776,СВЦЭМ!$A$33:$A$776,$A27,СВЦЭМ!$B$33:$B$776,W$11)+'СЕТ СН'!$F$11+СВЦЭМ!$D$10+'СЕТ СН'!$F$6-'СЕТ СН'!$F$23</f>
        <v>828.06217329999993</v>
      </c>
      <c r="X27" s="36">
        <f>SUMIFS(СВЦЭМ!$D$33:$D$776,СВЦЭМ!$A$33:$A$776,$A27,СВЦЭМ!$B$33:$B$776,X$11)+'СЕТ СН'!$F$11+СВЦЭМ!$D$10+'СЕТ СН'!$F$6-'СЕТ СН'!$F$23</f>
        <v>798.96762271999989</v>
      </c>
      <c r="Y27" s="36">
        <f>SUMIFS(СВЦЭМ!$D$33:$D$776,СВЦЭМ!$A$33:$A$776,$A27,СВЦЭМ!$B$33:$B$776,Y$11)+'СЕТ СН'!$F$11+СВЦЭМ!$D$10+'СЕТ СН'!$F$6-'СЕТ СН'!$F$23</f>
        <v>778.12222442999996</v>
      </c>
    </row>
    <row r="28" spans="1:25" ht="15.75" x14ac:dyDescent="0.2">
      <c r="A28" s="35">
        <f t="shared" si="0"/>
        <v>43694</v>
      </c>
      <c r="B28" s="36">
        <f>SUMIFS(СВЦЭМ!$D$33:$D$776,СВЦЭМ!$A$33:$A$776,$A28,СВЦЭМ!$B$33:$B$776,B$11)+'СЕТ СН'!$F$11+СВЦЭМ!$D$10+'СЕТ СН'!$F$6-'СЕТ СН'!$F$23</f>
        <v>954.94916900999999</v>
      </c>
      <c r="C28" s="36">
        <f>SUMIFS(СВЦЭМ!$D$33:$D$776,СВЦЭМ!$A$33:$A$776,$A28,СВЦЭМ!$B$33:$B$776,C$11)+'СЕТ СН'!$F$11+СВЦЭМ!$D$10+'СЕТ СН'!$F$6-'СЕТ СН'!$F$23</f>
        <v>1044.3589248999999</v>
      </c>
      <c r="D28" s="36">
        <f>SUMIFS(СВЦЭМ!$D$33:$D$776,СВЦЭМ!$A$33:$A$776,$A28,СВЦЭМ!$B$33:$B$776,D$11)+'СЕТ СН'!$F$11+СВЦЭМ!$D$10+'СЕТ СН'!$F$6-'СЕТ СН'!$F$23</f>
        <v>1060.470151</v>
      </c>
      <c r="E28" s="36">
        <f>SUMIFS(СВЦЭМ!$D$33:$D$776,СВЦЭМ!$A$33:$A$776,$A28,СВЦЭМ!$B$33:$B$776,E$11)+'СЕТ СН'!$F$11+СВЦЭМ!$D$10+'СЕТ СН'!$F$6-'СЕТ СН'!$F$23</f>
        <v>1094.55553639</v>
      </c>
      <c r="F28" s="36">
        <f>SUMIFS(СВЦЭМ!$D$33:$D$776,СВЦЭМ!$A$33:$A$776,$A28,СВЦЭМ!$B$33:$B$776,F$11)+'СЕТ СН'!$F$11+СВЦЭМ!$D$10+'СЕТ СН'!$F$6-'СЕТ СН'!$F$23</f>
        <v>1090.62093727</v>
      </c>
      <c r="G28" s="36">
        <f>SUMIFS(СВЦЭМ!$D$33:$D$776,СВЦЭМ!$A$33:$A$776,$A28,СВЦЭМ!$B$33:$B$776,G$11)+'СЕТ СН'!$F$11+СВЦЭМ!$D$10+'СЕТ СН'!$F$6-'СЕТ СН'!$F$23</f>
        <v>1064.5820679599999</v>
      </c>
      <c r="H28" s="36">
        <f>SUMIFS(СВЦЭМ!$D$33:$D$776,СВЦЭМ!$A$33:$A$776,$A28,СВЦЭМ!$B$33:$B$776,H$11)+'СЕТ СН'!$F$11+СВЦЭМ!$D$10+'СЕТ СН'!$F$6-'СЕТ СН'!$F$23</f>
        <v>1028.48883996</v>
      </c>
      <c r="I28" s="36">
        <f>SUMIFS(СВЦЭМ!$D$33:$D$776,СВЦЭМ!$A$33:$A$776,$A28,СВЦЭМ!$B$33:$B$776,I$11)+'СЕТ СН'!$F$11+СВЦЭМ!$D$10+'СЕТ СН'!$F$6-'СЕТ СН'!$F$23</f>
        <v>948.30168886999991</v>
      </c>
      <c r="J28" s="36">
        <f>SUMIFS(СВЦЭМ!$D$33:$D$776,СВЦЭМ!$A$33:$A$776,$A28,СВЦЭМ!$B$33:$B$776,J$11)+'СЕТ СН'!$F$11+СВЦЭМ!$D$10+'СЕТ СН'!$F$6-'СЕТ СН'!$F$23</f>
        <v>859.16622617999997</v>
      </c>
      <c r="K28" s="36">
        <f>SUMIFS(СВЦЭМ!$D$33:$D$776,СВЦЭМ!$A$33:$A$776,$A28,СВЦЭМ!$B$33:$B$776,K$11)+'СЕТ СН'!$F$11+СВЦЭМ!$D$10+'СЕТ СН'!$F$6-'СЕТ СН'!$F$23</f>
        <v>814.63538806999998</v>
      </c>
      <c r="L28" s="36">
        <f>SUMIFS(СВЦЭМ!$D$33:$D$776,СВЦЭМ!$A$33:$A$776,$A28,СВЦЭМ!$B$33:$B$776,L$11)+'СЕТ СН'!$F$11+СВЦЭМ!$D$10+'СЕТ СН'!$F$6-'СЕТ СН'!$F$23</f>
        <v>821.47115615999996</v>
      </c>
      <c r="M28" s="36">
        <f>SUMIFS(СВЦЭМ!$D$33:$D$776,СВЦЭМ!$A$33:$A$776,$A28,СВЦЭМ!$B$33:$B$776,M$11)+'СЕТ СН'!$F$11+СВЦЭМ!$D$10+'СЕТ СН'!$F$6-'СЕТ СН'!$F$23</f>
        <v>820.51136024999994</v>
      </c>
      <c r="N28" s="36">
        <f>SUMIFS(СВЦЭМ!$D$33:$D$776,СВЦЭМ!$A$33:$A$776,$A28,СВЦЭМ!$B$33:$B$776,N$11)+'СЕТ СН'!$F$11+СВЦЭМ!$D$10+'СЕТ СН'!$F$6-'СЕТ СН'!$F$23</f>
        <v>812.91791025999999</v>
      </c>
      <c r="O28" s="36">
        <f>SUMIFS(СВЦЭМ!$D$33:$D$776,СВЦЭМ!$A$33:$A$776,$A28,СВЦЭМ!$B$33:$B$776,O$11)+'СЕТ СН'!$F$11+СВЦЭМ!$D$10+'СЕТ СН'!$F$6-'СЕТ СН'!$F$23</f>
        <v>818.17383714999994</v>
      </c>
      <c r="P28" s="36">
        <f>SUMIFS(СВЦЭМ!$D$33:$D$776,СВЦЭМ!$A$33:$A$776,$A28,СВЦЭМ!$B$33:$B$776,P$11)+'СЕТ СН'!$F$11+СВЦЭМ!$D$10+'СЕТ СН'!$F$6-'СЕТ СН'!$F$23</f>
        <v>815.46084489999998</v>
      </c>
      <c r="Q28" s="36">
        <f>SUMIFS(СВЦЭМ!$D$33:$D$776,СВЦЭМ!$A$33:$A$776,$A28,СВЦЭМ!$B$33:$B$776,Q$11)+'СЕТ СН'!$F$11+СВЦЭМ!$D$10+'СЕТ СН'!$F$6-'СЕТ СН'!$F$23</f>
        <v>823.15079294999998</v>
      </c>
      <c r="R28" s="36">
        <f>SUMIFS(СВЦЭМ!$D$33:$D$776,СВЦЭМ!$A$33:$A$776,$A28,СВЦЭМ!$B$33:$B$776,R$11)+'СЕТ СН'!$F$11+СВЦЭМ!$D$10+'СЕТ СН'!$F$6-'СЕТ СН'!$F$23</f>
        <v>774.24709075999999</v>
      </c>
      <c r="S28" s="36">
        <f>SUMIFS(СВЦЭМ!$D$33:$D$776,СВЦЭМ!$A$33:$A$776,$A28,СВЦЭМ!$B$33:$B$776,S$11)+'СЕТ СН'!$F$11+СВЦЭМ!$D$10+'СЕТ СН'!$F$6-'СЕТ СН'!$F$23</f>
        <v>773.4844865099999</v>
      </c>
      <c r="T28" s="36">
        <f>SUMIFS(СВЦЭМ!$D$33:$D$776,СВЦЭМ!$A$33:$A$776,$A28,СВЦЭМ!$B$33:$B$776,T$11)+'СЕТ СН'!$F$11+СВЦЭМ!$D$10+'СЕТ СН'!$F$6-'СЕТ СН'!$F$23</f>
        <v>782.65511774999993</v>
      </c>
      <c r="U28" s="36">
        <f>SUMIFS(СВЦЭМ!$D$33:$D$776,СВЦЭМ!$A$33:$A$776,$A28,СВЦЭМ!$B$33:$B$776,U$11)+'СЕТ СН'!$F$11+СВЦЭМ!$D$10+'СЕТ СН'!$F$6-'СЕТ СН'!$F$23</f>
        <v>783.52987972999995</v>
      </c>
      <c r="V28" s="36">
        <f>SUMIFS(СВЦЭМ!$D$33:$D$776,СВЦЭМ!$A$33:$A$776,$A28,СВЦЭМ!$B$33:$B$776,V$11)+'СЕТ СН'!$F$11+СВЦЭМ!$D$10+'СЕТ СН'!$F$6-'СЕТ СН'!$F$23</f>
        <v>794.06933468999989</v>
      </c>
      <c r="W28" s="36">
        <f>SUMIFS(СВЦЭМ!$D$33:$D$776,СВЦЭМ!$A$33:$A$776,$A28,СВЦЭМ!$B$33:$B$776,W$11)+'СЕТ СН'!$F$11+СВЦЭМ!$D$10+'СЕТ СН'!$F$6-'СЕТ СН'!$F$23</f>
        <v>800.83095013999991</v>
      </c>
      <c r="X28" s="36">
        <f>SUMIFS(СВЦЭМ!$D$33:$D$776,СВЦЭМ!$A$33:$A$776,$A28,СВЦЭМ!$B$33:$B$776,X$11)+'СЕТ СН'!$F$11+СВЦЭМ!$D$10+'СЕТ СН'!$F$6-'СЕТ СН'!$F$23</f>
        <v>760.23747421999997</v>
      </c>
      <c r="Y28" s="36">
        <f>SUMIFS(СВЦЭМ!$D$33:$D$776,СВЦЭМ!$A$33:$A$776,$A28,СВЦЭМ!$B$33:$B$776,Y$11)+'СЕТ СН'!$F$11+СВЦЭМ!$D$10+'СЕТ СН'!$F$6-'СЕТ СН'!$F$23</f>
        <v>747.9371177999999</v>
      </c>
    </row>
    <row r="29" spans="1:25" ht="15.75" x14ac:dyDescent="0.2">
      <c r="A29" s="35">
        <f t="shared" si="0"/>
        <v>43695</v>
      </c>
      <c r="B29" s="36">
        <f>SUMIFS(СВЦЭМ!$D$33:$D$776,СВЦЭМ!$A$33:$A$776,$A29,СВЦЭМ!$B$33:$B$776,B$11)+'СЕТ СН'!$F$11+СВЦЭМ!$D$10+'СЕТ СН'!$F$6-'СЕТ СН'!$F$23</f>
        <v>819.24012269999992</v>
      </c>
      <c r="C29" s="36">
        <f>SUMIFS(СВЦЭМ!$D$33:$D$776,СВЦЭМ!$A$33:$A$776,$A29,СВЦЭМ!$B$33:$B$776,C$11)+'СЕТ СН'!$F$11+СВЦЭМ!$D$10+'СЕТ СН'!$F$6-'СЕТ СН'!$F$23</f>
        <v>851.61919108999996</v>
      </c>
      <c r="D29" s="36">
        <f>SUMIFS(СВЦЭМ!$D$33:$D$776,СВЦЭМ!$A$33:$A$776,$A29,СВЦЭМ!$B$33:$B$776,D$11)+'СЕТ СН'!$F$11+СВЦЭМ!$D$10+'СЕТ СН'!$F$6-'СЕТ СН'!$F$23</f>
        <v>896.30335648999994</v>
      </c>
      <c r="E29" s="36">
        <f>SUMIFS(СВЦЭМ!$D$33:$D$776,СВЦЭМ!$A$33:$A$776,$A29,СВЦЭМ!$B$33:$B$776,E$11)+'СЕТ СН'!$F$11+СВЦЭМ!$D$10+'СЕТ СН'!$F$6-'СЕТ СН'!$F$23</f>
        <v>904.25019063999991</v>
      </c>
      <c r="F29" s="36">
        <f>SUMIFS(СВЦЭМ!$D$33:$D$776,СВЦЭМ!$A$33:$A$776,$A29,СВЦЭМ!$B$33:$B$776,F$11)+'СЕТ СН'!$F$11+СВЦЭМ!$D$10+'СЕТ СН'!$F$6-'СЕТ СН'!$F$23</f>
        <v>905.02264166999998</v>
      </c>
      <c r="G29" s="36">
        <f>SUMIFS(СВЦЭМ!$D$33:$D$776,СВЦЭМ!$A$33:$A$776,$A29,СВЦЭМ!$B$33:$B$776,G$11)+'СЕТ СН'!$F$11+СВЦЭМ!$D$10+'СЕТ СН'!$F$6-'СЕТ СН'!$F$23</f>
        <v>900.98293280999997</v>
      </c>
      <c r="H29" s="36">
        <f>SUMIFS(СВЦЭМ!$D$33:$D$776,СВЦЭМ!$A$33:$A$776,$A29,СВЦЭМ!$B$33:$B$776,H$11)+'СЕТ СН'!$F$11+СВЦЭМ!$D$10+'СЕТ СН'!$F$6-'СЕТ СН'!$F$23</f>
        <v>897.32257406999997</v>
      </c>
      <c r="I29" s="36">
        <f>SUMIFS(СВЦЭМ!$D$33:$D$776,СВЦЭМ!$A$33:$A$776,$A29,СВЦЭМ!$B$33:$B$776,I$11)+'СЕТ СН'!$F$11+СВЦЭМ!$D$10+'СЕТ СН'!$F$6-'СЕТ СН'!$F$23</f>
        <v>880.95732370999997</v>
      </c>
      <c r="J29" s="36">
        <f>SUMIFS(СВЦЭМ!$D$33:$D$776,СВЦЭМ!$A$33:$A$776,$A29,СВЦЭМ!$B$33:$B$776,J$11)+'СЕТ СН'!$F$11+СВЦЭМ!$D$10+'СЕТ СН'!$F$6-'СЕТ СН'!$F$23</f>
        <v>868.77477864999992</v>
      </c>
      <c r="K29" s="36">
        <f>SUMIFS(СВЦЭМ!$D$33:$D$776,СВЦЭМ!$A$33:$A$776,$A29,СВЦЭМ!$B$33:$B$776,K$11)+'СЕТ СН'!$F$11+СВЦЭМ!$D$10+'СЕТ СН'!$F$6-'СЕТ СН'!$F$23</f>
        <v>820.10786955999993</v>
      </c>
      <c r="L29" s="36">
        <f>SUMIFS(СВЦЭМ!$D$33:$D$776,СВЦЭМ!$A$33:$A$776,$A29,СВЦЭМ!$B$33:$B$776,L$11)+'СЕТ СН'!$F$11+СВЦЭМ!$D$10+'СЕТ СН'!$F$6-'СЕТ СН'!$F$23</f>
        <v>822.18016004999993</v>
      </c>
      <c r="M29" s="36">
        <f>SUMIFS(СВЦЭМ!$D$33:$D$776,СВЦЭМ!$A$33:$A$776,$A29,СВЦЭМ!$B$33:$B$776,M$11)+'СЕТ СН'!$F$11+СВЦЭМ!$D$10+'СЕТ СН'!$F$6-'СЕТ СН'!$F$23</f>
        <v>820.86191930999996</v>
      </c>
      <c r="N29" s="36">
        <f>SUMIFS(СВЦЭМ!$D$33:$D$776,СВЦЭМ!$A$33:$A$776,$A29,СВЦЭМ!$B$33:$B$776,N$11)+'СЕТ СН'!$F$11+СВЦЭМ!$D$10+'СЕТ СН'!$F$6-'СЕТ СН'!$F$23</f>
        <v>808.73733177999998</v>
      </c>
      <c r="O29" s="36">
        <f>SUMIFS(СВЦЭМ!$D$33:$D$776,СВЦЭМ!$A$33:$A$776,$A29,СВЦЭМ!$B$33:$B$776,O$11)+'СЕТ СН'!$F$11+СВЦЭМ!$D$10+'СЕТ СН'!$F$6-'СЕТ СН'!$F$23</f>
        <v>808.2141977</v>
      </c>
      <c r="P29" s="36">
        <f>SUMIFS(СВЦЭМ!$D$33:$D$776,СВЦЭМ!$A$33:$A$776,$A29,СВЦЭМ!$B$33:$B$776,P$11)+'СЕТ СН'!$F$11+СВЦЭМ!$D$10+'СЕТ СН'!$F$6-'СЕТ СН'!$F$23</f>
        <v>797.41040092999992</v>
      </c>
      <c r="Q29" s="36">
        <f>SUMIFS(СВЦЭМ!$D$33:$D$776,СВЦЭМ!$A$33:$A$776,$A29,СВЦЭМ!$B$33:$B$776,Q$11)+'СЕТ СН'!$F$11+СВЦЭМ!$D$10+'СЕТ СН'!$F$6-'СЕТ СН'!$F$23</f>
        <v>802.01328383999999</v>
      </c>
      <c r="R29" s="36">
        <f>SUMIFS(СВЦЭМ!$D$33:$D$776,СВЦЭМ!$A$33:$A$776,$A29,СВЦЭМ!$B$33:$B$776,R$11)+'СЕТ СН'!$F$11+СВЦЭМ!$D$10+'СЕТ СН'!$F$6-'СЕТ СН'!$F$23</f>
        <v>768.56140535999998</v>
      </c>
      <c r="S29" s="36">
        <f>SUMIFS(СВЦЭМ!$D$33:$D$776,СВЦЭМ!$A$33:$A$776,$A29,СВЦЭМ!$B$33:$B$776,S$11)+'СЕТ СН'!$F$11+СВЦЭМ!$D$10+'СЕТ СН'!$F$6-'СЕТ СН'!$F$23</f>
        <v>781.8921011299999</v>
      </c>
      <c r="T29" s="36">
        <f>SUMIFS(СВЦЭМ!$D$33:$D$776,СВЦЭМ!$A$33:$A$776,$A29,СВЦЭМ!$B$33:$B$776,T$11)+'СЕТ СН'!$F$11+СВЦЭМ!$D$10+'СЕТ СН'!$F$6-'СЕТ СН'!$F$23</f>
        <v>795.71633137999993</v>
      </c>
      <c r="U29" s="36">
        <f>SUMIFS(СВЦЭМ!$D$33:$D$776,СВЦЭМ!$A$33:$A$776,$A29,СВЦЭМ!$B$33:$B$776,U$11)+'СЕТ СН'!$F$11+СВЦЭМ!$D$10+'СЕТ СН'!$F$6-'СЕТ СН'!$F$23</f>
        <v>799.69093722999992</v>
      </c>
      <c r="V29" s="36">
        <f>SUMIFS(СВЦЭМ!$D$33:$D$776,СВЦЭМ!$A$33:$A$776,$A29,СВЦЭМ!$B$33:$B$776,V$11)+'СЕТ СН'!$F$11+СВЦЭМ!$D$10+'СЕТ СН'!$F$6-'СЕТ СН'!$F$23</f>
        <v>806.23508052999989</v>
      </c>
      <c r="W29" s="36">
        <f>SUMIFS(СВЦЭМ!$D$33:$D$776,СВЦЭМ!$A$33:$A$776,$A29,СВЦЭМ!$B$33:$B$776,W$11)+'СЕТ СН'!$F$11+СВЦЭМ!$D$10+'СЕТ СН'!$F$6-'СЕТ СН'!$F$23</f>
        <v>819.2423401399999</v>
      </c>
      <c r="X29" s="36">
        <f>SUMIFS(СВЦЭМ!$D$33:$D$776,СВЦЭМ!$A$33:$A$776,$A29,СВЦЭМ!$B$33:$B$776,X$11)+'СЕТ СН'!$F$11+СВЦЭМ!$D$10+'СЕТ СН'!$F$6-'СЕТ СН'!$F$23</f>
        <v>786.92278278999993</v>
      </c>
      <c r="Y29" s="36">
        <f>SUMIFS(СВЦЭМ!$D$33:$D$776,СВЦЭМ!$A$33:$A$776,$A29,СВЦЭМ!$B$33:$B$776,Y$11)+'СЕТ СН'!$F$11+СВЦЭМ!$D$10+'СЕТ СН'!$F$6-'СЕТ СН'!$F$23</f>
        <v>819.07133591999991</v>
      </c>
    </row>
    <row r="30" spans="1:25" ht="15.75" x14ac:dyDescent="0.2">
      <c r="A30" s="35">
        <f t="shared" si="0"/>
        <v>43696</v>
      </c>
      <c r="B30" s="36">
        <f>SUMIFS(СВЦЭМ!$D$33:$D$776,СВЦЭМ!$A$33:$A$776,$A30,СВЦЭМ!$B$33:$B$776,B$11)+'СЕТ СН'!$F$11+СВЦЭМ!$D$10+'СЕТ СН'!$F$6-'СЕТ СН'!$F$23</f>
        <v>863.30557886999998</v>
      </c>
      <c r="C30" s="36">
        <f>SUMIFS(СВЦЭМ!$D$33:$D$776,СВЦЭМ!$A$33:$A$776,$A30,СВЦЭМ!$B$33:$B$776,C$11)+'СЕТ СН'!$F$11+СВЦЭМ!$D$10+'СЕТ СН'!$F$6-'СЕТ СН'!$F$23</f>
        <v>907.34780424999997</v>
      </c>
      <c r="D30" s="36">
        <f>SUMIFS(СВЦЭМ!$D$33:$D$776,СВЦЭМ!$A$33:$A$776,$A30,СВЦЭМ!$B$33:$B$776,D$11)+'СЕТ СН'!$F$11+СВЦЭМ!$D$10+'СЕТ СН'!$F$6-'СЕТ СН'!$F$23</f>
        <v>940.41179935999992</v>
      </c>
      <c r="E30" s="36">
        <f>SUMIFS(СВЦЭМ!$D$33:$D$776,СВЦЭМ!$A$33:$A$776,$A30,СВЦЭМ!$B$33:$B$776,E$11)+'СЕТ СН'!$F$11+СВЦЭМ!$D$10+'СЕТ СН'!$F$6-'СЕТ СН'!$F$23</f>
        <v>955.75806401</v>
      </c>
      <c r="F30" s="36">
        <f>SUMIFS(СВЦЭМ!$D$33:$D$776,СВЦЭМ!$A$33:$A$776,$A30,СВЦЭМ!$B$33:$B$776,F$11)+'СЕТ СН'!$F$11+СВЦЭМ!$D$10+'СЕТ СН'!$F$6-'СЕТ СН'!$F$23</f>
        <v>956.33788905999995</v>
      </c>
      <c r="G30" s="36">
        <f>SUMIFS(СВЦЭМ!$D$33:$D$776,СВЦЭМ!$A$33:$A$776,$A30,СВЦЭМ!$B$33:$B$776,G$11)+'СЕТ СН'!$F$11+СВЦЭМ!$D$10+'СЕТ СН'!$F$6-'СЕТ СН'!$F$23</f>
        <v>931.95693057999995</v>
      </c>
      <c r="H30" s="36">
        <f>SUMIFS(СВЦЭМ!$D$33:$D$776,СВЦЭМ!$A$33:$A$776,$A30,СВЦЭМ!$B$33:$B$776,H$11)+'СЕТ СН'!$F$11+СВЦЭМ!$D$10+'СЕТ СН'!$F$6-'СЕТ СН'!$F$23</f>
        <v>889.06531920999998</v>
      </c>
      <c r="I30" s="36">
        <f>SUMIFS(СВЦЭМ!$D$33:$D$776,СВЦЭМ!$A$33:$A$776,$A30,СВЦЭМ!$B$33:$B$776,I$11)+'СЕТ СН'!$F$11+СВЦЭМ!$D$10+'СЕТ СН'!$F$6-'СЕТ СН'!$F$23</f>
        <v>836.46551666999994</v>
      </c>
      <c r="J30" s="36">
        <f>SUMIFS(СВЦЭМ!$D$33:$D$776,СВЦЭМ!$A$33:$A$776,$A30,СВЦЭМ!$B$33:$B$776,J$11)+'СЕТ СН'!$F$11+СВЦЭМ!$D$10+'СЕТ СН'!$F$6-'СЕТ СН'!$F$23</f>
        <v>870.28197504999991</v>
      </c>
      <c r="K30" s="36">
        <f>SUMIFS(СВЦЭМ!$D$33:$D$776,СВЦЭМ!$A$33:$A$776,$A30,СВЦЭМ!$B$33:$B$776,K$11)+'СЕТ СН'!$F$11+СВЦЭМ!$D$10+'СЕТ СН'!$F$6-'СЕТ СН'!$F$23</f>
        <v>915.3149089499999</v>
      </c>
      <c r="L30" s="36">
        <f>SUMIFS(СВЦЭМ!$D$33:$D$776,СВЦЭМ!$A$33:$A$776,$A30,СВЦЭМ!$B$33:$B$776,L$11)+'СЕТ СН'!$F$11+СВЦЭМ!$D$10+'СЕТ СН'!$F$6-'СЕТ СН'!$F$23</f>
        <v>913.90334648999999</v>
      </c>
      <c r="M30" s="36">
        <f>SUMIFS(СВЦЭМ!$D$33:$D$776,СВЦЭМ!$A$33:$A$776,$A30,СВЦЭМ!$B$33:$B$776,M$11)+'СЕТ СН'!$F$11+СВЦЭМ!$D$10+'СЕТ СН'!$F$6-'СЕТ СН'!$F$23</f>
        <v>908.78854297999999</v>
      </c>
      <c r="N30" s="36">
        <f>SUMIFS(СВЦЭМ!$D$33:$D$776,СВЦЭМ!$A$33:$A$776,$A30,СВЦЭМ!$B$33:$B$776,N$11)+'СЕТ СН'!$F$11+СВЦЭМ!$D$10+'СЕТ СН'!$F$6-'СЕТ СН'!$F$23</f>
        <v>905.75955468999996</v>
      </c>
      <c r="O30" s="36">
        <f>SUMIFS(СВЦЭМ!$D$33:$D$776,СВЦЭМ!$A$33:$A$776,$A30,СВЦЭМ!$B$33:$B$776,O$11)+'СЕТ СН'!$F$11+СВЦЭМ!$D$10+'СЕТ СН'!$F$6-'СЕТ СН'!$F$23</f>
        <v>917.00194816999999</v>
      </c>
      <c r="P30" s="36">
        <f>SUMIFS(СВЦЭМ!$D$33:$D$776,СВЦЭМ!$A$33:$A$776,$A30,СВЦЭМ!$B$33:$B$776,P$11)+'СЕТ СН'!$F$11+СВЦЭМ!$D$10+'СЕТ СН'!$F$6-'СЕТ СН'!$F$23</f>
        <v>919.85519313999998</v>
      </c>
      <c r="Q30" s="36">
        <f>SUMIFS(СВЦЭМ!$D$33:$D$776,СВЦЭМ!$A$33:$A$776,$A30,СВЦЭМ!$B$33:$B$776,Q$11)+'СЕТ СН'!$F$11+СВЦЭМ!$D$10+'СЕТ СН'!$F$6-'СЕТ СН'!$F$23</f>
        <v>911.42168477999996</v>
      </c>
      <c r="R30" s="36">
        <f>SUMIFS(СВЦЭМ!$D$33:$D$776,СВЦЭМ!$A$33:$A$776,$A30,СВЦЭМ!$B$33:$B$776,R$11)+'СЕТ СН'!$F$11+СВЦЭМ!$D$10+'СЕТ СН'!$F$6-'СЕТ СН'!$F$23</f>
        <v>939.37389633999999</v>
      </c>
      <c r="S30" s="36">
        <f>SUMIFS(СВЦЭМ!$D$33:$D$776,СВЦЭМ!$A$33:$A$776,$A30,СВЦЭМ!$B$33:$B$776,S$11)+'СЕТ СН'!$F$11+СВЦЭМ!$D$10+'СЕТ СН'!$F$6-'СЕТ СН'!$F$23</f>
        <v>981.08609901999989</v>
      </c>
      <c r="T30" s="36">
        <f>SUMIFS(СВЦЭМ!$D$33:$D$776,СВЦЭМ!$A$33:$A$776,$A30,СВЦЭМ!$B$33:$B$776,T$11)+'СЕТ СН'!$F$11+СВЦЭМ!$D$10+'СЕТ СН'!$F$6-'СЕТ СН'!$F$23</f>
        <v>980.92146849999995</v>
      </c>
      <c r="U30" s="36">
        <f>SUMIFS(СВЦЭМ!$D$33:$D$776,СВЦЭМ!$A$33:$A$776,$A30,СВЦЭМ!$B$33:$B$776,U$11)+'СЕТ СН'!$F$11+СВЦЭМ!$D$10+'СЕТ СН'!$F$6-'СЕТ СН'!$F$23</f>
        <v>976.95698248999997</v>
      </c>
      <c r="V30" s="36">
        <f>SUMIFS(СВЦЭМ!$D$33:$D$776,СВЦЭМ!$A$33:$A$776,$A30,СВЦЭМ!$B$33:$B$776,V$11)+'СЕТ СН'!$F$11+СВЦЭМ!$D$10+'СЕТ СН'!$F$6-'СЕТ СН'!$F$23</f>
        <v>970.68884176999995</v>
      </c>
      <c r="W30" s="36">
        <f>SUMIFS(СВЦЭМ!$D$33:$D$776,СВЦЭМ!$A$33:$A$776,$A30,СВЦЭМ!$B$33:$B$776,W$11)+'СЕТ СН'!$F$11+СВЦЭМ!$D$10+'СЕТ СН'!$F$6-'СЕТ СН'!$F$23</f>
        <v>983.04705086999991</v>
      </c>
      <c r="X30" s="36">
        <f>SUMIFS(СВЦЭМ!$D$33:$D$776,СВЦЭМ!$A$33:$A$776,$A30,СВЦЭМ!$B$33:$B$776,X$11)+'СЕТ СН'!$F$11+СВЦЭМ!$D$10+'СЕТ СН'!$F$6-'СЕТ СН'!$F$23</f>
        <v>1055.3591846100001</v>
      </c>
      <c r="Y30" s="36">
        <f>SUMIFS(СВЦЭМ!$D$33:$D$776,СВЦЭМ!$A$33:$A$776,$A30,СВЦЭМ!$B$33:$B$776,Y$11)+'СЕТ СН'!$F$11+СВЦЭМ!$D$10+'СЕТ СН'!$F$6-'СЕТ СН'!$F$23</f>
        <v>974.37203713999997</v>
      </c>
    </row>
    <row r="31" spans="1:25" ht="15.75" x14ac:dyDescent="0.2">
      <c r="A31" s="35">
        <f t="shared" si="0"/>
        <v>43697</v>
      </c>
      <c r="B31" s="36">
        <f>SUMIFS(СВЦЭМ!$D$33:$D$776,СВЦЭМ!$A$33:$A$776,$A31,СВЦЭМ!$B$33:$B$776,B$11)+'СЕТ СН'!$F$11+СВЦЭМ!$D$10+'СЕТ СН'!$F$6-'СЕТ СН'!$F$23</f>
        <v>828.55013233</v>
      </c>
      <c r="C31" s="36">
        <f>SUMIFS(СВЦЭМ!$D$33:$D$776,СВЦЭМ!$A$33:$A$776,$A31,СВЦЭМ!$B$33:$B$776,C$11)+'СЕТ СН'!$F$11+СВЦЭМ!$D$10+'СЕТ СН'!$F$6-'СЕТ СН'!$F$23</f>
        <v>861.72754882999993</v>
      </c>
      <c r="D31" s="36">
        <f>SUMIFS(СВЦЭМ!$D$33:$D$776,СВЦЭМ!$A$33:$A$776,$A31,СВЦЭМ!$B$33:$B$776,D$11)+'СЕТ СН'!$F$11+СВЦЭМ!$D$10+'СЕТ СН'!$F$6-'СЕТ СН'!$F$23</f>
        <v>899.31133756999998</v>
      </c>
      <c r="E31" s="36">
        <f>SUMIFS(СВЦЭМ!$D$33:$D$776,СВЦЭМ!$A$33:$A$776,$A31,СВЦЭМ!$B$33:$B$776,E$11)+'СЕТ СН'!$F$11+СВЦЭМ!$D$10+'СЕТ СН'!$F$6-'СЕТ СН'!$F$23</f>
        <v>914.99906434999991</v>
      </c>
      <c r="F31" s="36">
        <f>SUMIFS(СВЦЭМ!$D$33:$D$776,СВЦЭМ!$A$33:$A$776,$A31,СВЦЭМ!$B$33:$B$776,F$11)+'СЕТ СН'!$F$11+СВЦЭМ!$D$10+'СЕТ СН'!$F$6-'СЕТ СН'!$F$23</f>
        <v>924.04024606999997</v>
      </c>
      <c r="G31" s="36">
        <f>SUMIFS(СВЦЭМ!$D$33:$D$776,СВЦЭМ!$A$33:$A$776,$A31,СВЦЭМ!$B$33:$B$776,G$11)+'СЕТ СН'!$F$11+СВЦЭМ!$D$10+'СЕТ СН'!$F$6-'СЕТ СН'!$F$23</f>
        <v>900.86093313999993</v>
      </c>
      <c r="H31" s="36">
        <f>SUMIFS(СВЦЭМ!$D$33:$D$776,СВЦЭМ!$A$33:$A$776,$A31,СВЦЭМ!$B$33:$B$776,H$11)+'СЕТ СН'!$F$11+СВЦЭМ!$D$10+'СЕТ СН'!$F$6-'СЕТ СН'!$F$23</f>
        <v>863.32059869999989</v>
      </c>
      <c r="I31" s="36">
        <f>SUMIFS(СВЦЭМ!$D$33:$D$776,СВЦЭМ!$A$33:$A$776,$A31,СВЦЭМ!$B$33:$B$776,I$11)+'СЕТ СН'!$F$11+СВЦЭМ!$D$10+'СЕТ СН'!$F$6-'СЕТ СН'!$F$23</f>
        <v>812.87370056999998</v>
      </c>
      <c r="J31" s="36">
        <f>SUMIFS(СВЦЭМ!$D$33:$D$776,СВЦЭМ!$A$33:$A$776,$A31,СВЦЭМ!$B$33:$B$776,J$11)+'СЕТ СН'!$F$11+СВЦЭМ!$D$10+'СЕТ СН'!$F$6-'СЕТ СН'!$F$23</f>
        <v>804.68210340999997</v>
      </c>
      <c r="K31" s="36">
        <f>SUMIFS(СВЦЭМ!$D$33:$D$776,СВЦЭМ!$A$33:$A$776,$A31,СВЦЭМ!$B$33:$B$776,K$11)+'СЕТ СН'!$F$11+СВЦЭМ!$D$10+'СЕТ СН'!$F$6-'СЕТ СН'!$F$23</f>
        <v>828.2786466099999</v>
      </c>
      <c r="L31" s="36">
        <f>SUMIFS(СВЦЭМ!$D$33:$D$776,СВЦЭМ!$A$33:$A$776,$A31,СВЦЭМ!$B$33:$B$776,L$11)+'СЕТ СН'!$F$11+СВЦЭМ!$D$10+'СЕТ СН'!$F$6-'СЕТ СН'!$F$23</f>
        <v>824.67544929999997</v>
      </c>
      <c r="M31" s="36">
        <f>SUMIFS(СВЦЭМ!$D$33:$D$776,СВЦЭМ!$A$33:$A$776,$A31,СВЦЭМ!$B$33:$B$776,M$11)+'СЕТ СН'!$F$11+СВЦЭМ!$D$10+'СЕТ СН'!$F$6-'СЕТ СН'!$F$23</f>
        <v>822.64200208999989</v>
      </c>
      <c r="N31" s="36">
        <f>SUMIFS(СВЦЭМ!$D$33:$D$776,СВЦЭМ!$A$33:$A$776,$A31,СВЦЭМ!$B$33:$B$776,N$11)+'СЕТ СН'!$F$11+СВЦЭМ!$D$10+'СЕТ СН'!$F$6-'СЕТ СН'!$F$23</f>
        <v>811.67693390999989</v>
      </c>
      <c r="O31" s="36">
        <f>SUMIFS(СВЦЭМ!$D$33:$D$776,СВЦЭМ!$A$33:$A$776,$A31,СВЦЭМ!$B$33:$B$776,O$11)+'СЕТ СН'!$F$11+СВЦЭМ!$D$10+'СЕТ СН'!$F$6-'СЕТ СН'!$F$23</f>
        <v>814.96014564999996</v>
      </c>
      <c r="P31" s="36">
        <f>SUMIFS(СВЦЭМ!$D$33:$D$776,СВЦЭМ!$A$33:$A$776,$A31,СВЦЭМ!$B$33:$B$776,P$11)+'СЕТ СН'!$F$11+СВЦЭМ!$D$10+'СЕТ СН'!$F$6-'СЕТ СН'!$F$23</f>
        <v>823.71548440999993</v>
      </c>
      <c r="Q31" s="36">
        <f>SUMIFS(СВЦЭМ!$D$33:$D$776,СВЦЭМ!$A$33:$A$776,$A31,СВЦЭМ!$B$33:$B$776,Q$11)+'СЕТ СН'!$F$11+СВЦЭМ!$D$10+'СЕТ СН'!$F$6-'СЕТ СН'!$F$23</f>
        <v>825.97664202999999</v>
      </c>
      <c r="R31" s="36">
        <f>SUMIFS(СВЦЭМ!$D$33:$D$776,СВЦЭМ!$A$33:$A$776,$A31,СВЦЭМ!$B$33:$B$776,R$11)+'СЕТ СН'!$F$11+СВЦЭМ!$D$10+'СЕТ СН'!$F$6-'СЕТ СН'!$F$23</f>
        <v>894.35536204999994</v>
      </c>
      <c r="S31" s="36">
        <f>SUMIFS(СВЦЭМ!$D$33:$D$776,СВЦЭМ!$A$33:$A$776,$A31,СВЦЭМ!$B$33:$B$776,S$11)+'СЕТ СН'!$F$11+СВЦЭМ!$D$10+'СЕТ СН'!$F$6-'СЕТ СН'!$F$23</f>
        <v>804.33540806999997</v>
      </c>
      <c r="T31" s="36">
        <f>SUMIFS(СВЦЭМ!$D$33:$D$776,СВЦЭМ!$A$33:$A$776,$A31,СВЦЭМ!$B$33:$B$776,T$11)+'СЕТ СН'!$F$11+СВЦЭМ!$D$10+'СЕТ СН'!$F$6-'СЕТ СН'!$F$23</f>
        <v>810.68700381999997</v>
      </c>
      <c r="U31" s="36">
        <f>SUMIFS(СВЦЭМ!$D$33:$D$776,СВЦЭМ!$A$33:$A$776,$A31,СВЦЭМ!$B$33:$B$776,U$11)+'СЕТ СН'!$F$11+СВЦЭМ!$D$10+'СЕТ СН'!$F$6-'СЕТ СН'!$F$23</f>
        <v>812.79911711</v>
      </c>
      <c r="V31" s="36">
        <f>SUMIFS(СВЦЭМ!$D$33:$D$776,СВЦЭМ!$A$33:$A$776,$A31,СВЦЭМ!$B$33:$B$776,V$11)+'СЕТ СН'!$F$11+СВЦЭМ!$D$10+'СЕТ СН'!$F$6-'СЕТ СН'!$F$23</f>
        <v>824.80093161999991</v>
      </c>
      <c r="W31" s="36">
        <f>SUMIFS(СВЦЭМ!$D$33:$D$776,СВЦЭМ!$A$33:$A$776,$A31,СВЦЭМ!$B$33:$B$776,W$11)+'СЕТ СН'!$F$11+СВЦЭМ!$D$10+'СЕТ СН'!$F$6-'СЕТ СН'!$F$23</f>
        <v>836.10813508999991</v>
      </c>
      <c r="X31" s="36">
        <f>SUMIFS(СВЦЭМ!$D$33:$D$776,СВЦЭМ!$A$33:$A$776,$A31,СВЦЭМ!$B$33:$B$776,X$11)+'СЕТ СН'!$F$11+СВЦЭМ!$D$10+'СЕТ СН'!$F$6-'СЕТ СН'!$F$23</f>
        <v>798.15689473999998</v>
      </c>
      <c r="Y31" s="36">
        <f>SUMIFS(СВЦЭМ!$D$33:$D$776,СВЦЭМ!$A$33:$A$776,$A31,СВЦЭМ!$B$33:$B$776,Y$11)+'СЕТ СН'!$F$11+СВЦЭМ!$D$10+'СЕТ СН'!$F$6-'СЕТ СН'!$F$23</f>
        <v>745.84057670999994</v>
      </c>
    </row>
    <row r="32" spans="1:25" ht="15.75" x14ac:dyDescent="0.2">
      <c r="A32" s="35">
        <f t="shared" si="0"/>
        <v>43698</v>
      </c>
      <c r="B32" s="36">
        <f>SUMIFS(СВЦЭМ!$D$33:$D$776,СВЦЭМ!$A$33:$A$776,$A32,СВЦЭМ!$B$33:$B$776,B$11)+'СЕТ СН'!$F$11+СВЦЭМ!$D$10+'СЕТ СН'!$F$6-'СЕТ СН'!$F$23</f>
        <v>813.7681358399999</v>
      </c>
      <c r="C32" s="36">
        <f>SUMIFS(СВЦЭМ!$D$33:$D$776,СВЦЭМ!$A$33:$A$776,$A32,СВЦЭМ!$B$33:$B$776,C$11)+'СЕТ СН'!$F$11+СВЦЭМ!$D$10+'СЕТ СН'!$F$6-'СЕТ СН'!$F$23</f>
        <v>863.10877173999995</v>
      </c>
      <c r="D32" s="36">
        <f>SUMIFS(СВЦЭМ!$D$33:$D$776,СВЦЭМ!$A$33:$A$776,$A32,СВЦЭМ!$B$33:$B$776,D$11)+'СЕТ СН'!$F$11+СВЦЭМ!$D$10+'СЕТ СН'!$F$6-'СЕТ СН'!$F$23</f>
        <v>881.84718422999993</v>
      </c>
      <c r="E32" s="36">
        <f>SUMIFS(СВЦЭМ!$D$33:$D$776,СВЦЭМ!$A$33:$A$776,$A32,СВЦЭМ!$B$33:$B$776,E$11)+'СЕТ СН'!$F$11+СВЦЭМ!$D$10+'СЕТ СН'!$F$6-'СЕТ СН'!$F$23</f>
        <v>890.17157597999994</v>
      </c>
      <c r="F32" s="36">
        <f>SUMIFS(СВЦЭМ!$D$33:$D$776,СВЦЭМ!$A$33:$A$776,$A32,СВЦЭМ!$B$33:$B$776,F$11)+'СЕТ СН'!$F$11+СВЦЭМ!$D$10+'СЕТ СН'!$F$6-'СЕТ СН'!$F$23</f>
        <v>896.16143989</v>
      </c>
      <c r="G32" s="36">
        <f>SUMIFS(СВЦЭМ!$D$33:$D$776,СВЦЭМ!$A$33:$A$776,$A32,СВЦЭМ!$B$33:$B$776,G$11)+'СЕТ СН'!$F$11+СВЦЭМ!$D$10+'СЕТ СН'!$F$6-'СЕТ СН'!$F$23</f>
        <v>864.56989792999991</v>
      </c>
      <c r="H32" s="36">
        <f>SUMIFS(СВЦЭМ!$D$33:$D$776,СВЦЭМ!$A$33:$A$776,$A32,СВЦЭМ!$B$33:$B$776,H$11)+'СЕТ СН'!$F$11+СВЦЭМ!$D$10+'СЕТ СН'!$F$6-'СЕТ СН'!$F$23</f>
        <v>815.17415091999999</v>
      </c>
      <c r="I32" s="36">
        <f>SUMIFS(СВЦЭМ!$D$33:$D$776,СВЦЭМ!$A$33:$A$776,$A32,СВЦЭМ!$B$33:$B$776,I$11)+'СЕТ СН'!$F$11+СВЦЭМ!$D$10+'СЕТ СН'!$F$6-'СЕТ СН'!$F$23</f>
        <v>755.96868777999998</v>
      </c>
      <c r="J32" s="36">
        <f>SUMIFS(СВЦЭМ!$D$33:$D$776,СВЦЭМ!$A$33:$A$776,$A32,СВЦЭМ!$B$33:$B$776,J$11)+'СЕТ СН'!$F$11+СВЦЭМ!$D$10+'СЕТ СН'!$F$6-'СЕТ СН'!$F$23</f>
        <v>768.34440235999989</v>
      </c>
      <c r="K32" s="36">
        <f>SUMIFS(СВЦЭМ!$D$33:$D$776,СВЦЭМ!$A$33:$A$776,$A32,СВЦЭМ!$B$33:$B$776,K$11)+'СЕТ СН'!$F$11+СВЦЭМ!$D$10+'СЕТ СН'!$F$6-'СЕТ СН'!$F$23</f>
        <v>797.53943674999994</v>
      </c>
      <c r="L32" s="36">
        <f>SUMIFS(СВЦЭМ!$D$33:$D$776,СВЦЭМ!$A$33:$A$776,$A32,СВЦЭМ!$B$33:$B$776,L$11)+'СЕТ СН'!$F$11+СВЦЭМ!$D$10+'СЕТ СН'!$F$6-'СЕТ СН'!$F$23</f>
        <v>808.3094340099999</v>
      </c>
      <c r="M32" s="36">
        <f>SUMIFS(СВЦЭМ!$D$33:$D$776,СВЦЭМ!$A$33:$A$776,$A32,СВЦЭМ!$B$33:$B$776,M$11)+'СЕТ СН'!$F$11+СВЦЭМ!$D$10+'СЕТ СН'!$F$6-'СЕТ СН'!$F$23</f>
        <v>805.20327295999994</v>
      </c>
      <c r="N32" s="36">
        <f>SUMIFS(СВЦЭМ!$D$33:$D$776,СВЦЭМ!$A$33:$A$776,$A32,СВЦЭМ!$B$33:$B$776,N$11)+'СЕТ СН'!$F$11+СВЦЭМ!$D$10+'СЕТ СН'!$F$6-'СЕТ СН'!$F$23</f>
        <v>798.98273387999996</v>
      </c>
      <c r="O32" s="36">
        <f>SUMIFS(СВЦЭМ!$D$33:$D$776,СВЦЭМ!$A$33:$A$776,$A32,СВЦЭМ!$B$33:$B$776,O$11)+'СЕТ СН'!$F$11+СВЦЭМ!$D$10+'СЕТ СН'!$F$6-'СЕТ СН'!$F$23</f>
        <v>800.48002387999998</v>
      </c>
      <c r="P32" s="36">
        <f>SUMIFS(СВЦЭМ!$D$33:$D$776,СВЦЭМ!$A$33:$A$776,$A32,СВЦЭМ!$B$33:$B$776,P$11)+'СЕТ СН'!$F$11+СВЦЭМ!$D$10+'СЕТ СН'!$F$6-'СЕТ СН'!$F$23</f>
        <v>803.24201753</v>
      </c>
      <c r="Q32" s="36">
        <f>SUMIFS(СВЦЭМ!$D$33:$D$776,СВЦЭМ!$A$33:$A$776,$A32,СВЦЭМ!$B$33:$B$776,Q$11)+'СЕТ СН'!$F$11+СВЦЭМ!$D$10+'СЕТ СН'!$F$6-'СЕТ СН'!$F$23</f>
        <v>810.6892104399999</v>
      </c>
      <c r="R32" s="36">
        <f>SUMIFS(СВЦЭМ!$D$33:$D$776,СВЦЭМ!$A$33:$A$776,$A32,СВЦЭМ!$B$33:$B$776,R$11)+'СЕТ СН'!$F$11+СВЦЭМ!$D$10+'СЕТ СН'!$F$6-'СЕТ СН'!$F$23</f>
        <v>816.73168180999994</v>
      </c>
      <c r="S32" s="36">
        <f>SUMIFS(СВЦЭМ!$D$33:$D$776,СВЦЭМ!$A$33:$A$776,$A32,СВЦЭМ!$B$33:$B$776,S$11)+'СЕТ СН'!$F$11+СВЦЭМ!$D$10+'СЕТ СН'!$F$6-'СЕТ СН'!$F$23</f>
        <v>850.61956838999993</v>
      </c>
      <c r="T32" s="36">
        <f>SUMIFS(СВЦЭМ!$D$33:$D$776,СВЦЭМ!$A$33:$A$776,$A32,СВЦЭМ!$B$33:$B$776,T$11)+'СЕТ СН'!$F$11+СВЦЭМ!$D$10+'СЕТ СН'!$F$6-'СЕТ СН'!$F$23</f>
        <v>817.97866054999997</v>
      </c>
      <c r="U32" s="36">
        <f>SUMIFS(СВЦЭМ!$D$33:$D$776,СВЦЭМ!$A$33:$A$776,$A32,СВЦЭМ!$B$33:$B$776,U$11)+'СЕТ СН'!$F$11+СВЦЭМ!$D$10+'СЕТ СН'!$F$6-'СЕТ СН'!$F$23</f>
        <v>741.67815697999993</v>
      </c>
      <c r="V32" s="36">
        <f>SUMIFS(СВЦЭМ!$D$33:$D$776,СВЦЭМ!$A$33:$A$776,$A32,СВЦЭМ!$B$33:$B$776,V$11)+'СЕТ СН'!$F$11+СВЦЭМ!$D$10+'СЕТ СН'!$F$6-'СЕТ СН'!$F$23</f>
        <v>756.45903589999989</v>
      </c>
      <c r="W32" s="36">
        <f>SUMIFS(СВЦЭМ!$D$33:$D$776,СВЦЭМ!$A$33:$A$776,$A32,СВЦЭМ!$B$33:$B$776,W$11)+'СЕТ СН'!$F$11+СВЦЭМ!$D$10+'СЕТ СН'!$F$6-'СЕТ СН'!$F$23</f>
        <v>758.06195835999995</v>
      </c>
      <c r="X32" s="36">
        <f>SUMIFS(СВЦЭМ!$D$33:$D$776,СВЦЭМ!$A$33:$A$776,$A32,СВЦЭМ!$B$33:$B$776,X$11)+'СЕТ СН'!$F$11+СВЦЭМ!$D$10+'СЕТ СН'!$F$6-'СЕТ СН'!$F$23</f>
        <v>711.53518423999992</v>
      </c>
      <c r="Y32" s="36">
        <f>SUMIFS(СВЦЭМ!$D$33:$D$776,СВЦЭМ!$A$33:$A$776,$A32,СВЦЭМ!$B$33:$B$776,Y$11)+'СЕТ СН'!$F$11+СВЦЭМ!$D$10+'СЕТ СН'!$F$6-'СЕТ СН'!$F$23</f>
        <v>718.68339264999997</v>
      </c>
    </row>
    <row r="33" spans="1:27" ht="15.75" x14ac:dyDescent="0.2">
      <c r="A33" s="35">
        <f t="shared" si="0"/>
        <v>43699</v>
      </c>
      <c r="B33" s="36">
        <f>SUMIFS(СВЦЭМ!$D$33:$D$776,СВЦЭМ!$A$33:$A$776,$A33,СВЦЭМ!$B$33:$B$776,B$11)+'СЕТ СН'!$F$11+СВЦЭМ!$D$10+'СЕТ СН'!$F$6-'СЕТ СН'!$F$23</f>
        <v>846.3012332699999</v>
      </c>
      <c r="C33" s="36">
        <f>SUMIFS(СВЦЭМ!$D$33:$D$776,СВЦЭМ!$A$33:$A$776,$A33,СВЦЭМ!$B$33:$B$776,C$11)+'СЕТ СН'!$F$11+СВЦЭМ!$D$10+'СЕТ СН'!$F$6-'СЕТ СН'!$F$23</f>
        <v>882.3902478</v>
      </c>
      <c r="D33" s="36">
        <f>SUMIFS(СВЦЭМ!$D$33:$D$776,СВЦЭМ!$A$33:$A$776,$A33,СВЦЭМ!$B$33:$B$776,D$11)+'СЕТ СН'!$F$11+СВЦЭМ!$D$10+'СЕТ СН'!$F$6-'СЕТ СН'!$F$23</f>
        <v>899.34433643</v>
      </c>
      <c r="E33" s="36">
        <f>SUMIFS(СВЦЭМ!$D$33:$D$776,СВЦЭМ!$A$33:$A$776,$A33,СВЦЭМ!$B$33:$B$776,E$11)+'СЕТ СН'!$F$11+СВЦЭМ!$D$10+'СЕТ СН'!$F$6-'СЕТ СН'!$F$23</f>
        <v>911.47690354999997</v>
      </c>
      <c r="F33" s="36">
        <f>SUMIFS(СВЦЭМ!$D$33:$D$776,СВЦЭМ!$A$33:$A$776,$A33,СВЦЭМ!$B$33:$B$776,F$11)+'СЕТ СН'!$F$11+СВЦЭМ!$D$10+'СЕТ СН'!$F$6-'СЕТ СН'!$F$23</f>
        <v>918.37434834999999</v>
      </c>
      <c r="G33" s="36">
        <f>SUMIFS(СВЦЭМ!$D$33:$D$776,СВЦЭМ!$A$33:$A$776,$A33,СВЦЭМ!$B$33:$B$776,G$11)+'СЕТ СН'!$F$11+СВЦЭМ!$D$10+'СЕТ СН'!$F$6-'СЕТ СН'!$F$23</f>
        <v>894.07354484999996</v>
      </c>
      <c r="H33" s="36">
        <f>SUMIFS(СВЦЭМ!$D$33:$D$776,СВЦЭМ!$A$33:$A$776,$A33,СВЦЭМ!$B$33:$B$776,H$11)+'СЕТ СН'!$F$11+СВЦЭМ!$D$10+'СЕТ СН'!$F$6-'СЕТ СН'!$F$23</f>
        <v>860.91379849999998</v>
      </c>
      <c r="I33" s="36">
        <f>SUMIFS(СВЦЭМ!$D$33:$D$776,СВЦЭМ!$A$33:$A$776,$A33,СВЦЭМ!$B$33:$B$776,I$11)+'СЕТ СН'!$F$11+СВЦЭМ!$D$10+'СЕТ СН'!$F$6-'СЕТ СН'!$F$23</f>
        <v>809.29656358</v>
      </c>
      <c r="J33" s="36">
        <f>SUMIFS(СВЦЭМ!$D$33:$D$776,СВЦЭМ!$A$33:$A$776,$A33,СВЦЭМ!$B$33:$B$776,J$11)+'СЕТ СН'!$F$11+СВЦЭМ!$D$10+'СЕТ СН'!$F$6-'СЕТ СН'!$F$23</f>
        <v>784.98593800999993</v>
      </c>
      <c r="K33" s="36">
        <f>SUMIFS(СВЦЭМ!$D$33:$D$776,СВЦЭМ!$A$33:$A$776,$A33,СВЦЭМ!$B$33:$B$776,K$11)+'СЕТ СН'!$F$11+СВЦЭМ!$D$10+'СЕТ СН'!$F$6-'СЕТ СН'!$F$23</f>
        <v>794.46096365999995</v>
      </c>
      <c r="L33" s="36">
        <f>SUMIFS(СВЦЭМ!$D$33:$D$776,СВЦЭМ!$A$33:$A$776,$A33,СВЦЭМ!$B$33:$B$776,L$11)+'СЕТ СН'!$F$11+СВЦЭМ!$D$10+'СЕТ СН'!$F$6-'СЕТ СН'!$F$23</f>
        <v>802.04284386999996</v>
      </c>
      <c r="M33" s="36">
        <f>SUMIFS(СВЦЭМ!$D$33:$D$776,СВЦЭМ!$A$33:$A$776,$A33,СВЦЭМ!$B$33:$B$776,M$11)+'СЕТ СН'!$F$11+СВЦЭМ!$D$10+'СЕТ СН'!$F$6-'СЕТ СН'!$F$23</f>
        <v>803.05914042999996</v>
      </c>
      <c r="N33" s="36">
        <f>SUMIFS(СВЦЭМ!$D$33:$D$776,СВЦЭМ!$A$33:$A$776,$A33,СВЦЭМ!$B$33:$B$776,N$11)+'СЕТ СН'!$F$11+СВЦЭМ!$D$10+'СЕТ СН'!$F$6-'СЕТ СН'!$F$23</f>
        <v>788.39798919999998</v>
      </c>
      <c r="O33" s="36">
        <f>SUMIFS(СВЦЭМ!$D$33:$D$776,СВЦЭМ!$A$33:$A$776,$A33,СВЦЭМ!$B$33:$B$776,O$11)+'СЕТ СН'!$F$11+СВЦЭМ!$D$10+'СЕТ СН'!$F$6-'СЕТ СН'!$F$23</f>
        <v>794.1974829699999</v>
      </c>
      <c r="P33" s="36">
        <f>SUMIFS(СВЦЭМ!$D$33:$D$776,СВЦЭМ!$A$33:$A$776,$A33,СВЦЭМ!$B$33:$B$776,P$11)+'СЕТ СН'!$F$11+СВЦЭМ!$D$10+'СЕТ СН'!$F$6-'СЕТ СН'!$F$23</f>
        <v>794.1218167799999</v>
      </c>
      <c r="Q33" s="36">
        <f>SUMIFS(СВЦЭМ!$D$33:$D$776,СВЦЭМ!$A$33:$A$776,$A33,СВЦЭМ!$B$33:$B$776,Q$11)+'СЕТ СН'!$F$11+СВЦЭМ!$D$10+'СЕТ СН'!$F$6-'СЕТ СН'!$F$23</f>
        <v>789.47793939999997</v>
      </c>
      <c r="R33" s="36">
        <f>SUMIFS(СВЦЭМ!$D$33:$D$776,СВЦЭМ!$A$33:$A$776,$A33,СВЦЭМ!$B$33:$B$776,R$11)+'СЕТ СН'!$F$11+СВЦЭМ!$D$10+'СЕТ СН'!$F$6-'СЕТ СН'!$F$23</f>
        <v>743.75163743999997</v>
      </c>
      <c r="S33" s="36">
        <f>SUMIFS(СВЦЭМ!$D$33:$D$776,СВЦЭМ!$A$33:$A$776,$A33,СВЦЭМ!$B$33:$B$776,S$11)+'СЕТ СН'!$F$11+СВЦЭМ!$D$10+'СЕТ СН'!$F$6-'СЕТ СН'!$F$23</f>
        <v>714.22448538999993</v>
      </c>
      <c r="T33" s="36">
        <f>SUMIFS(СВЦЭМ!$D$33:$D$776,СВЦЭМ!$A$33:$A$776,$A33,СВЦЭМ!$B$33:$B$776,T$11)+'СЕТ СН'!$F$11+СВЦЭМ!$D$10+'СЕТ СН'!$F$6-'СЕТ СН'!$F$23</f>
        <v>707.45987592999995</v>
      </c>
      <c r="U33" s="36">
        <f>SUMIFS(СВЦЭМ!$D$33:$D$776,СВЦЭМ!$A$33:$A$776,$A33,СВЦЭМ!$B$33:$B$776,U$11)+'СЕТ СН'!$F$11+СВЦЭМ!$D$10+'СЕТ СН'!$F$6-'СЕТ СН'!$F$23</f>
        <v>709.22342295999999</v>
      </c>
      <c r="V33" s="36">
        <f>SUMIFS(СВЦЭМ!$D$33:$D$776,СВЦЭМ!$A$33:$A$776,$A33,СВЦЭМ!$B$33:$B$776,V$11)+'СЕТ СН'!$F$11+СВЦЭМ!$D$10+'СЕТ СН'!$F$6-'СЕТ СН'!$F$23</f>
        <v>726.42274263999991</v>
      </c>
      <c r="W33" s="36">
        <f>SUMIFS(СВЦЭМ!$D$33:$D$776,СВЦЭМ!$A$33:$A$776,$A33,СВЦЭМ!$B$33:$B$776,W$11)+'СЕТ СН'!$F$11+СВЦЭМ!$D$10+'СЕТ СН'!$F$6-'СЕТ СН'!$F$23</f>
        <v>730.44399453999995</v>
      </c>
      <c r="X33" s="36">
        <f>SUMIFS(СВЦЭМ!$D$33:$D$776,СВЦЭМ!$A$33:$A$776,$A33,СВЦЭМ!$B$33:$B$776,X$11)+'СЕТ СН'!$F$11+СВЦЭМ!$D$10+'СЕТ СН'!$F$6-'СЕТ СН'!$F$23</f>
        <v>679.87939002999997</v>
      </c>
      <c r="Y33" s="36">
        <f>SUMIFS(СВЦЭМ!$D$33:$D$776,СВЦЭМ!$A$33:$A$776,$A33,СВЦЭМ!$B$33:$B$776,Y$11)+'СЕТ СН'!$F$11+СВЦЭМ!$D$10+'СЕТ СН'!$F$6-'СЕТ СН'!$F$23</f>
        <v>707.49806784999998</v>
      </c>
    </row>
    <row r="34" spans="1:27" ht="15.75" x14ac:dyDescent="0.2">
      <c r="A34" s="35">
        <f t="shared" si="0"/>
        <v>43700</v>
      </c>
      <c r="B34" s="36">
        <f>SUMIFS(СВЦЭМ!$D$33:$D$776,СВЦЭМ!$A$33:$A$776,$A34,СВЦЭМ!$B$33:$B$776,B$11)+'СЕТ СН'!$F$11+СВЦЭМ!$D$10+'СЕТ СН'!$F$6-'СЕТ СН'!$F$23</f>
        <v>793.59373045999996</v>
      </c>
      <c r="C34" s="36">
        <f>SUMIFS(СВЦЭМ!$D$33:$D$776,СВЦЭМ!$A$33:$A$776,$A34,СВЦЭМ!$B$33:$B$776,C$11)+'СЕТ СН'!$F$11+СВЦЭМ!$D$10+'СЕТ СН'!$F$6-'СЕТ СН'!$F$23</f>
        <v>830.23896433999994</v>
      </c>
      <c r="D34" s="36">
        <f>SUMIFS(СВЦЭМ!$D$33:$D$776,СВЦЭМ!$A$33:$A$776,$A34,СВЦЭМ!$B$33:$B$776,D$11)+'СЕТ СН'!$F$11+СВЦЭМ!$D$10+'СЕТ СН'!$F$6-'СЕТ СН'!$F$23</f>
        <v>812.80620975999989</v>
      </c>
      <c r="E34" s="36">
        <f>SUMIFS(СВЦЭМ!$D$33:$D$776,СВЦЭМ!$A$33:$A$776,$A34,СВЦЭМ!$B$33:$B$776,E$11)+'СЕТ СН'!$F$11+СВЦЭМ!$D$10+'СЕТ СН'!$F$6-'СЕТ СН'!$F$23</f>
        <v>801.4926024099999</v>
      </c>
      <c r="F34" s="36">
        <f>SUMIFS(СВЦЭМ!$D$33:$D$776,СВЦЭМ!$A$33:$A$776,$A34,СВЦЭМ!$B$33:$B$776,F$11)+'СЕТ СН'!$F$11+СВЦЭМ!$D$10+'СЕТ СН'!$F$6-'СЕТ СН'!$F$23</f>
        <v>802.50340378999999</v>
      </c>
      <c r="G34" s="36">
        <f>SUMIFS(СВЦЭМ!$D$33:$D$776,СВЦЭМ!$A$33:$A$776,$A34,СВЦЭМ!$B$33:$B$776,G$11)+'СЕТ СН'!$F$11+СВЦЭМ!$D$10+'СЕТ СН'!$F$6-'СЕТ СН'!$F$23</f>
        <v>811.98256812</v>
      </c>
      <c r="H34" s="36">
        <f>SUMIFS(СВЦЭМ!$D$33:$D$776,СВЦЭМ!$A$33:$A$776,$A34,СВЦЭМ!$B$33:$B$776,H$11)+'СЕТ СН'!$F$11+СВЦЭМ!$D$10+'СЕТ СН'!$F$6-'СЕТ СН'!$F$23</f>
        <v>779.72821053999996</v>
      </c>
      <c r="I34" s="36">
        <f>SUMIFS(СВЦЭМ!$D$33:$D$776,СВЦЭМ!$A$33:$A$776,$A34,СВЦЭМ!$B$33:$B$776,I$11)+'СЕТ СН'!$F$11+СВЦЭМ!$D$10+'СЕТ СН'!$F$6-'СЕТ СН'!$F$23</f>
        <v>773.11365713999999</v>
      </c>
      <c r="J34" s="36">
        <f>SUMIFS(СВЦЭМ!$D$33:$D$776,СВЦЭМ!$A$33:$A$776,$A34,СВЦЭМ!$B$33:$B$776,J$11)+'СЕТ СН'!$F$11+СВЦЭМ!$D$10+'СЕТ СН'!$F$6-'СЕТ СН'!$F$23</f>
        <v>811.22773990999997</v>
      </c>
      <c r="K34" s="36">
        <f>SUMIFS(СВЦЭМ!$D$33:$D$776,СВЦЭМ!$A$33:$A$776,$A34,СВЦЭМ!$B$33:$B$776,K$11)+'СЕТ СН'!$F$11+СВЦЭМ!$D$10+'СЕТ СН'!$F$6-'СЕТ СН'!$F$23</f>
        <v>834.75421387999995</v>
      </c>
      <c r="L34" s="36">
        <f>SUMIFS(СВЦЭМ!$D$33:$D$776,СВЦЭМ!$A$33:$A$776,$A34,СВЦЭМ!$B$33:$B$776,L$11)+'СЕТ СН'!$F$11+СВЦЭМ!$D$10+'СЕТ СН'!$F$6-'СЕТ СН'!$F$23</f>
        <v>821.50085944</v>
      </c>
      <c r="M34" s="36">
        <f>SUMIFS(СВЦЭМ!$D$33:$D$776,СВЦЭМ!$A$33:$A$776,$A34,СВЦЭМ!$B$33:$B$776,M$11)+'СЕТ СН'!$F$11+СВЦЭМ!$D$10+'СЕТ СН'!$F$6-'СЕТ СН'!$F$23</f>
        <v>818.54082985999992</v>
      </c>
      <c r="N34" s="36">
        <f>SUMIFS(СВЦЭМ!$D$33:$D$776,СВЦЭМ!$A$33:$A$776,$A34,СВЦЭМ!$B$33:$B$776,N$11)+'СЕТ СН'!$F$11+СВЦЭМ!$D$10+'СЕТ СН'!$F$6-'СЕТ СН'!$F$23</f>
        <v>819.86443790999999</v>
      </c>
      <c r="O34" s="36">
        <f>SUMIFS(СВЦЭМ!$D$33:$D$776,СВЦЭМ!$A$33:$A$776,$A34,СВЦЭМ!$B$33:$B$776,O$11)+'СЕТ СН'!$F$11+СВЦЭМ!$D$10+'СЕТ СН'!$F$6-'СЕТ СН'!$F$23</f>
        <v>837.91434077999997</v>
      </c>
      <c r="P34" s="36">
        <f>SUMIFS(СВЦЭМ!$D$33:$D$776,СВЦЭМ!$A$33:$A$776,$A34,СВЦЭМ!$B$33:$B$776,P$11)+'СЕТ СН'!$F$11+СВЦЭМ!$D$10+'СЕТ СН'!$F$6-'СЕТ СН'!$F$23</f>
        <v>846.73821922999991</v>
      </c>
      <c r="Q34" s="36">
        <f>SUMIFS(СВЦЭМ!$D$33:$D$776,СВЦЭМ!$A$33:$A$776,$A34,СВЦЭМ!$B$33:$B$776,Q$11)+'СЕТ СН'!$F$11+СВЦЭМ!$D$10+'СЕТ СН'!$F$6-'СЕТ СН'!$F$23</f>
        <v>843.74374528999999</v>
      </c>
      <c r="R34" s="36">
        <f>SUMIFS(СВЦЭМ!$D$33:$D$776,СВЦЭМ!$A$33:$A$776,$A34,СВЦЭМ!$B$33:$B$776,R$11)+'СЕТ СН'!$F$11+СВЦЭМ!$D$10+'СЕТ СН'!$F$6-'СЕТ СН'!$F$23</f>
        <v>824.19033082999999</v>
      </c>
      <c r="S34" s="36">
        <f>SUMIFS(СВЦЭМ!$D$33:$D$776,СВЦЭМ!$A$33:$A$776,$A34,СВЦЭМ!$B$33:$B$776,S$11)+'СЕТ СН'!$F$11+СВЦЭМ!$D$10+'СЕТ СН'!$F$6-'СЕТ СН'!$F$23</f>
        <v>805.59704727999997</v>
      </c>
      <c r="T34" s="36">
        <f>SUMIFS(СВЦЭМ!$D$33:$D$776,СВЦЭМ!$A$33:$A$776,$A34,СВЦЭМ!$B$33:$B$776,T$11)+'СЕТ СН'!$F$11+СВЦЭМ!$D$10+'СЕТ СН'!$F$6-'СЕТ СН'!$F$23</f>
        <v>796.38617297999997</v>
      </c>
      <c r="U34" s="36">
        <f>SUMIFS(СВЦЭМ!$D$33:$D$776,СВЦЭМ!$A$33:$A$776,$A34,СВЦЭМ!$B$33:$B$776,U$11)+'СЕТ СН'!$F$11+СВЦЭМ!$D$10+'СЕТ СН'!$F$6-'СЕТ СН'!$F$23</f>
        <v>782.76630385999999</v>
      </c>
      <c r="V34" s="36">
        <f>SUMIFS(СВЦЭМ!$D$33:$D$776,СВЦЭМ!$A$33:$A$776,$A34,СВЦЭМ!$B$33:$B$776,V$11)+'СЕТ СН'!$F$11+СВЦЭМ!$D$10+'СЕТ СН'!$F$6-'СЕТ СН'!$F$23</f>
        <v>765.18092380999997</v>
      </c>
      <c r="W34" s="36">
        <f>SUMIFS(СВЦЭМ!$D$33:$D$776,СВЦЭМ!$A$33:$A$776,$A34,СВЦЭМ!$B$33:$B$776,W$11)+'СЕТ СН'!$F$11+СВЦЭМ!$D$10+'СЕТ СН'!$F$6-'СЕТ СН'!$F$23</f>
        <v>770.54371188999994</v>
      </c>
      <c r="X34" s="36">
        <f>SUMIFS(СВЦЭМ!$D$33:$D$776,СВЦЭМ!$A$33:$A$776,$A34,СВЦЭМ!$B$33:$B$776,X$11)+'СЕТ СН'!$F$11+СВЦЭМ!$D$10+'СЕТ СН'!$F$6-'СЕТ СН'!$F$23</f>
        <v>776.62680051999996</v>
      </c>
      <c r="Y34" s="36">
        <f>SUMIFS(СВЦЭМ!$D$33:$D$776,СВЦЭМ!$A$33:$A$776,$A34,СВЦЭМ!$B$33:$B$776,Y$11)+'СЕТ СН'!$F$11+СВЦЭМ!$D$10+'СЕТ СН'!$F$6-'СЕТ СН'!$F$23</f>
        <v>822.41530114</v>
      </c>
    </row>
    <row r="35" spans="1:27" ht="15.75" x14ac:dyDescent="0.2">
      <c r="A35" s="35">
        <f t="shared" si="0"/>
        <v>43701</v>
      </c>
      <c r="B35" s="36">
        <f>SUMIFS(СВЦЭМ!$D$33:$D$776,СВЦЭМ!$A$33:$A$776,$A35,СВЦЭМ!$B$33:$B$776,B$11)+'СЕТ СН'!$F$11+СВЦЭМ!$D$10+'СЕТ СН'!$F$6-'СЕТ СН'!$F$23</f>
        <v>832.10890350999989</v>
      </c>
      <c r="C35" s="36">
        <f>SUMIFS(СВЦЭМ!$D$33:$D$776,СВЦЭМ!$A$33:$A$776,$A35,СВЦЭМ!$B$33:$B$776,C$11)+'СЕТ СН'!$F$11+СВЦЭМ!$D$10+'СЕТ СН'!$F$6-'СЕТ СН'!$F$23</f>
        <v>872.73199994999993</v>
      </c>
      <c r="D35" s="36">
        <f>SUMIFS(СВЦЭМ!$D$33:$D$776,СВЦЭМ!$A$33:$A$776,$A35,СВЦЭМ!$B$33:$B$776,D$11)+'СЕТ СН'!$F$11+СВЦЭМ!$D$10+'СЕТ СН'!$F$6-'СЕТ СН'!$F$23</f>
        <v>896.01673965999998</v>
      </c>
      <c r="E35" s="36">
        <f>SUMIFS(СВЦЭМ!$D$33:$D$776,СВЦЭМ!$A$33:$A$776,$A35,СВЦЭМ!$B$33:$B$776,E$11)+'СЕТ СН'!$F$11+СВЦЭМ!$D$10+'СЕТ СН'!$F$6-'СЕТ СН'!$F$23</f>
        <v>918.7623288399999</v>
      </c>
      <c r="F35" s="36">
        <f>SUMIFS(СВЦЭМ!$D$33:$D$776,СВЦЭМ!$A$33:$A$776,$A35,СВЦЭМ!$B$33:$B$776,F$11)+'СЕТ СН'!$F$11+СВЦЭМ!$D$10+'СЕТ СН'!$F$6-'СЕТ СН'!$F$23</f>
        <v>920.46695677999992</v>
      </c>
      <c r="G35" s="36">
        <f>SUMIFS(СВЦЭМ!$D$33:$D$776,СВЦЭМ!$A$33:$A$776,$A35,СВЦЭМ!$B$33:$B$776,G$11)+'СЕТ СН'!$F$11+СВЦЭМ!$D$10+'СЕТ СН'!$F$6-'СЕТ СН'!$F$23</f>
        <v>914.98585003999995</v>
      </c>
      <c r="H35" s="36">
        <f>SUMIFS(СВЦЭМ!$D$33:$D$776,СВЦЭМ!$A$33:$A$776,$A35,СВЦЭМ!$B$33:$B$776,H$11)+'СЕТ СН'!$F$11+СВЦЭМ!$D$10+'СЕТ СН'!$F$6-'СЕТ СН'!$F$23</f>
        <v>886.37383561999991</v>
      </c>
      <c r="I35" s="36">
        <f>SUMIFS(СВЦЭМ!$D$33:$D$776,СВЦЭМ!$A$33:$A$776,$A35,СВЦЭМ!$B$33:$B$776,I$11)+'СЕТ СН'!$F$11+СВЦЭМ!$D$10+'СЕТ СН'!$F$6-'СЕТ СН'!$F$23</f>
        <v>844.3243633699999</v>
      </c>
      <c r="J35" s="36">
        <f>SUMIFS(СВЦЭМ!$D$33:$D$776,СВЦЭМ!$A$33:$A$776,$A35,СВЦЭМ!$B$33:$B$776,J$11)+'СЕТ СН'!$F$11+СВЦЭМ!$D$10+'СЕТ СН'!$F$6-'СЕТ СН'!$F$23</f>
        <v>786.88536482999996</v>
      </c>
      <c r="K35" s="36">
        <f>SUMIFS(СВЦЭМ!$D$33:$D$776,СВЦЭМ!$A$33:$A$776,$A35,СВЦЭМ!$B$33:$B$776,K$11)+'СЕТ СН'!$F$11+СВЦЭМ!$D$10+'СЕТ СН'!$F$6-'СЕТ СН'!$F$23</f>
        <v>734.61023622999994</v>
      </c>
      <c r="L35" s="36">
        <f>SUMIFS(СВЦЭМ!$D$33:$D$776,СВЦЭМ!$A$33:$A$776,$A35,СВЦЭМ!$B$33:$B$776,L$11)+'СЕТ СН'!$F$11+СВЦЭМ!$D$10+'СЕТ СН'!$F$6-'СЕТ СН'!$F$23</f>
        <v>727.08577159999993</v>
      </c>
      <c r="M35" s="36">
        <f>SUMIFS(СВЦЭМ!$D$33:$D$776,СВЦЭМ!$A$33:$A$776,$A35,СВЦЭМ!$B$33:$B$776,M$11)+'СЕТ СН'!$F$11+СВЦЭМ!$D$10+'СЕТ СН'!$F$6-'СЕТ СН'!$F$23</f>
        <v>723.18229498999995</v>
      </c>
      <c r="N35" s="36">
        <f>SUMIFS(СВЦЭМ!$D$33:$D$776,СВЦЭМ!$A$33:$A$776,$A35,СВЦЭМ!$B$33:$B$776,N$11)+'СЕТ СН'!$F$11+СВЦЭМ!$D$10+'СЕТ СН'!$F$6-'СЕТ СН'!$F$23</f>
        <v>740.46882442999993</v>
      </c>
      <c r="O35" s="36">
        <f>SUMIFS(СВЦЭМ!$D$33:$D$776,СВЦЭМ!$A$33:$A$776,$A35,СВЦЭМ!$B$33:$B$776,O$11)+'СЕТ СН'!$F$11+СВЦЭМ!$D$10+'СЕТ СН'!$F$6-'СЕТ СН'!$F$23</f>
        <v>753.8007394199999</v>
      </c>
      <c r="P35" s="36">
        <f>SUMIFS(СВЦЭМ!$D$33:$D$776,СВЦЭМ!$A$33:$A$776,$A35,СВЦЭМ!$B$33:$B$776,P$11)+'СЕТ СН'!$F$11+СВЦЭМ!$D$10+'СЕТ СН'!$F$6-'СЕТ СН'!$F$23</f>
        <v>762.18675446999998</v>
      </c>
      <c r="Q35" s="36">
        <f>SUMIFS(СВЦЭМ!$D$33:$D$776,СВЦЭМ!$A$33:$A$776,$A35,СВЦЭМ!$B$33:$B$776,Q$11)+'СЕТ СН'!$F$11+СВЦЭМ!$D$10+'СЕТ СН'!$F$6-'СЕТ СН'!$F$23</f>
        <v>770.87632594999991</v>
      </c>
      <c r="R35" s="36">
        <f>SUMIFS(СВЦЭМ!$D$33:$D$776,СВЦЭМ!$A$33:$A$776,$A35,СВЦЭМ!$B$33:$B$776,R$11)+'СЕТ СН'!$F$11+СВЦЭМ!$D$10+'СЕТ СН'!$F$6-'СЕТ СН'!$F$23</f>
        <v>738.12087921999989</v>
      </c>
      <c r="S35" s="36">
        <f>SUMIFS(СВЦЭМ!$D$33:$D$776,СВЦЭМ!$A$33:$A$776,$A35,СВЦЭМ!$B$33:$B$776,S$11)+'СЕТ СН'!$F$11+СВЦЭМ!$D$10+'СЕТ СН'!$F$6-'СЕТ СН'!$F$23</f>
        <v>700.58716114999993</v>
      </c>
      <c r="T35" s="36">
        <f>SUMIFS(СВЦЭМ!$D$33:$D$776,СВЦЭМ!$A$33:$A$776,$A35,СВЦЭМ!$B$33:$B$776,T$11)+'СЕТ СН'!$F$11+СВЦЭМ!$D$10+'СЕТ СН'!$F$6-'СЕТ СН'!$F$23</f>
        <v>688.66126927999994</v>
      </c>
      <c r="U35" s="36">
        <f>SUMIFS(СВЦЭМ!$D$33:$D$776,СВЦЭМ!$A$33:$A$776,$A35,СВЦЭМ!$B$33:$B$776,U$11)+'СЕТ СН'!$F$11+СВЦЭМ!$D$10+'СЕТ СН'!$F$6-'СЕТ СН'!$F$23</f>
        <v>683.53172805999998</v>
      </c>
      <c r="V35" s="36">
        <f>SUMIFS(СВЦЭМ!$D$33:$D$776,СВЦЭМ!$A$33:$A$776,$A35,СВЦЭМ!$B$33:$B$776,V$11)+'СЕТ СН'!$F$11+СВЦЭМ!$D$10+'СЕТ СН'!$F$6-'СЕТ СН'!$F$23</f>
        <v>692.9084226299999</v>
      </c>
      <c r="W35" s="36">
        <f>SUMIFS(СВЦЭМ!$D$33:$D$776,СВЦЭМ!$A$33:$A$776,$A35,СВЦЭМ!$B$33:$B$776,W$11)+'СЕТ СН'!$F$11+СВЦЭМ!$D$10+'СЕТ СН'!$F$6-'СЕТ СН'!$F$23</f>
        <v>698.35788878999995</v>
      </c>
      <c r="X35" s="36">
        <f>SUMIFS(СВЦЭМ!$D$33:$D$776,СВЦЭМ!$A$33:$A$776,$A35,СВЦЭМ!$B$33:$B$776,X$11)+'СЕТ СН'!$F$11+СВЦЭМ!$D$10+'СЕТ СН'!$F$6-'СЕТ СН'!$F$23</f>
        <v>690.91952623999998</v>
      </c>
      <c r="Y35" s="36">
        <f>SUMIFS(СВЦЭМ!$D$33:$D$776,СВЦЭМ!$A$33:$A$776,$A35,СВЦЭМ!$B$33:$B$776,Y$11)+'СЕТ СН'!$F$11+СВЦЭМ!$D$10+'СЕТ СН'!$F$6-'СЕТ СН'!$F$23</f>
        <v>761.33684571999993</v>
      </c>
    </row>
    <row r="36" spans="1:27" ht="15.75" x14ac:dyDescent="0.2">
      <c r="A36" s="35">
        <f t="shared" si="0"/>
        <v>43702</v>
      </c>
      <c r="B36" s="36">
        <f>SUMIFS(СВЦЭМ!$D$33:$D$776,СВЦЭМ!$A$33:$A$776,$A36,СВЦЭМ!$B$33:$B$776,B$11)+'СЕТ СН'!$F$11+СВЦЭМ!$D$10+'СЕТ СН'!$F$6-'СЕТ СН'!$F$23</f>
        <v>814.9340666999999</v>
      </c>
      <c r="C36" s="36">
        <f>SUMIFS(СВЦЭМ!$D$33:$D$776,СВЦЭМ!$A$33:$A$776,$A36,СВЦЭМ!$B$33:$B$776,C$11)+'СЕТ СН'!$F$11+СВЦЭМ!$D$10+'СЕТ СН'!$F$6-'СЕТ СН'!$F$23</f>
        <v>850.41585066999994</v>
      </c>
      <c r="D36" s="36">
        <f>SUMIFS(СВЦЭМ!$D$33:$D$776,СВЦЭМ!$A$33:$A$776,$A36,СВЦЭМ!$B$33:$B$776,D$11)+'СЕТ СН'!$F$11+СВЦЭМ!$D$10+'СЕТ СН'!$F$6-'СЕТ СН'!$F$23</f>
        <v>857.63219356999991</v>
      </c>
      <c r="E36" s="36">
        <f>SUMIFS(СВЦЭМ!$D$33:$D$776,СВЦЭМ!$A$33:$A$776,$A36,СВЦЭМ!$B$33:$B$776,E$11)+'СЕТ СН'!$F$11+СВЦЭМ!$D$10+'СЕТ СН'!$F$6-'СЕТ СН'!$F$23</f>
        <v>861.50184492999995</v>
      </c>
      <c r="F36" s="36">
        <f>SUMIFS(СВЦЭМ!$D$33:$D$776,СВЦЭМ!$A$33:$A$776,$A36,СВЦЭМ!$B$33:$B$776,F$11)+'СЕТ СН'!$F$11+СВЦЭМ!$D$10+'СЕТ СН'!$F$6-'СЕТ СН'!$F$23</f>
        <v>861.37687562999997</v>
      </c>
      <c r="G36" s="36">
        <f>SUMIFS(СВЦЭМ!$D$33:$D$776,СВЦЭМ!$A$33:$A$776,$A36,СВЦЭМ!$B$33:$B$776,G$11)+'СЕТ СН'!$F$11+СВЦЭМ!$D$10+'СЕТ СН'!$F$6-'СЕТ СН'!$F$23</f>
        <v>860.38134093999997</v>
      </c>
      <c r="H36" s="36">
        <f>SUMIFS(СВЦЭМ!$D$33:$D$776,СВЦЭМ!$A$33:$A$776,$A36,СВЦЭМ!$B$33:$B$776,H$11)+'СЕТ СН'!$F$11+СВЦЭМ!$D$10+'СЕТ СН'!$F$6-'СЕТ СН'!$F$23</f>
        <v>847.46495802999993</v>
      </c>
      <c r="I36" s="36">
        <f>SUMIFS(СВЦЭМ!$D$33:$D$776,СВЦЭМ!$A$33:$A$776,$A36,СВЦЭМ!$B$33:$B$776,I$11)+'СЕТ СН'!$F$11+СВЦЭМ!$D$10+'СЕТ СН'!$F$6-'СЕТ СН'!$F$23</f>
        <v>837.38979938</v>
      </c>
      <c r="J36" s="36">
        <f>SUMIFS(СВЦЭМ!$D$33:$D$776,СВЦЭМ!$A$33:$A$776,$A36,СВЦЭМ!$B$33:$B$776,J$11)+'СЕТ СН'!$F$11+СВЦЭМ!$D$10+'СЕТ СН'!$F$6-'СЕТ СН'!$F$23</f>
        <v>799.67472713999996</v>
      </c>
      <c r="K36" s="36">
        <f>SUMIFS(СВЦЭМ!$D$33:$D$776,СВЦЭМ!$A$33:$A$776,$A36,СВЦЭМ!$B$33:$B$776,K$11)+'СЕТ СН'!$F$11+СВЦЭМ!$D$10+'СЕТ СН'!$F$6-'СЕТ СН'!$F$23</f>
        <v>755.91820612999993</v>
      </c>
      <c r="L36" s="36">
        <f>SUMIFS(СВЦЭМ!$D$33:$D$776,СВЦЭМ!$A$33:$A$776,$A36,СВЦЭМ!$B$33:$B$776,L$11)+'СЕТ СН'!$F$11+СВЦЭМ!$D$10+'СЕТ СН'!$F$6-'СЕТ СН'!$F$23</f>
        <v>722.03547030999994</v>
      </c>
      <c r="M36" s="36">
        <f>SUMIFS(СВЦЭМ!$D$33:$D$776,СВЦЭМ!$A$33:$A$776,$A36,СВЦЭМ!$B$33:$B$776,M$11)+'СЕТ СН'!$F$11+СВЦЭМ!$D$10+'СЕТ СН'!$F$6-'СЕТ СН'!$F$23</f>
        <v>722.46666022999989</v>
      </c>
      <c r="N36" s="36">
        <f>SUMIFS(СВЦЭМ!$D$33:$D$776,СВЦЭМ!$A$33:$A$776,$A36,СВЦЭМ!$B$33:$B$776,N$11)+'СЕТ СН'!$F$11+СВЦЭМ!$D$10+'СЕТ СН'!$F$6-'СЕТ СН'!$F$23</f>
        <v>739.62590480999995</v>
      </c>
      <c r="O36" s="36">
        <f>SUMIFS(СВЦЭМ!$D$33:$D$776,СВЦЭМ!$A$33:$A$776,$A36,СВЦЭМ!$B$33:$B$776,O$11)+'СЕТ СН'!$F$11+СВЦЭМ!$D$10+'СЕТ СН'!$F$6-'СЕТ СН'!$F$23</f>
        <v>758.65396477999991</v>
      </c>
      <c r="P36" s="36">
        <f>SUMIFS(СВЦЭМ!$D$33:$D$776,СВЦЭМ!$A$33:$A$776,$A36,СВЦЭМ!$B$33:$B$776,P$11)+'СЕТ СН'!$F$11+СВЦЭМ!$D$10+'СЕТ СН'!$F$6-'СЕТ СН'!$F$23</f>
        <v>772.04823695999994</v>
      </c>
      <c r="Q36" s="36">
        <f>SUMIFS(СВЦЭМ!$D$33:$D$776,СВЦЭМ!$A$33:$A$776,$A36,СВЦЭМ!$B$33:$B$776,Q$11)+'СЕТ СН'!$F$11+СВЦЭМ!$D$10+'СЕТ СН'!$F$6-'СЕТ СН'!$F$23</f>
        <v>785.16087442999992</v>
      </c>
      <c r="R36" s="36">
        <f>SUMIFS(СВЦЭМ!$D$33:$D$776,СВЦЭМ!$A$33:$A$776,$A36,СВЦЭМ!$B$33:$B$776,R$11)+'СЕТ СН'!$F$11+СВЦЭМ!$D$10+'СЕТ СН'!$F$6-'СЕТ СН'!$F$23</f>
        <v>748.22982609999997</v>
      </c>
      <c r="S36" s="36">
        <f>SUMIFS(СВЦЭМ!$D$33:$D$776,СВЦЭМ!$A$33:$A$776,$A36,СВЦЭМ!$B$33:$B$776,S$11)+'СЕТ СН'!$F$11+СВЦЭМ!$D$10+'СЕТ СН'!$F$6-'СЕТ СН'!$F$23</f>
        <v>709.9638100599999</v>
      </c>
      <c r="T36" s="36">
        <f>SUMIFS(СВЦЭМ!$D$33:$D$776,СВЦЭМ!$A$33:$A$776,$A36,СВЦЭМ!$B$33:$B$776,T$11)+'СЕТ СН'!$F$11+СВЦЭМ!$D$10+'СЕТ СН'!$F$6-'СЕТ СН'!$F$23</f>
        <v>722.52024981</v>
      </c>
      <c r="U36" s="36">
        <f>SUMIFS(СВЦЭМ!$D$33:$D$776,СВЦЭМ!$A$33:$A$776,$A36,СВЦЭМ!$B$33:$B$776,U$11)+'СЕТ СН'!$F$11+СВЦЭМ!$D$10+'СЕТ СН'!$F$6-'СЕТ СН'!$F$23</f>
        <v>726.15307378</v>
      </c>
      <c r="V36" s="36">
        <f>SUMIFS(СВЦЭМ!$D$33:$D$776,СВЦЭМ!$A$33:$A$776,$A36,СВЦЭМ!$B$33:$B$776,V$11)+'СЕТ СН'!$F$11+СВЦЭМ!$D$10+'СЕТ СН'!$F$6-'СЕТ СН'!$F$23</f>
        <v>699.71962904999998</v>
      </c>
      <c r="W36" s="36">
        <f>SUMIFS(СВЦЭМ!$D$33:$D$776,СВЦЭМ!$A$33:$A$776,$A36,СВЦЭМ!$B$33:$B$776,W$11)+'СЕТ СН'!$F$11+СВЦЭМ!$D$10+'СЕТ СН'!$F$6-'СЕТ СН'!$F$23</f>
        <v>704.19734070999993</v>
      </c>
      <c r="X36" s="36">
        <f>SUMIFS(СВЦЭМ!$D$33:$D$776,СВЦЭМ!$A$33:$A$776,$A36,СВЦЭМ!$B$33:$B$776,X$11)+'СЕТ СН'!$F$11+СВЦЭМ!$D$10+'СЕТ СН'!$F$6-'СЕТ СН'!$F$23</f>
        <v>715.57775015999994</v>
      </c>
      <c r="Y36" s="36">
        <f>SUMIFS(СВЦЭМ!$D$33:$D$776,СВЦЭМ!$A$33:$A$776,$A36,СВЦЭМ!$B$33:$B$776,Y$11)+'СЕТ СН'!$F$11+СВЦЭМ!$D$10+'СЕТ СН'!$F$6-'СЕТ СН'!$F$23</f>
        <v>791.15184080999995</v>
      </c>
    </row>
    <row r="37" spans="1:27" ht="15.75" x14ac:dyDescent="0.2">
      <c r="A37" s="35">
        <f t="shared" si="0"/>
        <v>43703</v>
      </c>
      <c r="B37" s="36">
        <f>SUMIFS(СВЦЭМ!$D$33:$D$776,СВЦЭМ!$A$33:$A$776,$A37,СВЦЭМ!$B$33:$B$776,B$11)+'СЕТ СН'!$F$11+СВЦЭМ!$D$10+'СЕТ СН'!$F$6-'СЕТ СН'!$F$23</f>
        <v>905.49040065999998</v>
      </c>
      <c r="C37" s="36">
        <f>SUMIFS(СВЦЭМ!$D$33:$D$776,СВЦЭМ!$A$33:$A$776,$A37,СВЦЭМ!$B$33:$B$776,C$11)+'СЕТ СН'!$F$11+СВЦЭМ!$D$10+'СЕТ СН'!$F$6-'СЕТ СН'!$F$23</f>
        <v>960.95607008999991</v>
      </c>
      <c r="D37" s="36">
        <f>SUMIFS(СВЦЭМ!$D$33:$D$776,СВЦЭМ!$A$33:$A$776,$A37,СВЦЭМ!$B$33:$B$776,D$11)+'СЕТ СН'!$F$11+СВЦЭМ!$D$10+'СЕТ СН'!$F$6-'СЕТ СН'!$F$23</f>
        <v>979.4059117999999</v>
      </c>
      <c r="E37" s="36">
        <f>SUMIFS(СВЦЭМ!$D$33:$D$776,СВЦЭМ!$A$33:$A$776,$A37,СВЦЭМ!$B$33:$B$776,E$11)+'СЕТ СН'!$F$11+СВЦЭМ!$D$10+'СЕТ СН'!$F$6-'СЕТ СН'!$F$23</f>
        <v>990.81890380999994</v>
      </c>
      <c r="F37" s="36">
        <f>SUMIFS(СВЦЭМ!$D$33:$D$776,СВЦЭМ!$A$33:$A$776,$A37,СВЦЭМ!$B$33:$B$776,F$11)+'СЕТ СН'!$F$11+СВЦЭМ!$D$10+'СЕТ СН'!$F$6-'СЕТ СН'!$F$23</f>
        <v>976.97659807999992</v>
      </c>
      <c r="G37" s="36">
        <f>SUMIFS(СВЦЭМ!$D$33:$D$776,СВЦЭМ!$A$33:$A$776,$A37,СВЦЭМ!$B$33:$B$776,G$11)+'СЕТ СН'!$F$11+СВЦЭМ!$D$10+'СЕТ СН'!$F$6-'СЕТ СН'!$F$23</f>
        <v>943.34759882999992</v>
      </c>
      <c r="H37" s="36">
        <f>SUMIFS(СВЦЭМ!$D$33:$D$776,СВЦЭМ!$A$33:$A$776,$A37,СВЦЭМ!$B$33:$B$776,H$11)+'СЕТ СН'!$F$11+СВЦЭМ!$D$10+'СЕТ СН'!$F$6-'СЕТ СН'!$F$23</f>
        <v>914.7947322199999</v>
      </c>
      <c r="I37" s="36">
        <f>SUMIFS(СВЦЭМ!$D$33:$D$776,СВЦЭМ!$A$33:$A$776,$A37,СВЦЭМ!$B$33:$B$776,I$11)+'СЕТ СН'!$F$11+СВЦЭМ!$D$10+'СЕТ СН'!$F$6-'СЕТ СН'!$F$23</f>
        <v>859.76739453999994</v>
      </c>
      <c r="J37" s="36">
        <f>SUMIFS(СВЦЭМ!$D$33:$D$776,СВЦЭМ!$A$33:$A$776,$A37,СВЦЭМ!$B$33:$B$776,J$11)+'СЕТ СН'!$F$11+СВЦЭМ!$D$10+'СЕТ СН'!$F$6-'СЕТ СН'!$F$23</f>
        <v>815.78394258999992</v>
      </c>
      <c r="K37" s="36">
        <f>SUMIFS(СВЦЭМ!$D$33:$D$776,СВЦЭМ!$A$33:$A$776,$A37,СВЦЭМ!$B$33:$B$776,K$11)+'СЕТ СН'!$F$11+СВЦЭМ!$D$10+'СЕТ СН'!$F$6-'СЕТ СН'!$F$23</f>
        <v>784.76823526999999</v>
      </c>
      <c r="L37" s="36">
        <f>SUMIFS(СВЦЭМ!$D$33:$D$776,СВЦЭМ!$A$33:$A$776,$A37,СВЦЭМ!$B$33:$B$776,L$11)+'СЕТ СН'!$F$11+СВЦЭМ!$D$10+'СЕТ СН'!$F$6-'СЕТ СН'!$F$23</f>
        <v>766.60472070999992</v>
      </c>
      <c r="M37" s="36">
        <f>SUMIFS(СВЦЭМ!$D$33:$D$776,СВЦЭМ!$A$33:$A$776,$A37,СВЦЭМ!$B$33:$B$776,M$11)+'СЕТ СН'!$F$11+СВЦЭМ!$D$10+'СЕТ СН'!$F$6-'СЕТ СН'!$F$23</f>
        <v>762.19051473999991</v>
      </c>
      <c r="N37" s="36">
        <f>SUMIFS(СВЦЭМ!$D$33:$D$776,СВЦЭМ!$A$33:$A$776,$A37,СВЦЭМ!$B$33:$B$776,N$11)+'СЕТ СН'!$F$11+СВЦЭМ!$D$10+'СЕТ СН'!$F$6-'СЕТ СН'!$F$23</f>
        <v>760.75748577999991</v>
      </c>
      <c r="O37" s="36">
        <f>SUMIFS(СВЦЭМ!$D$33:$D$776,СВЦЭМ!$A$33:$A$776,$A37,СВЦЭМ!$B$33:$B$776,O$11)+'СЕТ СН'!$F$11+СВЦЭМ!$D$10+'СЕТ СН'!$F$6-'СЕТ СН'!$F$23</f>
        <v>760.59362872999998</v>
      </c>
      <c r="P37" s="36">
        <f>SUMIFS(СВЦЭМ!$D$33:$D$776,СВЦЭМ!$A$33:$A$776,$A37,СВЦЭМ!$B$33:$B$776,P$11)+'СЕТ СН'!$F$11+СВЦЭМ!$D$10+'СЕТ СН'!$F$6-'СЕТ СН'!$F$23</f>
        <v>756.57081741999991</v>
      </c>
      <c r="Q37" s="36">
        <f>SUMIFS(СВЦЭМ!$D$33:$D$776,СВЦЭМ!$A$33:$A$776,$A37,СВЦЭМ!$B$33:$B$776,Q$11)+'СЕТ СН'!$F$11+СВЦЭМ!$D$10+'СЕТ СН'!$F$6-'СЕТ СН'!$F$23</f>
        <v>765.13327410999989</v>
      </c>
      <c r="R37" s="36">
        <f>SUMIFS(СВЦЭМ!$D$33:$D$776,СВЦЭМ!$A$33:$A$776,$A37,СВЦЭМ!$B$33:$B$776,R$11)+'СЕТ СН'!$F$11+СВЦЭМ!$D$10+'СЕТ СН'!$F$6-'СЕТ СН'!$F$23</f>
        <v>735.52363716999992</v>
      </c>
      <c r="S37" s="36">
        <f>SUMIFS(СВЦЭМ!$D$33:$D$776,СВЦЭМ!$A$33:$A$776,$A37,СВЦЭМ!$B$33:$B$776,S$11)+'СЕТ СН'!$F$11+СВЦЭМ!$D$10+'СЕТ СН'!$F$6-'СЕТ СН'!$F$23</f>
        <v>765.53184368999996</v>
      </c>
      <c r="T37" s="36">
        <f>SUMIFS(СВЦЭМ!$D$33:$D$776,СВЦЭМ!$A$33:$A$776,$A37,СВЦЭМ!$B$33:$B$776,T$11)+'СЕТ СН'!$F$11+СВЦЭМ!$D$10+'СЕТ СН'!$F$6-'СЕТ СН'!$F$23</f>
        <v>770.62972755999999</v>
      </c>
      <c r="U37" s="36">
        <f>SUMIFS(СВЦЭМ!$D$33:$D$776,СВЦЭМ!$A$33:$A$776,$A37,СВЦЭМ!$B$33:$B$776,U$11)+'СЕТ СН'!$F$11+СВЦЭМ!$D$10+'СЕТ СН'!$F$6-'СЕТ СН'!$F$23</f>
        <v>773.86151896999991</v>
      </c>
      <c r="V37" s="36">
        <f>SUMIFS(СВЦЭМ!$D$33:$D$776,СВЦЭМ!$A$33:$A$776,$A37,СВЦЭМ!$B$33:$B$776,V$11)+'СЕТ СН'!$F$11+СВЦЭМ!$D$10+'СЕТ СН'!$F$6-'СЕТ СН'!$F$23</f>
        <v>786.06057614999997</v>
      </c>
      <c r="W37" s="36">
        <f>SUMIFS(СВЦЭМ!$D$33:$D$776,СВЦЭМ!$A$33:$A$776,$A37,СВЦЭМ!$B$33:$B$776,W$11)+'СЕТ СН'!$F$11+СВЦЭМ!$D$10+'СЕТ СН'!$F$6-'СЕТ СН'!$F$23</f>
        <v>788.59502643999997</v>
      </c>
      <c r="X37" s="36">
        <f>SUMIFS(СВЦЭМ!$D$33:$D$776,СВЦЭМ!$A$33:$A$776,$A37,СВЦЭМ!$B$33:$B$776,X$11)+'СЕТ СН'!$F$11+СВЦЭМ!$D$10+'СЕТ СН'!$F$6-'СЕТ СН'!$F$23</f>
        <v>748.95202909999989</v>
      </c>
      <c r="Y37" s="36">
        <f>SUMIFS(СВЦЭМ!$D$33:$D$776,СВЦЭМ!$A$33:$A$776,$A37,СВЦЭМ!$B$33:$B$776,Y$11)+'СЕТ СН'!$F$11+СВЦЭМ!$D$10+'СЕТ СН'!$F$6-'СЕТ СН'!$F$23</f>
        <v>801.62853094999991</v>
      </c>
    </row>
    <row r="38" spans="1:27" ht="15.75" x14ac:dyDescent="0.2">
      <c r="A38" s="35">
        <f t="shared" si="0"/>
        <v>43704</v>
      </c>
      <c r="B38" s="36">
        <f>SUMIFS(СВЦЭМ!$D$33:$D$776,СВЦЭМ!$A$33:$A$776,$A38,СВЦЭМ!$B$33:$B$776,B$11)+'СЕТ СН'!$F$11+СВЦЭМ!$D$10+'СЕТ СН'!$F$6-'СЕТ СН'!$F$23</f>
        <v>767.5648401499999</v>
      </c>
      <c r="C38" s="36">
        <f>SUMIFS(СВЦЭМ!$D$33:$D$776,СВЦЭМ!$A$33:$A$776,$A38,СВЦЭМ!$B$33:$B$776,C$11)+'СЕТ СН'!$F$11+СВЦЭМ!$D$10+'СЕТ СН'!$F$6-'СЕТ СН'!$F$23</f>
        <v>817.34940813999992</v>
      </c>
      <c r="D38" s="36">
        <f>SUMIFS(СВЦЭМ!$D$33:$D$776,СВЦЭМ!$A$33:$A$776,$A38,СВЦЭМ!$B$33:$B$776,D$11)+'СЕТ СН'!$F$11+СВЦЭМ!$D$10+'СЕТ СН'!$F$6-'СЕТ СН'!$F$23</f>
        <v>857.0914561699999</v>
      </c>
      <c r="E38" s="36">
        <f>SUMIFS(СВЦЭМ!$D$33:$D$776,СВЦЭМ!$A$33:$A$776,$A38,СВЦЭМ!$B$33:$B$776,E$11)+'СЕТ СН'!$F$11+СВЦЭМ!$D$10+'СЕТ СН'!$F$6-'СЕТ СН'!$F$23</f>
        <v>867.20657494999989</v>
      </c>
      <c r="F38" s="36">
        <f>SUMIFS(СВЦЭМ!$D$33:$D$776,СВЦЭМ!$A$33:$A$776,$A38,СВЦЭМ!$B$33:$B$776,F$11)+'СЕТ СН'!$F$11+СВЦЭМ!$D$10+'СЕТ СН'!$F$6-'СЕТ СН'!$F$23</f>
        <v>856.65070157999992</v>
      </c>
      <c r="G38" s="36">
        <f>SUMIFS(СВЦЭМ!$D$33:$D$776,СВЦЭМ!$A$33:$A$776,$A38,СВЦЭМ!$B$33:$B$776,G$11)+'СЕТ СН'!$F$11+СВЦЭМ!$D$10+'СЕТ СН'!$F$6-'СЕТ СН'!$F$23</f>
        <v>830.0679778299999</v>
      </c>
      <c r="H38" s="36">
        <f>SUMIFS(СВЦЭМ!$D$33:$D$776,СВЦЭМ!$A$33:$A$776,$A38,СВЦЭМ!$B$33:$B$776,H$11)+'СЕТ СН'!$F$11+СВЦЭМ!$D$10+'СЕТ СН'!$F$6-'СЕТ СН'!$F$23</f>
        <v>821.98412280999992</v>
      </c>
      <c r="I38" s="36">
        <f>SUMIFS(СВЦЭМ!$D$33:$D$776,СВЦЭМ!$A$33:$A$776,$A38,СВЦЭМ!$B$33:$B$776,I$11)+'СЕТ СН'!$F$11+СВЦЭМ!$D$10+'СЕТ СН'!$F$6-'СЕТ СН'!$F$23</f>
        <v>776.75008733999994</v>
      </c>
      <c r="J38" s="36">
        <f>SUMIFS(СВЦЭМ!$D$33:$D$776,СВЦЭМ!$A$33:$A$776,$A38,СВЦЭМ!$B$33:$B$776,J$11)+'СЕТ СН'!$F$11+СВЦЭМ!$D$10+'СЕТ СН'!$F$6-'СЕТ СН'!$F$23</f>
        <v>830.03319193999994</v>
      </c>
      <c r="K38" s="36">
        <f>SUMIFS(СВЦЭМ!$D$33:$D$776,СВЦЭМ!$A$33:$A$776,$A38,СВЦЭМ!$B$33:$B$776,K$11)+'СЕТ СН'!$F$11+СВЦЭМ!$D$10+'СЕТ СН'!$F$6-'СЕТ СН'!$F$23</f>
        <v>853.89809871</v>
      </c>
      <c r="L38" s="36">
        <f>SUMIFS(СВЦЭМ!$D$33:$D$776,СВЦЭМ!$A$33:$A$776,$A38,СВЦЭМ!$B$33:$B$776,L$11)+'СЕТ СН'!$F$11+СВЦЭМ!$D$10+'СЕТ СН'!$F$6-'СЕТ СН'!$F$23</f>
        <v>856.10287885999992</v>
      </c>
      <c r="M38" s="36">
        <f>SUMIFS(СВЦЭМ!$D$33:$D$776,СВЦЭМ!$A$33:$A$776,$A38,СВЦЭМ!$B$33:$B$776,M$11)+'СЕТ СН'!$F$11+СВЦЭМ!$D$10+'СЕТ СН'!$F$6-'СЕТ СН'!$F$23</f>
        <v>858.15124904999993</v>
      </c>
      <c r="N38" s="36">
        <f>SUMIFS(СВЦЭМ!$D$33:$D$776,СВЦЭМ!$A$33:$A$776,$A38,СВЦЭМ!$B$33:$B$776,N$11)+'СЕТ СН'!$F$11+СВЦЭМ!$D$10+'СЕТ СН'!$F$6-'СЕТ СН'!$F$23</f>
        <v>862.81605347999994</v>
      </c>
      <c r="O38" s="36">
        <f>SUMIFS(СВЦЭМ!$D$33:$D$776,СВЦЭМ!$A$33:$A$776,$A38,СВЦЭМ!$B$33:$B$776,O$11)+'СЕТ СН'!$F$11+СВЦЭМ!$D$10+'СЕТ СН'!$F$6-'СЕТ СН'!$F$23</f>
        <v>861.8609631999999</v>
      </c>
      <c r="P38" s="36">
        <f>SUMIFS(СВЦЭМ!$D$33:$D$776,СВЦЭМ!$A$33:$A$776,$A38,СВЦЭМ!$B$33:$B$776,P$11)+'СЕТ СН'!$F$11+СВЦЭМ!$D$10+'СЕТ СН'!$F$6-'СЕТ СН'!$F$23</f>
        <v>865.67638932999989</v>
      </c>
      <c r="Q38" s="36">
        <f>SUMIFS(СВЦЭМ!$D$33:$D$776,СВЦЭМ!$A$33:$A$776,$A38,СВЦЭМ!$B$33:$B$776,Q$11)+'СЕТ СН'!$F$11+СВЦЭМ!$D$10+'СЕТ СН'!$F$6-'СЕТ СН'!$F$23</f>
        <v>867.71748633999994</v>
      </c>
      <c r="R38" s="36">
        <f>SUMIFS(СВЦЭМ!$D$33:$D$776,СВЦЭМ!$A$33:$A$776,$A38,СВЦЭМ!$B$33:$B$776,R$11)+'СЕТ СН'!$F$11+СВЦЭМ!$D$10+'СЕТ СН'!$F$6-'СЕТ СН'!$F$23</f>
        <v>872.97528780999994</v>
      </c>
      <c r="S38" s="36">
        <f>SUMIFS(СВЦЭМ!$D$33:$D$776,СВЦЭМ!$A$33:$A$776,$A38,СВЦЭМ!$B$33:$B$776,S$11)+'СЕТ СН'!$F$11+СВЦЭМ!$D$10+'СЕТ СН'!$F$6-'СЕТ СН'!$F$23</f>
        <v>916.32423865999999</v>
      </c>
      <c r="T38" s="36">
        <f>SUMIFS(СВЦЭМ!$D$33:$D$776,СВЦЭМ!$A$33:$A$776,$A38,СВЦЭМ!$B$33:$B$776,T$11)+'СЕТ СН'!$F$11+СВЦЭМ!$D$10+'СЕТ СН'!$F$6-'СЕТ СН'!$F$23</f>
        <v>921.48834768999996</v>
      </c>
      <c r="U38" s="36">
        <f>SUMIFS(СВЦЭМ!$D$33:$D$776,СВЦЭМ!$A$33:$A$776,$A38,СВЦЭМ!$B$33:$B$776,U$11)+'СЕТ СН'!$F$11+СВЦЭМ!$D$10+'СЕТ СН'!$F$6-'СЕТ СН'!$F$23</f>
        <v>924.5713669999999</v>
      </c>
      <c r="V38" s="36">
        <f>SUMIFS(СВЦЭМ!$D$33:$D$776,СВЦЭМ!$A$33:$A$776,$A38,СВЦЭМ!$B$33:$B$776,V$11)+'СЕТ СН'!$F$11+СВЦЭМ!$D$10+'СЕТ СН'!$F$6-'СЕТ СН'!$F$23</f>
        <v>939.28707185999997</v>
      </c>
      <c r="W38" s="36">
        <f>SUMIFS(СВЦЭМ!$D$33:$D$776,СВЦЭМ!$A$33:$A$776,$A38,СВЦЭМ!$B$33:$B$776,W$11)+'СЕТ СН'!$F$11+СВЦЭМ!$D$10+'СЕТ СН'!$F$6-'СЕТ СН'!$F$23</f>
        <v>939.74903576999998</v>
      </c>
      <c r="X38" s="36">
        <f>SUMIFS(СВЦЭМ!$D$33:$D$776,СВЦЭМ!$A$33:$A$776,$A38,СВЦЭМ!$B$33:$B$776,X$11)+'СЕТ СН'!$F$11+СВЦЭМ!$D$10+'СЕТ СН'!$F$6-'СЕТ СН'!$F$23</f>
        <v>909.43657346999998</v>
      </c>
      <c r="Y38" s="36">
        <f>SUMIFS(СВЦЭМ!$D$33:$D$776,СВЦЭМ!$A$33:$A$776,$A38,СВЦЭМ!$B$33:$B$776,Y$11)+'СЕТ СН'!$F$11+СВЦЭМ!$D$10+'СЕТ СН'!$F$6-'СЕТ СН'!$F$23</f>
        <v>842.30536863999998</v>
      </c>
    </row>
    <row r="39" spans="1:27" ht="15.75" x14ac:dyDescent="0.2">
      <c r="A39" s="35">
        <f t="shared" si="0"/>
        <v>43705</v>
      </c>
      <c r="B39" s="36">
        <f>SUMIFS(СВЦЭМ!$D$33:$D$776,СВЦЭМ!$A$33:$A$776,$A39,СВЦЭМ!$B$33:$B$776,B$11)+'СЕТ СН'!$F$11+СВЦЭМ!$D$10+'СЕТ СН'!$F$6-'СЕТ СН'!$F$23</f>
        <v>811.20580749999999</v>
      </c>
      <c r="C39" s="36">
        <f>SUMIFS(СВЦЭМ!$D$33:$D$776,СВЦЭМ!$A$33:$A$776,$A39,СВЦЭМ!$B$33:$B$776,C$11)+'СЕТ СН'!$F$11+СВЦЭМ!$D$10+'СЕТ СН'!$F$6-'СЕТ СН'!$F$23</f>
        <v>838.77062262999993</v>
      </c>
      <c r="D39" s="36">
        <f>SUMIFS(СВЦЭМ!$D$33:$D$776,СВЦЭМ!$A$33:$A$776,$A39,СВЦЭМ!$B$33:$B$776,D$11)+'СЕТ СН'!$F$11+СВЦЭМ!$D$10+'СЕТ СН'!$F$6-'СЕТ СН'!$F$23</f>
        <v>871.34550606999994</v>
      </c>
      <c r="E39" s="36">
        <f>SUMIFS(СВЦЭМ!$D$33:$D$776,СВЦЭМ!$A$33:$A$776,$A39,СВЦЭМ!$B$33:$B$776,E$11)+'СЕТ СН'!$F$11+СВЦЭМ!$D$10+'СЕТ СН'!$F$6-'СЕТ СН'!$F$23</f>
        <v>880.23026332999996</v>
      </c>
      <c r="F39" s="36">
        <f>SUMIFS(СВЦЭМ!$D$33:$D$776,СВЦЭМ!$A$33:$A$776,$A39,СВЦЭМ!$B$33:$B$776,F$11)+'СЕТ СН'!$F$11+СВЦЭМ!$D$10+'СЕТ СН'!$F$6-'СЕТ СН'!$F$23</f>
        <v>880.26435199999992</v>
      </c>
      <c r="G39" s="36">
        <f>SUMIFS(СВЦЭМ!$D$33:$D$776,СВЦЭМ!$A$33:$A$776,$A39,СВЦЭМ!$B$33:$B$776,G$11)+'СЕТ СН'!$F$11+СВЦЭМ!$D$10+'СЕТ СН'!$F$6-'СЕТ СН'!$F$23</f>
        <v>857.89498121999998</v>
      </c>
      <c r="H39" s="36">
        <f>SUMIFS(СВЦЭМ!$D$33:$D$776,СВЦЭМ!$A$33:$A$776,$A39,СВЦЭМ!$B$33:$B$776,H$11)+'СЕТ СН'!$F$11+СВЦЭМ!$D$10+'СЕТ СН'!$F$6-'СЕТ СН'!$F$23</f>
        <v>824.1456307599999</v>
      </c>
      <c r="I39" s="36">
        <f>SUMIFS(СВЦЭМ!$D$33:$D$776,СВЦЭМ!$A$33:$A$776,$A39,СВЦЭМ!$B$33:$B$776,I$11)+'СЕТ СН'!$F$11+СВЦЭМ!$D$10+'СЕТ СН'!$F$6-'СЕТ СН'!$F$23</f>
        <v>821.35674655999992</v>
      </c>
      <c r="J39" s="36">
        <f>SUMIFS(СВЦЭМ!$D$33:$D$776,СВЦЭМ!$A$33:$A$776,$A39,СВЦЭМ!$B$33:$B$776,J$11)+'СЕТ СН'!$F$11+СВЦЭМ!$D$10+'СЕТ СН'!$F$6-'СЕТ СН'!$F$23</f>
        <v>817.63218933999997</v>
      </c>
      <c r="K39" s="36">
        <f>SUMIFS(СВЦЭМ!$D$33:$D$776,СВЦЭМ!$A$33:$A$776,$A39,СВЦЭМ!$B$33:$B$776,K$11)+'СЕТ СН'!$F$11+СВЦЭМ!$D$10+'СЕТ СН'!$F$6-'СЕТ СН'!$F$23</f>
        <v>854.32633548999991</v>
      </c>
      <c r="L39" s="36">
        <f>SUMIFS(СВЦЭМ!$D$33:$D$776,СВЦЭМ!$A$33:$A$776,$A39,СВЦЭМ!$B$33:$B$776,L$11)+'СЕТ СН'!$F$11+СВЦЭМ!$D$10+'СЕТ СН'!$F$6-'СЕТ СН'!$F$23</f>
        <v>872.97896087999993</v>
      </c>
      <c r="M39" s="36">
        <f>SUMIFS(СВЦЭМ!$D$33:$D$776,СВЦЭМ!$A$33:$A$776,$A39,СВЦЭМ!$B$33:$B$776,M$11)+'СЕТ СН'!$F$11+СВЦЭМ!$D$10+'СЕТ СН'!$F$6-'СЕТ СН'!$F$23</f>
        <v>875.31922546999999</v>
      </c>
      <c r="N39" s="36">
        <f>SUMIFS(СВЦЭМ!$D$33:$D$776,СВЦЭМ!$A$33:$A$776,$A39,СВЦЭМ!$B$33:$B$776,N$11)+'СЕТ СН'!$F$11+СВЦЭМ!$D$10+'СЕТ СН'!$F$6-'СЕТ СН'!$F$23</f>
        <v>865.99872017999996</v>
      </c>
      <c r="O39" s="36">
        <f>SUMIFS(СВЦЭМ!$D$33:$D$776,СВЦЭМ!$A$33:$A$776,$A39,СВЦЭМ!$B$33:$B$776,O$11)+'СЕТ СН'!$F$11+СВЦЭМ!$D$10+'СЕТ СН'!$F$6-'СЕТ СН'!$F$23</f>
        <v>862.06231088999994</v>
      </c>
      <c r="P39" s="36">
        <f>SUMIFS(СВЦЭМ!$D$33:$D$776,СВЦЭМ!$A$33:$A$776,$A39,СВЦЭМ!$B$33:$B$776,P$11)+'СЕТ СН'!$F$11+СВЦЭМ!$D$10+'СЕТ СН'!$F$6-'СЕТ СН'!$F$23</f>
        <v>862.64728567999998</v>
      </c>
      <c r="Q39" s="36">
        <f>SUMIFS(СВЦЭМ!$D$33:$D$776,СВЦЭМ!$A$33:$A$776,$A39,СВЦЭМ!$B$33:$B$776,Q$11)+'СЕТ СН'!$F$11+СВЦЭМ!$D$10+'СЕТ СН'!$F$6-'СЕТ СН'!$F$23</f>
        <v>860.73705024999992</v>
      </c>
      <c r="R39" s="36">
        <f>SUMIFS(СВЦЭМ!$D$33:$D$776,СВЦЭМ!$A$33:$A$776,$A39,СВЦЭМ!$B$33:$B$776,R$11)+'СЕТ СН'!$F$11+СВЦЭМ!$D$10+'СЕТ СН'!$F$6-'СЕТ СН'!$F$23</f>
        <v>895.64662320999992</v>
      </c>
      <c r="S39" s="36">
        <f>SUMIFS(СВЦЭМ!$D$33:$D$776,СВЦЭМ!$A$33:$A$776,$A39,СВЦЭМ!$B$33:$B$776,S$11)+'СЕТ СН'!$F$11+СВЦЭМ!$D$10+'СЕТ СН'!$F$6-'СЕТ СН'!$F$23</f>
        <v>940.05185766</v>
      </c>
      <c r="T39" s="36">
        <f>SUMIFS(СВЦЭМ!$D$33:$D$776,СВЦЭМ!$A$33:$A$776,$A39,СВЦЭМ!$B$33:$B$776,T$11)+'СЕТ СН'!$F$11+СВЦЭМ!$D$10+'СЕТ СН'!$F$6-'СЕТ СН'!$F$23</f>
        <v>943.23479254999995</v>
      </c>
      <c r="U39" s="36">
        <f>SUMIFS(СВЦЭМ!$D$33:$D$776,СВЦЭМ!$A$33:$A$776,$A39,СВЦЭМ!$B$33:$B$776,U$11)+'СЕТ СН'!$F$11+СВЦЭМ!$D$10+'СЕТ СН'!$F$6-'СЕТ СН'!$F$23</f>
        <v>940.71041914</v>
      </c>
      <c r="V39" s="36">
        <f>SUMIFS(СВЦЭМ!$D$33:$D$776,СВЦЭМ!$A$33:$A$776,$A39,СВЦЭМ!$B$33:$B$776,V$11)+'СЕТ СН'!$F$11+СВЦЭМ!$D$10+'СЕТ СН'!$F$6-'СЕТ СН'!$F$23</f>
        <v>945.29968743999996</v>
      </c>
      <c r="W39" s="36">
        <f>SUMIFS(СВЦЭМ!$D$33:$D$776,СВЦЭМ!$A$33:$A$776,$A39,СВЦЭМ!$B$33:$B$776,W$11)+'СЕТ СН'!$F$11+СВЦЭМ!$D$10+'СЕТ СН'!$F$6-'СЕТ СН'!$F$23</f>
        <v>954.10002642999996</v>
      </c>
      <c r="X39" s="36">
        <f>SUMIFS(СВЦЭМ!$D$33:$D$776,СВЦЭМ!$A$33:$A$776,$A39,СВЦЭМ!$B$33:$B$776,X$11)+'СЕТ СН'!$F$11+СВЦЭМ!$D$10+'СЕТ СН'!$F$6-'СЕТ СН'!$F$23</f>
        <v>927.97862193999993</v>
      </c>
      <c r="Y39" s="36">
        <f>SUMIFS(СВЦЭМ!$D$33:$D$776,СВЦЭМ!$A$33:$A$776,$A39,СВЦЭМ!$B$33:$B$776,Y$11)+'СЕТ СН'!$F$11+СВЦЭМ!$D$10+'СЕТ СН'!$F$6-'СЕТ СН'!$F$23</f>
        <v>828.6486478999999</v>
      </c>
    </row>
    <row r="40" spans="1:27" ht="15.75" x14ac:dyDescent="0.2">
      <c r="A40" s="35">
        <f t="shared" si="0"/>
        <v>43706</v>
      </c>
      <c r="B40" s="36">
        <f>SUMIFS(СВЦЭМ!$D$33:$D$776,СВЦЭМ!$A$33:$A$776,$A40,СВЦЭМ!$B$33:$B$776,B$11)+'СЕТ СН'!$F$11+СВЦЭМ!$D$10+'СЕТ СН'!$F$6-'СЕТ СН'!$F$23</f>
        <v>819.28695653999989</v>
      </c>
      <c r="C40" s="36">
        <f>SUMIFS(СВЦЭМ!$D$33:$D$776,СВЦЭМ!$A$33:$A$776,$A40,СВЦЭМ!$B$33:$B$776,C$11)+'СЕТ СН'!$F$11+СВЦЭМ!$D$10+'СЕТ СН'!$F$6-'СЕТ СН'!$F$23</f>
        <v>849.36352886999998</v>
      </c>
      <c r="D40" s="36">
        <f>SUMIFS(СВЦЭМ!$D$33:$D$776,СВЦЭМ!$A$33:$A$776,$A40,СВЦЭМ!$B$33:$B$776,D$11)+'СЕТ СН'!$F$11+СВЦЭМ!$D$10+'СЕТ СН'!$F$6-'СЕТ СН'!$F$23</f>
        <v>876.13534136999999</v>
      </c>
      <c r="E40" s="36">
        <f>SUMIFS(СВЦЭМ!$D$33:$D$776,СВЦЭМ!$A$33:$A$776,$A40,СВЦЭМ!$B$33:$B$776,E$11)+'СЕТ СН'!$F$11+СВЦЭМ!$D$10+'СЕТ СН'!$F$6-'СЕТ СН'!$F$23</f>
        <v>891.98535718999995</v>
      </c>
      <c r="F40" s="36">
        <f>SUMIFS(СВЦЭМ!$D$33:$D$776,СВЦЭМ!$A$33:$A$776,$A40,СВЦЭМ!$B$33:$B$776,F$11)+'СЕТ СН'!$F$11+СВЦЭМ!$D$10+'СЕТ СН'!$F$6-'СЕТ СН'!$F$23</f>
        <v>906.80444049999994</v>
      </c>
      <c r="G40" s="36">
        <f>SUMIFS(СВЦЭМ!$D$33:$D$776,СВЦЭМ!$A$33:$A$776,$A40,СВЦЭМ!$B$33:$B$776,G$11)+'СЕТ СН'!$F$11+СВЦЭМ!$D$10+'СЕТ СН'!$F$6-'СЕТ СН'!$F$23</f>
        <v>886.41330059999996</v>
      </c>
      <c r="H40" s="36">
        <f>SUMIFS(СВЦЭМ!$D$33:$D$776,СВЦЭМ!$A$33:$A$776,$A40,СВЦЭМ!$B$33:$B$776,H$11)+'СЕТ СН'!$F$11+СВЦЭМ!$D$10+'СЕТ СН'!$F$6-'СЕТ СН'!$F$23</f>
        <v>855.98900320999996</v>
      </c>
      <c r="I40" s="36">
        <f>SUMIFS(СВЦЭМ!$D$33:$D$776,СВЦЭМ!$A$33:$A$776,$A40,СВЦЭМ!$B$33:$B$776,I$11)+'СЕТ СН'!$F$11+СВЦЭМ!$D$10+'СЕТ СН'!$F$6-'СЕТ СН'!$F$23</f>
        <v>820.68150344999992</v>
      </c>
      <c r="J40" s="36">
        <f>SUMIFS(СВЦЭМ!$D$33:$D$776,СВЦЭМ!$A$33:$A$776,$A40,СВЦЭМ!$B$33:$B$776,J$11)+'СЕТ СН'!$F$11+СВЦЭМ!$D$10+'СЕТ СН'!$F$6-'СЕТ СН'!$F$23</f>
        <v>831.70838492999997</v>
      </c>
      <c r="K40" s="36">
        <f>SUMIFS(СВЦЭМ!$D$33:$D$776,СВЦЭМ!$A$33:$A$776,$A40,СВЦЭМ!$B$33:$B$776,K$11)+'СЕТ СН'!$F$11+СВЦЭМ!$D$10+'СЕТ СН'!$F$6-'СЕТ СН'!$F$23</f>
        <v>845.71205525999994</v>
      </c>
      <c r="L40" s="36">
        <f>SUMIFS(СВЦЭМ!$D$33:$D$776,СВЦЭМ!$A$33:$A$776,$A40,СВЦЭМ!$B$33:$B$776,L$11)+'СЕТ СН'!$F$11+СВЦЭМ!$D$10+'СЕТ СН'!$F$6-'СЕТ СН'!$F$23</f>
        <v>863.57157490999998</v>
      </c>
      <c r="M40" s="36">
        <f>SUMIFS(СВЦЭМ!$D$33:$D$776,СВЦЭМ!$A$33:$A$776,$A40,СВЦЭМ!$B$33:$B$776,M$11)+'СЕТ СН'!$F$11+СВЦЭМ!$D$10+'СЕТ СН'!$F$6-'СЕТ СН'!$F$23</f>
        <v>862.86565926999992</v>
      </c>
      <c r="N40" s="36">
        <f>SUMIFS(СВЦЭМ!$D$33:$D$776,СВЦЭМ!$A$33:$A$776,$A40,СВЦЭМ!$B$33:$B$776,N$11)+'СЕТ СН'!$F$11+СВЦЭМ!$D$10+'СЕТ СН'!$F$6-'СЕТ СН'!$F$23</f>
        <v>852.87216724999996</v>
      </c>
      <c r="O40" s="36">
        <f>SUMIFS(СВЦЭМ!$D$33:$D$776,СВЦЭМ!$A$33:$A$776,$A40,СВЦЭМ!$B$33:$B$776,O$11)+'СЕТ СН'!$F$11+СВЦЭМ!$D$10+'СЕТ СН'!$F$6-'СЕТ СН'!$F$23</f>
        <v>852.73164355999995</v>
      </c>
      <c r="P40" s="36">
        <f>SUMIFS(СВЦЭМ!$D$33:$D$776,СВЦЭМ!$A$33:$A$776,$A40,СВЦЭМ!$B$33:$B$776,P$11)+'СЕТ СН'!$F$11+СВЦЭМ!$D$10+'СЕТ СН'!$F$6-'СЕТ СН'!$F$23</f>
        <v>853.94094149</v>
      </c>
      <c r="Q40" s="36">
        <f>SUMIFS(СВЦЭМ!$D$33:$D$776,СВЦЭМ!$A$33:$A$776,$A40,СВЦЭМ!$B$33:$B$776,Q$11)+'СЕТ СН'!$F$11+СВЦЭМ!$D$10+'СЕТ СН'!$F$6-'СЕТ СН'!$F$23</f>
        <v>853.26123564999989</v>
      </c>
      <c r="R40" s="36">
        <f>SUMIFS(СВЦЭМ!$D$33:$D$776,СВЦЭМ!$A$33:$A$776,$A40,СВЦЭМ!$B$33:$B$776,R$11)+'СЕТ СН'!$F$11+СВЦЭМ!$D$10+'СЕТ СН'!$F$6-'СЕТ СН'!$F$23</f>
        <v>879.78435854999998</v>
      </c>
      <c r="S40" s="36">
        <f>SUMIFS(СВЦЭМ!$D$33:$D$776,СВЦЭМ!$A$33:$A$776,$A40,СВЦЭМ!$B$33:$B$776,S$11)+'СЕТ СН'!$F$11+СВЦЭМ!$D$10+'СЕТ СН'!$F$6-'СЕТ СН'!$F$23</f>
        <v>916.53991352999992</v>
      </c>
      <c r="T40" s="36">
        <f>SUMIFS(СВЦЭМ!$D$33:$D$776,СВЦЭМ!$A$33:$A$776,$A40,СВЦЭМ!$B$33:$B$776,T$11)+'СЕТ СН'!$F$11+СВЦЭМ!$D$10+'СЕТ СН'!$F$6-'СЕТ СН'!$F$23</f>
        <v>918.60691124999994</v>
      </c>
      <c r="U40" s="36">
        <f>SUMIFS(СВЦЭМ!$D$33:$D$776,СВЦЭМ!$A$33:$A$776,$A40,СВЦЭМ!$B$33:$B$776,U$11)+'СЕТ СН'!$F$11+СВЦЭМ!$D$10+'СЕТ СН'!$F$6-'СЕТ СН'!$F$23</f>
        <v>920.81737941999995</v>
      </c>
      <c r="V40" s="36">
        <f>SUMIFS(СВЦЭМ!$D$33:$D$776,СВЦЭМ!$A$33:$A$776,$A40,СВЦЭМ!$B$33:$B$776,V$11)+'СЕТ СН'!$F$11+СВЦЭМ!$D$10+'СЕТ СН'!$F$6-'СЕТ СН'!$F$23</f>
        <v>931.10727623999992</v>
      </c>
      <c r="W40" s="36">
        <f>SUMIFS(СВЦЭМ!$D$33:$D$776,СВЦЭМ!$A$33:$A$776,$A40,СВЦЭМ!$B$33:$B$776,W$11)+'СЕТ СН'!$F$11+СВЦЭМ!$D$10+'СЕТ СН'!$F$6-'СЕТ СН'!$F$23</f>
        <v>932.04314768999996</v>
      </c>
      <c r="X40" s="36">
        <f>SUMIFS(СВЦЭМ!$D$33:$D$776,СВЦЭМ!$A$33:$A$776,$A40,СВЦЭМ!$B$33:$B$776,X$11)+'СЕТ СН'!$F$11+СВЦЭМ!$D$10+'СЕТ СН'!$F$6-'СЕТ СН'!$F$23</f>
        <v>888.95581514999992</v>
      </c>
      <c r="Y40" s="36">
        <f>SUMIFS(СВЦЭМ!$D$33:$D$776,СВЦЭМ!$A$33:$A$776,$A40,СВЦЭМ!$B$33:$B$776,Y$11)+'СЕТ СН'!$F$11+СВЦЭМ!$D$10+'СЕТ СН'!$F$6-'СЕТ СН'!$F$23</f>
        <v>816.12286002999997</v>
      </c>
    </row>
    <row r="41" spans="1:27" ht="15.75" x14ac:dyDescent="0.2">
      <c r="A41" s="35">
        <f t="shared" si="0"/>
        <v>43707</v>
      </c>
      <c r="B41" s="36">
        <f>SUMIFS(СВЦЭМ!$D$33:$D$776,СВЦЭМ!$A$33:$A$776,$A41,СВЦЭМ!$B$33:$B$776,B$11)+'СЕТ СН'!$F$11+СВЦЭМ!$D$10+'СЕТ СН'!$F$6-'СЕТ СН'!$F$23</f>
        <v>875.86062586999992</v>
      </c>
      <c r="C41" s="36">
        <f>SUMIFS(СВЦЭМ!$D$33:$D$776,СВЦЭМ!$A$33:$A$776,$A41,СВЦЭМ!$B$33:$B$776,C$11)+'СЕТ СН'!$F$11+СВЦЭМ!$D$10+'СЕТ СН'!$F$6-'СЕТ СН'!$F$23</f>
        <v>884.14810779999993</v>
      </c>
      <c r="D41" s="36">
        <f>SUMIFS(СВЦЭМ!$D$33:$D$776,СВЦЭМ!$A$33:$A$776,$A41,СВЦЭМ!$B$33:$B$776,D$11)+'СЕТ СН'!$F$11+СВЦЭМ!$D$10+'СЕТ СН'!$F$6-'СЕТ СН'!$F$23</f>
        <v>919.63564364999991</v>
      </c>
      <c r="E41" s="36">
        <f>SUMIFS(СВЦЭМ!$D$33:$D$776,СВЦЭМ!$A$33:$A$776,$A41,СВЦЭМ!$B$33:$B$776,E$11)+'СЕТ СН'!$F$11+СВЦЭМ!$D$10+'СЕТ СН'!$F$6-'СЕТ СН'!$F$23</f>
        <v>938.29221525999992</v>
      </c>
      <c r="F41" s="36">
        <f>SUMIFS(СВЦЭМ!$D$33:$D$776,СВЦЭМ!$A$33:$A$776,$A41,СВЦЭМ!$B$33:$B$776,F$11)+'СЕТ СН'!$F$11+СВЦЭМ!$D$10+'СЕТ СН'!$F$6-'СЕТ СН'!$F$23</f>
        <v>951.47778801999993</v>
      </c>
      <c r="G41" s="36">
        <f>SUMIFS(СВЦЭМ!$D$33:$D$776,СВЦЭМ!$A$33:$A$776,$A41,СВЦЭМ!$B$33:$B$776,G$11)+'СЕТ СН'!$F$11+СВЦЭМ!$D$10+'СЕТ СН'!$F$6-'СЕТ СН'!$F$23</f>
        <v>930.2074070299999</v>
      </c>
      <c r="H41" s="36">
        <f>SUMIFS(СВЦЭМ!$D$33:$D$776,СВЦЭМ!$A$33:$A$776,$A41,СВЦЭМ!$B$33:$B$776,H$11)+'СЕТ СН'!$F$11+СВЦЭМ!$D$10+'СЕТ СН'!$F$6-'СЕТ СН'!$F$23</f>
        <v>880.02913828999999</v>
      </c>
      <c r="I41" s="36">
        <f>SUMIFS(СВЦЭМ!$D$33:$D$776,СВЦЭМ!$A$33:$A$776,$A41,СВЦЭМ!$B$33:$B$776,I$11)+'СЕТ СН'!$F$11+СВЦЭМ!$D$10+'СЕТ СН'!$F$6-'СЕТ СН'!$F$23</f>
        <v>817.82526043999997</v>
      </c>
      <c r="J41" s="36">
        <f>SUMIFS(СВЦЭМ!$D$33:$D$776,СВЦЭМ!$A$33:$A$776,$A41,СВЦЭМ!$B$33:$B$776,J$11)+'СЕТ СН'!$F$11+СВЦЭМ!$D$10+'СЕТ СН'!$F$6-'СЕТ СН'!$F$23</f>
        <v>786.49809390999997</v>
      </c>
      <c r="K41" s="36">
        <f>SUMIFS(СВЦЭМ!$D$33:$D$776,СВЦЭМ!$A$33:$A$776,$A41,СВЦЭМ!$B$33:$B$776,K$11)+'СЕТ СН'!$F$11+СВЦЭМ!$D$10+'СЕТ СН'!$F$6-'СЕТ СН'!$F$23</f>
        <v>805.24859404999995</v>
      </c>
      <c r="L41" s="36">
        <f>SUMIFS(СВЦЭМ!$D$33:$D$776,СВЦЭМ!$A$33:$A$776,$A41,СВЦЭМ!$B$33:$B$776,L$11)+'СЕТ СН'!$F$11+СВЦЭМ!$D$10+'СЕТ СН'!$F$6-'СЕТ СН'!$F$23</f>
        <v>822.79897520999998</v>
      </c>
      <c r="M41" s="36">
        <f>SUMIFS(СВЦЭМ!$D$33:$D$776,СВЦЭМ!$A$33:$A$776,$A41,СВЦЭМ!$B$33:$B$776,M$11)+'СЕТ СН'!$F$11+СВЦЭМ!$D$10+'СЕТ СН'!$F$6-'СЕТ СН'!$F$23</f>
        <v>825.4777881199999</v>
      </c>
      <c r="N41" s="36">
        <f>SUMIFS(СВЦЭМ!$D$33:$D$776,СВЦЭМ!$A$33:$A$776,$A41,СВЦЭМ!$B$33:$B$776,N$11)+'СЕТ СН'!$F$11+СВЦЭМ!$D$10+'СЕТ СН'!$F$6-'СЕТ СН'!$F$23</f>
        <v>819.02782108999997</v>
      </c>
      <c r="O41" s="36">
        <f>SUMIFS(СВЦЭМ!$D$33:$D$776,СВЦЭМ!$A$33:$A$776,$A41,СВЦЭМ!$B$33:$B$776,O$11)+'СЕТ СН'!$F$11+СВЦЭМ!$D$10+'СЕТ СН'!$F$6-'СЕТ СН'!$F$23</f>
        <v>826.70293364999998</v>
      </c>
      <c r="P41" s="36">
        <f>SUMIFS(СВЦЭМ!$D$33:$D$776,СВЦЭМ!$A$33:$A$776,$A41,СВЦЭМ!$B$33:$B$776,P$11)+'СЕТ СН'!$F$11+СВЦЭМ!$D$10+'СЕТ СН'!$F$6-'СЕТ СН'!$F$23</f>
        <v>831.92616410999995</v>
      </c>
      <c r="Q41" s="36">
        <f>SUMIFS(СВЦЭМ!$D$33:$D$776,СВЦЭМ!$A$33:$A$776,$A41,СВЦЭМ!$B$33:$B$776,Q$11)+'СЕТ СН'!$F$11+СВЦЭМ!$D$10+'СЕТ СН'!$F$6-'СЕТ СН'!$F$23</f>
        <v>824.73755021999989</v>
      </c>
      <c r="R41" s="36">
        <f>SUMIFS(СВЦЭМ!$D$33:$D$776,СВЦЭМ!$A$33:$A$776,$A41,СВЦЭМ!$B$33:$B$776,R$11)+'СЕТ СН'!$F$11+СВЦЭМ!$D$10+'СЕТ СН'!$F$6-'СЕТ СН'!$F$23</f>
        <v>854.81846820999999</v>
      </c>
      <c r="S41" s="36">
        <f>SUMIFS(СВЦЭМ!$D$33:$D$776,СВЦЭМ!$A$33:$A$776,$A41,СВЦЭМ!$B$33:$B$776,S$11)+'СЕТ СН'!$F$11+СВЦЭМ!$D$10+'СЕТ СН'!$F$6-'СЕТ СН'!$F$23</f>
        <v>898.1546225699999</v>
      </c>
      <c r="T41" s="36">
        <f>SUMIFS(СВЦЭМ!$D$33:$D$776,СВЦЭМ!$A$33:$A$776,$A41,СВЦЭМ!$B$33:$B$776,T$11)+'СЕТ СН'!$F$11+СВЦЭМ!$D$10+'СЕТ СН'!$F$6-'СЕТ СН'!$F$23</f>
        <v>897.92787594999993</v>
      </c>
      <c r="U41" s="36">
        <f>SUMIFS(СВЦЭМ!$D$33:$D$776,СВЦЭМ!$A$33:$A$776,$A41,СВЦЭМ!$B$33:$B$776,U$11)+'СЕТ СН'!$F$11+СВЦЭМ!$D$10+'СЕТ СН'!$F$6-'СЕТ СН'!$F$23</f>
        <v>892.00282825999989</v>
      </c>
      <c r="V41" s="36">
        <f>SUMIFS(СВЦЭМ!$D$33:$D$776,СВЦЭМ!$A$33:$A$776,$A41,СВЦЭМ!$B$33:$B$776,V$11)+'СЕТ СН'!$F$11+СВЦЭМ!$D$10+'СЕТ СН'!$F$6-'СЕТ СН'!$F$23</f>
        <v>895.70030231999999</v>
      </c>
      <c r="W41" s="36">
        <f>SUMIFS(СВЦЭМ!$D$33:$D$776,СВЦЭМ!$A$33:$A$776,$A41,СВЦЭМ!$B$33:$B$776,W$11)+'СЕТ СН'!$F$11+СВЦЭМ!$D$10+'СЕТ СН'!$F$6-'СЕТ СН'!$F$23</f>
        <v>910.88804993999997</v>
      </c>
      <c r="X41" s="36">
        <f>SUMIFS(СВЦЭМ!$D$33:$D$776,СВЦЭМ!$A$33:$A$776,$A41,СВЦЭМ!$B$33:$B$776,X$11)+'СЕТ СН'!$F$11+СВЦЭМ!$D$10+'СЕТ СН'!$F$6-'СЕТ СН'!$F$23</f>
        <v>878.99219141999993</v>
      </c>
      <c r="Y41" s="36">
        <f>SUMIFS(СВЦЭМ!$D$33:$D$776,СВЦЭМ!$A$33:$A$776,$A41,СВЦЭМ!$B$33:$B$776,Y$11)+'СЕТ СН'!$F$11+СВЦЭМ!$D$10+'СЕТ СН'!$F$6-'СЕТ СН'!$F$23</f>
        <v>784.25069652999991</v>
      </c>
    </row>
    <row r="42" spans="1:27" ht="15.75" x14ac:dyDescent="0.2">
      <c r="A42" s="35">
        <f t="shared" si="0"/>
        <v>43708</v>
      </c>
      <c r="B42" s="36">
        <f>SUMIFS(СВЦЭМ!$D$33:$D$776,СВЦЭМ!$A$33:$A$776,$A42,СВЦЭМ!$B$33:$B$776,B$11)+'СЕТ СН'!$F$11+СВЦЭМ!$D$10+'СЕТ СН'!$F$6-'СЕТ СН'!$F$23</f>
        <v>842.0238973999999</v>
      </c>
      <c r="C42" s="36">
        <f>SUMIFS(СВЦЭМ!$D$33:$D$776,СВЦЭМ!$A$33:$A$776,$A42,СВЦЭМ!$B$33:$B$776,C$11)+'СЕТ СН'!$F$11+СВЦЭМ!$D$10+'СЕТ СН'!$F$6-'СЕТ СН'!$F$23</f>
        <v>883.63015085999996</v>
      </c>
      <c r="D42" s="36">
        <f>SUMIFS(СВЦЭМ!$D$33:$D$776,СВЦЭМ!$A$33:$A$776,$A42,СВЦЭМ!$B$33:$B$776,D$11)+'СЕТ СН'!$F$11+СВЦЭМ!$D$10+'СЕТ СН'!$F$6-'СЕТ СН'!$F$23</f>
        <v>911.32313522999993</v>
      </c>
      <c r="E42" s="36">
        <f>SUMIFS(СВЦЭМ!$D$33:$D$776,СВЦЭМ!$A$33:$A$776,$A42,СВЦЭМ!$B$33:$B$776,E$11)+'СЕТ СН'!$F$11+СВЦЭМ!$D$10+'СЕТ СН'!$F$6-'СЕТ СН'!$F$23</f>
        <v>924.12509103999992</v>
      </c>
      <c r="F42" s="36">
        <f>SUMIFS(СВЦЭМ!$D$33:$D$776,СВЦЭМ!$A$33:$A$776,$A42,СВЦЭМ!$B$33:$B$776,F$11)+'СЕТ СН'!$F$11+СВЦЭМ!$D$10+'СЕТ СН'!$F$6-'СЕТ СН'!$F$23</f>
        <v>934.4994888299999</v>
      </c>
      <c r="G42" s="36">
        <f>SUMIFS(СВЦЭМ!$D$33:$D$776,СВЦЭМ!$A$33:$A$776,$A42,СВЦЭМ!$B$33:$B$776,G$11)+'СЕТ СН'!$F$11+СВЦЭМ!$D$10+'СЕТ СН'!$F$6-'СЕТ СН'!$F$23</f>
        <v>923.30890481999995</v>
      </c>
      <c r="H42" s="36">
        <f>SUMIFS(СВЦЭМ!$D$33:$D$776,СВЦЭМ!$A$33:$A$776,$A42,СВЦЭМ!$B$33:$B$776,H$11)+'СЕТ СН'!$F$11+СВЦЭМ!$D$10+'СЕТ СН'!$F$6-'СЕТ СН'!$F$23</f>
        <v>908.56150446999993</v>
      </c>
      <c r="I42" s="36">
        <f>SUMIFS(СВЦЭМ!$D$33:$D$776,СВЦЭМ!$A$33:$A$776,$A42,СВЦЭМ!$B$33:$B$776,I$11)+'СЕТ СН'!$F$11+СВЦЭМ!$D$10+'СЕТ СН'!$F$6-'СЕТ СН'!$F$23</f>
        <v>857.29151856999999</v>
      </c>
      <c r="J42" s="36">
        <f>SUMIFS(СВЦЭМ!$D$33:$D$776,СВЦЭМ!$A$33:$A$776,$A42,СВЦЭМ!$B$33:$B$776,J$11)+'СЕТ СН'!$F$11+СВЦЭМ!$D$10+'СЕТ СН'!$F$6-'СЕТ СН'!$F$23</f>
        <v>788.45600052999998</v>
      </c>
      <c r="K42" s="36">
        <f>SUMIFS(СВЦЭМ!$D$33:$D$776,СВЦЭМ!$A$33:$A$776,$A42,СВЦЭМ!$B$33:$B$776,K$11)+'СЕТ СН'!$F$11+СВЦЭМ!$D$10+'СЕТ СН'!$F$6-'СЕТ СН'!$F$23</f>
        <v>732.30439021999996</v>
      </c>
      <c r="L42" s="36">
        <f>SUMIFS(СВЦЭМ!$D$33:$D$776,СВЦЭМ!$A$33:$A$776,$A42,СВЦЭМ!$B$33:$B$776,L$11)+'СЕТ СН'!$F$11+СВЦЭМ!$D$10+'СЕТ СН'!$F$6-'СЕТ СН'!$F$23</f>
        <v>720.78651939999997</v>
      </c>
      <c r="M42" s="36">
        <f>SUMIFS(СВЦЭМ!$D$33:$D$776,СВЦЭМ!$A$33:$A$776,$A42,СВЦЭМ!$B$33:$B$776,M$11)+'СЕТ СН'!$F$11+СВЦЭМ!$D$10+'СЕТ СН'!$F$6-'СЕТ СН'!$F$23</f>
        <v>716.95970029</v>
      </c>
      <c r="N42" s="36">
        <f>SUMIFS(СВЦЭМ!$D$33:$D$776,СВЦЭМ!$A$33:$A$776,$A42,СВЦЭМ!$B$33:$B$776,N$11)+'СЕТ СН'!$F$11+СВЦЭМ!$D$10+'СЕТ СН'!$F$6-'СЕТ СН'!$F$23</f>
        <v>716.85828438999999</v>
      </c>
      <c r="O42" s="36">
        <f>SUMIFS(СВЦЭМ!$D$33:$D$776,СВЦЭМ!$A$33:$A$776,$A42,СВЦЭМ!$B$33:$B$776,O$11)+'СЕТ СН'!$F$11+СВЦЭМ!$D$10+'СЕТ СН'!$F$6-'СЕТ СН'!$F$23</f>
        <v>717.92578491999996</v>
      </c>
      <c r="P42" s="36">
        <f>SUMIFS(СВЦЭМ!$D$33:$D$776,СВЦЭМ!$A$33:$A$776,$A42,СВЦЭМ!$B$33:$B$776,P$11)+'СЕТ СН'!$F$11+СВЦЭМ!$D$10+'СЕТ СН'!$F$6-'СЕТ СН'!$F$23</f>
        <v>723.12277938</v>
      </c>
      <c r="Q42" s="36">
        <f>SUMIFS(СВЦЭМ!$D$33:$D$776,СВЦЭМ!$A$33:$A$776,$A42,СВЦЭМ!$B$33:$B$776,Q$11)+'СЕТ СН'!$F$11+СВЦЭМ!$D$10+'СЕТ СН'!$F$6-'СЕТ СН'!$F$23</f>
        <v>729.86196622</v>
      </c>
      <c r="R42" s="36">
        <f>SUMIFS(СВЦЭМ!$D$33:$D$776,СВЦЭМ!$A$33:$A$776,$A42,СВЦЭМ!$B$33:$B$776,R$11)+'СЕТ СН'!$F$11+СВЦЭМ!$D$10+'СЕТ СН'!$F$6-'СЕТ СН'!$F$23</f>
        <v>689.49169661999997</v>
      </c>
      <c r="S42" s="36">
        <f>SUMIFS(СВЦЭМ!$D$33:$D$776,СВЦЭМ!$A$33:$A$776,$A42,СВЦЭМ!$B$33:$B$776,S$11)+'СЕТ СН'!$F$11+СВЦЭМ!$D$10+'СЕТ СН'!$F$6-'СЕТ СН'!$F$23</f>
        <v>648.73049421999997</v>
      </c>
      <c r="T42" s="36">
        <f>SUMIFS(СВЦЭМ!$D$33:$D$776,СВЦЭМ!$A$33:$A$776,$A42,СВЦЭМ!$B$33:$B$776,T$11)+'СЕТ СН'!$F$11+СВЦЭМ!$D$10+'СЕТ СН'!$F$6-'СЕТ СН'!$F$23</f>
        <v>641.56147411999996</v>
      </c>
      <c r="U42" s="36">
        <f>SUMIFS(СВЦЭМ!$D$33:$D$776,СВЦЭМ!$A$33:$A$776,$A42,СВЦЭМ!$B$33:$B$776,U$11)+'СЕТ СН'!$F$11+СВЦЭМ!$D$10+'СЕТ СН'!$F$6-'СЕТ СН'!$F$23</f>
        <v>637.14872375999994</v>
      </c>
      <c r="V42" s="36">
        <f>SUMIFS(СВЦЭМ!$D$33:$D$776,СВЦЭМ!$A$33:$A$776,$A42,СВЦЭМ!$B$33:$B$776,V$11)+'СЕТ СН'!$F$11+СВЦЭМ!$D$10+'СЕТ СН'!$F$6-'СЕТ СН'!$F$23</f>
        <v>637.0976959599999</v>
      </c>
      <c r="W42" s="36">
        <f>SUMIFS(СВЦЭМ!$D$33:$D$776,СВЦЭМ!$A$33:$A$776,$A42,СВЦЭМ!$B$33:$B$776,W$11)+'СЕТ СН'!$F$11+СВЦЭМ!$D$10+'СЕТ СН'!$F$6-'СЕТ СН'!$F$23</f>
        <v>631.46856679999996</v>
      </c>
      <c r="X42" s="36">
        <f>SUMIFS(СВЦЭМ!$D$33:$D$776,СВЦЭМ!$A$33:$A$776,$A42,СВЦЭМ!$B$33:$B$776,X$11)+'СЕТ СН'!$F$11+СВЦЭМ!$D$10+'СЕТ СН'!$F$6-'СЕТ СН'!$F$23</f>
        <v>650.60103503999994</v>
      </c>
      <c r="Y42" s="36">
        <f>SUMIFS(СВЦЭМ!$D$33:$D$776,СВЦЭМ!$A$33:$A$776,$A42,СВЦЭМ!$B$33:$B$776,Y$11)+'СЕТ СН'!$F$11+СВЦЭМ!$D$10+'СЕТ СН'!$F$6-'СЕТ СН'!$F$23</f>
        <v>730.99318326999992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01.08.2019</v>
      </c>
      <c r="B48" s="36">
        <f>SUMIFS(СВЦЭМ!$D$33:$D$776,СВЦЭМ!$A$33:$A$776,$A48,СВЦЭМ!$B$33:$B$776,B$47)+'СЕТ СН'!$G$11+СВЦЭМ!$D$10+'СЕТ СН'!$G$6-'СЕТ СН'!$G$23</f>
        <v>1337.18843251</v>
      </c>
      <c r="C48" s="36">
        <f>SUMIFS(СВЦЭМ!$D$33:$D$776,СВЦЭМ!$A$33:$A$776,$A48,СВЦЭМ!$B$33:$B$776,C$47)+'СЕТ СН'!$G$11+СВЦЭМ!$D$10+'СЕТ СН'!$G$6-'СЕТ СН'!$G$23</f>
        <v>1443.9162374500002</v>
      </c>
      <c r="D48" s="36">
        <f>SUMIFS(СВЦЭМ!$D$33:$D$776,СВЦЭМ!$A$33:$A$776,$A48,СВЦЭМ!$B$33:$B$776,D$47)+'СЕТ СН'!$G$11+СВЦЭМ!$D$10+'СЕТ СН'!$G$6-'СЕТ СН'!$G$23</f>
        <v>1484.8828824</v>
      </c>
      <c r="E48" s="36">
        <f>SUMIFS(СВЦЭМ!$D$33:$D$776,СВЦЭМ!$A$33:$A$776,$A48,СВЦЭМ!$B$33:$B$776,E$47)+'СЕТ СН'!$G$11+СВЦЭМ!$D$10+'СЕТ СН'!$G$6-'СЕТ СН'!$G$23</f>
        <v>1529.8004258000001</v>
      </c>
      <c r="F48" s="36">
        <f>SUMIFS(СВЦЭМ!$D$33:$D$776,СВЦЭМ!$A$33:$A$776,$A48,СВЦЭМ!$B$33:$B$776,F$47)+'СЕТ СН'!$G$11+СВЦЭМ!$D$10+'СЕТ СН'!$G$6-'СЕТ СН'!$G$23</f>
        <v>1549.24812456</v>
      </c>
      <c r="G48" s="36">
        <f>SUMIFS(СВЦЭМ!$D$33:$D$776,СВЦЭМ!$A$33:$A$776,$A48,СВЦЭМ!$B$33:$B$776,G$47)+'СЕТ СН'!$G$11+СВЦЭМ!$D$10+'СЕТ СН'!$G$6-'СЕТ СН'!$G$23</f>
        <v>1514.93585998</v>
      </c>
      <c r="H48" s="36">
        <f>SUMIFS(СВЦЭМ!$D$33:$D$776,СВЦЭМ!$A$33:$A$776,$A48,СВЦЭМ!$B$33:$B$776,H$47)+'СЕТ СН'!$G$11+СВЦЭМ!$D$10+'СЕТ СН'!$G$6-'СЕТ СН'!$G$23</f>
        <v>1452.02083578</v>
      </c>
      <c r="I48" s="36">
        <f>SUMIFS(СВЦЭМ!$D$33:$D$776,СВЦЭМ!$A$33:$A$776,$A48,СВЦЭМ!$B$33:$B$776,I$47)+'СЕТ СН'!$G$11+СВЦЭМ!$D$10+'СЕТ СН'!$G$6-'СЕТ СН'!$G$23</f>
        <v>1410.9268605900002</v>
      </c>
      <c r="J48" s="36">
        <f>SUMIFS(СВЦЭМ!$D$33:$D$776,СВЦЭМ!$A$33:$A$776,$A48,СВЦЭМ!$B$33:$B$776,J$47)+'СЕТ СН'!$G$11+СВЦЭМ!$D$10+'СЕТ СН'!$G$6-'СЕТ СН'!$G$23</f>
        <v>1449.47126871</v>
      </c>
      <c r="K48" s="36">
        <f>SUMIFS(СВЦЭМ!$D$33:$D$776,СВЦЭМ!$A$33:$A$776,$A48,СВЦЭМ!$B$33:$B$776,K$47)+'СЕТ СН'!$G$11+СВЦЭМ!$D$10+'СЕТ СН'!$G$6-'СЕТ СН'!$G$23</f>
        <v>1462.0315886600001</v>
      </c>
      <c r="L48" s="36">
        <f>SUMIFS(СВЦЭМ!$D$33:$D$776,СВЦЭМ!$A$33:$A$776,$A48,СВЦЭМ!$B$33:$B$776,L$47)+'СЕТ СН'!$G$11+СВЦЭМ!$D$10+'СЕТ СН'!$G$6-'СЕТ СН'!$G$23</f>
        <v>1471.4681263100001</v>
      </c>
      <c r="M48" s="36">
        <f>SUMIFS(СВЦЭМ!$D$33:$D$776,СВЦЭМ!$A$33:$A$776,$A48,СВЦЭМ!$B$33:$B$776,M$47)+'СЕТ СН'!$G$11+СВЦЭМ!$D$10+'СЕТ СН'!$G$6-'СЕТ СН'!$G$23</f>
        <v>1471.2484561800002</v>
      </c>
      <c r="N48" s="36">
        <f>SUMIFS(СВЦЭМ!$D$33:$D$776,СВЦЭМ!$A$33:$A$776,$A48,СВЦЭМ!$B$33:$B$776,N$47)+'СЕТ СН'!$G$11+СВЦЭМ!$D$10+'СЕТ СН'!$G$6-'СЕТ СН'!$G$23</f>
        <v>1469.17330904</v>
      </c>
      <c r="O48" s="36">
        <f>SUMIFS(СВЦЭМ!$D$33:$D$776,СВЦЭМ!$A$33:$A$776,$A48,СВЦЭМ!$B$33:$B$776,O$47)+'СЕТ СН'!$G$11+СВЦЭМ!$D$10+'СЕТ СН'!$G$6-'СЕТ СН'!$G$23</f>
        <v>1472.96160564</v>
      </c>
      <c r="P48" s="36">
        <f>SUMIFS(СВЦЭМ!$D$33:$D$776,СВЦЭМ!$A$33:$A$776,$A48,СВЦЭМ!$B$33:$B$776,P$47)+'СЕТ СН'!$G$11+СВЦЭМ!$D$10+'СЕТ СН'!$G$6-'СЕТ СН'!$G$23</f>
        <v>1472.93152149</v>
      </c>
      <c r="Q48" s="36">
        <f>SUMIFS(СВЦЭМ!$D$33:$D$776,СВЦЭМ!$A$33:$A$776,$A48,СВЦЭМ!$B$33:$B$776,Q$47)+'СЕТ СН'!$G$11+СВЦЭМ!$D$10+'СЕТ СН'!$G$6-'СЕТ СН'!$G$23</f>
        <v>1477.86841349</v>
      </c>
      <c r="R48" s="36">
        <f>SUMIFS(СВЦЭМ!$D$33:$D$776,СВЦЭМ!$A$33:$A$776,$A48,СВЦЭМ!$B$33:$B$776,R$47)+'СЕТ СН'!$G$11+СВЦЭМ!$D$10+'СЕТ СН'!$G$6-'СЕТ СН'!$G$23</f>
        <v>1482.07390715</v>
      </c>
      <c r="S48" s="36">
        <f>SUMIFS(СВЦЭМ!$D$33:$D$776,СВЦЭМ!$A$33:$A$776,$A48,СВЦЭМ!$B$33:$B$776,S$47)+'СЕТ СН'!$G$11+СВЦЭМ!$D$10+'СЕТ СН'!$G$6-'СЕТ СН'!$G$23</f>
        <v>1480.6564168099999</v>
      </c>
      <c r="T48" s="36">
        <f>SUMIFS(СВЦЭМ!$D$33:$D$776,СВЦЭМ!$A$33:$A$776,$A48,СВЦЭМ!$B$33:$B$776,T$47)+'СЕТ СН'!$G$11+СВЦЭМ!$D$10+'СЕТ СН'!$G$6-'СЕТ СН'!$G$23</f>
        <v>1471.87064725</v>
      </c>
      <c r="U48" s="36">
        <f>SUMIFS(СВЦЭМ!$D$33:$D$776,СВЦЭМ!$A$33:$A$776,$A48,СВЦЭМ!$B$33:$B$776,U$47)+'СЕТ СН'!$G$11+СВЦЭМ!$D$10+'СЕТ СН'!$G$6-'СЕТ СН'!$G$23</f>
        <v>1464.4276288999999</v>
      </c>
      <c r="V48" s="36">
        <f>SUMIFS(СВЦЭМ!$D$33:$D$776,СВЦЭМ!$A$33:$A$776,$A48,СВЦЭМ!$B$33:$B$776,V$47)+'СЕТ СН'!$G$11+СВЦЭМ!$D$10+'СЕТ СН'!$G$6-'СЕТ СН'!$G$23</f>
        <v>1461.43312199</v>
      </c>
      <c r="W48" s="36">
        <f>SUMIFS(СВЦЭМ!$D$33:$D$776,СВЦЭМ!$A$33:$A$776,$A48,СВЦЭМ!$B$33:$B$776,W$47)+'СЕТ СН'!$G$11+СВЦЭМ!$D$10+'СЕТ СН'!$G$6-'СЕТ СН'!$G$23</f>
        <v>1464.47231906</v>
      </c>
      <c r="X48" s="36">
        <f>SUMIFS(СВЦЭМ!$D$33:$D$776,СВЦЭМ!$A$33:$A$776,$A48,СВЦЭМ!$B$33:$B$776,X$47)+'СЕТ СН'!$G$11+СВЦЭМ!$D$10+'СЕТ СН'!$G$6-'СЕТ СН'!$G$23</f>
        <v>1439.9621835200001</v>
      </c>
      <c r="Y48" s="36">
        <f>SUMIFS(СВЦЭМ!$D$33:$D$776,СВЦЭМ!$A$33:$A$776,$A48,СВЦЭМ!$B$33:$B$776,Y$47)+'СЕТ СН'!$G$11+СВЦЭМ!$D$10+'СЕТ СН'!$G$6-'СЕТ СН'!$G$23</f>
        <v>1404.7285798399998</v>
      </c>
      <c r="AA48" s="45"/>
    </row>
    <row r="49" spans="1:25" ht="15.75" x14ac:dyDescent="0.2">
      <c r="A49" s="35">
        <f>A48+1</f>
        <v>43679</v>
      </c>
      <c r="B49" s="36">
        <f>SUMIFS(СВЦЭМ!$D$33:$D$776,СВЦЭМ!$A$33:$A$776,$A49,СВЦЭМ!$B$33:$B$776,B$47)+'СЕТ СН'!$G$11+СВЦЭМ!$D$10+'СЕТ СН'!$G$6-'СЕТ СН'!$G$23</f>
        <v>1385.1684848899999</v>
      </c>
      <c r="C49" s="36">
        <f>SUMIFS(СВЦЭМ!$D$33:$D$776,СВЦЭМ!$A$33:$A$776,$A49,СВЦЭМ!$B$33:$B$776,C$47)+'СЕТ СН'!$G$11+СВЦЭМ!$D$10+'СЕТ СН'!$G$6-'СЕТ СН'!$G$23</f>
        <v>1404.97373741</v>
      </c>
      <c r="D49" s="36">
        <f>SUMIFS(СВЦЭМ!$D$33:$D$776,СВЦЭМ!$A$33:$A$776,$A49,СВЦЭМ!$B$33:$B$776,D$47)+'СЕТ СН'!$G$11+СВЦЭМ!$D$10+'СЕТ СН'!$G$6-'СЕТ СН'!$G$23</f>
        <v>1430.2573272</v>
      </c>
      <c r="E49" s="36">
        <f>SUMIFS(СВЦЭМ!$D$33:$D$776,СВЦЭМ!$A$33:$A$776,$A49,СВЦЭМ!$B$33:$B$776,E$47)+'СЕТ СН'!$G$11+СВЦЭМ!$D$10+'СЕТ СН'!$G$6-'СЕТ СН'!$G$23</f>
        <v>1449.98837368</v>
      </c>
      <c r="F49" s="36">
        <f>SUMIFS(СВЦЭМ!$D$33:$D$776,СВЦЭМ!$A$33:$A$776,$A49,СВЦЭМ!$B$33:$B$776,F$47)+'СЕТ СН'!$G$11+СВЦЭМ!$D$10+'СЕТ СН'!$G$6-'СЕТ СН'!$G$23</f>
        <v>1451.844437</v>
      </c>
      <c r="G49" s="36">
        <f>SUMIFS(СВЦЭМ!$D$33:$D$776,СВЦЭМ!$A$33:$A$776,$A49,СВЦЭМ!$B$33:$B$776,G$47)+'СЕТ СН'!$G$11+СВЦЭМ!$D$10+'СЕТ СН'!$G$6-'СЕТ СН'!$G$23</f>
        <v>1435.5905817299999</v>
      </c>
      <c r="H49" s="36">
        <f>SUMIFS(СВЦЭМ!$D$33:$D$776,СВЦЭМ!$A$33:$A$776,$A49,СВЦЭМ!$B$33:$B$776,H$47)+'СЕТ СН'!$G$11+СВЦЭМ!$D$10+'СЕТ СН'!$G$6-'СЕТ СН'!$G$23</f>
        <v>1395.3404791799999</v>
      </c>
      <c r="I49" s="36">
        <f>SUMIFS(СВЦЭМ!$D$33:$D$776,СВЦЭМ!$A$33:$A$776,$A49,СВЦЭМ!$B$33:$B$776,I$47)+'СЕТ СН'!$G$11+СВЦЭМ!$D$10+'СЕТ СН'!$G$6-'СЕТ СН'!$G$23</f>
        <v>1402.84215053</v>
      </c>
      <c r="J49" s="36">
        <f>SUMIFS(СВЦЭМ!$D$33:$D$776,СВЦЭМ!$A$33:$A$776,$A49,СВЦЭМ!$B$33:$B$776,J$47)+'СЕТ СН'!$G$11+СВЦЭМ!$D$10+'СЕТ СН'!$G$6-'СЕТ СН'!$G$23</f>
        <v>1444.06012648</v>
      </c>
      <c r="K49" s="36">
        <f>SUMIFS(СВЦЭМ!$D$33:$D$776,СВЦЭМ!$A$33:$A$776,$A49,СВЦЭМ!$B$33:$B$776,K$47)+'СЕТ СН'!$G$11+СВЦЭМ!$D$10+'СЕТ СН'!$G$6-'СЕТ СН'!$G$23</f>
        <v>1471.9157660599999</v>
      </c>
      <c r="L49" s="36">
        <f>SUMIFS(СВЦЭМ!$D$33:$D$776,СВЦЭМ!$A$33:$A$776,$A49,СВЦЭМ!$B$33:$B$776,L$47)+'СЕТ СН'!$G$11+СВЦЭМ!$D$10+'СЕТ СН'!$G$6-'СЕТ СН'!$G$23</f>
        <v>1461.1837232299999</v>
      </c>
      <c r="M49" s="36">
        <f>SUMIFS(СВЦЭМ!$D$33:$D$776,СВЦЭМ!$A$33:$A$776,$A49,СВЦЭМ!$B$33:$B$776,M$47)+'СЕТ СН'!$G$11+СВЦЭМ!$D$10+'СЕТ СН'!$G$6-'СЕТ СН'!$G$23</f>
        <v>1462.25910019</v>
      </c>
      <c r="N49" s="36">
        <f>SUMIFS(СВЦЭМ!$D$33:$D$776,СВЦЭМ!$A$33:$A$776,$A49,СВЦЭМ!$B$33:$B$776,N$47)+'СЕТ СН'!$G$11+СВЦЭМ!$D$10+'СЕТ СН'!$G$6-'СЕТ СН'!$G$23</f>
        <v>1459.2913321000001</v>
      </c>
      <c r="O49" s="36">
        <f>SUMIFS(СВЦЭМ!$D$33:$D$776,СВЦЭМ!$A$33:$A$776,$A49,СВЦЭМ!$B$33:$B$776,O$47)+'СЕТ СН'!$G$11+СВЦЭМ!$D$10+'СЕТ СН'!$G$6-'СЕТ СН'!$G$23</f>
        <v>1466.8673024499999</v>
      </c>
      <c r="P49" s="36">
        <f>SUMIFS(СВЦЭМ!$D$33:$D$776,СВЦЭМ!$A$33:$A$776,$A49,СВЦЭМ!$B$33:$B$776,P$47)+'СЕТ СН'!$G$11+СВЦЭМ!$D$10+'СЕТ СН'!$G$6-'СЕТ СН'!$G$23</f>
        <v>1464.3085313300001</v>
      </c>
      <c r="Q49" s="36">
        <f>SUMIFS(СВЦЭМ!$D$33:$D$776,СВЦЭМ!$A$33:$A$776,$A49,СВЦЭМ!$B$33:$B$776,Q$47)+'СЕТ СН'!$G$11+СВЦЭМ!$D$10+'СЕТ СН'!$G$6-'СЕТ СН'!$G$23</f>
        <v>1463.15695798</v>
      </c>
      <c r="R49" s="36">
        <f>SUMIFS(СВЦЭМ!$D$33:$D$776,СВЦЭМ!$A$33:$A$776,$A49,СВЦЭМ!$B$33:$B$776,R$47)+'СЕТ СН'!$G$11+СВЦЭМ!$D$10+'СЕТ СН'!$G$6-'СЕТ СН'!$G$23</f>
        <v>1456.8414227600001</v>
      </c>
      <c r="S49" s="36">
        <f>SUMIFS(СВЦЭМ!$D$33:$D$776,СВЦЭМ!$A$33:$A$776,$A49,СВЦЭМ!$B$33:$B$776,S$47)+'СЕТ СН'!$G$11+СВЦЭМ!$D$10+'СЕТ СН'!$G$6-'СЕТ СН'!$G$23</f>
        <v>1453.73268411</v>
      </c>
      <c r="T49" s="36">
        <f>SUMIFS(СВЦЭМ!$D$33:$D$776,СВЦЭМ!$A$33:$A$776,$A49,СВЦЭМ!$B$33:$B$776,T$47)+'СЕТ СН'!$G$11+СВЦЭМ!$D$10+'СЕТ СН'!$G$6-'СЕТ СН'!$G$23</f>
        <v>1448.08787764</v>
      </c>
      <c r="U49" s="36">
        <f>SUMIFS(СВЦЭМ!$D$33:$D$776,СВЦЭМ!$A$33:$A$776,$A49,СВЦЭМ!$B$33:$B$776,U$47)+'СЕТ СН'!$G$11+СВЦЭМ!$D$10+'СЕТ СН'!$G$6-'СЕТ СН'!$G$23</f>
        <v>1444.9637284200001</v>
      </c>
      <c r="V49" s="36">
        <f>SUMIFS(СВЦЭМ!$D$33:$D$776,СВЦЭМ!$A$33:$A$776,$A49,СВЦЭМ!$B$33:$B$776,V$47)+'СЕТ СН'!$G$11+СВЦЭМ!$D$10+'СЕТ СН'!$G$6-'СЕТ СН'!$G$23</f>
        <v>1448.9536721899999</v>
      </c>
      <c r="W49" s="36">
        <f>SUMIFS(СВЦЭМ!$D$33:$D$776,СВЦЭМ!$A$33:$A$776,$A49,СВЦЭМ!$B$33:$B$776,W$47)+'СЕТ СН'!$G$11+СВЦЭМ!$D$10+'СЕТ СН'!$G$6-'СЕТ СН'!$G$23</f>
        <v>1450.4608601999998</v>
      </c>
      <c r="X49" s="36">
        <f>SUMIFS(СВЦЭМ!$D$33:$D$776,СВЦЭМ!$A$33:$A$776,$A49,СВЦЭМ!$B$33:$B$776,X$47)+'СЕТ СН'!$G$11+СВЦЭМ!$D$10+'СЕТ СН'!$G$6-'СЕТ СН'!$G$23</f>
        <v>1429.95054891</v>
      </c>
      <c r="Y49" s="36">
        <f>SUMIFS(СВЦЭМ!$D$33:$D$776,СВЦЭМ!$A$33:$A$776,$A49,СВЦЭМ!$B$33:$B$776,Y$47)+'СЕТ СН'!$G$11+СВЦЭМ!$D$10+'СЕТ СН'!$G$6-'СЕТ СН'!$G$23</f>
        <v>1395.47257513</v>
      </c>
    </row>
    <row r="50" spans="1:25" ht="15.75" x14ac:dyDescent="0.2">
      <c r="A50" s="35">
        <f t="shared" ref="A50:A78" si="1">A49+1</f>
        <v>43680</v>
      </c>
      <c r="B50" s="36">
        <f>SUMIFS(СВЦЭМ!$D$33:$D$776,СВЦЭМ!$A$33:$A$776,$A50,СВЦЭМ!$B$33:$B$776,B$47)+'СЕТ СН'!$G$11+СВЦЭМ!$D$10+'СЕТ СН'!$G$6-'СЕТ СН'!$G$23</f>
        <v>1376.87938547</v>
      </c>
      <c r="C50" s="36">
        <f>SUMIFS(СВЦЭМ!$D$33:$D$776,СВЦЭМ!$A$33:$A$776,$A50,СВЦЭМ!$B$33:$B$776,C$47)+'СЕТ СН'!$G$11+СВЦЭМ!$D$10+'СЕТ СН'!$G$6-'СЕТ СН'!$G$23</f>
        <v>1396.7937819200001</v>
      </c>
      <c r="D50" s="36">
        <f>SUMIFS(СВЦЭМ!$D$33:$D$776,СВЦЭМ!$A$33:$A$776,$A50,СВЦЭМ!$B$33:$B$776,D$47)+'СЕТ СН'!$G$11+СВЦЭМ!$D$10+'СЕТ СН'!$G$6-'СЕТ СН'!$G$23</f>
        <v>1434.39984729</v>
      </c>
      <c r="E50" s="36">
        <f>SUMIFS(СВЦЭМ!$D$33:$D$776,СВЦЭМ!$A$33:$A$776,$A50,СВЦЭМ!$B$33:$B$776,E$47)+'СЕТ СН'!$G$11+СВЦЭМ!$D$10+'СЕТ СН'!$G$6-'СЕТ СН'!$G$23</f>
        <v>1439.1471051200001</v>
      </c>
      <c r="F50" s="36">
        <f>SUMIFS(СВЦЭМ!$D$33:$D$776,СВЦЭМ!$A$33:$A$776,$A50,СВЦЭМ!$B$33:$B$776,F$47)+'СЕТ СН'!$G$11+СВЦЭМ!$D$10+'СЕТ СН'!$G$6-'СЕТ СН'!$G$23</f>
        <v>1446.6745235600001</v>
      </c>
      <c r="G50" s="36">
        <f>SUMIFS(СВЦЭМ!$D$33:$D$776,СВЦЭМ!$A$33:$A$776,$A50,СВЦЭМ!$B$33:$B$776,G$47)+'СЕТ СН'!$G$11+СВЦЭМ!$D$10+'СЕТ СН'!$G$6-'СЕТ СН'!$G$23</f>
        <v>1432.8218569599999</v>
      </c>
      <c r="H50" s="36">
        <f>SUMIFS(СВЦЭМ!$D$33:$D$776,СВЦЭМ!$A$33:$A$776,$A50,СВЦЭМ!$B$33:$B$776,H$47)+'СЕТ СН'!$G$11+СВЦЭМ!$D$10+'СЕТ СН'!$G$6-'СЕТ СН'!$G$23</f>
        <v>1423.0068518600001</v>
      </c>
      <c r="I50" s="36">
        <f>SUMIFS(СВЦЭМ!$D$33:$D$776,СВЦЭМ!$A$33:$A$776,$A50,СВЦЭМ!$B$33:$B$776,I$47)+'СЕТ СН'!$G$11+СВЦЭМ!$D$10+'СЕТ СН'!$G$6-'СЕТ СН'!$G$23</f>
        <v>1380.8448449500002</v>
      </c>
      <c r="J50" s="36">
        <f>SUMIFS(СВЦЭМ!$D$33:$D$776,СВЦЭМ!$A$33:$A$776,$A50,СВЦЭМ!$B$33:$B$776,J$47)+'СЕТ СН'!$G$11+СВЦЭМ!$D$10+'СЕТ СН'!$G$6-'СЕТ СН'!$G$23</f>
        <v>1308.86943286</v>
      </c>
      <c r="K50" s="36">
        <f>SUMIFS(СВЦЭМ!$D$33:$D$776,СВЦЭМ!$A$33:$A$776,$A50,СВЦЭМ!$B$33:$B$776,K$47)+'СЕТ СН'!$G$11+СВЦЭМ!$D$10+'СЕТ СН'!$G$6-'СЕТ СН'!$G$23</f>
        <v>1306.68479441</v>
      </c>
      <c r="L50" s="36">
        <f>SUMIFS(СВЦЭМ!$D$33:$D$776,СВЦЭМ!$A$33:$A$776,$A50,СВЦЭМ!$B$33:$B$776,L$47)+'СЕТ СН'!$G$11+СВЦЭМ!$D$10+'СЕТ СН'!$G$6-'СЕТ СН'!$G$23</f>
        <v>1324.61973736</v>
      </c>
      <c r="M50" s="36">
        <f>SUMIFS(СВЦЭМ!$D$33:$D$776,СВЦЭМ!$A$33:$A$776,$A50,СВЦЭМ!$B$33:$B$776,M$47)+'СЕТ СН'!$G$11+СВЦЭМ!$D$10+'СЕТ СН'!$G$6-'СЕТ СН'!$G$23</f>
        <v>1325.3089626599999</v>
      </c>
      <c r="N50" s="36">
        <f>SUMIFS(СВЦЭМ!$D$33:$D$776,СВЦЭМ!$A$33:$A$776,$A50,СВЦЭМ!$B$33:$B$776,N$47)+'СЕТ СН'!$G$11+СВЦЭМ!$D$10+'СЕТ СН'!$G$6-'СЕТ СН'!$G$23</f>
        <v>1328.7697953299999</v>
      </c>
      <c r="O50" s="36">
        <f>SUMIFS(СВЦЭМ!$D$33:$D$776,СВЦЭМ!$A$33:$A$776,$A50,СВЦЭМ!$B$33:$B$776,O$47)+'СЕТ СН'!$G$11+СВЦЭМ!$D$10+'СЕТ СН'!$G$6-'СЕТ СН'!$G$23</f>
        <v>1329.9648441899999</v>
      </c>
      <c r="P50" s="36">
        <f>SUMIFS(СВЦЭМ!$D$33:$D$776,СВЦЭМ!$A$33:$A$776,$A50,СВЦЭМ!$B$33:$B$776,P$47)+'СЕТ СН'!$G$11+СВЦЭМ!$D$10+'СЕТ СН'!$G$6-'СЕТ СН'!$G$23</f>
        <v>1328.86456985</v>
      </c>
      <c r="Q50" s="36">
        <f>SUMIFS(СВЦЭМ!$D$33:$D$776,СВЦЭМ!$A$33:$A$776,$A50,СВЦЭМ!$B$33:$B$776,Q$47)+'СЕТ СН'!$G$11+СВЦЭМ!$D$10+'СЕТ СН'!$G$6-'СЕТ СН'!$G$23</f>
        <v>1333.20165028</v>
      </c>
      <c r="R50" s="36">
        <f>SUMIFS(СВЦЭМ!$D$33:$D$776,СВЦЭМ!$A$33:$A$776,$A50,СВЦЭМ!$B$33:$B$776,R$47)+'СЕТ СН'!$G$11+СВЦЭМ!$D$10+'СЕТ СН'!$G$6-'СЕТ СН'!$G$23</f>
        <v>1329.11405403</v>
      </c>
      <c r="S50" s="36">
        <f>SUMIFS(СВЦЭМ!$D$33:$D$776,СВЦЭМ!$A$33:$A$776,$A50,СВЦЭМ!$B$33:$B$776,S$47)+'СЕТ СН'!$G$11+СВЦЭМ!$D$10+'СЕТ СН'!$G$6-'СЕТ СН'!$G$23</f>
        <v>1327.48567744</v>
      </c>
      <c r="T50" s="36">
        <f>SUMIFS(СВЦЭМ!$D$33:$D$776,СВЦЭМ!$A$33:$A$776,$A50,СВЦЭМ!$B$33:$B$776,T$47)+'СЕТ СН'!$G$11+СВЦЭМ!$D$10+'СЕТ СН'!$G$6-'СЕТ СН'!$G$23</f>
        <v>1329.7462308899999</v>
      </c>
      <c r="U50" s="36">
        <f>SUMIFS(СВЦЭМ!$D$33:$D$776,СВЦЭМ!$A$33:$A$776,$A50,СВЦЭМ!$B$33:$B$776,U$47)+'СЕТ СН'!$G$11+СВЦЭМ!$D$10+'СЕТ СН'!$G$6-'СЕТ СН'!$G$23</f>
        <v>1327.5489327300002</v>
      </c>
      <c r="V50" s="36">
        <f>SUMIFS(СВЦЭМ!$D$33:$D$776,СВЦЭМ!$A$33:$A$776,$A50,СВЦЭМ!$B$33:$B$776,V$47)+'СЕТ СН'!$G$11+СВЦЭМ!$D$10+'СЕТ СН'!$G$6-'СЕТ СН'!$G$23</f>
        <v>1320.97108396</v>
      </c>
      <c r="W50" s="36">
        <f>SUMIFS(СВЦЭМ!$D$33:$D$776,СВЦЭМ!$A$33:$A$776,$A50,СВЦЭМ!$B$33:$B$776,W$47)+'СЕТ СН'!$G$11+СВЦЭМ!$D$10+'СЕТ СН'!$G$6-'СЕТ СН'!$G$23</f>
        <v>1330.5328399499999</v>
      </c>
      <c r="X50" s="36">
        <f>SUMIFS(СВЦЭМ!$D$33:$D$776,СВЦЭМ!$A$33:$A$776,$A50,СВЦЭМ!$B$33:$B$776,X$47)+'СЕТ СН'!$G$11+СВЦЭМ!$D$10+'СЕТ СН'!$G$6-'СЕТ СН'!$G$23</f>
        <v>1309.0875770299999</v>
      </c>
      <c r="Y50" s="36">
        <f>SUMIFS(СВЦЭМ!$D$33:$D$776,СВЦЭМ!$A$33:$A$776,$A50,СВЦЭМ!$B$33:$B$776,Y$47)+'СЕТ СН'!$G$11+СВЦЭМ!$D$10+'СЕТ СН'!$G$6-'СЕТ СН'!$G$23</f>
        <v>1327.2631115700001</v>
      </c>
    </row>
    <row r="51" spans="1:25" ht="15.75" x14ac:dyDescent="0.2">
      <c r="A51" s="35">
        <f t="shared" si="1"/>
        <v>43681</v>
      </c>
      <c r="B51" s="36">
        <f>SUMIFS(СВЦЭМ!$D$33:$D$776,СВЦЭМ!$A$33:$A$776,$A51,СВЦЭМ!$B$33:$B$776,B$47)+'СЕТ СН'!$G$11+СВЦЭМ!$D$10+'СЕТ СН'!$G$6-'СЕТ СН'!$G$23</f>
        <v>1329.1655925800001</v>
      </c>
      <c r="C51" s="36">
        <f>SUMIFS(СВЦЭМ!$D$33:$D$776,СВЦЭМ!$A$33:$A$776,$A51,СВЦЭМ!$B$33:$B$776,C$47)+'СЕТ СН'!$G$11+СВЦЭМ!$D$10+'СЕТ СН'!$G$6-'СЕТ СН'!$G$23</f>
        <v>1367.07361704</v>
      </c>
      <c r="D51" s="36">
        <f>SUMIFS(СВЦЭМ!$D$33:$D$776,СВЦЭМ!$A$33:$A$776,$A51,СВЦЭМ!$B$33:$B$776,D$47)+'СЕТ СН'!$G$11+СВЦЭМ!$D$10+'СЕТ СН'!$G$6-'СЕТ СН'!$G$23</f>
        <v>1386.1944152199999</v>
      </c>
      <c r="E51" s="36">
        <f>SUMIFS(СВЦЭМ!$D$33:$D$776,СВЦЭМ!$A$33:$A$776,$A51,СВЦЭМ!$B$33:$B$776,E$47)+'СЕТ СН'!$G$11+СВЦЭМ!$D$10+'СЕТ СН'!$G$6-'СЕТ СН'!$G$23</f>
        <v>1414.5679932600001</v>
      </c>
      <c r="F51" s="36">
        <f>SUMIFS(СВЦЭМ!$D$33:$D$776,СВЦЭМ!$A$33:$A$776,$A51,СВЦЭМ!$B$33:$B$776,F$47)+'СЕТ СН'!$G$11+СВЦЭМ!$D$10+'СЕТ СН'!$G$6-'СЕТ СН'!$G$23</f>
        <v>1416.57340819</v>
      </c>
      <c r="G51" s="36">
        <f>SUMIFS(СВЦЭМ!$D$33:$D$776,СВЦЭМ!$A$33:$A$776,$A51,СВЦЭМ!$B$33:$B$776,G$47)+'СЕТ СН'!$G$11+СВЦЭМ!$D$10+'СЕТ СН'!$G$6-'СЕТ СН'!$G$23</f>
        <v>1429.6728234699999</v>
      </c>
      <c r="H51" s="36">
        <f>SUMIFS(СВЦЭМ!$D$33:$D$776,СВЦЭМ!$A$33:$A$776,$A51,СВЦЭМ!$B$33:$B$776,H$47)+'СЕТ СН'!$G$11+СВЦЭМ!$D$10+'СЕТ СН'!$G$6-'СЕТ СН'!$G$23</f>
        <v>1403.8030487000001</v>
      </c>
      <c r="I51" s="36">
        <f>SUMIFS(СВЦЭМ!$D$33:$D$776,СВЦЭМ!$A$33:$A$776,$A51,СВЦЭМ!$B$33:$B$776,I$47)+'СЕТ СН'!$G$11+СВЦЭМ!$D$10+'СЕТ СН'!$G$6-'СЕТ СН'!$G$23</f>
        <v>1371.86170178</v>
      </c>
      <c r="J51" s="36">
        <f>SUMIFS(СВЦЭМ!$D$33:$D$776,СВЦЭМ!$A$33:$A$776,$A51,СВЦЭМ!$B$33:$B$776,J$47)+'СЕТ СН'!$G$11+СВЦЭМ!$D$10+'СЕТ СН'!$G$6-'СЕТ СН'!$G$23</f>
        <v>1321.64505872</v>
      </c>
      <c r="K51" s="36">
        <f>SUMIFS(СВЦЭМ!$D$33:$D$776,СВЦЭМ!$A$33:$A$776,$A51,СВЦЭМ!$B$33:$B$776,K$47)+'СЕТ СН'!$G$11+СВЦЭМ!$D$10+'СЕТ СН'!$G$6-'СЕТ СН'!$G$23</f>
        <v>1321.8303754600001</v>
      </c>
      <c r="L51" s="36">
        <f>SUMIFS(СВЦЭМ!$D$33:$D$776,СВЦЭМ!$A$33:$A$776,$A51,СВЦЭМ!$B$33:$B$776,L$47)+'СЕТ СН'!$G$11+СВЦЭМ!$D$10+'СЕТ СН'!$G$6-'СЕТ СН'!$G$23</f>
        <v>1347.88834348</v>
      </c>
      <c r="M51" s="36">
        <f>SUMIFS(СВЦЭМ!$D$33:$D$776,СВЦЭМ!$A$33:$A$776,$A51,СВЦЭМ!$B$33:$B$776,M$47)+'СЕТ СН'!$G$11+СВЦЭМ!$D$10+'СЕТ СН'!$G$6-'СЕТ СН'!$G$23</f>
        <v>1350.1453253899999</v>
      </c>
      <c r="N51" s="36">
        <f>SUMIFS(СВЦЭМ!$D$33:$D$776,СВЦЭМ!$A$33:$A$776,$A51,СВЦЭМ!$B$33:$B$776,N$47)+'СЕТ СН'!$G$11+СВЦЭМ!$D$10+'СЕТ СН'!$G$6-'СЕТ СН'!$G$23</f>
        <v>1347.4090579899998</v>
      </c>
      <c r="O51" s="36">
        <f>SUMIFS(СВЦЭМ!$D$33:$D$776,СВЦЭМ!$A$33:$A$776,$A51,СВЦЭМ!$B$33:$B$776,O$47)+'СЕТ СН'!$G$11+СВЦЭМ!$D$10+'СЕТ СН'!$G$6-'СЕТ СН'!$G$23</f>
        <v>1339.1021511899999</v>
      </c>
      <c r="P51" s="36">
        <f>SUMIFS(СВЦЭМ!$D$33:$D$776,СВЦЭМ!$A$33:$A$776,$A51,СВЦЭМ!$B$33:$B$776,P$47)+'СЕТ СН'!$G$11+СВЦЭМ!$D$10+'СЕТ СН'!$G$6-'СЕТ СН'!$G$23</f>
        <v>1340.27305555</v>
      </c>
      <c r="Q51" s="36">
        <f>SUMIFS(СВЦЭМ!$D$33:$D$776,СВЦЭМ!$A$33:$A$776,$A51,СВЦЭМ!$B$33:$B$776,Q$47)+'СЕТ СН'!$G$11+СВЦЭМ!$D$10+'СЕТ СН'!$G$6-'СЕТ СН'!$G$23</f>
        <v>1338.61586143</v>
      </c>
      <c r="R51" s="36">
        <f>SUMIFS(СВЦЭМ!$D$33:$D$776,СВЦЭМ!$A$33:$A$776,$A51,СВЦЭМ!$B$33:$B$776,R$47)+'СЕТ СН'!$G$11+СВЦЭМ!$D$10+'СЕТ СН'!$G$6-'СЕТ СН'!$G$23</f>
        <v>1294.6208479000002</v>
      </c>
      <c r="S51" s="36">
        <f>SUMIFS(СВЦЭМ!$D$33:$D$776,СВЦЭМ!$A$33:$A$776,$A51,СВЦЭМ!$B$33:$B$776,S$47)+'СЕТ СН'!$G$11+СВЦЭМ!$D$10+'СЕТ СН'!$G$6-'СЕТ СН'!$G$23</f>
        <v>1259.7133035699999</v>
      </c>
      <c r="T51" s="36">
        <f>SUMIFS(СВЦЭМ!$D$33:$D$776,СВЦЭМ!$A$33:$A$776,$A51,СВЦЭМ!$B$33:$B$776,T$47)+'СЕТ СН'!$G$11+СВЦЭМ!$D$10+'СЕТ СН'!$G$6-'СЕТ СН'!$G$23</f>
        <v>1252.7131926900001</v>
      </c>
      <c r="U51" s="36">
        <f>SUMIFS(СВЦЭМ!$D$33:$D$776,СВЦЭМ!$A$33:$A$776,$A51,СВЦЭМ!$B$33:$B$776,U$47)+'СЕТ СН'!$G$11+СВЦЭМ!$D$10+'СЕТ СН'!$G$6-'СЕТ СН'!$G$23</f>
        <v>1252.06080905</v>
      </c>
      <c r="V51" s="36">
        <f>SUMIFS(СВЦЭМ!$D$33:$D$776,СВЦЭМ!$A$33:$A$776,$A51,СВЦЭМ!$B$33:$B$776,V$47)+'СЕТ СН'!$G$11+СВЦЭМ!$D$10+'СЕТ СН'!$G$6-'СЕТ СН'!$G$23</f>
        <v>1251.5156818200001</v>
      </c>
      <c r="W51" s="36">
        <f>SUMIFS(СВЦЭМ!$D$33:$D$776,СВЦЭМ!$A$33:$A$776,$A51,СВЦЭМ!$B$33:$B$776,W$47)+'СЕТ СН'!$G$11+СВЦЭМ!$D$10+'СЕТ СН'!$G$6-'СЕТ СН'!$G$23</f>
        <v>1262.5210631700002</v>
      </c>
      <c r="X51" s="36">
        <f>SUMIFS(СВЦЭМ!$D$33:$D$776,СВЦЭМ!$A$33:$A$776,$A51,СВЦЭМ!$B$33:$B$776,X$47)+'СЕТ СН'!$G$11+СВЦЭМ!$D$10+'СЕТ СН'!$G$6-'СЕТ СН'!$G$23</f>
        <v>1235.3742315499999</v>
      </c>
      <c r="Y51" s="36">
        <f>SUMIFS(СВЦЭМ!$D$33:$D$776,СВЦЭМ!$A$33:$A$776,$A51,СВЦЭМ!$B$33:$B$776,Y$47)+'СЕТ СН'!$G$11+СВЦЭМ!$D$10+'СЕТ СН'!$G$6-'СЕТ СН'!$G$23</f>
        <v>1227.4372167500001</v>
      </c>
    </row>
    <row r="52" spans="1:25" ht="15.75" x14ac:dyDescent="0.2">
      <c r="A52" s="35">
        <f t="shared" si="1"/>
        <v>43682</v>
      </c>
      <c r="B52" s="36">
        <f>SUMIFS(СВЦЭМ!$D$33:$D$776,СВЦЭМ!$A$33:$A$776,$A52,СВЦЭМ!$B$33:$B$776,B$47)+'СЕТ СН'!$G$11+СВЦЭМ!$D$10+'СЕТ СН'!$G$6-'СЕТ СН'!$G$23</f>
        <v>1324.60558698</v>
      </c>
      <c r="C52" s="36">
        <f>SUMIFS(СВЦЭМ!$D$33:$D$776,СВЦЭМ!$A$33:$A$776,$A52,СВЦЭМ!$B$33:$B$776,C$47)+'СЕТ СН'!$G$11+СВЦЭМ!$D$10+'СЕТ СН'!$G$6-'СЕТ СН'!$G$23</f>
        <v>1359.0540249800001</v>
      </c>
      <c r="D52" s="36">
        <f>SUMIFS(СВЦЭМ!$D$33:$D$776,СВЦЭМ!$A$33:$A$776,$A52,СВЦЭМ!$B$33:$B$776,D$47)+'СЕТ СН'!$G$11+СВЦЭМ!$D$10+'СЕТ СН'!$G$6-'СЕТ СН'!$G$23</f>
        <v>1390.1662103600002</v>
      </c>
      <c r="E52" s="36">
        <f>SUMIFS(СВЦЭМ!$D$33:$D$776,СВЦЭМ!$A$33:$A$776,$A52,СВЦЭМ!$B$33:$B$776,E$47)+'СЕТ СН'!$G$11+СВЦЭМ!$D$10+'СЕТ СН'!$G$6-'СЕТ СН'!$G$23</f>
        <v>1399.6666270000001</v>
      </c>
      <c r="F52" s="36">
        <f>SUMIFS(СВЦЭМ!$D$33:$D$776,СВЦЭМ!$A$33:$A$776,$A52,СВЦЭМ!$B$33:$B$776,F$47)+'СЕТ СН'!$G$11+СВЦЭМ!$D$10+'СЕТ СН'!$G$6-'СЕТ СН'!$G$23</f>
        <v>1399.5466976299999</v>
      </c>
      <c r="G52" s="36">
        <f>SUMIFS(СВЦЭМ!$D$33:$D$776,СВЦЭМ!$A$33:$A$776,$A52,СВЦЭМ!$B$33:$B$776,G$47)+'СЕТ СН'!$G$11+СВЦЭМ!$D$10+'СЕТ СН'!$G$6-'СЕТ СН'!$G$23</f>
        <v>1384.1112661699999</v>
      </c>
      <c r="H52" s="36">
        <f>SUMIFS(СВЦЭМ!$D$33:$D$776,СВЦЭМ!$A$33:$A$776,$A52,СВЦЭМ!$B$33:$B$776,H$47)+'СЕТ СН'!$G$11+СВЦЭМ!$D$10+'СЕТ СН'!$G$6-'СЕТ СН'!$G$23</f>
        <v>1345.2261630100002</v>
      </c>
      <c r="I52" s="36">
        <f>SUMIFS(СВЦЭМ!$D$33:$D$776,СВЦЭМ!$A$33:$A$776,$A52,СВЦЭМ!$B$33:$B$776,I$47)+'СЕТ СН'!$G$11+СВЦЭМ!$D$10+'СЕТ СН'!$G$6-'СЕТ СН'!$G$23</f>
        <v>1330.92248255</v>
      </c>
      <c r="J52" s="36">
        <f>SUMIFS(СВЦЭМ!$D$33:$D$776,СВЦЭМ!$A$33:$A$776,$A52,СВЦЭМ!$B$33:$B$776,J$47)+'СЕТ СН'!$G$11+СВЦЭМ!$D$10+'СЕТ СН'!$G$6-'СЕТ СН'!$G$23</f>
        <v>1322.9721706999999</v>
      </c>
      <c r="K52" s="36">
        <f>SUMIFS(СВЦЭМ!$D$33:$D$776,СВЦЭМ!$A$33:$A$776,$A52,СВЦЭМ!$B$33:$B$776,K$47)+'СЕТ СН'!$G$11+СВЦЭМ!$D$10+'СЕТ СН'!$G$6-'СЕТ СН'!$G$23</f>
        <v>1346.32146958</v>
      </c>
      <c r="L52" s="36">
        <f>SUMIFS(СВЦЭМ!$D$33:$D$776,СВЦЭМ!$A$33:$A$776,$A52,СВЦЭМ!$B$33:$B$776,L$47)+'СЕТ СН'!$G$11+СВЦЭМ!$D$10+'СЕТ СН'!$G$6-'СЕТ СН'!$G$23</f>
        <v>1347.7043576999999</v>
      </c>
      <c r="M52" s="36">
        <f>SUMIFS(СВЦЭМ!$D$33:$D$776,СВЦЭМ!$A$33:$A$776,$A52,СВЦЭМ!$B$33:$B$776,M$47)+'СЕТ СН'!$G$11+СВЦЭМ!$D$10+'СЕТ СН'!$G$6-'СЕТ СН'!$G$23</f>
        <v>1355.3703851499999</v>
      </c>
      <c r="N52" s="36">
        <f>SUMIFS(СВЦЭМ!$D$33:$D$776,СВЦЭМ!$A$33:$A$776,$A52,СВЦЭМ!$B$33:$B$776,N$47)+'СЕТ СН'!$G$11+СВЦЭМ!$D$10+'СЕТ СН'!$G$6-'СЕТ СН'!$G$23</f>
        <v>1352.4184575200002</v>
      </c>
      <c r="O52" s="36">
        <f>SUMIFS(СВЦЭМ!$D$33:$D$776,СВЦЭМ!$A$33:$A$776,$A52,СВЦЭМ!$B$33:$B$776,O$47)+'СЕТ СН'!$G$11+СВЦЭМ!$D$10+'СЕТ СН'!$G$6-'СЕТ СН'!$G$23</f>
        <v>1359.3881502499999</v>
      </c>
      <c r="P52" s="36">
        <f>SUMIFS(СВЦЭМ!$D$33:$D$776,СВЦЭМ!$A$33:$A$776,$A52,СВЦЭМ!$B$33:$B$776,P$47)+'СЕТ СН'!$G$11+СВЦЭМ!$D$10+'СЕТ СН'!$G$6-'СЕТ СН'!$G$23</f>
        <v>1365.27646916</v>
      </c>
      <c r="Q52" s="36">
        <f>SUMIFS(СВЦЭМ!$D$33:$D$776,СВЦЭМ!$A$33:$A$776,$A52,СВЦЭМ!$B$33:$B$776,Q$47)+'СЕТ СН'!$G$11+СВЦЭМ!$D$10+'СЕТ СН'!$G$6-'СЕТ СН'!$G$23</f>
        <v>1363.7054084000001</v>
      </c>
      <c r="R52" s="36">
        <f>SUMIFS(СВЦЭМ!$D$33:$D$776,СВЦЭМ!$A$33:$A$776,$A52,СВЦЭМ!$B$33:$B$776,R$47)+'СЕТ СН'!$G$11+СВЦЭМ!$D$10+'СЕТ СН'!$G$6-'СЕТ СН'!$G$23</f>
        <v>1330.4089948999999</v>
      </c>
      <c r="S52" s="36">
        <f>SUMIFS(СВЦЭМ!$D$33:$D$776,СВЦЭМ!$A$33:$A$776,$A52,СВЦЭМ!$B$33:$B$776,S$47)+'СЕТ СН'!$G$11+СВЦЭМ!$D$10+'СЕТ СН'!$G$6-'СЕТ СН'!$G$23</f>
        <v>1284.149915</v>
      </c>
      <c r="T52" s="36">
        <f>SUMIFS(СВЦЭМ!$D$33:$D$776,СВЦЭМ!$A$33:$A$776,$A52,СВЦЭМ!$B$33:$B$776,T$47)+'СЕТ СН'!$G$11+СВЦЭМ!$D$10+'СЕТ СН'!$G$6-'СЕТ СН'!$G$23</f>
        <v>1274.36895024</v>
      </c>
      <c r="U52" s="36">
        <f>SUMIFS(СВЦЭМ!$D$33:$D$776,СВЦЭМ!$A$33:$A$776,$A52,СВЦЭМ!$B$33:$B$776,U$47)+'СЕТ СН'!$G$11+СВЦЭМ!$D$10+'СЕТ СН'!$G$6-'СЕТ СН'!$G$23</f>
        <v>1269.0809903899999</v>
      </c>
      <c r="V52" s="36">
        <f>SUMIFS(СВЦЭМ!$D$33:$D$776,СВЦЭМ!$A$33:$A$776,$A52,СВЦЭМ!$B$33:$B$776,V$47)+'СЕТ СН'!$G$11+СВЦЭМ!$D$10+'СЕТ СН'!$G$6-'СЕТ СН'!$G$23</f>
        <v>1266.73248575</v>
      </c>
      <c r="W52" s="36">
        <f>SUMIFS(СВЦЭМ!$D$33:$D$776,СВЦЭМ!$A$33:$A$776,$A52,СВЦЭМ!$B$33:$B$776,W$47)+'СЕТ СН'!$G$11+СВЦЭМ!$D$10+'СЕТ СН'!$G$6-'СЕТ СН'!$G$23</f>
        <v>1281.0827772299999</v>
      </c>
      <c r="X52" s="36">
        <f>SUMIFS(СВЦЭМ!$D$33:$D$776,СВЦЭМ!$A$33:$A$776,$A52,СВЦЭМ!$B$33:$B$776,X$47)+'СЕТ СН'!$G$11+СВЦЭМ!$D$10+'СЕТ СН'!$G$6-'СЕТ СН'!$G$23</f>
        <v>1260.1270803500001</v>
      </c>
      <c r="Y52" s="36">
        <f>SUMIFS(СВЦЭМ!$D$33:$D$776,СВЦЭМ!$A$33:$A$776,$A52,СВЦЭМ!$B$33:$B$776,Y$47)+'СЕТ СН'!$G$11+СВЦЭМ!$D$10+'СЕТ СН'!$G$6-'СЕТ СН'!$G$23</f>
        <v>1266.4846653899999</v>
      </c>
    </row>
    <row r="53" spans="1:25" ht="15.75" x14ac:dyDescent="0.2">
      <c r="A53" s="35">
        <f t="shared" si="1"/>
        <v>43683</v>
      </c>
      <c r="B53" s="36">
        <f>SUMIFS(СВЦЭМ!$D$33:$D$776,СВЦЭМ!$A$33:$A$776,$A53,СВЦЭМ!$B$33:$B$776,B$47)+'СЕТ СН'!$G$11+СВЦЭМ!$D$10+'СЕТ СН'!$G$6-'СЕТ СН'!$G$23</f>
        <v>1328.6896109899999</v>
      </c>
      <c r="C53" s="36">
        <f>SUMIFS(СВЦЭМ!$D$33:$D$776,СВЦЭМ!$A$33:$A$776,$A53,СВЦЭМ!$B$33:$B$776,C$47)+'СЕТ СН'!$G$11+СВЦЭМ!$D$10+'СЕТ СН'!$G$6-'СЕТ СН'!$G$23</f>
        <v>1363.38711573</v>
      </c>
      <c r="D53" s="36">
        <f>SUMIFS(СВЦЭМ!$D$33:$D$776,СВЦЭМ!$A$33:$A$776,$A53,СВЦЭМ!$B$33:$B$776,D$47)+'СЕТ СН'!$G$11+СВЦЭМ!$D$10+'СЕТ СН'!$G$6-'СЕТ СН'!$G$23</f>
        <v>1387.0189390800001</v>
      </c>
      <c r="E53" s="36">
        <f>SUMIFS(СВЦЭМ!$D$33:$D$776,СВЦЭМ!$A$33:$A$776,$A53,СВЦЭМ!$B$33:$B$776,E$47)+'СЕТ СН'!$G$11+СВЦЭМ!$D$10+'СЕТ СН'!$G$6-'СЕТ СН'!$G$23</f>
        <v>1397.59942185</v>
      </c>
      <c r="F53" s="36">
        <f>SUMIFS(СВЦЭМ!$D$33:$D$776,СВЦЭМ!$A$33:$A$776,$A53,СВЦЭМ!$B$33:$B$776,F$47)+'СЕТ СН'!$G$11+СВЦЭМ!$D$10+'СЕТ СН'!$G$6-'СЕТ СН'!$G$23</f>
        <v>1407.1767790899999</v>
      </c>
      <c r="G53" s="36">
        <f>SUMIFS(СВЦЭМ!$D$33:$D$776,СВЦЭМ!$A$33:$A$776,$A53,СВЦЭМ!$B$33:$B$776,G$47)+'СЕТ СН'!$G$11+СВЦЭМ!$D$10+'СЕТ СН'!$G$6-'СЕТ СН'!$G$23</f>
        <v>1382.39178178</v>
      </c>
      <c r="H53" s="36">
        <f>SUMIFS(СВЦЭМ!$D$33:$D$776,СВЦЭМ!$A$33:$A$776,$A53,СВЦЭМ!$B$33:$B$776,H$47)+'СЕТ СН'!$G$11+СВЦЭМ!$D$10+'СЕТ СН'!$G$6-'СЕТ СН'!$G$23</f>
        <v>1346.0022952899999</v>
      </c>
      <c r="I53" s="36">
        <f>SUMIFS(СВЦЭМ!$D$33:$D$776,СВЦЭМ!$A$33:$A$776,$A53,СВЦЭМ!$B$33:$B$776,I$47)+'СЕТ СН'!$G$11+СВЦЭМ!$D$10+'СЕТ СН'!$G$6-'СЕТ СН'!$G$23</f>
        <v>1299.2262448500001</v>
      </c>
      <c r="J53" s="36">
        <f>SUMIFS(СВЦЭМ!$D$33:$D$776,СВЦЭМ!$A$33:$A$776,$A53,СВЦЭМ!$B$33:$B$776,J$47)+'СЕТ СН'!$G$11+СВЦЭМ!$D$10+'СЕТ СН'!$G$6-'СЕТ СН'!$G$23</f>
        <v>1333.74107974</v>
      </c>
      <c r="K53" s="36">
        <f>SUMIFS(СВЦЭМ!$D$33:$D$776,СВЦЭМ!$A$33:$A$776,$A53,СВЦЭМ!$B$33:$B$776,K$47)+'СЕТ СН'!$G$11+СВЦЭМ!$D$10+'СЕТ СН'!$G$6-'СЕТ СН'!$G$23</f>
        <v>1370.3742023099999</v>
      </c>
      <c r="L53" s="36">
        <f>SUMIFS(СВЦЭМ!$D$33:$D$776,СВЦЭМ!$A$33:$A$776,$A53,СВЦЭМ!$B$33:$B$776,L$47)+'СЕТ СН'!$G$11+СВЦЭМ!$D$10+'СЕТ СН'!$G$6-'СЕТ СН'!$G$23</f>
        <v>1374.79211687</v>
      </c>
      <c r="M53" s="36">
        <f>SUMIFS(СВЦЭМ!$D$33:$D$776,СВЦЭМ!$A$33:$A$776,$A53,СВЦЭМ!$B$33:$B$776,M$47)+'СЕТ СН'!$G$11+СВЦЭМ!$D$10+'СЕТ СН'!$G$6-'СЕТ СН'!$G$23</f>
        <v>1373.7121508599998</v>
      </c>
      <c r="N53" s="36">
        <f>SUMIFS(СВЦЭМ!$D$33:$D$776,СВЦЭМ!$A$33:$A$776,$A53,СВЦЭМ!$B$33:$B$776,N$47)+'СЕТ СН'!$G$11+СВЦЭМ!$D$10+'СЕТ СН'!$G$6-'СЕТ СН'!$G$23</f>
        <v>1374.0875931</v>
      </c>
      <c r="O53" s="36">
        <f>SUMIFS(СВЦЭМ!$D$33:$D$776,СВЦЭМ!$A$33:$A$776,$A53,СВЦЭМ!$B$33:$B$776,O$47)+'СЕТ СН'!$G$11+СВЦЭМ!$D$10+'СЕТ СН'!$G$6-'СЕТ СН'!$G$23</f>
        <v>1374.36054059</v>
      </c>
      <c r="P53" s="36">
        <f>SUMIFS(СВЦЭМ!$D$33:$D$776,СВЦЭМ!$A$33:$A$776,$A53,СВЦЭМ!$B$33:$B$776,P$47)+'СЕТ СН'!$G$11+СВЦЭМ!$D$10+'СЕТ СН'!$G$6-'СЕТ СН'!$G$23</f>
        <v>1377.3439008</v>
      </c>
      <c r="Q53" s="36">
        <f>SUMIFS(СВЦЭМ!$D$33:$D$776,СВЦЭМ!$A$33:$A$776,$A53,СВЦЭМ!$B$33:$B$776,Q$47)+'СЕТ СН'!$G$11+СВЦЭМ!$D$10+'СЕТ СН'!$G$6-'СЕТ СН'!$G$23</f>
        <v>1380.0995665</v>
      </c>
      <c r="R53" s="36">
        <f>SUMIFS(СВЦЭМ!$D$33:$D$776,СВЦЭМ!$A$33:$A$776,$A53,СВЦЭМ!$B$33:$B$776,R$47)+'СЕТ СН'!$G$11+СВЦЭМ!$D$10+'СЕТ СН'!$G$6-'СЕТ СН'!$G$23</f>
        <v>1327.5428247700002</v>
      </c>
      <c r="S53" s="36">
        <f>SUMIFS(СВЦЭМ!$D$33:$D$776,СВЦЭМ!$A$33:$A$776,$A53,СВЦЭМ!$B$33:$B$776,S$47)+'СЕТ СН'!$G$11+СВЦЭМ!$D$10+'СЕТ СН'!$G$6-'СЕТ СН'!$G$23</f>
        <v>1279.76913494</v>
      </c>
      <c r="T53" s="36">
        <f>SUMIFS(СВЦЭМ!$D$33:$D$776,СВЦЭМ!$A$33:$A$776,$A53,СВЦЭМ!$B$33:$B$776,T$47)+'СЕТ СН'!$G$11+СВЦЭМ!$D$10+'СЕТ СН'!$G$6-'СЕТ СН'!$G$23</f>
        <v>1267.6907513000001</v>
      </c>
      <c r="U53" s="36">
        <f>SUMIFS(СВЦЭМ!$D$33:$D$776,СВЦЭМ!$A$33:$A$776,$A53,СВЦЭМ!$B$33:$B$776,U$47)+'СЕТ СН'!$G$11+СВЦЭМ!$D$10+'СЕТ СН'!$G$6-'СЕТ СН'!$G$23</f>
        <v>1272.76503748</v>
      </c>
      <c r="V53" s="36">
        <f>SUMIFS(СВЦЭМ!$D$33:$D$776,СВЦЭМ!$A$33:$A$776,$A53,СВЦЭМ!$B$33:$B$776,V$47)+'СЕТ СН'!$G$11+СВЦЭМ!$D$10+'СЕТ СН'!$G$6-'СЕТ СН'!$G$23</f>
        <v>1270.76683996</v>
      </c>
      <c r="W53" s="36">
        <f>SUMIFS(СВЦЭМ!$D$33:$D$776,СВЦЭМ!$A$33:$A$776,$A53,СВЦЭМ!$B$33:$B$776,W$47)+'СЕТ СН'!$G$11+СВЦЭМ!$D$10+'СЕТ СН'!$G$6-'СЕТ СН'!$G$23</f>
        <v>1272.61209979</v>
      </c>
      <c r="X53" s="36">
        <f>SUMIFS(СВЦЭМ!$D$33:$D$776,СВЦЭМ!$A$33:$A$776,$A53,СВЦЭМ!$B$33:$B$776,X$47)+'СЕТ СН'!$G$11+СВЦЭМ!$D$10+'СЕТ СН'!$G$6-'СЕТ СН'!$G$23</f>
        <v>1251.7155555700001</v>
      </c>
      <c r="Y53" s="36">
        <f>SUMIFS(СВЦЭМ!$D$33:$D$776,СВЦЭМ!$A$33:$A$776,$A53,СВЦЭМ!$B$33:$B$776,Y$47)+'СЕТ СН'!$G$11+СВЦЭМ!$D$10+'СЕТ СН'!$G$6-'СЕТ СН'!$G$23</f>
        <v>1261.0168778500001</v>
      </c>
    </row>
    <row r="54" spans="1:25" ht="15.75" x14ac:dyDescent="0.2">
      <c r="A54" s="35">
        <f t="shared" si="1"/>
        <v>43684</v>
      </c>
      <c r="B54" s="36">
        <f>SUMIFS(СВЦЭМ!$D$33:$D$776,СВЦЭМ!$A$33:$A$776,$A54,СВЦЭМ!$B$33:$B$776,B$47)+'СЕТ СН'!$G$11+СВЦЭМ!$D$10+'СЕТ СН'!$G$6-'СЕТ СН'!$G$23</f>
        <v>1333.4440273300002</v>
      </c>
      <c r="C54" s="36">
        <f>SUMIFS(СВЦЭМ!$D$33:$D$776,СВЦЭМ!$A$33:$A$776,$A54,СВЦЭМ!$B$33:$B$776,C$47)+'СЕТ СН'!$G$11+СВЦЭМ!$D$10+'СЕТ СН'!$G$6-'СЕТ СН'!$G$23</f>
        <v>1337.47293995</v>
      </c>
      <c r="D54" s="36">
        <f>SUMIFS(СВЦЭМ!$D$33:$D$776,СВЦЭМ!$A$33:$A$776,$A54,СВЦЭМ!$B$33:$B$776,D$47)+'СЕТ СН'!$G$11+СВЦЭМ!$D$10+'СЕТ СН'!$G$6-'СЕТ СН'!$G$23</f>
        <v>1363.80712027</v>
      </c>
      <c r="E54" s="36">
        <f>SUMIFS(СВЦЭМ!$D$33:$D$776,СВЦЭМ!$A$33:$A$776,$A54,СВЦЭМ!$B$33:$B$776,E$47)+'СЕТ СН'!$G$11+СВЦЭМ!$D$10+'СЕТ СН'!$G$6-'СЕТ СН'!$G$23</f>
        <v>1366.75378897</v>
      </c>
      <c r="F54" s="36">
        <f>SUMIFS(СВЦЭМ!$D$33:$D$776,СВЦЭМ!$A$33:$A$776,$A54,СВЦЭМ!$B$33:$B$776,F$47)+'СЕТ СН'!$G$11+СВЦЭМ!$D$10+'СЕТ СН'!$G$6-'СЕТ СН'!$G$23</f>
        <v>1374.2546739700001</v>
      </c>
      <c r="G54" s="36">
        <f>SUMIFS(СВЦЭМ!$D$33:$D$776,СВЦЭМ!$A$33:$A$776,$A54,СВЦЭМ!$B$33:$B$776,G$47)+'СЕТ СН'!$G$11+СВЦЭМ!$D$10+'СЕТ СН'!$G$6-'СЕТ СН'!$G$23</f>
        <v>1367.58090657</v>
      </c>
      <c r="H54" s="36">
        <f>SUMIFS(СВЦЭМ!$D$33:$D$776,СВЦЭМ!$A$33:$A$776,$A54,СВЦЭМ!$B$33:$B$776,H$47)+'СЕТ СН'!$G$11+СВЦЭМ!$D$10+'СЕТ СН'!$G$6-'СЕТ СН'!$G$23</f>
        <v>1330.0444581199999</v>
      </c>
      <c r="I54" s="36">
        <f>SUMIFS(СВЦЭМ!$D$33:$D$776,СВЦЭМ!$A$33:$A$776,$A54,СВЦЭМ!$B$33:$B$776,I$47)+'СЕТ СН'!$G$11+СВЦЭМ!$D$10+'СЕТ СН'!$G$6-'СЕТ СН'!$G$23</f>
        <v>1315.3384145300001</v>
      </c>
      <c r="J54" s="36">
        <f>SUMIFS(СВЦЭМ!$D$33:$D$776,СВЦЭМ!$A$33:$A$776,$A54,СВЦЭМ!$B$33:$B$776,J$47)+'СЕТ СН'!$G$11+СВЦЭМ!$D$10+'СЕТ СН'!$G$6-'СЕТ СН'!$G$23</f>
        <v>1339.5868318600001</v>
      </c>
      <c r="K54" s="36">
        <f>SUMIFS(СВЦЭМ!$D$33:$D$776,СВЦЭМ!$A$33:$A$776,$A54,СВЦЭМ!$B$33:$B$776,K$47)+'СЕТ СН'!$G$11+СВЦЭМ!$D$10+'СЕТ СН'!$G$6-'СЕТ СН'!$G$23</f>
        <v>1357.2206640899999</v>
      </c>
      <c r="L54" s="36">
        <f>SUMIFS(СВЦЭМ!$D$33:$D$776,СВЦЭМ!$A$33:$A$776,$A54,СВЦЭМ!$B$33:$B$776,L$47)+'СЕТ СН'!$G$11+СВЦЭМ!$D$10+'СЕТ СН'!$G$6-'СЕТ СН'!$G$23</f>
        <v>1357.8546934000001</v>
      </c>
      <c r="M54" s="36">
        <f>SUMIFS(СВЦЭМ!$D$33:$D$776,СВЦЭМ!$A$33:$A$776,$A54,СВЦЭМ!$B$33:$B$776,M$47)+'СЕТ СН'!$G$11+СВЦЭМ!$D$10+'СЕТ СН'!$G$6-'СЕТ СН'!$G$23</f>
        <v>1361.05477739</v>
      </c>
      <c r="N54" s="36">
        <f>SUMIFS(СВЦЭМ!$D$33:$D$776,СВЦЭМ!$A$33:$A$776,$A54,СВЦЭМ!$B$33:$B$776,N$47)+'СЕТ СН'!$G$11+СВЦЭМ!$D$10+'СЕТ СН'!$G$6-'СЕТ СН'!$G$23</f>
        <v>1354.4173194700002</v>
      </c>
      <c r="O54" s="36">
        <f>SUMIFS(СВЦЭМ!$D$33:$D$776,СВЦЭМ!$A$33:$A$776,$A54,СВЦЭМ!$B$33:$B$776,O$47)+'СЕТ СН'!$G$11+СВЦЭМ!$D$10+'СЕТ СН'!$G$6-'СЕТ СН'!$G$23</f>
        <v>1359.7955450700001</v>
      </c>
      <c r="P54" s="36">
        <f>SUMIFS(СВЦЭМ!$D$33:$D$776,СВЦЭМ!$A$33:$A$776,$A54,СВЦЭМ!$B$33:$B$776,P$47)+'СЕТ СН'!$G$11+СВЦЭМ!$D$10+'СЕТ СН'!$G$6-'СЕТ СН'!$G$23</f>
        <v>1363.6615813200001</v>
      </c>
      <c r="Q54" s="36">
        <f>SUMIFS(СВЦЭМ!$D$33:$D$776,СВЦЭМ!$A$33:$A$776,$A54,СВЦЭМ!$B$33:$B$776,Q$47)+'СЕТ СН'!$G$11+СВЦЭМ!$D$10+'СЕТ СН'!$G$6-'СЕТ СН'!$G$23</f>
        <v>1363.48335333</v>
      </c>
      <c r="R54" s="36">
        <f>SUMIFS(СВЦЭМ!$D$33:$D$776,СВЦЭМ!$A$33:$A$776,$A54,СВЦЭМ!$B$33:$B$776,R$47)+'СЕТ СН'!$G$11+СВЦЭМ!$D$10+'СЕТ СН'!$G$6-'СЕТ СН'!$G$23</f>
        <v>1322.34999604</v>
      </c>
      <c r="S54" s="36">
        <f>SUMIFS(СВЦЭМ!$D$33:$D$776,СВЦЭМ!$A$33:$A$776,$A54,СВЦЭМ!$B$33:$B$776,S$47)+'СЕТ СН'!$G$11+СВЦЭМ!$D$10+'СЕТ СН'!$G$6-'СЕТ СН'!$G$23</f>
        <v>1277.8231068800001</v>
      </c>
      <c r="T54" s="36">
        <f>SUMIFS(СВЦЭМ!$D$33:$D$776,СВЦЭМ!$A$33:$A$776,$A54,СВЦЭМ!$B$33:$B$776,T$47)+'СЕТ СН'!$G$11+СВЦЭМ!$D$10+'СЕТ СН'!$G$6-'СЕТ СН'!$G$23</f>
        <v>1265.4540640499999</v>
      </c>
      <c r="U54" s="36">
        <f>SUMIFS(СВЦЭМ!$D$33:$D$776,СВЦЭМ!$A$33:$A$776,$A54,СВЦЭМ!$B$33:$B$776,U$47)+'СЕТ СН'!$G$11+СВЦЭМ!$D$10+'СЕТ СН'!$G$6-'СЕТ СН'!$G$23</f>
        <v>1266.8969626100002</v>
      </c>
      <c r="V54" s="36">
        <f>SUMIFS(СВЦЭМ!$D$33:$D$776,СВЦЭМ!$A$33:$A$776,$A54,СВЦЭМ!$B$33:$B$776,V$47)+'СЕТ СН'!$G$11+СВЦЭМ!$D$10+'СЕТ СН'!$G$6-'СЕТ СН'!$G$23</f>
        <v>1262.14106014</v>
      </c>
      <c r="W54" s="36">
        <f>SUMIFS(СВЦЭМ!$D$33:$D$776,СВЦЭМ!$A$33:$A$776,$A54,СВЦЭМ!$B$33:$B$776,W$47)+'СЕТ СН'!$G$11+СВЦЭМ!$D$10+'СЕТ СН'!$G$6-'СЕТ СН'!$G$23</f>
        <v>1270.9855206500001</v>
      </c>
      <c r="X54" s="36">
        <f>SUMIFS(СВЦЭМ!$D$33:$D$776,СВЦЭМ!$A$33:$A$776,$A54,СВЦЭМ!$B$33:$B$776,X$47)+'СЕТ СН'!$G$11+СВЦЭМ!$D$10+'СЕТ СН'!$G$6-'СЕТ СН'!$G$23</f>
        <v>1242.9354478</v>
      </c>
      <c r="Y54" s="36">
        <f>SUMIFS(СВЦЭМ!$D$33:$D$776,СВЦЭМ!$A$33:$A$776,$A54,СВЦЭМ!$B$33:$B$776,Y$47)+'СЕТ СН'!$G$11+СВЦЭМ!$D$10+'СЕТ СН'!$G$6-'СЕТ СН'!$G$23</f>
        <v>1273.8125856900001</v>
      </c>
    </row>
    <row r="55" spans="1:25" ht="15.75" x14ac:dyDescent="0.2">
      <c r="A55" s="35">
        <f t="shared" si="1"/>
        <v>43685</v>
      </c>
      <c r="B55" s="36">
        <f>SUMIFS(СВЦЭМ!$D$33:$D$776,СВЦЭМ!$A$33:$A$776,$A55,СВЦЭМ!$B$33:$B$776,B$47)+'СЕТ СН'!$G$11+СВЦЭМ!$D$10+'СЕТ СН'!$G$6-'СЕТ СН'!$G$23</f>
        <v>1367.87109033</v>
      </c>
      <c r="C55" s="36">
        <f>SUMIFS(СВЦЭМ!$D$33:$D$776,СВЦЭМ!$A$33:$A$776,$A55,СВЦЭМ!$B$33:$B$776,C$47)+'СЕТ СН'!$G$11+СВЦЭМ!$D$10+'СЕТ СН'!$G$6-'СЕТ СН'!$G$23</f>
        <v>1408.39395152</v>
      </c>
      <c r="D55" s="36">
        <f>SUMIFS(СВЦЭМ!$D$33:$D$776,СВЦЭМ!$A$33:$A$776,$A55,СВЦЭМ!$B$33:$B$776,D$47)+'СЕТ СН'!$G$11+СВЦЭМ!$D$10+'СЕТ СН'!$G$6-'СЕТ СН'!$G$23</f>
        <v>1438.0768263700002</v>
      </c>
      <c r="E55" s="36">
        <f>SUMIFS(СВЦЭМ!$D$33:$D$776,СВЦЭМ!$A$33:$A$776,$A55,СВЦЭМ!$B$33:$B$776,E$47)+'СЕТ СН'!$G$11+СВЦЭМ!$D$10+'СЕТ СН'!$G$6-'СЕТ СН'!$G$23</f>
        <v>1460.5433413800001</v>
      </c>
      <c r="F55" s="36">
        <f>SUMIFS(СВЦЭМ!$D$33:$D$776,СВЦЭМ!$A$33:$A$776,$A55,СВЦЭМ!$B$33:$B$776,F$47)+'СЕТ СН'!$G$11+СВЦЭМ!$D$10+'СЕТ СН'!$G$6-'СЕТ СН'!$G$23</f>
        <v>1504.7183361699999</v>
      </c>
      <c r="G55" s="36">
        <f>SUMIFS(СВЦЭМ!$D$33:$D$776,СВЦЭМ!$A$33:$A$776,$A55,СВЦЭМ!$B$33:$B$776,G$47)+'СЕТ СН'!$G$11+СВЦЭМ!$D$10+'СЕТ СН'!$G$6-'СЕТ СН'!$G$23</f>
        <v>1484.8405523900001</v>
      </c>
      <c r="H55" s="36">
        <f>SUMIFS(СВЦЭМ!$D$33:$D$776,СВЦЭМ!$A$33:$A$776,$A55,СВЦЭМ!$B$33:$B$776,H$47)+'СЕТ СН'!$G$11+СВЦЭМ!$D$10+'СЕТ СН'!$G$6-'СЕТ СН'!$G$23</f>
        <v>1441.3722194100001</v>
      </c>
      <c r="I55" s="36">
        <f>SUMIFS(СВЦЭМ!$D$33:$D$776,СВЦЭМ!$A$33:$A$776,$A55,СВЦЭМ!$B$33:$B$776,I$47)+'СЕТ СН'!$G$11+СВЦЭМ!$D$10+'СЕТ СН'!$G$6-'СЕТ СН'!$G$23</f>
        <v>1389.0085354</v>
      </c>
      <c r="J55" s="36">
        <f>SUMIFS(СВЦЭМ!$D$33:$D$776,СВЦЭМ!$A$33:$A$776,$A55,СВЦЭМ!$B$33:$B$776,J$47)+'СЕТ СН'!$G$11+СВЦЭМ!$D$10+'СЕТ СН'!$G$6-'СЕТ СН'!$G$23</f>
        <v>1346.63337275</v>
      </c>
      <c r="K55" s="36">
        <f>SUMIFS(СВЦЭМ!$D$33:$D$776,СВЦЭМ!$A$33:$A$776,$A55,СВЦЭМ!$B$33:$B$776,K$47)+'СЕТ СН'!$G$11+СВЦЭМ!$D$10+'СЕТ СН'!$G$6-'СЕТ СН'!$G$23</f>
        <v>1378.74896919</v>
      </c>
      <c r="L55" s="36">
        <f>SUMIFS(СВЦЭМ!$D$33:$D$776,СВЦЭМ!$A$33:$A$776,$A55,СВЦЭМ!$B$33:$B$776,L$47)+'СЕТ СН'!$G$11+СВЦЭМ!$D$10+'СЕТ СН'!$G$6-'СЕТ СН'!$G$23</f>
        <v>1390.14624288</v>
      </c>
      <c r="M55" s="36">
        <f>SUMIFS(СВЦЭМ!$D$33:$D$776,СВЦЭМ!$A$33:$A$776,$A55,СВЦЭМ!$B$33:$B$776,M$47)+'СЕТ СН'!$G$11+СВЦЭМ!$D$10+'СЕТ СН'!$G$6-'СЕТ СН'!$G$23</f>
        <v>1387.67348307</v>
      </c>
      <c r="N55" s="36">
        <f>SUMIFS(СВЦЭМ!$D$33:$D$776,СВЦЭМ!$A$33:$A$776,$A55,СВЦЭМ!$B$33:$B$776,N$47)+'СЕТ СН'!$G$11+СВЦЭМ!$D$10+'СЕТ СН'!$G$6-'СЕТ СН'!$G$23</f>
        <v>1382.9870643300001</v>
      </c>
      <c r="O55" s="36">
        <f>SUMIFS(СВЦЭМ!$D$33:$D$776,СВЦЭМ!$A$33:$A$776,$A55,СВЦЭМ!$B$33:$B$776,O$47)+'СЕТ СН'!$G$11+СВЦЭМ!$D$10+'СЕТ СН'!$G$6-'СЕТ СН'!$G$23</f>
        <v>1389.48173105</v>
      </c>
      <c r="P55" s="36">
        <f>SUMIFS(СВЦЭМ!$D$33:$D$776,СВЦЭМ!$A$33:$A$776,$A55,СВЦЭМ!$B$33:$B$776,P$47)+'СЕТ СН'!$G$11+СВЦЭМ!$D$10+'СЕТ СН'!$G$6-'СЕТ СН'!$G$23</f>
        <v>1391.87017057</v>
      </c>
      <c r="Q55" s="36">
        <f>SUMIFS(СВЦЭМ!$D$33:$D$776,СВЦЭМ!$A$33:$A$776,$A55,СВЦЭМ!$B$33:$B$776,Q$47)+'СЕТ СН'!$G$11+СВЦЭМ!$D$10+'СЕТ СН'!$G$6-'СЕТ СН'!$G$23</f>
        <v>1396.5183255100001</v>
      </c>
      <c r="R55" s="36">
        <f>SUMIFS(СВЦЭМ!$D$33:$D$776,СВЦЭМ!$A$33:$A$776,$A55,СВЦЭМ!$B$33:$B$776,R$47)+'СЕТ СН'!$G$11+СВЦЭМ!$D$10+'СЕТ СН'!$G$6-'СЕТ СН'!$G$23</f>
        <v>1341.9910990600001</v>
      </c>
      <c r="S55" s="36">
        <f>SUMIFS(СВЦЭМ!$D$33:$D$776,СВЦЭМ!$A$33:$A$776,$A55,СВЦЭМ!$B$33:$B$776,S$47)+'СЕТ СН'!$G$11+СВЦЭМ!$D$10+'СЕТ СН'!$G$6-'СЕТ СН'!$G$23</f>
        <v>1324.12151541</v>
      </c>
      <c r="T55" s="36">
        <f>SUMIFS(СВЦЭМ!$D$33:$D$776,СВЦЭМ!$A$33:$A$776,$A55,СВЦЭМ!$B$33:$B$776,T$47)+'СЕТ СН'!$G$11+СВЦЭМ!$D$10+'СЕТ СН'!$G$6-'СЕТ СН'!$G$23</f>
        <v>1323.7152327600002</v>
      </c>
      <c r="U55" s="36">
        <f>SUMIFS(СВЦЭМ!$D$33:$D$776,СВЦЭМ!$A$33:$A$776,$A55,СВЦЭМ!$B$33:$B$776,U$47)+'СЕТ СН'!$G$11+СВЦЭМ!$D$10+'СЕТ СН'!$G$6-'СЕТ СН'!$G$23</f>
        <v>1285.9019394500001</v>
      </c>
      <c r="V55" s="36">
        <f>SUMIFS(СВЦЭМ!$D$33:$D$776,СВЦЭМ!$A$33:$A$776,$A55,СВЦЭМ!$B$33:$B$776,V$47)+'СЕТ СН'!$G$11+СВЦЭМ!$D$10+'СЕТ СН'!$G$6-'СЕТ СН'!$G$23</f>
        <v>1285.1051360199999</v>
      </c>
      <c r="W55" s="36">
        <f>SUMIFS(СВЦЭМ!$D$33:$D$776,СВЦЭМ!$A$33:$A$776,$A55,СВЦЭМ!$B$33:$B$776,W$47)+'СЕТ СН'!$G$11+СВЦЭМ!$D$10+'СЕТ СН'!$G$6-'СЕТ СН'!$G$23</f>
        <v>1286.7007021899999</v>
      </c>
      <c r="X55" s="36">
        <f>SUMIFS(СВЦЭМ!$D$33:$D$776,СВЦЭМ!$A$33:$A$776,$A55,СВЦЭМ!$B$33:$B$776,X$47)+'СЕТ СН'!$G$11+СВЦЭМ!$D$10+'СЕТ СН'!$G$6-'СЕТ СН'!$G$23</f>
        <v>1262.8203454499999</v>
      </c>
      <c r="Y55" s="36">
        <f>SUMIFS(СВЦЭМ!$D$33:$D$776,СВЦЭМ!$A$33:$A$776,$A55,СВЦЭМ!$B$33:$B$776,Y$47)+'СЕТ СН'!$G$11+СВЦЭМ!$D$10+'СЕТ СН'!$G$6-'СЕТ СН'!$G$23</f>
        <v>1293.6396247100001</v>
      </c>
    </row>
    <row r="56" spans="1:25" ht="15.75" x14ac:dyDescent="0.2">
      <c r="A56" s="35">
        <f t="shared" si="1"/>
        <v>43686</v>
      </c>
      <c r="B56" s="36">
        <f>SUMIFS(СВЦЭМ!$D$33:$D$776,СВЦЭМ!$A$33:$A$776,$A56,СВЦЭМ!$B$33:$B$776,B$47)+'СЕТ СН'!$G$11+СВЦЭМ!$D$10+'СЕТ СН'!$G$6-'СЕТ СН'!$G$23</f>
        <v>1390.1491802099999</v>
      </c>
      <c r="C56" s="36">
        <f>SUMIFS(СВЦЭМ!$D$33:$D$776,СВЦЭМ!$A$33:$A$776,$A56,СВЦЭМ!$B$33:$B$776,C$47)+'СЕТ СН'!$G$11+СВЦЭМ!$D$10+'СЕТ СН'!$G$6-'СЕТ СН'!$G$23</f>
        <v>1429.71809975</v>
      </c>
      <c r="D56" s="36">
        <f>SUMIFS(СВЦЭМ!$D$33:$D$776,СВЦЭМ!$A$33:$A$776,$A56,СВЦЭМ!$B$33:$B$776,D$47)+'СЕТ СН'!$G$11+СВЦЭМ!$D$10+'СЕТ СН'!$G$6-'СЕТ СН'!$G$23</f>
        <v>1455.68944562</v>
      </c>
      <c r="E56" s="36">
        <f>SUMIFS(СВЦЭМ!$D$33:$D$776,СВЦЭМ!$A$33:$A$776,$A56,СВЦЭМ!$B$33:$B$776,E$47)+'СЕТ СН'!$G$11+СВЦЭМ!$D$10+'СЕТ СН'!$G$6-'СЕТ СН'!$G$23</f>
        <v>1473.75003438</v>
      </c>
      <c r="F56" s="36">
        <f>SUMIFS(СВЦЭМ!$D$33:$D$776,СВЦЭМ!$A$33:$A$776,$A56,СВЦЭМ!$B$33:$B$776,F$47)+'СЕТ СН'!$G$11+СВЦЭМ!$D$10+'СЕТ СН'!$G$6-'СЕТ СН'!$G$23</f>
        <v>1485.5151004100001</v>
      </c>
      <c r="G56" s="36">
        <f>SUMIFS(СВЦЭМ!$D$33:$D$776,СВЦЭМ!$A$33:$A$776,$A56,СВЦЭМ!$B$33:$B$776,G$47)+'СЕТ СН'!$G$11+СВЦЭМ!$D$10+'СЕТ СН'!$G$6-'СЕТ СН'!$G$23</f>
        <v>1472.1906603</v>
      </c>
      <c r="H56" s="36">
        <f>SUMIFS(СВЦЭМ!$D$33:$D$776,СВЦЭМ!$A$33:$A$776,$A56,СВЦЭМ!$B$33:$B$776,H$47)+'СЕТ СН'!$G$11+СВЦЭМ!$D$10+'СЕТ СН'!$G$6-'СЕТ СН'!$G$23</f>
        <v>1443.8133293599999</v>
      </c>
      <c r="I56" s="36">
        <f>SUMIFS(СВЦЭМ!$D$33:$D$776,СВЦЭМ!$A$33:$A$776,$A56,СВЦЭМ!$B$33:$B$776,I$47)+'СЕТ СН'!$G$11+СВЦЭМ!$D$10+'СЕТ СН'!$G$6-'СЕТ СН'!$G$23</f>
        <v>1407.5008084400001</v>
      </c>
      <c r="J56" s="36">
        <f>SUMIFS(СВЦЭМ!$D$33:$D$776,СВЦЭМ!$A$33:$A$776,$A56,СВЦЭМ!$B$33:$B$776,J$47)+'СЕТ СН'!$G$11+СВЦЭМ!$D$10+'СЕТ СН'!$G$6-'СЕТ СН'!$G$23</f>
        <v>1360.19776161</v>
      </c>
      <c r="K56" s="36">
        <f>SUMIFS(СВЦЭМ!$D$33:$D$776,СВЦЭМ!$A$33:$A$776,$A56,СВЦЭМ!$B$33:$B$776,K$47)+'СЕТ СН'!$G$11+СВЦЭМ!$D$10+'СЕТ СН'!$G$6-'СЕТ СН'!$G$23</f>
        <v>1379.48305723</v>
      </c>
      <c r="L56" s="36">
        <f>SUMIFS(СВЦЭМ!$D$33:$D$776,СВЦЭМ!$A$33:$A$776,$A56,СВЦЭМ!$B$33:$B$776,L$47)+'СЕТ СН'!$G$11+СВЦЭМ!$D$10+'СЕТ СН'!$G$6-'СЕТ СН'!$G$23</f>
        <v>1390.33884605</v>
      </c>
      <c r="M56" s="36">
        <f>SUMIFS(СВЦЭМ!$D$33:$D$776,СВЦЭМ!$A$33:$A$776,$A56,СВЦЭМ!$B$33:$B$776,M$47)+'СЕТ СН'!$G$11+СВЦЭМ!$D$10+'СЕТ СН'!$G$6-'СЕТ СН'!$G$23</f>
        <v>1389.03111889</v>
      </c>
      <c r="N56" s="36">
        <f>SUMIFS(СВЦЭМ!$D$33:$D$776,СВЦЭМ!$A$33:$A$776,$A56,СВЦЭМ!$B$33:$B$776,N$47)+'СЕТ СН'!$G$11+СВЦЭМ!$D$10+'СЕТ СН'!$G$6-'СЕТ СН'!$G$23</f>
        <v>1382.52208741</v>
      </c>
      <c r="O56" s="36">
        <f>SUMIFS(СВЦЭМ!$D$33:$D$776,СВЦЭМ!$A$33:$A$776,$A56,СВЦЭМ!$B$33:$B$776,O$47)+'СЕТ СН'!$G$11+СВЦЭМ!$D$10+'СЕТ СН'!$G$6-'СЕТ СН'!$G$23</f>
        <v>1387.3435623999999</v>
      </c>
      <c r="P56" s="36">
        <f>SUMIFS(СВЦЭМ!$D$33:$D$776,СВЦЭМ!$A$33:$A$776,$A56,СВЦЭМ!$B$33:$B$776,P$47)+'СЕТ СН'!$G$11+СВЦЭМ!$D$10+'СЕТ СН'!$G$6-'СЕТ СН'!$G$23</f>
        <v>1412.3718616400001</v>
      </c>
      <c r="Q56" s="36">
        <f>SUMIFS(СВЦЭМ!$D$33:$D$776,СВЦЭМ!$A$33:$A$776,$A56,СВЦЭМ!$B$33:$B$776,Q$47)+'СЕТ СН'!$G$11+СВЦЭМ!$D$10+'СЕТ СН'!$G$6-'СЕТ СН'!$G$23</f>
        <v>1413.1778614899999</v>
      </c>
      <c r="R56" s="36">
        <f>SUMIFS(СВЦЭМ!$D$33:$D$776,СВЦЭМ!$A$33:$A$776,$A56,СВЦЭМ!$B$33:$B$776,R$47)+'СЕТ СН'!$G$11+СВЦЭМ!$D$10+'СЕТ СН'!$G$6-'СЕТ СН'!$G$23</f>
        <v>1369.0184894899999</v>
      </c>
      <c r="S56" s="36">
        <f>SUMIFS(СВЦЭМ!$D$33:$D$776,СВЦЭМ!$A$33:$A$776,$A56,СВЦЭМ!$B$33:$B$776,S$47)+'СЕТ СН'!$G$11+СВЦЭМ!$D$10+'СЕТ СН'!$G$6-'СЕТ СН'!$G$23</f>
        <v>1320.8841647700001</v>
      </c>
      <c r="T56" s="36">
        <f>SUMIFS(СВЦЭМ!$D$33:$D$776,СВЦЭМ!$A$33:$A$776,$A56,СВЦЭМ!$B$33:$B$776,T$47)+'СЕТ СН'!$G$11+СВЦЭМ!$D$10+'СЕТ СН'!$G$6-'СЕТ СН'!$G$23</f>
        <v>1309.8134118299999</v>
      </c>
      <c r="U56" s="36">
        <f>SUMIFS(СВЦЭМ!$D$33:$D$776,СВЦЭМ!$A$33:$A$776,$A56,СВЦЭМ!$B$33:$B$776,U$47)+'СЕТ СН'!$G$11+СВЦЭМ!$D$10+'СЕТ СН'!$G$6-'СЕТ СН'!$G$23</f>
        <v>1306.7991376</v>
      </c>
      <c r="V56" s="36">
        <f>SUMIFS(СВЦЭМ!$D$33:$D$776,СВЦЭМ!$A$33:$A$776,$A56,СВЦЭМ!$B$33:$B$776,V$47)+'СЕТ СН'!$G$11+СВЦЭМ!$D$10+'СЕТ СН'!$G$6-'СЕТ СН'!$G$23</f>
        <v>1282.82420351</v>
      </c>
      <c r="W56" s="36">
        <f>SUMIFS(СВЦЭМ!$D$33:$D$776,СВЦЭМ!$A$33:$A$776,$A56,СВЦЭМ!$B$33:$B$776,W$47)+'СЕТ СН'!$G$11+СВЦЭМ!$D$10+'СЕТ СН'!$G$6-'СЕТ СН'!$G$23</f>
        <v>1290.0576432799999</v>
      </c>
      <c r="X56" s="36">
        <f>SUMIFS(СВЦЭМ!$D$33:$D$776,СВЦЭМ!$A$33:$A$776,$A56,СВЦЭМ!$B$33:$B$776,X$47)+'СЕТ СН'!$G$11+СВЦЭМ!$D$10+'СЕТ СН'!$G$6-'СЕТ СН'!$G$23</f>
        <v>1265.34512892</v>
      </c>
      <c r="Y56" s="36">
        <f>SUMIFS(СВЦЭМ!$D$33:$D$776,СВЦЭМ!$A$33:$A$776,$A56,СВЦЭМ!$B$33:$B$776,Y$47)+'СЕТ СН'!$G$11+СВЦЭМ!$D$10+'СЕТ СН'!$G$6-'СЕТ СН'!$G$23</f>
        <v>1322.20749553</v>
      </c>
    </row>
    <row r="57" spans="1:25" ht="15.75" x14ac:dyDescent="0.2">
      <c r="A57" s="35">
        <f t="shared" si="1"/>
        <v>43687</v>
      </c>
      <c r="B57" s="36">
        <f>SUMIFS(СВЦЭМ!$D$33:$D$776,СВЦЭМ!$A$33:$A$776,$A57,СВЦЭМ!$B$33:$B$776,B$47)+'СЕТ СН'!$G$11+СВЦЭМ!$D$10+'СЕТ СН'!$G$6-'СЕТ СН'!$G$23</f>
        <v>1452.6433462800001</v>
      </c>
      <c r="C57" s="36">
        <f>SUMIFS(СВЦЭМ!$D$33:$D$776,СВЦЭМ!$A$33:$A$776,$A57,СВЦЭМ!$B$33:$B$776,C$47)+'СЕТ СН'!$G$11+СВЦЭМ!$D$10+'СЕТ СН'!$G$6-'СЕТ СН'!$G$23</f>
        <v>1462.42275126</v>
      </c>
      <c r="D57" s="36">
        <f>SUMIFS(СВЦЭМ!$D$33:$D$776,СВЦЭМ!$A$33:$A$776,$A57,СВЦЭМ!$B$33:$B$776,D$47)+'СЕТ СН'!$G$11+СВЦЭМ!$D$10+'СЕТ СН'!$G$6-'СЕТ СН'!$G$23</f>
        <v>1475.7068057900001</v>
      </c>
      <c r="E57" s="36">
        <f>SUMIFS(СВЦЭМ!$D$33:$D$776,СВЦЭМ!$A$33:$A$776,$A57,СВЦЭМ!$B$33:$B$776,E$47)+'СЕТ СН'!$G$11+СВЦЭМ!$D$10+'СЕТ СН'!$G$6-'СЕТ СН'!$G$23</f>
        <v>1495.98507825</v>
      </c>
      <c r="F57" s="36">
        <f>SUMIFS(СВЦЭМ!$D$33:$D$776,СВЦЭМ!$A$33:$A$776,$A57,СВЦЭМ!$B$33:$B$776,F$47)+'СЕТ СН'!$G$11+СВЦЭМ!$D$10+'СЕТ СН'!$G$6-'СЕТ СН'!$G$23</f>
        <v>1516.4827728800001</v>
      </c>
      <c r="G57" s="36">
        <f>SUMIFS(СВЦЭМ!$D$33:$D$776,СВЦЭМ!$A$33:$A$776,$A57,СВЦЭМ!$B$33:$B$776,G$47)+'СЕТ СН'!$G$11+СВЦЭМ!$D$10+'СЕТ СН'!$G$6-'СЕТ СН'!$G$23</f>
        <v>1488.9754899300001</v>
      </c>
      <c r="H57" s="36">
        <f>SUMIFS(СВЦЭМ!$D$33:$D$776,СВЦЭМ!$A$33:$A$776,$A57,СВЦЭМ!$B$33:$B$776,H$47)+'СЕТ СН'!$G$11+СВЦЭМ!$D$10+'СЕТ СН'!$G$6-'СЕТ СН'!$G$23</f>
        <v>1447.17369323</v>
      </c>
      <c r="I57" s="36">
        <f>SUMIFS(СВЦЭМ!$D$33:$D$776,СВЦЭМ!$A$33:$A$776,$A57,СВЦЭМ!$B$33:$B$776,I$47)+'СЕТ СН'!$G$11+СВЦЭМ!$D$10+'СЕТ СН'!$G$6-'СЕТ СН'!$G$23</f>
        <v>1464.35449085</v>
      </c>
      <c r="J57" s="36">
        <f>SUMIFS(СВЦЭМ!$D$33:$D$776,СВЦЭМ!$A$33:$A$776,$A57,СВЦЭМ!$B$33:$B$776,J$47)+'СЕТ СН'!$G$11+СВЦЭМ!$D$10+'СЕТ СН'!$G$6-'СЕТ СН'!$G$23</f>
        <v>1365.01846578</v>
      </c>
      <c r="K57" s="36">
        <f>SUMIFS(СВЦЭМ!$D$33:$D$776,СВЦЭМ!$A$33:$A$776,$A57,СВЦЭМ!$B$33:$B$776,K$47)+'СЕТ СН'!$G$11+СВЦЭМ!$D$10+'СЕТ СН'!$G$6-'СЕТ СН'!$G$23</f>
        <v>1386.45643251</v>
      </c>
      <c r="L57" s="36">
        <f>SUMIFS(СВЦЭМ!$D$33:$D$776,СВЦЭМ!$A$33:$A$776,$A57,СВЦЭМ!$B$33:$B$776,L$47)+'СЕТ СН'!$G$11+СВЦЭМ!$D$10+'СЕТ СН'!$G$6-'СЕТ СН'!$G$23</f>
        <v>1403.24098061</v>
      </c>
      <c r="M57" s="36">
        <f>SUMIFS(СВЦЭМ!$D$33:$D$776,СВЦЭМ!$A$33:$A$776,$A57,СВЦЭМ!$B$33:$B$776,M$47)+'СЕТ СН'!$G$11+СВЦЭМ!$D$10+'СЕТ СН'!$G$6-'СЕТ СН'!$G$23</f>
        <v>1398.1305329699999</v>
      </c>
      <c r="N57" s="36">
        <f>SUMIFS(СВЦЭМ!$D$33:$D$776,СВЦЭМ!$A$33:$A$776,$A57,СВЦЭМ!$B$33:$B$776,N$47)+'СЕТ СН'!$G$11+СВЦЭМ!$D$10+'СЕТ СН'!$G$6-'СЕТ СН'!$G$23</f>
        <v>1390.75958741</v>
      </c>
      <c r="O57" s="36">
        <f>SUMIFS(СВЦЭМ!$D$33:$D$776,СВЦЭМ!$A$33:$A$776,$A57,СВЦЭМ!$B$33:$B$776,O$47)+'СЕТ СН'!$G$11+СВЦЭМ!$D$10+'СЕТ СН'!$G$6-'СЕТ СН'!$G$23</f>
        <v>1391.4948262799999</v>
      </c>
      <c r="P57" s="36">
        <f>SUMIFS(СВЦЭМ!$D$33:$D$776,СВЦЭМ!$A$33:$A$776,$A57,СВЦЭМ!$B$33:$B$776,P$47)+'СЕТ СН'!$G$11+СВЦЭМ!$D$10+'СЕТ СН'!$G$6-'СЕТ СН'!$G$23</f>
        <v>1391.83712866</v>
      </c>
      <c r="Q57" s="36">
        <f>SUMIFS(СВЦЭМ!$D$33:$D$776,СВЦЭМ!$A$33:$A$776,$A57,СВЦЭМ!$B$33:$B$776,Q$47)+'СЕТ СН'!$G$11+СВЦЭМ!$D$10+'СЕТ СН'!$G$6-'СЕТ СН'!$G$23</f>
        <v>1402.50419938</v>
      </c>
      <c r="R57" s="36">
        <f>SUMIFS(СВЦЭМ!$D$33:$D$776,СВЦЭМ!$A$33:$A$776,$A57,СВЦЭМ!$B$33:$B$776,R$47)+'СЕТ СН'!$G$11+СВЦЭМ!$D$10+'СЕТ СН'!$G$6-'СЕТ СН'!$G$23</f>
        <v>1347.5876238999999</v>
      </c>
      <c r="S57" s="36">
        <f>SUMIFS(СВЦЭМ!$D$33:$D$776,СВЦЭМ!$A$33:$A$776,$A57,СВЦЭМ!$B$33:$B$776,S$47)+'СЕТ СН'!$G$11+СВЦЭМ!$D$10+'СЕТ СН'!$G$6-'СЕТ СН'!$G$23</f>
        <v>1345.0937950500002</v>
      </c>
      <c r="T57" s="36">
        <f>SUMIFS(СВЦЭМ!$D$33:$D$776,СВЦЭМ!$A$33:$A$776,$A57,СВЦЭМ!$B$33:$B$776,T$47)+'СЕТ СН'!$G$11+СВЦЭМ!$D$10+'СЕТ СН'!$G$6-'СЕТ СН'!$G$23</f>
        <v>1342.8511736400001</v>
      </c>
      <c r="U57" s="36">
        <f>SUMIFS(СВЦЭМ!$D$33:$D$776,СВЦЭМ!$A$33:$A$776,$A57,СВЦЭМ!$B$33:$B$776,U$47)+'СЕТ СН'!$G$11+СВЦЭМ!$D$10+'СЕТ СН'!$G$6-'СЕТ СН'!$G$23</f>
        <v>1332.5485830799998</v>
      </c>
      <c r="V57" s="36">
        <f>SUMIFS(СВЦЭМ!$D$33:$D$776,СВЦЭМ!$A$33:$A$776,$A57,СВЦЭМ!$B$33:$B$776,V$47)+'СЕТ СН'!$G$11+СВЦЭМ!$D$10+'СЕТ СН'!$G$6-'СЕТ СН'!$G$23</f>
        <v>1338.5300487700001</v>
      </c>
      <c r="W57" s="36">
        <f>SUMIFS(СВЦЭМ!$D$33:$D$776,СВЦЭМ!$A$33:$A$776,$A57,СВЦЭМ!$B$33:$B$776,W$47)+'СЕТ СН'!$G$11+СВЦЭМ!$D$10+'СЕТ СН'!$G$6-'СЕТ СН'!$G$23</f>
        <v>1359.3315700600001</v>
      </c>
      <c r="X57" s="36">
        <f>SUMIFS(СВЦЭМ!$D$33:$D$776,СВЦЭМ!$A$33:$A$776,$A57,СВЦЭМ!$B$33:$B$776,X$47)+'СЕТ СН'!$G$11+СВЦЭМ!$D$10+'СЕТ СН'!$G$6-'СЕТ СН'!$G$23</f>
        <v>1333.6692978400001</v>
      </c>
      <c r="Y57" s="36">
        <f>SUMIFS(СВЦЭМ!$D$33:$D$776,СВЦЭМ!$A$33:$A$776,$A57,СВЦЭМ!$B$33:$B$776,Y$47)+'СЕТ СН'!$G$11+СВЦЭМ!$D$10+'СЕТ СН'!$G$6-'СЕТ СН'!$G$23</f>
        <v>1329.6201092400001</v>
      </c>
    </row>
    <row r="58" spans="1:25" ht="15.75" x14ac:dyDescent="0.2">
      <c r="A58" s="35">
        <f t="shared" si="1"/>
        <v>43688</v>
      </c>
      <c r="B58" s="36">
        <f>SUMIFS(СВЦЭМ!$D$33:$D$776,СВЦЭМ!$A$33:$A$776,$A58,СВЦЭМ!$B$33:$B$776,B$47)+'СЕТ СН'!$G$11+СВЦЭМ!$D$10+'СЕТ СН'!$G$6-'СЕТ СН'!$G$23</f>
        <v>1440.43306828</v>
      </c>
      <c r="C58" s="36">
        <f>SUMIFS(СВЦЭМ!$D$33:$D$776,СВЦЭМ!$A$33:$A$776,$A58,СВЦЭМ!$B$33:$B$776,C$47)+'СЕТ СН'!$G$11+СВЦЭМ!$D$10+'СЕТ СН'!$G$6-'СЕТ СН'!$G$23</f>
        <v>1471.9008228600001</v>
      </c>
      <c r="D58" s="36">
        <f>SUMIFS(СВЦЭМ!$D$33:$D$776,СВЦЭМ!$A$33:$A$776,$A58,СВЦЭМ!$B$33:$B$776,D$47)+'СЕТ СН'!$G$11+СВЦЭМ!$D$10+'СЕТ СН'!$G$6-'СЕТ СН'!$G$23</f>
        <v>1498.8407266300001</v>
      </c>
      <c r="E58" s="36">
        <f>SUMIFS(СВЦЭМ!$D$33:$D$776,СВЦЭМ!$A$33:$A$776,$A58,СВЦЭМ!$B$33:$B$776,E$47)+'СЕТ СН'!$G$11+СВЦЭМ!$D$10+'СЕТ СН'!$G$6-'СЕТ СН'!$G$23</f>
        <v>1507.89838674</v>
      </c>
      <c r="F58" s="36">
        <f>SUMIFS(СВЦЭМ!$D$33:$D$776,СВЦЭМ!$A$33:$A$776,$A58,СВЦЭМ!$B$33:$B$776,F$47)+'СЕТ СН'!$G$11+СВЦЭМ!$D$10+'СЕТ СН'!$G$6-'СЕТ СН'!$G$23</f>
        <v>1528.5806753699999</v>
      </c>
      <c r="G58" s="36">
        <f>SUMIFS(СВЦЭМ!$D$33:$D$776,СВЦЭМ!$A$33:$A$776,$A58,СВЦЭМ!$B$33:$B$776,G$47)+'СЕТ СН'!$G$11+СВЦЭМ!$D$10+'СЕТ СН'!$G$6-'СЕТ СН'!$G$23</f>
        <v>1515.0506231300001</v>
      </c>
      <c r="H58" s="36">
        <f>SUMIFS(СВЦЭМ!$D$33:$D$776,СВЦЭМ!$A$33:$A$776,$A58,СВЦЭМ!$B$33:$B$776,H$47)+'СЕТ СН'!$G$11+СВЦЭМ!$D$10+'СЕТ СН'!$G$6-'СЕТ СН'!$G$23</f>
        <v>1499.64569953</v>
      </c>
      <c r="I58" s="36">
        <f>SUMIFS(СВЦЭМ!$D$33:$D$776,СВЦЭМ!$A$33:$A$776,$A58,СВЦЭМ!$B$33:$B$776,I$47)+'СЕТ СН'!$G$11+СВЦЭМ!$D$10+'СЕТ СН'!$G$6-'СЕТ СН'!$G$23</f>
        <v>1469.6655943199999</v>
      </c>
      <c r="J58" s="36">
        <f>SUMIFS(СВЦЭМ!$D$33:$D$776,СВЦЭМ!$A$33:$A$776,$A58,СВЦЭМ!$B$33:$B$776,J$47)+'СЕТ СН'!$G$11+СВЦЭМ!$D$10+'СЕТ СН'!$G$6-'СЕТ СН'!$G$23</f>
        <v>1396.95708969</v>
      </c>
      <c r="K58" s="36">
        <f>SUMIFS(СВЦЭМ!$D$33:$D$776,СВЦЭМ!$A$33:$A$776,$A58,СВЦЭМ!$B$33:$B$776,K$47)+'СЕТ СН'!$G$11+СВЦЭМ!$D$10+'СЕТ СН'!$G$6-'СЕТ СН'!$G$23</f>
        <v>1369.2085459099999</v>
      </c>
      <c r="L58" s="36">
        <f>SUMIFS(СВЦЭМ!$D$33:$D$776,СВЦЭМ!$A$33:$A$776,$A58,СВЦЭМ!$B$33:$B$776,L$47)+'СЕТ СН'!$G$11+СВЦЭМ!$D$10+'СЕТ СН'!$G$6-'СЕТ СН'!$G$23</f>
        <v>1386.0043024300001</v>
      </c>
      <c r="M58" s="36">
        <f>SUMIFS(СВЦЭМ!$D$33:$D$776,СВЦЭМ!$A$33:$A$776,$A58,СВЦЭМ!$B$33:$B$776,M$47)+'СЕТ СН'!$G$11+СВЦЭМ!$D$10+'СЕТ СН'!$G$6-'СЕТ СН'!$G$23</f>
        <v>1385.7961844000001</v>
      </c>
      <c r="N58" s="36">
        <f>SUMIFS(СВЦЭМ!$D$33:$D$776,СВЦЭМ!$A$33:$A$776,$A58,СВЦЭМ!$B$33:$B$776,N$47)+'СЕТ СН'!$G$11+СВЦЭМ!$D$10+'СЕТ СН'!$G$6-'СЕТ СН'!$G$23</f>
        <v>1383.1637601699999</v>
      </c>
      <c r="O58" s="36">
        <f>SUMIFS(СВЦЭМ!$D$33:$D$776,СВЦЭМ!$A$33:$A$776,$A58,СВЦЭМ!$B$33:$B$776,O$47)+'СЕТ СН'!$G$11+СВЦЭМ!$D$10+'СЕТ СН'!$G$6-'СЕТ СН'!$G$23</f>
        <v>1384.8440383500001</v>
      </c>
      <c r="P58" s="36">
        <f>SUMIFS(СВЦЭМ!$D$33:$D$776,СВЦЭМ!$A$33:$A$776,$A58,СВЦЭМ!$B$33:$B$776,P$47)+'СЕТ СН'!$G$11+СВЦЭМ!$D$10+'СЕТ СН'!$G$6-'СЕТ СН'!$G$23</f>
        <v>1385.5890449600001</v>
      </c>
      <c r="Q58" s="36">
        <f>SUMIFS(СВЦЭМ!$D$33:$D$776,СВЦЭМ!$A$33:$A$776,$A58,СВЦЭМ!$B$33:$B$776,Q$47)+'СЕТ СН'!$G$11+СВЦЭМ!$D$10+'СЕТ СН'!$G$6-'СЕТ СН'!$G$23</f>
        <v>1378.29689304</v>
      </c>
      <c r="R58" s="36">
        <f>SUMIFS(СВЦЭМ!$D$33:$D$776,СВЦЭМ!$A$33:$A$776,$A58,СВЦЭМ!$B$33:$B$776,R$47)+'СЕТ СН'!$G$11+СВЦЭМ!$D$10+'СЕТ СН'!$G$6-'СЕТ СН'!$G$23</f>
        <v>1343.3799380300002</v>
      </c>
      <c r="S58" s="36">
        <f>SUMIFS(СВЦЭМ!$D$33:$D$776,СВЦЭМ!$A$33:$A$776,$A58,СВЦЭМ!$B$33:$B$776,S$47)+'СЕТ СН'!$G$11+СВЦЭМ!$D$10+'СЕТ СН'!$G$6-'СЕТ СН'!$G$23</f>
        <v>1341.5459708600001</v>
      </c>
      <c r="T58" s="36">
        <f>SUMIFS(СВЦЭМ!$D$33:$D$776,СВЦЭМ!$A$33:$A$776,$A58,СВЦЭМ!$B$33:$B$776,T$47)+'СЕТ СН'!$G$11+СВЦЭМ!$D$10+'СЕТ СН'!$G$6-'СЕТ СН'!$G$23</f>
        <v>1349.8663164899999</v>
      </c>
      <c r="U58" s="36">
        <f>SUMIFS(СВЦЭМ!$D$33:$D$776,СВЦЭМ!$A$33:$A$776,$A58,СВЦЭМ!$B$33:$B$776,U$47)+'СЕТ СН'!$G$11+СВЦЭМ!$D$10+'СЕТ СН'!$G$6-'СЕТ СН'!$G$23</f>
        <v>1354.8917810100002</v>
      </c>
      <c r="V58" s="36">
        <f>SUMIFS(СВЦЭМ!$D$33:$D$776,СВЦЭМ!$A$33:$A$776,$A58,СВЦЭМ!$B$33:$B$776,V$47)+'СЕТ СН'!$G$11+СВЦЭМ!$D$10+'СЕТ СН'!$G$6-'СЕТ СН'!$G$23</f>
        <v>1363.30653164</v>
      </c>
      <c r="W58" s="36">
        <f>SUMIFS(СВЦЭМ!$D$33:$D$776,СВЦЭМ!$A$33:$A$776,$A58,СВЦЭМ!$B$33:$B$776,W$47)+'СЕТ СН'!$G$11+СВЦЭМ!$D$10+'СЕТ СН'!$G$6-'СЕТ СН'!$G$23</f>
        <v>1378.82537598</v>
      </c>
      <c r="X58" s="36">
        <f>SUMIFS(СВЦЭМ!$D$33:$D$776,СВЦЭМ!$A$33:$A$776,$A58,СВЦЭМ!$B$33:$B$776,X$47)+'СЕТ СН'!$G$11+СВЦЭМ!$D$10+'СЕТ СН'!$G$6-'СЕТ СН'!$G$23</f>
        <v>1343.3285645000001</v>
      </c>
      <c r="Y58" s="36">
        <f>SUMIFS(СВЦЭМ!$D$33:$D$776,СВЦЭМ!$A$33:$A$776,$A58,СВЦЭМ!$B$33:$B$776,Y$47)+'СЕТ СН'!$G$11+СВЦЭМ!$D$10+'СЕТ СН'!$G$6-'СЕТ СН'!$G$23</f>
        <v>1325.7336922</v>
      </c>
    </row>
    <row r="59" spans="1:25" ht="15.75" x14ac:dyDescent="0.2">
      <c r="A59" s="35">
        <f t="shared" si="1"/>
        <v>43689</v>
      </c>
      <c r="B59" s="36">
        <f>SUMIFS(СВЦЭМ!$D$33:$D$776,СВЦЭМ!$A$33:$A$776,$A59,СВЦЭМ!$B$33:$B$776,B$47)+'СЕТ СН'!$G$11+СВЦЭМ!$D$10+'СЕТ СН'!$G$6-'СЕТ СН'!$G$23</f>
        <v>1410.7046970199999</v>
      </c>
      <c r="C59" s="36">
        <f>SUMIFS(СВЦЭМ!$D$33:$D$776,СВЦЭМ!$A$33:$A$776,$A59,СВЦЭМ!$B$33:$B$776,C$47)+'СЕТ СН'!$G$11+СВЦЭМ!$D$10+'СЕТ СН'!$G$6-'СЕТ СН'!$G$23</f>
        <v>1450.06485421</v>
      </c>
      <c r="D59" s="36">
        <f>SUMIFS(СВЦЭМ!$D$33:$D$776,СВЦЭМ!$A$33:$A$776,$A59,СВЦЭМ!$B$33:$B$776,D$47)+'СЕТ СН'!$G$11+СВЦЭМ!$D$10+'СЕТ СН'!$G$6-'СЕТ СН'!$G$23</f>
        <v>1500.69299879</v>
      </c>
      <c r="E59" s="36">
        <f>SUMIFS(СВЦЭМ!$D$33:$D$776,СВЦЭМ!$A$33:$A$776,$A59,СВЦЭМ!$B$33:$B$776,E$47)+'СЕТ СН'!$G$11+СВЦЭМ!$D$10+'СЕТ СН'!$G$6-'СЕТ СН'!$G$23</f>
        <v>1511.6036324699999</v>
      </c>
      <c r="F59" s="36">
        <f>SUMIFS(СВЦЭМ!$D$33:$D$776,СВЦЭМ!$A$33:$A$776,$A59,СВЦЭМ!$B$33:$B$776,F$47)+'СЕТ СН'!$G$11+СВЦЭМ!$D$10+'СЕТ СН'!$G$6-'СЕТ СН'!$G$23</f>
        <v>1523.7056578699999</v>
      </c>
      <c r="G59" s="36">
        <f>SUMIFS(СВЦЭМ!$D$33:$D$776,СВЦЭМ!$A$33:$A$776,$A59,СВЦЭМ!$B$33:$B$776,G$47)+'СЕТ СН'!$G$11+СВЦЭМ!$D$10+'СЕТ СН'!$G$6-'СЕТ СН'!$G$23</f>
        <v>1501.6042845699999</v>
      </c>
      <c r="H59" s="36">
        <f>SUMIFS(СВЦЭМ!$D$33:$D$776,СВЦЭМ!$A$33:$A$776,$A59,СВЦЭМ!$B$33:$B$776,H$47)+'СЕТ СН'!$G$11+СВЦЭМ!$D$10+'СЕТ СН'!$G$6-'СЕТ СН'!$G$23</f>
        <v>1463.3751141500002</v>
      </c>
      <c r="I59" s="36">
        <f>SUMIFS(СВЦЭМ!$D$33:$D$776,СВЦЭМ!$A$33:$A$776,$A59,СВЦЭМ!$B$33:$B$776,I$47)+'СЕТ СН'!$G$11+СВЦЭМ!$D$10+'СЕТ СН'!$G$6-'СЕТ СН'!$G$23</f>
        <v>1417.6870655799999</v>
      </c>
      <c r="J59" s="36">
        <f>SUMIFS(СВЦЭМ!$D$33:$D$776,СВЦЭМ!$A$33:$A$776,$A59,СВЦЭМ!$B$33:$B$776,J$47)+'СЕТ СН'!$G$11+СВЦЭМ!$D$10+'СЕТ СН'!$G$6-'СЕТ СН'!$G$23</f>
        <v>1391.1646142300001</v>
      </c>
      <c r="K59" s="36">
        <f>SUMIFS(СВЦЭМ!$D$33:$D$776,СВЦЭМ!$A$33:$A$776,$A59,СВЦЭМ!$B$33:$B$776,K$47)+'СЕТ СН'!$G$11+СВЦЭМ!$D$10+'СЕТ СН'!$G$6-'СЕТ СН'!$G$23</f>
        <v>1412.2393350699999</v>
      </c>
      <c r="L59" s="36">
        <f>SUMIFS(СВЦЭМ!$D$33:$D$776,СВЦЭМ!$A$33:$A$776,$A59,СВЦЭМ!$B$33:$B$776,L$47)+'СЕТ СН'!$G$11+СВЦЭМ!$D$10+'СЕТ СН'!$G$6-'СЕТ СН'!$G$23</f>
        <v>1412.1332099800002</v>
      </c>
      <c r="M59" s="36">
        <f>SUMIFS(СВЦЭМ!$D$33:$D$776,СВЦЭМ!$A$33:$A$776,$A59,СВЦЭМ!$B$33:$B$776,M$47)+'СЕТ СН'!$G$11+СВЦЭМ!$D$10+'СЕТ СН'!$G$6-'СЕТ СН'!$G$23</f>
        <v>1419.9403936200001</v>
      </c>
      <c r="N59" s="36">
        <f>SUMIFS(СВЦЭМ!$D$33:$D$776,СВЦЭМ!$A$33:$A$776,$A59,СВЦЭМ!$B$33:$B$776,N$47)+'СЕТ СН'!$G$11+СВЦЭМ!$D$10+'СЕТ СН'!$G$6-'СЕТ СН'!$G$23</f>
        <v>1415.8324748499999</v>
      </c>
      <c r="O59" s="36">
        <f>SUMIFS(СВЦЭМ!$D$33:$D$776,СВЦЭМ!$A$33:$A$776,$A59,СВЦЭМ!$B$33:$B$776,O$47)+'СЕТ СН'!$G$11+СВЦЭМ!$D$10+'СЕТ СН'!$G$6-'СЕТ СН'!$G$23</f>
        <v>1415.72002926</v>
      </c>
      <c r="P59" s="36">
        <f>SUMIFS(СВЦЭМ!$D$33:$D$776,СВЦЭМ!$A$33:$A$776,$A59,СВЦЭМ!$B$33:$B$776,P$47)+'СЕТ СН'!$G$11+СВЦЭМ!$D$10+'СЕТ СН'!$G$6-'СЕТ СН'!$G$23</f>
        <v>1419.5438667200001</v>
      </c>
      <c r="Q59" s="36">
        <f>SUMIFS(СВЦЭМ!$D$33:$D$776,СВЦЭМ!$A$33:$A$776,$A59,СВЦЭМ!$B$33:$B$776,Q$47)+'СЕТ СН'!$G$11+СВЦЭМ!$D$10+'СЕТ СН'!$G$6-'СЕТ СН'!$G$23</f>
        <v>1415.2066404500001</v>
      </c>
      <c r="R59" s="36">
        <f>SUMIFS(СВЦЭМ!$D$33:$D$776,СВЦЭМ!$A$33:$A$776,$A59,СВЦЭМ!$B$33:$B$776,R$47)+'СЕТ СН'!$G$11+СВЦЭМ!$D$10+'СЕТ СН'!$G$6-'СЕТ СН'!$G$23</f>
        <v>1368.7901311800001</v>
      </c>
      <c r="S59" s="36">
        <f>SUMIFS(СВЦЭМ!$D$33:$D$776,СВЦЭМ!$A$33:$A$776,$A59,СВЦЭМ!$B$33:$B$776,S$47)+'СЕТ СН'!$G$11+СВЦЭМ!$D$10+'СЕТ СН'!$G$6-'СЕТ СН'!$G$23</f>
        <v>1359.9424142299999</v>
      </c>
      <c r="T59" s="36">
        <f>SUMIFS(СВЦЭМ!$D$33:$D$776,СВЦЭМ!$A$33:$A$776,$A59,СВЦЭМ!$B$33:$B$776,T$47)+'СЕТ СН'!$G$11+СВЦЭМ!$D$10+'СЕТ СН'!$G$6-'СЕТ СН'!$G$23</f>
        <v>1355.90965385</v>
      </c>
      <c r="U59" s="36">
        <f>SUMIFS(СВЦЭМ!$D$33:$D$776,СВЦЭМ!$A$33:$A$776,$A59,СВЦЭМ!$B$33:$B$776,U$47)+'СЕТ СН'!$G$11+СВЦЭМ!$D$10+'СЕТ СН'!$G$6-'СЕТ СН'!$G$23</f>
        <v>1351.3272030799999</v>
      </c>
      <c r="V59" s="36">
        <f>SUMIFS(СВЦЭМ!$D$33:$D$776,СВЦЭМ!$A$33:$A$776,$A59,СВЦЭМ!$B$33:$B$776,V$47)+'СЕТ СН'!$G$11+СВЦЭМ!$D$10+'СЕТ СН'!$G$6-'СЕТ СН'!$G$23</f>
        <v>1352.3648664500001</v>
      </c>
      <c r="W59" s="36">
        <f>SUMIFS(СВЦЭМ!$D$33:$D$776,СВЦЭМ!$A$33:$A$776,$A59,СВЦЭМ!$B$33:$B$776,W$47)+'СЕТ СН'!$G$11+СВЦЭМ!$D$10+'СЕТ СН'!$G$6-'СЕТ СН'!$G$23</f>
        <v>1360.5215515999998</v>
      </c>
      <c r="X59" s="36">
        <f>SUMIFS(СВЦЭМ!$D$33:$D$776,СВЦЭМ!$A$33:$A$776,$A59,СВЦЭМ!$B$33:$B$776,X$47)+'СЕТ СН'!$G$11+СВЦЭМ!$D$10+'СЕТ СН'!$G$6-'СЕТ СН'!$G$23</f>
        <v>1328.8660848099998</v>
      </c>
      <c r="Y59" s="36">
        <f>SUMIFS(СВЦЭМ!$D$33:$D$776,СВЦЭМ!$A$33:$A$776,$A59,СВЦЭМ!$B$33:$B$776,Y$47)+'СЕТ СН'!$G$11+СВЦЭМ!$D$10+'СЕТ СН'!$G$6-'СЕТ СН'!$G$23</f>
        <v>1355.7888565799999</v>
      </c>
    </row>
    <row r="60" spans="1:25" ht="15.75" x14ac:dyDescent="0.2">
      <c r="A60" s="35">
        <f t="shared" si="1"/>
        <v>43690</v>
      </c>
      <c r="B60" s="36">
        <f>SUMIFS(СВЦЭМ!$D$33:$D$776,СВЦЭМ!$A$33:$A$776,$A60,СВЦЭМ!$B$33:$B$776,B$47)+'СЕТ СН'!$G$11+СВЦЭМ!$D$10+'СЕТ СН'!$G$6-'СЕТ СН'!$G$23</f>
        <v>1445.50772964</v>
      </c>
      <c r="C60" s="36">
        <f>SUMIFS(СВЦЭМ!$D$33:$D$776,СВЦЭМ!$A$33:$A$776,$A60,СВЦЭМ!$B$33:$B$776,C$47)+'СЕТ СН'!$G$11+СВЦЭМ!$D$10+'СЕТ СН'!$G$6-'СЕТ СН'!$G$23</f>
        <v>1490.43577882</v>
      </c>
      <c r="D60" s="36">
        <f>SUMIFS(СВЦЭМ!$D$33:$D$776,СВЦЭМ!$A$33:$A$776,$A60,СВЦЭМ!$B$33:$B$776,D$47)+'СЕТ СН'!$G$11+СВЦЭМ!$D$10+'СЕТ СН'!$G$6-'СЕТ СН'!$G$23</f>
        <v>1515.3893133500001</v>
      </c>
      <c r="E60" s="36">
        <f>SUMIFS(СВЦЭМ!$D$33:$D$776,СВЦЭМ!$A$33:$A$776,$A60,СВЦЭМ!$B$33:$B$776,E$47)+'СЕТ СН'!$G$11+СВЦЭМ!$D$10+'СЕТ СН'!$G$6-'СЕТ СН'!$G$23</f>
        <v>1527.05111876</v>
      </c>
      <c r="F60" s="36">
        <f>SUMIFS(СВЦЭМ!$D$33:$D$776,СВЦЭМ!$A$33:$A$776,$A60,СВЦЭМ!$B$33:$B$776,F$47)+'СЕТ СН'!$G$11+СВЦЭМ!$D$10+'СЕТ СН'!$G$6-'СЕТ СН'!$G$23</f>
        <v>1534.05429635</v>
      </c>
      <c r="G60" s="36">
        <f>SUMIFS(СВЦЭМ!$D$33:$D$776,СВЦЭМ!$A$33:$A$776,$A60,СВЦЭМ!$B$33:$B$776,G$47)+'СЕТ СН'!$G$11+СВЦЭМ!$D$10+'СЕТ СН'!$G$6-'СЕТ СН'!$G$23</f>
        <v>1524.5891720099999</v>
      </c>
      <c r="H60" s="36">
        <f>SUMIFS(СВЦЭМ!$D$33:$D$776,СВЦЭМ!$A$33:$A$776,$A60,СВЦЭМ!$B$33:$B$776,H$47)+'СЕТ СН'!$G$11+СВЦЭМ!$D$10+'СЕТ СН'!$G$6-'СЕТ СН'!$G$23</f>
        <v>1486.49222055</v>
      </c>
      <c r="I60" s="36">
        <f>SUMIFS(СВЦЭМ!$D$33:$D$776,СВЦЭМ!$A$33:$A$776,$A60,СВЦЭМ!$B$33:$B$776,I$47)+'СЕТ СН'!$G$11+СВЦЭМ!$D$10+'СЕТ СН'!$G$6-'СЕТ СН'!$G$23</f>
        <v>1444.6372305800001</v>
      </c>
      <c r="J60" s="36">
        <f>SUMIFS(СВЦЭМ!$D$33:$D$776,СВЦЭМ!$A$33:$A$776,$A60,СВЦЭМ!$B$33:$B$776,J$47)+'СЕТ СН'!$G$11+СВЦЭМ!$D$10+'СЕТ СН'!$G$6-'СЕТ СН'!$G$23</f>
        <v>1417.1157466</v>
      </c>
      <c r="K60" s="36">
        <f>SUMIFS(СВЦЭМ!$D$33:$D$776,СВЦЭМ!$A$33:$A$776,$A60,СВЦЭМ!$B$33:$B$776,K$47)+'СЕТ СН'!$G$11+СВЦЭМ!$D$10+'СЕТ СН'!$G$6-'СЕТ СН'!$G$23</f>
        <v>1377.2727369499999</v>
      </c>
      <c r="L60" s="36">
        <f>SUMIFS(СВЦЭМ!$D$33:$D$776,СВЦЭМ!$A$33:$A$776,$A60,СВЦЭМ!$B$33:$B$776,L$47)+'СЕТ СН'!$G$11+СВЦЭМ!$D$10+'СЕТ СН'!$G$6-'СЕТ СН'!$G$23</f>
        <v>1382.4257534799999</v>
      </c>
      <c r="M60" s="36">
        <f>SUMIFS(СВЦЭМ!$D$33:$D$776,СВЦЭМ!$A$33:$A$776,$A60,СВЦЭМ!$B$33:$B$776,M$47)+'СЕТ СН'!$G$11+СВЦЭМ!$D$10+'СЕТ СН'!$G$6-'СЕТ СН'!$G$23</f>
        <v>1381.9435722000001</v>
      </c>
      <c r="N60" s="36">
        <f>SUMIFS(СВЦЭМ!$D$33:$D$776,СВЦЭМ!$A$33:$A$776,$A60,СВЦЭМ!$B$33:$B$776,N$47)+'СЕТ СН'!$G$11+СВЦЭМ!$D$10+'СЕТ СН'!$G$6-'СЕТ СН'!$G$23</f>
        <v>1372.4088577299999</v>
      </c>
      <c r="O60" s="36">
        <f>SUMIFS(СВЦЭМ!$D$33:$D$776,СВЦЭМ!$A$33:$A$776,$A60,СВЦЭМ!$B$33:$B$776,O$47)+'СЕТ СН'!$G$11+СВЦЭМ!$D$10+'СЕТ СН'!$G$6-'СЕТ СН'!$G$23</f>
        <v>1382.83017466</v>
      </c>
      <c r="P60" s="36">
        <f>SUMIFS(СВЦЭМ!$D$33:$D$776,СВЦЭМ!$A$33:$A$776,$A60,СВЦЭМ!$B$33:$B$776,P$47)+'СЕТ СН'!$G$11+СВЦЭМ!$D$10+'СЕТ СН'!$G$6-'СЕТ СН'!$G$23</f>
        <v>1381.7258467500001</v>
      </c>
      <c r="Q60" s="36">
        <f>SUMIFS(СВЦЭМ!$D$33:$D$776,СВЦЭМ!$A$33:$A$776,$A60,СВЦЭМ!$B$33:$B$776,Q$47)+'СЕТ СН'!$G$11+СВЦЭМ!$D$10+'СЕТ СН'!$G$6-'СЕТ СН'!$G$23</f>
        <v>1379.0075354999999</v>
      </c>
      <c r="R60" s="36">
        <f>SUMIFS(СВЦЭМ!$D$33:$D$776,СВЦЭМ!$A$33:$A$776,$A60,СВЦЭМ!$B$33:$B$776,R$47)+'СЕТ СН'!$G$11+СВЦЭМ!$D$10+'СЕТ СН'!$G$6-'СЕТ СН'!$G$23</f>
        <v>1332.1285220300001</v>
      </c>
      <c r="S60" s="36">
        <f>SUMIFS(СВЦЭМ!$D$33:$D$776,СВЦЭМ!$A$33:$A$776,$A60,СВЦЭМ!$B$33:$B$776,S$47)+'СЕТ СН'!$G$11+СВЦЭМ!$D$10+'СЕТ СН'!$G$6-'СЕТ СН'!$G$23</f>
        <v>1330.44418479</v>
      </c>
      <c r="T60" s="36">
        <f>SUMIFS(СВЦЭМ!$D$33:$D$776,СВЦЭМ!$A$33:$A$776,$A60,СВЦЭМ!$B$33:$B$776,T$47)+'СЕТ СН'!$G$11+СВЦЭМ!$D$10+'СЕТ СН'!$G$6-'СЕТ СН'!$G$23</f>
        <v>1336.79202358</v>
      </c>
      <c r="U60" s="36">
        <f>SUMIFS(СВЦЭМ!$D$33:$D$776,СВЦЭМ!$A$33:$A$776,$A60,СВЦЭМ!$B$33:$B$776,U$47)+'СЕТ СН'!$G$11+СВЦЭМ!$D$10+'СЕТ СН'!$G$6-'СЕТ СН'!$G$23</f>
        <v>1333.5232929600002</v>
      </c>
      <c r="V60" s="36">
        <f>SUMIFS(СВЦЭМ!$D$33:$D$776,СВЦЭМ!$A$33:$A$776,$A60,СВЦЭМ!$B$33:$B$776,V$47)+'СЕТ СН'!$G$11+СВЦЭМ!$D$10+'СЕТ СН'!$G$6-'СЕТ СН'!$G$23</f>
        <v>1338.62656401</v>
      </c>
      <c r="W60" s="36">
        <f>SUMIFS(СВЦЭМ!$D$33:$D$776,СВЦЭМ!$A$33:$A$776,$A60,СВЦЭМ!$B$33:$B$776,W$47)+'СЕТ СН'!$G$11+СВЦЭМ!$D$10+'СЕТ СН'!$G$6-'СЕТ СН'!$G$23</f>
        <v>1340.4506547999999</v>
      </c>
      <c r="X60" s="36">
        <f>SUMIFS(СВЦЭМ!$D$33:$D$776,СВЦЭМ!$A$33:$A$776,$A60,СВЦЭМ!$B$33:$B$776,X$47)+'СЕТ СН'!$G$11+СВЦЭМ!$D$10+'СЕТ СН'!$G$6-'СЕТ СН'!$G$23</f>
        <v>1305.80833282</v>
      </c>
      <c r="Y60" s="36">
        <f>SUMIFS(СВЦЭМ!$D$33:$D$776,СВЦЭМ!$A$33:$A$776,$A60,СВЦЭМ!$B$33:$B$776,Y$47)+'СЕТ СН'!$G$11+СВЦЭМ!$D$10+'СЕТ СН'!$G$6-'СЕТ СН'!$G$23</f>
        <v>1333.0094319099999</v>
      </c>
    </row>
    <row r="61" spans="1:25" ht="15.75" x14ac:dyDescent="0.2">
      <c r="A61" s="35">
        <f t="shared" si="1"/>
        <v>43691</v>
      </c>
      <c r="B61" s="36">
        <f>SUMIFS(СВЦЭМ!$D$33:$D$776,СВЦЭМ!$A$33:$A$776,$A61,СВЦЭМ!$B$33:$B$776,B$47)+'СЕТ СН'!$G$11+СВЦЭМ!$D$10+'СЕТ СН'!$G$6-'СЕТ СН'!$G$23</f>
        <v>1432.83004011</v>
      </c>
      <c r="C61" s="36">
        <f>SUMIFS(СВЦЭМ!$D$33:$D$776,СВЦЭМ!$A$33:$A$776,$A61,СВЦЭМ!$B$33:$B$776,C$47)+'СЕТ СН'!$G$11+СВЦЭМ!$D$10+'СЕТ СН'!$G$6-'СЕТ СН'!$G$23</f>
        <v>1446.4467496500001</v>
      </c>
      <c r="D61" s="36">
        <f>SUMIFS(СВЦЭМ!$D$33:$D$776,СВЦЭМ!$A$33:$A$776,$A61,СВЦЭМ!$B$33:$B$776,D$47)+'СЕТ СН'!$G$11+СВЦЭМ!$D$10+'СЕТ СН'!$G$6-'СЕТ СН'!$G$23</f>
        <v>1443.16429522</v>
      </c>
      <c r="E61" s="36">
        <f>SUMIFS(СВЦЭМ!$D$33:$D$776,СВЦЭМ!$A$33:$A$776,$A61,СВЦЭМ!$B$33:$B$776,E$47)+'СЕТ СН'!$G$11+СВЦЭМ!$D$10+'СЕТ СН'!$G$6-'СЕТ СН'!$G$23</f>
        <v>1448.16038056</v>
      </c>
      <c r="F61" s="36">
        <f>SUMIFS(СВЦЭМ!$D$33:$D$776,СВЦЭМ!$A$33:$A$776,$A61,СВЦЭМ!$B$33:$B$776,F$47)+'СЕТ СН'!$G$11+СВЦЭМ!$D$10+'СЕТ СН'!$G$6-'СЕТ СН'!$G$23</f>
        <v>1446.0268771199999</v>
      </c>
      <c r="G61" s="36">
        <f>SUMIFS(СВЦЭМ!$D$33:$D$776,СВЦЭМ!$A$33:$A$776,$A61,СВЦЭМ!$B$33:$B$776,G$47)+'СЕТ СН'!$G$11+СВЦЭМ!$D$10+'СЕТ СН'!$G$6-'СЕТ СН'!$G$23</f>
        <v>1429.29363188</v>
      </c>
      <c r="H61" s="36">
        <f>SUMIFS(СВЦЭМ!$D$33:$D$776,СВЦЭМ!$A$33:$A$776,$A61,СВЦЭМ!$B$33:$B$776,H$47)+'СЕТ СН'!$G$11+СВЦЭМ!$D$10+'СЕТ СН'!$G$6-'СЕТ СН'!$G$23</f>
        <v>1406.9908369499999</v>
      </c>
      <c r="I61" s="36">
        <f>SUMIFS(СВЦЭМ!$D$33:$D$776,СВЦЭМ!$A$33:$A$776,$A61,СВЦЭМ!$B$33:$B$776,I$47)+'СЕТ СН'!$G$11+СВЦЭМ!$D$10+'СЕТ СН'!$G$6-'СЕТ СН'!$G$23</f>
        <v>1349.1445593600001</v>
      </c>
      <c r="J61" s="36">
        <f>SUMIFS(СВЦЭМ!$D$33:$D$776,СВЦЭМ!$A$33:$A$776,$A61,СВЦЭМ!$B$33:$B$776,J$47)+'СЕТ СН'!$G$11+СВЦЭМ!$D$10+'СЕТ СН'!$G$6-'СЕТ СН'!$G$23</f>
        <v>1341.41569757</v>
      </c>
      <c r="K61" s="36">
        <f>SUMIFS(СВЦЭМ!$D$33:$D$776,СВЦЭМ!$A$33:$A$776,$A61,СВЦЭМ!$B$33:$B$776,K$47)+'СЕТ СН'!$G$11+СВЦЭМ!$D$10+'СЕТ СН'!$G$6-'СЕТ СН'!$G$23</f>
        <v>1366.83947775</v>
      </c>
      <c r="L61" s="36">
        <f>SUMIFS(СВЦЭМ!$D$33:$D$776,СВЦЭМ!$A$33:$A$776,$A61,СВЦЭМ!$B$33:$B$776,L$47)+'СЕТ СН'!$G$11+СВЦЭМ!$D$10+'СЕТ СН'!$G$6-'СЕТ СН'!$G$23</f>
        <v>1368.1235153100001</v>
      </c>
      <c r="M61" s="36">
        <f>SUMIFS(СВЦЭМ!$D$33:$D$776,СВЦЭМ!$A$33:$A$776,$A61,СВЦЭМ!$B$33:$B$776,M$47)+'СЕТ СН'!$G$11+СВЦЭМ!$D$10+'СЕТ СН'!$G$6-'СЕТ СН'!$G$23</f>
        <v>1375.8443698199999</v>
      </c>
      <c r="N61" s="36">
        <f>SUMIFS(СВЦЭМ!$D$33:$D$776,СВЦЭМ!$A$33:$A$776,$A61,СВЦЭМ!$B$33:$B$776,N$47)+'СЕТ СН'!$G$11+СВЦЭМ!$D$10+'СЕТ СН'!$G$6-'СЕТ СН'!$G$23</f>
        <v>1355.6835857800002</v>
      </c>
      <c r="O61" s="36">
        <f>SUMIFS(СВЦЭМ!$D$33:$D$776,СВЦЭМ!$A$33:$A$776,$A61,СВЦЭМ!$B$33:$B$776,O$47)+'СЕТ СН'!$G$11+СВЦЭМ!$D$10+'СЕТ СН'!$G$6-'СЕТ СН'!$G$23</f>
        <v>1382.66075387</v>
      </c>
      <c r="P61" s="36">
        <f>SUMIFS(СВЦЭМ!$D$33:$D$776,СВЦЭМ!$A$33:$A$776,$A61,СВЦЭМ!$B$33:$B$776,P$47)+'СЕТ СН'!$G$11+СВЦЭМ!$D$10+'СЕТ СН'!$G$6-'СЕТ СН'!$G$23</f>
        <v>1357.25230715</v>
      </c>
      <c r="Q61" s="36">
        <f>SUMIFS(СВЦЭМ!$D$33:$D$776,СВЦЭМ!$A$33:$A$776,$A61,СВЦЭМ!$B$33:$B$776,Q$47)+'СЕТ СН'!$G$11+СВЦЭМ!$D$10+'СЕТ СН'!$G$6-'СЕТ СН'!$G$23</f>
        <v>1361.4706830800001</v>
      </c>
      <c r="R61" s="36">
        <f>SUMIFS(СВЦЭМ!$D$33:$D$776,СВЦЭМ!$A$33:$A$776,$A61,СВЦЭМ!$B$33:$B$776,R$47)+'СЕТ СН'!$G$11+СВЦЭМ!$D$10+'СЕТ СН'!$G$6-'СЕТ СН'!$G$23</f>
        <v>1324.0652339600001</v>
      </c>
      <c r="S61" s="36">
        <f>SUMIFS(СВЦЭМ!$D$33:$D$776,СВЦЭМ!$A$33:$A$776,$A61,СВЦЭМ!$B$33:$B$776,S$47)+'СЕТ СН'!$G$11+СВЦЭМ!$D$10+'СЕТ СН'!$G$6-'СЕТ СН'!$G$23</f>
        <v>1332.6722911699999</v>
      </c>
      <c r="T61" s="36">
        <f>SUMIFS(СВЦЭМ!$D$33:$D$776,СВЦЭМ!$A$33:$A$776,$A61,СВЦЭМ!$B$33:$B$776,T$47)+'СЕТ СН'!$G$11+СВЦЭМ!$D$10+'СЕТ СН'!$G$6-'СЕТ СН'!$G$23</f>
        <v>1337.06393082</v>
      </c>
      <c r="U61" s="36">
        <f>SUMIFS(СВЦЭМ!$D$33:$D$776,СВЦЭМ!$A$33:$A$776,$A61,СВЦЭМ!$B$33:$B$776,U$47)+'СЕТ СН'!$G$11+СВЦЭМ!$D$10+'СЕТ СН'!$G$6-'СЕТ СН'!$G$23</f>
        <v>1331.09056418</v>
      </c>
      <c r="V61" s="36">
        <f>SUMIFS(СВЦЭМ!$D$33:$D$776,СВЦЭМ!$A$33:$A$776,$A61,СВЦЭМ!$B$33:$B$776,V$47)+'СЕТ СН'!$G$11+СВЦЭМ!$D$10+'СЕТ СН'!$G$6-'СЕТ СН'!$G$23</f>
        <v>1344.4990193399999</v>
      </c>
      <c r="W61" s="36">
        <f>SUMIFS(СВЦЭМ!$D$33:$D$776,СВЦЭМ!$A$33:$A$776,$A61,СВЦЭМ!$B$33:$B$776,W$47)+'СЕТ СН'!$G$11+СВЦЭМ!$D$10+'СЕТ СН'!$G$6-'СЕТ СН'!$G$23</f>
        <v>1357.6005959300001</v>
      </c>
      <c r="X61" s="36">
        <f>SUMIFS(СВЦЭМ!$D$33:$D$776,СВЦЭМ!$A$33:$A$776,$A61,СВЦЭМ!$B$33:$B$776,X$47)+'СЕТ СН'!$G$11+СВЦЭМ!$D$10+'СЕТ СН'!$G$6-'СЕТ СН'!$G$23</f>
        <v>1319.1405495700001</v>
      </c>
      <c r="Y61" s="36">
        <f>SUMIFS(СВЦЭМ!$D$33:$D$776,СВЦЭМ!$A$33:$A$776,$A61,СВЦЭМ!$B$33:$B$776,Y$47)+'СЕТ СН'!$G$11+СВЦЭМ!$D$10+'СЕТ СН'!$G$6-'СЕТ СН'!$G$23</f>
        <v>1299.1673273000001</v>
      </c>
    </row>
    <row r="62" spans="1:25" ht="15.75" x14ac:dyDescent="0.2">
      <c r="A62" s="35">
        <f t="shared" si="1"/>
        <v>43692</v>
      </c>
      <c r="B62" s="36">
        <f>SUMIFS(СВЦЭМ!$D$33:$D$776,СВЦЭМ!$A$33:$A$776,$A62,СВЦЭМ!$B$33:$B$776,B$47)+'СЕТ СН'!$G$11+СВЦЭМ!$D$10+'СЕТ СН'!$G$6-'СЕТ СН'!$G$23</f>
        <v>1317.02146425</v>
      </c>
      <c r="C62" s="36">
        <f>SUMIFS(СВЦЭМ!$D$33:$D$776,СВЦЭМ!$A$33:$A$776,$A62,СВЦЭМ!$B$33:$B$776,C$47)+'СЕТ СН'!$G$11+СВЦЭМ!$D$10+'СЕТ СН'!$G$6-'СЕТ СН'!$G$23</f>
        <v>1366.9033585900002</v>
      </c>
      <c r="D62" s="36">
        <f>SUMIFS(СВЦЭМ!$D$33:$D$776,СВЦЭМ!$A$33:$A$776,$A62,СВЦЭМ!$B$33:$B$776,D$47)+'СЕТ СН'!$G$11+СВЦЭМ!$D$10+'СЕТ СН'!$G$6-'СЕТ СН'!$G$23</f>
        <v>1385.06152232</v>
      </c>
      <c r="E62" s="36">
        <f>SUMIFS(СВЦЭМ!$D$33:$D$776,СВЦЭМ!$A$33:$A$776,$A62,СВЦЭМ!$B$33:$B$776,E$47)+'СЕТ СН'!$G$11+СВЦЭМ!$D$10+'СЕТ СН'!$G$6-'СЕТ СН'!$G$23</f>
        <v>1395.93463389</v>
      </c>
      <c r="F62" s="36">
        <f>SUMIFS(СВЦЭМ!$D$33:$D$776,СВЦЭМ!$A$33:$A$776,$A62,СВЦЭМ!$B$33:$B$776,F$47)+'СЕТ СН'!$G$11+СВЦЭМ!$D$10+'СЕТ СН'!$G$6-'СЕТ СН'!$G$23</f>
        <v>1397.9926722999999</v>
      </c>
      <c r="G62" s="36">
        <f>SUMIFS(СВЦЭМ!$D$33:$D$776,СВЦЭМ!$A$33:$A$776,$A62,СВЦЭМ!$B$33:$B$776,G$47)+'СЕТ СН'!$G$11+СВЦЭМ!$D$10+'СЕТ СН'!$G$6-'СЕТ СН'!$G$23</f>
        <v>1384.4635896099999</v>
      </c>
      <c r="H62" s="36">
        <f>SUMIFS(СВЦЭМ!$D$33:$D$776,СВЦЭМ!$A$33:$A$776,$A62,СВЦЭМ!$B$33:$B$776,H$47)+'СЕТ СН'!$G$11+СВЦЭМ!$D$10+'СЕТ СН'!$G$6-'СЕТ СН'!$G$23</f>
        <v>1350.7429726300002</v>
      </c>
      <c r="I62" s="36">
        <f>SUMIFS(СВЦЭМ!$D$33:$D$776,СВЦЭМ!$A$33:$A$776,$A62,СВЦЭМ!$B$33:$B$776,I$47)+'СЕТ СН'!$G$11+СВЦЭМ!$D$10+'СЕТ СН'!$G$6-'СЕТ СН'!$G$23</f>
        <v>1319.2104432900001</v>
      </c>
      <c r="J62" s="36">
        <f>SUMIFS(СВЦЭМ!$D$33:$D$776,СВЦЭМ!$A$33:$A$776,$A62,СВЦЭМ!$B$33:$B$776,J$47)+'СЕТ СН'!$G$11+СВЦЭМ!$D$10+'СЕТ СН'!$G$6-'СЕТ СН'!$G$23</f>
        <v>1327.21986659</v>
      </c>
      <c r="K62" s="36">
        <f>SUMIFS(СВЦЭМ!$D$33:$D$776,СВЦЭМ!$A$33:$A$776,$A62,СВЦЭМ!$B$33:$B$776,K$47)+'СЕТ СН'!$G$11+СВЦЭМ!$D$10+'СЕТ СН'!$G$6-'СЕТ СН'!$G$23</f>
        <v>1338.9488447700001</v>
      </c>
      <c r="L62" s="36">
        <f>SUMIFS(СВЦЭМ!$D$33:$D$776,СВЦЭМ!$A$33:$A$776,$A62,СВЦЭМ!$B$33:$B$776,L$47)+'СЕТ СН'!$G$11+СВЦЭМ!$D$10+'СЕТ СН'!$G$6-'СЕТ СН'!$G$23</f>
        <v>1341.95402855</v>
      </c>
      <c r="M62" s="36">
        <f>SUMIFS(СВЦЭМ!$D$33:$D$776,СВЦЭМ!$A$33:$A$776,$A62,СВЦЭМ!$B$33:$B$776,M$47)+'СЕТ СН'!$G$11+СВЦЭМ!$D$10+'СЕТ СН'!$G$6-'СЕТ СН'!$G$23</f>
        <v>1337.6009831700001</v>
      </c>
      <c r="N62" s="36">
        <f>SUMIFS(СВЦЭМ!$D$33:$D$776,СВЦЭМ!$A$33:$A$776,$A62,СВЦЭМ!$B$33:$B$776,N$47)+'СЕТ СН'!$G$11+СВЦЭМ!$D$10+'СЕТ СН'!$G$6-'СЕТ СН'!$G$23</f>
        <v>1330.80243419</v>
      </c>
      <c r="O62" s="36">
        <f>SUMIFS(СВЦЭМ!$D$33:$D$776,СВЦЭМ!$A$33:$A$776,$A62,СВЦЭМ!$B$33:$B$776,O$47)+'СЕТ СН'!$G$11+СВЦЭМ!$D$10+'СЕТ СН'!$G$6-'СЕТ СН'!$G$23</f>
        <v>1347.61079098</v>
      </c>
      <c r="P62" s="36">
        <f>SUMIFS(СВЦЭМ!$D$33:$D$776,СВЦЭМ!$A$33:$A$776,$A62,СВЦЭМ!$B$33:$B$776,P$47)+'СЕТ СН'!$G$11+СВЦЭМ!$D$10+'СЕТ СН'!$G$6-'СЕТ СН'!$G$23</f>
        <v>1352.59426409</v>
      </c>
      <c r="Q62" s="36">
        <f>SUMIFS(СВЦЭМ!$D$33:$D$776,СВЦЭМ!$A$33:$A$776,$A62,СВЦЭМ!$B$33:$B$776,Q$47)+'СЕТ СН'!$G$11+СВЦЭМ!$D$10+'СЕТ СН'!$G$6-'СЕТ СН'!$G$23</f>
        <v>1357.4350091700001</v>
      </c>
      <c r="R62" s="36">
        <f>SUMIFS(СВЦЭМ!$D$33:$D$776,СВЦЭМ!$A$33:$A$776,$A62,СВЦЭМ!$B$33:$B$776,R$47)+'СЕТ СН'!$G$11+СВЦЭМ!$D$10+'СЕТ СН'!$G$6-'СЕТ СН'!$G$23</f>
        <v>1366.4291146200001</v>
      </c>
      <c r="S62" s="36">
        <f>SUMIFS(СВЦЭМ!$D$33:$D$776,СВЦЭМ!$A$33:$A$776,$A62,СВЦЭМ!$B$33:$B$776,S$47)+'СЕТ СН'!$G$11+СВЦЭМ!$D$10+'СЕТ СН'!$G$6-'СЕТ СН'!$G$23</f>
        <v>1377.4012930899999</v>
      </c>
      <c r="T62" s="36">
        <f>SUMIFS(СВЦЭМ!$D$33:$D$776,СВЦЭМ!$A$33:$A$776,$A62,СВЦЭМ!$B$33:$B$776,T$47)+'СЕТ СН'!$G$11+СВЦЭМ!$D$10+'СЕТ СН'!$G$6-'СЕТ СН'!$G$23</f>
        <v>1381.2737901099999</v>
      </c>
      <c r="U62" s="36">
        <f>SUMIFS(СВЦЭМ!$D$33:$D$776,СВЦЭМ!$A$33:$A$776,$A62,СВЦЭМ!$B$33:$B$776,U$47)+'СЕТ СН'!$G$11+СВЦЭМ!$D$10+'СЕТ СН'!$G$6-'СЕТ СН'!$G$23</f>
        <v>1382.96995937</v>
      </c>
      <c r="V62" s="36">
        <f>SUMIFS(СВЦЭМ!$D$33:$D$776,СВЦЭМ!$A$33:$A$776,$A62,СВЦЭМ!$B$33:$B$776,V$47)+'СЕТ СН'!$G$11+СВЦЭМ!$D$10+'СЕТ СН'!$G$6-'СЕТ СН'!$G$23</f>
        <v>1391.64235876</v>
      </c>
      <c r="W62" s="36">
        <f>SUMIFS(СВЦЭМ!$D$33:$D$776,СВЦЭМ!$A$33:$A$776,$A62,СВЦЭМ!$B$33:$B$776,W$47)+'СЕТ СН'!$G$11+СВЦЭМ!$D$10+'СЕТ СН'!$G$6-'СЕТ СН'!$G$23</f>
        <v>1396.8714954</v>
      </c>
      <c r="X62" s="36">
        <f>SUMIFS(СВЦЭМ!$D$33:$D$776,СВЦЭМ!$A$33:$A$776,$A62,СВЦЭМ!$B$33:$B$776,X$47)+'СЕТ СН'!$G$11+СВЦЭМ!$D$10+'СЕТ СН'!$G$6-'СЕТ СН'!$G$23</f>
        <v>1358.2185810000001</v>
      </c>
      <c r="Y62" s="36">
        <f>SUMIFS(СВЦЭМ!$D$33:$D$776,СВЦЭМ!$A$33:$A$776,$A62,СВЦЭМ!$B$33:$B$776,Y$47)+'СЕТ СН'!$G$11+СВЦЭМ!$D$10+'СЕТ СН'!$G$6-'СЕТ СН'!$G$23</f>
        <v>1297.1780281000001</v>
      </c>
    </row>
    <row r="63" spans="1:25" ht="15.75" x14ac:dyDescent="0.2">
      <c r="A63" s="35">
        <f t="shared" si="1"/>
        <v>43693</v>
      </c>
      <c r="B63" s="36">
        <f>SUMIFS(СВЦЭМ!$D$33:$D$776,СВЦЭМ!$A$33:$A$776,$A63,СВЦЭМ!$B$33:$B$776,B$47)+'СЕТ СН'!$G$11+СВЦЭМ!$D$10+'СЕТ СН'!$G$6-'СЕТ СН'!$G$23</f>
        <v>1411.37354185</v>
      </c>
      <c r="C63" s="36">
        <f>SUMIFS(СВЦЭМ!$D$33:$D$776,СВЦЭМ!$A$33:$A$776,$A63,СВЦЭМ!$B$33:$B$776,C$47)+'СЕТ СН'!$G$11+СВЦЭМ!$D$10+'СЕТ СН'!$G$6-'СЕТ СН'!$G$23</f>
        <v>1457.2651044300001</v>
      </c>
      <c r="D63" s="36">
        <f>SUMIFS(СВЦЭМ!$D$33:$D$776,СВЦЭМ!$A$33:$A$776,$A63,СВЦЭМ!$B$33:$B$776,D$47)+'СЕТ СН'!$G$11+СВЦЭМ!$D$10+'СЕТ СН'!$G$6-'СЕТ СН'!$G$23</f>
        <v>1488.6371791500001</v>
      </c>
      <c r="E63" s="36">
        <f>SUMIFS(СВЦЭМ!$D$33:$D$776,СВЦЭМ!$A$33:$A$776,$A63,СВЦЭМ!$B$33:$B$776,E$47)+'СЕТ СН'!$G$11+СВЦЭМ!$D$10+'СЕТ СН'!$G$6-'СЕТ СН'!$G$23</f>
        <v>1500.2865779700001</v>
      </c>
      <c r="F63" s="36">
        <f>SUMIFS(СВЦЭМ!$D$33:$D$776,СВЦЭМ!$A$33:$A$776,$A63,СВЦЭМ!$B$33:$B$776,F$47)+'СЕТ СН'!$G$11+СВЦЭМ!$D$10+'СЕТ СН'!$G$6-'СЕТ СН'!$G$23</f>
        <v>1493.0952511400001</v>
      </c>
      <c r="G63" s="36">
        <f>SUMIFS(СВЦЭМ!$D$33:$D$776,СВЦЭМ!$A$33:$A$776,$A63,СВЦЭМ!$B$33:$B$776,G$47)+'СЕТ СН'!$G$11+СВЦЭМ!$D$10+'СЕТ СН'!$G$6-'СЕТ СН'!$G$23</f>
        <v>1464.36432218</v>
      </c>
      <c r="H63" s="36">
        <f>SUMIFS(СВЦЭМ!$D$33:$D$776,СВЦЭМ!$A$33:$A$776,$A63,СВЦЭМ!$B$33:$B$776,H$47)+'СЕТ СН'!$G$11+СВЦЭМ!$D$10+'СЕТ СН'!$G$6-'СЕТ СН'!$G$23</f>
        <v>1433.40942288</v>
      </c>
      <c r="I63" s="36">
        <f>SUMIFS(СВЦЭМ!$D$33:$D$776,СВЦЭМ!$A$33:$A$776,$A63,СВЦЭМ!$B$33:$B$776,I$47)+'СЕТ СН'!$G$11+СВЦЭМ!$D$10+'СЕТ СН'!$G$6-'СЕТ СН'!$G$23</f>
        <v>1369.07007393</v>
      </c>
      <c r="J63" s="36">
        <f>SUMIFS(СВЦЭМ!$D$33:$D$776,СВЦЭМ!$A$33:$A$776,$A63,СВЦЭМ!$B$33:$B$776,J$47)+'СЕТ СН'!$G$11+СВЦЭМ!$D$10+'СЕТ СН'!$G$6-'СЕТ СН'!$G$23</f>
        <v>1347.7328886300002</v>
      </c>
      <c r="K63" s="36">
        <f>SUMIFS(СВЦЭМ!$D$33:$D$776,СВЦЭМ!$A$33:$A$776,$A63,СВЦЭМ!$B$33:$B$776,K$47)+'СЕТ СН'!$G$11+СВЦЭМ!$D$10+'СЕТ СН'!$G$6-'СЕТ СН'!$G$23</f>
        <v>1368.4208523500001</v>
      </c>
      <c r="L63" s="36">
        <f>SUMIFS(СВЦЭМ!$D$33:$D$776,СВЦЭМ!$A$33:$A$776,$A63,СВЦЭМ!$B$33:$B$776,L$47)+'СЕТ СН'!$G$11+СВЦЭМ!$D$10+'СЕТ СН'!$G$6-'СЕТ СН'!$G$23</f>
        <v>1367.14778596</v>
      </c>
      <c r="M63" s="36">
        <f>SUMIFS(СВЦЭМ!$D$33:$D$776,СВЦЭМ!$A$33:$A$776,$A63,СВЦЭМ!$B$33:$B$776,M$47)+'СЕТ СН'!$G$11+СВЦЭМ!$D$10+'СЕТ СН'!$G$6-'СЕТ СН'!$G$23</f>
        <v>1354.40615022</v>
      </c>
      <c r="N63" s="36">
        <f>SUMIFS(СВЦЭМ!$D$33:$D$776,СВЦЭМ!$A$33:$A$776,$A63,СВЦЭМ!$B$33:$B$776,N$47)+'СЕТ СН'!$G$11+СВЦЭМ!$D$10+'СЕТ СН'!$G$6-'СЕТ СН'!$G$23</f>
        <v>1344.59867102</v>
      </c>
      <c r="O63" s="36">
        <f>SUMIFS(СВЦЭМ!$D$33:$D$776,СВЦЭМ!$A$33:$A$776,$A63,СВЦЭМ!$B$33:$B$776,O$47)+'СЕТ СН'!$G$11+СВЦЭМ!$D$10+'СЕТ СН'!$G$6-'СЕТ СН'!$G$23</f>
        <v>1354.05994889</v>
      </c>
      <c r="P63" s="36">
        <f>SUMIFS(СВЦЭМ!$D$33:$D$776,СВЦЭМ!$A$33:$A$776,$A63,СВЦЭМ!$B$33:$B$776,P$47)+'СЕТ СН'!$G$11+СВЦЭМ!$D$10+'СЕТ СН'!$G$6-'СЕТ СН'!$G$23</f>
        <v>1368.65925055</v>
      </c>
      <c r="Q63" s="36">
        <f>SUMIFS(СВЦЭМ!$D$33:$D$776,СВЦЭМ!$A$33:$A$776,$A63,СВЦЭМ!$B$33:$B$776,Q$47)+'СЕТ СН'!$G$11+СВЦЭМ!$D$10+'СЕТ СН'!$G$6-'СЕТ СН'!$G$23</f>
        <v>1368.6662799000001</v>
      </c>
      <c r="R63" s="36">
        <f>SUMIFS(СВЦЭМ!$D$33:$D$776,СВЦЭМ!$A$33:$A$776,$A63,СВЦЭМ!$B$33:$B$776,R$47)+'СЕТ СН'!$G$11+СВЦЭМ!$D$10+'СЕТ СН'!$G$6-'СЕТ СН'!$G$23</f>
        <v>1334.8592905800001</v>
      </c>
      <c r="S63" s="36">
        <f>SUMIFS(СВЦЭМ!$D$33:$D$776,СВЦЭМ!$A$33:$A$776,$A63,СВЦЭМ!$B$33:$B$776,S$47)+'СЕТ СН'!$G$11+СВЦЭМ!$D$10+'СЕТ СН'!$G$6-'СЕТ СН'!$G$23</f>
        <v>1322.0476086600002</v>
      </c>
      <c r="T63" s="36">
        <f>SUMIFS(СВЦЭМ!$D$33:$D$776,СВЦЭМ!$A$33:$A$776,$A63,СВЦЭМ!$B$33:$B$776,T$47)+'СЕТ СН'!$G$11+СВЦЭМ!$D$10+'СЕТ СН'!$G$6-'СЕТ СН'!$G$23</f>
        <v>1330.61351676</v>
      </c>
      <c r="U63" s="36">
        <f>SUMIFS(СВЦЭМ!$D$33:$D$776,СВЦЭМ!$A$33:$A$776,$A63,СВЦЭМ!$B$33:$B$776,U$47)+'СЕТ СН'!$G$11+СВЦЭМ!$D$10+'СЕТ СН'!$G$6-'СЕТ СН'!$G$23</f>
        <v>1329.8361168900001</v>
      </c>
      <c r="V63" s="36">
        <f>SUMIFS(СВЦЭМ!$D$33:$D$776,СВЦЭМ!$A$33:$A$776,$A63,СВЦЭМ!$B$33:$B$776,V$47)+'СЕТ СН'!$G$11+СВЦЭМ!$D$10+'СЕТ СН'!$G$6-'СЕТ СН'!$G$23</f>
        <v>1337.64016004</v>
      </c>
      <c r="W63" s="36">
        <f>SUMIFS(СВЦЭМ!$D$33:$D$776,СВЦЭМ!$A$33:$A$776,$A63,СВЦЭМ!$B$33:$B$776,W$47)+'СЕТ СН'!$G$11+СВЦЭМ!$D$10+'СЕТ СН'!$G$6-'СЕТ СН'!$G$23</f>
        <v>1335.2421733000001</v>
      </c>
      <c r="X63" s="36">
        <f>SUMIFS(СВЦЭМ!$D$33:$D$776,СВЦЭМ!$A$33:$A$776,$A63,СВЦЭМ!$B$33:$B$776,X$47)+'СЕТ СН'!$G$11+СВЦЭМ!$D$10+'СЕТ СН'!$G$6-'СЕТ СН'!$G$23</f>
        <v>1306.1476227200001</v>
      </c>
      <c r="Y63" s="36">
        <f>SUMIFS(СВЦЭМ!$D$33:$D$776,СВЦЭМ!$A$33:$A$776,$A63,СВЦЭМ!$B$33:$B$776,Y$47)+'СЕТ СН'!$G$11+СВЦЭМ!$D$10+'СЕТ СН'!$G$6-'СЕТ СН'!$G$23</f>
        <v>1285.30222443</v>
      </c>
    </row>
    <row r="64" spans="1:25" ht="15.75" x14ac:dyDescent="0.2">
      <c r="A64" s="35">
        <f t="shared" si="1"/>
        <v>43694</v>
      </c>
      <c r="B64" s="36">
        <f>SUMIFS(СВЦЭМ!$D$33:$D$776,СВЦЭМ!$A$33:$A$776,$A64,СВЦЭМ!$B$33:$B$776,B$47)+'СЕТ СН'!$G$11+СВЦЭМ!$D$10+'СЕТ СН'!$G$6-'СЕТ СН'!$G$23</f>
        <v>1462.1291690100002</v>
      </c>
      <c r="C64" s="36">
        <f>SUMIFS(СВЦЭМ!$D$33:$D$776,СВЦЭМ!$A$33:$A$776,$A64,СВЦЭМ!$B$33:$B$776,C$47)+'СЕТ СН'!$G$11+СВЦЭМ!$D$10+'СЕТ СН'!$G$6-'СЕТ СН'!$G$23</f>
        <v>1551.5389249</v>
      </c>
      <c r="D64" s="36">
        <f>SUMIFS(СВЦЭМ!$D$33:$D$776,СВЦЭМ!$A$33:$A$776,$A64,СВЦЭМ!$B$33:$B$776,D$47)+'СЕТ СН'!$G$11+СВЦЭМ!$D$10+'СЕТ СН'!$G$6-'СЕТ СН'!$G$23</f>
        <v>1567.6501510000001</v>
      </c>
      <c r="E64" s="36">
        <f>SUMIFS(СВЦЭМ!$D$33:$D$776,СВЦЭМ!$A$33:$A$776,$A64,СВЦЭМ!$B$33:$B$776,E$47)+'СЕТ СН'!$G$11+СВЦЭМ!$D$10+'СЕТ СН'!$G$6-'СЕТ СН'!$G$23</f>
        <v>1601.7355363900001</v>
      </c>
      <c r="F64" s="36">
        <f>SUMIFS(СВЦЭМ!$D$33:$D$776,СВЦЭМ!$A$33:$A$776,$A64,СВЦЭМ!$B$33:$B$776,F$47)+'СЕТ СН'!$G$11+СВЦЭМ!$D$10+'СЕТ СН'!$G$6-'СЕТ СН'!$G$23</f>
        <v>1597.8009372699998</v>
      </c>
      <c r="G64" s="36">
        <f>SUMIFS(СВЦЭМ!$D$33:$D$776,СВЦЭМ!$A$33:$A$776,$A64,СВЦЭМ!$B$33:$B$776,G$47)+'СЕТ СН'!$G$11+СВЦЭМ!$D$10+'СЕТ СН'!$G$6-'СЕТ СН'!$G$23</f>
        <v>1571.76206796</v>
      </c>
      <c r="H64" s="36">
        <f>SUMIFS(СВЦЭМ!$D$33:$D$776,СВЦЭМ!$A$33:$A$776,$A64,СВЦЭМ!$B$33:$B$776,H$47)+'СЕТ СН'!$G$11+СВЦЭМ!$D$10+'СЕТ СН'!$G$6-'СЕТ СН'!$G$23</f>
        <v>1535.66883996</v>
      </c>
      <c r="I64" s="36">
        <f>SUMIFS(СВЦЭМ!$D$33:$D$776,СВЦЭМ!$A$33:$A$776,$A64,СВЦЭМ!$B$33:$B$776,I$47)+'СЕТ СН'!$G$11+СВЦЭМ!$D$10+'СЕТ СН'!$G$6-'СЕТ СН'!$G$23</f>
        <v>1455.48168887</v>
      </c>
      <c r="J64" s="36">
        <f>SUMIFS(СВЦЭМ!$D$33:$D$776,СВЦЭМ!$A$33:$A$776,$A64,СВЦЭМ!$B$33:$B$776,J$47)+'СЕТ СН'!$G$11+СВЦЭМ!$D$10+'СЕТ СН'!$G$6-'СЕТ СН'!$G$23</f>
        <v>1366.34622618</v>
      </c>
      <c r="K64" s="36">
        <f>SUMIFS(СВЦЭМ!$D$33:$D$776,СВЦЭМ!$A$33:$A$776,$A64,СВЦЭМ!$B$33:$B$776,K$47)+'СЕТ СН'!$G$11+СВЦЭМ!$D$10+'СЕТ СН'!$G$6-'СЕТ СН'!$G$23</f>
        <v>1321.8153880700002</v>
      </c>
      <c r="L64" s="36">
        <f>SUMIFS(СВЦЭМ!$D$33:$D$776,СВЦЭМ!$A$33:$A$776,$A64,СВЦЭМ!$B$33:$B$776,L$47)+'СЕТ СН'!$G$11+СВЦЭМ!$D$10+'СЕТ СН'!$G$6-'СЕТ СН'!$G$23</f>
        <v>1328.65115616</v>
      </c>
      <c r="M64" s="36">
        <f>SUMIFS(СВЦЭМ!$D$33:$D$776,СВЦЭМ!$A$33:$A$776,$A64,СВЦЭМ!$B$33:$B$776,M$47)+'СЕТ СН'!$G$11+СВЦЭМ!$D$10+'СЕТ СН'!$G$6-'СЕТ СН'!$G$23</f>
        <v>1327.6913602499999</v>
      </c>
      <c r="N64" s="36">
        <f>SUMIFS(СВЦЭМ!$D$33:$D$776,СВЦЭМ!$A$33:$A$776,$A64,СВЦЭМ!$B$33:$B$776,N$47)+'СЕТ СН'!$G$11+СВЦЭМ!$D$10+'СЕТ СН'!$G$6-'СЕТ СН'!$G$23</f>
        <v>1320.0979102599999</v>
      </c>
      <c r="O64" s="36">
        <f>SUMIFS(СВЦЭМ!$D$33:$D$776,СВЦЭМ!$A$33:$A$776,$A64,СВЦЭМ!$B$33:$B$776,O$47)+'СЕТ СН'!$G$11+СВЦЭМ!$D$10+'СЕТ СН'!$G$6-'СЕТ СН'!$G$23</f>
        <v>1325.3538371499999</v>
      </c>
      <c r="P64" s="36">
        <f>SUMIFS(СВЦЭМ!$D$33:$D$776,СВЦЭМ!$A$33:$A$776,$A64,СВЦЭМ!$B$33:$B$776,P$47)+'СЕТ СН'!$G$11+СВЦЭМ!$D$10+'СЕТ СН'!$G$6-'СЕТ СН'!$G$23</f>
        <v>1322.6408449</v>
      </c>
      <c r="Q64" s="36">
        <f>SUMIFS(СВЦЭМ!$D$33:$D$776,СВЦЭМ!$A$33:$A$776,$A64,СВЦЭМ!$B$33:$B$776,Q$47)+'СЕТ СН'!$G$11+СВЦЭМ!$D$10+'СЕТ СН'!$G$6-'СЕТ СН'!$G$23</f>
        <v>1330.3307929500002</v>
      </c>
      <c r="R64" s="36">
        <f>SUMIFS(СВЦЭМ!$D$33:$D$776,СВЦЭМ!$A$33:$A$776,$A64,СВЦЭМ!$B$33:$B$776,R$47)+'СЕТ СН'!$G$11+СВЦЭМ!$D$10+'СЕТ СН'!$G$6-'СЕТ СН'!$G$23</f>
        <v>1281.4270907600001</v>
      </c>
      <c r="S64" s="36">
        <f>SUMIFS(СВЦЭМ!$D$33:$D$776,СВЦЭМ!$A$33:$A$776,$A64,СВЦЭМ!$B$33:$B$776,S$47)+'СЕТ СН'!$G$11+СВЦЭМ!$D$10+'СЕТ СН'!$G$6-'СЕТ СН'!$G$23</f>
        <v>1280.66448651</v>
      </c>
      <c r="T64" s="36">
        <f>SUMIFS(СВЦЭМ!$D$33:$D$776,СВЦЭМ!$A$33:$A$776,$A64,СВЦЭМ!$B$33:$B$776,T$47)+'СЕТ СН'!$G$11+СВЦЭМ!$D$10+'СЕТ СН'!$G$6-'СЕТ СН'!$G$23</f>
        <v>1289.8351177499999</v>
      </c>
      <c r="U64" s="36">
        <f>SUMIFS(СВЦЭМ!$D$33:$D$776,СВЦЭМ!$A$33:$A$776,$A64,СВЦЭМ!$B$33:$B$776,U$47)+'СЕТ СН'!$G$11+СВЦЭМ!$D$10+'СЕТ СН'!$G$6-'СЕТ СН'!$G$23</f>
        <v>1290.70987973</v>
      </c>
      <c r="V64" s="36">
        <f>SUMIFS(СВЦЭМ!$D$33:$D$776,СВЦЭМ!$A$33:$A$776,$A64,СВЦЭМ!$B$33:$B$776,V$47)+'СЕТ СН'!$G$11+СВЦЭМ!$D$10+'СЕТ СН'!$G$6-'СЕТ СН'!$G$23</f>
        <v>1301.2493346900001</v>
      </c>
      <c r="W64" s="36">
        <f>SUMIFS(СВЦЭМ!$D$33:$D$776,СВЦЭМ!$A$33:$A$776,$A64,СВЦЭМ!$B$33:$B$776,W$47)+'СЕТ СН'!$G$11+СВЦЭМ!$D$10+'СЕТ СН'!$G$6-'СЕТ СН'!$G$23</f>
        <v>1308.01095014</v>
      </c>
      <c r="X64" s="36">
        <f>SUMIFS(СВЦЭМ!$D$33:$D$776,СВЦЭМ!$A$33:$A$776,$A64,СВЦЭМ!$B$33:$B$776,X$47)+'СЕТ СН'!$G$11+СВЦЭМ!$D$10+'СЕТ СН'!$G$6-'СЕТ СН'!$G$23</f>
        <v>1267.41747422</v>
      </c>
      <c r="Y64" s="36">
        <f>SUMIFS(СВЦЭМ!$D$33:$D$776,СВЦЭМ!$A$33:$A$776,$A64,СВЦЭМ!$B$33:$B$776,Y$47)+'СЕТ СН'!$G$11+СВЦЭМ!$D$10+'СЕТ СН'!$G$6-'СЕТ СН'!$G$23</f>
        <v>1255.1171178</v>
      </c>
    </row>
    <row r="65" spans="1:26" ht="15.75" x14ac:dyDescent="0.2">
      <c r="A65" s="35">
        <f t="shared" si="1"/>
        <v>43695</v>
      </c>
      <c r="B65" s="36">
        <f>SUMIFS(СВЦЭМ!$D$33:$D$776,СВЦЭМ!$A$33:$A$776,$A65,СВЦЭМ!$B$33:$B$776,B$47)+'СЕТ СН'!$G$11+СВЦЭМ!$D$10+'СЕТ СН'!$G$6-'СЕТ СН'!$G$23</f>
        <v>1326.4201226999999</v>
      </c>
      <c r="C65" s="36">
        <f>SUMIFS(СВЦЭМ!$D$33:$D$776,СВЦЭМ!$A$33:$A$776,$A65,СВЦЭМ!$B$33:$B$776,C$47)+'СЕТ СН'!$G$11+СВЦЭМ!$D$10+'СЕТ СН'!$G$6-'СЕТ СН'!$G$23</f>
        <v>1358.79919109</v>
      </c>
      <c r="D65" s="36">
        <f>SUMIFS(СВЦЭМ!$D$33:$D$776,СВЦЭМ!$A$33:$A$776,$A65,СВЦЭМ!$B$33:$B$776,D$47)+'СЕТ СН'!$G$11+СВЦЭМ!$D$10+'СЕТ СН'!$G$6-'СЕТ СН'!$G$23</f>
        <v>1403.48335649</v>
      </c>
      <c r="E65" s="36">
        <f>SUMIFS(СВЦЭМ!$D$33:$D$776,СВЦЭМ!$A$33:$A$776,$A65,СВЦЭМ!$B$33:$B$776,E$47)+'СЕТ СН'!$G$11+СВЦЭМ!$D$10+'СЕТ СН'!$G$6-'СЕТ СН'!$G$23</f>
        <v>1411.4301906400001</v>
      </c>
      <c r="F65" s="36">
        <f>SUMIFS(СВЦЭМ!$D$33:$D$776,СВЦЭМ!$A$33:$A$776,$A65,СВЦЭМ!$B$33:$B$776,F$47)+'СЕТ СН'!$G$11+СВЦЭМ!$D$10+'СЕТ СН'!$G$6-'СЕТ СН'!$G$23</f>
        <v>1412.20264167</v>
      </c>
      <c r="G65" s="36">
        <f>SUMIFS(СВЦЭМ!$D$33:$D$776,СВЦЭМ!$A$33:$A$776,$A65,СВЦЭМ!$B$33:$B$776,G$47)+'СЕТ СН'!$G$11+СВЦЭМ!$D$10+'СЕТ СН'!$G$6-'СЕТ СН'!$G$23</f>
        <v>1408.16293281</v>
      </c>
      <c r="H65" s="36">
        <f>SUMIFS(СВЦЭМ!$D$33:$D$776,СВЦЭМ!$A$33:$A$776,$A65,СВЦЭМ!$B$33:$B$776,H$47)+'СЕТ СН'!$G$11+СВЦЭМ!$D$10+'СЕТ СН'!$G$6-'СЕТ СН'!$G$23</f>
        <v>1404.50257407</v>
      </c>
      <c r="I65" s="36">
        <f>SUMIFS(СВЦЭМ!$D$33:$D$776,СВЦЭМ!$A$33:$A$776,$A65,СВЦЭМ!$B$33:$B$776,I$47)+'СЕТ СН'!$G$11+СВЦЭМ!$D$10+'СЕТ СН'!$G$6-'СЕТ СН'!$G$23</f>
        <v>1388.1373237100001</v>
      </c>
      <c r="J65" s="36">
        <f>SUMIFS(СВЦЭМ!$D$33:$D$776,СВЦЭМ!$A$33:$A$776,$A65,СВЦЭМ!$B$33:$B$776,J$47)+'СЕТ СН'!$G$11+СВЦЭМ!$D$10+'СЕТ СН'!$G$6-'СЕТ СН'!$G$23</f>
        <v>1375.95477865</v>
      </c>
      <c r="K65" s="36">
        <f>SUMIFS(СВЦЭМ!$D$33:$D$776,СВЦЭМ!$A$33:$A$776,$A65,СВЦЭМ!$B$33:$B$776,K$47)+'СЕТ СН'!$G$11+СВЦЭМ!$D$10+'СЕТ СН'!$G$6-'СЕТ СН'!$G$23</f>
        <v>1327.28786956</v>
      </c>
      <c r="L65" s="36">
        <f>SUMIFS(СВЦЭМ!$D$33:$D$776,СВЦЭМ!$A$33:$A$776,$A65,СВЦЭМ!$B$33:$B$776,L$47)+'СЕТ СН'!$G$11+СВЦЭМ!$D$10+'СЕТ СН'!$G$6-'СЕТ СН'!$G$23</f>
        <v>1329.3601600500001</v>
      </c>
      <c r="M65" s="36">
        <f>SUMIFS(СВЦЭМ!$D$33:$D$776,СВЦЭМ!$A$33:$A$776,$A65,СВЦЭМ!$B$33:$B$776,M$47)+'СЕТ СН'!$G$11+СВЦЭМ!$D$10+'СЕТ СН'!$G$6-'СЕТ СН'!$G$23</f>
        <v>1328.0419193100001</v>
      </c>
      <c r="N65" s="36">
        <f>SUMIFS(СВЦЭМ!$D$33:$D$776,СВЦЭМ!$A$33:$A$776,$A65,СВЦЭМ!$B$33:$B$776,N$47)+'СЕТ СН'!$G$11+СВЦЭМ!$D$10+'СЕТ СН'!$G$6-'СЕТ СН'!$G$23</f>
        <v>1315.91733178</v>
      </c>
      <c r="O65" s="36">
        <f>SUMIFS(СВЦЭМ!$D$33:$D$776,СВЦЭМ!$A$33:$A$776,$A65,СВЦЭМ!$B$33:$B$776,O$47)+'СЕТ СН'!$G$11+СВЦЭМ!$D$10+'СЕТ СН'!$G$6-'СЕТ СН'!$G$23</f>
        <v>1315.3941976999999</v>
      </c>
      <c r="P65" s="36">
        <f>SUMIFS(СВЦЭМ!$D$33:$D$776,СВЦЭМ!$A$33:$A$776,$A65,СВЦЭМ!$B$33:$B$776,P$47)+'СЕТ СН'!$G$11+СВЦЭМ!$D$10+'СЕТ СН'!$G$6-'СЕТ СН'!$G$23</f>
        <v>1304.59040093</v>
      </c>
      <c r="Q65" s="36">
        <f>SUMIFS(СВЦЭМ!$D$33:$D$776,СВЦЭМ!$A$33:$A$776,$A65,СВЦЭМ!$B$33:$B$776,Q$47)+'СЕТ СН'!$G$11+СВЦЭМ!$D$10+'СЕТ СН'!$G$6-'СЕТ СН'!$G$23</f>
        <v>1309.19328384</v>
      </c>
      <c r="R65" s="36">
        <f>SUMIFS(СВЦЭМ!$D$33:$D$776,СВЦЭМ!$A$33:$A$776,$A65,СВЦЭМ!$B$33:$B$776,R$47)+'СЕТ СН'!$G$11+СВЦЭМ!$D$10+'СЕТ СН'!$G$6-'СЕТ СН'!$G$23</f>
        <v>1275.74140536</v>
      </c>
      <c r="S65" s="36">
        <f>SUMIFS(СВЦЭМ!$D$33:$D$776,СВЦЭМ!$A$33:$A$776,$A65,СВЦЭМ!$B$33:$B$776,S$47)+'СЕТ СН'!$G$11+СВЦЭМ!$D$10+'СЕТ СН'!$G$6-'СЕТ СН'!$G$23</f>
        <v>1289.07210113</v>
      </c>
      <c r="T65" s="36">
        <f>SUMIFS(СВЦЭМ!$D$33:$D$776,СВЦЭМ!$A$33:$A$776,$A65,СВЦЭМ!$B$33:$B$776,T$47)+'СЕТ СН'!$G$11+СВЦЭМ!$D$10+'СЕТ СН'!$G$6-'СЕТ СН'!$G$23</f>
        <v>1302.89633138</v>
      </c>
      <c r="U65" s="36">
        <f>SUMIFS(СВЦЭМ!$D$33:$D$776,СВЦЭМ!$A$33:$A$776,$A65,СВЦЭМ!$B$33:$B$776,U$47)+'СЕТ СН'!$G$11+СВЦЭМ!$D$10+'СЕТ СН'!$G$6-'СЕТ СН'!$G$23</f>
        <v>1306.87093723</v>
      </c>
      <c r="V65" s="36">
        <f>SUMIFS(СВЦЭМ!$D$33:$D$776,СВЦЭМ!$A$33:$A$776,$A65,СВЦЭМ!$B$33:$B$776,V$47)+'СЕТ СН'!$G$11+СВЦЭМ!$D$10+'СЕТ СН'!$G$6-'СЕТ СН'!$G$23</f>
        <v>1313.4150805300001</v>
      </c>
      <c r="W65" s="36">
        <f>SUMIFS(СВЦЭМ!$D$33:$D$776,СВЦЭМ!$A$33:$A$776,$A65,СВЦЭМ!$B$33:$B$776,W$47)+'СЕТ СН'!$G$11+СВЦЭМ!$D$10+'СЕТ СН'!$G$6-'СЕТ СН'!$G$23</f>
        <v>1326.42234014</v>
      </c>
      <c r="X65" s="36">
        <f>SUMIFS(СВЦЭМ!$D$33:$D$776,СВЦЭМ!$A$33:$A$776,$A65,СВЦЭМ!$B$33:$B$776,X$47)+'СЕТ СН'!$G$11+СВЦЭМ!$D$10+'СЕТ СН'!$G$6-'СЕТ СН'!$G$23</f>
        <v>1294.10278279</v>
      </c>
      <c r="Y65" s="36">
        <f>SUMIFS(СВЦЭМ!$D$33:$D$776,СВЦЭМ!$A$33:$A$776,$A65,СВЦЭМ!$B$33:$B$776,Y$47)+'СЕТ СН'!$G$11+СВЦЭМ!$D$10+'СЕТ СН'!$G$6-'СЕТ СН'!$G$23</f>
        <v>1326.25133592</v>
      </c>
    </row>
    <row r="66" spans="1:26" ht="15.75" x14ac:dyDescent="0.2">
      <c r="A66" s="35">
        <f t="shared" si="1"/>
        <v>43696</v>
      </c>
      <c r="B66" s="36">
        <f>SUMIFS(СВЦЭМ!$D$33:$D$776,СВЦЭМ!$A$33:$A$776,$A66,СВЦЭМ!$B$33:$B$776,B$47)+'СЕТ СН'!$G$11+СВЦЭМ!$D$10+'СЕТ СН'!$G$6-'СЕТ СН'!$G$23</f>
        <v>1370.4855788700002</v>
      </c>
      <c r="C66" s="36">
        <f>SUMIFS(СВЦЭМ!$D$33:$D$776,СВЦЭМ!$A$33:$A$776,$A66,СВЦЭМ!$B$33:$B$776,C$47)+'СЕТ СН'!$G$11+СВЦЭМ!$D$10+'СЕТ СН'!$G$6-'СЕТ СН'!$G$23</f>
        <v>1414.5278042499999</v>
      </c>
      <c r="D66" s="36">
        <f>SUMIFS(СВЦЭМ!$D$33:$D$776,СВЦЭМ!$A$33:$A$776,$A66,СВЦЭМ!$B$33:$B$776,D$47)+'СЕТ СН'!$G$11+СВЦЭМ!$D$10+'СЕТ СН'!$G$6-'СЕТ СН'!$G$23</f>
        <v>1447.5917993600001</v>
      </c>
      <c r="E66" s="36">
        <f>SUMIFS(СВЦЭМ!$D$33:$D$776,СВЦЭМ!$A$33:$A$776,$A66,СВЦЭМ!$B$33:$B$776,E$47)+'СЕТ СН'!$G$11+СВЦЭМ!$D$10+'СЕТ СН'!$G$6-'СЕТ СН'!$G$23</f>
        <v>1462.9380640100001</v>
      </c>
      <c r="F66" s="36">
        <f>SUMIFS(СВЦЭМ!$D$33:$D$776,СВЦЭМ!$A$33:$A$776,$A66,СВЦЭМ!$B$33:$B$776,F$47)+'СЕТ СН'!$G$11+СВЦЭМ!$D$10+'СЕТ СН'!$G$6-'СЕТ СН'!$G$23</f>
        <v>1463.51788906</v>
      </c>
      <c r="G66" s="36">
        <f>SUMIFS(СВЦЭМ!$D$33:$D$776,СВЦЭМ!$A$33:$A$776,$A66,СВЦЭМ!$B$33:$B$776,G$47)+'СЕТ СН'!$G$11+СВЦЭМ!$D$10+'СЕТ СН'!$G$6-'СЕТ СН'!$G$23</f>
        <v>1439.1369305799999</v>
      </c>
      <c r="H66" s="36">
        <f>SUMIFS(СВЦЭМ!$D$33:$D$776,СВЦЭМ!$A$33:$A$776,$A66,СВЦЭМ!$B$33:$B$776,H$47)+'СЕТ СН'!$G$11+СВЦЭМ!$D$10+'СЕТ СН'!$G$6-'СЕТ СН'!$G$23</f>
        <v>1396.2453192100002</v>
      </c>
      <c r="I66" s="36">
        <f>SUMIFS(СВЦЭМ!$D$33:$D$776,СВЦЭМ!$A$33:$A$776,$A66,СВЦЭМ!$B$33:$B$776,I$47)+'СЕТ СН'!$G$11+СВЦЭМ!$D$10+'СЕТ СН'!$G$6-'СЕТ СН'!$G$23</f>
        <v>1343.64551667</v>
      </c>
      <c r="J66" s="36">
        <f>SUMIFS(СВЦЭМ!$D$33:$D$776,СВЦЭМ!$A$33:$A$776,$A66,СВЦЭМ!$B$33:$B$776,J$47)+'СЕТ СН'!$G$11+СВЦЭМ!$D$10+'СЕТ СН'!$G$6-'СЕТ СН'!$G$23</f>
        <v>1377.4619750500001</v>
      </c>
      <c r="K66" s="36">
        <f>SUMIFS(СВЦЭМ!$D$33:$D$776,СВЦЭМ!$A$33:$A$776,$A66,СВЦЭМ!$B$33:$B$776,K$47)+'СЕТ СН'!$G$11+СВЦЭМ!$D$10+'СЕТ СН'!$G$6-'СЕТ СН'!$G$23</f>
        <v>1422.4949089500001</v>
      </c>
      <c r="L66" s="36">
        <f>SUMIFS(СВЦЭМ!$D$33:$D$776,СВЦЭМ!$A$33:$A$776,$A66,СВЦЭМ!$B$33:$B$776,L$47)+'СЕТ СН'!$G$11+СВЦЭМ!$D$10+'СЕТ СН'!$G$6-'СЕТ СН'!$G$23</f>
        <v>1421.0833464900002</v>
      </c>
      <c r="M66" s="36">
        <f>SUMIFS(СВЦЭМ!$D$33:$D$776,СВЦЭМ!$A$33:$A$776,$A66,СВЦЭМ!$B$33:$B$776,M$47)+'СЕТ СН'!$G$11+СВЦЭМ!$D$10+'СЕТ СН'!$G$6-'СЕТ СН'!$G$23</f>
        <v>1415.9685429800002</v>
      </c>
      <c r="N66" s="36">
        <f>SUMIFS(СВЦЭМ!$D$33:$D$776,СВЦЭМ!$A$33:$A$776,$A66,СВЦЭМ!$B$33:$B$776,N$47)+'СЕТ СН'!$G$11+СВЦЭМ!$D$10+'СЕТ СН'!$G$6-'СЕТ СН'!$G$23</f>
        <v>1412.93955469</v>
      </c>
      <c r="O66" s="36">
        <f>SUMIFS(СВЦЭМ!$D$33:$D$776,СВЦЭМ!$A$33:$A$776,$A66,СВЦЭМ!$B$33:$B$776,O$47)+'СЕТ СН'!$G$11+СВЦЭМ!$D$10+'СЕТ СН'!$G$6-'СЕТ СН'!$G$23</f>
        <v>1424.1819481699999</v>
      </c>
      <c r="P66" s="36">
        <f>SUMIFS(СВЦЭМ!$D$33:$D$776,СВЦЭМ!$A$33:$A$776,$A66,СВЦЭМ!$B$33:$B$776,P$47)+'СЕТ СН'!$G$11+СВЦЭМ!$D$10+'СЕТ СН'!$G$6-'СЕТ СН'!$G$23</f>
        <v>1427.03519314</v>
      </c>
      <c r="Q66" s="36">
        <f>SUMIFS(СВЦЭМ!$D$33:$D$776,СВЦЭМ!$A$33:$A$776,$A66,СВЦЭМ!$B$33:$B$776,Q$47)+'СЕТ СН'!$G$11+СВЦЭМ!$D$10+'СЕТ СН'!$G$6-'СЕТ СН'!$G$23</f>
        <v>1418.6016847800001</v>
      </c>
      <c r="R66" s="36">
        <f>SUMIFS(СВЦЭМ!$D$33:$D$776,СВЦЭМ!$A$33:$A$776,$A66,СВЦЭМ!$B$33:$B$776,R$47)+'СЕТ СН'!$G$11+СВЦЭМ!$D$10+'СЕТ СН'!$G$6-'СЕТ СН'!$G$23</f>
        <v>1446.5538963399999</v>
      </c>
      <c r="S66" s="36">
        <f>SUMIFS(СВЦЭМ!$D$33:$D$776,СВЦЭМ!$A$33:$A$776,$A66,СВЦЭМ!$B$33:$B$776,S$47)+'СЕТ СН'!$G$11+СВЦЭМ!$D$10+'СЕТ СН'!$G$6-'СЕТ СН'!$G$23</f>
        <v>1488.26609902</v>
      </c>
      <c r="T66" s="36">
        <f>SUMIFS(СВЦЭМ!$D$33:$D$776,СВЦЭМ!$A$33:$A$776,$A66,СВЦЭМ!$B$33:$B$776,T$47)+'СЕТ СН'!$G$11+СВЦЭМ!$D$10+'СЕТ СН'!$G$6-'СЕТ СН'!$G$23</f>
        <v>1488.1014685</v>
      </c>
      <c r="U66" s="36">
        <f>SUMIFS(СВЦЭМ!$D$33:$D$776,СВЦЭМ!$A$33:$A$776,$A66,СВЦЭМ!$B$33:$B$776,U$47)+'СЕТ СН'!$G$11+СВЦЭМ!$D$10+'СЕТ СН'!$G$6-'СЕТ СН'!$G$23</f>
        <v>1484.13698249</v>
      </c>
      <c r="V66" s="36">
        <f>SUMIFS(СВЦЭМ!$D$33:$D$776,СВЦЭМ!$A$33:$A$776,$A66,СВЦЭМ!$B$33:$B$776,V$47)+'СЕТ СН'!$G$11+СВЦЭМ!$D$10+'СЕТ СН'!$G$6-'СЕТ СН'!$G$23</f>
        <v>1477.86884177</v>
      </c>
      <c r="W66" s="36">
        <f>SUMIFS(СВЦЭМ!$D$33:$D$776,СВЦЭМ!$A$33:$A$776,$A66,СВЦЭМ!$B$33:$B$776,W$47)+'СЕТ СН'!$G$11+СВЦЭМ!$D$10+'СЕТ СН'!$G$6-'СЕТ СН'!$G$23</f>
        <v>1490.2270508699999</v>
      </c>
      <c r="X66" s="36">
        <f>SUMIFS(СВЦЭМ!$D$33:$D$776,СВЦЭМ!$A$33:$A$776,$A66,СВЦЭМ!$B$33:$B$776,X$47)+'СЕТ СН'!$G$11+СВЦЭМ!$D$10+'СЕТ СН'!$G$6-'СЕТ СН'!$G$23</f>
        <v>1562.5391846100001</v>
      </c>
      <c r="Y66" s="36">
        <f>SUMIFS(СВЦЭМ!$D$33:$D$776,СВЦЭМ!$A$33:$A$776,$A66,СВЦЭМ!$B$33:$B$776,Y$47)+'СЕТ СН'!$G$11+СВЦЭМ!$D$10+'СЕТ СН'!$G$6-'СЕТ СН'!$G$23</f>
        <v>1481.55203714</v>
      </c>
    </row>
    <row r="67" spans="1:26" ht="15.75" x14ac:dyDescent="0.2">
      <c r="A67" s="35">
        <f t="shared" si="1"/>
        <v>43697</v>
      </c>
      <c r="B67" s="36">
        <f>SUMIFS(СВЦЭМ!$D$33:$D$776,СВЦЭМ!$A$33:$A$776,$A67,СВЦЭМ!$B$33:$B$776,B$47)+'СЕТ СН'!$G$11+СВЦЭМ!$D$10+'СЕТ СН'!$G$6-'СЕТ СН'!$G$23</f>
        <v>1335.7301323300001</v>
      </c>
      <c r="C67" s="36">
        <f>SUMIFS(СВЦЭМ!$D$33:$D$776,СВЦЭМ!$A$33:$A$776,$A67,СВЦЭМ!$B$33:$B$776,C$47)+'СЕТ СН'!$G$11+СВЦЭМ!$D$10+'СЕТ СН'!$G$6-'СЕТ СН'!$G$23</f>
        <v>1368.90754883</v>
      </c>
      <c r="D67" s="36">
        <f>SUMIFS(СВЦЭМ!$D$33:$D$776,СВЦЭМ!$A$33:$A$776,$A67,СВЦЭМ!$B$33:$B$776,D$47)+'СЕТ СН'!$G$11+СВЦЭМ!$D$10+'СЕТ СН'!$G$6-'СЕТ СН'!$G$23</f>
        <v>1406.49133757</v>
      </c>
      <c r="E67" s="36">
        <f>SUMIFS(СВЦЭМ!$D$33:$D$776,СВЦЭМ!$A$33:$A$776,$A67,СВЦЭМ!$B$33:$B$776,E$47)+'СЕТ СН'!$G$11+СВЦЭМ!$D$10+'СЕТ СН'!$G$6-'СЕТ СН'!$G$23</f>
        <v>1422.1790643499999</v>
      </c>
      <c r="F67" s="36">
        <f>SUMIFS(СВЦЭМ!$D$33:$D$776,СВЦЭМ!$A$33:$A$776,$A67,СВЦЭМ!$B$33:$B$776,F$47)+'СЕТ СН'!$G$11+СВЦЭМ!$D$10+'СЕТ СН'!$G$6-'СЕТ СН'!$G$23</f>
        <v>1431.22024607</v>
      </c>
      <c r="G67" s="36">
        <f>SUMIFS(СВЦЭМ!$D$33:$D$776,СВЦЭМ!$A$33:$A$776,$A67,СВЦЭМ!$B$33:$B$776,G$47)+'СЕТ СН'!$G$11+СВЦЭМ!$D$10+'СЕТ СН'!$G$6-'СЕТ СН'!$G$23</f>
        <v>1408.0409331400001</v>
      </c>
      <c r="H67" s="36">
        <f>SUMIFS(СВЦЭМ!$D$33:$D$776,СВЦЭМ!$A$33:$A$776,$A67,СВЦЭМ!$B$33:$B$776,H$47)+'СЕТ СН'!$G$11+СВЦЭМ!$D$10+'СЕТ СН'!$G$6-'СЕТ СН'!$G$23</f>
        <v>1370.5005987</v>
      </c>
      <c r="I67" s="36">
        <f>SUMIFS(СВЦЭМ!$D$33:$D$776,СВЦЭМ!$A$33:$A$776,$A67,СВЦЭМ!$B$33:$B$776,I$47)+'СЕТ СН'!$G$11+СВЦЭМ!$D$10+'СЕТ СН'!$G$6-'СЕТ СН'!$G$23</f>
        <v>1320.05370057</v>
      </c>
      <c r="J67" s="36">
        <f>SUMIFS(СВЦЭМ!$D$33:$D$776,СВЦЭМ!$A$33:$A$776,$A67,СВЦЭМ!$B$33:$B$776,J$47)+'СЕТ СН'!$G$11+СВЦЭМ!$D$10+'СЕТ СН'!$G$6-'СЕТ СН'!$G$23</f>
        <v>1311.8621034100001</v>
      </c>
      <c r="K67" s="36">
        <f>SUMIFS(СВЦЭМ!$D$33:$D$776,СВЦЭМ!$A$33:$A$776,$A67,СВЦЭМ!$B$33:$B$776,K$47)+'СЕТ СН'!$G$11+СВЦЭМ!$D$10+'СЕТ СН'!$G$6-'СЕТ СН'!$G$23</f>
        <v>1335.45864661</v>
      </c>
      <c r="L67" s="36">
        <f>SUMIFS(СВЦЭМ!$D$33:$D$776,СВЦЭМ!$A$33:$A$776,$A67,СВЦЭМ!$B$33:$B$776,L$47)+'СЕТ СН'!$G$11+СВЦЭМ!$D$10+'СЕТ СН'!$G$6-'СЕТ СН'!$G$23</f>
        <v>1331.8554493000001</v>
      </c>
      <c r="M67" s="36">
        <f>SUMIFS(СВЦЭМ!$D$33:$D$776,СВЦЭМ!$A$33:$A$776,$A67,СВЦЭМ!$B$33:$B$776,M$47)+'СЕТ СН'!$G$11+СВЦЭМ!$D$10+'СЕТ СН'!$G$6-'СЕТ СН'!$G$23</f>
        <v>1329.8220020899998</v>
      </c>
      <c r="N67" s="36">
        <f>SUMIFS(СВЦЭМ!$D$33:$D$776,СВЦЭМ!$A$33:$A$776,$A67,СВЦЭМ!$B$33:$B$776,N$47)+'СЕТ СН'!$G$11+СВЦЭМ!$D$10+'СЕТ СН'!$G$6-'СЕТ СН'!$G$23</f>
        <v>1318.85693391</v>
      </c>
      <c r="O67" s="36">
        <f>SUMIFS(СВЦЭМ!$D$33:$D$776,СВЦЭМ!$A$33:$A$776,$A67,СВЦЭМ!$B$33:$B$776,O$47)+'СЕТ СН'!$G$11+СВЦЭМ!$D$10+'СЕТ СН'!$G$6-'СЕТ СН'!$G$23</f>
        <v>1322.14014565</v>
      </c>
      <c r="P67" s="36">
        <f>SUMIFS(СВЦЭМ!$D$33:$D$776,СВЦЭМ!$A$33:$A$776,$A67,СВЦЭМ!$B$33:$B$776,P$47)+'СЕТ СН'!$G$11+СВЦЭМ!$D$10+'СЕТ СН'!$G$6-'СЕТ СН'!$G$23</f>
        <v>1330.8954844099999</v>
      </c>
      <c r="Q67" s="36">
        <f>SUMIFS(СВЦЭМ!$D$33:$D$776,СВЦЭМ!$A$33:$A$776,$A67,СВЦЭМ!$B$33:$B$776,Q$47)+'СЕТ СН'!$G$11+СВЦЭМ!$D$10+'СЕТ СН'!$G$6-'СЕТ СН'!$G$23</f>
        <v>1333.1566420300001</v>
      </c>
      <c r="R67" s="36">
        <f>SUMIFS(СВЦЭМ!$D$33:$D$776,СВЦЭМ!$A$33:$A$776,$A67,СВЦЭМ!$B$33:$B$776,R$47)+'СЕТ СН'!$G$11+СВЦЭМ!$D$10+'СЕТ СН'!$G$6-'СЕТ СН'!$G$23</f>
        <v>1401.53536205</v>
      </c>
      <c r="S67" s="36">
        <f>SUMIFS(СВЦЭМ!$D$33:$D$776,СВЦЭМ!$A$33:$A$776,$A67,СВЦЭМ!$B$33:$B$776,S$47)+'СЕТ СН'!$G$11+СВЦЭМ!$D$10+'СЕТ СН'!$G$6-'СЕТ СН'!$G$23</f>
        <v>1311.5154080699999</v>
      </c>
      <c r="T67" s="36">
        <f>SUMIFS(СВЦЭМ!$D$33:$D$776,СВЦЭМ!$A$33:$A$776,$A67,СВЦЭМ!$B$33:$B$776,T$47)+'СЕТ СН'!$G$11+СВЦЭМ!$D$10+'СЕТ СН'!$G$6-'СЕТ СН'!$G$23</f>
        <v>1317.86700382</v>
      </c>
      <c r="U67" s="36">
        <f>SUMIFS(СВЦЭМ!$D$33:$D$776,СВЦЭМ!$A$33:$A$776,$A67,СВЦЭМ!$B$33:$B$776,U$47)+'СЕТ СН'!$G$11+СВЦЭМ!$D$10+'СЕТ СН'!$G$6-'СЕТ СН'!$G$23</f>
        <v>1319.9791171100001</v>
      </c>
      <c r="V67" s="36">
        <f>SUMIFS(СВЦЭМ!$D$33:$D$776,СВЦЭМ!$A$33:$A$776,$A67,СВЦЭМ!$B$33:$B$776,V$47)+'СЕТ СН'!$G$11+СВЦЭМ!$D$10+'СЕТ СН'!$G$6-'СЕТ СН'!$G$23</f>
        <v>1331.9809316199999</v>
      </c>
      <c r="W67" s="36">
        <f>SUMIFS(СВЦЭМ!$D$33:$D$776,СВЦЭМ!$A$33:$A$776,$A67,СВЦЭМ!$B$33:$B$776,W$47)+'СЕТ СН'!$G$11+СВЦЭМ!$D$10+'СЕТ СН'!$G$6-'СЕТ СН'!$G$23</f>
        <v>1343.28813509</v>
      </c>
      <c r="X67" s="36">
        <f>SUMIFS(СВЦЭМ!$D$33:$D$776,СВЦЭМ!$A$33:$A$776,$A67,СВЦЭМ!$B$33:$B$776,X$47)+'СЕТ СН'!$G$11+СВЦЭМ!$D$10+'СЕТ СН'!$G$6-'СЕТ СН'!$G$23</f>
        <v>1305.3368947399999</v>
      </c>
      <c r="Y67" s="36">
        <f>SUMIFS(СВЦЭМ!$D$33:$D$776,СВЦЭМ!$A$33:$A$776,$A67,СВЦЭМ!$B$33:$B$776,Y$47)+'СЕТ СН'!$G$11+СВЦЭМ!$D$10+'СЕТ СН'!$G$6-'СЕТ СН'!$G$23</f>
        <v>1253.0205767100001</v>
      </c>
    </row>
    <row r="68" spans="1:26" ht="15.75" x14ac:dyDescent="0.2">
      <c r="A68" s="35">
        <f t="shared" si="1"/>
        <v>43698</v>
      </c>
      <c r="B68" s="36">
        <f>SUMIFS(СВЦЭМ!$D$33:$D$776,СВЦЭМ!$A$33:$A$776,$A68,СВЦЭМ!$B$33:$B$776,B$47)+'СЕТ СН'!$G$11+СВЦЭМ!$D$10+'СЕТ СН'!$G$6-'СЕТ СН'!$G$23</f>
        <v>1320.9481358399998</v>
      </c>
      <c r="C68" s="36">
        <f>SUMIFS(СВЦЭМ!$D$33:$D$776,СВЦЭМ!$A$33:$A$776,$A68,СВЦЭМ!$B$33:$B$776,C$47)+'СЕТ СН'!$G$11+СВЦЭМ!$D$10+'СЕТ СН'!$G$6-'СЕТ СН'!$G$23</f>
        <v>1370.2887717399999</v>
      </c>
      <c r="D68" s="36">
        <f>SUMIFS(СВЦЭМ!$D$33:$D$776,СВЦЭМ!$A$33:$A$776,$A68,СВЦЭМ!$B$33:$B$776,D$47)+'СЕТ СН'!$G$11+СВЦЭМ!$D$10+'СЕТ СН'!$G$6-'СЕТ СН'!$G$23</f>
        <v>1389.0271842299999</v>
      </c>
      <c r="E68" s="36">
        <f>SUMIFS(СВЦЭМ!$D$33:$D$776,СВЦЭМ!$A$33:$A$776,$A68,СВЦЭМ!$B$33:$B$776,E$47)+'СЕТ СН'!$G$11+СВЦЭМ!$D$10+'СЕТ СН'!$G$6-'СЕТ СН'!$G$23</f>
        <v>1397.35157598</v>
      </c>
      <c r="F68" s="36">
        <f>SUMIFS(СВЦЭМ!$D$33:$D$776,СВЦЭМ!$A$33:$A$776,$A68,СВЦЭМ!$B$33:$B$776,F$47)+'СЕТ СН'!$G$11+СВЦЭМ!$D$10+'СЕТ СН'!$G$6-'СЕТ СН'!$G$23</f>
        <v>1403.3414398899999</v>
      </c>
      <c r="G68" s="36">
        <f>SUMIFS(СВЦЭМ!$D$33:$D$776,СВЦЭМ!$A$33:$A$776,$A68,СВЦЭМ!$B$33:$B$776,G$47)+'СЕТ СН'!$G$11+СВЦЭМ!$D$10+'СЕТ СН'!$G$6-'СЕТ СН'!$G$23</f>
        <v>1371.7498979299999</v>
      </c>
      <c r="H68" s="36">
        <f>SUMIFS(СВЦЭМ!$D$33:$D$776,СВЦЭМ!$A$33:$A$776,$A68,СВЦЭМ!$B$33:$B$776,H$47)+'СЕТ СН'!$G$11+СВЦЭМ!$D$10+'СЕТ СН'!$G$6-'СЕТ СН'!$G$23</f>
        <v>1322.3541509199999</v>
      </c>
      <c r="I68" s="36">
        <f>SUMIFS(СВЦЭМ!$D$33:$D$776,СВЦЭМ!$A$33:$A$776,$A68,СВЦЭМ!$B$33:$B$776,I$47)+'СЕТ СН'!$G$11+СВЦЭМ!$D$10+'СЕТ СН'!$G$6-'СЕТ СН'!$G$23</f>
        <v>1263.14868778</v>
      </c>
      <c r="J68" s="36">
        <f>SUMIFS(СВЦЭМ!$D$33:$D$776,СВЦЭМ!$A$33:$A$776,$A68,СВЦЭМ!$B$33:$B$776,J$47)+'СЕТ СН'!$G$11+СВЦЭМ!$D$10+'СЕТ СН'!$G$6-'СЕТ СН'!$G$23</f>
        <v>1275.5244023599998</v>
      </c>
      <c r="K68" s="36">
        <f>SUMIFS(СВЦЭМ!$D$33:$D$776,СВЦЭМ!$A$33:$A$776,$A68,СВЦЭМ!$B$33:$B$776,K$47)+'СЕТ СН'!$G$11+СВЦЭМ!$D$10+'СЕТ СН'!$G$6-'СЕТ СН'!$G$23</f>
        <v>1304.7194367500001</v>
      </c>
      <c r="L68" s="36">
        <f>SUMIFS(СВЦЭМ!$D$33:$D$776,СВЦЭМ!$A$33:$A$776,$A68,СВЦЭМ!$B$33:$B$776,L$47)+'СЕТ СН'!$G$11+СВЦЭМ!$D$10+'СЕТ СН'!$G$6-'СЕТ СН'!$G$23</f>
        <v>1315.48943401</v>
      </c>
      <c r="M68" s="36">
        <f>SUMIFS(СВЦЭМ!$D$33:$D$776,СВЦЭМ!$A$33:$A$776,$A68,СВЦЭМ!$B$33:$B$776,M$47)+'СЕТ СН'!$G$11+СВЦЭМ!$D$10+'СЕТ СН'!$G$6-'СЕТ СН'!$G$23</f>
        <v>1312.3832729599999</v>
      </c>
      <c r="N68" s="36">
        <f>SUMIFS(СВЦЭМ!$D$33:$D$776,СВЦЭМ!$A$33:$A$776,$A68,СВЦЭМ!$B$33:$B$776,N$47)+'СЕТ СН'!$G$11+СВЦЭМ!$D$10+'СЕТ СН'!$G$6-'СЕТ СН'!$G$23</f>
        <v>1306.1627338799999</v>
      </c>
      <c r="O68" s="36">
        <f>SUMIFS(СВЦЭМ!$D$33:$D$776,СВЦЭМ!$A$33:$A$776,$A68,СВЦЭМ!$B$33:$B$776,O$47)+'СЕТ СН'!$G$11+СВЦЭМ!$D$10+'СЕТ СН'!$G$6-'СЕТ СН'!$G$23</f>
        <v>1307.6600238800002</v>
      </c>
      <c r="P68" s="36">
        <f>SUMIFS(СВЦЭМ!$D$33:$D$776,СВЦЭМ!$A$33:$A$776,$A68,СВЦЭМ!$B$33:$B$776,P$47)+'СЕТ СН'!$G$11+СВЦЭМ!$D$10+'СЕТ СН'!$G$6-'СЕТ СН'!$G$23</f>
        <v>1310.4220175300002</v>
      </c>
      <c r="Q68" s="36">
        <f>SUMIFS(СВЦЭМ!$D$33:$D$776,СВЦЭМ!$A$33:$A$776,$A68,СВЦЭМ!$B$33:$B$776,Q$47)+'СЕТ СН'!$G$11+СВЦЭМ!$D$10+'СЕТ СН'!$G$6-'СЕТ СН'!$G$23</f>
        <v>1317.86921044</v>
      </c>
      <c r="R68" s="36">
        <f>SUMIFS(СВЦЭМ!$D$33:$D$776,СВЦЭМ!$A$33:$A$776,$A68,СВЦЭМ!$B$33:$B$776,R$47)+'СЕТ СН'!$G$11+СВЦЭМ!$D$10+'СЕТ СН'!$G$6-'СЕТ СН'!$G$23</f>
        <v>1323.9116818100001</v>
      </c>
      <c r="S68" s="36">
        <f>SUMIFS(СВЦЭМ!$D$33:$D$776,СВЦЭМ!$A$33:$A$776,$A68,СВЦЭМ!$B$33:$B$776,S$47)+'СЕТ СН'!$G$11+СВЦЭМ!$D$10+'СЕТ СН'!$G$6-'СЕТ СН'!$G$23</f>
        <v>1357.7995683899999</v>
      </c>
      <c r="T68" s="36">
        <f>SUMIFS(СВЦЭМ!$D$33:$D$776,СВЦЭМ!$A$33:$A$776,$A68,СВЦЭМ!$B$33:$B$776,T$47)+'СЕТ СН'!$G$11+СВЦЭМ!$D$10+'СЕТ СН'!$G$6-'СЕТ СН'!$G$23</f>
        <v>1325.1586605500001</v>
      </c>
      <c r="U68" s="36">
        <f>SUMIFS(СВЦЭМ!$D$33:$D$776,СВЦЭМ!$A$33:$A$776,$A68,СВЦЭМ!$B$33:$B$776,U$47)+'СЕТ СН'!$G$11+СВЦЭМ!$D$10+'СЕТ СН'!$G$6-'СЕТ СН'!$G$23</f>
        <v>1248.8581569799999</v>
      </c>
      <c r="V68" s="36">
        <f>SUMIFS(СВЦЭМ!$D$33:$D$776,СВЦЭМ!$A$33:$A$776,$A68,СВЦЭМ!$B$33:$B$776,V$47)+'СЕТ СН'!$G$11+СВЦЭМ!$D$10+'СЕТ СН'!$G$6-'СЕТ СН'!$G$23</f>
        <v>1263.6390359</v>
      </c>
      <c r="W68" s="36">
        <f>SUMIFS(СВЦЭМ!$D$33:$D$776,СВЦЭМ!$A$33:$A$776,$A68,СВЦЭМ!$B$33:$B$776,W$47)+'СЕТ СН'!$G$11+СВЦЭМ!$D$10+'СЕТ СН'!$G$6-'СЕТ СН'!$G$23</f>
        <v>1265.2419583599999</v>
      </c>
      <c r="X68" s="36">
        <f>SUMIFS(СВЦЭМ!$D$33:$D$776,СВЦЭМ!$A$33:$A$776,$A68,СВЦЭМ!$B$33:$B$776,X$47)+'СЕТ СН'!$G$11+СВЦЭМ!$D$10+'СЕТ СН'!$G$6-'СЕТ СН'!$G$23</f>
        <v>1218.7151842399999</v>
      </c>
      <c r="Y68" s="36">
        <f>SUMIFS(СВЦЭМ!$D$33:$D$776,СВЦЭМ!$A$33:$A$776,$A68,СВЦЭМ!$B$33:$B$776,Y$47)+'СЕТ СН'!$G$11+СВЦЭМ!$D$10+'СЕТ СН'!$G$6-'СЕТ СН'!$G$23</f>
        <v>1225.8633926500002</v>
      </c>
    </row>
    <row r="69" spans="1:26" ht="15.75" x14ac:dyDescent="0.2">
      <c r="A69" s="35">
        <f t="shared" si="1"/>
        <v>43699</v>
      </c>
      <c r="B69" s="36">
        <f>SUMIFS(СВЦЭМ!$D$33:$D$776,СВЦЭМ!$A$33:$A$776,$A69,СВЦЭМ!$B$33:$B$776,B$47)+'СЕТ СН'!$G$11+СВЦЭМ!$D$10+'СЕТ СН'!$G$6-'СЕТ СН'!$G$23</f>
        <v>1353.4812332699998</v>
      </c>
      <c r="C69" s="36">
        <f>SUMIFS(СВЦЭМ!$D$33:$D$776,СВЦЭМ!$A$33:$A$776,$A69,СВЦЭМ!$B$33:$B$776,C$47)+'СЕТ СН'!$G$11+СВЦЭМ!$D$10+'СЕТ СН'!$G$6-'СЕТ СН'!$G$23</f>
        <v>1389.5702478000001</v>
      </c>
      <c r="D69" s="36">
        <f>SUMIFS(СВЦЭМ!$D$33:$D$776,СВЦЭМ!$A$33:$A$776,$A69,СВЦЭМ!$B$33:$B$776,D$47)+'СЕТ СН'!$G$11+СВЦЭМ!$D$10+'СЕТ СН'!$G$6-'СЕТ СН'!$G$23</f>
        <v>1406.5243364299999</v>
      </c>
      <c r="E69" s="36">
        <f>SUMIFS(СВЦЭМ!$D$33:$D$776,СВЦЭМ!$A$33:$A$776,$A69,СВЦЭМ!$B$33:$B$776,E$47)+'СЕТ СН'!$G$11+СВЦЭМ!$D$10+'СЕТ СН'!$G$6-'СЕТ СН'!$G$23</f>
        <v>1418.6569035500002</v>
      </c>
      <c r="F69" s="36">
        <f>SUMIFS(СВЦЭМ!$D$33:$D$776,СВЦЭМ!$A$33:$A$776,$A69,СВЦЭМ!$B$33:$B$776,F$47)+'СЕТ СН'!$G$11+СВЦЭМ!$D$10+'СЕТ СН'!$G$6-'СЕТ СН'!$G$23</f>
        <v>1425.5543483500001</v>
      </c>
      <c r="G69" s="36">
        <f>SUMIFS(СВЦЭМ!$D$33:$D$776,СВЦЭМ!$A$33:$A$776,$A69,СВЦЭМ!$B$33:$B$776,G$47)+'СЕТ СН'!$G$11+СВЦЭМ!$D$10+'СЕТ СН'!$G$6-'СЕТ СН'!$G$23</f>
        <v>1401.25354485</v>
      </c>
      <c r="H69" s="36">
        <f>SUMIFS(СВЦЭМ!$D$33:$D$776,СВЦЭМ!$A$33:$A$776,$A69,СВЦЭМ!$B$33:$B$776,H$47)+'СЕТ СН'!$G$11+СВЦЭМ!$D$10+'СЕТ СН'!$G$6-'СЕТ СН'!$G$23</f>
        <v>1368.0937985</v>
      </c>
      <c r="I69" s="36">
        <f>SUMIFS(СВЦЭМ!$D$33:$D$776,СВЦЭМ!$A$33:$A$776,$A69,СВЦЭМ!$B$33:$B$776,I$47)+'СЕТ СН'!$G$11+СВЦЭМ!$D$10+'СЕТ СН'!$G$6-'СЕТ СН'!$G$23</f>
        <v>1316.4765635799999</v>
      </c>
      <c r="J69" s="36">
        <f>SUMIFS(СВЦЭМ!$D$33:$D$776,СВЦЭМ!$A$33:$A$776,$A69,СВЦЭМ!$B$33:$B$776,J$47)+'СЕТ СН'!$G$11+СВЦЭМ!$D$10+'СЕТ СН'!$G$6-'СЕТ СН'!$G$23</f>
        <v>1292.16593801</v>
      </c>
      <c r="K69" s="36">
        <f>SUMIFS(СВЦЭМ!$D$33:$D$776,СВЦЭМ!$A$33:$A$776,$A69,СВЦЭМ!$B$33:$B$776,K$47)+'СЕТ СН'!$G$11+СВЦЭМ!$D$10+'СЕТ СН'!$G$6-'СЕТ СН'!$G$23</f>
        <v>1301.6409636600001</v>
      </c>
      <c r="L69" s="36">
        <f>SUMIFS(СВЦЭМ!$D$33:$D$776,СВЦЭМ!$A$33:$A$776,$A69,СВЦЭМ!$B$33:$B$776,L$47)+'СЕТ СН'!$G$11+СВЦЭМ!$D$10+'СЕТ СН'!$G$6-'СЕТ СН'!$G$23</f>
        <v>1309.2228438699999</v>
      </c>
      <c r="M69" s="36">
        <f>SUMIFS(СВЦЭМ!$D$33:$D$776,СВЦЭМ!$A$33:$A$776,$A69,СВЦЭМ!$B$33:$B$776,M$47)+'СЕТ СН'!$G$11+СВЦЭМ!$D$10+'СЕТ СН'!$G$6-'СЕТ СН'!$G$23</f>
        <v>1310.2391404300001</v>
      </c>
      <c r="N69" s="36">
        <f>SUMIFS(СВЦЭМ!$D$33:$D$776,СВЦЭМ!$A$33:$A$776,$A69,СВЦЭМ!$B$33:$B$776,N$47)+'СЕТ СН'!$G$11+СВЦЭМ!$D$10+'СЕТ СН'!$G$6-'СЕТ СН'!$G$23</f>
        <v>1295.5779892</v>
      </c>
      <c r="O69" s="36">
        <f>SUMIFS(СВЦЭМ!$D$33:$D$776,СВЦЭМ!$A$33:$A$776,$A69,СВЦЭМ!$B$33:$B$776,O$47)+'СЕТ СН'!$G$11+СВЦЭМ!$D$10+'СЕТ СН'!$G$6-'СЕТ СН'!$G$23</f>
        <v>1301.3774829700001</v>
      </c>
      <c r="P69" s="36">
        <f>SUMIFS(СВЦЭМ!$D$33:$D$776,СВЦЭМ!$A$33:$A$776,$A69,СВЦЭМ!$B$33:$B$776,P$47)+'СЕТ СН'!$G$11+СВЦЭМ!$D$10+'СЕТ СН'!$G$6-'СЕТ СН'!$G$23</f>
        <v>1301.3018167800001</v>
      </c>
      <c r="Q69" s="36">
        <f>SUMIFS(СВЦЭМ!$D$33:$D$776,СВЦЭМ!$A$33:$A$776,$A69,СВЦЭМ!$B$33:$B$776,Q$47)+'СЕТ СН'!$G$11+СВЦЭМ!$D$10+'СЕТ СН'!$G$6-'СЕТ СН'!$G$23</f>
        <v>1296.6579394</v>
      </c>
      <c r="R69" s="36">
        <f>SUMIFS(СВЦЭМ!$D$33:$D$776,СВЦЭМ!$A$33:$A$776,$A69,СВЦЭМ!$B$33:$B$776,R$47)+'СЕТ СН'!$G$11+СВЦЭМ!$D$10+'СЕТ СН'!$G$6-'СЕТ СН'!$G$23</f>
        <v>1250.93163744</v>
      </c>
      <c r="S69" s="36">
        <f>SUMIFS(СВЦЭМ!$D$33:$D$776,СВЦЭМ!$A$33:$A$776,$A69,СВЦЭМ!$B$33:$B$776,S$47)+'СЕТ СН'!$G$11+СВЦЭМ!$D$10+'СЕТ СН'!$G$6-'СЕТ СН'!$G$23</f>
        <v>1221.40448539</v>
      </c>
      <c r="T69" s="36">
        <f>SUMIFS(СВЦЭМ!$D$33:$D$776,СВЦЭМ!$A$33:$A$776,$A69,СВЦЭМ!$B$33:$B$776,T$47)+'СЕТ СН'!$G$11+СВЦЭМ!$D$10+'СЕТ СН'!$G$6-'СЕТ СН'!$G$23</f>
        <v>1214.63987593</v>
      </c>
      <c r="U69" s="36">
        <f>SUMIFS(СВЦЭМ!$D$33:$D$776,СВЦЭМ!$A$33:$A$776,$A69,СВЦЭМ!$B$33:$B$776,U$47)+'СЕТ СН'!$G$11+СВЦЭМ!$D$10+'СЕТ СН'!$G$6-'СЕТ СН'!$G$23</f>
        <v>1216.4034229600002</v>
      </c>
      <c r="V69" s="36">
        <f>SUMIFS(СВЦЭМ!$D$33:$D$776,СВЦЭМ!$A$33:$A$776,$A69,СВЦЭМ!$B$33:$B$776,V$47)+'СЕТ СН'!$G$11+СВЦЭМ!$D$10+'СЕТ СН'!$G$6-'СЕТ СН'!$G$23</f>
        <v>1233.6027426400001</v>
      </c>
      <c r="W69" s="36">
        <f>SUMIFS(СВЦЭМ!$D$33:$D$776,СВЦЭМ!$A$33:$A$776,$A69,СВЦЭМ!$B$33:$B$776,W$47)+'СЕТ СН'!$G$11+СВЦЭМ!$D$10+'СЕТ СН'!$G$6-'СЕТ СН'!$G$23</f>
        <v>1237.62399454</v>
      </c>
      <c r="X69" s="36">
        <f>SUMIFS(СВЦЭМ!$D$33:$D$776,СВЦЭМ!$A$33:$A$776,$A69,СВЦЭМ!$B$33:$B$776,X$47)+'СЕТ СН'!$G$11+СВЦЭМ!$D$10+'СЕТ СН'!$G$6-'СЕТ СН'!$G$23</f>
        <v>1187.05939003</v>
      </c>
      <c r="Y69" s="36">
        <f>SUMIFS(СВЦЭМ!$D$33:$D$776,СВЦЭМ!$A$33:$A$776,$A69,СВЦЭМ!$B$33:$B$776,Y$47)+'СЕТ СН'!$G$11+СВЦЭМ!$D$10+'СЕТ СН'!$G$6-'СЕТ СН'!$G$23</f>
        <v>1214.6780678499999</v>
      </c>
    </row>
    <row r="70" spans="1:26" ht="15.75" x14ac:dyDescent="0.2">
      <c r="A70" s="35">
        <f t="shared" si="1"/>
        <v>43700</v>
      </c>
      <c r="B70" s="36">
        <f>SUMIFS(СВЦЭМ!$D$33:$D$776,СВЦЭМ!$A$33:$A$776,$A70,СВЦЭМ!$B$33:$B$776,B$47)+'СЕТ СН'!$G$11+СВЦЭМ!$D$10+'СЕТ СН'!$G$6-'СЕТ СН'!$G$23</f>
        <v>1300.77373046</v>
      </c>
      <c r="C70" s="36">
        <f>SUMIFS(СВЦЭМ!$D$33:$D$776,СВЦЭМ!$A$33:$A$776,$A70,СВЦЭМ!$B$33:$B$776,C$47)+'СЕТ СН'!$G$11+СВЦЭМ!$D$10+'СЕТ СН'!$G$6-'СЕТ СН'!$G$23</f>
        <v>1337.41896434</v>
      </c>
      <c r="D70" s="36">
        <f>SUMIFS(СВЦЭМ!$D$33:$D$776,СВЦЭМ!$A$33:$A$776,$A70,СВЦЭМ!$B$33:$B$776,D$47)+'СЕТ СН'!$G$11+СВЦЭМ!$D$10+'СЕТ СН'!$G$6-'СЕТ СН'!$G$23</f>
        <v>1319.9862097599998</v>
      </c>
      <c r="E70" s="36">
        <f>SUMIFS(СВЦЭМ!$D$33:$D$776,СВЦЭМ!$A$33:$A$776,$A70,СВЦЭМ!$B$33:$B$776,E$47)+'СЕТ СН'!$G$11+СВЦЭМ!$D$10+'СЕТ СН'!$G$6-'СЕТ СН'!$G$23</f>
        <v>1308.6726024099999</v>
      </c>
      <c r="F70" s="36">
        <f>SUMIFS(СВЦЭМ!$D$33:$D$776,СВЦЭМ!$A$33:$A$776,$A70,СВЦЭМ!$B$33:$B$776,F$47)+'СЕТ СН'!$G$11+СВЦЭМ!$D$10+'СЕТ СН'!$G$6-'СЕТ СН'!$G$23</f>
        <v>1309.6834037900001</v>
      </c>
      <c r="G70" s="36">
        <f>SUMIFS(СВЦЭМ!$D$33:$D$776,СВЦЭМ!$A$33:$A$776,$A70,СВЦЭМ!$B$33:$B$776,G$47)+'СЕТ СН'!$G$11+СВЦЭМ!$D$10+'СЕТ СН'!$G$6-'СЕТ СН'!$G$23</f>
        <v>1319.1625681200001</v>
      </c>
      <c r="H70" s="36">
        <f>SUMIFS(СВЦЭМ!$D$33:$D$776,СВЦЭМ!$A$33:$A$776,$A70,СВЦЭМ!$B$33:$B$776,H$47)+'СЕТ СН'!$G$11+СВЦЭМ!$D$10+'СЕТ СН'!$G$6-'СЕТ СН'!$G$23</f>
        <v>1286.90821054</v>
      </c>
      <c r="I70" s="36">
        <f>SUMIFS(СВЦЭМ!$D$33:$D$776,СВЦЭМ!$A$33:$A$776,$A70,СВЦЭМ!$B$33:$B$776,I$47)+'СЕТ СН'!$G$11+СВЦЭМ!$D$10+'СЕТ СН'!$G$6-'СЕТ СН'!$G$23</f>
        <v>1280.2936571400001</v>
      </c>
      <c r="J70" s="36">
        <f>SUMIFS(СВЦЭМ!$D$33:$D$776,СВЦЭМ!$A$33:$A$776,$A70,СВЦЭМ!$B$33:$B$776,J$47)+'СЕТ СН'!$G$11+СВЦЭМ!$D$10+'СЕТ СН'!$G$6-'СЕТ СН'!$G$23</f>
        <v>1318.4077399100001</v>
      </c>
      <c r="K70" s="36">
        <f>SUMIFS(СВЦЭМ!$D$33:$D$776,СВЦЭМ!$A$33:$A$776,$A70,СВЦЭМ!$B$33:$B$776,K$47)+'СЕТ СН'!$G$11+СВЦЭМ!$D$10+'СЕТ СН'!$G$6-'СЕТ СН'!$G$23</f>
        <v>1341.93421388</v>
      </c>
      <c r="L70" s="36">
        <f>SUMIFS(СВЦЭМ!$D$33:$D$776,СВЦЭМ!$A$33:$A$776,$A70,СВЦЭМ!$B$33:$B$776,L$47)+'СЕТ СН'!$G$11+СВЦЭМ!$D$10+'СЕТ СН'!$G$6-'СЕТ СН'!$G$23</f>
        <v>1328.6808594399999</v>
      </c>
      <c r="M70" s="36">
        <f>SUMIFS(СВЦЭМ!$D$33:$D$776,СВЦЭМ!$A$33:$A$776,$A70,СВЦЭМ!$B$33:$B$776,M$47)+'СЕТ СН'!$G$11+СВЦЭМ!$D$10+'СЕТ СН'!$G$6-'СЕТ СН'!$G$23</f>
        <v>1325.7208298599999</v>
      </c>
      <c r="N70" s="36">
        <f>SUMIFS(СВЦЭМ!$D$33:$D$776,СВЦЭМ!$A$33:$A$776,$A70,СВЦЭМ!$B$33:$B$776,N$47)+'СЕТ СН'!$G$11+СВЦЭМ!$D$10+'СЕТ СН'!$G$6-'СЕТ СН'!$G$23</f>
        <v>1327.0444379099999</v>
      </c>
      <c r="O70" s="36">
        <f>SUMIFS(СВЦЭМ!$D$33:$D$776,СВЦЭМ!$A$33:$A$776,$A70,СВЦЭМ!$B$33:$B$776,O$47)+'СЕТ СН'!$G$11+СВЦЭМ!$D$10+'СЕТ СН'!$G$6-'СЕТ СН'!$G$23</f>
        <v>1345.09434078</v>
      </c>
      <c r="P70" s="36">
        <f>SUMIFS(СВЦЭМ!$D$33:$D$776,СВЦЭМ!$A$33:$A$776,$A70,СВЦЭМ!$B$33:$B$776,P$47)+'СЕТ СН'!$G$11+СВЦЭМ!$D$10+'СЕТ СН'!$G$6-'СЕТ СН'!$G$23</f>
        <v>1353.91821923</v>
      </c>
      <c r="Q70" s="36">
        <f>SUMIFS(СВЦЭМ!$D$33:$D$776,СВЦЭМ!$A$33:$A$776,$A70,СВЦЭМ!$B$33:$B$776,Q$47)+'СЕТ СН'!$G$11+СВЦЭМ!$D$10+'СЕТ СН'!$G$6-'СЕТ СН'!$G$23</f>
        <v>1350.9237452900002</v>
      </c>
      <c r="R70" s="36">
        <f>SUMIFS(СВЦЭМ!$D$33:$D$776,СВЦЭМ!$A$33:$A$776,$A70,СВЦЭМ!$B$33:$B$776,R$47)+'СЕТ СН'!$G$11+СВЦЭМ!$D$10+'СЕТ СН'!$G$6-'СЕТ СН'!$G$23</f>
        <v>1331.3703308300001</v>
      </c>
      <c r="S70" s="36">
        <f>SUMIFS(СВЦЭМ!$D$33:$D$776,СВЦЭМ!$A$33:$A$776,$A70,СВЦЭМ!$B$33:$B$776,S$47)+'СЕТ СН'!$G$11+СВЦЭМ!$D$10+'СЕТ СН'!$G$6-'СЕТ СН'!$G$23</f>
        <v>1312.77704728</v>
      </c>
      <c r="T70" s="36">
        <f>SUMIFS(СВЦЭМ!$D$33:$D$776,СВЦЭМ!$A$33:$A$776,$A70,СВЦЭМ!$B$33:$B$776,T$47)+'СЕТ СН'!$G$11+СВЦЭМ!$D$10+'СЕТ СН'!$G$6-'СЕТ СН'!$G$23</f>
        <v>1303.5661729799999</v>
      </c>
      <c r="U70" s="36">
        <f>SUMIFS(СВЦЭМ!$D$33:$D$776,СВЦЭМ!$A$33:$A$776,$A70,СВЦЭМ!$B$33:$B$776,U$47)+'СЕТ СН'!$G$11+СВЦЭМ!$D$10+'СЕТ СН'!$G$6-'СЕТ СН'!$G$23</f>
        <v>1289.9463038600002</v>
      </c>
      <c r="V70" s="36">
        <f>SUMIFS(СВЦЭМ!$D$33:$D$776,СВЦЭМ!$A$33:$A$776,$A70,СВЦЭМ!$B$33:$B$776,V$47)+'СЕТ СН'!$G$11+СВЦЭМ!$D$10+'СЕТ СН'!$G$6-'СЕТ СН'!$G$23</f>
        <v>1272.36092381</v>
      </c>
      <c r="W70" s="36">
        <f>SUMIFS(СВЦЭМ!$D$33:$D$776,СВЦЭМ!$A$33:$A$776,$A70,СВЦЭМ!$B$33:$B$776,W$47)+'СЕТ СН'!$G$11+СВЦЭМ!$D$10+'СЕТ СН'!$G$6-'СЕТ СН'!$G$23</f>
        <v>1277.72371189</v>
      </c>
      <c r="X70" s="36">
        <f>SUMIFS(СВЦЭМ!$D$33:$D$776,СВЦЭМ!$A$33:$A$776,$A70,СВЦЭМ!$B$33:$B$776,X$47)+'СЕТ СН'!$G$11+СВЦЭМ!$D$10+'СЕТ СН'!$G$6-'СЕТ СН'!$G$23</f>
        <v>1283.80680052</v>
      </c>
      <c r="Y70" s="36">
        <f>SUMIFS(СВЦЭМ!$D$33:$D$776,СВЦЭМ!$A$33:$A$776,$A70,СВЦЭМ!$B$33:$B$776,Y$47)+'СЕТ СН'!$G$11+СВЦЭМ!$D$10+'СЕТ СН'!$G$6-'СЕТ СН'!$G$23</f>
        <v>1329.5953011400002</v>
      </c>
    </row>
    <row r="71" spans="1:26" ht="15.75" x14ac:dyDescent="0.2">
      <c r="A71" s="35">
        <f t="shared" si="1"/>
        <v>43701</v>
      </c>
      <c r="B71" s="36">
        <f>SUMIFS(СВЦЭМ!$D$33:$D$776,СВЦЭМ!$A$33:$A$776,$A71,СВЦЭМ!$B$33:$B$776,B$47)+'СЕТ СН'!$G$11+СВЦЭМ!$D$10+'СЕТ СН'!$G$6-'СЕТ СН'!$G$23</f>
        <v>1339.28890351</v>
      </c>
      <c r="C71" s="36">
        <f>SUMIFS(СВЦЭМ!$D$33:$D$776,СВЦЭМ!$A$33:$A$776,$A71,СВЦЭМ!$B$33:$B$776,C$47)+'СЕТ СН'!$G$11+СВЦЭМ!$D$10+'СЕТ СН'!$G$6-'СЕТ СН'!$G$23</f>
        <v>1379.9119999499999</v>
      </c>
      <c r="D71" s="36">
        <f>SUMIFS(СВЦЭМ!$D$33:$D$776,СВЦЭМ!$A$33:$A$776,$A71,СВЦЭМ!$B$33:$B$776,D$47)+'СЕТ СН'!$G$11+СВЦЭМ!$D$10+'СЕТ СН'!$G$6-'СЕТ СН'!$G$23</f>
        <v>1403.19673966</v>
      </c>
      <c r="E71" s="36">
        <f>SUMIFS(СВЦЭМ!$D$33:$D$776,СВЦЭМ!$A$33:$A$776,$A71,СВЦЭМ!$B$33:$B$776,E$47)+'СЕТ СН'!$G$11+СВЦЭМ!$D$10+'СЕТ СН'!$G$6-'СЕТ СН'!$G$23</f>
        <v>1425.9423288399998</v>
      </c>
      <c r="F71" s="36">
        <f>SUMIFS(СВЦЭМ!$D$33:$D$776,СВЦЭМ!$A$33:$A$776,$A71,СВЦЭМ!$B$33:$B$776,F$47)+'СЕТ СН'!$G$11+СВЦЭМ!$D$10+'СЕТ СН'!$G$6-'СЕТ СН'!$G$23</f>
        <v>1427.64695678</v>
      </c>
      <c r="G71" s="36">
        <f>SUMIFS(СВЦЭМ!$D$33:$D$776,СВЦЭМ!$A$33:$A$776,$A71,СВЦЭМ!$B$33:$B$776,G$47)+'СЕТ СН'!$G$11+СВЦЭМ!$D$10+'СЕТ СН'!$G$6-'СЕТ СН'!$G$23</f>
        <v>1422.1658500399999</v>
      </c>
      <c r="H71" s="36">
        <f>SUMIFS(СВЦЭМ!$D$33:$D$776,СВЦЭМ!$A$33:$A$776,$A71,СВЦЭМ!$B$33:$B$776,H$47)+'СЕТ СН'!$G$11+СВЦЭМ!$D$10+'СЕТ СН'!$G$6-'СЕТ СН'!$G$23</f>
        <v>1393.55383562</v>
      </c>
      <c r="I71" s="36">
        <f>SUMIFS(СВЦЭМ!$D$33:$D$776,СВЦЭМ!$A$33:$A$776,$A71,СВЦЭМ!$B$33:$B$776,I$47)+'СЕТ СН'!$G$11+СВЦЭМ!$D$10+'СЕТ СН'!$G$6-'СЕТ СН'!$G$23</f>
        <v>1351.50436337</v>
      </c>
      <c r="J71" s="36">
        <f>SUMIFS(СВЦЭМ!$D$33:$D$776,СВЦЭМ!$A$33:$A$776,$A71,СВЦЭМ!$B$33:$B$776,J$47)+'СЕТ СН'!$G$11+СВЦЭМ!$D$10+'СЕТ СН'!$G$6-'СЕТ СН'!$G$23</f>
        <v>1294.0653648299999</v>
      </c>
      <c r="K71" s="36">
        <f>SUMIFS(СВЦЭМ!$D$33:$D$776,СВЦЭМ!$A$33:$A$776,$A71,СВЦЭМ!$B$33:$B$776,K$47)+'СЕТ СН'!$G$11+СВЦЭМ!$D$10+'СЕТ СН'!$G$6-'СЕТ СН'!$G$23</f>
        <v>1241.7902362300001</v>
      </c>
      <c r="L71" s="36">
        <f>SUMIFS(СВЦЭМ!$D$33:$D$776,СВЦЭМ!$A$33:$A$776,$A71,СВЦЭМ!$B$33:$B$776,L$47)+'СЕТ СН'!$G$11+СВЦЭМ!$D$10+'СЕТ СН'!$G$6-'СЕТ СН'!$G$23</f>
        <v>1234.2657715999999</v>
      </c>
      <c r="M71" s="36">
        <f>SUMIFS(СВЦЭМ!$D$33:$D$776,СВЦЭМ!$A$33:$A$776,$A71,СВЦЭМ!$B$33:$B$776,M$47)+'СЕТ СН'!$G$11+СВЦЭМ!$D$10+'СЕТ СН'!$G$6-'СЕТ СН'!$G$23</f>
        <v>1230.36229499</v>
      </c>
      <c r="N71" s="36">
        <f>SUMIFS(СВЦЭМ!$D$33:$D$776,СВЦЭМ!$A$33:$A$776,$A71,СВЦЭМ!$B$33:$B$776,N$47)+'СЕТ СН'!$G$11+СВЦЭМ!$D$10+'СЕТ СН'!$G$6-'СЕТ СН'!$G$23</f>
        <v>1247.6488244299999</v>
      </c>
      <c r="O71" s="36">
        <f>SUMIFS(СВЦЭМ!$D$33:$D$776,СВЦЭМ!$A$33:$A$776,$A71,СВЦЭМ!$B$33:$B$776,O$47)+'СЕТ СН'!$G$11+СВЦЭМ!$D$10+'СЕТ СН'!$G$6-'СЕТ СН'!$G$23</f>
        <v>1260.98073942</v>
      </c>
      <c r="P71" s="36">
        <f>SUMIFS(СВЦЭМ!$D$33:$D$776,СВЦЭМ!$A$33:$A$776,$A71,СВЦЭМ!$B$33:$B$776,P$47)+'СЕТ СН'!$G$11+СВЦЭМ!$D$10+'СЕТ СН'!$G$6-'СЕТ СН'!$G$23</f>
        <v>1269.3667544700002</v>
      </c>
      <c r="Q71" s="36">
        <f>SUMIFS(СВЦЭМ!$D$33:$D$776,СВЦЭМ!$A$33:$A$776,$A71,СВЦЭМ!$B$33:$B$776,Q$47)+'СЕТ СН'!$G$11+СВЦЭМ!$D$10+'СЕТ СН'!$G$6-'СЕТ СН'!$G$23</f>
        <v>1278.05632595</v>
      </c>
      <c r="R71" s="36">
        <f>SUMIFS(СВЦЭМ!$D$33:$D$776,СВЦЭМ!$A$33:$A$776,$A71,СВЦЭМ!$B$33:$B$776,R$47)+'СЕТ СН'!$G$11+СВЦЭМ!$D$10+'СЕТ СН'!$G$6-'СЕТ СН'!$G$23</f>
        <v>1245.3008792199998</v>
      </c>
      <c r="S71" s="36">
        <f>SUMIFS(СВЦЭМ!$D$33:$D$776,СВЦЭМ!$A$33:$A$776,$A71,СВЦЭМ!$B$33:$B$776,S$47)+'СЕТ СН'!$G$11+СВЦЭМ!$D$10+'СЕТ СН'!$G$6-'СЕТ СН'!$G$23</f>
        <v>1207.76716115</v>
      </c>
      <c r="T71" s="36">
        <f>SUMIFS(СВЦЭМ!$D$33:$D$776,СВЦЭМ!$A$33:$A$776,$A71,СВЦЭМ!$B$33:$B$776,T$47)+'СЕТ СН'!$G$11+СВЦЭМ!$D$10+'СЕТ СН'!$G$6-'СЕТ СН'!$G$23</f>
        <v>1195.84126928</v>
      </c>
      <c r="U71" s="36">
        <f>SUMIFS(СВЦЭМ!$D$33:$D$776,СВЦЭМ!$A$33:$A$776,$A71,СВЦЭМ!$B$33:$B$776,U$47)+'СЕТ СН'!$G$11+СВЦЭМ!$D$10+'СЕТ СН'!$G$6-'СЕТ СН'!$G$23</f>
        <v>1190.71172806</v>
      </c>
      <c r="V71" s="36">
        <f>SUMIFS(СВЦЭМ!$D$33:$D$776,СВЦЭМ!$A$33:$A$776,$A71,СВЦЭМ!$B$33:$B$776,V$47)+'СЕТ СН'!$G$11+СВЦЭМ!$D$10+'СЕТ СН'!$G$6-'СЕТ СН'!$G$23</f>
        <v>1200.08842263</v>
      </c>
      <c r="W71" s="36">
        <f>SUMIFS(СВЦЭМ!$D$33:$D$776,СВЦЭМ!$A$33:$A$776,$A71,СВЦЭМ!$B$33:$B$776,W$47)+'СЕТ СН'!$G$11+СВЦЭМ!$D$10+'СЕТ СН'!$G$6-'СЕТ СН'!$G$23</f>
        <v>1205.5378887900001</v>
      </c>
      <c r="X71" s="36">
        <f>SUMIFS(СВЦЭМ!$D$33:$D$776,СВЦЭМ!$A$33:$A$776,$A71,СВЦЭМ!$B$33:$B$776,X$47)+'СЕТ СН'!$G$11+СВЦЭМ!$D$10+'СЕТ СН'!$G$6-'СЕТ СН'!$G$23</f>
        <v>1198.0995262400002</v>
      </c>
      <c r="Y71" s="36">
        <f>SUMIFS(СВЦЭМ!$D$33:$D$776,СВЦЭМ!$A$33:$A$776,$A71,СВЦЭМ!$B$33:$B$776,Y$47)+'СЕТ СН'!$G$11+СВЦЭМ!$D$10+'СЕТ СН'!$G$6-'СЕТ СН'!$G$23</f>
        <v>1268.51684572</v>
      </c>
    </row>
    <row r="72" spans="1:26" ht="15.75" x14ac:dyDescent="0.2">
      <c r="A72" s="35">
        <f t="shared" si="1"/>
        <v>43702</v>
      </c>
      <c r="B72" s="36">
        <f>SUMIFS(СВЦЭМ!$D$33:$D$776,СВЦЭМ!$A$33:$A$776,$A72,СВЦЭМ!$B$33:$B$776,B$47)+'СЕТ СН'!$G$11+СВЦЭМ!$D$10+'СЕТ СН'!$G$6-'СЕТ СН'!$G$23</f>
        <v>1322.1140667</v>
      </c>
      <c r="C72" s="36">
        <f>SUMIFS(СВЦЭМ!$D$33:$D$776,СВЦЭМ!$A$33:$A$776,$A72,СВЦЭМ!$B$33:$B$776,C$47)+'СЕТ СН'!$G$11+СВЦЭМ!$D$10+'СЕТ СН'!$G$6-'СЕТ СН'!$G$23</f>
        <v>1357.5958506699999</v>
      </c>
      <c r="D72" s="36">
        <f>SUMIFS(СВЦЭМ!$D$33:$D$776,СВЦЭМ!$A$33:$A$776,$A72,СВЦЭМ!$B$33:$B$776,D$47)+'СЕТ СН'!$G$11+СВЦЭМ!$D$10+'СЕТ СН'!$G$6-'СЕТ СН'!$G$23</f>
        <v>1364.8121935700001</v>
      </c>
      <c r="E72" s="36">
        <f>SUMIFS(СВЦЭМ!$D$33:$D$776,СВЦЭМ!$A$33:$A$776,$A72,СВЦЭМ!$B$33:$B$776,E$47)+'СЕТ СН'!$G$11+СВЦЭМ!$D$10+'СЕТ СН'!$G$6-'СЕТ СН'!$G$23</f>
        <v>1368.6818449299999</v>
      </c>
      <c r="F72" s="36">
        <f>SUMIFS(СВЦЭМ!$D$33:$D$776,СВЦЭМ!$A$33:$A$776,$A72,СВЦЭМ!$B$33:$B$776,F$47)+'СЕТ СН'!$G$11+СВЦЭМ!$D$10+'СЕТ СН'!$G$6-'СЕТ СН'!$G$23</f>
        <v>1368.5568756299999</v>
      </c>
      <c r="G72" s="36">
        <f>SUMIFS(СВЦЭМ!$D$33:$D$776,СВЦЭМ!$A$33:$A$776,$A72,СВЦЭМ!$B$33:$B$776,G$47)+'СЕТ СН'!$G$11+СВЦЭМ!$D$10+'СЕТ СН'!$G$6-'СЕТ СН'!$G$23</f>
        <v>1367.56134094</v>
      </c>
      <c r="H72" s="36">
        <f>SUMIFS(СВЦЭМ!$D$33:$D$776,СВЦЭМ!$A$33:$A$776,$A72,СВЦЭМ!$B$33:$B$776,H$47)+'СЕТ СН'!$G$11+СВЦЭМ!$D$10+'СЕТ СН'!$G$6-'СЕТ СН'!$G$23</f>
        <v>1354.64495803</v>
      </c>
      <c r="I72" s="36">
        <f>SUMIFS(СВЦЭМ!$D$33:$D$776,СВЦЭМ!$A$33:$A$776,$A72,СВЦЭМ!$B$33:$B$776,I$47)+'СЕТ СН'!$G$11+СВЦЭМ!$D$10+'СЕТ СН'!$G$6-'СЕТ СН'!$G$23</f>
        <v>1344.5697993799999</v>
      </c>
      <c r="J72" s="36">
        <f>SUMIFS(СВЦЭМ!$D$33:$D$776,СВЦЭМ!$A$33:$A$776,$A72,СВЦЭМ!$B$33:$B$776,J$47)+'СЕТ СН'!$G$11+СВЦЭМ!$D$10+'СЕТ СН'!$G$6-'СЕТ СН'!$G$23</f>
        <v>1306.85472714</v>
      </c>
      <c r="K72" s="36">
        <f>SUMIFS(СВЦЭМ!$D$33:$D$776,СВЦЭМ!$A$33:$A$776,$A72,СВЦЭМ!$B$33:$B$776,K$47)+'СЕТ СН'!$G$11+СВЦЭМ!$D$10+'СЕТ СН'!$G$6-'СЕТ СН'!$G$23</f>
        <v>1263.0982061300001</v>
      </c>
      <c r="L72" s="36">
        <f>SUMIFS(СВЦЭМ!$D$33:$D$776,СВЦЭМ!$A$33:$A$776,$A72,СВЦЭМ!$B$33:$B$776,L$47)+'СЕТ СН'!$G$11+СВЦЭМ!$D$10+'СЕТ СН'!$G$6-'СЕТ СН'!$G$23</f>
        <v>1229.21547031</v>
      </c>
      <c r="M72" s="36">
        <f>SUMIFS(СВЦЭМ!$D$33:$D$776,СВЦЭМ!$A$33:$A$776,$A72,СВЦЭМ!$B$33:$B$776,M$47)+'СЕТ СН'!$G$11+СВЦЭМ!$D$10+'СЕТ СН'!$G$6-'СЕТ СН'!$G$23</f>
        <v>1229.64666023</v>
      </c>
      <c r="N72" s="36">
        <f>SUMIFS(СВЦЭМ!$D$33:$D$776,СВЦЭМ!$A$33:$A$776,$A72,СВЦЭМ!$B$33:$B$776,N$47)+'СЕТ СН'!$G$11+СВЦЭМ!$D$10+'СЕТ СН'!$G$6-'СЕТ СН'!$G$23</f>
        <v>1246.8059048099999</v>
      </c>
      <c r="O72" s="36">
        <f>SUMIFS(СВЦЭМ!$D$33:$D$776,СВЦЭМ!$A$33:$A$776,$A72,СВЦЭМ!$B$33:$B$776,O$47)+'СЕТ СН'!$G$11+СВЦЭМ!$D$10+'СЕТ СН'!$G$6-'СЕТ СН'!$G$23</f>
        <v>1265.8339647799999</v>
      </c>
      <c r="P72" s="36">
        <f>SUMIFS(СВЦЭМ!$D$33:$D$776,СВЦЭМ!$A$33:$A$776,$A72,СВЦЭМ!$B$33:$B$776,P$47)+'СЕТ СН'!$G$11+СВЦЭМ!$D$10+'СЕТ СН'!$G$6-'СЕТ СН'!$G$23</f>
        <v>1279.22823696</v>
      </c>
      <c r="Q72" s="36">
        <f>SUMIFS(СВЦЭМ!$D$33:$D$776,СВЦЭМ!$A$33:$A$776,$A72,СВЦЭМ!$B$33:$B$776,Q$47)+'СЕТ СН'!$G$11+СВЦЭМ!$D$10+'СЕТ СН'!$G$6-'СЕТ СН'!$G$23</f>
        <v>1292.34087443</v>
      </c>
      <c r="R72" s="36">
        <f>SUMIFS(СВЦЭМ!$D$33:$D$776,СВЦЭМ!$A$33:$A$776,$A72,СВЦЭМ!$B$33:$B$776,R$47)+'СЕТ СН'!$G$11+СВЦЭМ!$D$10+'СЕТ СН'!$G$6-'СЕТ СН'!$G$23</f>
        <v>1255.4098260999999</v>
      </c>
      <c r="S72" s="36">
        <f>SUMIFS(СВЦЭМ!$D$33:$D$776,СВЦЭМ!$A$33:$A$776,$A72,СВЦЭМ!$B$33:$B$776,S$47)+'СЕТ СН'!$G$11+СВЦЭМ!$D$10+'СЕТ СН'!$G$6-'СЕТ СН'!$G$23</f>
        <v>1217.1438100599999</v>
      </c>
      <c r="T72" s="36">
        <f>SUMIFS(СВЦЭМ!$D$33:$D$776,СВЦЭМ!$A$33:$A$776,$A72,СВЦЭМ!$B$33:$B$776,T$47)+'СЕТ СН'!$G$11+СВЦЭМ!$D$10+'СЕТ СН'!$G$6-'СЕТ СН'!$G$23</f>
        <v>1229.7002498100001</v>
      </c>
      <c r="U72" s="36">
        <f>SUMIFS(СВЦЭМ!$D$33:$D$776,СВЦЭМ!$A$33:$A$776,$A72,СВЦЭМ!$B$33:$B$776,U$47)+'СЕТ СН'!$G$11+СВЦЭМ!$D$10+'СЕТ СН'!$G$6-'СЕТ СН'!$G$23</f>
        <v>1233.3330737800002</v>
      </c>
      <c r="V72" s="36">
        <f>SUMIFS(СВЦЭМ!$D$33:$D$776,СВЦЭМ!$A$33:$A$776,$A72,СВЦЭМ!$B$33:$B$776,V$47)+'СЕТ СН'!$G$11+СВЦЭМ!$D$10+'СЕТ СН'!$G$6-'СЕТ СН'!$G$23</f>
        <v>1206.8996290499999</v>
      </c>
      <c r="W72" s="36">
        <f>SUMIFS(СВЦЭМ!$D$33:$D$776,СВЦЭМ!$A$33:$A$776,$A72,СВЦЭМ!$B$33:$B$776,W$47)+'СЕТ СН'!$G$11+СВЦЭМ!$D$10+'СЕТ СН'!$G$6-'СЕТ СН'!$G$23</f>
        <v>1211.37734071</v>
      </c>
      <c r="X72" s="36">
        <f>SUMIFS(СВЦЭМ!$D$33:$D$776,СВЦЭМ!$A$33:$A$776,$A72,СВЦЭМ!$B$33:$B$776,X$47)+'СЕТ СН'!$G$11+СВЦЭМ!$D$10+'СЕТ СН'!$G$6-'СЕТ СН'!$G$23</f>
        <v>1222.7577501599999</v>
      </c>
      <c r="Y72" s="36">
        <f>SUMIFS(СВЦЭМ!$D$33:$D$776,СВЦЭМ!$A$33:$A$776,$A72,СВЦЭМ!$B$33:$B$776,Y$47)+'СЕТ СН'!$G$11+СВЦЭМ!$D$10+'СЕТ СН'!$G$6-'СЕТ СН'!$G$23</f>
        <v>1298.3318408099999</v>
      </c>
    </row>
    <row r="73" spans="1:26" ht="15.75" x14ac:dyDescent="0.2">
      <c r="A73" s="35">
        <f t="shared" si="1"/>
        <v>43703</v>
      </c>
      <c r="B73" s="36">
        <f>SUMIFS(СВЦЭМ!$D$33:$D$776,СВЦЭМ!$A$33:$A$776,$A73,СВЦЭМ!$B$33:$B$776,B$47)+'СЕТ СН'!$G$11+СВЦЭМ!$D$10+'СЕТ СН'!$G$6-'СЕТ СН'!$G$23</f>
        <v>1412.67040066</v>
      </c>
      <c r="C73" s="36">
        <f>SUMIFS(СВЦЭМ!$D$33:$D$776,СВЦЭМ!$A$33:$A$776,$A73,СВЦЭМ!$B$33:$B$776,C$47)+'СЕТ СН'!$G$11+СВЦЭМ!$D$10+'СЕТ СН'!$G$6-'СЕТ СН'!$G$23</f>
        <v>1468.13607009</v>
      </c>
      <c r="D73" s="36">
        <f>SUMIFS(СВЦЭМ!$D$33:$D$776,СВЦЭМ!$A$33:$A$776,$A73,СВЦЭМ!$B$33:$B$776,D$47)+'СЕТ СН'!$G$11+СВЦЭМ!$D$10+'СЕТ СН'!$G$6-'СЕТ СН'!$G$23</f>
        <v>1486.5859117999998</v>
      </c>
      <c r="E73" s="36">
        <f>SUMIFS(СВЦЭМ!$D$33:$D$776,СВЦЭМ!$A$33:$A$776,$A73,СВЦЭМ!$B$33:$B$776,E$47)+'СЕТ СН'!$G$11+СВЦЭМ!$D$10+'СЕТ СН'!$G$6-'СЕТ СН'!$G$23</f>
        <v>1497.99890381</v>
      </c>
      <c r="F73" s="36">
        <f>SUMIFS(СВЦЭМ!$D$33:$D$776,СВЦЭМ!$A$33:$A$776,$A73,СВЦЭМ!$B$33:$B$776,F$47)+'СЕТ СН'!$G$11+СВЦЭМ!$D$10+'СЕТ СН'!$G$6-'СЕТ СН'!$G$23</f>
        <v>1484.1565980800001</v>
      </c>
      <c r="G73" s="36">
        <f>SUMIFS(СВЦЭМ!$D$33:$D$776,СВЦЭМ!$A$33:$A$776,$A73,СВЦЭМ!$B$33:$B$776,G$47)+'СЕТ СН'!$G$11+СВЦЭМ!$D$10+'СЕТ СН'!$G$6-'СЕТ СН'!$G$23</f>
        <v>1450.52759883</v>
      </c>
      <c r="H73" s="36">
        <f>SUMIFS(СВЦЭМ!$D$33:$D$776,СВЦЭМ!$A$33:$A$776,$A73,СВЦЭМ!$B$33:$B$776,H$47)+'СЕТ СН'!$G$11+СВЦЭМ!$D$10+'СЕТ СН'!$G$6-'СЕТ СН'!$G$23</f>
        <v>1421.9747322200001</v>
      </c>
      <c r="I73" s="36">
        <f>SUMIFS(СВЦЭМ!$D$33:$D$776,СВЦЭМ!$A$33:$A$776,$A73,СВЦЭМ!$B$33:$B$776,I$47)+'СЕТ СН'!$G$11+СВЦЭМ!$D$10+'СЕТ СН'!$G$6-'СЕТ СН'!$G$23</f>
        <v>1366.94739454</v>
      </c>
      <c r="J73" s="36">
        <f>SUMIFS(СВЦЭМ!$D$33:$D$776,СВЦЭМ!$A$33:$A$776,$A73,СВЦЭМ!$B$33:$B$776,J$47)+'СЕТ СН'!$G$11+СВЦЭМ!$D$10+'СЕТ СН'!$G$6-'СЕТ СН'!$G$23</f>
        <v>1322.96394259</v>
      </c>
      <c r="K73" s="36">
        <f>SUMIFS(СВЦЭМ!$D$33:$D$776,СВЦЭМ!$A$33:$A$776,$A73,СВЦЭМ!$B$33:$B$776,K$47)+'СЕТ СН'!$G$11+СВЦЭМ!$D$10+'СЕТ СН'!$G$6-'СЕТ СН'!$G$23</f>
        <v>1291.9482352700002</v>
      </c>
      <c r="L73" s="36">
        <f>SUMIFS(СВЦЭМ!$D$33:$D$776,СВЦЭМ!$A$33:$A$776,$A73,СВЦЭМ!$B$33:$B$776,L$47)+'СЕТ СН'!$G$11+СВЦЭМ!$D$10+'СЕТ СН'!$G$6-'СЕТ СН'!$G$23</f>
        <v>1273.7847207099999</v>
      </c>
      <c r="M73" s="36">
        <f>SUMIFS(СВЦЭМ!$D$33:$D$776,СВЦЭМ!$A$33:$A$776,$A73,СВЦЭМ!$B$33:$B$776,M$47)+'СЕТ СН'!$G$11+СВЦЭМ!$D$10+'СЕТ СН'!$G$6-'СЕТ СН'!$G$23</f>
        <v>1269.3705147400001</v>
      </c>
      <c r="N73" s="36">
        <f>SUMIFS(СВЦЭМ!$D$33:$D$776,СВЦЭМ!$A$33:$A$776,$A73,СВЦЭМ!$B$33:$B$776,N$47)+'СЕТ СН'!$G$11+СВЦЭМ!$D$10+'СЕТ СН'!$G$6-'СЕТ СН'!$G$23</f>
        <v>1267.9374857799999</v>
      </c>
      <c r="O73" s="36">
        <f>SUMIFS(СВЦЭМ!$D$33:$D$776,СВЦЭМ!$A$33:$A$776,$A73,СВЦЭМ!$B$33:$B$776,O$47)+'СЕТ СН'!$G$11+СВЦЭМ!$D$10+'СЕТ СН'!$G$6-'СЕТ СН'!$G$23</f>
        <v>1267.7736287299999</v>
      </c>
      <c r="P73" s="36">
        <f>SUMIFS(СВЦЭМ!$D$33:$D$776,СВЦЭМ!$A$33:$A$776,$A73,СВЦЭМ!$B$33:$B$776,P$47)+'СЕТ СН'!$G$11+СВЦЭМ!$D$10+'СЕТ СН'!$G$6-'СЕТ СН'!$G$23</f>
        <v>1263.75081742</v>
      </c>
      <c r="Q73" s="36">
        <f>SUMIFS(СВЦЭМ!$D$33:$D$776,СВЦЭМ!$A$33:$A$776,$A73,СВЦЭМ!$B$33:$B$776,Q$47)+'СЕТ СН'!$G$11+СВЦЭМ!$D$10+'СЕТ СН'!$G$6-'СЕТ СН'!$G$23</f>
        <v>1272.3132741099998</v>
      </c>
      <c r="R73" s="36">
        <f>SUMIFS(СВЦЭМ!$D$33:$D$776,СВЦЭМ!$A$33:$A$776,$A73,СВЦЭМ!$B$33:$B$776,R$47)+'СЕТ СН'!$G$11+СВЦЭМ!$D$10+'СЕТ СН'!$G$6-'СЕТ СН'!$G$23</f>
        <v>1242.7036371700001</v>
      </c>
      <c r="S73" s="36">
        <f>SUMIFS(СВЦЭМ!$D$33:$D$776,СВЦЭМ!$A$33:$A$776,$A73,СВЦЭМ!$B$33:$B$776,S$47)+'СЕТ СН'!$G$11+СВЦЭМ!$D$10+'СЕТ СН'!$G$6-'СЕТ СН'!$G$23</f>
        <v>1272.71184369</v>
      </c>
      <c r="T73" s="36">
        <f>SUMIFS(СВЦЭМ!$D$33:$D$776,СВЦЭМ!$A$33:$A$776,$A73,СВЦЭМ!$B$33:$B$776,T$47)+'СЕТ СН'!$G$11+СВЦЭМ!$D$10+'СЕТ СН'!$G$6-'СЕТ СН'!$G$23</f>
        <v>1277.8097275600001</v>
      </c>
      <c r="U73" s="36">
        <f>SUMIFS(СВЦЭМ!$D$33:$D$776,СВЦЭМ!$A$33:$A$776,$A73,СВЦЭМ!$B$33:$B$776,U$47)+'СЕТ СН'!$G$11+СВЦЭМ!$D$10+'СЕТ СН'!$G$6-'СЕТ СН'!$G$23</f>
        <v>1281.04151897</v>
      </c>
      <c r="V73" s="36">
        <f>SUMIFS(СВЦЭМ!$D$33:$D$776,СВЦЭМ!$A$33:$A$776,$A73,СВЦЭМ!$B$33:$B$776,V$47)+'СЕТ СН'!$G$11+СВЦЭМ!$D$10+'СЕТ СН'!$G$6-'СЕТ СН'!$G$23</f>
        <v>1293.2405761499999</v>
      </c>
      <c r="W73" s="36">
        <f>SUMIFS(СВЦЭМ!$D$33:$D$776,СВЦЭМ!$A$33:$A$776,$A73,СВЦЭМ!$B$33:$B$776,W$47)+'СЕТ СН'!$G$11+СВЦЭМ!$D$10+'СЕТ СН'!$G$6-'СЕТ СН'!$G$23</f>
        <v>1295.7750264400001</v>
      </c>
      <c r="X73" s="36">
        <f>SUMIFS(СВЦЭМ!$D$33:$D$776,СВЦЭМ!$A$33:$A$776,$A73,СВЦЭМ!$B$33:$B$776,X$47)+'СЕТ СН'!$G$11+СВЦЭМ!$D$10+'СЕТ СН'!$G$6-'СЕТ СН'!$G$23</f>
        <v>1256.1320291</v>
      </c>
      <c r="Y73" s="36">
        <f>SUMIFS(СВЦЭМ!$D$33:$D$776,СВЦЭМ!$A$33:$A$776,$A73,СВЦЭМ!$B$33:$B$776,Y$47)+'СЕТ СН'!$G$11+СВЦЭМ!$D$10+'СЕТ СН'!$G$6-'СЕТ СН'!$G$23</f>
        <v>1308.80853095</v>
      </c>
    </row>
    <row r="74" spans="1:26" ht="15.75" x14ac:dyDescent="0.2">
      <c r="A74" s="35">
        <f t="shared" si="1"/>
        <v>43704</v>
      </c>
      <c r="B74" s="36">
        <f>SUMIFS(СВЦЭМ!$D$33:$D$776,СВЦЭМ!$A$33:$A$776,$A74,СВЦЭМ!$B$33:$B$776,B$47)+'СЕТ СН'!$G$11+СВЦЭМ!$D$10+'СЕТ СН'!$G$6-'СЕТ СН'!$G$23</f>
        <v>1274.7448401500001</v>
      </c>
      <c r="C74" s="36">
        <f>SUMIFS(СВЦЭМ!$D$33:$D$776,СВЦЭМ!$A$33:$A$776,$A74,СВЦЭМ!$B$33:$B$776,C$47)+'СЕТ СН'!$G$11+СВЦЭМ!$D$10+'СЕТ СН'!$G$6-'СЕТ СН'!$G$23</f>
        <v>1324.52940814</v>
      </c>
      <c r="D74" s="36">
        <f>SUMIFS(СВЦЭМ!$D$33:$D$776,СВЦЭМ!$A$33:$A$776,$A74,СВЦЭМ!$B$33:$B$776,D$47)+'СЕТ СН'!$G$11+СВЦЭМ!$D$10+'СЕТ СН'!$G$6-'СЕТ СН'!$G$23</f>
        <v>1364.27145617</v>
      </c>
      <c r="E74" s="36">
        <f>SUMIFS(СВЦЭМ!$D$33:$D$776,СВЦЭМ!$A$33:$A$776,$A74,СВЦЭМ!$B$33:$B$776,E$47)+'СЕТ СН'!$G$11+СВЦЭМ!$D$10+'СЕТ СН'!$G$6-'СЕТ СН'!$G$23</f>
        <v>1374.3865749500001</v>
      </c>
      <c r="F74" s="36">
        <f>SUMIFS(СВЦЭМ!$D$33:$D$776,СВЦЭМ!$A$33:$A$776,$A74,СВЦЭМ!$B$33:$B$776,F$47)+'СЕТ СН'!$G$11+СВЦЭМ!$D$10+'СЕТ СН'!$G$6-'СЕТ СН'!$G$23</f>
        <v>1363.8307015800001</v>
      </c>
      <c r="G74" s="36">
        <f>SUMIFS(СВЦЭМ!$D$33:$D$776,СВЦЭМ!$A$33:$A$776,$A74,СВЦЭМ!$B$33:$B$776,G$47)+'СЕТ СН'!$G$11+СВЦЭМ!$D$10+'СЕТ СН'!$G$6-'СЕТ СН'!$G$23</f>
        <v>1337.2479778299999</v>
      </c>
      <c r="H74" s="36">
        <f>SUMIFS(СВЦЭМ!$D$33:$D$776,СВЦЭМ!$A$33:$A$776,$A74,СВЦЭМ!$B$33:$B$776,H$47)+'СЕТ СН'!$G$11+СВЦЭМ!$D$10+'СЕТ СН'!$G$6-'СЕТ СН'!$G$23</f>
        <v>1329.16412281</v>
      </c>
      <c r="I74" s="36">
        <f>SUMIFS(СВЦЭМ!$D$33:$D$776,СВЦЭМ!$A$33:$A$776,$A74,СВЦЭМ!$B$33:$B$776,I$47)+'СЕТ СН'!$G$11+СВЦЭМ!$D$10+'СЕТ СН'!$G$6-'СЕТ СН'!$G$23</f>
        <v>1283.93008734</v>
      </c>
      <c r="J74" s="36">
        <f>SUMIFS(СВЦЭМ!$D$33:$D$776,СВЦЭМ!$A$33:$A$776,$A74,СВЦЭМ!$B$33:$B$776,J$47)+'СЕТ СН'!$G$11+СВЦЭМ!$D$10+'СЕТ СН'!$G$6-'СЕТ СН'!$G$23</f>
        <v>1337.2131919399999</v>
      </c>
      <c r="K74" s="36">
        <f>SUMIFS(СВЦЭМ!$D$33:$D$776,СВЦЭМ!$A$33:$A$776,$A74,СВЦЭМ!$B$33:$B$776,K$47)+'СЕТ СН'!$G$11+СВЦЭМ!$D$10+'СЕТ СН'!$G$6-'СЕТ СН'!$G$23</f>
        <v>1361.0780987100002</v>
      </c>
      <c r="L74" s="36">
        <f>SUMIFS(СВЦЭМ!$D$33:$D$776,СВЦЭМ!$A$33:$A$776,$A74,СВЦЭМ!$B$33:$B$776,L$47)+'СЕТ СН'!$G$11+СВЦЭМ!$D$10+'СЕТ СН'!$G$6-'СЕТ СН'!$G$23</f>
        <v>1363.28287886</v>
      </c>
      <c r="M74" s="36">
        <f>SUMIFS(СВЦЭМ!$D$33:$D$776,СВЦЭМ!$A$33:$A$776,$A74,СВЦЭМ!$B$33:$B$776,M$47)+'СЕТ СН'!$G$11+СВЦЭМ!$D$10+'СЕТ СН'!$G$6-'СЕТ СН'!$G$23</f>
        <v>1365.33124905</v>
      </c>
      <c r="N74" s="36">
        <f>SUMIFS(СВЦЭМ!$D$33:$D$776,СВЦЭМ!$A$33:$A$776,$A74,СВЦЭМ!$B$33:$B$776,N$47)+'СЕТ СН'!$G$11+СВЦЭМ!$D$10+'СЕТ СН'!$G$6-'СЕТ СН'!$G$23</f>
        <v>1369.99605348</v>
      </c>
      <c r="O74" s="36">
        <f>SUMIFS(СВЦЭМ!$D$33:$D$776,СВЦЭМ!$A$33:$A$776,$A74,СВЦЭМ!$B$33:$B$776,O$47)+'СЕТ СН'!$G$11+СВЦЭМ!$D$10+'СЕТ СН'!$G$6-'СЕТ СН'!$G$23</f>
        <v>1369.0409632000001</v>
      </c>
      <c r="P74" s="36">
        <f>SUMIFS(СВЦЭМ!$D$33:$D$776,СВЦЭМ!$A$33:$A$776,$A74,СВЦЭМ!$B$33:$B$776,P$47)+'СЕТ СН'!$G$11+СВЦЭМ!$D$10+'СЕТ СН'!$G$6-'СЕТ СН'!$G$23</f>
        <v>1372.85638933</v>
      </c>
      <c r="Q74" s="36">
        <f>SUMIFS(СВЦЭМ!$D$33:$D$776,СВЦЭМ!$A$33:$A$776,$A74,СВЦЭМ!$B$33:$B$776,Q$47)+'СЕТ СН'!$G$11+СВЦЭМ!$D$10+'СЕТ СН'!$G$6-'СЕТ СН'!$G$23</f>
        <v>1374.8974863399999</v>
      </c>
      <c r="R74" s="36">
        <f>SUMIFS(СВЦЭМ!$D$33:$D$776,СВЦЭМ!$A$33:$A$776,$A74,СВЦЭМ!$B$33:$B$776,R$47)+'СЕТ СН'!$G$11+СВЦЭМ!$D$10+'СЕТ СН'!$G$6-'СЕТ СН'!$G$23</f>
        <v>1380.1552878100001</v>
      </c>
      <c r="S74" s="36">
        <f>SUMIFS(СВЦЭМ!$D$33:$D$776,СВЦЭМ!$A$33:$A$776,$A74,СВЦЭМ!$B$33:$B$776,S$47)+'СЕТ СН'!$G$11+СВЦЭМ!$D$10+'СЕТ СН'!$G$6-'СЕТ СН'!$G$23</f>
        <v>1423.5042386600001</v>
      </c>
      <c r="T74" s="36">
        <f>SUMIFS(СВЦЭМ!$D$33:$D$776,СВЦЭМ!$A$33:$A$776,$A74,СВЦЭМ!$B$33:$B$776,T$47)+'СЕТ СН'!$G$11+СВЦЭМ!$D$10+'СЕТ СН'!$G$6-'СЕТ СН'!$G$23</f>
        <v>1428.66834769</v>
      </c>
      <c r="U74" s="36">
        <f>SUMIFS(СВЦЭМ!$D$33:$D$776,СВЦЭМ!$A$33:$A$776,$A74,СВЦЭМ!$B$33:$B$776,U$47)+'СЕТ СН'!$G$11+СВЦЭМ!$D$10+'СЕТ СН'!$G$6-'СЕТ СН'!$G$23</f>
        <v>1431.7513669999998</v>
      </c>
      <c r="V74" s="36">
        <f>SUMIFS(СВЦЭМ!$D$33:$D$776,СВЦЭМ!$A$33:$A$776,$A74,СВЦЭМ!$B$33:$B$776,V$47)+'СЕТ СН'!$G$11+СВЦЭМ!$D$10+'СЕТ СН'!$G$6-'СЕТ СН'!$G$23</f>
        <v>1446.46707186</v>
      </c>
      <c r="W74" s="36">
        <f>SUMIFS(СВЦЭМ!$D$33:$D$776,СВЦЭМ!$A$33:$A$776,$A74,СВЦЭМ!$B$33:$B$776,W$47)+'СЕТ СН'!$G$11+СВЦЭМ!$D$10+'СЕТ СН'!$G$6-'СЕТ СН'!$G$23</f>
        <v>1446.9290357700002</v>
      </c>
      <c r="X74" s="36">
        <f>SUMIFS(СВЦЭМ!$D$33:$D$776,СВЦЭМ!$A$33:$A$776,$A74,СВЦЭМ!$B$33:$B$776,X$47)+'СЕТ СН'!$G$11+СВЦЭМ!$D$10+'СЕТ СН'!$G$6-'СЕТ СН'!$G$23</f>
        <v>1416.61657347</v>
      </c>
      <c r="Y74" s="36">
        <f>SUMIFS(СВЦЭМ!$D$33:$D$776,СВЦЭМ!$A$33:$A$776,$A74,СВЦЭМ!$B$33:$B$776,Y$47)+'СЕТ СН'!$G$11+СВЦЭМ!$D$10+'СЕТ СН'!$G$6-'СЕТ СН'!$G$23</f>
        <v>1349.4853686400002</v>
      </c>
    </row>
    <row r="75" spans="1:26" ht="15.75" x14ac:dyDescent="0.2">
      <c r="A75" s="35">
        <f t="shared" si="1"/>
        <v>43705</v>
      </c>
      <c r="B75" s="36">
        <f>SUMIFS(СВЦЭМ!$D$33:$D$776,СВЦЭМ!$A$33:$A$776,$A75,СВЦЭМ!$B$33:$B$776,B$47)+'СЕТ СН'!$G$11+СВЦЭМ!$D$10+'СЕТ СН'!$G$6-'СЕТ СН'!$G$23</f>
        <v>1318.3858075000001</v>
      </c>
      <c r="C75" s="36">
        <f>SUMIFS(СВЦЭМ!$D$33:$D$776,СВЦЭМ!$A$33:$A$776,$A75,СВЦЭМ!$B$33:$B$776,C$47)+'СЕТ СН'!$G$11+СВЦЭМ!$D$10+'СЕТ СН'!$G$6-'СЕТ СН'!$G$23</f>
        <v>1345.95062263</v>
      </c>
      <c r="D75" s="36">
        <f>SUMIFS(СВЦЭМ!$D$33:$D$776,СВЦЭМ!$A$33:$A$776,$A75,СВЦЭМ!$B$33:$B$776,D$47)+'СЕТ СН'!$G$11+СВЦЭМ!$D$10+'СЕТ СН'!$G$6-'СЕТ СН'!$G$23</f>
        <v>1378.5255060700001</v>
      </c>
      <c r="E75" s="36">
        <f>SUMIFS(СВЦЭМ!$D$33:$D$776,СВЦЭМ!$A$33:$A$776,$A75,СВЦЭМ!$B$33:$B$776,E$47)+'СЕТ СН'!$G$11+СВЦЭМ!$D$10+'СЕТ СН'!$G$6-'СЕТ СН'!$G$23</f>
        <v>1387.4102633299999</v>
      </c>
      <c r="F75" s="36">
        <f>SUMIFS(СВЦЭМ!$D$33:$D$776,СВЦЭМ!$A$33:$A$776,$A75,СВЦЭМ!$B$33:$B$776,F$47)+'СЕТ СН'!$G$11+СВЦЭМ!$D$10+'СЕТ СН'!$G$6-'СЕТ СН'!$G$23</f>
        <v>1387.444352</v>
      </c>
      <c r="G75" s="36">
        <f>SUMIFS(СВЦЭМ!$D$33:$D$776,СВЦЭМ!$A$33:$A$776,$A75,СВЦЭМ!$B$33:$B$776,G$47)+'СЕТ СН'!$G$11+СВЦЭМ!$D$10+'СЕТ СН'!$G$6-'СЕТ СН'!$G$23</f>
        <v>1365.0749812200002</v>
      </c>
      <c r="H75" s="36">
        <f>SUMIFS(СВЦЭМ!$D$33:$D$776,СВЦЭМ!$A$33:$A$776,$A75,СВЦЭМ!$B$33:$B$776,H$47)+'СЕТ СН'!$G$11+СВЦЭМ!$D$10+'СЕТ СН'!$G$6-'СЕТ СН'!$G$23</f>
        <v>1331.32563076</v>
      </c>
      <c r="I75" s="36">
        <f>SUMIFS(СВЦЭМ!$D$33:$D$776,СВЦЭМ!$A$33:$A$776,$A75,СВЦЭМ!$B$33:$B$776,I$47)+'СЕТ СН'!$G$11+СВЦЭМ!$D$10+'СЕТ СН'!$G$6-'СЕТ СН'!$G$23</f>
        <v>1328.53674656</v>
      </c>
      <c r="J75" s="36">
        <f>SUMIFS(СВЦЭМ!$D$33:$D$776,СВЦЭМ!$A$33:$A$776,$A75,СВЦЭМ!$B$33:$B$776,J$47)+'СЕТ СН'!$G$11+СВЦЭМ!$D$10+'СЕТ СН'!$G$6-'СЕТ СН'!$G$23</f>
        <v>1324.81218934</v>
      </c>
      <c r="K75" s="36">
        <f>SUMIFS(СВЦЭМ!$D$33:$D$776,СВЦЭМ!$A$33:$A$776,$A75,СВЦЭМ!$B$33:$B$776,K$47)+'СЕТ СН'!$G$11+СВЦЭМ!$D$10+'СЕТ СН'!$G$6-'СЕТ СН'!$G$23</f>
        <v>1361.5063354899999</v>
      </c>
      <c r="L75" s="36">
        <f>SUMIFS(СВЦЭМ!$D$33:$D$776,СВЦЭМ!$A$33:$A$776,$A75,СВЦЭМ!$B$33:$B$776,L$47)+'СЕТ СН'!$G$11+СВЦЭМ!$D$10+'СЕТ СН'!$G$6-'СЕТ СН'!$G$23</f>
        <v>1380.15896088</v>
      </c>
      <c r="M75" s="36">
        <f>SUMIFS(СВЦЭМ!$D$33:$D$776,СВЦЭМ!$A$33:$A$776,$A75,СВЦЭМ!$B$33:$B$776,M$47)+'СЕТ СН'!$G$11+СВЦЭМ!$D$10+'СЕТ СН'!$G$6-'СЕТ СН'!$G$23</f>
        <v>1382.4992254700001</v>
      </c>
      <c r="N75" s="36">
        <f>SUMIFS(СВЦЭМ!$D$33:$D$776,СВЦЭМ!$A$33:$A$776,$A75,СВЦЭМ!$B$33:$B$776,N$47)+'СЕТ СН'!$G$11+СВЦЭМ!$D$10+'СЕТ СН'!$G$6-'СЕТ СН'!$G$23</f>
        <v>1373.17872018</v>
      </c>
      <c r="O75" s="36">
        <f>SUMIFS(СВЦЭМ!$D$33:$D$776,СВЦЭМ!$A$33:$A$776,$A75,СВЦЭМ!$B$33:$B$776,O$47)+'СЕТ СН'!$G$11+СВЦЭМ!$D$10+'СЕТ СН'!$G$6-'СЕТ СН'!$G$23</f>
        <v>1369.24231089</v>
      </c>
      <c r="P75" s="36">
        <f>SUMIFS(СВЦЭМ!$D$33:$D$776,СВЦЭМ!$A$33:$A$776,$A75,СВЦЭМ!$B$33:$B$776,P$47)+'СЕТ СН'!$G$11+СВЦЭМ!$D$10+'СЕТ СН'!$G$6-'СЕТ СН'!$G$23</f>
        <v>1369.8272856799999</v>
      </c>
      <c r="Q75" s="36">
        <f>SUMIFS(СВЦЭМ!$D$33:$D$776,СВЦЭМ!$A$33:$A$776,$A75,СВЦЭМ!$B$33:$B$776,Q$47)+'СЕТ СН'!$G$11+СВЦЭМ!$D$10+'СЕТ СН'!$G$6-'СЕТ СН'!$G$23</f>
        <v>1367.9170502500001</v>
      </c>
      <c r="R75" s="36">
        <f>SUMIFS(СВЦЭМ!$D$33:$D$776,СВЦЭМ!$A$33:$A$776,$A75,СВЦЭМ!$B$33:$B$776,R$47)+'СЕТ СН'!$G$11+СВЦЭМ!$D$10+'СЕТ СН'!$G$6-'СЕТ СН'!$G$23</f>
        <v>1402.82662321</v>
      </c>
      <c r="S75" s="36">
        <f>SUMIFS(СВЦЭМ!$D$33:$D$776,СВЦЭМ!$A$33:$A$776,$A75,СВЦЭМ!$B$33:$B$776,S$47)+'СЕТ СН'!$G$11+СВЦЭМ!$D$10+'СЕТ СН'!$G$6-'СЕТ СН'!$G$23</f>
        <v>1447.2318576600001</v>
      </c>
      <c r="T75" s="36">
        <f>SUMIFS(СВЦЭМ!$D$33:$D$776,СВЦЭМ!$A$33:$A$776,$A75,СВЦЭМ!$B$33:$B$776,T$47)+'СЕТ СН'!$G$11+СВЦЭМ!$D$10+'СЕТ СН'!$G$6-'СЕТ СН'!$G$23</f>
        <v>1450.4147925500001</v>
      </c>
      <c r="U75" s="36">
        <f>SUMIFS(СВЦЭМ!$D$33:$D$776,СВЦЭМ!$A$33:$A$776,$A75,СВЦЭМ!$B$33:$B$776,U$47)+'СЕТ СН'!$G$11+СВЦЭМ!$D$10+'СЕТ СН'!$G$6-'СЕТ СН'!$G$23</f>
        <v>1447.8904191400002</v>
      </c>
      <c r="V75" s="36">
        <f>SUMIFS(СВЦЭМ!$D$33:$D$776,СВЦЭМ!$A$33:$A$776,$A75,СВЦЭМ!$B$33:$B$776,V$47)+'СЕТ СН'!$G$11+СВЦЭМ!$D$10+'СЕТ СН'!$G$6-'СЕТ СН'!$G$23</f>
        <v>1452.4796874399999</v>
      </c>
      <c r="W75" s="36">
        <f>SUMIFS(СВЦЭМ!$D$33:$D$776,СВЦЭМ!$A$33:$A$776,$A75,СВЦЭМ!$B$33:$B$776,W$47)+'СЕТ СН'!$G$11+СВЦЭМ!$D$10+'СЕТ СН'!$G$6-'СЕТ СН'!$G$23</f>
        <v>1461.2800264299999</v>
      </c>
      <c r="X75" s="36">
        <f>SUMIFS(СВЦЭМ!$D$33:$D$776,СВЦЭМ!$A$33:$A$776,$A75,СВЦЭМ!$B$33:$B$776,X$47)+'СЕТ СН'!$G$11+СВЦЭМ!$D$10+'СЕТ СН'!$G$6-'СЕТ СН'!$G$23</f>
        <v>1435.1586219400001</v>
      </c>
      <c r="Y75" s="36">
        <f>SUMIFS(СВЦЭМ!$D$33:$D$776,СВЦЭМ!$A$33:$A$776,$A75,СВЦЭМ!$B$33:$B$776,Y$47)+'СЕТ СН'!$G$11+СВЦЭМ!$D$10+'СЕТ СН'!$G$6-'СЕТ СН'!$G$23</f>
        <v>1335.8286478999999</v>
      </c>
    </row>
    <row r="76" spans="1:26" ht="15.75" x14ac:dyDescent="0.2">
      <c r="A76" s="35">
        <f t="shared" si="1"/>
        <v>43706</v>
      </c>
      <c r="B76" s="36">
        <f>SUMIFS(СВЦЭМ!$D$33:$D$776,СВЦЭМ!$A$33:$A$776,$A76,СВЦЭМ!$B$33:$B$776,B$47)+'СЕТ СН'!$G$11+СВЦЭМ!$D$10+'СЕТ СН'!$G$6-'СЕТ СН'!$G$23</f>
        <v>1326.46695654</v>
      </c>
      <c r="C76" s="36">
        <f>SUMIFS(СВЦЭМ!$D$33:$D$776,СВЦЭМ!$A$33:$A$776,$A76,СВЦЭМ!$B$33:$B$776,C$47)+'СЕТ СН'!$G$11+СВЦЭМ!$D$10+'СЕТ СН'!$G$6-'СЕТ СН'!$G$23</f>
        <v>1356.54352887</v>
      </c>
      <c r="D76" s="36">
        <f>SUMIFS(СВЦЭМ!$D$33:$D$776,СВЦЭМ!$A$33:$A$776,$A76,СВЦЭМ!$B$33:$B$776,D$47)+'СЕТ СН'!$G$11+СВЦЭМ!$D$10+'СЕТ СН'!$G$6-'СЕТ СН'!$G$23</f>
        <v>1383.3153413700002</v>
      </c>
      <c r="E76" s="36">
        <f>SUMIFS(СВЦЭМ!$D$33:$D$776,СВЦЭМ!$A$33:$A$776,$A76,СВЦЭМ!$B$33:$B$776,E$47)+'СЕТ СН'!$G$11+СВЦЭМ!$D$10+'СЕТ СН'!$G$6-'СЕТ СН'!$G$23</f>
        <v>1399.1653571900001</v>
      </c>
      <c r="F76" s="36">
        <f>SUMIFS(СВЦЭМ!$D$33:$D$776,СВЦЭМ!$A$33:$A$776,$A76,СВЦЭМ!$B$33:$B$776,F$47)+'СЕТ СН'!$G$11+СВЦЭМ!$D$10+'СЕТ СН'!$G$6-'СЕТ СН'!$G$23</f>
        <v>1413.9844404999999</v>
      </c>
      <c r="G76" s="36">
        <f>SUMIFS(СВЦЭМ!$D$33:$D$776,СВЦЭМ!$A$33:$A$776,$A76,СВЦЭМ!$B$33:$B$776,G$47)+'СЕТ СН'!$G$11+СВЦЭМ!$D$10+'СЕТ СН'!$G$6-'СЕТ СН'!$G$23</f>
        <v>1393.5933006</v>
      </c>
      <c r="H76" s="36">
        <f>SUMIFS(СВЦЭМ!$D$33:$D$776,СВЦЭМ!$A$33:$A$776,$A76,СВЦЭМ!$B$33:$B$776,H$47)+'СЕТ СН'!$G$11+СВЦЭМ!$D$10+'СЕТ СН'!$G$6-'СЕТ СН'!$G$23</f>
        <v>1363.16900321</v>
      </c>
      <c r="I76" s="36">
        <f>SUMIFS(СВЦЭМ!$D$33:$D$776,СВЦЭМ!$A$33:$A$776,$A76,СВЦЭМ!$B$33:$B$776,I$47)+'СЕТ СН'!$G$11+СВЦЭМ!$D$10+'СЕТ СН'!$G$6-'СЕТ СН'!$G$23</f>
        <v>1327.8615034499999</v>
      </c>
      <c r="J76" s="36">
        <f>SUMIFS(СВЦЭМ!$D$33:$D$776,СВЦЭМ!$A$33:$A$776,$A76,СВЦЭМ!$B$33:$B$776,J$47)+'СЕТ СН'!$G$11+СВЦЭМ!$D$10+'СЕТ СН'!$G$6-'СЕТ СН'!$G$23</f>
        <v>1338.88838493</v>
      </c>
      <c r="K76" s="36">
        <f>SUMIFS(СВЦЭМ!$D$33:$D$776,СВЦЭМ!$A$33:$A$776,$A76,СВЦЭМ!$B$33:$B$776,K$47)+'СЕТ СН'!$G$11+СВЦЭМ!$D$10+'СЕТ СН'!$G$6-'СЕТ СН'!$G$23</f>
        <v>1352.89205526</v>
      </c>
      <c r="L76" s="36">
        <f>SUMIFS(СВЦЭМ!$D$33:$D$776,СВЦЭМ!$A$33:$A$776,$A76,СВЦЭМ!$B$33:$B$776,L$47)+'СЕТ СН'!$G$11+СВЦЭМ!$D$10+'СЕТ СН'!$G$6-'СЕТ СН'!$G$23</f>
        <v>1370.75157491</v>
      </c>
      <c r="M76" s="36">
        <f>SUMIFS(СВЦЭМ!$D$33:$D$776,СВЦЭМ!$A$33:$A$776,$A76,СВЦЭМ!$B$33:$B$776,M$47)+'СЕТ СН'!$G$11+СВЦЭМ!$D$10+'СЕТ СН'!$G$6-'СЕТ СН'!$G$23</f>
        <v>1370.04565927</v>
      </c>
      <c r="N76" s="36">
        <f>SUMIFS(СВЦЭМ!$D$33:$D$776,СВЦЭМ!$A$33:$A$776,$A76,СВЦЭМ!$B$33:$B$776,N$47)+'СЕТ СН'!$G$11+СВЦЭМ!$D$10+'СЕТ СН'!$G$6-'СЕТ СН'!$G$23</f>
        <v>1360.0521672499999</v>
      </c>
      <c r="O76" s="36">
        <f>SUMIFS(СВЦЭМ!$D$33:$D$776,СВЦЭМ!$A$33:$A$776,$A76,СВЦЭМ!$B$33:$B$776,O$47)+'СЕТ СН'!$G$11+СВЦЭМ!$D$10+'СЕТ СН'!$G$6-'СЕТ СН'!$G$23</f>
        <v>1359.9116435599999</v>
      </c>
      <c r="P76" s="36">
        <f>SUMIFS(СВЦЭМ!$D$33:$D$776,СВЦЭМ!$A$33:$A$776,$A76,СВЦЭМ!$B$33:$B$776,P$47)+'СЕТ СН'!$G$11+СВЦЭМ!$D$10+'СЕТ СН'!$G$6-'СЕТ СН'!$G$23</f>
        <v>1361.12094149</v>
      </c>
      <c r="Q76" s="36">
        <f>SUMIFS(СВЦЭМ!$D$33:$D$776,СВЦЭМ!$A$33:$A$776,$A76,СВЦЭМ!$B$33:$B$776,Q$47)+'СЕТ СН'!$G$11+СВЦЭМ!$D$10+'СЕТ СН'!$G$6-'СЕТ СН'!$G$23</f>
        <v>1360.44123565</v>
      </c>
      <c r="R76" s="36">
        <f>SUMIFS(СВЦЭМ!$D$33:$D$776,СВЦЭМ!$A$33:$A$776,$A76,СВЦЭМ!$B$33:$B$776,R$47)+'СЕТ СН'!$G$11+СВЦЭМ!$D$10+'СЕТ СН'!$G$6-'СЕТ СН'!$G$23</f>
        <v>1386.96435855</v>
      </c>
      <c r="S76" s="36">
        <f>SUMIFS(СВЦЭМ!$D$33:$D$776,СВЦЭМ!$A$33:$A$776,$A76,СВЦЭМ!$B$33:$B$776,S$47)+'СЕТ СН'!$G$11+СВЦЭМ!$D$10+'СЕТ СН'!$G$6-'СЕТ СН'!$G$23</f>
        <v>1423.71991353</v>
      </c>
      <c r="T76" s="36">
        <f>SUMIFS(СВЦЭМ!$D$33:$D$776,СВЦЭМ!$A$33:$A$776,$A76,СВЦЭМ!$B$33:$B$776,T$47)+'СЕТ СН'!$G$11+СВЦЭМ!$D$10+'СЕТ СН'!$G$6-'СЕТ СН'!$G$23</f>
        <v>1425.78691125</v>
      </c>
      <c r="U76" s="36">
        <f>SUMIFS(СВЦЭМ!$D$33:$D$776,СВЦЭМ!$A$33:$A$776,$A76,СВЦЭМ!$B$33:$B$776,U$47)+'СЕТ СН'!$G$11+СВЦЭМ!$D$10+'СЕТ СН'!$G$6-'СЕТ СН'!$G$23</f>
        <v>1427.99737942</v>
      </c>
      <c r="V76" s="36">
        <f>SUMIFS(СВЦЭМ!$D$33:$D$776,СВЦЭМ!$A$33:$A$776,$A76,СВЦЭМ!$B$33:$B$776,V$47)+'СЕТ СН'!$G$11+СВЦЭМ!$D$10+'СЕТ СН'!$G$6-'СЕТ СН'!$G$23</f>
        <v>1438.28727624</v>
      </c>
      <c r="W76" s="36">
        <f>SUMIFS(СВЦЭМ!$D$33:$D$776,СВЦЭМ!$A$33:$A$776,$A76,СВЦЭМ!$B$33:$B$776,W$47)+'СЕТ СН'!$G$11+СВЦЭМ!$D$10+'СЕТ СН'!$G$6-'СЕТ СН'!$G$23</f>
        <v>1439.2231476900001</v>
      </c>
      <c r="X76" s="36">
        <f>SUMIFS(СВЦЭМ!$D$33:$D$776,СВЦЭМ!$A$33:$A$776,$A76,СВЦЭМ!$B$33:$B$776,X$47)+'СЕТ СН'!$G$11+СВЦЭМ!$D$10+'СЕТ СН'!$G$6-'СЕТ СН'!$G$23</f>
        <v>1396.1358151499999</v>
      </c>
      <c r="Y76" s="36">
        <f>SUMIFS(СВЦЭМ!$D$33:$D$776,СВЦЭМ!$A$33:$A$776,$A76,СВЦЭМ!$B$33:$B$776,Y$47)+'СЕТ СН'!$G$11+СВЦЭМ!$D$10+'СЕТ СН'!$G$6-'СЕТ СН'!$G$23</f>
        <v>1323.3028600299999</v>
      </c>
    </row>
    <row r="77" spans="1:26" ht="15.75" x14ac:dyDescent="0.2">
      <c r="A77" s="35">
        <f t="shared" si="1"/>
        <v>43707</v>
      </c>
      <c r="B77" s="36">
        <f>SUMIFS(СВЦЭМ!$D$33:$D$776,СВЦЭМ!$A$33:$A$776,$A77,СВЦЭМ!$B$33:$B$776,B$47)+'СЕТ СН'!$G$11+СВЦЭМ!$D$10+'СЕТ СН'!$G$6-'СЕТ СН'!$G$23</f>
        <v>1383.04062587</v>
      </c>
      <c r="C77" s="36">
        <f>SUMIFS(СВЦЭМ!$D$33:$D$776,СВЦЭМ!$A$33:$A$776,$A77,СВЦЭМ!$B$33:$B$776,C$47)+'СЕТ СН'!$G$11+СВЦЭМ!$D$10+'СЕТ СН'!$G$6-'СЕТ СН'!$G$23</f>
        <v>1391.3281078</v>
      </c>
      <c r="D77" s="36">
        <f>SUMIFS(СВЦЭМ!$D$33:$D$776,СВЦЭМ!$A$33:$A$776,$A77,СВЦЭМ!$B$33:$B$776,D$47)+'СЕТ СН'!$G$11+СВЦЭМ!$D$10+'СЕТ СН'!$G$6-'СЕТ СН'!$G$23</f>
        <v>1426.8156436499999</v>
      </c>
      <c r="E77" s="36">
        <f>SUMIFS(СВЦЭМ!$D$33:$D$776,СВЦЭМ!$A$33:$A$776,$A77,СВЦЭМ!$B$33:$B$776,E$47)+'СЕТ СН'!$G$11+СВЦЭМ!$D$10+'СЕТ СН'!$G$6-'СЕТ СН'!$G$23</f>
        <v>1445.47221526</v>
      </c>
      <c r="F77" s="36">
        <f>SUMIFS(СВЦЭМ!$D$33:$D$776,СВЦЭМ!$A$33:$A$776,$A77,СВЦЭМ!$B$33:$B$776,F$47)+'СЕТ СН'!$G$11+СВЦЭМ!$D$10+'СЕТ СН'!$G$6-'СЕТ СН'!$G$23</f>
        <v>1458.65778802</v>
      </c>
      <c r="G77" s="36">
        <f>SUMIFS(СВЦЭМ!$D$33:$D$776,СВЦЭМ!$A$33:$A$776,$A77,СВЦЭМ!$B$33:$B$776,G$47)+'СЕТ СН'!$G$11+СВЦЭМ!$D$10+'СЕТ СН'!$G$6-'СЕТ СН'!$G$23</f>
        <v>1437.3874070299998</v>
      </c>
      <c r="H77" s="36">
        <f>SUMIFS(СВЦЭМ!$D$33:$D$776,СВЦЭМ!$A$33:$A$776,$A77,СВЦЭМ!$B$33:$B$776,H$47)+'СЕТ СН'!$G$11+СВЦЭМ!$D$10+'СЕТ СН'!$G$6-'СЕТ СН'!$G$23</f>
        <v>1387.2091382900001</v>
      </c>
      <c r="I77" s="36">
        <f>SUMIFS(СВЦЭМ!$D$33:$D$776,СВЦЭМ!$A$33:$A$776,$A77,СВЦЭМ!$B$33:$B$776,I$47)+'СЕТ СН'!$G$11+СВЦЭМ!$D$10+'СЕТ СН'!$G$6-'СЕТ СН'!$G$23</f>
        <v>1325.00526044</v>
      </c>
      <c r="J77" s="36">
        <f>SUMIFS(СВЦЭМ!$D$33:$D$776,СВЦЭМ!$A$33:$A$776,$A77,СВЦЭМ!$B$33:$B$776,J$47)+'СЕТ СН'!$G$11+СВЦЭМ!$D$10+'СЕТ СН'!$G$6-'СЕТ СН'!$G$23</f>
        <v>1293.6780939099999</v>
      </c>
      <c r="K77" s="36">
        <f>SUMIFS(СВЦЭМ!$D$33:$D$776,СВЦЭМ!$A$33:$A$776,$A77,СВЦЭМ!$B$33:$B$776,K$47)+'СЕТ СН'!$G$11+СВЦЭМ!$D$10+'СЕТ СН'!$G$6-'СЕТ СН'!$G$23</f>
        <v>1312.4285940499999</v>
      </c>
      <c r="L77" s="36">
        <f>SUMIFS(СВЦЭМ!$D$33:$D$776,СВЦЭМ!$A$33:$A$776,$A77,СВЦЭМ!$B$33:$B$776,L$47)+'СЕТ СН'!$G$11+СВЦЭМ!$D$10+'СЕТ СН'!$G$6-'СЕТ СН'!$G$23</f>
        <v>1329.97897521</v>
      </c>
      <c r="M77" s="36">
        <f>SUMIFS(СВЦЭМ!$D$33:$D$776,СВЦЭМ!$A$33:$A$776,$A77,СВЦЭМ!$B$33:$B$776,M$47)+'СЕТ СН'!$G$11+СВЦЭМ!$D$10+'СЕТ СН'!$G$6-'СЕТ СН'!$G$23</f>
        <v>1332.6577881200001</v>
      </c>
      <c r="N77" s="36">
        <f>SUMIFS(СВЦЭМ!$D$33:$D$776,СВЦЭМ!$A$33:$A$776,$A77,СВЦЭМ!$B$33:$B$776,N$47)+'СЕТ СН'!$G$11+СВЦЭМ!$D$10+'СЕТ СН'!$G$6-'СЕТ СН'!$G$23</f>
        <v>1326.2078210899999</v>
      </c>
      <c r="O77" s="36">
        <f>SUMIFS(СВЦЭМ!$D$33:$D$776,СВЦЭМ!$A$33:$A$776,$A77,СВЦЭМ!$B$33:$B$776,O$47)+'СЕТ СН'!$G$11+СВЦЭМ!$D$10+'СЕТ СН'!$G$6-'СЕТ СН'!$G$23</f>
        <v>1333.88293365</v>
      </c>
      <c r="P77" s="36">
        <f>SUMIFS(СВЦЭМ!$D$33:$D$776,СВЦЭМ!$A$33:$A$776,$A77,СВЦЭМ!$B$33:$B$776,P$47)+'СЕТ СН'!$G$11+СВЦЭМ!$D$10+'СЕТ СН'!$G$6-'СЕТ СН'!$G$23</f>
        <v>1339.10616411</v>
      </c>
      <c r="Q77" s="36">
        <f>SUMIFS(СВЦЭМ!$D$33:$D$776,СВЦЭМ!$A$33:$A$776,$A77,СВЦЭМ!$B$33:$B$776,Q$47)+'СЕТ СН'!$G$11+СВЦЭМ!$D$10+'СЕТ СН'!$G$6-'СЕТ СН'!$G$23</f>
        <v>1331.9175502200001</v>
      </c>
      <c r="R77" s="36">
        <f>SUMIFS(СВЦЭМ!$D$33:$D$776,СВЦЭМ!$A$33:$A$776,$A77,СВЦЭМ!$B$33:$B$776,R$47)+'СЕТ СН'!$G$11+СВЦЭМ!$D$10+'СЕТ СН'!$G$6-'СЕТ СН'!$G$23</f>
        <v>1361.9984682100001</v>
      </c>
      <c r="S77" s="36">
        <f>SUMIFS(СВЦЭМ!$D$33:$D$776,СВЦЭМ!$A$33:$A$776,$A77,СВЦЭМ!$B$33:$B$776,S$47)+'СЕТ СН'!$G$11+СВЦЭМ!$D$10+'СЕТ СН'!$G$6-'СЕТ СН'!$G$23</f>
        <v>1405.33462257</v>
      </c>
      <c r="T77" s="36">
        <f>SUMIFS(СВЦЭМ!$D$33:$D$776,СВЦЭМ!$A$33:$A$776,$A77,СВЦЭМ!$B$33:$B$776,T$47)+'СЕТ СН'!$G$11+СВЦЭМ!$D$10+'СЕТ СН'!$G$6-'СЕТ СН'!$G$23</f>
        <v>1405.1078759500001</v>
      </c>
      <c r="U77" s="36">
        <f>SUMIFS(СВЦЭМ!$D$33:$D$776,СВЦЭМ!$A$33:$A$776,$A77,СВЦЭМ!$B$33:$B$776,U$47)+'СЕТ СН'!$G$11+СВЦЭМ!$D$10+'СЕТ СН'!$G$6-'СЕТ СН'!$G$23</f>
        <v>1399.18282826</v>
      </c>
      <c r="V77" s="36">
        <f>SUMIFS(СВЦЭМ!$D$33:$D$776,СВЦЭМ!$A$33:$A$776,$A77,СВЦЭМ!$B$33:$B$776,V$47)+'СЕТ СН'!$G$11+СВЦЭМ!$D$10+'СЕТ СН'!$G$6-'СЕТ СН'!$G$23</f>
        <v>1402.8803023200001</v>
      </c>
      <c r="W77" s="36">
        <f>SUMIFS(СВЦЭМ!$D$33:$D$776,СВЦЭМ!$A$33:$A$776,$A77,СВЦЭМ!$B$33:$B$776,W$47)+'СЕТ СН'!$G$11+СВЦЭМ!$D$10+'СЕТ СН'!$G$6-'СЕТ СН'!$G$23</f>
        <v>1418.06804994</v>
      </c>
      <c r="X77" s="36">
        <f>SUMIFS(СВЦЭМ!$D$33:$D$776,СВЦЭМ!$A$33:$A$776,$A77,СВЦЭМ!$B$33:$B$776,X$47)+'СЕТ СН'!$G$11+СВЦЭМ!$D$10+'СЕТ СН'!$G$6-'СЕТ СН'!$G$23</f>
        <v>1386.17219142</v>
      </c>
      <c r="Y77" s="36">
        <f>SUMIFS(СВЦЭМ!$D$33:$D$776,СВЦЭМ!$A$33:$A$776,$A77,СВЦЭМ!$B$33:$B$776,Y$47)+'СЕТ СН'!$G$11+СВЦЭМ!$D$10+'СЕТ СН'!$G$6-'СЕТ СН'!$G$23</f>
        <v>1291.43069653</v>
      </c>
    </row>
    <row r="78" spans="1:26" ht="15.75" x14ac:dyDescent="0.2">
      <c r="A78" s="35">
        <f t="shared" si="1"/>
        <v>43708</v>
      </c>
      <c r="B78" s="36">
        <f>SUMIFS(СВЦЭМ!$D$33:$D$776,СВЦЭМ!$A$33:$A$776,$A78,СВЦЭМ!$B$33:$B$776,B$47)+'СЕТ СН'!$G$11+СВЦЭМ!$D$10+'СЕТ СН'!$G$6-'СЕТ СН'!$G$23</f>
        <v>1349.2038974</v>
      </c>
      <c r="C78" s="36">
        <f>SUMIFS(СВЦЭМ!$D$33:$D$776,СВЦЭМ!$A$33:$A$776,$A78,СВЦЭМ!$B$33:$B$776,C$47)+'СЕТ СН'!$G$11+СВЦЭМ!$D$10+'СЕТ СН'!$G$6-'СЕТ СН'!$G$23</f>
        <v>1390.81015086</v>
      </c>
      <c r="D78" s="36">
        <f>SUMIFS(СВЦЭМ!$D$33:$D$776,СВЦЭМ!$A$33:$A$776,$A78,СВЦЭМ!$B$33:$B$776,D$47)+'СЕТ СН'!$G$11+СВЦЭМ!$D$10+'СЕТ СН'!$G$6-'СЕТ СН'!$G$23</f>
        <v>1418.50313523</v>
      </c>
      <c r="E78" s="36">
        <f>SUMIFS(СВЦЭМ!$D$33:$D$776,СВЦЭМ!$A$33:$A$776,$A78,СВЦЭМ!$B$33:$B$776,E$47)+'СЕТ СН'!$G$11+СВЦЭМ!$D$10+'СЕТ СН'!$G$6-'СЕТ СН'!$G$23</f>
        <v>1431.30509104</v>
      </c>
      <c r="F78" s="36">
        <f>SUMIFS(СВЦЭМ!$D$33:$D$776,СВЦЭМ!$A$33:$A$776,$A78,СВЦЭМ!$B$33:$B$776,F$47)+'СЕТ СН'!$G$11+СВЦЭМ!$D$10+'СЕТ СН'!$G$6-'СЕТ СН'!$G$23</f>
        <v>1441.6794888300001</v>
      </c>
      <c r="G78" s="36">
        <f>SUMIFS(СВЦЭМ!$D$33:$D$776,СВЦЭМ!$A$33:$A$776,$A78,СВЦЭМ!$B$33:$B$776,G$47)+'СЕТ СН'!$G$11+СВЦЭМ!$D$10+'СЕТ СН'!$G$6-'СЕТ СН'!$G$23</f>
        <v>1430.48890482</v>
      </c>
      <c r="H78" s="36">
        <f>SUMIFS(СВЦЭМ!$D$33:$D$776,СВЦЭМ!$A$33:$A$776,$A78,СВЦЭМ!$B$33:$B$776,H$47)+'СЕТ СН'!$G$11+СВЦЭМ!$D$10+'СЕТ СН'!$G$6-'СЕТ СН'!$G$23</f>
        <v>1415.7415044700001</v>
      </c>
      <c r="I78" s="36">
        <f>SUMIFS(СВЦЭМ!$D$33:$D$776,СВЦЭМ!$A$33:$A$776,$A78,СВЦЭМ!$B$33:$B$776,I$47)+'СЕТ СН'!$G$11+СВЦЭМ!$D$10+'СЕТ СН'!$G$6-'СЕТ СН'!$G$23</f>
        <v>1364.4715185700002</v>
      </c>
      <c r="J78" s="36">
        <f>SUMIFS(СВЦЭМ!$D$33:$D$776,СВЦЭМ!$A$33:$A$776,$A78,СВЦЭМ!$B$33:$B$776,J$47)+'СЕТ СН'!$G$11+СВЦЭМ!$D$10+'СЕТ СН'!$G$6-'СЕТ СН'!$G$23</f>
        <v>1295.63600053</v>
      </c>
      <c r="K78" s="36">
        <f>SUMIFS(СВЦЭМ!$D$33:$D$776,СВЦЭМ!$A$33:$A$776,$A78,СВЦЭМ!$B$33:$B$776,K$47)+'СЕТ СН'!$G$11+СВЦЭМ!$D$10+'СЕТ СН'!$G$6-'СЕТ СН'!$G$23</f>
        <v>1239.48439022</v>
      </c>
      <c r="L78" s="36">
        <f>SUMIFS(СВЦЭМ!$D$33:$D$776,СВЦЭМ!$A$33:$A$776,$A78,СВЦЭМ!$B$33:$B$776,L$47)+'СЕТ СН'!$G$11+СВЦЭМ!$D$10+'СЕТ СН'!$G$6-'СЕТ СН'!$G$23</f>
        <v>1227.9665193999999</v>
      </c>
      <c r="M78" s="36">
        <f>SUMIFS(СВЦЭМ!$D$33:$D$776,СВЦЭМ!$A$33:$A$776,$A78,СВЦЭМ!$B$33:$B$776,M$47)+'СЕТ СН'!$G$11+СВЦЭМ!$D$10+'СЕТ СН'!$G$6-'СЕТ СН'!$G$23</f>
        <v>1224.1397002900001</v>
      </c>
      <c r="N78" s="36">
        <f>SUMIFS(СВЦЭМ!$D$33:$D$776,СВЦЭМ!$A$33:$A$776,$A78,СВЦЭМ!$B$33:$B$776,N$47)+'СЕТ СН'!$G$11+СВЦЭМ!$D$10+'СЕТ СН'!$G$6-'СЕТ СН'!$G$23</f>
        <v>1224.0382843900002</v>
      </c>
      <c r="O78" s="36">
        <f>SUMIFS(СВЦЭМ!$D$33:$D$776,СВЦЭМ!$A$33:$A$776,$A78,СВЦЭМ!$B$33:$B$776,O$47)+'СЕТ СН'!$G$11+СВЦЭМ!$D$10+'СЕТ СН'!$G$6-'СЕТ СН'!$G$23</f>
        <v>1225.1057849200001</v>
      </c>
      <c r="P78" s="36">
        <f>SUMIFS(СВЦЭМ!$D$33:$D$776,СВЦЭМ!$A$33:$A$776,$A78,СВЦЭМ!$B$33:$B$776,P$47)+'СЕТ СН'!$G$11+СВЦЭМ!$D$10+'СЕТ СН'!$G$6-'СЕТ СН'!$G$23</f>
        <v>1230.3027793800002</v>
      </c>
      <c r="Q78" s="36">
        <f>SUMIFS(СВЦЭМ!$D$33:$D$776,СВЦЭМ!$A$33:$A$776,$A78,СВЦЭМ!$B$33:$B$776,Q$47)+'СЕТ СН'!$G$11+СВЦЭМ!$D$10+'СЕТ СН'!$G$6-'СЕТ СН'!$G$23</f>
        <v>1237.0419662200002</v>
      </c>
      <c r="R78" s="36">
        <f>SUMIFS(СВЦЭМ!$D$33:$D$776,СВЦЭМ!$A$33:$A$776,$A78,СВЦЭМ!$B$33:$B$776,R$47)+'СЕТ СН'!$G$11+СВЦЭМ!$D$10+'СЕТ СН'!$G$6-'СЕТ СН'!$G$23</f>
        <v>1196.6716966200001</v>
      </c>
      <c r="S78" s="36">
        <f>SUMIFS(СВЦЭМ!$D$33:$D$776,СВЦЭМ!$A$33:$A$776,$A78,СВЦЭМ!$B$33:$B$776,S$47)+'СЕТ СН'!$G$11+СВЦЭМ!$D$10+'СЕТ СН'!$G$6-'СЕТ СН'!$G$23</f>
        <v>1155.9104942200001</v>
      </c>
      <c r="T78" s="36">
        <f>SUMIFS(СВЦЭМ!$D$33:$D$776,СВЦЭМ!$A$33:$A$776,$A78,СВЦЭМ!$B$33:$B$776,T$47)+'СЕТ СН'!$G$11+СВЦЭМ!$D$10+'СЕТ СН'!$G$6-'СЕТ СН'!$G$23</f>
        <v>1148.74147412</v>
      </c>
      <c r="U78" s="36">
        <f>SUMIFS(СВЦЭМ!$D$33:$D$776,СВЦЭМ!$A$33:$A$776,$A78,СВЦЭМ!$B$33:$B$776,U$47)+'СЕТ СН'!$G$11+СВЦЭМ!$D$10+'СЕТ СН'!$G$6-'СЕТ СН'!$G$23</f>
        <v>1144.32872376</v>
      </c>
      <c r="V78" s="36">
        <f>SUMIFS(СВЦЭМ!$D$33:$D$776,СВЦЭМ!$A$33:$A$776,$A78,СВЦЭМ!$B$33:$B$776,V$47)+'СЕТ СН'!$G$11+СВЦЭМ!$D$10+'СЕТ СН'!$G$6-'СЕТ СН'!$G$23</f>
        <v>1144.2776959600001</v>
      </c>
      <c r="W78" s="36">
        <f>SUMIFS(СВЦЭМ!$D$33:$D$776,СВЦЭМ!$A$33:$A$776,$A78,СВЦЭМ!$B$33:$B$776,W$47)+'СЕТ СН'!$G$11+СВЦЭМ!$D$10+'СЕТ СН'!$G$6-'СЕТ СН'!$G$23</f>
        <v>1138.6485668</v>
      </c>
      <c r="X78" s="36">
        <f>SUMIFS(СВЦЭМ!$D$33:$D$776,СВЦЭМ!$A$33:$A$776,$A78,СВЦЭМ!$B$33:$B$776,X$47)+'СЕТ СН'!$G$11+СВЦЭМ!$D$10+'СЕТ СН'!$G$6-'СЕТ СН'!$G$23</f>
        <v>1157.78103504</v>
      </c>
      <c r="Y78" s="36">
        <f>SUMIFS(СВЦЭМ!$D$33:$D$776,СВЦЭМ!$A$33:$A$776,$A78,СВЦЭМ!$B$33:$B$776,Y$47)+'СЕТ СН'!$G$11+СВЦЭМ!$D$10+'СЕТ СН'!$G$6-'СЕТ СН'!$G$23</f>
        <v>1238.17318327</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01.08.2019</v>
      </c>
      <c r="B84" s="36">
        <f>SUMIFS(СВЦЭМ!$D$33:$D$776,СВЦЭМ!$A$33:$A$776,$A84,СВЦЭМ!$B$33:$B$776,B$83)+'СЕТ СН'!$H$11+СВЦЭМ!$D$10+'СЕТ СН'!$H$6-'СЕТ СН'!$H$23</f>
        <v>1156.69843251</v>
      </c>
      <c r="C84" s="36">
        <f>SUMIFS(СВЦЭМ!$D$33:$D$776,СВЦЭМ!$A$33:$A$776,$A84,СВЦЭМ!$B$33:$B$776,C$83)+'СЕТ СН'!$H$11+СВЦЭМ!$D$10+'СЕТ СН'!$H$6-'СЕТ СН'!$H$23</f>
        <v>1263.4262374499999</v>
      </c>
      <c r="D84" s="36">
        <f>SUMIFS(СВЦЭМ!$D$33:$D$776,СВЦЭМ!$A$33:$A$776,$A84,СВЦЭМ!$B$33:$B$776,D$83)+'СЕТ СН'!$H$11+СВЦЭМ!$D$10+'СЕТ СН'!$H$6-'СЕТ СН'!$H$23</f>
        <v>1304.3928824</v>
      </c>
      <c r="E84" s="36">
        <f>SUMIFS(СВЦЭМ!$D$33:$D$776,СВЦЭМ!$A$33:$A$776,$A84,СВЦЭМ!$B$33:$B$776,E$83)+'СЕТ СН'!$H$11+СВЦЭМ!$D$10+'СЕТ СН'!$H$6-'СЕТ СН'!$H$23</f>
        <v>1349.3104257999998</v>
      </c>
      <c r="F84" s="36">
        <f>SUMIFS(СВЦЭМ!$D$33:$D$776,СВЦЭМ!$A$33:$A$776,$A84,СВЦЭМ!$B$33:$B$776,F$83)+'СЕТ СН'!$H$11+СВЦЭМ!$D$10+'СЕТ СН'!$H$6-'СЕТ СН'!$H$23</f>
        <v>1368.7581245599999</v>
      </c>
      <c r="G84" s="36">
        <f>SUMIFS(СВЦЭМ!$D$33:$D$776,СВЦЭМ!$A$33:$A$776,$A84,СВЦЭМ!$B$33:$B$776,G$83)+'СЕТ СН'!$H$11+СВЦЭМ!$D$10+'СЕТ СН'!$H$6-'СЕТ СН'!$H$23</f>
        <v>1334.44585998</v>
      </c>
      <c r="H84" s="36">
        <f>SUMIFS(СВЦЭМ!$D$33:$D$776,СВЦЭМ!$A$33:$A$776,$A84,СВЦЭМ!$B$33:$B$776,H$83)+'СЕТ СН'!$H$11+СВЦЭМ!$D$10+'СЕТ СН'!$H$6-'СЕТ СН'!$H$23</f>
        <v>1271.53083578</v>
      </c>
      <c r="I84" s="36">
        <f>SUMIFS(СВЦЭМ!$D$33:$D$776,СВЦЭМ!$A$33:$A$776,$A84,СВЦЭМ!$B$33:$B$776,I$83)+'СЕТ СН'!$H$11+СВЦЭМ!$D$10+'СЕТ СН'!$H$6-'СЕТ СН'!$H$23</f>
        <v>1230.4368605899999</v>
      </c>
      <c r="J84" s="36">
        <f>SUMIFS(СВЦЭМ!$D$33:$D$776,СВЦЭМ!$A$33:$A$776,$A84,СВЦЭМ!$B$33:$B$776,J$83)+'СЕТ СН'!$H$11+СВЦЭМ!$D$10+'СЕТ СН'!$H$6-'СЕТ СН'!$H$23</f>
        <v>1268.98126871</v>
      </c>
      <c r="K84" s="36">
        <f>SUMIFS(СВЦЭМ!$D$33:$D$776,СВЦЭМ!$A$33:$A$776,$A84,СВЦЭМ!$B$33:$B$776,K$83)+'СЕТ СН'!$H$11+СВЦЭМ!$D$10+'СЕТ СН'!$H$6-'СЕТ СН'!$H$23</f>
        <v>1281.5415886599999</v>
      </c>
      <c r="L84" s="36">
        <f>SUMIFS(СВЦЭМ!$D$33:$D$776,СВЦЭМ!$A$33:$A$776,$A84,СВЦЭМ!$B$33:$B$776,L$83)+'СЕТ СН'!$H$11+СВЦЭМ!$D$10+'СЕТ СН'!$H$6-'СЕТ СН'!$H$23</f>
        <v>1290.9781263099999</v>
      </c>
      <c r="M84" s="36">
        <f>SUMIFS(СВЦЭМ!$D$33:$D$776,СВЦЭМ!$A$33:$A$776,$A84,СВЦЭМ!$B$33:$B$776,M$83)+'СЕТ СН'!$H$11+СВЦЭМ!$D$10+'СЕТ СН'!$H$6-'СЕТ СН'!$H$23</f>
        <v>1290.7584561799999</v>
      </c>
      <c r="N84" s="36">
        <f>SUMIFS(СВЦЭМ!$D$33:$D$776,СВЦЭМ!$A$33:$A$776,$A84,СВЦЭМ!$B$33:$B$776,N$83)+'СЕТ СН'!$H$11+СВЦЭМ!$D$10+'СЕТ СН'!$H$6-'СЕТ СН'!$H$23</f>
        <v>1288.68330904</v>
      </c>
      <c r="O84" s="36">
        <f>SUMIFS(СВЦЭМ!$D$33:$D$776,СВЦЭМ!$A$33:$A$776,$A84,СВЦЭМ!$B$33:$B$776,O$83)+'СЕТ СН'!$H$11+СВЦЭМ!$D$10+'СЕТ СН'!$H$6-'СЕТ СН'!$H$23</f>
        <v>1292.47160564</v>
      </c>
      <c r="P84" s="36">
        <f>SUMIFS(СВЦЭМ!$D$33:$D$776,СВЦЭМ!$A$33:$A$776,$A84,СВЦЭМ!$B$33:$B$776,P$83)+'СЕТ СН'!$H$11+СВЦЭМ!$D$10+'СЕТ СН'!$H$6-'СЕТ СН'!$H$23</f>
        <v>1292.44152149</v>
      </c>
      <c r="Q84" s="36">
        <f>SUMIFS(СВЦЭМ!$D$33:$D$776,СВЦЭМ!$A$33:$A$776,$A84,СВЦЭМ!$B$33:$B$776,Q$83)+'СЕТ СН'!$H$11+СВЦЭМ!$D$10+'СЕТ СН'!$H$6-'СЕТ СН'!$H$23</f>
        <v>1297.37841349</v>
      </c>
      <c r="R84" s="36">
        <f>SUMIFS(СВЦЭМ!$D$33:$D$776,СВЦЭМ!$A$33:$A$776,$A84,СВЦЭМ!$B$33:$B$776,R$83)+'СЕТ СН'!$H$11+СВЦЭМ!$D$10+'СЕТ СН'!$H$6-'СЕТ СН'!$H$23</f>
        <v>1301.58390715</v>
      </c>
      <c r="S84" s="36">
        <f>SUMIFS(СВЦЭМ!$D$33:$D$776,СВЦЭМ!$A$33:$A$776,$A84,СВЦЭМ!$B$33:$B$776,S$83)+'СЕТ СН'!$H$11+СВЦЭМ!$D$10+'СЕТ СН'!$H$6-'СЕТ СН'!$H$23</f>
        <v>1300.1664168100001</v>
      </c>
      <c r="T84" s="36">
        <f>SUMIFS(СВЦЭМ!$D$33:$D$776,СВЦЭМ!$A$33:$A$776,$A84,СВЦЭМ!$B$33:$B$776,T$83)+'СЕТ СН'!$H$11+СВЦЭМ!$D$10+'СЕТ СН'!$H$6-'СЕТ СН'!$H$23</f>
        <v>1291.38064725</v>
      </c>
      <c r="U84" s="36">
        <f>SUMIFS(СВЦЭМ!$D$33:$D$776,СВЦЭМ!$A$33:$A$776,$A84,СВЦЭМ!$B$33:$B$776,U$83)+'СЕТ СН'!$H$11+СВЦЭМ!$D$10+'СЕТ СН'!$H$6-'СЕТ СН'!$H$23</f>
        <v>1283.9376289000002</v>
      </c>
      <c r="V84" s="36">
        <f>SUMIFS(СВЦЭМ!$D$33:$D$776,СВЦЭМ!$A$33:$A$776,$A84,СВЦЭМ!$B$33:$B$776,V$83)+'СЕТ СН'!$H$11+СВЦЭМ!$D$10+'СЕТ СН'!$H$6-'СЕТ СН'!$H$23</f>
        <v>1280.94312199</v>
      </c>
      <c r="W84" s="36">
        <f>SUMIFS(СВЦЭМ!$D$33:$D$776,СВЦЭМ!$A$33:$A$776,$A84,СВЦЭМ!$B$33:$B$776,W$83)+'СЕТ СН'!$H$11+СВЦЭМ!$D$10+'СЕТ СН'!$H$6-'СЕТ СН'!$H$23</f>
        <v>1283.98231906</v>
      </c>
      <c r="X84" s="36">
        <f>SUMIFS(СВЦЭМ!$D$33:$D$776,СВЦЭМ!$A$33:$A$776,$A84,СВЦЭМ!$B$33:$B$776,X$83)+'СЕТ СН'!$H$11+СВЦЭМ!$D$10+'СЕТ СН'!$H$6-'СЕТ СН'!$H$23</f>
        <v>1259.47218352</v>
      </c>
      <c r="Y84" s="36">
        <f>SUMIFS(СВЦЭМ!$D$33:$D$776,СВЦЭМ!$A$33:$A$776,$A84,СВЦЭМ!$B$33:$B$776,Y$83)+'СЕТ СН'!$H$11+СВЦЭМ!$D$10+'СЕТ СН'!$H$6-'СЕТ СН'!$H$23</f>
        <v>1224.2385798400001</v>
      </c>
      <c r="AA84" s="45"/>
    </row>
    <row r="85" spans="1:27" ht="15.75" x14ac:dyDescent="0.2">
      <c r="A85" s="35">
        <f>A84+1</f>
        <v>43679</v>
      </c>
      <c r="B85" s="36">
        <f>SUMIFS(СВЦЭМ!$D$33:$D$776,СВЦЭМ!$A$33:$A$776,$A85,СВЦЭМ!$B$33:$B$776,B$83)+'СЕТ СН'!$H$11+СВЦЭМ!$D$10+'СЕТ СН'!$H$6-'СЕТ СН'!$H$23</f>
        <v>1204.6784848900002</v>
      </c>
      <c r="C85" s="36">
        <f>SUMIFS(СВЦЭМ!$D$33:$D$776,СВЦЭМ!$A$33:$A$776,$A85,СВЦЭМ!$B$33:$B$776,C$83)+'СЕТ СН'!$H$11+СВЦЭМ!$D$10+'СЕТ СН'!$H$6-'СЕТ СН'!$H$23</f>
        <v>1224.48373741</v>
      </c>
      <c r="D85" s="36">
        <f>SUMIFS(СВЦЭМ!$D$33:$D$776,СВЦЭМ!$A$33:$A$776,$A85,СВЦЭМ!$B$33:$B$776,D$83)+'СЕТ СН'!$H$11+СВЦЭМ!$D$10+'СЕТ СН'!$H$6-'СЕТ СН'!$H$23</f>
        <v>1249.7673272</v>
      </c>
      <c r="E85" s="36">
        <f>SUMIFS(СВЦЭМ!$D$33:$D$776,СВЦЭМ!$A$33:$A$776,$A85,СВЦЭМ!$B$33:$B$776,E$83)+'СЕТ СН'!$H$11+СВЦЭМ!$D$10+'СЕТ СН'!$H$6-'СЕТ СН'!$H$23</f>
        <v>1269.49837368</v>
      </c>
      <c r="F85" s="36">
        <f>SUMIFS(СВЦЭМ!$D$33:$D$776,СВЦЭМ!$A$33:$A$776,$A85,СВЦЭМ!$B$33:$B$776,F$83)+'СЕТ СН'!$H$11+СВЦЭМ!$D$10+'СЕТ СН'!$H$6-'СЕТ СН'!$H$23</f>
        <v>1271.354437</v>
      </c>
      <c r="G85" s="36">
        <f>SUMIFS(СВЦЭМ!$D$33:$D$776,СВЦЭМ!$A$33:$A$776,$A85,СВЦЭМ!$B$33:$B$776,G$83)+'СЕТ СН'!$H$11+СВЦЭМ!$D$10+'СЕТ СН'!$H$6-'СЕТ СН'!$H$23</f>
        <v>1255.1005817300002</v>
      </c>
      <c r="H85" s="36">
        <f>SUMIFS(СВЦЭМ!$D$33:$D$776,СВЦЭМ!$A$33:$A$776,$A85,СВЦЭМ!$B$33:$B$776,H$83)+'СЕТ СН'!$H$11+СВЦЭМ!$D$10+'СЕТ СН'!$H$6-'СЕТ СН'!$H$23</f>
        <v>1214.8504791800001</v>
      </c>
      <c r="I85" s="36">
        <f>SUMIFS(СВЦЭМ!$D$33:$D$776,СВЦЭМ!$A$33:$A$776,$A85,СВЦЭМ!$B$33:$B$776,I$83)+'СЕТ СН'!$H$11+СВЦЭМ!$D$10+'СЕТ СН'!$H$6-'СЕТ СН'!$H$23</f>
        <v>1222.35215053</v>
      </c>
      <c r="J85" s="36">
        <f>SUMIFS(СВЦЭМ!$D$33:$D$776,СВЦЭМ!$A$33:$A$776,$A85,СВЦЭМ!$B$33:$B$776,J$83)+'СЕТ СН'!$H$11+СВЦЭМ!$D$10+'СЕТ СН'!$H$6-'СЕТ СН'!$H$23</f>
        <v>1263.57012648</v>
      </c>
      <c r="K85" s="36">
        <f>SUMIFS(СВЦЭМ!$D$33:$D$776,СВЦЭМ!$A$33:$A$776,$A85,СВЦЭМ!$B$33:$B$776,K$83)+'СЕТ СН'!$H$11+СВЦЭМ!$D$10+'СЕТ СН'!$H$6-'СЕТ СН'!$H$23</f>
        <v>1291.4257660600001</v>
      </c>
      <c r="L85" s="36">
        <f>SUMIFS(СВЦЭМ!$D$33:$D$776,СВЦЭМ!$A$33:$A$776,$A85,СВЦЭМ!$B$33:$B$776,L$83)+'СЕТ СН'!$H$11+СВЦЭМ!$D$10+'СЕТ СН'!$H$6-'СЕТ СН'!$H$23</f>
        <v>1280.6937232300002</v>
      </c>
      <c r="M85" s="36">
        <f>SUMIFS(СВЦЭМ!$D$33:$D$776,СВЦЭМ!$A$33:$A$776,$A85,СВЦЭМ!$B$33:$B$776,M$83)+'СЕТ СН'!$H$11+СВЦЭМ!$D$10+'СЕТ СН'!$H$6-'СЕТ СН'!$H$23</f>
        <v>1281.76910019</v>
      </c>
      <c r="N85" s="36">
        <f>SUMIFS(СВЦЭМ!$D$33:$D$776,СВЦЭМ!$A$33:$A$776,$A85,СВЦЭМ!$B$33:$B$776,N$83)+'СЕТ СН'!$H$11+СВЦЭМ!$D$10+'СЕТ СН'!$H$6-'СЕТ СН'!$H$23</f>
        <v>1278.8013320999999</v>
      </c>
      <c r="O85" s="36">
        <f>SUMIFS(СВЦЭМ!$D$33:$D$776,СВЦЭМ!$A$33:$A$776,$A85,СВЦЭМ!$B$33:$B$776,O$83)+'СЕТ СН'!$H$11+СВЦЭМ!$D$10+'СЕТ СН'!$H$6-'СЕТ СН'!$H$23</f>
        <v>1286.3773024500001</v>
      </c>
      <c r="P85" s="36">
        <f>SUMIFS(СВЦЭМ!$D$33:$D$776,СВЦЭМ!$A$33:$A$776,$A85,СВЦЭМ!$B$33:$B$776,P$83)+'СЕТ СН'!$H$11+СВЦЭМ!$D$10+'СЕТ СН'!$H$6-'СЕТ СН'!$H$23</f>
        <v>1283.81853133</v>
      </c>
      <c r="Q85" s="36">
        <f>SUMIFS(СВЦЭМ!$D$33:$D$776,СВЦЭМ!$A$33:$A$776,$A85,СВЦЭМ!$B$33:$B$776,Q$83)+'СЕТ СН'!$H$11+СВЦЭМ!$D$10+'СЕТ СН'!$H$6-'СЕТ СН'!$H$23</f>
        <v>1282.66695798</v>
      </c>
      <c r="R85" s="36">
        <f>SUMIFS(СВЦЭМ!$D$33:$D$776,СВЦЭМ!$A$33:$A$776,$A85,СВЦЭМ!$B$33:$B$776,R$83)+'СЕТ СН'!$H$11+СВЦЭМ!$D$10+'СЕТ СН'!$H$6-'СЕТ СН'!$H$23</f>
        <v>1276.3514227599999</v>
      </c>
      <c r="S85" s="36">
        <f>SUMIFS(СВЦЭМ!$D$33:$D$776,СВЦЭМ!$A$33:$A$776,$A85,СВЦЭМ!$B$33:$B$776,S$83)+'СЕТ СН'!$H$11+СВЦЭМ!$D$10+'СЕТ СН'!$H$6-'СЕТ СН'!$H$23</f>
        <v>1273.24268411</v>
      </c>
      <c r="T85" s="36">
        <f>SUMIFS(СВЦЭМ!$D$33:$D$776,СВЦЭМ!$A$33:$A$776,$A85,СВЦЭМ!$B$33:$B$776,T$83)+'СЕТ СН'!$H$11+СВЦЭМ!$D$10+'СЕТ СН'!$H$6-'СЕТ СН'!$H$23</f>
        <v>1267.59787764</v>
      </c>
      <c r="U85" s="36">
        <f>SUMIFS(СВЦЭМ!$D$33:$D$776,СВЦЭМ!$A$33:$A$776,$A85,СВЦЭМ!$B$33:$B$776,U$83)+'СЕТ СН'!$H$11+СВЦЭМ!$D$10+'СЕТ СН'!$H$6-'СЕТ СН'!$H$23</f>
        <v>1264.47372842</v>
      </c>
      <c r="V85" s="36">
        <f>SUMIFS(СВЦЭМ!$D$33:$D$776,СВЦЭМ!$A$33:$A$776,$A85,СВЦЭМ!$B$33:$B$776,V$83)+'СЕТ СН'!$H$11+СВЦЭМ!$D$10+'СЕТ СН'!$H$6-'СЕТ СН'!$H$23</f>
        <v>1268.4636721900001</v>
      </c>
      <c r="W85" s="36">
        <f>SUMIFS(СВЦЭМ!$D$33:$D$776,СВЦЭМ!$A$33:$A$776,$A85,СВЦЭМ!$B$33:$B$776,W$83)+'СЕТ СН'!$H$11+СВЦЭМ!$D$10+'СЕТ СН'!$H$6-'СЕТ СН'!$H$23</f>
        <v>1269.9708602000001</v>
      </c>
      <c r="X85" s="36">
        <f>SUMIFS(СВЦЭМ!$D$33:$D$776,СВЦЭМ!$A$33:$A$776,$A85,СВЦЭМ!$B$33:$B$776,X$83)+'СЕТ СН'!$H$11+СВЦЭМ!$D$10+'СЕТ СН'!$H$6-'СЕТ СН'!$H$23</f>
        <v>1249.4605489099999</v>
      </c>
      <c r="Y85" s="36">
        <f>SUMIFS(СВЦЭМ!$D$33:$D$776,СВЦЭМ!$A$33:$A$776,$A85,СВЦЭМ!$B$33:$B$776,Y$83)+'СЕТ СН'!$H$11+СВЦЭМ!$D$10+'СЕТ СН'!$H$6-'СЕТ СН'!$H$23</f>
        <v>1214.98257513</v>
      </c>
    </row>
    <row r="86" spans="1:27" ht="15.75" x14ac:dyDescent="0.2">
      <c r="A86" s="35">
        <f t="shared" ref="A86:A114" si="2">A85+1</f>
        <v>43680</v>
      </c>
      <c r="B86" s="36">
        <f>SUMIFS(СВЦЭМ!$D$33:$D$776,СВЦЭМ!$A$33:$A$776,$A86,СВЦЭМ!$B$33:$B$776,B$83)+'СЕТ СН'!$H$11+СВЦЭМ!$D$10+'СЕТ СН'!$H$6-'СЕТ СН'!$H$23</f>
        <v>1196.38938547</v>
      </c>
      <c r="C86" s="36">
        <f>SUMIFS(СВЦЭМ!$D$33:$D$776,СВЦЭМ!$A$33:$A$776,$A86,СВЦЭМ!$B$33:$B$776,C$83)+'СЕТ СН'!$H$11+СВЦЭМ!$D$10+'СЕТ СН'!$H$6-'СЕТ СН'!$H$23</f>
        <v>1216.3037819199999</v>
      </c>
      <c r="D86" s="36">
        <f>SUMIFS(СВЦЭМ!$D$33:$D$776,СВЦЭМ!$A$33:$A$776,$A86,СВЦЭМ!$B$33:$B$776,D$83)+'СЕТ СН'!$H$11+СВЦЭМ!$D$10+'СЕТ СН'!$H$6-'СЕТ СН'!$H$23</f>
        <v>1253.90984729</v>
      </c>
      <c r="E86" s="36">
        <f>SUMIFS(СВЦЭМ!$D$33:$D$776,СВЦЭМ!$A$33:$A$776,$A86,СВЦЭМ!$B$33:$B$776,E$83)+'СЕТ СН'!$H$11+СВЦЭМ!$D$10+'СЕТ СН'!$H$6-'СЕТ СН'!$H$23</f>
        <v>1258.6571051199999</v>
      </c>
      <c r="F86" s="36">
        <f>SUMIFS(СВЦЭМ!$D$33:$D$776,СВЦЭМ!$A$33:$A$776,$A86,СВЦЭМ!$B$33:$B$776,F$83)+'СЕТ СН'!$H$11+СВЦЭМ!$D$10+'СЕТ СН'!$H$6-'СЕТ СН'!$H$23</f>
        <v>1266.1845235599999</v>
      </c>
      <c r="G86" s="36">
        <f>SUMIFS(СВЦЭМ!$D$33:$D$776,СВЦЭМ!$A$33:$A$776,$A86,СВЦЭМ!$B$33:$B$776,G$83)+'СЕТ СН'!$H$11+СВЦЭМ!$D$10+'СЕТ СН'!$H$6-'СЕТ СН'!$H$23</f>
        <v>1252.3318569600001</v>
      </c>
      <c r="H86" s="36">
        <f>SUMIFS(СВЦЭМ!$D$33:$D$776,СВЦЭМ!$A$33:$A$776,$A86,СВЦЭМ!$B$33:$B$776,H$83)+'СЕТ СН'!$H$11+СВЦЭМ!$D$10+'СЕТ СН'!$H$6-'СЕТ СН'!$H$23</f>
        <v>1242.5168518599999</v>
      </c>
      <c r="I86" s="36">
        <f>SUMIFS(СВЦЭМ!$D$33:$D$776,СВЦЭМ!$A$33:$A$776,$A86,СВЦЭМ!$B$33:$B$776,I$83)+'СЕТ СН'!$H$11+СВЦЭМ!$D$10+'СЕТ СН'!$H$6-'СЕТ СН'!$H$23</f>
        <v>1200.3548449499999</v>
      </c>
      <c r="J86" s="36">
        <f>SUMIFS(СВЦЭМ!$D$33:$D$776,СВЦЭМ!$A$33:$A$776,$A86,СВЦЭМ!$B$33:$B$776,J$83)+'СЕТ СН'!$H$11+СВЦЭМ!$D$10+'СЕТ СН'!$H$6-'СЕТ СН'!$H$23</f>
        <v>1128.37943286</v>
      </c>
      <c r="K86" s="36">
        <f>SUMIFS(СВЦЭМ!$D$33:$D$776,СВЦЭМ!$A$33:$A$776,$A86,СВЦЭМ!$B$33:$B$776,K$83)+'СЕТ СН'!$H$11+СВЦЭМ!$D$10+'СЕТ СН'!$H$6-'СЕТ СН'!$H$23</f>
        <v>1126.19479441</v>
      </c>
      <c r="L86" s="36">
        <f>SUMIFS(СВЦЭМ!$D$33:$D$776,СВЦЭМ!$A$33:$A$776,$A86,СВЦЭМ!$B$33:$B$776,L$83)+'СЕТ СН'!$H$11+СВЦЭМ!$D$10+'СЕТ СН'!$H$6-'СЕТ СН'!$H$23</f>
        <v>1144.12973736</v>
      </c>
      <c r="M86" s="36">
        <f>SUMIFS(СВЦЭМ!$D$33:$D$776,СВЦЭМ!$A$33:$A$776,$A86,СВЦЭМ!$B$33:$B$776,M$83)+'СЕТ СН'!$H$11+СВЦЭМ!$D$10+'СЕТ СН'!$H$6-'СЕТ СН'!$H$23</f>
        <v>1144.8189626600001</v>
      </c>
      <c r="N86" s="36">
        <f>SUMIFS(СВЦЭМ!$D$33:$D$776,СВЦЭМ!$A$33:$A$776,$A86,СВЦЭМ!$B$33:$B$776,N$83)+'СЕТ СН'!$H$11+СВЦЭМ!$D$10+'СЕТ СН'!$H$6-'СЕТ СН'!$H$23</f>
        <v>1148.2797953300001</v>
      </c>
      <c r="O86" s="36">
        <f>SUMIFS(СВЦЭМ!$D$33:$D$776,СВЦЭМ!$A$33:$A$776,$A86,СВЦЭМ!$B$33:$B$776,O$83)+'СЕТ СН'!$H$11+СВЦЭМ!$D$10+'СЕТ СН'!$H$6-'СЕТ СН'!$H$23</f>
        <v>1149.4748441900001</v>
      </c>
      <c r="P86" s="36">
        <f>SUMIFS(СВЦЭМ!$D$33:$D$776,СВЦЭМ!$A$33:$A$776,$A86,СВЦЭМ!$B$33:$B$776,P$83)+'СЕТ СН'!$H$11+СВЦЭМ!$D$10+'СЕТ СН'!$H$6-'СЕТ СН'!$H$23</f>
        <v>1148.3745698499999</v>
      </c>
      <c r="Q86" s="36">
        <f>SUMIFS(СВЦЭМ!$D$33:$D$776,СВЦЭМ!$A$33:$A$776,$A86,СВЦЭМ!$B$33:$B$776,Q$83)+'СЕТ СН'!$H$11+СВЦЭМ!$D$10+'СЕТ СН'!$H$6-'СЕТ СН'!$H$23</f>
        <v>1152.71165028</v>
      </c>
      <c r="R86" s="36">
        <f>SUMIFS(СВЦЭМ!$D$33:$D$776,СВЦЭМ!$A$33:$A$776,$A86,СВЦЭМ!$B$33:$B$776,R$83)+'СЕТ СН'!$H$11+СВЦЭМ!$D$10+'СЕТ СН'!$H$6-'СЕТ СН'!$H$23</f>
        <v>1148.62405403</v>
      </c>
      <c r="S86" s="36">
        <f>SUMIFS(СВЦЭМ!$D$33:$D$776,СВЦЭМ!$A$33:$A$776,$A86,СВЦЭМ!$B$33:$B$776,S$83)+'СЕТ СН'!$H$11+СВЦЭМ!$D$10+'СЕТ СН'!$H$6-'СЕТ СН'!$H$23</f>
        <v>1146.99567744</v>
      </c>
      <c r="T86" s="36">
        <f>SUMIFS(СВЦЭМ!$D$33:$D$776,СВЦЭМ!$A$33:$A$776,$A86,СВЦЭМ!$B$33:$B$776,T$83)+'СЕТ СН'!$H$11+СВЦЭМ!$D$10+'СЕТ СН'!$H$6-'СЕТ СН'!$H$23</f>
        <v>1149.2562308900001</v>
      </c>
      <c r="U86" s="36">
        <f>SUMIFS(СВЦЭМ!$D$33:$D$776,СВЦЭМ!$A$33:$A$776,$A86,СВЦЭМ!$B$33:$B$776,U$83)+'СЕТ СН'!$H$11+СВЦЭМ!$D$10+'СЕТ СН'!$H$6-'СЕТ СН'!$H$23</f>
        <v>1147.0589327299999</v>
      </c>
      <c r="V86" s="36">
        <f>SUMIFS(СВЦЭМ!$D$33:$D$776,СВЦЭМ!$A$33:$A$776,$A86,СВЦЭМ!$B$33:$B$776,V$83)+'СЕТ СН'!$H$11+СВЦЭМ!$D$10+'СЕТ СН'!$H$6-'СЕТ СН'!$H$23</f>
        <v>1140.48108396</v>
      </c>
      <c r="W86" s="36">
        <f>SUMIFS(СВЦЭМ!$D$33:$D$776,СВЦЭМ!$A$33:$A$776,$A86,СВЦЭМ!$B$33:$B$776,W$83)+'СЕТ СН'!$H$11+СВЦЭМ!$D$10+'СЕТ СН'!$H$6-'СЕТ СН'!$H$23</f>
        <v>1150.0428399500001</v>
      </c>
      <c r="X86" s="36">
        <f>SUMIFS(СВЦЭМ!$D$33:$D$776,СВЦЭМ!$A$33:$A$776,$A86,СВЦЭМ!$B$33:$B$776,X$83)+'СЕТ СН'!$H$11+СВЦЭМ!$D$10+'СЕТ СН'!$H$6-'СЕТ СН'!$H$23</f>
        <v>1128.5975770300001</v>
      </c>
      <c r="Y86" s="36">
        <f>SUMIFS(СВЦЭМ!$D$33:$D$776,СВЦЭМ!$A$33:$A$776,$A86,СВЦЭМ!$B$33:$B$776,Y$83)+'СЕТ СН'!$H$11+СВЦЭМ!$D$10+'СЕТ СН'!$H$6-'СЕТ СН'!$H$23</f>
        <v>1146.7731115699999</v>
      </c>
    </row>
    <row r="87" spans="1:27" ht="15.75" x14ac:dyDescent="0.2">
      <c r="A87" s="35">
        <f t="shared" si="2"/>
        <v>43681</v>
      </c>
      <c r="B87" s="36">
        <f>SUMIFS(СВЦЭМ!$D$33:$D$776,СВЦЭМ!$A$33:$A$776,$A87,СВЦЭМ!$B$33:$B$776,B$83)+'СЕТ СН'!$H$11+СВЦЭМ!$D$10+'СЕТ СН'!$H$6-'СЕТ СН'!$H$23</f>
        <v>1148.6755925799998</v>
      </c>
      <c r="C87" s="36">
        <f>SUMIFS(СВЦЭМ!$D$33:$D$776,СВЦЭМ!$A$33:$A$776,$A87,СВЦЭМ!$B$33:$B$776,C$83)+'СЕТ СН'!$H$11+СВЦЭМ!$D$10+'СЕТ СН'!$H$6-'СЕТ СН'!$H$23</f>
        <v>1186.58361704</v>
      </c>
      <c r="D87" s="36">
        <f>SUMIFS(СВЦЭМ!$D$33:$D$776,СВЦЭМ!$A$33:$A$776,$A87,СВЦЭМ!$B$33:$B$776,D$83)+'СЕТ СН'!$H$11+СВЦЭМ!$D$10+'СЕТ СН'!$H$6-'СЕТ СН'!$H$23</f>
        <v>1205.7044152200001</v>
      </c>
      <c r="E87" s="36">
        <f>SUMIFS(СВЦЭМ!$D$33:$D$776,СВЦЭМ!$A$33:$A$776,$A87,СВЦЭМ!$B$33:$B$776,E$83)+'СЕТ СН'!$H$11+СВЦЭМ!$D$10+'СЕТ СН'!$H$6-'СЕТ СН'!$H$23</f>
        <v>1234.0779932599999</v>
      </c>
      <c r="F87" s="36">
        <f>SUMIFS(СВЦЭМ!$D$33:$D$776,СВЦЭМ!$A$33:$A$776,$A87,СВЦЭМ!$B$33:$B$776,F$83)+'СЕТ СН'!$H$11+СВЦЭМ!$D$10+'СЕТ СН'!$H$6-'СЕТ СН'!$H$23</f>
        <v>1236.08340819</v>
      </c>
      <c r="G87" s="36">
        <f>SUMIFS(СВЦЭМ!$D$33:$D$776,СВЦЭМ!$A$33:$A$776,$A87,СВЦЭМ!$B$33:$B$776,G$83)+'СЕТ СН'!$H$11+СВЦЭМ!$D$10+'СЕТ СН'!$H$6-'СЕТ СН'!$H$23</f>
        <v>1249.1828234700001</v>
      </c>
      <c r="H87" s="36">
        <f>SUMIFS(СВЦЭМ!$D$33:$D$776,СВЦЭМ!$A$33:$A$776,$A87,СВЦЭМ!$B$33:$B$776,H$83)+'СЕТ СН'!$H$11+СВЦЭМ!$D$10+'СЕТ СН'!$H$6-'СЕТ СН'!$H$23</f>
        <v>1223.3130486999999</v>
      </c>
      <c r="I87" s="36">
        <f>SUMIFS(СВЦЭМ!$D$33:$D$776,СВЦЭМ!$A$33:$A$776,$A87,СВЦЭМ!$B$33:$B$776,I$83)+'СЕТ СН'!$H$11+СВЦЭМ!$D$10+'СЕТ СН'!$H$6-'СЕТ СН'!$H$23</f>
        <v>1191.37170178</v>
      </c>
      <c r="J87" s="36">
        <f>SUMIFS(СВЦЭМ!$D$33:$D$776,СВЦЭМ!$A$33:$A$776,$A87,СВЦЭМ!$B$33:$B$776,J$83)+'СЕТ СН'!$H$11+СВЦЭМ!$D$10+'СЕТ СН'!$H$6-'СЕТ СН'!$H$23</f>
        <v>1141.1550587199999</v>
      </c>
      <c r="K87" s="36">
        <f>SUMIFS(СВЦЭМ!$D$33:$D$776,СВЦЭМ!$A$33:$A$776,$A87,СВЦЭМ!$B$33:$B$776,K$83)+'СЕТ СН'!$H$11+СВЦЭМ!$D$10+'СЕТ СН'!$H$6-'СЕТ СН'!$H$23</f>
        <v>1141.3403754599999</v>
      </c>
      <c r="L87" s="36">
        <f>SUMIFS(СВЦЭМ!$D$33:$D$776,СВЦЭМ!$A$33:$A$776,$A87,СВЦЭМ!$B$33:$B$776,L$83)+'СЕТ СН'!$H$11+СВЦЭМ!$D$10+'СЕТ СН'!$H$6-'СЕТ СН'!$H$23</f>
        <v>1167.39834348</v>
      </c>
      <c r="M87" s="36">
        <f>SUMIFS(СВЦЭМ!$D$33:$D$776,СВЦЭМ!$A$33:$A$776,$A87,СВЦЭМ!$B$33:$B$776,M$83)+'СЕТ СН'!$H$11+СВЦЭМ!$D$10+'СЕТ СН'!$H$6-'СЕТ СН'!$H$23</f>
        <v>1169.6553253900001</v>
      </c>
      <c r="N87" s="36">
        <f>SUMIFS(СВЦЭМ!$D$33:$D$776,СВЦЭМ!$A$33:$A$776,$A87,СВЦЭМ!$B$33:$B$776,N$83)+'СЕТ СН'!$H$11+СВЦЭМ!$D$10+'СЕТ СН'!$H$6-'СЕТ СН'!$H$23</f>
        <v>1166.9190579900001</v>
      </c>
      <c r="O87" s="36">
        <f>SUMIFS(СВЦЭМ!$D$33:$D$776,СВЦЭМ!$A$33:$A$776,$A87,СВЦЭМ!$B$33:$B$776,O$83)+'СЕТ СН'!$H$11+СВЦЭМ!$D$10+'СЕТ СН'!$H$6-'СЕТ СН'!$H$23</f>
        <v>1158.6121511900001</v>
      </c>
      <c r="P87" s="36">
        <f>SUMIFS(СВЦЭМ!$D$33:$D$776,СВЦЭМ!$A$33:$A$776,$A87,СВЦЭМ!$B$33:$B$776,P$83)+'СЕТ СН'!$H$11+СВЦЭМ!$D$10+'СЕТ СН'!$H$6-'СЕТ СН'!$H$23</f>
        <v>1159.78305555</v>
      </c>
      <c r="Q87" s="36">
        <f>SUMIFS(СВЦЭМ!$D$33:$D$776,СВЦЭМ!$A$33:$A$776,$A87,СВЦЭМ!$B$33:$B$776,Q$83)+'СЕТ СН'!$H$11+СВЦЭМ!$D$10+'СЕТ СН'!$H$6-'СЕТ СН'!$H$23</f>
        <v>1158.12586143</v>
      </c>
      <c r="R87" s="36">
        <f>SUMIFS(СВЦЭМ!$D$33:$D$776,СВЦЭМ!$A$33:$A$776,$A87,СВЦЭМ!$B$33:$B$776,R$83)+'СЕТ СН'!$H$11+СВЦЭМ!$D$10+'СЕТ СН'!$H$6-'СЕТ СН'!$H$23</f>
        <v>1114.1308478999999</v>
      </c>
      <c r="S87" s="36">
        <f>SUMIFS(СВЦЭМ!$D$33:$D$776,СВЦЭМ!$A$33:$A$776,$A87,СВЦЭМ!$B$33:$B$776,S$83)+'СЕТ СН'!$H$11+СВЦЭМ!$D$10+'СЕТ СН'!$H$6-'СЕТ СН'!$H$23</f>
        <v>1079.2233035700001</v>
      </c>
      <c r="T87" s="36">
        <f>SUMIFS(СВЦЭМ!$D$33:$D$776,СВЦЭМ!$A$33:$A$776,$A87,СВЦЭМ!$B$33:$B$776,T$83)+'СЕТ СН'!$H$11+СВЦЭМ!$D$10+'СЕТ СН'!$H$6-'СЕТ СН'!$H$23</f>
        <v>1072.2231926899999</v>
      </c>
      <c r="U87" s="36">
        <f>SUMIFS(СВЦЭМ!$D$33:$D$776,СВЦЭМ!$A$33:$A$776,$A87,СВЦЭМ!$B$33:$B$776,U$83)+'СЕТ СН'!$H$11+СВЦЭМ!$D$10+'СЕТ СН'!$H$6-'СЕТ СН'!$H$23</f>
        <v>1071.57080905</v>
      </c>
      <c r="V87" s="36">
        <f>SUMIFS(СВЦЭМ!$D$33:$D$776,СВЦЭМ!$A$33:$A$776,$A87,СВЦЭМ!$B$33:$B$776,V$83)+'СЕТ СН'!$H$11+СВЦЭМ!$D$10+'СЕТ СН'!$H$6-'СЕТ СН'!$H$23</f>
        <v>1071.02568182</v>
      </c>
      <c r="W87" s="36">
        <f>SUMIFS(СВЦЭМ!$D$33:$D$776,СВЦЭМ!$A$33:$A$776,$A87,СВЦЭМ!$B$33:$B$776,W$83)+'СЕТ СН'!$H$11+СВЦЭМ!$D$10+'СЕТ СН'!$H$6-'СЕТ СН'!$H$23</f>
        <v>1082.0310631699999</v>
      </c>
      <c r="X87" s="36">
        <f>SUMIFS(СВЦЭМ!$D$33:$D$776,СВЦЭМ!$A$33:$A$776,$A87,СВЦЭМ!$B$33:$B$776,X$83)+'СЕТ СН'!$H$11+СВЦЭМ!$D$10+'СЕТ СН'!$H$6-'СЕТ СН'!$H$23</f>
        <v>1054.8842315500001</v>
      </c>
      <c r="Y87" s="36">
        <f>SUMIFS(СВЦЭМ!$D$33:$D$776,СВЦЭМ!$A$33:$A$776,$A87,СВЦЭМ!$B$33:$B$776,Y$83)+'СЕТ СН'!$H$11+СВЦЭМ!$D$10+'СЕТ СН'!$H$6-'СЕТ СН'!$H$23</f>
        <v>1046.9472167500001</v>
      </c>
    </row>
    <row r="88" spans="1:27" ht="15.75" x14ac:dyDescent="0.2">
      <c r="A88" s="35">
        <f t="shared" si="2"/>
        <v>43682</v>
      </c>
      <c r="B88" s="36">
        <f>SUMIFS(СВЦЭМ!$D$33:$D$776,СВЦЭМ!$A$33:$A$776,$A88,СВЦЭМ!$B$33:$B$776,B$83)+'СЕТ СН'!$H$11+СВЦЭМ!$D$10+'СЕТ СН'!$H$6-'СЕТ СН'!$H$23</f>
        <v>1144.11558698</v>
      </c>
      <c r="C88" s="36">
        <f>SUMIFS(СВЦЭМ!$D$33:$D$776,СВЦЭМ!$A$33:$A$776,$A88,СВЦЭМ!$B$33:$B$776,C$83)+'СЕТ СН'!$H$11+СВЦЭМ!$D$10+'СЕТ СН'!$H$6-'СЕТ СН'!$H$23</f>
        <v>1178.5640249799999</v>
      </c>
      <c r="D88" s="36">
        <f>SUMIFS(СВЦЭМ!$D$33:$D$776,СВЦЭМ!$A$33:$A$776,$A88,СВЦЭМ!$B$33:$B$776,D$83)+'СЕТ СН'!$H$11+СВЦЭМ!$D$10+'СЕТ СН'!$H$6-'СЕТ СН'!$H$23</f>
        <v>1209.6762103599999</v>
      </c>
      <c r="E88" s="36">
        <f>SUMIFS(СВЦЭМ!$D$33:$D$776,СВЦЭМ!$A$33:$A$776,$A88,СВЦЭМ!$B$33:$B$776,E$83)+'СЕТ СН'!$H$11+СВЦЭМ!$D$10+'СЕТ СН'!$H$6-'СЕТ СН'!$H$23</f>
        <v>1219.1766270000001</v>
      </c>
      <c r="F88" s="36">
        <f>SUMIFS(СВЦЭМ!$D$33:$D$776,СВЦЭМ!$A$33:$A$776,$A88,СВЦЭМ!$B$33:$B$776,F$83)+'СЕТ СН'!$H$11+СВЦЭМ!$D$10+'СЕТ СН'!$H$6-'СЕТ СН'!$H$23</f>
        <v>1219.0566976300001</v>
      </c>
      <c r="G88" s="36">
        <f>SUMIFS(СВЦЭМ!$D$33:$D$776,СВЦЭМ!$A$33:$A$776,$A88,СВЦЭМ!$B$33:$B$776,G$83)+'СЕТ СН'!$H$11+СВЦЭМ!$D$10+'СЕТ СН'!$H$6-'СЕТ СН'!$H$23</f>
        <v>1203.6212661700001</v>
      </c>
      <c r="H88" s="36">
        <f>SUMIFS(СВЦЭМ!$D$33:$D$776,СВЦЭМ!$A$33:$A$776,$A88,СВЦЭМ!$B$33:$B$776,H$83)+'СЕТ СН'!$H$11+СВЦЭМ!$D$10+'СЕТ СН'!$H$6-'СЕТ СН'!$H$23</f>
        <v>1164.7361630099999</v>
      </c>
      <c r="I88" s="36">
        <f>SUMIFS(СВЦЭМ!$D$33:$D$776,СВЦЭМ!$A$33:$A$776,$A88,СВЦЭМ!$B$33:$B$776,I$83)+'СЕТ СН'!$H$11+СВЦЭМ!$D$10+'СЕТ СН'!$H$6-'СЕТ СН'!$H$23</f>
        <v>1150.43248255</v>
      </c>
      <c r="J88" s="36">
        <f>SUMIFS(СВЦЭМ!$D$33:$D$776,СВЦЭМ!$A$33:$A$776,$A88,СВЦЭМ!$B$33:$B$776,J$83)+'СЕТ СН'!$H$11+СВЦЭМ!$D$10+'СЕТ СН'!$H$6-'СЕТ СН'!$H$23</f>
        <v>1142.4821707000001</v>
      </c>
      <c r="K88" s="36">
        <f>SUMIFS(СВЦЭМ!$D$33:$D$776,СВЦЭМ!$A$33:$A$776,$A88,СВЦЭМ!$B$33:$B$776,K$83)+'СЕТ СН'!$H$11+СВЦЭМ!$D$10+'СЕТ СН'!$H$6-'СЕТ СН'!$H$23</f>
        <v>1165.83146958</v>
      </c>
      <c r="L88" s="36">
        <f>SUMIFS(СВЦЭМ!$D$33:$D$776,СВЦЭМ!$A$33:$A$776,$A88,СВЦЭМ!$B$33:$B$776,L$83)+'СЕТ СН'!$H$11+СВЦЭМ!$D$10+'СЕТ СН'!$H$6-'СЕТ СН'!$H$23</f>
        <v>1167.2143577000002</v>
      </c>
      <c r="M88" s="36">
        <f>SUMIFS(СВЦЭМ!$D$33:$D$776,СВЦЭМ!$A$33:$A$776,$A88,СВЦЭМ!$B$33:$B$776,M$83)+'СЕТ СН'!$H$11+СВЦЭМ!$D$10+'СЕТ СН'!$H$6-'СЕТ СН'!$H$23</f>
        <v>1174.8803851500002</v>
      </c>
      <c r="N88" s="36">
        <f>SUMIFS(СВЦЭМ!$D$33:$D$776,СВЦЭМ!$A$33:$A$776,$A88,СВЦЭМ!$B$33:$B$776,N$83)+'СЕТ СН'!$H$11+СВЦЭМ!$D$10+'СЕТ СН'!$H$6-'СЕТ СН'!$H$23</f>
        <v>1171.9284575199999</v>
      </c>
      <c r="O88" s="36">
        <f>SUMIFS(СВЦЭМ!$D$33:$D$776,СВЦЭМ!$A$33:$A$776,$A88,СВЦЭМ!$B$33:$B$776,O$83)+'СЕТ СН'!$H$11+СВЦЭМ!$D$10+'СЕТ СН'!$H$6-'СЕТ СН'!$H$23</f>
        <v>1178.8981502500001</v>
      </c>
      <c r="P88" s="36">
        <f>SUMIFS(СВЦЭМ!$D$33:$D$776,СВЦЭМ!$A$33:$A$776,$A88,СВЦЭМ!$B$33:$B$776,P$83)+'СЕТ СН'!$H$11+СВЦЭМ!$D$10+'СЕТ СН'!$H$6-'СЕТ СН'!$H$23</f>
        <v>1184.78646916</v>
      </c>
      <c r="Q88" s="36">
        <f>SUMIFS(СВЦЭМ!$D$33:$D$776,СВЦЭМ!$A$33:$A$776,$A88,СВЦЭМ!$B$33:$B$776,Q$83)+'СЕТ СН'!$H$11+СВЦЭМ!$D$10+'СЕТ СН'!$H$6-'СЕТ СН'!$H$23</f>
        <v>1183.2154083999999</v>
      </c>
      <c r="R88" s="36">
        <f>SUMIFS(СВЦЭМ!$D$33:$D$776,СВЦЭМ!$A$33:$A$776,$A88,СВЦЭМ!$B$33:$B$776,R$83)+'СЕТ СН'!$H$11+СВЦЭМ!$D$10+'СЕТ СН'!$H$6-'СЕТ СН'!$H$23</f>
        <v>1149.9189949000001</v>
      </c>
      <c r="S88" s="36">
        <f>SUMIFS(СВЦЭМ!$D$33:$D$776,СВЦЭМ!$A$33:$A$776,$A88,СВЦЭМ!$B$33:$B$776,S$83)+'СЕТ СН'!$H$11+СВЦЭМ!$D$10+'СЕТ СН'!$H$6-'СЕТ СН'!$H$23</f>
        <v>1103.659915</v>
      </c>
      <c r="T88" s="36">
        <f>SUMIFS(СВЦЭМ!$D$33:$D$776,СВЦЭМ!$A$33:$A$776,$A88,СВЦЭМ!$B$33:$B$776,T$83)+'СЕТ СН'!$H$11+СВЦЭМ!$D$10+'СЕТ СН'!$H$6-'СЕТ СН'!$H$23</f>
        <v>1093.87895024</v>
      </c>
      <c r="U88" s="36">
        <f>SUMIFS(СВЦЭМ!$D$33:$D$776,СВЦЭМ!$A$33:$A$776,$A88,СВЦЭМ!$B$33:$B$776,U$83)+'СЕТ СН'!$H$11+СВЦЭМ!$D$10+'СЕТ СН'!$H$6-'СЕТ СН'!$H$23</f>
        <v>1088.5909903900001</v>
      </c>
      <c r="V88" s="36">
        <f>SUMIFS(СВЦЭМ!$D$33:$D$776,СВЦЭМ!$A$33:$A$776,$A88,СВЦЭМ!$B$33:$B$776,V$83)+'СЕТ СН'!$H$11+СВЦЭМ!$D$10+'СЕТ СН'!$H$6-'СЕТ СН'!$H$23</f>
        <v>1086.24248575</v>
      </c>
      <c r="W88" s="36">
        <f>SUMIFS(СВЦЭМ!$D$33:$D$776,СВЦЭМ!$A$33:$A$776,$A88,СВЦЭМ!$B$33:$B$776,W$83)+'СЕТ СН'!$H$11+СВЦЭМ!$D$10+'СЕТ СН'!$H$6-'СЕТ СН'!$H$23</f>
        <v>1100.5927772300001</v>
      </c>
      <c r="X88" s="36">
        <f>SUMIFS(СВЦЭМ!$D$33:$D$776,СВЦЭМ!$A$33:$A$776,$A88,СВЦЭМ!$B$33:$B$776,X$83)+'СЕТ СН'!$H$11+СВЦЭМ!$D$10+'СЕТ СН'!$H$6-'СЕТ СН'!$H$23</f>
        <v>1079.6370803499999</v>
      </c>
      <c r="Y88" s="36">
        <f>SUMIFS(СВЦЭМ!$D$33:$D$776,СВЦЭМ!$A$33:$A$776,$A88,СВЦЭМ!$B$33:$B$776,Y$83)+'СЕТ СН'!$H$11+СВЦЭМ!$D$10+'СЕТ СН'!$H$6-'СЕТ СН'!$H$23</f>
        <v>1085.9946653900001</v>
      </c>
    </row>
    <row r="89" spans="1:27" ht="15.75" x14ac:dyDescent="0.2">
      <c r="A89" s="35">
        <f t="shared" si="2"/>
        <v>43683</v>
      </c>
      <c r="B89" s="36">
        <f>SUMIFS(СВЦЭМ!$D$33:$D$776,СВЦЭМ!$A$33:$A$776,$A89,СВЦЭМ!$B$33:$B$776,B$83)+'СЕТ СН'!$H$11+СВЦЭМ!$D$10+'СЕТ СН'!$H$6-'СЕТ СН'!$H$23</f>
        <v>1148.1996109900001</v>
      </c>
      <c r="C89" s="36">
        <f>SUMIFS(СВЦЭМ!$D$33:$D$776,СВЦЭМ!$A$33:$A$776,$A89,СВЦЭМ!$B$33:$B$776,C$83)+'СЕТ СН'!$H$11+СВЦЭМ!$D$10+'СЕТ СН'!$H$6-'СЕТ СН'!$H$23</f>
        <v>1182.89711573</v>
      </c>
      <c r="D89" s="36">
        <f>SUMIFS(СВЦЭМ!$D$33:$D$776,СВЦЭМ!$A$33:$A$776,$A89,СВЦЭМ!$B$33:$B$776,D$83)+'СЕТ СН'!$H$11+СВЦЭМ!$D$10+'СЕТ СН'!$H$6-'СЕТ СН'!$H$23</f>
        <v>1206.5289390799999</v>
      </c>
      <c r="E89" s="36">
        <f>SUMIFS(СВЦЭМ!$D$33:$D$776,СВЦЭМ!$A$33:$A$776,$A89,СВЦЭМ!$B$33:$B$776,E$83)+'СЕТ СН'!$H$11+СВЦЭМ!$D$10+'СЕТ СН'!$H$6-'СЕТ СН'!$H$23</f>
        <v>1217.10942185</v>
      </c>
      <c r="F89" s="36">
        <f>SUMIFS(СВЦЭМ!$D$33:$D$776,СВЦЭМ!$A$33:$A$776,$A89,СВЦЭМ!$B$33:$B$776,F$83)+'СЕТ СН'!$H$11+СВЦЭМ!$D$10+'СЕТ СН'!$H$6-'СЕТ СН'!$H$23</f>
        <v>1226.6867790900001</v>
      </c>
      <c r="G89" s="36">
        <f>SUMIFS(СВЦЭМ!$D$33:$D$776,СВЦЭМ!$A$33:$A$776,$A89,СВЦЭМ!$B$33:$B$776,G$83)+'СЕТ СН'!$H$11+СВЦЭМ!$D$10+'СЕТ СН'!$H$6-'СЕТ СН'!$H$23</f>
        <v>1201.90178178</v>
      </c>
      <c r="H89" s="36">
        <f>SUMIFS(СВЦЭМ!$D$33:$D$776,СВЦЭМ!$A$33:$A$776,$A89,СВЦЭМ!$B$33:$B$776,H$83)+'СЕТ СН'!$H$11+СВЦЭМ!$D$10+'СЕТ СН'!$H$6-'СЕТ СН'!$H$23</f>
        <v>1165.5122952900001</v>
      </c>
      <c r="I89" s="36">
        <f>SUMIFS(СВЦЭМ!$D$33:$D$776,СВЦЭМ!$A$33:$A$776,$A89,СВЦЭМ!$B$33:$B$776,I$83)+'СЕТ СН'!$H$11+СВЦЭМ!$D$10+'СЕТ СН'!$H$6-'СЕТ СН'!$H$23</f>
        <v>1118.73624485</v>
      </c>
      <c r="J89" s="36">
        <f>SUMIFS(СВЦЭМ!$D$33:$D$776,СВЦЭМ!$A$33:$A$776,$A89,СВЦЭМ!$B$33:$B$776,J$83)+'СЕТ СН'!$H$11+СВЦЭМ!$D$10+'СЕТ СН'!$H$6-'СЕТ СН'!$H$23</f>
        <v>1153.25107974</v>
      </c>
      <c r="K89" s="36">
        <f>SUMIFS(СВЦЭМ!$D$33:$D$776,СВЦЭМ!$A$33:$A$776,$A89,СВЦЭМ!$B$33:$B$776,K$83)+'СЕТ СН'!$H$11+СВЦЭМ!$D$10+'СЕТ СН'!$H$6-'СЕТ СН'!$H$23</f>
        <v>1189.8842023100001</v>
      </c>
      <c r="L89" s="36">
        <f>SUMIFS(СВЦЭМ!$D$33:$D$776,СВЦЭМ!$A$33:$A$776,$A89,СВЦЭМ!$B$33:$B$776,L$83)+'СЕТ СН'!$H$11+СВЦЭМ!$D$10+'СЕТ СН'!$H$6-'СЕТ СН'!$H$23</f>
        <v>1194.30211687</v>
      </c>
      <c r="M89" s="36">
        <f>SUMIFS(СВЦЭМ!$D$33:$D$776,СВЦЭМ!$A$33:$A$776,$A89,СВЦЭМ!$B$33:$B$776,M$83)+'СЕТ СН'!$H$11+СВЦЭМ!$D$10+'СЕТ СН'!$H$6-'СЕТ СН'!$H$23</f>
        <v>1193.2221508600001</v>
      </c>
      <c r="N89" s="36">
        <f>SUMIFS(СВЦЭМ!$D$33:$D$776,СВЦЭМ!$A$33:$A$776,$A89,СВЦЭМ!$B$33:$B$776,N$83)+'СЕТ СН'!$H$11+СВЦЭМ!$D$10+'СЕТ СН'!$H$6-'СЕТ СН'!$H$23</f>
        <v>1193.5975931</v>
      </c>
      <c r="O89" s="36">
        <f>SUMIFS(СВЦЭМ!$D$33:$D$776,СВЦЭМ!$A$33:$A$776,$A89,СВЦЭМ!$B$33:$B$776,O$83)+'СЕТ СН'!$H$11+СВЦЭМ!$D$10+'СЕТ СН'!$H$6-'СЕТ СН'!$H$23</f>
        <v>1193.87054059</v>
      </c>
      <c r="P89" s="36">
        <f>SUMIFS(СВЦЭМ!$D$33:$D$776,СВЦЭМ!$A$33:$A$776,$A89,СВЦЭМ!$B$33:$B$776,P$83)+'СЕТ СН'!$H$11+СВЦЭМ!$D$10+'СЕТ СН'!$H$6-'СЕТ СН'!$H$23</f>
        <v>1196.8539008</v>
      </c>
      <c r="Q89" s="36">
        <f>SUMIFS(СВЦЭМ!$D$33:$D$776,СВЦЭМ!$A$33:$A$776,$A89,СВЦЭМ!$B$33:$B$776,Q$83)+'СЕТ СН'!$H$11+СВЦЭМ!$D$10+'СЕТ СН'!$H$6-'СЕТ СН'!$H$23</f>
        <v>1199.6095665</v>
      </c>
      <c r="R89" s="36">
        <f>SUMIFS(СВЦЭМ!$D$33:$D$776,СВЦЭМ!$A$33:$A$776,$A89,СВЦЭМ!$B$33:$B$776,R$83)+'СЕТ СН'!$H$11+СВЦЭМ!$D$10+'СЕТ СН'!$H$6-'СЕТ СН'!$H$23</f>
        <v>1147.0528247699999</v>
      </c>
      <c r="S89" s="36">
        <f>SUMIFS(СВЦЭМ!$D$33:$D$776,СВЦЭМ!$A$33:$A$776,$A89,СВЦЭМ!$B$33:$B$776,S$83)+'СЕТ СН'!$H$11+СВЦЭМ!$D$10+'СЕТ СН'!$H$6-'СЕТ СН'!$H$23</f>
        <v>1099.2791349399999</v>
      </c>
      <c r="T89" s="36">
        <f>SUMIFS(СВЦЭМ!$D$33:$D$776,СВЦЭМ!$A$33:$A$776,$A89,СВЦЭМ!$B$33:$B$776,T$83)+'СЕТ СН'!$H$11+СВЦЭМ!$D$10+'СЕТ СН'!$H$6-'СЕТ СН'!$H$23</f>
        <v>1087.2007512999999</v>
      </c>
      <c r="U89" s="36">
        <f>SUMIFS(СВЦЭМ!$D$33:$D$776,СВЦЭМ!$A$33:$A$776,$A89,СВЦЭМ!$B$33:$B$776,U$83)+'СЕТ СН'!$H$11+СВЦЭМ!$D$10+'СЕТ СН'!$H$6-'СЕТ СН'!$H$23</f>
        <v>1092.27503748</v>
      </c>
      <c r="V89" s="36">
        <f>SUMIFS(СВЦЭМ!$D$33:$D$776,СВЦЭМ!$A$33:$A$776,$A89,СВЦЭМ!$B$33:$B$776,V$83)+'СЕТ СН'!$H$11+СВЦЭМ!$D$10+'СЕТ СН'!$H$6-'СЕТ СН'!$H$23</f>
        <v>1090.27683996</v>
      </c>
      <c r="W89" s="36">
        <f>SUMIFS(СВЦЭМ!$D$33:$D$776,СВЦЭМ!$A$33:$A$776,$A89,СВЦЭМ!$B$33:$B$776,W$83)+'СЕТ СН'!$H$11+СВЦЭМ!$D$10+'СЕТ СН'!$H$6-'СЕТ СН'!$H$23</f>
        <v>1092.12209979</v>
      </c>
      <c r="X89" s="36">
        <f>SUMIFS(СВЦЭМ!$D$33:$D$776,СВЦЭМ!$A$33:$A$776,$A89,СВЦЭМ!$B$33:$B$776,X$83)+'СЕТ СН'!$H$11+СВЦЭМ!$D$10+'СЕТ СН'!$H$6-'СЕТ СН'!$H$23</f>
        <v>1071.2255555699999</v>
      </c>
      <c r="Y89" s="36">
        <f>SUMIFS(СВЦЭМ!$D$33:$D$776,СВЦЭМ!$A$33:$A$776,$A89,СВЦЭМ!$B$33:$B$776,Y$83)+'СЕТ СН'!$H$11+СВЦЭМ!$D$10+'СЕТ СН'!$H$6-'СЕТ СН'!$H$23</f>
        <v>1080.5268778499999</v>
      </c>
    </row>
    <row r="90" spans="1:27" ht="15.75" x14ac:dyDescent="0.2">
      <c r="A90" s="35">
        <f t="shared" si="2"/>
        <v>43684</v>
      </c>
      <c r="B90" s="36">
        <f>SUMIFS(СВЦЭМ!$D$33:$D$776,СВЦЭМ!$A$33:$A$776,$A90,СВЦЭМ!$B$33:$B$776,B$83)+'СЕТ СН'!$H$11+СВЦЭМ!$D$10+'СЕТ СН'!$H$6-'СЕТ СН'!$H$23</f>
        <v>1152.9540273299999</v>
      </c>
      <c r="C90" s="36">
        <f>SUMIFS(СВЦЭМ!$D$33:$D$776,СВЦЭМ!$A$33:$A$776,$A90,СВЦЭМ!$B$33:$B$776,C$83)+'СЕТ СН'!$H$11+СВЦЭМ!$D$10+'СЕТ СН'!$H$6-'СЕТ СН'!$H$23</f>
        <v>1156.9829399499999</v>
      </c>
      <c r="D90" s="36">
        <f>SUMIFS(СВЦЭМ!$D$33:$D$776,СВЦЭМ!$A$33:$A$776,$A90,СВЦЭМ!$B$33:$B$776,D$83)+'СЕТ СН'!$H$11+СВЦЭМ!$D$10+'СЕТ СН'!$H$6-'СЕТ СН'!$H$23</f>
        <v>1183.31712027</v>
      </c>
      <c r="E90" s="36">
        <f>SUMIFS(СВЦЭМ!$D$33:$D$776,СВЦЭМ!$A$33:$A$776,$A90,СВЦЭМ!$B$33:$B$776,E$83)+'СЕТ СН'!$H$11+СВЦЭМ!$D$10+'СЕТ СН'!$H$6-'СЕТ СН'!$H$23</f>
        <v>1186.26378897</v>
      </c>
      <c r="F90" s="36">
        <f>SUMIFS(СВЦЭМ!$D$33:$D$776,СВЦЭМ!$A$33:$A$776,$A90,СВЦЭМ!$B$33:$B$776,F$83)+'СЕТ СН'!$H$11+СВЦЭМ!$D$10+'СЕТ СН'!$H$6-'СЕТ СН'!$H$23</f>
        <v>1193.7646739699999</v>
      </c>
      <c r="G90" s="36">
        <f>SUMIFS(СВЦЭМ!$D$33:$D$776,СВЦЭМ!$A$33:$A$776,$A90,СВЦЭМ!$B$33:$B$776,G$83)+'СЕТ СН'!$H$11+СВЦЭМ!$D$10+'СЕТ СН'!$H$6-'СЕТ СН'!$H$23</f>
        <v>1187.09090657</v>
      </c>
      <c r="H90" s="36">
        <f>SUMIFS(СВЦЭМ!$D$33:$D$776,СВЦЭМ!$A$33:$A$776,$A90,СВЦЭМ!$B$33:$B$776,H$83)+'СЕТ СН'!$H$11+СВЦЭМ!$D$10+'СЕТ СН'!$H$6-'СЕТ СН'!$H$23</f>
        <v>1149.5544581200002</v>
      </c>
      <c r="I90" s="36">
        <f>SUMIFS(СВЦЭМ!$D$33:$D$776,СВЦЭМ!$A$33:$A$776,$A90,СВЦЭМ!$B$33:$B$776,I$83)+'СЕТ СН'!$H$11+СВЦЭМ!$D$10+'СЕТ СН'!$H$6-'СЕТ СН'!$H$23</f>
        <v>1134.8484145299999</v>
      </c>
      <c r="J90" s="36">
        <f>SUMIFS(СВЦЭМ!$D$33:$D$776,СВЦЭМ!$A$33:$A$776,$A90,СВЦЭМ!$B$33:$B$776,J$83)+'СЕТ СН'!$H$11+СВЦЭМ!$D$10+'СЕТ СН'!$H$6-'СЕТ СН'!$H$23</f>
        <v>1159.0968318599998</v>
      </c>
      <c r="K90" s="36">
        <f>SUMIFS(СВЦЭМ!$D$33:$D$776,СВЦЭМ!$A$33:$A$776,$A90,СВЦЭМ!$B$33:$B$776,K$83)+'СЕТ СН'!$H$11+СВЦЭМ!$D$10+'СЕТ СН'!$H$6-'СЕТ СН'!$H$23</f>
        <v>1176.7306640900001</v>
      </c>
      <c r="L90" s="36">
        <f>SUMIFS(СВЦЭМ!$D$33:$D$776,СВЦЭМ!$A$33:$A$776,$A90,СВЦЭМ!$B$33:$B$776,L$83)+'СЕТ СН'!$H$11+СВЦЭМ!$D$10+'СЕТ СН'!$H$6-'СЕТ СН'!$H$23</f>
        <v>1177.3646933999999</v>
      </c>
      <c r="M90" s="36">
        <f>SUMIFS(СВЦЭМ!$D$33:$D$776,СВЦЭМ!$A$33:$A$776,$A90,СВЦЭМ!$B$33:$B$776,M$83)+'СЕТ СН'!$H$11+СВЦЭМ!$D$10+'СЕТ СН'!$H$6-'СЕТ СН'!$H$23</f>
        <v>1180.56477739</v>
      </c>
      <c r="N90" s="36">
        <f>SUMIFS(СВЦЭМ!$D$33:$D$776,СВЦЭМ!$A$33:$A$776,$A90,СВЦЭМ!$B$33:$B$776,N$83)+'СЕТ СН'!$H$11+СВЦЭМ!$D$10+'СЕТ СН'!$H$6-'СЕТ СН'!$H$23</f>
        <v>1173.9273194699999</v>
      </c>
      <c r="O90" s="36">
        <f>SUMIFS(СВЦЭМ!$D$33:$D$776,СВЦЭМ!$A$33:$A$776,$A90,СВЦЭМ!$B$33:$B$776,O$83)+'СЕТ СН'!$H$11+СВЦЭМ!$D$10+'СЕТ СН'!$H$6-'СЕТ СН'!$H$23</f>
        <v>1179.3055450699999</v>
      </c>
      <c r="P90" s="36">
        <f>SUMIFS(СВЦЭМ!$D$33:$D$776,СВЦЭМ!$A$33:$A$776,$A90,СВЦЭМ!$B$33:$B$776,P$83)+'СЕТ СН'!$H$11+СВЦЭМ!$D$10+'СЕТ СН'!$H$6-'СЕТ СН'!$H$23</f>
        <v>1183.1715813199999</v>
      </c>
      <c r="Q90" s="36">
        <f>SUMIFS(СВЦЭМ!$D$33:$D$776,СВЦЭМ!$A$33:$A$776,$A90,СВЦЭМ!$B$33:$B$776,Q$83)+'СЕТ СН'!$H$11+СВЦЭМ!$D$10+'СЕТ СН'!$H$6-'СЕТ СН'!$H$23</f>
        <v>1182.99335333</v>
      </c>
      <c r="R90" s="36">
        <f>SUMIFS(СВЦЭМ!$D$33:$D$776,СВЦЭМ!$A$33:$A$776,$A90,СВЦЭМ!$B$33:$B$776,R$83)+'СЕТ СН'!$H$11+СВЦЭМ!$D$10+'СЕТ СН'!$H$6-'СЕТ СН'!$H$23</f>
        <v>1141.8599960400002</v>
      </c>
      <c r="S90" s="36">
        <f>SUMIFS(СВЦЭМ!$D$33:$D$776,СВЦЭМ!$A$33:$A$776,$A90,СВЦЭМ!$B$33:$B$776,S$83)+'СЕТ СН'!$H$11+СВЦЭМ!$D$10+'СЕТ СН'!$H$6-'СЕТ СН'!$H$23</f>
        <v>1097.3331068799998</v>
      </c>
      <c r="T90" s="36">
        <f>SUMIFS(СВЦЭМ!$D$33:$D$776,СВЦЭМ!$A$33:$A$776,$A90,СВЦЭМ!$B$33:$B$776,T$83)+'СЕТ СН'!$H$11+СВЦЭМ!$D$10+'СЕТ СН'!$H$6-'СЕТ СН'!$H$23</f>
        <v>1084.9640640500002</v>
      </c>
      <c r="U90" s="36">
        <f>SUMIFS(СВЦЭМ!$D$33:$D$776,СВЦЭМ!$A$33:$A$776,$A90,СВЦЭМ!$B$33:$B$776,U$83)+'СЕТ СН'!$H$11+СВЦЭМ!$D$10+'СЕТ СН'!$H$6-'СЕТ СН'!$H$23</f>
        <v>1086.4069626099999</v>
      </c>
      <c r="V90" s="36">
        <f>SUMIFS(СВЦЭМ!$D$33:$D$776,СВЦЭМ!$A$33:$A$776,$A90,СВЦЭМ!$B$33:$B$776,V$83)+'СЕТ СН'!$H$11+СВЦЭМ!$D$10+'СЕТ СН'!$H$6-'СЕТ СН'!$H$23</f>
        <v>1081.65106014</v>
      </c>
      <c r="W90" s="36">
        <f>SUMIFS(СВЦЭМ!$D$33:$D$776,СВЦЭМ!$A$33:$A$776,$A90,СВЦЭМ!$B$33:$B$776,W$83)+'СЕТ СН'!$H$11+СВЦЭМ!$D$10+'СЕТ СН'!$H$6-'СЕТ СН'!$H$23</f>
        <v>1090.4955206499999</v>
      </c>
      <c r="X90" s="36">
        <f>SUMIFS(СВЦЭМ!$D$33:$D$776,СВЦЭМ!$A$33:$A$776,$A90,СВЦЭМ!$B$33:$B$776,X$83)+'СЕТ СН'!$H$11+СВЦЭМ!$D$10+'СЕТ СН'!$H$6-'СЕТ СН'!$H$23</f>
        <v>1062.4454478</v>
      </c>
      <c r="Y90" s="36">
        <f>SUMIFS(СВЦЭМ!$D$33:$D$776,СВЦЭМ!$A$33:$A$776,$A90,СВЦЭМ!$B$33:$B$776,Y$83)+'СЕТ СН'!$H$11+СВЦЭМ!$D$10+'СЕТ СН'!$H$6-'СЕТ СН'!$H$23</f>
        <v>1093.3225856899999</v>
      </c>
    </row>
    <row r="91" spans="1:27" ht="15.75" x14ac:dyDescent="0.2">
      <c r="A91" s="35">
        <f t="shared" si="2"/>
        <v>43685</v>
      </c>
      <c r="B91" s="36">
        <f>SUMIFS(СВЦЭМ!$D$33:$D$776,СВЦЭМ!$A$33:$A$776,$A91,СВЦЭМ!$B$33:$B$776,B$83)+'СЕТ СН'!$H$11+СВЦЭМ!$D$10+'СЕТ СН'!$H$6-'СЕТ СН'!$H$23</f>
        <v>1187.38109033</v>
      </c>
      <c r="C91" s="36">
        <f>SUMIFS(СВЦЭМ!$D$33:$D$776,СВЦЭМ!$A$33:$A$776,$A91,СВЦЭМ!$B$33:$B$776,C$83)+'СЕТ СН'!$H$11+СВЦЭМ!$D$10+'СЕТ СН'!$H$6-'СЕТ СН'!$H$23</f>
        <v>1227.90395152</v>
      </c>
      <c r="D91" s="36">
        <f>SUMIFS(СВЦЭМ!$D$33:$D$776,СВЦЭМ!$A$33:$A$776,$A91,СВЦЭМ!$B$33:$B$776,D$83)+'СЕТ СН'!$H$11+СВЦЭМ!$D$10+'СЕТ СН'!$H$6-'СЕТ СН'!$H$23</f>
        <v>1257.5868263699999</v>
      </c>
      <c r="E91" s="36">
        <f>SUMIFS(СВЦЭМ!$D$33:$D$776,СВЦЭМ!$A$33:$A$776,$A91,СВЦЭМ!$B$33:$B$776,E$83)+'СЕТ СН'!$H$11+СВЦЭМ!$D$10+'СЕТ СН'!$H$6-'СЕТ СН'!$H$23</f>
        <v>1280.0533413799999</v>
      </c>
      <c r="F91" s="36">
        <f>SUMIFS(СВЦЭМ!$D$33:$D$776,СВЦЭМ!$A$33:$A$776,$A91,СВЦЭМ!$B$33:$B$776,F$83)+'СЕТ СН'!$H$11+СВЦЭМ!$D$10+'СЕТ СН'!$H$6-'СЕТ СН'!$H$23</f>
        <v>1324.2283361700001</v>
      </c>
      <c r="G91" s="36">
        <f>SUMIFS(СВЦЭМ!$D$33:$D$776,СВЦЭМ!$A$33:$A$776,$A91,СВЦЭМ!$B$33:$B$776,G$83)+'СЕТ СН'!$H$11+СВЦЭМ!$D$10+'СЕТ СН'!$H$6-'СЕТ СН'!$H$23</f>
        <v>1304.3505523899998</v>
      </c>
      <c r="H91" s="36">
        <f>SUMIFS(СВЦЭМ!$D$33:$D$776,СВЦЭМ!$A$33:$A$776,$A91,СВЦЭМ!$B$33:$B$776,H$83)+'СЕТ СН'!$H$11+СВЦЭМ!$D$10+'СЕТ СН'!$H$6-'СЕТ СН'!$H$23</f>
        <v>1260.8822194099998</v>
      </c>
      <c r="I91" s="36">
        <f>SUMIFS(СВЦЭМ!$D$33:$D$776,СВЦЭМ!$A$33:$A$776,$A91,СВЦЭМ!$B$33:$B$776,I$83)+'СЕТ СН'!$H$11+СВЦЭМ!$D$10+'СЕТ СН'!$H$6-'СЕТ СН'!$H$23</f>
        <v>1208.5185354</v>
      </c>
      <c r="J91" s="36">
        <f>SUMIFS(СВЦЭМ!$D$33:$D$776,СВЦЭМ!$A$33:$A$776,$A91,СВЦЭМ!$B$33:$B$776,J$83)+'СЕТ СН'!$H$11+СВЦЭМ!$D$10+'СЕТ СН'!$H$6-'СЕТ СН'!$H$23</f>
        <v>1166.14337275</v>
      </c>
      <c r="K91" s="36">
        <f>SUMIFS(СВЦЭМ!$D$33:$D$776,СВЦЭМ!$A$33:$A$776,$A91,СВЦЭМ!$B$33:$B$776,K$83)+'СЕТ СН'!$H$11+СВЦЭМ!$D$10+'СЕТ СН'!$H$6-'СЕТ СН'!$H$23</f>
        <v>1198.25896919</v>
      </c>
      <c r="L91" s="36">
        <f>SUMIFS(СВЦЭМ!$D$33:$D$776,СВЦЭМ!$A$33:$A$776,$A91,СВЦЭМ!$B$33:$B$776,L$83)+'СЕТ СН'!$H$11+СВЦЭМ!$D$10+'СЕТ СН'!$H$6-'СЕТ СН'!$H$23</f>
        <v>1209.65624288</v>
      </c>
      <c r="M91" s="36">
        <f>SUMIFS(СВЦЭМ!$D$33:$D$776,СВЦЭМ!$A$33:$A$776,$A91,СВЦЭМ!$B$33:$B$776,M$83)+'СЕТ СН'!$H$11+СВЦЭМ!$D$10+'СЕТ СН'!$H$6-'СЕТ СН'!$H$23</f>
        <v>1207.18348307</v>
      </c>
      <c r="N91" s="36">
        <f>SUMIFS(СВЦЭМ!$D$33:$D$776,СВЦЭМ!$A$33:$A$776,$A91,СВЦЭМ!$B$33:$B$776,N$83)+'СЕТ СН'!$H$11+СВЦЭМ!$D$10+'СЕТ СН'!$H$6-'СЕТ СН'!$H$23</f>
        <v>1202.4970643299998</v>
      </c>
      <c r="O91" s="36">
        <f>SUMIFS(СВЦЭМ!$D$33:$D$776,СВЦЭМ!$A$33:$A$776,$A91,СВЦЭМ!$B$33:$B$776,O$83)+'СЕТ СН'!$H$11+СВЦЭМ!$D$10+'СЕТ СН'!$H$6-'СЕТ СН'!$H$23</f>
        <v>1208.99173105</v>
      </c>
      <c r="P91" s="36">
        <f>SUMIFS(СВЦЭМ!$D$33:$D$776,СВЦЭМ!$A$33:$A$776,$A91,СВЦЭМ!$B$33:$B$776,P$83)+'СЕТ СН'!$H$11+СВЦЭМ!$D$10+'СЕТ СН'!$H$6-'СЕТ СН'!$H$23</f>
        <v>1211.38017057</v>
      </c>
      <c r="Q91" s="36">
        <f>SUMIFS(СВЦЭМ!$D$33:$D$776,СВЦЭМ!$A$33:$A$776,$A91,СВЦЭМ!$B$33:$B$776,Q$83)+'СЕТ СН'!$H$11+СВЦЭМ!$D$10+'СЕТ СН'!$H$6-'СЕТ СН'!$H$23</f>
        <v>1216.0283255099998</v>
      </c>
      <c r="R91" s="36">
        <f>SUMIFS(СВЦЭМ!$D$33:$D$776,СВЦЭМ!$A$33:$A$776,$A91,СВЦЭМ!$B$33:$B$776,R$83)+'СЕТ СН'!$H$11+СВЦЭМ!$D$10+'СЕТ СН'!$H$6-'СЕТ СН'!$H$23</f>
        <v>1161.5010990599999</v>
      </c>
      <c r="S91" s="36">
        <f>SUMIFS(СВЦЭМ!$D$33:$D$776,СВЦЭМ!$A$33:$A$776,$A91,СВЦЭМ!$B$33:$B$776,S$83)+'СЕТ СН'!$H$11+СВЦЭМ!$D$10+'СЕТ СН'!$H$6-'СЕТ СН'!$H$23</f>
        <v>1143.63151541</v>
      </c>
      <c r="T91" s="36">
        <f>SUMIFS(СВЦЭМ!$D$33:$D$776,СВЦЭМ!$A$33:$A$776,$A91,СВЦЭМ!$B$33:$B$776,T$83)+'СЕТ СН'!$H$11+СВЦЭМ!$D$10+'СЕТ СН'!$H$6-'СЕТ СН'!$H$23</f>
        <v>1143.2252327599999</v>
      </c>
      <c r="U91" s="36">
        <f>SUMIFS(СВЦЭМ!$D$33:$D$776,СВЦЭМ!$A$33:$A$776,$A91,СВЦЭМ!$B$33:$B$776,U$83)+'СЕТ СН'!$H$11+СВЦЭМ!$D$10+'СЕТ СН'!$H$6-'СЕТ СН'!$H$23</f>
        <v>1105.4119394499999</v>
      </c>
      <c r="V91" s="36">
        <f>SUMIFS(СВЦЭМ!$D$33:$D$776,СВЦЭМ!$A$33:$A$776,$A91,СВЦЭМ!$B$33:$B$776,V$83)+'СЕТ СН'!$H$11+СВЦЭМ!$D$10+'СЕТ СН'!$H$6-'СЕТ СН'!$H$23</f>
        <v>1104.6151360200001</v>
      </c>
      <c r="W91" s="36">
        <f>SUMIFS(СВЦЭМ!$D$33:$D$776,СВЦЭМ!$A$33:$A$776,$A91,СВЦЭМ!$B$33:$B$776,W$83)+'СЕТ СН'!$H$11+СВЦЭМ!$D$10+'СЕТ СН'!$H$6-'СЕТ СН'!$H$23</f>
        <v>1106.2107021900001</v>
      </c>
      <c r="X91" s="36">
        <f>SUMIFS(СВЦЭМ!$D$33:$D$776,СВЦЭМ!$A$33:$A$776,$A91,СВЦЭМ!$B$33:$B$776,X$83)+'СЕТ СН'!$H$11+СВЦЭМ!$D$10+'СЕТ СН'!$H$6-'СЕТ СН'!$H$23</f>
        <v>1082.3303454500001</v>
      </c>
      <c r="Y91" s="36">
        <f>SUMIFS(СВЦЭМ!$D$33:$D$776,СВЦЭМ!$A$33:$A$776,$A91,СВЦЭМ!$B$33:$B$776,Y$83)+'СЕТ СН'!$H$11+СВЦЭМ!$D$10+'СЕТ СН'!$H$6-'СЕТ СН'!$H$23</f>
        <v>1113.1496247099999</v>
      </c>
    </row>
    <row r="92" spans="1:27" ht="15.75" x14ac:dyDescent="0.2">
      <c r="A92" s="35">
        <f t="shared" si="2"/>
        <v>43686</v>
      </c>
      <c r="B92" s="36">
        <f>SUMIFS(СВЦЭМ!$D$33:$D$776,СВЦЭМ!$A$33:$A$776,$A92,СВЦЭМ!$B$33:$B$776,B$83)+'СЕТ СН'!$H$11+СВЦЭМ!$D$10+'СЕТ СН'!$H$6-'СЕТ СН'!$H$23</f>
        <v>1209.6591802100002</v>
      </c>
      <c r="C92" s="36">
        <f>SUMIFS(СВЦЭМ!$D$33:$D$776,СВЦЭМ!$A$33:$A$776,$A92,СВЦЭМ!$B$33:$B$776,C$83)+'СЕТ СН'!$H$11+СВЦЭМ!$D$10+'СЕТ СН'!$H$6-'СЕТ СН'!$H$23</f>
        <v>1249.22809975</v>
      </c>
      <c r="D92" s="36">
        <f>SUMIFS(СВЦЭМ!$D$33:$D$776,СВЦЭМ!$A$33:$A$776,$A92,СВЦЭМ!$B$33:$B$776,D$83)+'СЕТ СН'!$H$11+СВЦЭМ!$D$10+'СЕТ СН'!$H$6-'СЕТ СН'!$H$23</f>
        <v>1275.19944562</v>
      </c>
      <c r="E92" s="36">
        <f>SUMIFS(СВЦЭМ!$D$33:$D$776,СВЦЭМ!$A$33:$A$776,$A92,СВЦЭМ!$B$33:$B$776,E$83)+'СЕТ СН'!$H$11+СВЦЭМ!$D$10+'СЕТ СН'!$H$6-'СЕТ СН'!$H$23</f>
        <v>1293.26003438</v>
      </c>
      <c r="F92" s="36">
        <f>SUMIFS(СВЦЭМ!$D$33:$D$776,СВЦЭМ!$A$33:$A$776,$A92,СВЦЭМ!$B$33:$B$776,F$83)+'СЕТ СН'!$H$11+СВЦЭМ!$D$10+'СЕТ СН'!$H$6-'СЕТ СН'!$H$23</f>
        <v>1305.0251004100001</v>
      </c>
      <c r="G92" s="36">
        <f>SUMIFS(СВЦЭМ!$D$33:$D$776,СВЦЭМ!$A$33:$A$776,$A92,СВЦЭМ!$B$33:$B$776,G$83)+'СЕТ СН'!$H$11+СВЦЭМ!$D$10+'СЕТ СН'!$H$6-'СЕТ СН'!$H$23</f>
        <v>1291.7006603</v>
      </c>
      <c r="H92" s="36">
        <f>SUMIFS(СВЦЭМ!$D$33:$D$776,СВЦЭМ!$A$33:$A$776,$A92,СВЦЭМ!$B$33:$B$776,H$83)+'СЕТ СН'!$H$11+СВЦЭМ!$D$10+'СЕТ СН'!$H$6-'СЕТ СН'!$H$23</f>
        <v>1263.3233293600001</v>
      </c>
      <c r="I92" s="36">
        <f>SUMIFS(СВЦЭМ!$D$33:$D$776,СВЦЭМ!$A$33:$A$776,$A92,СВЦЭМ!$B$33:$B$776,I$83)+'СЕТ СН'!$H$11+СВЦЭМ!$D$10+'СЕТ СН'!$H$6-'СЕТ СН'!$H$23</f>
        <v>1227.0108084399999</v>
      </c>
      <c r="J92" s="36">
        <f>SUMIFS(СВЦЭМ!$D$33:$D$776,СВЦЭМ!$A$33:$A$776,$A92,СВЦЭМ!$B$33:$B$776,J$83)+'СЕТ СН'!$H$11+СВЦЭМ!$D$10+'СЕТ СН'!$H$6-'СЕТ СН'!$H$23</f>
        <v>1179.70776161</v>
      </c>
      <c r="K92" s="36">
        <f>SUMIFS(СВЦЭМ!$D$33:$D$776,СВЦЭМ!$A$33:$A$776,$A92,СВЦЭМ!$B$33:$B$776,K$83)+'СЕТ СН'!$H$11+СВЦЭМ!$D$10+'СЕТ СН'!$H$6-'СЕТ СН'!$H$23</f>
        <v>1198.99305723</v>
      </c>
      <c r="L92" s="36">
        <f>SUMIFS(СВЦЭМ!$D$33:$D$776,СВЦЭМ!$A$33:$A$776,$A92,СВЦЭМ!$B$33:$B$776,L$83)+'СЕТ СН'!$H$11+СВЦЭМ!$D$10+'СЕТ СН'!$H$6-'СЕТ СН'!$H$23</f>
        <v>1209.84884605</v>
      </c>
      <c r="M92" s="36">
        <f>SUMIFS(СВЦЭМ!$D$33:$D$776,СВЦЭМ!$A$33:$A$776,$A92,СВЦЭМ!$B$33:$B$776,M$83)+'СЕТ СН'!$H$11+СВЦЭМ!$D$10+'СЕТ СН'!$H$6-'СЕТ СН'!$H$23</f>
        <v>1208.54111889</v>
      </c>
      <c r="N92" s="36">
        <f>SUMIFS(СВЦЭМ!$D$33:$D$776,СВЦЭМ!$A$33:$A$776,$A92,СВЦЭМ!$B$33:$B$776,N$83)+'СЕТ СН'!$H$11+СВЦЭМ!$D$10+'СЕТ СН'!$H$6-'СЕТ СН'!$H$23</f>
        <v>1202.03208741</v>
      </c>
      <c r="O92" s="36">
        <f>SUMIFS(СВЦЭМ!$D$33:$D$776,СВЦЭМ!$A$33:$A$776,$A92,СВЦЭМ!$B$33:$B$776,O$83)+'СЕТ СН'!$H$11+СВЦЭМ!$D$10+'СЕТ СН'!$H$6-'СЕТ СН'!$H$23</f>
        <v>1206.8535624000001</v>
      </c>
      <c r="P92" s="36">
        <f>SUMIFS(СВЦЭМ!$D$33:$D$776,СВЦЭМ!$A$33:$A$776,$A92,СВЦЭМ!$B$33:$B$776,P$83)+'СЕТ СН'!$H$11+СВЦЭМ!$D$10+'СЕТ СН'!$H$6-'СЕТ СН'!$H$23</f>
        <v>1231.8818616399999</v>
      </c>
      <c r="Q92" s="36">
        <f>SUMIFS(СВЦЭМ!$D$33:$D$776,СВЦЭМ!$A$33:$A$776,$A92,СВЦЭМ!$B$33:$B$776,Q$83)+'СЕТ СН'!$H$11+СВЦЭМ!$D$10+'СЕТ СН'!$H$6-'СЕТ СН'!$H$23</f>
        <v>1232.6878614900002</v>
      </c>
      <c r="R92" s="36">
        <f>SUMIFS(СВЦЭМ!$D$33:$D$776,СВЦЭМ!$A$33:$A$776,$A92,СВЦЭМ!$B$33:$B$776,R$83)+'СЕТ СН'!$H$11+СВЦЭМ!$D$10+'СЕТ СН'!$H$6-'СЕТ СН'!$H$23</f>
        <v>1188.5284894900001</v>
      </c>
      <c r="S92" s="36">
        <f>SUMIFS(СВЦЭМ!$D$33:$D$776,СВЦЭМ!$A$33:$A$776,$A92,СВЦЭМ!$B$33:$B$776,S$83)+'СЕТ СН'!$H$11+СВЦЭМ!$D$10+'СЕТ СН'!$H$6-'СЕТ СН'!$H$23</f>
        <v>1140.3941647699999</v>
      </c>
      <c r="T92" s="36">
        <f>SUMIFS(СВЦЭМ!$D$33:$D$776,СВЦЭМ!$A$33:$A$776,$A92,СВЦЭМ!$B$33:$B$776,T$83)+'СЕТ СН'!$H$11+СВЦЭМ!$D$10+'СЕТ СН'!$H$6-'СЕТ СН'!$H$23</f>
        <v>1129.3234118300002</v>
      </c>
      <c r="U92" s="36">
        <f>SUMIFS(СВЦЭМ!$D$33:$D$776,СВЦЭМ!$A$33:$A$776,$A92,СВЦЭМ!$B$33:$B$776,U$83)+'СЕТ СН'!$H$11+СВЦЭМ!$D$10+'СЕТ СН'!$H$6-'СЕТ СН'!$H$23</f>
        <v>1126.3091376</v>
      </c>
      <c r="V92" s="36">
        <f>SUMIFS(СВЦЭМ!$D$33:$D$776,СВЦЭМ!$A$33:$A$776,$A92,СВЦЭМ!$B$33:$B$776,V$83)+'СЕТ СН'!$H$11+СВЦЭМ!$D$10+'СЕТ СН'!$H$6-'СЕТ СН'!$H$23</f>
        <v>1102.33420351</v>
      </c>
      <c r="W92" s="36">
        <f>SUMIFS(СВЦЭМ!$D$33:$D$776,СВЦЭМ!$A$33:$A$776,$A92,СВЦЭМ!$B$33:$B$776,W$83)+'СЕТ СН'!$H$11+СВЦЭМ!$D$10+'СЕТ СН'!$H$6-'СЕТ СН'!$H$23</f>
        <v>1109.5676432800001</v>
      </c>
      <c r="X92" s="36">
        <f>SUMIFS(СВЦЭМ!$D$33:$D$776,СВЦЭМ!$A$33:$A$776,$A92,СВЦЭМ!$B$33:$B$776,X$83)+'СЕТ СН'!$H$11+СВЦЭМ!$D$10+'СЕТ СН'!$H$6-'СЕТ СН'!$H$23</f>
        <v>1084.85512892</v>
      </c>
      <c r="Y92" s="36">
        <f>SUMIFS(СВЦЭМ!$D$33:$D$776,СВЦЭМ!$A$33:$A$776,$A92,СВЦЭМ!$B$33:$B$776,Y$83)+'СЕТ СН'!$H$11+СВЦЭМ!$D$10+'СЕТ СН'!$H$6-'СЕТ СН'!$H$23</f>
        <v>1141.71749553</v>
      </c>
    </row>
    <row r="93" spans="1:27" ht="15.75" x14ac:dyDescent="0.2">
      <c r="A93" s="35">
        <f t="shared" si="2"/>
        <v>43687</v>
      </c>
      <c r="B93" s="36">
        <f>SUMIFS(СВЦЭМ!$D$33:$D$776,СВЦЭМ!$A$33:$A$776,$A93,СВЦЭМ!$B$33:$B$776,B$83)+'СЕТ СН'!$H$11+СВЦЭМ!$D$10+'СЕТ СН'!$H$6-'СЕТ СН'!$H$23</f>
        <v>1272.1533462800001</v>
      </c>
      <c r="C93" s="36">
        <f>SUMIFS(СВЦЭМ!$D$33:$D$776,СВЦЭМ!$A$33:$A$776,$A93,СВЦЭМ!$B$33:$B$776,C$83)+'СЕТ СН'!$H$11+СВЦЭМ!$D$10+'СЕТ СН'!$H$6-'СЕТ СН'!$H$23</f>
        <v>1281.93275126</v>
      </c>
      <c r="D93" s="36">
        <f>SUMIFS(СВЦЭМ!$D$33:$D$776,СВЦЭМ!$A$33:$A$776,$A93,СВЦЭМ!$B$33:$B$776,D$83)+'СЕТ СН'!$H$11+СВЦЭМ!$D$10+'СЕТ СН'!$H$6-'СЕТ СН'!$H$23</f>
        <v>1295.2168057899999</v>
      </c>
      <c r="E93" s="36">
        <f>SUMIFS(СВЦЭМ!$D$33:$D$776,СВЦЭМ!$A$33:$A$776,$A93,СВЦЭМ!$B$33:$B$776,E$83)+'СЕТ СН'!$H$11+СВЦЭМ!$D$10+'СЕТ СН'!$H$6-'СЕТ СН'!$H$23</f>
        <v>1315.49507825</v>
      </c>
      <c r="F93" s="36">
        <f>SUMIFS(СВЦЭМ!$D$33:$D$776,СВЦЭМ!$A$33:$A$776,$A93,СВЦЭМ!$B$33:$B$776,F$83)+'СЕТ СН'!$H$11+СВЦЭМ!$D$10+'СЕТ СН'!$H$6-'СЕТ СН'!$H$23</f>
        <v>1335.9927728799998</v>
      </c>
      <c r="G93" s="36">
        <f>SUMIFS(СВЦЭМ!$D$33:$D$776,СВЦЭМ!$A$33:$A$776,$A93,СВЦЭМ!$B$33:$B$776,G$83)+'СЕТ СН'!$H$11+СВЦЭМ!$D$10+'СЕТ СН'!$H$6-'СЕТ СН'!$H$23</f>
        <v>1308.4854899299999</v>
      </c>
      <c r="H93" s="36">
        <f>SUMIFS(СВЦЭМ!$D$33:$D$776,СВЦЭМ!$A$33:$A$776,$A93,СВЦЭМ!$B$33:$B$776,H$83)+'СЕТ СН'!$H$11+СВЦЭМ!$D$10+'СЕТ СН'!$H$6-'СЕТ СН'!$H$23</f>
        <v>1266.68369323</v>
      </c>
      <c r="I93" s="36">
        <f>SUMIFS(СВЦЭМ!$D$33:$D$776,СВЦЭМ!$A$33:$A$776,$A93,СВЦЭМ!$B$33:$B$776,I$83)+'СЕТ СН'!$H$11+СВЦЭМ!$D$10+'СЕТ СН'!$H$6-'СЕТ СН'!$H$23</f>
        <v>1283.86449085</v>
      </c>
      <c r="J93" s="36">
        <f>SUMIFS(СВЦЭМ!$D$33:$D$776,СВЦЭМ!$A$33:$A$776,$A93,СВЦЭМ!$B$33:$B$776,J$83)+'СЕТ СН'!$H$11+СВЦЭМ!$D$10+'СЕТ СН'!$H$6-'СЕТ СН'!$H$23</f>
        <v>1184.52846578</v>
      </c>
      <c r="K93" s="36">
        <f>SUMIFS(СВЦЭМ!$D$33:$D$776,СВЦЭМ!$A$33:$A$776,$A93,СВЦЭМ!$B$33:$B$776,K$83)+'СЕТ СН'!$H$11+СВЦЭМ!$D$10+'СЕТ СН'!$H$6-'СЕТ СН'!$H$23</f>
        <v>1205.96643251</v>
      </c>
      <c r="L93" s="36">
        <f>SUMIFS(СВЦЭМ!$D$33:$D$776,СВЦЭМ!$A$33:$A$776,$A93,СВЦЭМ!$B$33:$B$776,L$83)+'СЕТ СН'!$H$11+СВЦЭМ!$D$10+'СЕТ СН'!$H$6-'СЕТ СН'!$H$23</f>
        <v>1222.7509806099999</v>
      </c>
      <c r="M93" s="36">
        <f>SUMIFS(СВЦЭМ!$D$33:$D$776,СВЦЭМ!$A$33:$A$776,$A93,СВЦЭМ!$B$33:$B$776,M$83)+'СЕТ СН'!$H$11+СВЦЭМ!$D$10+'СЕТ СН'!$H$6-'СЕТ СН'!$H$23</f>
        <v>1217.6405329700001</v>
      </c>
      <c r="N93" s="36">
        <f>SUMIFS(СВЦЭМ!$D$33:$D$776,СВЦЭМ!$A$33:$A$776,$A93,СВЦЭМ!$B$33:$B$776,N$83)+'СЕТ СН'!$H$11+СВЦЭМ!$D$10+'СЕТ СН'!$H$6-'СЕТ СН'!$H$23</f>
        <v>1210.26958741</v>
      </c>
      <c r="O93" s="36">
        <f>SUMIFS(СВЦЭМ!$D$33:$D$776,СВЦЭМ!$A$33:$A$776,$A93,СВЦЭМ!$B$33:$B$776,O$83)+'СЕТ СН'!$H$11+СВЦЭМ!$D$10+'СЕТ СН'!$H$6-'СЕТ СН'!$H$23</f>
        <v>1211.0048262800001</v>
      </c>
      <c r="P93" s="36">
        <f>SUMIFS(СВЦЭМ!$D$33:$D$776,СВЦЭМ!$A$33:$A$776,$A93,СВЦЭМ!$B$33:$B$776,P$83)+'СЕТ СН'!$H$11+СВЦЭМ!$D$10+'СЕТ СН'!$H$6-'СЕТ СН'!$H$23</f>
        <v>1211.34712866</v>
      </c>
      <c r="Q93" s="36">
        <f>SUMIFS(СВЦЭМ!$D$33:$D$776,СВЦЭМ!$A$33:$A$776,$A93,СВЦЭМ!$B$33:$B$776,Q$83)+'СЕТ СН'!$H$11+СВЦЭМ!$D$10+'СЕТ СН'!$H$6-'СЕТ СН'!$H$23</f>
        <v>1222.01419938</v>
      </c>
      <c r="R93" s="36">
        <f>SUMIFS(СВЦЭМ!$D$33:$D$776,СВЦЭМ!$A$33:$A$776,$A93,СВЦЭМ!$B$33:$B$776,R$83)+'СЕТ СН'!$H$11+СВЦЭМ!$D$10+'СЕТ СН'!$H$6-'СЕТ СН'!$H$23</f>
        <v>1167.0976239000001</v>
      </c>
      <c r="S93" s="36">
        <f>SUMIFS(СВЦЭМ!$D$33:$D$776,СВЦЭМ!$A$33:$A$776,$A93,СВЦЭМ!$B$33:$B$776,S$83)+'СЕТ СН'!$H$11+СВЦЭМ!$D$10+'СЕТ СН'!$H$6-'СЕТ СН'!$H$23</f>
        <v>1164.6037950499999</v>
      </c>
      <c r="T93" s="36">
        <f>SUMIFS(СВЦЭМ!$D$33:$D$776,СВЦЭМ!$A$33:$A$776,$A93,СВЦЭМ!$B$33:$B$776,T$83)+'СЕТ СН'!$H$11+СВЦЭМ!$D$10+'СЕТ СН'!$H$6-'СЕТ СН'!$H$23</f>
        <v>1162.3611736399998</v>
      </c>
      <c r="U93" s="36">
        <f>SUMIFS(СВЦЭМ!$D$33:$D$776,СВЦЭМ!$A$33:$A$776,$A93,СВЦЭМ!$B$33:$B$776,U$83)+'СЕТ СН'!$H$11+СВЦЭМ!$D$10+'СЕТ СН'!$H$6-'СЕТ СН'!$H$23</f>
        <v>1152.0585830800001</v>
      </c>
      <c r="V93" s="36">
        <f>SUMIFS(СВЦЭМ!$D$33:$D$776,СВЦЭМ!$A$33:$A$776,$A93,СВЦЭМ!$B$33:$B$776,V$83)+'СЕТ СН'!$H$11+СВЦЭМ!$D$10+'СЕТ СН'!$H$6-'СЕТ СН'!$H$23</f>
        <v>1158.0400487699999</v>
      </c>
      <c r="W93" s="36">
        <f>SUMIFS(СВЦЭМ!$D$33:$D$776,СВЦЭМ!$A$33:$A$776,$A93,СВЦЭМ!$B$33:$B$776,W$83)+'СЕТ СН'!$H$11+СВЦЭМ!$D$10+'СЕТ СН'!$H$6-'СЕТ СН'!$H$23</f>
        <v>1178.8415700599999</v>
      </c>
      <c r="X93" s="36">
        <f>SUMIFS(СВЦЭМ!$D$33:$D$776,СВЦЭМ!$A$33:$A$776,$A93,СВЦЭМ!$B$33:$B$776,X$83)+'СЕТ СН'!$H$11+СВЦЭМ!$D$10+'СЕТ СН'!$H$6-'СЕТ СН'!$H$23</f>
        <v>1153.1792978399999</v>
      </c>
      <c r="Y93" s="36">
        <f>SUMIFS(СВЦЭМ!$D$33:$D$776,СВЦЭМ!$A$33:$A$776,$A93,СВЦЭМ!$B$33:$B$776,Y$83)+'СЕТ СН'!$H$11+СВЦЭМ!$D$10+'СЕТ СН'!$H$6-'СЕТ СН'!$H$23</f>
        <v>1149.1301092399999</v>
      </c>
    </row>
    <row r="94" spans="1:27" ht="15.75" x14ac:dyDescent="0.2">
      <c r="A94" s="35">
        <f t="shared" si="2"/>
        <v>43688</v>
      </c>
      <c r="B94" s="36">
        <f>SUMIFS(СВЦЭМ!$D$33:$D$776,СВЦЭМ!$A$33:$A$776,$A94,СВЦЭМ!$B$33:$B$776,B$83)+'СЕТ СН'!$H$11+СВЦЭМ!$D$10+'СЕТ СН'!$H$6-'СЕТ СН'!$H$23</f>
        <v>1259.94306828</v>
      </c>
      <c r="C94" s="36">
        <f>SUMIFS(СВЦЭМ!$D$33:$D$776,СВЦЭМ!$A$33:$A$776,$A94,СВЦЭМ!$B$33:$B$776,C$83)+'СЕТ СН'!$H$11+СВЦЭМ!$D$10+'СЕТ СН'!$H$6-'СЕТ СН'!$H$23</f>
        <v>1291.4108228600001</v>
      </c>
      <c r="D94" s="36">
        <f>SUMIFS(СВЦЭМ!$D$33:$D$776,СВЦЭМ!$A$33:$A$776,$A94,СВЦЭМ!$B$33:$B$776,D$83)+'СЕТ СН'!$H$11+СВЦЭМ!$D$10+'СЕТ СН'!$H$6-'СЕТ СН'!$H$23</f>
        <v>1318.3507266300001</v>
      </c>
      <c r="E94" s="36">
        <f>SUMIFS(СВЦЭМ!$D$33:$D$776,СВЦЭМ!$A$33:$A$776,$A94,СВЦЭМ!$B$33:$B$776,E$83)+'СЕТ СН'!$H$11+СВЦЭМ!$D$10+'СЕТ СН'!$H$6-'СЕТ СН'!$H$23</f>
        <v>1327.40838674</v>
      </c>
      <c r="F94" s="36">
        <f>SUMIFS(СВЦЭМ!$D$33:$D$776,СВЦЭМ!$A$33:$A$776,$A94,СВЦЭМ!$B$33:$B$776,F$83)+'СЕТ СН'!$H$11+СВЦЭМ!$D$10+'СЕТ СН'!$H$6-'СЕТ СН'!$H$23</f>
        <v>1348.0906753700001</v>
      </c>
      <c r="G94" s="36">
        <f>SUMIFS(СВЦЭМ!$D$33:$D$776,СВЦЭМ!$A$33:$A$776,$A94,СВЦЭМ!$B$33:$B$776,G$83)+'СЕТ СН'!$H$11+СВЦЭМ!$D$10+'СЕТ СН'!$H$6-'СЕТ СН'!$H$23</f>
        <v>1334.5606231299998</v>
      </c>
      <c r="H94" s="36">
        <f>SUMIFS(СВЦЭМ!$D$33:$D$776,СВЦЭМ!$A$33:$A$776,$A94,СВЦЭМ!$B$33:$B$776,H$83)+'СЕТ СН'!$H$11+СВЦЭМ!$D$10+'СЕТ СН'!$H$6-'СЕТ СН'!$H$23</f>
        <v>1319.15569953</v>
      </c>
      <c r="I94" s="36">
        <f>SUMIFS(СВЦЭМ!$D$33:$D$776,СВЦЭМ!$A$33:$A$776,$A94,СВЦЭМ!$B$33:$B$776,I$83)+'СЕТ СН'!$H$11+СВЦЭМ!$D$10+'СЕТ СН'!$H$6-'СЕТ СН'!$H$23</f>
        <v>1289.1755943200001</v>
      </c>
      <c r="J94" s="36">
        <f>SUMIFS(СВЦЭМ!$D$33:$D$776,СВЦЭМ!$A$33:$A$776,$A94,СВЦЭМ!$B$33:$B$776,J$83)+'СЕТ СН'!$H$11+СВЦЭМ!$D$10+'СЕТ СН'!$H$6-'СЕТ СН'!$H$23</f>
        <v>1216.46708969</v>
      </c>
      <c r="K94" s="36">
        <f>SUMIFS(СВЦЭМ!$D$33:$D$776,СВЦЭМ!$A$33:$A$776,$A94,СВЦЭМ!$B$33:$B$776,K$83)+'СЕТ СН'!$H$11+СВЦЭМ!$D$10+'СЕТ СН'!$H$6-'СЕТ СН'!$H$23</f>
        <v>1188.7185459100001</v>
      </c>
      <c r="L94" s="36">
        <f>SUMIFS(СВЦЭМ!$D$33:$D$776,СВЦЭМ!$A$33:$A$776,$A94,СВЦЭМ!$B$33:$B$776,L$83)+'СЕТ СН'!$H$11+СВЦЭМ!$D$10+'СЕТ СН'!$H$6-'СЕТ СН'!$H$23</f>
        <v>1205.51430243</v>
      </c>
      <c r="M94" s="36">
        <f>SUMIFS(СВЦЭМ!$D$33:$D$776,СВЦЭМ!$A$33:$A$776,$A94,СВЦЭМ!$B$33:$B$776,M$83)+'СЕТ СН'!$H$11+СВЦЭМ!$D$10+'СЕТ СН'!$H$6-'СЕТ СН'!$H$23</f>
        <v>1205.3061843999999</v>
      </c>
      <c r="N94" s="36">
        <f>SUMIFS(СВЦЭМ!$D$33:$D$776,СВЦЭМ!$A$33:$A$776,$A94,СВЦЭМ!$B$33:$B$776,N$83)+'СЕТ СН'!$H$11+СВЦЭМ!$D$10+'СЕТ СН'!$H$6-'СЕТ СН'!$H$23</f>
        <v>1202.6737601700002</v>
      </c>
      <c r="O94" s="36">
        <f>SUMIFS(СВЦЭМ!$D$33:$D$776,СВЦЭМ!$A$33:$A$776,$A94,СВЦЭМ!$B$33:$B$776,O$83)+'СЕТ СН'!$H$11+СВЦЭМ!$D$10+'СЕТ СН'!$H$6-'СЕТ СН'!$H$23</f>
        <v>1204.3540383499999</v>
      </c>
      <c r="P94" s="36">
        <f>SUMIFS(СВЦЭМ!$D$33:$D$776,СВЦЭМ!$A$33:$A$776,$A94,СВЦЭМ!$B$33:$B$776,P$83)+'СЕТ СН'!$H$11+СВЦЭМ!$D$10+'СЕТ СН'!$H$6-'СЕТ СН'!$H$23</f>
        <v>1205.0990449599999</v>
      </c>
      <c r="Q94" s="36">
        <f>SUMIFS(СВЦЭМ!$D$33:$D$776,СВЦЭМ!$A$33:$A$776,$A94,СВЦЭМ!$B$33:$B$776,Q$83)+'СЕТ СН'!$H$11+СВЦЭМ!$D$10+'СЕТ СН'!$H$6-'СЕТ СН'!$H$23</f>
        <v>1197.80689304</v>
      </c>
      <c r="R94" s="36">
        <f>SUMIFS(СВЦЭМ!$D$33:$D$776,СВЦЭМ!$A$33:$A$776,$A94,СВЦЭМ!$B$33:$B$776,R$83)+'СЕТ СН'!$H$11+СВЦЭМ!$D$10+'СЕТ СН'!$H$6-'СЕТ СН'!$H$23</f>
        <v>1162.8899380299999</v>
      </c>
      <c r="S94" s="36">
        <f>SUMIFS(СВЦЭМ!$D$33:$D$776,СВЦЭМ!$A$33:$A$776,$A94,СВЦЭМ!$B$33:$B$776,S$83)+'СЕТ СН'!$H$11+СВЦЭМ!$D$10+'СЕТ СН'!$H$6-'СЕТ СН'!$H$23</f>
        <v>1161.0559708599999</v>
      </c>
      <c r="T94" s="36">
        <f>SUMIFS(СВЦЭМ!$D$33:$D$776,СВЦЭМ!$A$33:$A$776,$A94,СВЦЭМ!$B$33:$B$776,T$83)+'СЕТ СН'!$H$11+СВЦЭМ!$D$10+'СЕТ СН'!$H$6-'СЕТ СН'!$H$23</f>
        <v>1169.3763164900001</v>
      </c>
      <c r="U94" s="36">
        <f>SUMIFS(СВЦЭМ!$D$33:$D$776,СВЦЭМ!$A$33:$A$776,$A94,СВЦЭМ!$B$33:$B$776,U$83)+'СЕТ СН'!$H$11+СВЦЭМ!$D$10+'СЕТ СН'!$H$6-'СЕТ СН'!$H$23</f>
        <v>1174.4017810099999</v>
      </c>
      <c r="V94" s="36">
        <f>SUMIFS(СВЦЭМ!$D$33:$D$776,СВЦЭМ!$A$33:$A$776,$A94,СВЦЭМ!$B$33:$B$776,V$83)+'СЕТ СН'!$H$11+СВЦЭМ!$D$10+'СЕТ СН'!$H$6-'СЕТ СН'!$H$23</f>
        <v>1182.81653164</v>
      </c>
      <c r="W94" s="36">
        <f>SUMIFS(СВЦЭМ!$D$33:$D$776,СВЦЭМ!$A$33:$A$776,$A94,СВЦЭМ!$B$33:$B$776,W$83)+'СЕТ СН'!$H$11+СВЦЭМ!$D$10+'СЕТ СН'!$H$6-'СЕТ СН'!$H$23</f>
        <v>1198.33537598</v>
      </c>
      <c r="X94" s="36">
        <f>SUMIFS(СВЦЭМ!$D$33:$D$776,СВЦЭМ!$A$33:$A$776,$A94,СВЦЭМ!$B$33:$B$776,X$83)+'СЕТ СН'!$H$11+СВЦЭМ!$D$10+'СЕТ СН'!$H$6-'СЕТ СН'!$H$23</f>
        <v>1162.8385644999998</v>
      </c>
      <c r="Y94" s="36">
        <f>SUMIFS(СВЦЭМ!$D$33:$D$776,СВЦЭМ!$A$33:$A$776,$A94,СВЦЭМ!$B$33:$B$776,Y$83)+'СЕТ СН'!$H$11+СВЦЭМ!$D$10+'СЕТ СН'!$H$6-'СЕТ СН'!$H$23</f>
        <v>1145.2436922000002</v>
      </c>
    </row>
    <row r="95" spans="1:27" ht="15.75" x14ac:dyDescent="0.2">
      <c r="A95" s="35">
        <f t="shared" si="2"/>
        <v>43689</v>
      </c>
      <c r="B95" s="36">
        <f>SUMIFS(СВЦЭМ!$D$33:$D$776,СВЦЭМ!$A$33:$A$776,$A95,СВЦЭМ!$B$33:$B$776,B$83)+'СЕТ СН'!$H$11+СВЦЭМ!$D$10+'СЕТ СН'!$H$6-'СЕТ СН'!$H$23</f>
        <v>1230.2146970200001</v>
      </c>
      <c r="C95" s="36">
        <f>SUMIFS(СВЦЭМ!$D$33:$D$776,СВЦЭМ!$A$33:$A$776,$A95,СВЦЭМ!$B$33:$B$776,C$83)+'СЕТ СН'!$H$11+СВЦЭМ!$D$10+'СЕТ СН'!$H$6-'СЕТ СН'!$H$23</f>
        <v>1269.57485421</v>
      </c>
      <c r="D95" s="36">
        <f>SUMIFS(СВЦЭМ!$D$33:$D$776,СВЦЭМ!$A$33:$A$776,$A95,СВЦЭМ!$B$33:$B$776,D$83)+'СЕТ СН'!$H$11+СВЦЭМ!$D$10+'СЕТ СН'!$H$6-'СЕТ СН'!$H$23</f>
        <v>1320.20299879</v>
      </c>
      <c r="E95" s="36">
        <f>SUMIFS(СВЦЭМ!$D$33:$D$776,СВЦЭМ!$A$33:$A$776,$A95,СВЦЭМ!$B$33:$B$776,E$83)+'СЕТ СН'!$H$11+СВЦЭМ!$D$10+'СЕТ СН'!$H$6-'СЕТ СН'!$H$23</f>
        <v>1331.1136324700001</v>
      </c>
      <c r="F95" s="36">
        <f>SUMIFS(СВЦЭМ!$D$33:$D$776,СВЦЭМ!$A$33:$A$776,$A95,СВЦЭМ!$B$33:$B$776,F$83)+'СЕТ СН'!$H$11+СВЦЭМ!$D$10+'СЕТ СН'!$H$6-'СЕТ СН'!$H$23</f>
        <v>1343.2156578700001</v>
      </c>
      <c r="G95" s="36">
        <f>SUMIFS(СВЦЭМ!$D$33:$D$776,СВЦЭМ!$A$33:$A$776,$A95,СВЦЭМ!$B$33:$B$776,G$83)+'СЕТ СН'!$H$11+СВЦЭМ!$D$10+'СЕТ СН'!$H$6-'СЕТ СН'!$H$23</f>
        <v>1321.1142845700001</v>
      </c>
      <c r="H95" s="36">
        <f>SUMIFS(СВЦЭМ!$D$33:$D$776,СВЦЭМ!$A$33:$A$776,$A95,СВЦЭМ!$B$33:$B$776,H$83)+'СЕТ СН'!$H$11+СВЦЭМ!$D$10+'СЕТ СН'!$H$6-'СЕТ СН'!$H$23</f>
        <v>1282.8851141499999</v>
      </c>
      <c r="I95" s="36">
        <f>SUMIFS(СВЦЭМ!$D$33:$D$776,СВЦЭМ!$A$33:$A$776,$A95,СВЦЭМ!$B$33:$B$776,I$83)+'СЕТ СН'!$H$11+СВЦЭМ!$D$10+'СЕТ СН'!$H$6-'СЕТ СН'!$H$23</f>
        <v>1237.1970655800001</v>
      </c>
      <c r="J95" s="36">
        <f>SUMIFS(СВЦЭМ!$D$33:$D$776,СВЦЭМ!$A$33:$A$776,$A95,СВЦЭМ!$B$33:$B$776,J$83)+'СЕТ СН'!$H$11+СВЦЭМ!$D$10+'СЕТ СН'!$H$6-'СЕТ СН'!$H$23</f>
        <v>1210.6746142299999</v>
      </c>
      <c r="K95" s="36">
        <f>SUMIFS(СВЦЭМ!$D$33:$D$776,СВЦЭМ!$A$33:$A$776,$A95,СВЦЭМ!$B$33:$B$776,K$83)+'СЕТ СН'!$H$11+СВЦЭМ!$D$10+'СЕТ СН'!$H$6-'СЕТ СН'!$H$23</f>
        <v>1231.7493350700001</v>
      </c>
      <c r="L95" s="36">
        <f>SUMIFS(СВЦЭМ!$D$33:$D$776,СВЦЭМ!$A$33:$A$776,$A95,СВЦЭМ!$B$33:$B$776,L$83)+'СЕТ СН'!$H$11+СВЦЭМ!$D$10+'СЕТ СН'!$H$6-'СЕТ СН'!$H$23</f>
        <v>1231.6432099799999</v>
      </c>
      <c r="M95" s="36">
        <f>SUMIFS(СВЦЭМ!$D$33:$D$776,СВЦЭМ!$A$33:$A$776,$A95,СВЦЭМ!$B$33:$B$776,M$83)+'СЕТ СН'!$H$11+СВЦЭМ!$D$10+'СЕТ СН'!$H$6-'СЕТ СН'!$H$23</f>
        <v>1239.4503936199999</v>
      </c>
      <c r="N95" s="36">
        <f>SUMIFS(СВЦЭМ!$D$33:$D$776,СВЦЭМ!$A$33:$A$776,$A95,СВЦЭМ!$B$33:$B$776,N$83)+'СЕТ СН'!$H$11+СВЦЭМ!$D$10+'СЕТ СН'!$H$6-'СЕТ СН'!$H$23</f>
        <v>1235.3424748500001</v>
      </c>
      <c r="O95" s="36">
        <f>SUMIFS(СВЦЭМ!$D$33:$D$776,СВЦЭМ!$A$33:$A$776,$A95,СВЦЭМ!$B$33:$B$776,O$83)+'СЕТ СН'!$H$11+СВЦЭМ!$D$10+'СЕТ СН'!$H$6-'СЕТ СН'!$H$23</f>
        <v>1235.23002926</v>
      </c>
      <c r="P95" s="36">
        <f>SUMIFS(СВЦЭМ!$D$33:$D$776,СВЦЭМ!$A$33:$A$776,$A95,СВЦЭМ!$B$33:$B$776,P$83)+'СЕТ СН'!$H$11+СВЦЭМ!$D$10+'СЕТ СН'!$H$6-'СЕТ СН'!$H$23</f>
        <v>1239.0538667199999</v>
      </c>
      <c r="Q95" s="36">
        <f>SUMIFS(СВЦЭМ!$D$33:$D$776,СВЦЭМ!$A$33:$A$776,$A95,СВЦЭМ!$B$33:$B$776,Q$83)+'СЕТ СН'!$H$11+СВЦЭМ!$D$10+'СЕТ СН'!$H$6-'СЕТ СН'!$H$23</f>
        <v>1234.7166404499999</v>
      </c>
      <c r="R95" s="36">
        <f>SUMIFS(СВЦЭМ!$D$33:$D$776,СВЦЭМ!$A$33:$A$776,$A95,СВЦЭМ!$B$33:$B$776,R$83)+'СЕТ СН'!$H$11+СВЦЭМ!$D$10+'СЕТ СН'!$H$6-'СЕТ СН'!$H$23</f>
        <v>1188.3001311799999</v>
      </c>
      <c r="S95" s="36">
        <f>SUMIFS(СВЦЭМ!$D$33:$D$776,СВЦЭМ!$A$33:$A$776,$A95,СВЦЭМ!$B$33:$B$776,S$83)+'СЕТ СН'!$H$11+СВЦЭМ!$D$10+'СЕТ СН'!$H$6-'СЕТ СН'!$H$23</f>
        <v>1179.4524142300002</v>
      </c>
      <c r="T95" s="36">
        <f>SUMIFS(СВЦЭМ!$D$33:$D$776,СВЦЭМ!$A$33:$A$776,$A95,СВЦЭМ!$B$33:$B$776,T$83)+'СЕТ СН'!$H$11+СВЦЭМ!$D$10+'СЕТ СН'!$H$6-'СЕТ СН'!$H$23</f>
        <v>1175.41965385</v>
      </c>
      <c r="U95" s="36">
        <f>SUMIFS(СВЦЭМ!$D$33:$D$776,СВЦЭМ!$A$33:$A$776,$A95,СВЦЭМ!$B$33:$B$776,U$83)+'СЕТ СН'!$H$11+СВЦЭМ!$D$10+'СЕТ СН'!$H$6-'СЕТ СН'!$H$23</f>
        <v>1170.8372030800001</v>
      </c>
      <c r="V95" s="36">
        <f>SUMIFS(СВЦЭМ!$D$33:$D$776,СВЦЭМ!$A$33:$A$776,$A95,СВЦЭМ!$B$33:$B$776,V$83)+'СЕТ СН'!$H$11+СВЦЭМ!$D$10+'СЕТ СН'!$H$6-'СЕТ СН'!$H$23</f>
        <v>1171.8748664499999</v>
      </c>
      <c r="W95" s="36">
        <f>SUMIFS(СВЦЭМ!$D$33:$D$776,СВЦЭМ!$A$33:$A$776,$A95,СВЦЭМ!$B$33:$B$776,W$83)+'СЕТ СН'!$H$11+СВЦЭМ!$D$10+'СЕТ СН'!$H$6-'СЕТ СН'!$H$23</f>
        <v>1180.0315516000001</v>
      </c>
      <c r="X95" s="36">
        <f>SUMIFS(СВЦЭМ!$D$33:$D$776,СВЦЭМ!$A$33:$A$776,$A95,СВЦЭМ!$B$33:$B$776,X$83)+'СЕТ СН'!$H$11+СВЦЭМ!$D$10+'СЕТ СН'!$H$6-'СЕТ СН'!$H$23</f>
        <v>1148.3760848100001</v>
      </c>
      <c r="Y95" s="36">
        <f>SUMIFS(СВЦЭМ!$D$33:$D$776,СВЦЭМ!$A$33:$A$776,$A95,СВЦЭМ!$B$33:$B$776,Y$83)+'СЕТ СН'!$H$11+СВЦЭМ!$D$10+'СЕТ СН'!$H$6-'СЕТ СН'!$H$23</f>
        <v>1175.2988565800001</v>
      </c>
    </row>
    <row r="96" spans="1:27" ht="15.75" x14ac:dyDescent="0.2">
      <c r="A96" s="35">
        <f t="shared" si="2"/>
        <v>43690</v>
      </c>
      <c r="B96" s="36">
        <f>SUMIFS(СВЦЭМ!$D$33:$D$776,СВЦЭМ!$A$33:$A$776,$A96,СВЦЭМ!$B$33:$B$776,B$83)+'СЕТ СН'!$H$11+СВЦЭМ!$D$10+'СЕТ СН'!$H$6-'СЕТ СН'!$H$23</f>
        <v>1265.01772964</v>
      </c>
      <c r="C96" s="36">
        <f>SUMIFS(СВЦЭМ!$D$33:$D$776,СВЦЭМ!$A$33:$A$776,$A96,СВЦЭМ!$B$33:$B$776,C$83)+'СЕТ СН'!$H$11+СВЦЭМ!$D$10+'СЕТ СН'!$H$6-'СЕТ СН'!$H$23</f>
        <v>1309.94577882</v>
      </c>
      <c r="D96" s="36">
        <f>SUMIFS(СВЦЭМ!$D$33:$D$776,СВЦЭМ!$A$33:$A$776,$A96,СВЦЭМ!$B$33:$B$776,D$83)+'СЕТ СН'!$H$11+СВЦЭМ!$D$10+'СЕТ СН'!$H$6-'СЕТ СН'!$H$23</f>
        <v>1334.8993133499998</v>
      </c>
      <c r="E96" s="36">
        <f>SUMIFS(СВЦЭМ!$D$33:$D$776,СВЦЭМ!$A$33:$A$776,$A96,СВЦЭМ!$B$33:$B$776,E$83)+'СЕТ СН'!$H$11+СВЦЭМ!$D$10+'СЕТ СН'!$H$6-'СЕТ СН'!$H$23</f>
        <v>1346.56111876</v>
      </c>
      <c r="F96" s="36">
        <f>SUMIFS(СВЦЭМ!$D$33:$D$776,СВЦЭМ!$A$33:$A$776,$A96,СВЦЭМ!$B$33:$B$776,F$83)+'СЕТ СН'!$H$11+СВЦЭМ!$D$10+'СЕТ СН'!$H$6-'СЕТ СН'!$H$23</f>
        <v>1353.5642963499999</v>
      </c>
      <c r="G96" s="36">
        <f>SUMIFS(СВЦЭМ!$D$33:$D$776,СВЦЭМ!$A$33:$A$776,$A96,СВЦЭМ!$B$33:$B$776,G$83)+'СЕТ СН'!$H$11+СВЦЭМ!$D$10+'СЕТ СН'!$H$6-'СЕТ СН'!$H$23</f>
        <v>1344.0991720100001</v>
      </c>
      <c r="H96" s="36">
        <f>SUMIFS(СВЦЭМ!$D$33:$D$776,СВЦЭМ!$A$33:$A$776,$A96,СВЦЭМ!$B$33:$B$776,H$83)+'СЕТ СН'!$H$11+СВЦЭМ!$D$10+'СЕТ СН'!$H$6-'СЕТ СН'!$H$23</f>
        <v>1306.0022205499999</v>
      </c>
      <c r="I96" s="36">
        <f>SUMIFS(СВЦЭМ!$D$33:$D$776,СВЦЭМ!$A$33:$A$776,$A96,СВЦЭМ!$B$33:$B$776,I$83)+'СЕТ СН'!$H$11+СВЦЭМ!$D$10+'СЕТ СН'!$H$6-'СЕТ СН'!$H$23</f>
        <v>1264.14723058</v>
      </c>
      <c r="J96" s="36">
        <f>SUMIFS(СВЦЭМ!$D$33:$D$776,СВЦЭМ!$A$33:$A$776,$A96,СВЦЭМ!$B$33:$B$776,J$83)+'СЕТ СН'!$H$11+СВЦЭМ!$D$10+'СЕТ СН'!$H$6-'СЕТ СН'!$H$23</f>
        <v>1236.6257466</v>
      </c>
      <c r="K96" s="36">
        <f>SUMIFS(СВЦЭМ!$D$33:$D$776,СВЦЭМ!$A$33:$A$776,$A96,СВЦЭМ!$B$33:$B$776,K$83)+'СЕТ СН'!$H$11+СВЦЭМ!$D$10+'СЕТ СН'!$H$6-'СЕТ СН'!$H$23</f>
        <v>1196.7827369500001</v>
      </c>
      <c r="L96" s="36">
        <f>SUMIFS(СВЦЭМ!$D$33:$D$776,СВЦЭМ!$A$33:$A$776,$A96,СВЦЭМ!$B$33:$B$776,L$83)+'СЕТ СН'!$H$11+СВЦЭМ!$D$10+'СЕТ СН'!$H$6-'СЕТ СН'!$H$23</f>
        <v>1201.9357534800001</v>
      </c>
      <c r="M96" s="36">
        <f>SUMIFS(СВЦЭМ!$D$33:$D$776,СВЦЭМ!$A$33:$A$776,$A96,СВЦЭМ!$B$33:$B$776,M$83)+'СЕТ СН'!$H$11+СВЦЭМ!$D$10+'СЕТ СН'!$H$6-'СЕТ СН'!$H$23</f>
        <v>1201.4535722000001</v>
      </c>
      <c r="N96" s="36">
        <f>SUMIFS(СВЦЭМ!$D$33:$D$776,СВЦЭМ!$A$33:$A$776,$A96,СВЦЭМ!$B$33:$B$776,N$83)+'СЕТ СН'!$H$11+СВЦЭМ!$D$10+'СЕТ СН'!$H$6-'СЕТ СН'!$H$23</f>
        <v>1191.9188577300001</v>
      </c>
      <c r="O96" s="36">
        <f>SUMIFS(СВЦЭМ!$D$33:$D$776,СВЦЭМ!$A$33:$A$776,$A96,СВЦЭМ!$B$33:$B$776,O$83)+'СЕТ СН'!$H$11+СВЦЭМ!$D$10+'СЕТ СН'!$H$6-'СЕТ СН'!$H$23</f>
        <v>1202.34017466</v>
      </c>
      <c r="P96" s="36">
        <f>SUMIFS(СВЦЭМ!$D$33:$D$776,СВЦЭМ!$A$33:$A$776,$A96,СВЦЭМ!$B$33:$B$776,P$83)+'СЕТ СН'!$H$11+СВЦЭМ!$D$10+'СЕТ СН'!$H$6-'СЕТ СН'!$H$23</f>
        <v>1201.2358467499998</v>
      </c>
      <c r="Q96" s="36">
        <f>SUMIFS(СВЦЭМ!$D$33:$D$776,СВЦЭМ!$A$33:$A$776,$A96,СВЦЭМ!$B$33:$B$776,Q$83)+'СЕТ СН'!$H$11+СВЦЭМ!$D$10+'СЕТ СН'!$H$6-'СЕТ СН'!$H$23</f>
        <v>1198.5175355000001</v>
      </c>
      <c r="R96" s="36">
        <f>SUMIFS(СВЦЭМ!$D$33:$D$776,СВЦЭМ!$A$33:$A$776,$A96,СВЦЭМ!$B$33:$B$776,R$83)+'СЕТ СН'!$H$11+СВЦЭМ!$D$10+'СЕТ СН'!$H$6-'СЕТ СН'!$H$23</f>
        <v>1151.6385220299999</v>
      </c>
      <c r="S96" s="36">
        <f>SUMIFS(СВЦЭМ!$D$33:$D$776,СВЦЭМ!$A$33:$A$776,$A96,СВЦЭМ!$B$33:$B$776,S$83)+'СЕТ СН'!$H$11+СВЦЭМ!$D$10+'СЕТ СН'!$H$6-'СЕТ СН'!$H$23</f>
        <v>1149.95418479</v>
      </c>
      <c r="T96" s="36">
        <f>SUMIFS(СВЦЭМ!$D$33:$D$776,СВЦЭМ!$A$33:$A$776,$A96,СВЦЭМ!$B$33:$B$776,T$83)+'СЕТ СН'!$H$11+СВЦЭМ!$D$10+'СЕТ СН'!$H$6-'СЕТ СН'!$H$23</f>
        <v>1156.30202358</v>
      </c>
      <c r="U96" s="36">
        <f>SUMIFS(СВЦЭМ!$D$33:$D$776,СВЦЭМ!$A$33:$A$776,$A96,СВЦЭМ!$B$33:$B$776,U$83)+'СЕТ СН'!$H$11+СВЦЭМ!$D$10+'СЕТ СН'!$H$6-'СЕТ СН'!$H$23</f>
        <v>1153.0332929599999</v>
      </c>
      <c r="V96" s="36">
        <f>SUMIFS(СВЦЭМ!$D$33:$D$776,СВЦЭМ!$A$33:$A$776,$A96,СВЦЭМ!$B$33:$B$776,V$83)+'СЕТ СН'!$H$11+СВЦЭМ!$D$10+'СЕТ СН'!$H$6-'СЕТ СН'!$H$23</f>
        <v>1158.13656401</v>
      </c>
      <c r="W96" s="36">
        <f>SUMIFS(СВЦЭМ!$D$33:$D$776,СВЦЭМ!$A$33:$A$776,$A96,СВЦЭМ!$B$33:$B$776,W$83)+'СЕТ СН'!$H$11+СВЦЭМ!$D$10+'СЕТ СН'!$H$6-'СЕТ СН'!$H$23</f>
        <v>1159.9606548000002</v>
      </c>
      <c r="X96" s="36">
        <f>SUMIFS(СВЦЭМ!$D$33:$D$776,СВЦЭМ!$A$33:$A$776,$A96,СВЦЭМ!$B$33:$B$776,X$83)+'СЕТ СН'!$H$11+СВЦЭМ!$D$10+'СЕТ СН'!$H$6-'СЕТ СН'!$H$23</f>
        <v>1125.31833282</v>
      </c>
      <c r="Y96" s="36">
        <f>SUMIFS(СВЦЭМ!$D$33:$D$776,СВЦЭМ!$A$33:$A$776,$A96,СВЦЭМ!$B$33:$B$776,Y$83)+'СЕТ СН'!$H$11+СВЦЭМ!$D$10+'СЕТ СН'!$H$6-'СЕТ СН'!$H$23</f>
        <v>1152.5194319100001</v>
      </c>
    </row>
    <row r="97" spans="1:25" ht="15.75" x14ac:dyDescent="0.2">
      <c r="A97" s="35">
        <f t="shared" si="2"/>
        <v>43691</v>
      </c>
      <c r="B97" s="36">
        <f>SUMIFS(СВЦЭМ!$D$33:$D$776,СВЦЭМ!$A$33:$A$776,$A97,СВЦЭМ!$B$33:$B$776,B$83)+'СЕТ СН'!$H$11+СВЦЭМ!$D$10+'СЕТ СН'!$H$6-'СЕТ СН'!$H$23</f>
        <v>1252.34004011</v>
      </c>
      <c r="C97" s="36">
        <f>SUMIFS(СВЦЭМ!$D$33:$D$776,СВЦЭМ!$A$33:$A$776,$A97,СВЦЭМ!$B$33:$B$776,C$83)+'СЕТ СН'!$H$11+СВЦЭМ!$D$10+'СЕТ СН'!$H$6-'СЕТ СН'!$H$23</f>
        <v>1265.9567496499999</v>
      </c>
      <c r="D97" s="36">
        <f>SUMIFS(СВЦЭМ!$D$33:$D$776,СВЦЭМ!$A$33:$A$776,$A97,СВЦЭМ!$B$33:$B$776,D$83)+'СЕТ СН'!$H$11+СВЦЭМ!$D$10+'СЕТ СН'!$H$6-'СЕТ СН'!$H$23</f>
        <v>1262.67429522</v>
      </c>
      <c r="E97" s="36">
        <f>SUMIFS(СВЦЭМ!$D$33:$D$776,СВЦЭМ!$A$33:$A$776,$A97,СВЦЭМ!$B$33:$B$776,E$83)+'СЕТ СН'!$H$11+СВЦЭМ!$D$10+'СЕТ СН'!$H$6-'СЕТ СН'!$H$23</f>
        <v>1267.67038056</v>
      </c>
      <c r="F97" s="36">
        <f>SUMIFS(СВЦЭМ!$D$33:$D$776,СВЦЭМ!$A$33:$A$776,$A97,СВЦЭМ!$B$33:$B$776,F$83)+'СЕТ СН'!$H$11+СВЦЭМ!$D$10+'СЕТ СН'!$H$6-'СЕТ СН'!$H$23</f>
        <v>1265.5368771200001</v>
      </c>
      <c r="G97" s="36">
        <f>SUMIFS(СВЦЭМ!$D$33:$D$776,СВЦЭМ!$A$33:$A$776,$A97,СВЦЭМ!$B$33:$B$776,G$83)+'СЕТ СН'!$H$11+СВЦЭМ!$D$10+'СЕТ СН'!$H$6-'СЕТ СН'!$H$23</f>
        <v>1248.80363188</v>
      </c>
      <c r="H97" s="36">
        <f>SUMIFS(СВЦЭМ!$D$33:$D$776,СВЦЭМ!$A$33:$A$776,$A97,СВЦЭМ!$B$33:$B$776,H$83)+'СЕТ СН'!$H$11+СВЦЭМ!$D$10+'СЕТ СН'!$H$6-'СЕТ СН'!$H$23</f>
        <v>1226.5008369500001</v>
      </c>
      <c r="I97" s="36">
        <f>SUMIFS(СВЦЭМ!$D$33:$D$776,СВЦЭМ!$A$33:$A$776,$A97,СВЦЭМ!$B$33:$B$776,I$83)+'СЕТ СН'!$H$11+СВЦЭМ!$D$10+'СЕТ СН'!$H$6-'СЕТ СН'!$H$23</f>
        <v>1168.6545593599999</v>
      </c>
      <c r="J97" s="36">
        <f>SUMIFS(СВЦЭМ!$D$33:$D$776,СВЦЭМ!$A$33:$A$776,$A97,СВЦЭМ!$B$33:$B$776,J$83)+'СЕТ СН'!$H$11+СВЦЭМ!$D$10+'СЕТ СН'!$H$6-'СЕТ СН'!$H$23</f>
        <v>1160.92569757</v>
      </c>
      <c r="K97" s="36">
        <f>SUMIFS(СВЦЭМ!$D$33:$D$776,СВЦЭМ!$A$33:$A$776,$A97,СВЦЭМ!$B$33:$B$776,K$83)+'СЕТ СН'!$H$11+СВЦЭМ!$D$10+'СЕТ СН'!$H$6-'СЕТ СН'!$H$23</f>
        <v>1186.34947775</v>
      </c>
      <c r="L97" s="36">
        <f>SUMIFS(СВЦЭМ!$D$33:$D$776,СВЦЭМ!$A$33:$A$776,$A97,СВЦЭМ!$B$33:$B$776,L$83)+'СЕТ СН'!$H$11+СВЦЭМ!$D$10+'СЕТ СН'!$H$6-'СЕТ СН'!$H$23</f>
        <v>1187.6335153099999</v>
      </c>
      <c r="M97" s="36">
        <f>SUMIFS(СВЦЭМ!$D$33:$D$776,СВЦЭМ!$A$33:$A$776,$A97,СВЦЭМ!$B$33:$B$776,M$83)+'СЕТ СН'!$H$11+СВЦЭМ!$D$10+'СЕТ СН'!$H$6-'СЕТ СН'!$H$23</f>
        <v>1195.3543698200001</v>
      </c>
      <c r="N97" s="36">
        <f>SUMIFS(СВЦЭМ!$D$33:$D$776,СВЦЭМ!$A$33:$A$776,$A97,СВЦЭМ!$B$33:$B$776,N$83)+'СЕТ СН'!$H$11+СВЦЭМ!$D$10+'СЕТ СН'!$H$6-'СЕТ СН'!$H$23</f>
        <v>1175.1935857799999</v>
      </c>
      <c r="O97" s="36">
        <f>SUMIFS(СВЦЭМ!$D$33:$D$776,СВЦЭМ!$A$33:$A$776,$A97,СВЦЭМ!$B$33:$B$776,O$83)+'СЕТ СН'!$H$11+СВЦЭМ!$D$10+'СЕТ СН'!$H$6-'СЕТ СН'!$H$23</f>
        <v>1202.17075387</v>
      </c>
      <c r="P97" s="36">
        <f>SUMIFS(СВЦЭМ!$D$33:$D$776,СВЦЭМ!$A$33:$A$776,$A97,СВЦЭМ!$B$33:$B$776,P$83)+'СЕТ СН'!$H$11+СВЦЭМ!$D$10+'СЕТ СН'!$H$6-'СЕТ СН'!$H$23</f>
        <v>1176.76230715</v>
      </c>
      <c r="Q97" s="36">
        <f>SUMIFS(СВЦЭМ!$D$33:$D$776,СВЦЭМ!$A$33:$A$776,$A97,СВЦЭМ!$B$33:$B$776,Q$83)+'СЕТ СН'!$H$11+СВЦЭМ!$D$10+'СЕТ СН'!$H$6-'СЕТ СН'!$H$23</f>
        <v>1180.9806830799998</v>
      </c>
      <c r="R97" s="36">
        <f>SUMIFS(СВЦЭМ!$D$33:$D$776,СВЦЭМ!$A$33:$A$776,$A97,СВЦЭМ!$B$33:$B$776,R$83)+'СЕТ СН'!$H$11+СВЦЭМ!$D$10+'СЕТ СН'!$H$6-'СЕТ СН'!$H$23</f>
        <v>1143.5752339599999</v>
      </c>
      <c r="S97" s="36">
        <f>SUMIFS(СВЦЭМ!$D$33:$D$776,СВЦЭМ!$A$33:$A$776,$A97,СВЦЭМ!$B$33:$B$776,S$83)+'СЕТ СН'!$H$11+СВЦЭМ!$D$10+'СЕТ СН'!$H$6-'СЕТ СН'!$H$23</f>
        <v>1152.1822911700001</v>
      </c>
      <c r="T97" s="36">
        <f>SUMIFS(СВЦЭМ!$D$33:$D$776,СВЦЭМ!$A$33:$A$776,$A97,СВЦЭМ!$B$33:$B$776,T$83)+'СЕТ СН'!$H$11+СВЦЭМ!$D$10+'СЕТ СН'!$H$6-'СЕТ СН'!$H$23</f>
        <v>1156.57393082</v>
      </c>
      <c r="U97" s="36">
        <f>SUMIFS(СВЦЭМ!$D$33:$D$776,СВЦЭМ!$A$33:$A$776,$A97,СВЦЭМ!$B$33:$B$776,U$83)+'СЕТ СН'!$H$11+СВЦЭМ!$D$10+'СЕТ СН'!$H$6-'СЕТ СН'!$H$23</f>
        <v>1150.60056418</v>
      </c>
      <c r="V97" s="36">
        <f>SUMIFS(СВЦЭМ!$D$33:$D$776,СВЦЭМ!$A$33:$A$776,$A97,СВЦЭМ!$B$33:$B$776,V$83)+'СЕТ СН'!$H$11+СВЦЭМ!$D$10+'СЕТ СН'!$H$6-'СЕТ СН'!$H$23</f>
        <v>1164.0090193400001</v>
      </c>
      <c r="W97" s="36">
        <f>SUMIFS(СВЦЭМ!$D$33:$D$776,СВЦЭМ!$A$33:$A$776,$A97,СВЦЭМ!$B$33:$B$776,W$83)+'СЕТ СН'!$H$11+СВЦЭМ!$D$10+'СЕТ СН'!$H$6-'СЕТ СН'!$H$23</f>
        <v>1177.11059593</v>
      </c>
      <c r="X97" s="36">
        <f>SUMIFS(СВЦЭМ!$D$33:$D$776,СВЦЭМ!$A$33:$A$776,$A97,СВЦЭМ!$B$33:$B$776,X$83)+'СЕТ СН'!$H$11+СВЦЭМ!$D$10+'СЕТ СН'!$H$6-'СЕТ СН'!$H$23</f>
        <v>1138.6505495699998</v>
      </c>
      <c r="Y97" s="36">
        <f>SUMIFS(СВЦЭМ!$D$33:$D$776,СВЦЭМ!$A$33:$A$776,$A97,СВЦЭМ!$B$33:$B$776,Y$83)+'СЕТ СН'!$H$11+СВЦЭМ!$D$10+'СЕТ СН'!$H$6-'СЕТ СН'!$H$23</f>
        <v>1118.6773272999999</v>
      </c>
    </row>
    <row r="98" spans="1:25" ht="15.75" x14ac:dyDescent="0.2">
      <c r="A98" s="35">
        <f t="shared" si="2"/>
        <v>43692</v>
      </c>
      <c r="B98" s="36">
        <f>SUMIFS(СВЦЭМ!$D$33:$D$776,СВЦЭМ!$A$33:$A$776,$A98,СВЦЭМ!$B$33:$B$776,B$83)+'СЕТ СН'!$H$11+СВЦЭМ!$D$10+'СЕТ СН'!$H$6-'СЕТ СН'!$H$23</f>
        <v>1136.53146425</v>
      </c>
      <c r="C98" s="36">
        <f>SUMIFS(СВЦЭМ!$D$33:$D$776,СВЦЭМ!$A$33:$A$776,$A98,СВЦЭМ!$B$33:$B$776,C$83)+'СЕТ СН'!$H$11+СВЦЭМ!$D$10+'СЕТ СН'!$H$6-'СЕТ СН'!$H$23</f>
        <v>1186.4133585899999</v>
      </c>
      <c r="D98" s="36">
        <f>SUMIFS(СВЦЭМ!$D$33:$D$776,СВЦЭМ!$A$33:$A$776,$A98,СВЦЭМ!$B$33:$B$776,D$83)+'СЕТ СН'!$H$11+СВЦЭМ!$D$10+'СЕТ СН'!$H$6-'СЕТ СН'!$H$23</f>
        <v>1204.57152232</v>
      </c>
      <c r="E98" s="36">
        <f>SUMIFS(СВЦЭМ!$D$33:$D$776,СВЦЭМ!$A$33:$A$776,$A98,СВЦЭМ!$B$33:$B$776,E$83)+'СЕТ СН'!$H$11+СВЦЭМ!$D$10+'СЕТ СН'!$H$6-'СЕТ СН'!$H$23</f>
        <v>1215.44463389</v>
      </c>
      <c r="F98" s="36">
        <f>SUMIFS(СВЦЭМ!$D$33:$D$776,СВЦЭМ!$A$33:$A$776,$A98,СВЦЭМ!$B$33:$B$776,F$83)+'СЕТ СН'!$H$11+СВЦЭМ!$D$10+'СЕТ СН'!$H$6-'СЕТ СН'!$H$23</f>
        <v>1217.5026723000001</v>
      </c>
      <c r="G98" s="36">
        <f>SUMIFS(СВЦЭМ!$D$33:$D$776,СВЦЭМ!$A$33:$A$776,$A98,СВЦЭМ!$B$33:$B$776,G$83)+'СЕТ СН'!$H$11+СВЦЭМ!$D$10+'СЕТ СН'!$H$6-'СЕТ СН'!$H$23</f>
        <v>1203.9735896100001</v>
      </c>
      <c r="H98" s="36">
        <f>SUMIFS(СВЦЭМ!$D$33:$D$776,СВЦЭМ!$A$33:$A$776,$A98,СВЦЭМ!$B$33:$B$776,H$83)+'СЕТ СН'!$H$11+СВЦЭМ!$D$10+'СЕТ СН'!$H$6-'СЕТ СН'!$H$23</f>
        <v>1170.2529726299999</v>
      </c>
      <c r="I98" s="36">
        <f>SUMIFS(СВЦЭМ!$D$33:$D$776,СВЦЭМ!$A$33:$A$776,$A98,СВЦЭМ!$B$33:$B$776,I$83)+'СЕТ СН'!$H$11+СВЦЭМ!$D$10+'СЕТ СН'!$H$6-'СЕТ СН'!$H$23</f>
        <v>1138.72044329</v>
      </c>
      <c r="J98" s="36">
        <f>SUMIFS(СВЦЭМ!$D$33:$D$776,СВЦЭМ!$A$33:$A$776,$A98,СВЦЭМ!$B$33:$B$776,J$83)+'СЕТ СН'!$H$11+СВЦЭМ!$D$10+'СЕТ СН'!$H$6-'СЕТ СН'!$H$23</f>
        <v>1146.72986659</v>
      </c>
      <c r="K98" s="36">
        <f>SUMIFS(СВЦЭМ!$D$33:$D$776,СВЦЭМ!$A$33:$A$776,$A98,СВЦЭМ!$B$33:$B$776,K$83)+'СЕТ СН'!$H$11+СВЦЭМ!$D$10+'СЕТ СН'!$H$6-'СЕТ СН'!$H$23</f>
        <v>1158.45884477</v>
      </c>
      <c r="L98" s="36">
        <f>SUMIFS(СВЦЭМ!$D$33:$D$776,СВЦЭМ!$A$33:$A$776,$A98,СВЦЭМ!$B$33:$B$776,L$83)+'СЕТ СН'!$H$11+СВЦЭМ!$D$10+'СЕТ СН'!$H$6-'СЕТ СН'!$H$23</f>
        <v>1161.46402855</v>
      </c>
      <c r="M98" s="36">
        <f>SUMIFS(СВЦЭМ!$D$33:$D$776,СВЦЭМ!$A$33:$A$776,$A98,СВЦЭМ!$B$33:$B$776,M$83)+'СЕТ СН'!$H$11+СВЦЭМ!$D$10+'СЕТ СН'!$H$6-'СЕТ СН'!$H$23</f>
        <v>1157.1109831700001</v>
      </c>
      <c r="N98" s="36">
        <f>SUMIFS(СВЦЭМ!$D$33:$D$776,СВЦЭМ!$A$33:$A$776,$A98,СВЦЭМ!$B$33:$B$776,N$83)+'СЕТ СН'!$H$11+СВЦЭМ!$D$10+'СЕТ СН'!$H$6-'СЕТ СН'!$H$23</f>
        <v>1150.31243419</v>
      </c>
      <c r="O98" s="36">
        <f>SUMIFS(СВЦЭМ!$D$33:$D$776,СВЦЭМ!$A$33:$A$776,$A98,СВЦЭМ!$B$33:$B$776,O$83)+'СЕТ СН'!$H$11+СВЦЭМ!$D$10+'СЕТ СН'!$H$6-'СЕТ СН'!$H$23</f>
        <v>1167.12079098</v>
      </c>
      <c r="P98" s="36">
        <f>SUMIFS(СВЦЭМ!$D$33:$D$776,СВЦЭМ!$A$33:$A$776,$A98,СВЦЭМ!$B$33:$B$776,P$83)+'СЕТ СН'!$H$11+СВЦЭМ!$D$10+'СЕТ СН'!$H$6-'СЕТ СН'!$H$23</f>
        <v>1172.10426409</v>
      </c>
      <c r="Q98" s="36">
        <f>SUMIFS(СВЦЭМ!$D$33:$D$776,СВЦЭМ!$A$33:$A$776,$A98,СВЦЭМ!$B$33:$B$776,Q$83)+'СЕТ СН'!$H$11+СВЦЭМ!$D$10+'СЕТ СН'!$H$6-'СЕТ СН'!$H$23</f>
        <v>1176.94500917</v>
      </c>
      <c r="R98" s="36">
        <f>SUMIFS(СВЦЭМ!$D$33:$D$776,СВЦЭМ!$A$33:$A$776,$A98,СВЦЭМ!$B$33:$B$776,R$83)+'СЕТ СН'!$H$11+СВЦЭМ!$D$10+'СЕТ СН'!$H$6-'СЕТ СН'!$H$23</f>
        <v>1185.9391146200001</v>
      </c>
      <c r="S98" s="36">
        <f>SUMIFS(СВЦЭМ!$D$33:$D$776,СВЦЭМ!$A$33:$A$776,$A98,СВЦЭМ!$B$33:$B$776,S$83)+'СЕТ СН'!$H$11+СВЦЭМ!$D$10+'СЕТ СН'!$H$6-'СЕТ СН'!$H$23</f>
        <v>1196.9112930900001</v>
      </c>
      <c r="T98" s="36">
        <f>SUMIFS(СВЦЭМ!$D$33:$D$776,СВЦЭМ!$A$33:$A$776,$A98,СВЦЭМ!$B$33:$B$776,T$83)+'СЕТ СН'!$H$11+СВЦЭМ!$D$10+'СЕТ СН'!$H$6-'СЕТ СН'!$H$23</f>
        <v>1200.7837901100002</v>
      </c>
      <c r="U98" s="36">
        <f>SUMIFS(СВЦЭМ!$D$33:$D$776,СВЦЭМ!$A$33:$A$776,$A98,СВЦЭМ!$B$33:$B$776,U$83)+'СЕТ СН'!$H$11+СВЦЭМ!$D$10+'СЕТ СН'!$H$6-'СЕТ СН'!$H$23</f>
        <v>1202.47995937</v>
      </c>
      <c r="V98" s="36">
        <f>SUMIFS(СВЦЭМ!$D$33:$D$776,СВЦЭМ!$A$33:$A$776,$A98,СВЦЭМ!$B$33:$B$776,V$83)+'СЕТ СН'!$H$11+СВЦЭМ!$D$10+'СЕТ СН'!$H$6-'СЕТ СН'!$H$23</f>
        <v>1211.15235876</v>
      </c>
      <c r="W98" s="36">
        <f>SUMIFS(СВЦЭМ!$D$33:$D$776,СВЦЭМ!$A$33:$A$776,$A98,СВЦЭМ!$B$33:$B$776,W$83)+'СЕТ СН'!$H$11+СВЦЭМ!$D$10+'СЕТ СН'!$H$6-'СЕТ СН'!$H$23</f>
        <v>1216.3814953999999</v>
      </c>
      <c r="X98" s="36">
        <f>SUMIFS(СВЦЭМ!$D$33:$D$776,СВЦЭМ!$A$33:$A$776,$A98,СВЦЭМ!$B$33:$B$776,X$83)+'СЕТ СН'!$H$11+СВЦЭМ!$D$10+'СЕТ СН'!$H$6-'СЕТ СН'!$H$23</f>
        <v>1177.7285809999998</v>
      </c>
      <c r="Y98" s="36">
        <f>SUMIFS(СВЦЭМ!$D$33:$D$776,СВЦЭМ!$A$33:$A$776,$A98,СВЦЭМ!$B$33:$B$776,Y$83)+'СЕТ СН'!$H$11+СВЦЭМ!$D$10+'СЕТ СН'!$H$6-'СЕТ СН'!$H$23</f>
        <v>1116.6880280999999</v>
      </c>
    </row>
    <row r="99" spans="1:25" ht="15.75" x14ac:dyDescent="0.2">
      <c r="A99" s="35">
        <f t="shared" si="2"/>
        <v>43693</v>
      </c>
      <c r="B99" s="36">
        <f>SUMIFS(СВЦЭМ!$D$33:$D$776,СВЦЭМ!$A$33:$A$776,$A99,СВЦЭМ!$B$33:$B$776,B$83)+'СЕТ СН'!$H$11+СВЦЭМ!$D$10+'СЕТ СН'!$H$6-'СЕТ СН'!$H$23</f>
        <v>1230.88354185</v>
      </c>
      <c r="C99" s="36">
        <f>SUMIFS(СВЦЭМ!$D$33:$D$776,СВЦЭМ!$A$33:$A$776,$A99,СВЦЭМ!$B$33:$B$776,C$83)+'СЕТ СН'!$H$11+СВЦЭМ!$D$10+'СЕТ СН'!$H$6-'СЕТ СН'!$H$23</f>
        <v>1276.7751044299998</v>
      </c>
      <c r="D99" s="36">
        <f>SUMIFS(СВЦЭМ!$D$33:$D$776,СВЦЭМ!$A$33:$A$776,$A99,СВЦЭМ!$B$33:$B$776,D$83)+'СЕТ СН'!$H$11+СВЦЭМ!$D$10+'СЕТ СН'!$H$6-'СЕТ СН'!$H$23</f>
        <v>1308.1471791499998</v>
      </c>
      <c r="E99" s="36">
        <f>SUMIFS(СВЦЭМ!$D$33:$D$776,СВЦЭМ!$A$33:$A$776,$A99,СВЦЭМ!$B$33:$B$776,E$83)+'СЕТ СН'!$H$11+СВЦЭМ!$D$10+'СЕТ СН'!$H$6-'СЕТ СН'!$H$23</f>
        <v>1319.79657797</v>
      </c>
      <c r="F99" s="36">
        <f>SUMIFS(СВЦЭМ!$D$33:$D$776,СВЦЭМ!$A$33:$A$776,$A99,СВЦЭМ!$B$33:$B$776,F$83)+'СЕТ СН'!$H$11+СВЦЭМ!$D$10+'СЕТ СН'!$H$6-'СЕТ СН'!$H$23</f>
        <v>1312.6052511399998</v>
      </c>
      <c r="G99" s="36">
        <f>SUMIFS(СВЦЭМ!$D$33:$D$776,СВЦЭМ!$A$33:$A$776,$A99,СВЦЭМ!$B$33:$B$776,G$83)+'СЕТ СН'!$H$11+СВЦЭМ!$D$10+'СЕТ СН'!$H$6-'СЕТ СН'!$H$23</f>
        <v>1283.87432218</v>
      </c>
      <c r="H99" s="36">
        <f>SUMIFS(СВЦЭМ!$D$33:$D$776,СВЦЭМ!$A$33:$A$776,$A99,СВЦЭМ!$B$33:$B$776,H$83)+'СЕТ СН'!$H$11+СВЦЭМ!$D$10+'СЕТ СН'!$H$6-'СЕТ СН'!$H$23</f>
        <v>1252.91942288</v>
      </c>
      <c r="I99" s="36">
        <f>SUMIFS(СВЦЭМ!$D$33:$D$776,СВЦЭМ!$A$33:$A$776,$A99,СВЦЭМ!$B$33:$B$776,I$83)+'СЕТ СН'!$H$11+СВЦЭМ!$D$10+'СЕТ СН'!$H$6-'СЕТ СН'!$H$23</f>
        <v>1188.58007393</v>
      </c>
      <c r="J99" s="36">
        <f>SUMIFS(СВЦЭМ!$D$33:$D$776,СВЦЭМ!$A$33:$A$776,$A99,СВЦЭМ!$B$33:$B$776,J$83)+'СЕТ СН'!$H$11+СВЦЭМ!$D$10+'СЕТ СН'!$H$6-'СЕТ СН'!$H$23</f>
        <v>1167.2428886299999</v>
      </c>
      <c r="K99" s="36">
        <f>SUMIFS(СВЦЭМ!$D$33:$D$776,СВЦЭМ!$A$33:$A$776,$A99,СВЦЭМ!$B$33:$B$776,K$83)+'СЕТ СН'!$H$11+СВЦЭМ!$D$10+'СЕТ СН'!$H$6-'СЕТ СН'!$H$23</f>
        <v>1187.9308523499999</v>
      </c>
      <c r="L99" s="36">
        <f>SUMIFS(СВЦЭМ!$D$33:$D$776,СВЦЭМ!$A$33:$A$776,$A99,СВЦЭМ!$B$33:$B$776,L$83)+'СЕТ СН'!$H$11+СВЦЭМ!$D$10+'СЕТ СН'!$H$6-'СЕТ СН'!$H$23</f>
        <v>1186.65778596</v>
      </c>
      <c r="M99" s="36">
        <f>SUMIFS(СВЦЭМ!$D$33:$D$776,СВЦЭМ!$A$33:$A$776,$A99,СВЦЭМ!$B$33:$B$776,M$83)+'СЕТ СН'!$H$11+СВЦЭМ!$D$10+'СЕТ СН'!$H$6-'СЕТ СН'!$H$23</f>
        <v>1173.91615022</v>
      </c>
      <c r="N99" s="36">
        <f>SUMIFS(СВЦЭМ!$D$33:$D$776,СВЦЭМ!$A$33:$A$776,$A99,СВЦЭМ!$B$33:$B$776,N$83)+'СЕТ СН'!$H$11+СВЦЭМ!$D$10+'СЕТ СН'!$H$6-'СЕТ СН'!$H$23</f>
        <v>1164.10867102</v>
      </c>
      <c r="O99" s="36">
        <f>SUMIFS(СВЦЭМ!$D$33:$D$776,СВЦЭМ!$A$33:$A$776,$A99,СВЦЭМ!$B$33:$B$776,O$83)+'СЕТ СН'!$H$11+СВЦЭМ!$D$10+'СЕТ СН'!$H$6-'СЕТ СН'!$H$23</f>
        <v>1173.56994889</v>
      </c>
      <c r="P99" s="36">
        <f>SUMIFS(СВЦЭМ!$D$33:$D$776,СВЦЭМ!$A$33:$A$776,$A99,СВЦЭМ!$B$33:$B$776,P$83)+'СЕТ СН'!$H$11+СВЦЭМ!$D$10+'СЕТ СН'!$H$6-'СЕТ СН'!$H$23</f>
        <v>1188.16925055</v>
      </c>
      <c r="Q99" s="36">
        <f>SUMIFS(СВЦЭМ!$D$33:$D$776,СВЦЭМ!$A$33:$A$776,$A99,СВЦЭМ!$B$33:$B$776,Q$83)+'СЕТ СН'!$H$11+СВЦЭМ!$D$10+'СЕТ СН'!$H$6-'СЕТ СН'!$H$23</f>
        <v>1188.1762799000001</v>
      </c>
      <c r="R99" s="36">
        <f>SUMIFS(СВЦЭМ!$D$33:$D$776,СВЦЭМ!$A$33:$A$776,$A99,СВЦЭМ!$B$33:$B$776,R$83)+'СЕТ СН'!$H$11+СВЦЭМ!$D$10+'СЕТ СН'!$H$6-'СЕТ СН'!$H$23</f>
        <v>1154.3692905799999</v>
      </c>
      <c r="S99" s="36">
        <f>SUMIFS(СВЦЭМ!$D$33:$D$776,СВЦЭМ!$A$33:$A$776,$A99,СВЦЭМ!$B$33:$B$776,S$83)+'СЕТ СН'!$H$11+СВЦЭМ!$D$10+'СЕТ СН'!$H$6-'СЕТ СН'!$H$23</f>
        <v>1141.5576086599999</v>
      </c>
      <c r="T99" s="36">
        <f>SUMIFS(СВЦЭМ!$D$33:$D$776,СВЦЭМ!$A$33:$A$776,$A99,СВЦЭМ!$B$33:$B$776,T$83)+'СЕТ СН'!$H$11+СВЦЭМ!$D$10+'СЕТ СН'!$H$6-'СЕТ СН'!$H$23</f>
        <v>1150.12351676</v>
      </c>
      <c r="U99" s="36">
        <f>SUMIFS(СВЦЭМ!$D$33:$D$776,СВЦЭМ!$A$33:$A$776,$A99,СВЦЭМ!$B$33:$B$776,U$83)+'СЕТ СН'!$H$11+СВЦЭМ!$D$10+'СЕТ СН'!$H$6-'СЕТ СН'!$H$23</f>
        <v>1149.3461168899998</v>
      </c>
      <c r="V99" s="36">
        <f>SUMIFS(СВЦЭМ!$D$33:$D$776,СВЦЭМ!$A$33:$A$776,$A99,СВЦЭМ!$B$33:$B$776,V$83)+'СЕТ СН'!$H$11+СВЦЭМ!$D$10+'СЕТ СН'!$H$6-'СЕТ СН'!$H$23</f>
        <v>1157.1501600399999</v>
      </c>
      <c r="W99" s="36">
        <f>SUMIFS(СВЦЭМ!$D$33:$D$776,СВЦЭМ!$A$33:$A$776,$A99,СВЦЭМ!$B$33:$B$776,W$83)+'СЕТ СН'!$H$11+СВЦЭМ!$D$10+'СЕТ СН'!$H$6-'СЕТ СН'!$H$23</f>
        <v>1154.7521732999999</v>
      </c>
      <c r="X99" s="36">
        <f>SUMIFS(СВЦЭМ!$D$33:$D$776,СВЦЭМ!$A$33:$A$776,$A99,СВЦЭМ!$B$33:$B$776,X$83)+'СЕТ СН'!$H$11+СВЦЭМ!$D$10+'СЕТ СН'!$H$6-'СЕТ СН'!$H$23</f>
        <v>1125.6576227199998</v>
      </c>
      <c r="Y99" s="36">
        <f>SUMIFS(СВЦЭМ!$D$33:$D$776,СВЦЭМ!$A$33:$A$776,$A99,СВЦЭМ!$B$33:$B$776,Y$83)+'СЕТ СН'!$H$11+СВЦЭМ!$D$10+'СЕТ СН'!$H$6-'СЕТ СН'!$H$23</f>
        <v>1104.81222443</v>
      </c>
    </row>
    <row r="100" spans="1:25" ht="15.75" x14ac:dyDescent="0.2">
      <c r="A100" s="35">
        <f t="shared" si="2"/>
        <v>43694</v>
      </c>
      <c r="B100" s="36">
        <f>SUMIFS(СВЦЭМ!$D$33:$D$776,СВЦЭМ!$A$33:$A$776,$A100,СВЦЭМ!$B$33:$B$776,B$83)+'СЕТ СН'!$H$11+СВЦЭМ!$D$10+'СЕТ СН'!$H$6-'СЕТ СН'!$H$23</f>
        <v>1281.6391690099999</v>
      </c>
      <c r="C100" s="36">
        <f>SUMIFS(СВЦЭМ!$D$33:$D$776,СВЦЭМ!$A$33:$A$776,$A100,СВЦЭМ!$B$33:$B$776,C$83)+'СЕТ СН'!$H$11+СВЦЭМ!$D$10+'СЕТ СН'!$H$6-'СЕТ СН'!$H$23</f>
        <v>1371.0489249</v>
      </c>
      <c r="D100" s="36">
        <f>SUMIFS(СВЦЭМ!$D$33:$D$776,СВЦЭМ!$A$33:$A$776,$A100,СВЦЭМ!$B$33:$B$776,D$83)+'СЕТ СН'!$H$11+СВЦЭМ!$D$10+'СЕТ СН'!$H$6-'СЕТ СН'!$H$23</f>
        <v>1387.160151</v>
      </c>
      <c r="E100" s="36">
        <f>SUMIFS(СВЦЭМ!$D$33:$D$776,СВЦЭМ!$A$33:$A$776,$A100,СВЦЭМ!$B$33:$B$776,E$83)+'СЕТ СН'!$H$11+СВЦЭМ!$D$10+'СЕТ СН'!$H$6-'СЕТ СН'!$H$23</f>
        <v>1421.2455363899999</v>
      </c>
      <c r="F100" s="36">
        <f>SUMIFS(СВЦЭМ!$D$33:$D$776,СВЦЭМ!$A$33:$A$776,$A100,СВЦЭМ!$B$33:$B$776,F$83)+'СЕТ СН'!$H$11+СВЦЭМ!$D$10+'СЕТ СН'!$H$6-'СЕТ СН'!$H$23</f>
        <v>1417.3109372700001</v>
      </c>
      <c r="G100" s="36">
        <f>SUMIFS(СВЦЭМ!$D$33:$D$776,СВЦЭМ!$A$33:$A$776,$A100,СВЦЭМ!$B$33:$B$776,G$83)+'СЕТ СН'!$H$11+СВЦЭМ!$D$10+'СЕТ СН'!$H$6-'СЕТ СН'!$H$23</f>
        <v>1391.27206796</v>
      </c>
      <c r="H100" s="36">
        <f>SUMIFS(СВЦЭМ!$D$33:$D$776,СВЦЭМ!$A$33:$A$776,$A100,СВЦЭМ!$B$33:$B$776,H$83)+'СЕТ СН'!$H$11+СВЦЭМ!$D$10+'СЕТ СН'!$H$6-'СЕТ СН'!$H$23</f>
        <v>1355.17883996</v>
      </c>
      <c r="I100" s="36">
        <f>SUMIFS(СВЦЭМ!$D$33:$D$776,СВЦЭМ!$A$33:$A$776,$A100,СВЦЭМ!$B$33:$B$776,I$83)+'СЕТ СН'!$H$11+СВЦЭМ!$D$10+'СЕТ СН'!$H$6-'СЕТ СН'!$H$23</f>
        <v>1274.99168887</v>
      </c>
      <c r="J100" s="36">
        <f>SUMIFS(СВЦЭМ!$D$33:$D$776,СВЦЭМ!$A$33:$A$776,$A100,СВЦЭМ!$B$33:$B$776,J$83)+'СЕТ СН'!$H$11+СВЦЭМ!$D$10+'СЕТ СН'!$H$6-'СЕТ СН'!$H$23</f>
        <v>1185.85622618</v>
      </c>
      <c r="K100" s="36">
        <f>SUMIFS(СВЦЭМ!$D$33:$D$776,СВЦЭМ!$A$33:$A$776,$A100,СВЦЭМ!$B$33:$B$776,K$83)+'СЕТ СН'!$H$11+СВЦЭМ!$D$10+'СЕТ СН'!$H$6-'СЕТ СН'!$H$23</f>
        <v>1141.3253880699999</v>
      </c>
      <c r="L100" s="36">
        <f>SUMIFS(СВЦЭМ!$D$33:$D$776,СВЦЭМ!$A$33:$A$776,$A100,СВЦЭМ!$B$33:$B$776,L$83)+'СЕТ СН'!$H$11+СВЦЭМ!$D$10+'СЕТ СН'!$H$6-'СЕТ СН'!$H$23</f>
        <v>1148.16115616</v>
      </c>
      <c r="M100" s="36">
        <f>SUMIFS(СВЦЭМ!$D$33:$D$776,СВЦЭМ!$A$33:$A$776,$A100,СВЦЭМ!$B$33:$B$776,M$83)+'СЕТ СН'!$H$11+СВЦЭМ!$D$10+'СЕТ СН'!$H$6-'СЕТ СН'!$H$23</f>
        <v>1147.2013602500001</v>
      </c>
      <c r="N100" s="36">
        <f>SUMIFS(СВЦЭМ!$D$33:$D$776,СВЦЭМ!$A$33:$A$776,$A100,СВЦЭМ!$B$33:$B$776,N$83)+'СЕТ СН'!$H$11+СВЦЭМ!$D$10+'СЕТ СН'!$H$6-'СЕТ СН'!$H$23</f>
        <v>1139.6079102600002</v>
      </c>
      <c r="O100" s="36">
        <f>SUMIFS(СВЦЭМ!$D$33:$D$776,СВЦЭМ!$A$33:$A$776,$A100,СВЦЭМ!$B$33:$B$776,O$83)+'СЕТ СН'!$H$11+СВЦЭМ!$D$10+'СЕТ СН'!$H$6-'СЕТ СН'!$H$23</f>
        <v>1144.8638371500001</v>
      </c>
      <c r="P100" s="36">
        <f>SUMIFS(СВЦЭМ!$D$33:$D$776,СВЦЭМ!$A$33:$A$776,$A100,СВЦЭМ!$B$33:$B$776,P$83)+'СЕТ СН'!$H$11+СВЦЭМ!$D$10+'СЕТ СН'!$H$6-'СЕТ СН'!$H$23</f>
        <v>1142.1508449</v>
      </c>
      <c r="Q100" s="36">
        <f>SUMIFS(СВЦЭМ!$D$33:$D$776,СВЦЭМ!$A$33:$A$776,$A100,СВЦЭМ!$B$33:$B$776,Q$83)+'СЕТ СН'!$H$11+СВЦЭМ!$D$10+'СЕТ СН'!$H$6-'СЕТ СН'!$H$23</f>
        <v>1149.8407929499999</v>
      </c>
      <c r="R100" s="36">
        <f>SUMIFS(СВЦЭМ!$D$33:$D$776,СВЦЭМ!$A$33:$A$776,$A100,СВЦЭМ!$B$33:$B$776,R$83)+'СЕТ СН'!$H$11+СВЦЭМ!$D$10+'СЕТ СН'!$H$6-'СЕТ СН'!$H$23</f>
        <v>1100.93709076</v>
      </c>
      <c r="S100" s="36">
        <f>SUMIFS(СВЦЭМ!$D$33:$D$776,СВЦЭМ!$A$33:$A$776,$A100,СВЦЭМ!$B$33:$B$776,S$83)+'СЕТ СН'!$H$11+СВЦЭМ!$D$10+'СЕТ СН'!$H$6-'СЕТ СН'!$H$23</f>
        <v>1100.17448651</v>
      </c>
      <c r="T100" s="36">
        <f>SUMIFS(СВЦЭМ!$D$33:$D$776,СВЦЭМ!$A$33:$A$776,$A100,СВЦЭМ!$B$33:$B$776,T$83)+'СЕТ СН'!$H$11+СВЦЭМ!$D$10+'СЕТ СН'!$H$6-'СЕТ СН'!$H$23</f>
        <v>1109.3451177500001</v>
      </c>
      <c r="U100" s="36">
        <f>SUMIFS(СВЦЭМ!$D$33:$D$776,СВЦЭМ!$A$33:$A$776,$A100,СВЦЭМ!$B$33:$B$776,U$83)+'СЕТ СН'!$H$11+СВЦЭМ!$D$10+'СЕТ СН'!$H$6-'СЕТ СН'!$H$23</f>
        <v>1110.21987973</v>
      </c>
      <c r="V100" s="36">
        <f>SUMIFS(СВЦЭМ!$D$33:$D$776,СВЦЭМ!$A$33:$A$776,$A100,СВЦЭМ!$B$33:$B$776,V$83)+'СЕТ СН'!$H$11+СВЦЭМ!$D$10+'СЕТ СН'!$H$6-'СЕТ СН'!$H$23</f>
        <v>1120.7593346899998</v>
      </c>
      <c r="W100" s="36">
        <f>SUMIFS(СВЦЭМ!$D$33:$D$776,СВЦЭМ!$A$33:$A$776,$A100,СВЦЭМ!$B$33:$B$776,W$83)+'СЕТ СН'!$H$11+СВЦЭМ!$D$10+'СЕТ СН'!$H$6-'СЕТ СН'!$H$23</f>
        <v>1127.52095014</v>
      </c>
      <c r="X100" s="36">
        <f>SUMIFS(СВЦЭМ!$D$33:$D$776,СВЦЭМ!$A$33:$A$776,$A100,СВЦЭМ!$B$33:$B$776,X$83)+'СЕТ СН'!$H$11+СВЦЭМ!$D$10+'СЕТ СН'!$H$6-'СЕТ СН'!$H$23</f>
        <v>1086.92747422</v>
      </c>
      <c r="Y100" s="36">
        <f>SUMIFS(СВЦЭМ!$D$33:$D$776,СВЦЭМ!$A$33:$A$776,$A100,СВЦЭМ!$B$33:$B$776,Y$83)+'СЕТ СН'!$H$11+СВЦЭМ!$D$10+'СЕТ СН'!$H$6-'СЕТ СН'!$H$23</f>
        <v>1074.6271178</v>
      </c>
    </row>
    <row r="101" spans="1:25" ht="15.75" x14ac:dyDescent="0.2">
      <c r="A101" s="35">
        <f t="shared" si="2"/>
        <v>43695</v>
      </c>
      <c r="B101" s="36">
        <f>SUMIFS(СВЦЭМ!$D$33:$D$776,СВЦЭМ!$A$33:$A$776,$A101,СВЦЭМ!$B$33:$B$776,B$83)+'СЕТ СН'!$H$11+СВЦЭМ!$D$10+'СЕТ СН'!$H$6-'СЕТ СН'!$H$23</f>
        <v>1145.9301227000001</v>
      </c>
      <c r="C101" s="36">
        <f>SUMIFS(СВЦЭМ!$D$33:$D$776,СВЦЭМ!$A$33:$A$776,$A101,СВЦЭМ!$B$33:$B$776,C$83)+'СЕТ СН'!$H$11+СВЦЭМ!$D$10+'СЕТ СН'!$H$6-'СЕТ СН'!$H$23</f>
        <v>1178.30919109</v>
      </c>
      <c r="D101" s="36">
        <f>SUMIFS(СВЦЭМ!$D$33:$D$776,СВЦЭМ!$A$33:$A$776,$A101,СВЦЭМ!$B$33:$B$776,D$83)+'СЕТ СН'!$H$11+СВЦЭМ!$D$10+'СЕТ СН'!$H$6-'СЕТ СН'!$H$23</f>
        <v>1222.99335649</v>
      </c>
      <c r="E101" s="36">
        <f>SUMIFS(СВЦЭМ!$D$33:$D$776,СВЦЭМ!$A$33:$A$776,$A101,СВЦЭМ!$B$33:$B$776,E$83)+'СЕТ СН'!$H$11+СВЦЭМ!$D$10+'СЕТ СН'!$H$6-'СЕТ СН'!$H$23</f>
        <v>1230.9401906399999</v>
      </c>
      <c r="F101" s="36">
        <f>SUMIFS(СВЦЭМ!$D$33:$D$776,СВЦЭМ!$A$33:$A$776,$A101,СВЦЭМ!$B$33:$B$776,F$83)+'СЕТ СН'!$H$11+СВЦЭМ!$D$10+'СЕТ СН'!$H$6-'СЕТ СН'!$H$23</f>
        <v>1231.71264167</v>
      </c>
      <c r="G101" s="36">
        <f>SUMIFS(СВЦЭМ!$D$33:$D$776,СВЦЭМ!$A$33:$A$776,$A101,СВЦЭМ!$B$33:$B$776,G$83)+'СЕТ СН'!$H$11+СВЦЭМ!$D$10+'СЕТ СН'!$H$6-'СЕТ СН'!$H$23</f>
        <v>1227.67293281</v>
      </c>
      <c r="H101" s="36">
        <f>SUMIFS(СВЦЭМ!$D$33:$D$776,СВЦЭМ!$A$33:$A$776,$A101,СВЦЭМ!$B$33:$B$776,H$83)+'СЕТ СН'!$H$11+СВЦЭМ!$D$10+'СЕТ СН'!$H$6-'СЕТ СН'!$H$23</f>
        <v>1224.01257407</v>
      </c>
      <c r="I101" s="36">
        <f>SUMIFS(СВЦЭМ!$D$33:$D$776,СВЦЭМ!$A$33:$A$776,$A101,СВЦЭМ!$B$33:$B$776,I$83)+'СЕТ СН'!$H$11+СВЦЭМ!$D$10+'СЕТ СН'!$H$6-'СЕТ СН'!$H$23</f>
        <v>1207.6473237099999</v>
      </c>
      <c r="J101" s="36">
        <f>SUMIFS(СВЦЭМ!$D$33:$D$776,СВЦЭМ!$A$33:$A$776,$A101,СВЦЭМ!$B$33:$B$776,J$83)+'СЕТ СН'!$H$11+СВЦЭМ!$D$10+'СЕТ СН'!$H$6-'СЕТ СН'!$H$23</f>
        <v>1195.46477865</v>
      </c>
      <c r="K101" s="36">
        <f>SUMIFS(СВЦЭМ!$D$33:$D$776,СВЦЭМ!$A$33:$A$776,$A101,СВЦЭМ!$B$33:$B$776,K$83)+'СЕТ СН'!$H$11+СВЦЭМ!$D$10+'СЕТ СН'!$H$6-'СЕТ СН'!$H$23</f>
        <v>1146.79786956</v>
      </c>
      <c r="L101" s="36">
        <f>SUMIFS(СВЦЭМ!$D$33:$D$776,СВЦЭМ!$A$33:$A$776,$A101,СВЦЭМ!$B$33:$B$776,L$83)+'СЕТ СН'!$H$11+СВЦЭМ!$D$10+'СЕТ СН'!$H$6-'СЕТ СН'!$H$23</f>
        <v>1148.8701600499999</v>
      </c>
      <c r="M101" s="36">
        <f>SUMIFS(СВЦЭМ!$D$33:$D$776,СВЦЭМ!$A$33:$A$776,$A101,СВЦЭМ!$B$33:$B$776,M$83)+'СЕТ СН'!$H$11+СВЦЭМ!$D$10+'СЕТ СН'!$H$6-'СЕТ СН'!$H$23</f>
        <v>1147.5519193099999</v>
      </c>
      <c r="N101" s="36">
        <f>SUMIFS(СВЦЭМ!$D$33:$D$776,СВЦЭМ!$A$33:$A$776,$A101,СВЦЭМ!$B$33:$B$776,N$83)+'СЕТ СН'!$H$11+СВЦЭМ!$D$10+'СЕТ СН'!$H$6-'СЕТ СН'!$H$23</f>
        <v>1135.42733178</v>
      </c>
      <c r="O101" s="36">
        <f>SUMIFS(СВЦЭМ!$D$33:$D$776,СВЦЭМ!$A$33:$A$776,$A101,СВЦЭМ!$B$33:$B$776,O$83)+'СЕТ СН'!$H$11+СВЦЭМ!$D$10+'СЕТ СН'!$H$6-'СЕТ СН'!$H$23</f>
        <v>1134.9041977000002</v>
      </c>
      <c r="P101" s="36">
        <f>SUMIFS(СВЦЭМ!$D$33:$D$776,СВЦЭМ!$A$33:$A$776,$A101,СВЦЭМ!$B$33:$B$776,P$83)+'СЕТ СН'!$H$11+СВЦЭМ!$D$10+'СЕТ СН'!$H$6-'СЕТ СН'!$H$23</f>
        <v>1124.10040093</v>
      </c>
      <c r="Q101" s="36">
        <f>SUMIFS(СВЦЭМ!$D$33:$D$776,СВЦЭМ!$A$33:$A$776,$A101,СВЦЭМ!$B$33:$B$776,Q$83)+'СЕТ СН'!$H$11+СВЦЭМ!$D$10+'СЕТ СН'!$H$6-'СЕТ СН'!$H$23</f>
        <v>1128.70328384</v>
      </c>
      <c r="R101" s="36">
        <f>SUMIFS(СВЦЭМ!$D$33:$D$776,СВЦЭМ!$A$33:$A$776,$A101,СВЦЭМ!$B$33:$B$776,R$83)+'СЕТ СН'!$H$11+СВЦЭМ!$D$10+'СЕТ СН'!$H$6-'СЕТ СН'!$H$23</f>
        <v>1095.25140536</v>
      </c>
      <c r="S101" s="36">
        <f>SUMIFS(СВЦЭМ!$D$33:$D$776,СВЦЭМ!$A$33:$A$776,$A101,СВЦЭМ!$B$33:$B$776,S$83)+'СЕТ СН'!$H$11+СВЦЭМ!$D$10+'СЕТ СН'!$H$6-'СЕТ СН'!$H$23</f>
        <v>1108.58210113</v>
      </c>
      <c r="T101" s="36">
        <f>SUMIFS(СВЦЭМ!$D$33:$D$776,СВЦЭМ!$A$33:$A$776,$A101,СВЦЭМ!$B$33:$B$776,T$83)+'СЕТ СН'!$H$11+СВЦЭМ!$D$10+'СЕТ СН'!$H$6-'СЕТ СН'!$H$23</f>
        <v>1122.40633138</v>
      </c>
      <c r="U101" s="36">
        <f>SUMIFS(СВЦЭМ!$D$33:$D$776,СВЦЭМ!$A$33:$A$776,$A101,СВЦЭМ!$B$33:$B$776,U$83)+'СЕТ СН'!$H$11+СВЦЭМ!$D$10+'СЕТ СН'!$H$6-'СЕТ СН'!$H$23</f>
        <v>1126.38093723</v>
      </c>
      <c r="V101" s="36">
        <f>SUMIFS(СВЦЭМ!$D$33:$D$776,СВЦЭМ!$A$33:$A$776,$A101,СВЦЭМ!$B$33:$B$776,V$83)+'СЕТ СН'!$H$11+СВЦЭМ!$D$10+'СЕТ СН'!$H$6-'СЕТ СН'!$H$23</f>
        <v>1132.9250805299998</v>
      </c>
      <c r="W101" s="36">
        <f>SUMIFS(СВЦЭМ!$D$33:$D$776,СВЦЭМ!$A$33:$A$776,$A101,СВЦЭМ!$B$33:$B$776,W$83)+'СЕТ СН'!$H$11+СВЦЭМ!$D$10+'СЕТ СН'!$H$6-'СЕТ СН'!$H$23</f>
        <v>1145.93234014</v>
      </c>
      <c r="X101" s="36">
        <f>SUMIFS(СВЦЭМ!$D$33:$D$776,СВЦЭМ!$A$33:$A$776,$A101,СВЦЭМ!$B$33:$B$776,X$83)+'СЕТ СН'!$H$11+СВЦЭМ!$D$10+'СЕТ СН'!$H$6-'СЕТ СН'!$H$23</f>
        <v>1113.61278279</v>
      </c>
      <c r="Y101" s="36">
        <f>SUMIFS(СВЦЭМ!$D$33:$D$776,СВЦЭМ!$A$33:$A$776,$A101,СВЦЭМ!$B$33:$B$776,Y$83)+'СЕТ СН'!$H$11+СВЦЭМ!$D$10+'СЕТ СН'!$H$6-'СЕТ СН'!$H$23</f>
        <v>1145.76133592</v>
      </c>
    </row>
    <row r="102" spans="1:25" ht="15.75" x14ac:dyDescent="0.2">
      <c r="A102" s="35">
        <f t="shared" si="2"/>
        <v>43696</v>
      </c>
      <c r="B102" s="36">
        <f>SUMIFS(СВЦЭМ!$D$33:$D$776,СВЦЭМ!$A$33:$A$776,$A102,СВЦЭМ!$B$33:$B$776,B$83)+'СЕТ СН'!$H$11+СВЦЭМ!$D$10+'СЕТ СН'!$H$6-'СЕТ СН'!$H$23</f>
        <v>1189.9955788699999</v>
      </c>
      <c r="C102" s="36">
        <f>SUMIFS(СВЦЭМ!$D$33:$D$776,СВЦЭМ!$A$33:$A$776,$A102,СВЦЭМ!$B$33:$B$776,C$83)+'СЕТ СН'!$H$11+СВЦЭМ!$D$10+'СЕТ СН'!$H$6-'СЕТ СН'!$H$23</f>
        <v>1234.0378042500001</v>
      </c>
      <c r="D102" s="36">
        <f>SUMIFS(СВЦЭМ!$D$33:$D$776,СВЦЭМ!$A$33:$A$776,$A102,СВЦЭМ!$B$33:$B$776,D$83)+'СЕТ СН'!$H$11+СВЦЭМ!$D$10+'СЕТ СН'!$H$6-'СЕТ СН'!$H$23</f>
        <v>1267.1017993599999</v>
      </c>
      <c r="E102" s="36">
        <f>SUMIFS(СВЦЭМ!$D$33:$D$776,СВЦЭМ!$A$33:$A$776,$A102,СВЦЭМ!$B$33:$B$776,E$83)+'СЕТ СН'!$H$11+СВЦЭМ!$D$10+'СЕТ СН'!$H$6-'СЕТ СН'!$H$23</f>
        <v>1282.4480640100001</v>
      </c>
      <c r="F102" s="36">
        <f>SUMIFS(СВЦЭМ!$D$33:$D$776,СВЦЭМ!$A$33:$A$776,$A102,СВЦЭМ!$B$33:$B$776,F$83)+'СЕТ СН'!$H$11+СВЦЭМ!$D$10+'СЕТ СН'!$H$6-'СЕТ СН'!$H$23</f>
        <v>1283.02788906</v>
      </c>
      <c r="G102" s="36">
        <f>SUMIFS(СВЦЭМ!$D$33:$D$776,СВЦЭМ!$A$33:$A$776,$A102,СВЦЭМ!$B$33:$B$776,G$83)+'СЕТ СН'!$H$11+СВЦЭМ!$D$10+'СЕТ СН'!$H$6-'СЕТ СН'!$H$23</f>
        <v>1258.6469305800001</v>
      </c>
      <c r="H102" s="36">
        <f>SUMIFS(СВЦЭМ!$D$33:$D$776,СВЦЭМ!$A$33:$A$776,$A102,СВЦЭМ!$B$33:$B$776,H$83)+'СЕТ СН'!$H$11+СВЦЭМ!$D$10+'СЕТ СН'!$H$6-'СЕТ СН'!$H$23</f>
        <v>1215.7553192099999</v>
      </c>
      <c r="I102" s="36">
        <f>SUMIFS(СВЦЭМ!$D$33:$D$776,СВЦЭМ!$A$33:$A$776,$A102,СВЦЭМ!$B$33:$B$776,I$83)+'СЕТ СН'!$H$11+СВЦЭМ!$D$10+'СЕТ СН'!$H$6-'СЕТ СН'!$H$23</f>
        <v>1163.15551667</v>
      </c>
      <c r="J102" s="36">
        <f>SUMIFS(СВЦЭМ!$D$33:$D$776,СВЦЭМ!$A$33:$A$776,$A102,СВЦЭМ!$B$33:$B$776,J$83)+'СЕТ СН'!$H$11+СВЦЭМ!$D$10+'СЕТ СН'!$H$6-'СЕТ СН'!$H$23</f>
        <v>1196.9719750499999</v>
      </c>
      <c r="K102" s="36">
        <f>SUMIFS(СВЦЭМ!$D$33:$D$776,СВЦЭМ!$A$33:$A$776,$A102,СВЦЭМ!$B$33:$B$776,K$83)+'СЕТ СН'!$H$11+СВЦЭМ!$D$10+'СЕТ СН'!$H$6-'СЕТ СН'!$H$23</f>
        <v>1242.0049089499998</v>
      </c>
      <c r="L102" s="36">
        <f>SUMIFS(СВЦЭМ!$D$33:$D$776,СВЦЭМ!$A$33:$A$776,$A102,СВЦЭМ!$B$33:$B$776,L$83)+'СЕТ СН'!$H$11+СВЦЭМ!$D$10+'СЕТ СН'!$H$6-'СЕТ СН'!$H$23</f>
        <v>1240.5933464899999</v>
      </c>
      <c r="M102" s="36">
        <f>SUMIFS(СВЦЭМ!$D$33:$D$776,СВЦЭМ!$A$33:$A$776,$A102,СВЦЭМ!$B$33:$B$776,M$83)+'СЕТ СН'!$H$11+СВЦЭМ!$D$10+'СЕТ СН'!$H$6-'СЕТ СН'!$H$23</f>
        <v>1235.4785429799999</v>
      </c>
      <c r="N102" s="36">
        <f>SUMIFS(СВЦЭМ!$D$33:$D$776,СВЦЭМ!$A$33:$A$776,$A102,СВЦЭМ!$B$33:$B$776,N$83)+'СЕТ СН'!$H$11+СВЦЭМ!$D$10+'СЕТ СН'!$H$6-'СЕТ СН'!$H$23</f>
        <v>1232.44955469</v>
      </c>
      <c r="O102" s="36">
        <f>SUMIFS(СВЦЭМ!$D$33:$D$776,СВЦЭМ!$A$33:$A$776,$A102,СВЦЭМ!$B$33:$B$776,O$83)+'СЕТ СН'!$H$11+СВЦЭМ!$D$10+'СЕТ СН'!$H$6-'СЕТ СН'!$H$23</f>
        <v>1243.6919481700002</v>
      </c>
      <c r="P102" s="36">
        <f>SUMIFS(СВЦЭМ!$D$33:$D$776,СВЦЭМ!$A$33:$A$776,$A102,СВЦЭМ!$B$33:$B$776,P$83)+'СЕТ СН'!$H$11+СВЦЭМ!$D$10+'СЕТ СН'!$H$6-'СЕТ СН'!$H$23</f>
        <v>1246.54519314</v>
      </c>
      <c r="Q102" s="36">
        <f>SUMIFS(СВЦЭМ!$D$33:$D$776,СВЦЭМ!$A$33:$A$776,$A102,СВЦЭМ!$B$33:$B$776,Q$83)+'СЕТ СН'!$H$11+СВЦЭМ!$D$10+'СЕТ СН'!$H$6-'СЕТ СН'!$H$23</f>
        <v>1238.1116847799999</v>
      </c>
      <c r="R102" s="36">
        <f>SUMIFS(СВЦЭМ!$D$33:$D$776,СВЦЭМ!$A$33:$A$776,$A102,СВЦЭМ!$B$33:$B$776,R$83)+'СЕТ СН'!$H$11+СВЦЭМ!$D$10+'СЕТ СН'!$H$6-'СЕТ СН'!$H$23</f>
        <v>1266.0638963400002</v>
      </c>
      <c r="S102" s="36">
        <f>SUMIFS(СВЦЭМ!$D$33:$D$776,СВЦЭМ!$A$33:$A$776,$A102,СВЦЭМ!$B$33:$B$776,S$83)+'СЕТ СН'!$H$11+СВЦЭМ!$D$10+'СЕТ СН'!$H$6-'СЕТ СН'!$H$23</f>
        <v>1307.7760990199999</v>
      </c>
      <c r="T102" s="36">
        <f>SUMIFS(СВЦЭМ!$D$33:$D$776,СВЦЭМ!$A$33:$A$776,$A102,СВЦЭМ!$B$33:$B$776,T$83)+'СЕТ СН'!$H$11+СВЦЭМ!$D$10+'СЕТ СН'!$H$6-'СЕТ СН'!$H$23</f>
        <v>1307.6114685</v>
      </c>
      <c r="U102" s="36">
        <f>SUMIFS(СВЦЭМ!$D$33:$D$776,СВЦЭМ!$A$33:$A$776,$A102,СВЦЭМ!$B$33:$B$776,U$83)+'СЕТ СН'!$H$11+СВЦЭМ!$D$10+'СЕТ СН'!$H$6-'СЕТ СН'!$H$23</f>
        <v>1303.64698249</v>
      </c>
      <c r="V102" s="36">
        <f>SUMIFS(СВЦЭМ!$D$33:$D$776,СВЦЭМ!$A$33:$A$776,$A102,СВЦЭМ!$B$33:$B$776,V$83)+'СЕТ СН'!$H$11+СВЦЭМ!$D$10+'СЕТ СН'!$H$6-'СЕТ СН'!$H$23</f>
        <v>1297.37884177</v>
      </c>
      <c r="W102" s="36">
        <f>SUMIFS(СВЦЭМ!$D$33:$D$776,СВЦЭМ!$A$33:$A$776,$A102,СВЦЭМ!$B$33:$B$776,W$83)+'СЕТ СН'!$H$11+СВЦЭМ!$D$10+'СЕТ СН'!$H$6-'СЕТ СН'!$H$23</f>
        <v>1309.7370508700001</v>
      </c>
      <c r="X102" s="36">
        <f>SUMIFS(СВЦЭМ!$D$33:$D$776,СВЦЭМ!$A$33:$A$776,$A102,СВЦЭМ!$B$33:$B$776,X$83)+'СЕТ СН'!$H$11+СВЦЭМ!$D$10+'СЕТ СН'!$H$6-'СЕТ СН'!$H$23</f>
        <v>1382.0491846099999</v>
      </c>
      <c r="Y102" s="36">
        <f>SUMIFS(СВЦЭМ!$D$33:$D$776,СВЦЭМ!$A$33:$A$776,$A102,СВЦЭМ!$B$33:$B$776,Y$83)+'СЕТ СН'!$H$11+СВЦЭМ!$D$10+'СЕТ СН'!$H$6-'СЕТ СН'!$H$23</f>
        <v>1301.06203714</v>
      </c>
    </row>
    <row r="103" spans="1:25" ht="15.75" x14ac:dyDescent="0.2">
      <c r="A103" s="35">
        <f t="shared" si="2"/>
        <v>43697</v>
      </c>
      <c r="B103" s="36">
        <f>SUMIFS(СВЦЭМ!$D$33:$D$776,СВЦЭМ!$A$33:$A$776,$A103,СВЦЭМ!$B$33:$B$776,B$83)+'СЕТ СН'!$H$11+СВЦЭМ!$D$10+'СЕТ СН'!$H$6-'СЕТ СН'!$H$23</f>
        <v>1155.2401323300001</v>
      </c>
      <c r="C103" s="36">
        <f>SUMIFS(СВЦЭМ!$D$33:$D$776,СВЦЭМ!$A$33:$A$776,$A103,СВЦЭМ!$B$33:$B$776,C$83)+'СЕТ СН'!$H$11+СВЦЭМ!$D$10+'СЕТ СН'!$H$6-'СЕТ СН'!$H$23</f>
        <v>1188.41754883</v>
      </c>
      <c r="D103" s="36">
        <f>SUMIFS(СВЦЭМ!$D$33:$D$776,СВЦЭМ!$A$33:$A$776,$A103,СВЦЭМ!$B$33:$B$776,D$83)+'СЕТ СН'!$H$11+СВЦЭМ!$D$10+'СЕТ СН'!$H$6-'СЕТ СН'!$H$23</f>
        <v>1226.00133757</v>
      </c>
      <c r="E103" s="36">
        <f>SUMIFS(СВЦЭМ!$D$33:$D$776,СВЦЭМ!$A$33:$A$776,$A103,СВЦЭМ!$B$33:$B$776,E$83)+'СЕТ СН'!$H$11+СВЦЭМ!$D$10+'СЕТ СН'!$H$6-'СЕТ СН'!$H$23</f>
        <v>1241.6890643500001</v>
      </c>
      <c r="F103" s="36">
        <f>SUMIFS(СВЦЭМ!$D$33:$D$776,СВЦЭМ!$A$33:$A$776,$A103,СВЦЭМ!$B$33:$B$776,F$83)+'СЕТ СН'!$H$11+СВЦЭМ!$D$10+'СЕТ СН'!$H$6-'СЕТ СН'!$H$23</f>
        <v>1250.73024607</v>
      </c>
      <c r="G103" s="36">
        <f>SUMIFS(СВЦЭМ!$D$33:$D$776,СВЦЭМ!$A$33:$A$776,$A103,СВЦЭМ!$B$33:$B$776,G$83)+'СЕТ СН'!$H$11+СВЦЭМ!$D$10+'СЕТ СН'!$H$6-'СЕТ СН'!$H$23</f>
        <v>1227.5509331399999</v>
      </c>
      <c r="H103" s="36">
        <f>SUMIFS(СВЦЭМ!$D$33:$D$776,СВЦЭМ!$A$33:$A$776,$A103,СВЦЭМ!$B$33:$B$776,H$83)+'СЕТ СН'!$H$11+СВЦЭМ!$D$10+'СЕТ СН'!$H$6-'СЕТ СН'!$H$23</f>
        <v>1190.0105986999999</v>
      </c>
      <c r="I103" s="36">
        <f>SUMIFS(СВЦЭМ!$D$33:$D$776,СВЦЭМ!$A$33:$A$776,$A103,СВЦЭМ!$B$33:$B$776,I$83)+'СЕТ СН'!$H$11+СВЦЭМ!$D$10+'СЕТ СН'!$H$6-'СЕТ СН'!$H$23</f>
        <v>1139.56370057</v>
      </c>
      <c r="J103" s="36">
        <f>SUMIFS(СВЦЭМ!$D$33:$D$776,СВЦЭМ!$A$33:$A$776,$A103,СВЦЭМ!$B$33:$B$776,J$83)+'СЕТ СН'!$H$11+СВЦЭМ!$D$10+'СЕТ СН'!$H$6-'СЕТ СН'!$H$23</f>
        <v>1131.3721034099999</v>
      </c>
      <c r="K103" s="36">
        <f>SUMIFS(СВЦЭМ!$D$33:$D$776,СВЦЭМ!$A$33:$A$776,$A103,СВЦЭМ!$B$33:$B$776,K$83)+'СЕТ СН'!$H$11+СВЦЭМ!$D$10+'СЕТ СН'!$H$6-'СЕТ СН'!$H$23</f>
        <v>1154.96864661</v>
      </c>
      <c r="L103" s="36">
        <f>SUMIFS(СВЦЭМ!$D$33:$D$776,СВЦЭМ!$A$33:$A$776,$A103,СВЦЭМ!$B$33:$B$776,L$83)+'СЕТ СН'!$H$11+СВЦЭМ!$D$10+'СЕТ СН'!$H$6-'СЕТ СН'!$H$23</f>
        <v>1151.3654492999999</v>
      </c>
      <c r="M103" s="36">
        <f>SUMIFS(СВЦЭМ!$D$33:$D$776,СВЦЭМ!$A$33:$A$776,$A103,СВЦЭМ!$B$33:$B$776,M$83)+'СЕТ СН'!$H$11+СВЦЭМ!$D$10+'СЕТ СН'!$H$6-'СЕТ СН'!$H$23</f>
        <v>1149.3320020900001</v>
      </c>
      <c r="N103" s="36">
        <f>SUMIFS(СВЦЭМ!$D$33:$D$776,СВЦЭМ!$A$33:$A$776,$A103,СВЦЭМ!$B$33:$B$776,N$83)+'СЕТ СН'!$H$11+СВЦЭМ!$D$10+'СЕТ СН'!$H$6-'СЕТ СН'!$H$23</f>
        <v>1138.3669339099999</v>
      </c>
      <c r="O103" s="36">
        <f>SUMIFS(СВЦЭМ!$D$33:$D$776,СВЦЭМ!$A$33:$A$776,$A103,СВЦЭМ!$B$33:$B$776,O$83)+'СЕТ СН'!$H$11+СВЦЭМ!$D$10+'СЕТ СН'!$H$6-'СЕТ СН'!$H$23</f>
        <v>1141.65014565</v>
      </c>
      <c r="P103" s="36">
        <f>SUMIFS(СВЦЭМ!$D$33:$D$776,СВЦЭМ!$A$33:$A$776,$A103,СВЦЭМ!$B$33:$B$776,P$83)+'СЕТ СН'!$H$11+СВЦЭМ!$D$10+'СЕТ СН'!$H$6-'СЕТ СН'!$H$23</f>
        <v>1150.4054844100001</v>
      </c>
      <c r="Q103" s="36">
        <f>SUMIFS(СВЦЭМ!$D$33:$D$776,СВЦЭМ!$A$33:$A$776,$A103,СВЦЭМ!$B$33:$B$776,Q$83)+'СЕТ СН'!$H$11+СВЦЭМ!$D$10+'СЕТ СН'!$H$6-'СЕТ СН'!$H$23</f>
        <v>1152.66664203</v>
      </c>
      <c r="R103" s="36">
        <f>SUMIFS(СВЦЭМ!$D$33:$D$776,СВЦЭМ!$A$33:$A$776,$A103,СВЦЭМ!$B$33:$B$776,R$83)+'СЕТ СН'!$H$11+СВЦЭМ!$D$10+'СЕТ СН'!$H$6-'СЕТ СН'!$H$23</f>
        <v>1221.04536205</v>
      </c>
      <c r="S103" s="36">
        <f>SUMIFS(СВЦЭМ!$D$33:$D$776,СВЦЭМ!$A$33:$A$776,$A103,СВЦЭМ!$B$33:$B$776,S$83)+'СЕТ СН'!$H$11+СВЦЭМ!$D$10+'СЕТ СН'!$H$6-'СЕТ СН'!$H$23</f>
        <v>1131.0254080700001</v>
      </c>
      <c r="T103" s="36">
        <f>SUMIFS(СВЦЭМ!$D$33:$D$776,СВЦЭМ!$A$33:$A$776,$A103,СВЦЭМ!$B$33:$B$776,T$83)+'СЕТ СН'!$H$11+СВЦЭМ!$D$10+'СЕТ СН'!$H$6-'СЕТ СН'!$H$23</f>
        <v>1137.37700382</v>
      </c>
      <c r="U103" s="36">
        <f>SUMIFS(СВЦЭМ!$D$33:$D$776,СВЦЭМ!$A$33:$A$776,$A103,СВЦЭМ!$B$33:$B$776,U$83)+'СЕТ СН'!$H$11+СВЦЭМ!$D$10+'СЕТ СН'!$H$6-'СЕТ СН'!$H$23</f>
        <v>1139.4891171100001</v>
      </c>
      <c r="V103" s="36">
        <f>SUMIFS(СВЦЭМ!$D$33:$D$776,СВЦЭМ!$A$33:$A$776,$A103,СВЦЭМ!$B$33:$B$776,V$83)+'СЕТ СН'!$H$11+СВЦЭМ!$D$10+'СЕТ СН'!$H$6-'СЕТ СН'!$H$23</f>
        <v>1151.4909316200001</v>
      </c>
      <c r="W103" s="36">
        <f>SUMIFS(СВЦЭМ!$D$33:$D$776,СВЦЭМ!$A$33:$A$776,$A103,СВЦЭМ!$B$33:$B$776,W$83)+'СЕТ СН'!$H$11+СВЦЭМ!$D$10+'СЕТ СН'!$H$6-'СЕТ СН'!$H$23</f>
        <v>1162.79813509</v>
      </c>
      <c r="X103" s="36">
        <f>SUMIFS(СВЦЭМ!$D$33:$D$776,СВЦЭМ!$A$33:$A$776,$A103,СВЦЭМ!$B$33:$B$776,X$83)+'СЕТ СН'!$H$11+СВЦЭМ!$D$10+'СЕТ СН'!$H$6-'СЕТ СН'!$H$23</f>
        <v>1124.8468947400002</v>
      </c>
      <c r="Y103" s="36">
        <f>SUMIFS(СВЦЭМ!$D$33:$D$776,СВЦЭМ!$A$33:$A$776,$A103,СВЦЭМ!$B$33:$B$776,Y$83)+'СЕТ СН'!$H$11+СВЦЭМ!$D$10+'СЕТ СН'!$H$6-'СЕТ СН'!$H$23</f>
        <v>1072.5305767099999</v>
      </c>
    </row>
    <row r="104" spans="1:25" ht="15.75" x14ac:dyDescent="0.2">
      <c r="A104" s="35">
        <f t="shared" si="2"/>
        <v>43698</v>
      </c>
      <c r="B104" s="36">
        <f>SUMIFS(СВЦЭМ!$D$33:$D$776,СВЦЭМ!$A$33:$A$776,$A104,СВЦЭМ!$B$33:$B$776,B$83)+'СЕТ СН'!$H$11+СВЦЭМ!$D$10+'СЕТ СН'!$H$6-'СЕТ СН'!$H$23</f>
        <v>1140.4581358400001</v>
      </c>
      <c r="C104" s="36">
        <f>SUMIFS(СВЦЭМ!$D$33:$D$776,СВЦЭМ!$A$33:$A$776,$A104,СВЦЭМ!$B$33:$B$776,C$83)+'СЕТ СН'!$H$11+СВЦЭМ!$D$10+'СЕТ СН'!$H$6-'СЕТ СН'!$H$23</f>
        <v>1189.7987717400001</v>
      </c>
      <c r="D104" s="36">
        <f>SUMIFS(СВЦЭМ!$D$33:$D$776,СВЦЭМ!$A$33:$A$776,$A104,СВЦЭМ!$B$33:$B$776,D$83)+'СЕТ СН'!$H$11+СВЦЭМ!$D$10+'СЕТ СН'!$H$6-'СЕТ СН'!$H$23</f>
        <v>1208.5371842300001</v>
      </c>
      <c r="E104" s="36">
        <f>SUMIFS(СВЦЭМ!$D$33:$D$776,СВЦЭМ!$A$33:$A$776,$A104,СВЦЭМ!$B$33:$B$776,E$83)+'СЕТ СН'!$H$11+СВЦЭМ!$D$10+'СЕТ СН'!$H$6-'СЕТ СН'!$H$23</f>
        <v>1216.86157598</v>
      </c>
      <c r="F104" s="36">
        <f>SUMIFS(СВЦЭМ!$D$33:$D$776,СВЦЭМ!$A$33:$A$776,$A104,СВЦЭМ!$B$33:$B$776,F$83)+'СЕТ СН'!$H$11+СВЦЭМ!$D$10+'СЕТ СН'!$H$6-'СЕТ СН'!$H$23</f>
        <v>1222.8514398900002</v>
      </c>
      <c r="G104" s="36">
        <f>SUMIFS(СВЦЭМ!$D$33:$D$776,СВЦЭМ!$A$33:$A$776,$A104,СВЦЭМ!$B$33:$B$776,G$83)+'СЕТ СН'!$H$11+СВЦЭМ!$D$10+'СЕТ СН'!$H$6-'СЕТ СН'!$H$23</f>
        <v>1191.2598979300001</v>
      </c>
      <c r="H104" s="36">
        <f>SUMIFS(СВЦЭМ!$D$33:$D$776,СВЦЭМ!$A$33:$A$776,$A104,СВЦЭМ!$B$33:$B$776,H$83)+'СЕТ СН'!$H$11+СВЦЭМ!$D$10+'СЕТ СН'!$H$6-'СЕТ СН'!$H$23</f>
        <v>1141.8641509200002</v>
      </c>
      <c r="I104" s="36">
        <f>SUMIFS(СВЦЭМ!$D$33:$D$776,СВЦЭМ!$A$33:$A$776,$A104,СВЦЭМ!$B$33:$B$776,I$83)+'СЕТ СН'!$H$11+СВЦЭМ!$D$10+'СЕТ СН'!$H$6-'СЕТ СН'!$H$23</f>
        <v>1082.65868778</v>
      </c>
      <c r="J104" s="36">
        <f>SUMIFS(СВЦЭМ!$D$33:$D$776,СВЦЭМ!$A$33:$A$776,$A104,СВЦЭМ!$B$33:$B$776,J$83)+'СЕТ СН'!$H$11+СВЦЭМ!$D$10+'СЕТ СН'!$H$6-'СЕТ СН'!$H$23</f>
        <v>1095.0344023600001</v>
      </c>
      <c r="K104" s="36">
        <f>SUMIFS(СВЦЭМ!$D$33:$D$776,СВЦЭМ!$A$33:$A$776,$A104,СВЦЭМ!$B$33:$B$776,K$83)+'СЕТ СН'!$H$11+СВЦЭМ!$D$10+'СЕТ СН'!$H$6-'СЕТ СН'!$H$23</f>
        <v>1124.2294367499999</v>
      </c>
      <c r="L104" s="36">
        <f>SUMIFS(СВЦЭМ!$D$33:$D$776,СВЦЭМ!$A$33:$A$776,$A104,СВЦЭМ!$B$33:$B$776,L$83)+'СЕТ СН'!$H$11+СВЦЭМ!$D$10+'СЕТ СН'!$H$6-'СЕТ СН'!$H$23</f>
        <v>1134.99943401</v>
      </c>
      <c r="M104" s="36">
        <f>SUMIFS(СВЦЭМ!$D$33:$D$776,СВЦЭМ!$A$33:$A$776,$A104,СВЦЭМ!$B$33:$B$776,M$83)+'СЕТ СН'!$H$11+СВЦЭМ!$D$10+'СЕТ СН'!$H$6-'СЕТ СН'!$H$23</f>
        <v>1131.8932729600001</v>
      </c>
      <c r="N104" s="36">
        <f>SUMIFS(СВЦЭМ!$D$33:$D$776,СВЦЭМ!$A$33:$A$776,$A104,СВЦЭМ!$B$33:$B$776,N$83)+'СЕТ СН'!$H$11+СВЦЭМ!$D$10+'СЕТ СН'!$H$6-'СЕТ СН'!$H$23</f>
        <v>1125.6727338800001</v>
      </c>
      <c r="O104" s="36">
        <f>SUMIFS(СВЦЭМ!$D$33:$D$776,СВЦЭМ!$A$33:$A$776,$A104,СВЦЭМ!$B$33:$B$776,O$83)+'СЕТ СН'!$H$11+СВЦЭМ!$D$10+'СЕТ СН'!$H$6-'СЕТ СН'!$H$23</f>
        <v>1127.1700238799999</v>
      </c>
      <c r="P104" s="36">
        <f>SUMIFS(СВЦЭМ!$D$33:$D$776,СВЦЭМ!$A$33:$A$776,$A104,СВЦЭМ!$B$33:$B$776,P$83)+'СЕТ СН'!$H$11+СВЦЭМ!$D$10+'СЕТ СН'!$H$6-'СЕТ СН'!$H$23</f>
        <v>1129.9320175299999</v>
      </c>
      <c r="Q104" s="36">
        <f>SUMIFS(СВЦЭМ!$D$33:$D$776,СВЦЭМ!$A$33:$A$776,$A104,СВЦЭМ!$B$33:$B$776,Q$83)+'СЕТ СН'!$H$11+СВЦЭМ!$D$10+'СЕТ СН'!$H$6-'СЕТ СН'!$H$23</f>
        <v>1137.37921044</v>
      </c>
      <c r="R104" s="36">
        <f>SUMIFS(СВЦЭМ!$D$33:$D$776,СВЦЭМ!$A$33:$A$776,$A104,СВЦЭМ!$B$33:$B$776,R$83)+'СЕТ СН'!$H$11+СВЦЭМ!$D$10+'СЕТ СН'!$H$6-'СЕТ СН'!$H$23</f>
        <v>1143.4216818099999</v>
      </c>
      <c r="S104" s="36">
        <f>SUMIFS(СВЦЭМ!$D$33:$D$776,СВЦЭМ!$A$33:$A$776,$A104,СВЦЭМ!$B$33:$B$776,S$83)+'СЕТ СН'!$H$11+СВЦЭМ!$D$10+'СЕТ СН'!$H$6-'СЕТ СН'!$H$23</f>
        <v>1177.3095683900001</v>
      </c>
      <c r="T104" s="36">
        <f>SUMIFS(СВЦЭМ!$D$33:$D$776,СВЦЭМ!$A$33:$A$776,$A104,СВЦЭМ!$B$33:$B$776,T$83)+'СЕТ СН'!$H$11+СВЦЭМ!$D$10+'СЕТ СН'!$H$6-'СЕТ СН'!$H$23</f>
        <v>1144.6686605499999</v>
      </c>
      <c r="U104" s="36">
        <f>SUMIFS(СВЦЭМ!$D$33:$D$776,СВЦЭМ!$A$33:$A$776,$A104,СВЦЭМ!$B$33:$B$776,U$83)+'СЕТ СН'!$H$11+СВЦЭМ!$D$10+'СЕТ СН'!$H$6-'СЕТ СН'!$H$23</f>
        <v>1068.3681569800001</v>
      </c>
      <c r="V104" s="36">
        <f>SUMIFS(СВЦЭМ!$D$33:$D$776,СВЦЭМ!$A$33:$A$776,$A104,СВЦЭМ!$B$33:$B$776,V$83)+'СЕТ СН'!$H$11+СВЦЭМ!$D$10+'СЕТ СН'!$H$6-'СЕТ СН'!$H$23</f>
        <v>1083.1490358999999</v>
      </c>
      <c r="W104" s="36">
        <f>SUMIFS(СВЦЭМ!$D$33:$D$776,СВЦЭМ!$A$33:$A$776,$A104,СВЦЭМ!$B$33:$B$776,W$83)+'СЕТ СН'!$H$11+СВЦЭМ!$D$10+'СЕТ СН'!$H$6-'СЕТ СН'!$H$23</f>
        <v>1084.7519583600001</v>
      </c>
      <c r="X104" s="36">
        <f>SUMIFS(СВЦЭМ!$D$33:$D$776,СВЦЭМ!$A$33:$A$776,$A104,СВЦЭМ!$B$33:$B$776,X$83)+'СЕТ СН'!$H$11+СВЦЭМ!$D$10+'СЕТ СН'!$H$6-'СЕТ СН'!$H$23</f>
        <v>1038.2251842400001</v>
      </c>
      <c r="Y104" s="36">
        <f>SUMIFS(СВЦЭМ!$D$33:$D$776,СВЦЭМ!$A$33:$A$776,$A104,СВЦЭМ!$B$33:$B$776,Y$83)+'СЕТ СН'!$H$11+СВЦЭМ!$D$10+'СЕТ СН'!$H$6-'СЕТ СН'!$H$23</f>
        <v>1045.3733926499999</v>
      </c>
    </row>
    <row r="105" spans="1:25" ht="15.75" x14ac:dyDescent="0.2">
      <c r="A105" s="35">
        <f t="shared" si="2"/>
        <v>43699</v>
      </c>
      <c r="B105" s="36">
        <f>SUMIFS(СВЦЭМ!$D$33:$D$776,СВЦЭМ!$A$33:$A$776,$A105,СВЦЭМ!$B$33:$B$776,B$83)+'СЕТ СН'!$H$11+СВЦЭМ!$D$10+'СЕТ СН'!$H$6-'СЕТ СН'!$H$23</f>
        <v>1172.9912332700001</v>
      </c>
      <c r="C105" s="36">
        <f>SUMIFS(СВЦЭМ!$D$33:$D$776,СВЦЭМ!$A$33:$A$776,$A105,СВЦЭМ!$B$33:$B$776,C$83)+'СЕТ СН'!$H$11+СВЦЭМ!$D$10+'СЕТ СН'!$H$6-'СЕТ СН'!$H$23</f>
        <v>1209.0802478000001</v>
      </c>
      <c r="D105" s="36">
        <f>SUMIFS(СВЦЭМ!$D$33:$D$776,СВЦЭМ!$A$33:$A$776,$A105,СВЦЭМ!$B$33:$B$776,D$83)+'СЕТ СН'!$H$11+СВЦЭМ!$D$10+'СЕТ СН'!$H$6-'СЕТ СН'!$H$23</f>
        <v>1226.0343364300002</v>
      </c>
      <c r="E105" s="36">
        <f>SUMIFS(СВЦЭМ!$D$33:$D$776,СВЦЭМ!$A$33:$A$776,$A105,СВЦЭМ!$B$33:$B$776,E$83)+'СЕТ СН'!$H$11+СВЦЭМ!$D$10+'СЕТ СН'!$H$6-'СЕТ СН'!$H$23</f>
        <v>1238.1669035499999</v>
      </c>
      <c r="F105" s="36">
        <f>SUMIFS(СВЦЭМ!$D$33:$D$776,СВЦЭМ!$A$33:$A$776,$A105,СВЦЭМ!$B$33:$B$776,F$83)+'СЕТ СН'!$H$11+СВЦЭМ!$D$10+'СЕТ СН'!$H$6-'СЕТ СН'!$H$23</f>
        <v>1245.06434835</v>
      </c>
      <c r="G105" s="36">
        <f>SUMIFS(СВЦЭМ!$D$33:$D$776,СВЦЭМ!$A$33:$A$776,$A105,СВЦЭМ!$B$33:$B$776,G$83)+'СЕТ СН'!$H$11+СВЦЭМ!$D$10+'СЕТ СН'!$H$6-'СЕТ СН'!$H$23</f>
        <v>1220.76354485</v>
      </c>
      <c r="H105" s="36">
        <f>SUMIFS(СВЦЭМ!$D$33:$D$776,СВЦЭМ!$A$33:$A$776,$A105,СВЦЭМ!$B$33:$B$776,H$83)+'СЕТ СН'!$H$11+СВЦЭМ!$D$10+'СЕТ СН'!$H$6-'СЕТ СН'!$H$23</f>
        <v>1187.6037985</v>
      </c>
      <c r="I105" s="36">
        <f>SUMIFS(СВЦЭМ!$D$33:$D$776,СВЦЭМ!$A$33:$A$776,$A105,СВЦЭМ!$B$33:$B$776,I$83)+'СЕТ СН'!$H$11+СВЦЭМ!$D$10+'СЕТ СН'!$H$6-'СЕТ СН'!$H$23</f>
        <v>1135.9865635800002</v>
      </c>
      <c r="J105" s="36">
        <f>SUMIFS(СВЦЭМ!$D$33:$D$776,СВЦЭМ!$A$33:$A$776,$A105,СВЦЭМ!$B$33:$B$776,J$83)+'СЕТ СН'!$H$11+СВЦЭМ!$D$10+'СЕТ СН'!$H$6-'СЕТ СН'!$H$23</f>
        <v>1111.67593801</v>
      </c>
      <c r="K105" s="36">
        <f>SUMIFS(СВЦЭМ!$D$33:$D$776,СВЦЭМ!$A$33:$A$776,$A105,СВЦЭМ!$B$33:$B$776,K$83)+'СЕТ СН'!$H$11+СВЦЭМ!$D$10+'СЕТ СН'!$H$6-'СЕТ СН'!$H$23</f>
        <v>1121.1509636599999</v>
      </c>
      <c r="L105" s="36">
        <f>SUMIFS(СВЦЭМ!$D$33:$D$776,СВЦЭМ!$A$33:$A$776,$A105,СВЦЭМ!$B$33:$B$776,L$83)+'СЕТ СН'!$H$11+СВЦЭМ!$D$10+'СЕТ СН'!$H$6-'СЕТ СН'!$H$23</f>
        <v>1128.7328438700001</v>
      </c>
      <c r="M105" s="36">
        <f>SUMIFS(СВЦЭМ!$D$33:$D$776,СВЦЭМ!$A$33:$A$776,$A105,СВЦЭМ!$B$33:$B$776,M$83)+'СЕТ СН'!$H$11+СВЦЭМ!$D$10+'СЕТ СН'!$H$6-'СЕТ СН'!$H$23</f>
        <v>1129.7491404299999</v>
      </c>
      <c r="N105" s="36">
        <f>SUMIFS(СВЦЭМ!$D$33:$D$776,СВЦЭМ!$A$33:$A$776,$A105,СВЦЭМ!$B$33:$B$776,N$83)+'СЕТ СН'!$H$11+СВЦЭМ!$D$10+'СЕТ СН'!$H$6-'СЕТ СН'!$H$23</f>
        <v>1115.0879892</v>
      </c>
      <c r="O105" s="36">
        <f>SUMIFS(СВЦЭМ!$D$33:$D$776,СВЦЭМ!$A$33:$A$776,$A105,СВЦЭМ!$B$33:$B$776,O$83)+'СЕТ СН'!$H$11+СВЦЭМ!$D$10+'СЕТ СН'!$H$6-'СЕТ СН'!$H$23</f>
        <v>1120.8874829699998</v>
      </c>
      <c r="P105" s="36">
        <f>SUMIFS(СВЦЭМ!$D$33:$D$776,СВЦЭМ!$A$33:$A$776,$A105,СВЦЭМ!$B$33:$B$776,P$83)+'СЕТ СН'!$H$11+СВЦЭМ!$D$10+'СЕТ СН'!$H$6-'СЕТ СН'!$H$23</f>
        <v>1120.8118167799998</v>
      </c>
      <c r="Q105" s="36">
        <f>SUMIFS(СВЦЭМ!$D$33:$D$776,СВЦЭМ!$A$33:$A$776,$A105,СВЦЭМ!$B$33:$B$776,Q$83)+'СЕТ СН'!$H$11+СВЦЭМ!$D$10+'СЕТ СН'!$H$6-'СЕТ СН'!$H$23</f>
        <v>1116.1679394</v>
      </c>
      <c r="R105" s="36">
        <f>SUMIFS(СВЦЭМ!$D$33:$D$776,СВЦЭМ!$A$33:$A$776,$A105,СВЦЭМ!$B$33:$B$776,R$83)+'СЕТ СН'!$H$11+СВЦЭМ!$D$10+'СЕТ СН'!$H$6-'СЕТ СН'!$H$23</f>
        <v>1070.44163744</v>
      </c>
      <c r="S105" s="36">
        <f>SUMIFS(СВЦЭМ!$D$33:$D$776,СВЦЭМ!$A$33:$A$776,$A105,СВЦЭМ!$B$33:$B$776,S$83)+'СЕТ СН'!$H$11+СВЦЭМ!$D$10+'СЕТ СН'!$H$6-'СЕТ СН'!$H$23</f>
        <v>1040.91448539</v>
      </c>
      <c r="T105" s="36">
        <f>SUMIFS(СВЦЭМ!$D$33:$D$776,СВЦЭМ!$A$33:$A$776,$A105,СВЦЭМ!$B$33:$B$776,T$83)+'СЕТ СН'!$H$11+СВЦЭМ!$D$10+'СЕТ СН'!$H$6-'СЕТ СН'!$H$23</f>
        <v>1034.14987593</v>
      </c>
      <c r="U105" s="36">
        <f>SUMIFS(СВЦЭМ!$D$33:$D$776,СВЦЭМ!$A$33:$A$776,$A105,СВЦЭМ!$B$33:$B$776,U$83)+'СЕТ СН'!$H$11+СВЦЭМ!$D$10+'СЕТ СН'!$H$6-'СЕТ СН'!$H$23</f>
        <v>1035.9134229599999</v>
      </c>
      <c r="V105" s="36">
        <f>SUMIFS(СВЦЭМ!$D$33:$D$776,СВЦЭМ!$A$33:$A$776,$A105,СВЦЭМ!$B$33:$B$776,V$83)+'СЕТ СН'!$H$11+СВЦЭМ!$D$10+'СЕТ СН'!$H$6-'СЕТ СН'!$H$23</f>
        <v>1053.1127426399999</v>
      </c>
      <c r="W105" s="36">
        <f>SUMIFS(СВЦЭМ!$D$33:$D$776,СВЦЭМ!$A$33:$A$776,$A105,СВЦЭМ!$B$33:$B$776,W$83)+'СЕТ СН'!$H$11+СВЦЭМ!$D$10+'СЕТ СН'!$H$6-'СЕТ СН'!$H$23</f>
        <v>1057.13399454</v>
      </c>
      <c r="X105" s="36">
        <f>SUMIFS(СВЦЭМ!$D$33:$D$776,СВЦЭМ!$A$33:$A$776,$A105,СВЦЭМ!$B$33:$B$776,X$83)+'СЕТ СН'!$H$11+СВЦЭМ!$D$10+'СЕТ СН'!$H$6-'СЕТ СН'!$H$23</f>
        <v>1006.56939003</v>
      </c>
      <c r="Y105" s="36">
        <f>SUMIFS(СВЦЭМ!$D$33:$D$776,СВЦЭМ!$A$33:$A$776,$A105,СВЦЭМ!$B$33:$B$776,Y$83)+'СЕТ СН'!$H$11+СВЦЭМ!$D$10+'СЕТ СН'!$H$6-'СЕТ СН'!$H$23</f>
        <v>1034.1880678500002</v>
      </c>
    </row>
    <row r="106" spans="1:25" ht="15.75" x14ac:dyDescent="0.2">
      <c r="A106" s="35">
        <f t="shared" si="2"/>
        <v>43700</v>
      </c>
      <c r="B106" s="36">
        <f>SUMIFS(СВЦЭМ!$D$33:$D$776,СВЦЭМ!$A$33:$A$776,$A106,СВЦЭМ!$B$33:$B$776,B$83)+'СЕТ СН'!$H$11+СВЦЭМ!$D$10+'СЕТ СН'!$H$6-'СЕТ СН'!$H$23</f>
        <v>1120.28373046</v>
      </c>
      <c r="C106" s="36">
        <f>SUMIFS(СВЦЭМ!$D$33:$D$776,СВЦЭМ!$A$33:$A$776,$A106,СВЦЭМ!$B$33:$B$776,C$83)+'СЕТ СН'!$H$11+СВЦЭМ!$D$10+'СЕТ СН'!$H$6-'СЕТ СН'!$H$23</f>
        <v>1156.92896434</v>
      </c>
      <c r="D106" s="36">
        <f>SUMIFS(СВЦЭМ!$D$33:$D$776,СВЦЭМ!$A$33:$A$776,$A106,СВЦЭМ!$B$33:$B$776,D$83)+'СЕТ СН'!$H$11+СВЦЭМ!$D$10+'СЕТ СН'!$H$6-'СЕТ СН'!$H$23</f>
        <v>1139.4962097600001</v>
      </c>
      <c r="E106" s="36">
        <f>SUMIFS(СВЦЭМ!$D$33:$D$776,СВЦЭМ!$A$33:$A$776,$A106,СВЦЭМ!$B$33:$B$776,E$83)+'СЕТ СН'!$H$11+СВЦЭМ!$D$10+'СЕТ СН'!$H$6-'СЕТ СН'!$H$23</f>
        <v>1128.1826024100001</v>
      </c>
      <c r="F106" s="36">
        <f>SUMIFS(СВЦЭМ!$D$33:$D$776,СВЦЭМ!$A$33:$A$776,$A106,СВЦЭМ!$B$33:$B$776,F$83)+'СЕТ СН'!$H$11+СВЦЭМ!$D$10+'СЕТ СН'!$H$6-'СЕТ СН'!$H$23</f>
        <v>1129.19340379</v>
      </c>
      <c r="G106" s="36">
        <f>SUMIFS(СВЦЭМ!$D$33:$D$776,СВЦЭМ!$A$33:$A$776,$A106,СВЦЭМ!$B$33:$B$776,G$83)+'СЕТ СН'!$H$11+СВЦЭМ!$D$10+'СЕТ СН'!$H$6-'СЕТ СН'!$H$23</f>
        <v>1138.6725681200001</v>
      </c>
      <c r="H106" s="36">
        <f>SUMIFS(СВЦЭМ!$D$33:$D$776,СВЦЭМ!$A$33:$A$776,$A106,СВЦЭМ!$B$33:$B$776,H$83)+'СЕТ СН'!$H$11+СВЦЭМ!$D$10+'СЕТ СН'!$H$6-'СЕТ СН'!$H$23</f>
        <v>1106.41821054</v>
      </c>
      <c r="I106" s="36">
        <f>SUMIFS(СВЦЭМ!$D$33:$D$776,СВЦЭМ!$A$33:$A$776,$A106,СВЦЭМ!$B$33:$B$776,I$83)+'СЕТ СН'!$H$11+СВЦЭМ!$D$10+'СЕТ СН'!$H$6-'СЕТ СН'!$H$23</f>
        <v>1099.80365714</v>
      </c>
      <c r="J106" s="36">
        <f>SUMIFS(СВЦЭМ!$D$33:$D$776,СВЦЭМ!$A$33:$A$776,$A106,СВЦЭМ!$B$33:$B$776,J$83)+'СЕТ СН'!$H$11+СВЦЭМ!$D$10+'СЕТ СН'!$H$6-'СЕТ СН'!$H$23</f>
        <v>1137.9177399099999</v>
      </c>
      <c r="K106" s="36">
        <f>SUMIFS(СВЦЭМ!$D$33:$D$776,СВЦЭМ!$A$33:$A$776,$A106,СВЦЭМ!$B$33:$B$776,K$83)+'СЕТ СН'!$H$11+СВЦЭМ!$D$10+'СЕТ СН'!$H$6-'СЕТ СН'!$H$23</f>
        <v>1161.44421388</v>
      </c>
      <c r="L106" s="36">
        <f>SUMIFS(СВЦЭМ!$D$33:$D$776,СВЦЭМ!$A$33:$A$776,$A106,СВЦЭМ!$B$33:$B$776,L$83)+'СЕТ СН'!$H$11+СВЦЭМ!$D$10+'СЕТ СН'!$H$6-'СЕТ СН'!$H$23</f>
        <v>1148.1908594400002</v>
      </c>
      <c r="M106" s="36">
        <f>SUMIFS(СВЦЭМ!$D$33:$D$776,СВЦЭМ!$A$33:$A$776,$A106,СВЦЭМ!$B$33:$B$776,M$83)+'СЕТ СН'!$H$11+СВЦЭМ!$D$10+'СЕТ СН'!$H$6-'СЕТ СН'!$H$23</f>
        <v>1145.2308298600001</v>
      </c>
      <c r="N106" s="36">
        <f>SUMIFS(СВЦЭМ!$D$33:$D$776,СВЦЭМ!$A$33:$A$776,$A106,СВЦЭМ!$B$33:$B$776,N$83)+'СЕТ СН'!$H$11+СВЦЭМ!$D$10+'СЕТ СН'!$H$6-'СЕТ СН'!$H$23</f>
        <v>1146.5544379100002</v>
      </c>
      <c r="O106" s="36">
        <f>SUMIFS(СВЦЭМ!$D$33:$D$776,СВЦЭМ!$A$33:$A$776,$A106,СВЦЭМ!$B$33:$B$776,O$83)+'СЕТ СН'!$H$11+СВЦЭМ!$D$10+'СЕТ СН'!$H$6-'СЕТ СН'!$H$23</f>
        <v>1164.60434078</v>
      </c>
      <c r="P106" s="36">
        <f>SUMIFS(СВЦЭМ!$D$33:$D$776,СВЦЭМ!$A$33:$A$776,$A106,СВЦЭМ!$B$33:$B$776,P$83)+'СЕТ СН'!$H$11+СВЦЭМ!$D$10+'СЕТ СН'!$H$6-'СЕТ СН'!$H$23</f>
        <v>1173.42821923</v>
      </c>
      <c r="Q106" s="36">
        <f>SUMIFS(СВЦЭМ!$D$33:$D$776,СВЦЭМ!$A$33:$A$776,$A106,СВЦЭМ!$B$33:$B$776,Q$83)+'СЕТ СН'!$H$11+СВЦЭМ!$D$10+'СЕТ СН'!$H$6-'СЕТ СН'!$H$23</f>
        <v>1170.4337452899999</v>
      </c>
      <c r="R106" s="36">
        <f>SUMIFS(СВЦЭМ!$D$33:$D$776,СВЦЭМ!$A$33:$A$776,$A106,СВЦЭМ!$B$33:$B$776,R$83)+'СЕТ СН'!$H$11+СВЦЭМ!$D$10+'СЕТ СН'!$H$6-'СЕТ СН'!$H$23</f>
        <v>1150.88033083</v>
      </c>
      <c r="S106" s="36">
        <f>SUMIFS(СВЦЭМ!$D$33:$D$776,СВЦЭМ!$A$33:$A$776,$A106,СВЦЭМ!$B$33:$B$776,S$83)+'СЕТ СН'!$H$11+СВЦЭМ!$D$10+'СЕТ СН'!$H$6-'СЕТ СН'!$H$23</f>
        <v>1132.28704728</v>
      </c>
      <c r="T106" s="36">
        <f>SUMIFS(СВЦЭМ!$D$33:$D$776,СВЦЭМ!$A$33:$A$776,$A106,СВЦЭМ!$B$33:$B$776,T$83)+'СЕТ СН'!$H$11+СВЦЭМ!$D$10+'СЕТ СН'!$H$6-'СЕТ СН'!$H$23</f>
        <v>1123.0761729800001</v>
      </c>
      <c r="U106" s="36">
        <f>SUMIFS(СВЦЭМ!$D$33:$D$776,СВЦЭМ!$A$33:$A$776,$A106,СВЦЭМ!$B$33:$B$776,U$83)+'СЕТ СН'!$H$11+СВЦЭМ!$D$10+'СЕТ СН'!$H$6-'СЕТ СН'!$H$23</f>
        <v>1109.4563038599999</v>
      </c>
      <c r="V106" s="36">
        <f>SUMIFS(СВЦЭМ!$D$33:$D$776,СВЦЭМ!$A$33:$A$776,$A106,СВЦЭМ!$B$33:$B$776,V$83)+'СЕТ СН'!$H$11+СВЦЭМ!$D$10+'СЕТ СН'!$H$6-'СЕТ СН'!$H$23</f>
        <v>1091.87092381</v>
      </c>
      <c r="W106" s="36">
        <f>SUMIFS(СВЦЭМ!$D$33:$D$776,СВЦЭМ!$A$33:$A$776,$A106,СВЦЭМ!$B$33:$B$776,W$83)+'СЕТ СН'!$H$11+СВЦЭМ!$D$10+'СЕТ СН'!$H$6-'СЕТ СН'!$H$23</f>
        <v>1097.23371189</v>
      </c>
      <c r="X106" s="36">
        <f>SUMIFS(СВЦЭМ!$D$33:$D$776,СВЦЭМ!$A$33:$A$776,$A106,СВЦЭМ!$B$33:$B$776,X$83)+'СЕТ СН'!$H$11+СВЦЭМ!$D$10+'СЕТ СН'!$H$6-'СЕТ СН'!$H$23</f>
        <v>1103.31680052</v>
      </c>
      <c r="Y106" s="36">
        <f>SUMIFS(СВЦЭМ!$D$33:$D$776,СВЦЭМ!$A$33:$A$776,$A106,СВЦЭМ!$B$33:$B$776,Y$83)+'СЕТ СН'!$H$11+СВЦЭМ!$D$10+'СЕТ СН'!$H$6-'СЕТ СН'!$H$23</f>
        <v>1149.1053011399999</v>
      </c>
    </row>
    <row r="107" spans="1:25" ht="15.75" x14ac:dyDescent="0.2">
      <c r="A107" s="35">
        <f t="shared" si="2"/>
        <v>43701</v>
      </c>
      <c r="B107" s="36">
        <f>SUMIFS(СВЦЭМ!$D$33:$D$776,СВЦЭМ!$A$33:$A$776,$A107,СВЦЭМ!$B$33:$B$776,B$83)+'СЕТ СН'!$H$11+СВЦЭМ!$D$10+'СЕТ СН'!$H$6-'СЕТ СН'!$H$23</f>
        <v>1158.7989035099999</v>
      </c>
      <c r="C107" s="36">
        <f>SUMIFS(СВЦЭМ!$D$33:$D$776,СВЦЭМ!$A$33:$A$776,$A107,СВЦЭМ!$B$33:$B$776,C$83)+'СЕТ СН'!$H$11+СВЦЭМ!$D$10+'СЕТ СН'!$H$6-'СЕТ СН'!$H$23</f>
        <v>1199.4219999500001</v>
      </c>
      <c r="D107" s="36">
        <f>SUMIFS(СВЦЭМ!$D$33:$D$776,СВЦЭМ!$A$33:$A$776,$A107,СВЦЭМ!$B$33:$B$776,D$83)+'СЕТ СН'!$H$11+СВЦЭМ!$D$10+'СЕТ СН'!$H$6-'СЕТ СН'!$H$23</f>
        <v>1222.70673966</v>
      </c>
      <c r="E107" s="36">
        <f>SUMIFS(СВЦЭМ!$D$33:$D$776,СВЦЭМ!$A$33:$A$776,$A107,СВЦЭМ!$B$33:$B$776,E$83)+'СЕТ СН'!$H$11+СВЦЭМ!$D$10+'СЕТ СН'!$H$6-'СЕТ СН'!$H$23</f>
        <v>1245.4523288400001</v>
      </c>
      <c r="F107" s="36">
        <f>SUMIFS(СВЦЭМ!$D$33:$D$776,СВЦЭМ!$A$33:$A$776,$A107,СВЦЭМ!$B$33:$B$776,F$83)+'СЕТ СН'!$H$11+СВЦЭМ!$D$10+'СЕТ СН'!$H$6-'СЕТ СН'!$H$23</f>
        <v>1247.15695678</v>
      </c>
      <c r="G107" s="36">
        <f>SUMIFS(СВЦЭМ!$D$33:$D$776,СВЦЭМ!$A$33:$A$776,$A107,СВЦЭМ!$B$33:$B$776,G$83)+'СЕТ СН'!$H$11+СВЦЭМ!$D$10+'СЕТ СН'!$H$6-'СЕТ СН'!$H$23</f>
        <v>1241.6758500400001</v>
      </c>
      <c r="H107" s="36">
        <f>SUMIFS(СВЦЭМ!$D$33:$D$776,СВЦЭМ!$A$33:$A$776,$A107,СВЦЭМ!$B$33:$B$776,H$83)+'СЕТ СН'!$H$11+СВЦЭМ!$D$10+'СЕТ СН'!$H$6-'СЕТ СН'!$H$23</f>
        <v>1213.06383562</v>
      </c>
      <c r="I107" s="36">
        <f>SUMIFS(СВЦЭМ!$D$33:$D$776,СВЦЭМ!$A$33:$A$776,$A107,СВЦЭМ!$B$33:$B$776,I$83)+'СЕТ СН'!$H$11+СВЦЭМ!$D$10+'СЕТ СН'!$H$6-'СЕТ СН'!$H$23</f>
        <v>1171.01436337</v>
      </c>
      <c r="J107" s="36">
        <f>SUMIFS(СВЦЭМ!$D$33:$D$776,СВЦЭМ!$A$33:$A$776,$A107,СВЦЭМ!$B$33:$B$776,J$83)+'СЕТ СН'!$H$11+СВЦЭМ!$D$10+'СЕТ СН'!$H$6-'СЕТ СН'!$H$23</f>
        <v>1113.5753648300001</v>
      </c>
      <c r="K107" s="36">
        <f>SUMIFS(СВЦЭМ!$D$33:$D$776,СВЦЭМ!$A$33:$A$776,$A107,СВЦЭМ!$B$33:$B$776,K$83)+'СЕТ СН'!$H$11+СВЦЭМ!$D$10+'СЕТ СН'!$H$6-'СЕТ СН'!$H$23</f>
        <v>1061.3002362299999</v>
      </c>
      <c r="L107" s="36">
        <f>SUMIFS(СВЦЭМ!$D$33:$D$776,СВЦЭМ!$A$33:$A$776,$A107,СВЦЭМ!$B$33:$B$776,L$83)+'СЕТ СН'!$H$11+СВЦЭМ!$D$10+'СЕТ СН'!$H$6-'СЕТ СН'!$H$23</f>
        <v>1053.7757716000001</v>
      </c>
      <c r="M107" s="36">
        <f>SUMIFS(СВЦЭМ!$D$33:$D$776,СВЦЭМ!$A$33:$A$776,$A107,СВЦЭМ!$B$33:$B$776,M$83)+'СЕТ СН'!$H$11+СВЦЭМ!$D$10+'СЕТ СН'!$H$6-'СЕТ СН'!$H$23</f>
        <v>1049.87229499</v>
      </c>
      <c r="N107" s="36">
        <f>SUMIFS(СВЦЭМ!$D$33:$D$776,СВЦЭМ!$A$33:$A$776,$A107,СВЦЭМ!$B$33:$B$776,N$83)+'СЕТ СН'!$H$11+СВЦЭМ!$D$10+'СЕТ СН'!$H$6-'СЕТ СН'!$H$23</f>
        <v>1067.1588244300001</v>
      </c>
      <c r="O107" s="36">
        <f>SUMIFS(СВЦЭМ!$D$33:$D$776,СВЦЭМ!$A$33:$A$776,$A107,СВЦЭМ!$B$33:$B$776,O$83)+'СЕТ СН'!$H$11+СВЦЭМ!$D$10+'СЕТ СН'!$H$6-'СЕТ СН'!$H$23</f>
        <v>1080.49073942</v>
      </c>
      <c r="P107" s="36">
        <f>SUMIFS(СВЦЭМ!$D$33:$D$776,СВЦЭМ!$A$33:$A$776,$A107,СВЦЭМ!$B$33:$B$776,P$83)+'СЕТ СН'!$H$11+СВЦЭМ!$D$10+'СЕТ СН'!$H$6-'СЕТ СН'!$H$23</f>
        <v>1088.8767544699999</v>
      </c>
      <c r="Q107" s="36">
        <f>SUMIFS(СВЦЭМ!$D$33:$D$776,СВЦЭМ!$A$33:$A$776,$A107,СВЦЭМ!$B$33:$B$776,Q$83)+'СЕТ СН'!$H$11+СВЦЭМ!$D$10+'СЕТ СН'!$H$6-'СЕТ СН'!$H$23</f>
        <v>1097.56632595</v>
      </c>
      <c r="R107" s="36">
        <f>SUMIFS(СВЦЭМ!$D$33:$D$776,СВЦЭМ!$A$33:$A$776,$A107,СВЦЭМ!$B$33:$B$776,R$83)+'СЕТ СН'!$H$11+СВЦЭМ!$D$10+'СЕТ СН'!$H$6-'СЕТ СН'!$H$23</f>
        <v>1064.8108792200001</v>
      </c>
      <c r="S107" s="36">
        <f>SUMIFS(СВЦЭМ!$D$33:$D$776,СВЦЭМ!$A$33:$A$776,$A107,СВЦЭМ!$B$33:$B$776,S$83)+'СЕТ СН'!$H$11+СВЦЭМ!$D$10+'СЕТ СН'!$H$6-'СЕТ СН'!$H$23</f>
        <v>1027.27716115</v>
      </c>
      <c r="T107" s="36">
        <f>SUMIFS(СВЦЭМ!$D$33:$D$776,СВЦЭМ!$A$33:$A$776,$A107,СВЦЭМ!$B$33:$B$776,T$83)+'СЕТ СН'!$H$11+СВЦЭМ!$D$10+'СЕТ СН'!$H$6-'СЕТ СН'!$H$23</f>
        <v>1015.35126928</v>
      </c>
      <c r="U107" s="36">
        <f>SUMIFS(СВЦЭМ!$D$33:$D$776,СВЦЭМ!$A$33:$A$776,$A107,СВЦЭМ!$B$33:$B$776,U$83)+'СЕТ СН'!$H$11+СВЦЭМ!$D$10+'СЕТ СН'!$H$6-'СЕТ СН'!$H$23</f>
        <v>1010.22172806</v>
      </c>
      <c r="V107" s="36">
        <f>SUMIFS(СВЦЭМ!$D$33:$D$776,СВЦЭМ!$A$33:$A$776,$A107,СВЦЭМ!$B$33:$B$776,V$83)+'СЕТ СН'!$H$11+СВЦЭМ!$D$10+'СЕТ СН'!$H$6-'СЕТ СН'!$H$23</f>
        <v>1019.59842263</v>
      </c>
      <c r="W107" s="36">
        <f>SUMIFS(СВЦЭМ!$D$33:$D$776,СВЦЭМ!$A$33:$A$776,$A107,СВЦЭМ!$B$33:$B$776,W$83)+'СЕТ СН'!$H$11+СВЦЭМ!$D$10+'СЕТ СН'!$H$6-'СЕТ СН'!$H$23</f>
        <v>1025.0478887899999</v>
      </c>
      <c r="X107" s="36">
        <f>SUMIFS(СВЦЭМ!$D$33:$D$776,СВЦЭМ!$A$33:$A$776,$A107,СВЦЭМ!$B$33:$B$776,X$83)+'СЕТ СН'!$H$11+СВЦЭМ!$D$10+'СЕТ СН'!$H$6-'СЕТ СН'!$H$23</f>
        <v>1017.60952624</v>
      </c>
      <c r="Y107" s="36">
        <f>SUMIFS(СВЦЭМ!$D$33:$D$776,СВЦЭМ!$A$33:$A$776,$A107,СВЦЭМ!$B$33:$B$776,Y$83)+'СЕТ СН'!$H$11+СВЦЭМ!$D$10+'СЕТ СН'!$H$6-'СЕТ СН'!$H$23</f>
        <v>1088.02684572</v>
      </c>
    </row>
    <row r="108" spans="1:25" ht="15.75" x14ac:dyDescent="0.2">
      <c r="A108" s="35">
        <f t="shared" si="2"/>
        <v>43702</v>
      </c>
      <c r="B108" s="36">
        <f>SUMIFS(СВЦЭМ!$D$33:$D$776,СВЦЭМ!$A$33:$A$776,$A108,СВЦЭМ!$B$33:$B$776,B$83)+'СЕТ СН'!$H$11+СВЦЭМ!$D$10+'СЕТ СН'!$H$6-'СЕТ СН'!$H$23</f>
        <v>1141.6240667</v>
      </c>
      <c r="C108" s="36">
        <f>SUMIFS(СВЦЭМ!$D$33:$D$776,СВЦЭМ!$A$33:$A$776,$A108,СВЦЭМ!$B$33:$B$776,C$83)+'СЕТ СН'!$H$11+СВЦЭМ!$D$10+'СЕТ СН'!$H$6-'СЕТ СН'!$H$23</f>
        <v>1177.1058506700001</v>
      </c>
      <c r="D108" s="36">
        <f>SUMIFS(СВЦЭМ!$D$33:$D$776,СВЦЭМ!$A$33:$A$776,$A108,СВЦЭМ!$B$33:$B$776,D$83)+'СЕТ СН'!$H$11+СВЦЭМ!$D$10+'СЕТ СН'!$H$6-'СЕТ СН'!$H$23</f>
        <v>1184.3221935699999</v>
      </c>
      <c r="E108" s="36">
        <f>SUMIFS(СВЦЭМ!$D$33:$D$776,СВЦЭМ!$A$33:$A$776,$A108,СВЦЭМ!$B$33:$B$776,E$83)+'СЕТ СН'!$H$11+СВЦЭМ!$D$10+'СЕТ СН'!$H$6-'СЕТ СН'!$H$23</f>
        <v>1188.1918449300001</v>
      </c>
      <c r="F108" s="36">
        <f>SUMIFS(СВЦЭМ!$D$33:$D$776,СВЦЭМ!$A$33:$A$776,$A108,СВЦЭМ!$B$33:$B$776,F$83)+'СЕТ СН'!$H$11+СВЦЭМ!$D$10+'СЕТ СН'!$H$6-'СЕТ СН'!$H$23</f>
        <v>1188.0668756300001</v>
      </c>
      <c r="G108" s="36">
        <f>SUMIFS(СВЦЭМ!$D$33:$D$776,СВЦЭМ!$A$33:$A$776,$A108,СВЦЭМ!$B$33:$B$776,G$83)+'СЕТ СН'!$H$11+СВЦЭМ!$D$10+'СЕТ СН'!$H$6-'СЕТ СН'!$H$23</f>
        <v>1187.07134094</v>
      </c>
      <c r="H108" s="36">
        <f>SUMIFS(СВЦЭМ!$D$33:$D$776,СВЦЭМ!$A$33:$A$776,$A108,СВЦЭМ!$B$33:$B$776,H$83)+'СЕТ СН'!$H$11+СВЦЭМ!$D$10+'СЕТ СН'!$H$6-'СЕТ СН'!$H$23</f>
        <v>1174.15495803</v>
      </c>
      <c r="I108" s="36">
        <f>SUMIFS(СВЦЭМ!$D$33:$D$776,СВЦЭМ!$A$33:$A$776,$A108,СВЦЭМ!$B$33:$B$776,I$83)+'СЕТ СН'!$H$11+СВЦЭМ!$D$10+'СЕТ СН'!$H$6-'СЕТ СН'!$H$23</f>
        <v>1164.0797993800002</v>
      </c>
      <c r="J108" s="36">
        <f>SUMIFS(СВЦЭМ!$D$33:$D$776,СВЦЭМ!$A$33:$A$776,$A108,СВЦЭМ!$B$33:$B$776,J$83)+'СЕТ СН'!$H$11+СВЦЭМ!$D$10+'СЕТ СН'!$H$6-'СЕТ СН'!$H$23</f>
        <v>1126.36472714</v>
      </c>
      <c r="K108" s="36">
        <f>SUMIFS(СВЦЭМ!$D$33:$D$776,СВЦЭМ!$A$33:$A$776,$A108,СВЦЭМ!$B$33:$B$776,K$83)+'СЕТ СН'!$H$11+СВЦЭМ!$D$10+'СЕТ СН'!$H$6-'СЕТ СН'!$H$23</f>
        <v>1082.6082061299999</v>
      </c>
      <c r="L108" s="36">
        <f>SUMIFS(СВЦЭМ!$D$33:$D$776,СВЦЭМ!$A$33:$A$776,$A108,СВЦЭМ!$B$33:$B$776,L$83)+'СЕТ СН'!$H$11+СВЦЭМ!$D$10+'СЕТ СН'!$H$6-'СЕТ СН'!$H$23</f>
        <v>1048.72547031</v>
      </c>
      <c r="M108" s="36">
        <f>SUMIFS(СВЦЭМ!$D$33:$D$776,СВЦЭМ!$A$33:$A$776,$A108,СВЦЭМ!$B$33:$B$776,M$83)+'СЕТ СН'!$H$11+СВЦЭМ!$D$10+'СЕТ СН'!$H$6-'СЕТ СН'!$H$23</f>
        <v>1049.1566602299999</v>
      </c>
      <c r="N108" s="36">
        <f>SUMIFS(СВЦЭМ!$D$33:$D$776,СВЦЭМ!$A$33:$A$776,$A108,СВЦЭМ!$B$33:$B$776,N$83)+'СЕТ СН'!$H$11+СВЦЭМ!$D$10+'СЕТ СН'!$H$6-'СЕТ СН'!$H$23</f>
        <v>1066.3159048100001</v>
      </c>
      <c r="O108" s="36">
        <f>SUMIFS(СВЦЭМ!$D$33:$D$776,СВЦЭМ!$A$33:$A$776,$A108,СВЦЭМ!$B$33:$B$776,O$83)+'СЕТ СН'!$H$11+СВЦЭМ!$D$10+'СЕТ СН'!$H$6-'СЕТ СН'!$H$23</f>
        <v>1085.3439647800001</v>
      </c>
      <c r="P108" s="36">
        <f>SUMIFS(СВЦЭМ!$D$33:$D$776,СВЦЭМ!$A$33:$A$776,$A108,СВЦЭМ!$B$33:$B$776,P$83)+'СЕТ СН'!$H$11+СВЦЭМ!$D$10+'СЕТ СН'!$H$6-'СЕТ СН'!$H$23</f>
        <v>1098.73823696</v>
      </c>
      <c r="Q108" s="36">
        <f>SUMIFS(СВЦЭМ!$D$33:$D$776,СВЦЭМ!$A$33:$A$776,$A108,СВЦЭМ!$B$33:$B$776,Q$83)+'СЕТ СН'!$H$11+СВЦЭМ!$D$10+'СЕТ СН'!$H$6-'СЕТ СН'!$H$23</f>
        <v>1111.85087443</v>
      </c>
      <c r="R108" s="36">
        <f>SUMIFS(СВЦЭМ!$D$33:$D$776,СВЦЭМ!$A$33:$A$776,$A108,СВЦЭМ!$B$33:$B$776,R$83)+'СЕТ СН'!$H$11+СВЦЭМ!$D$10+'СЕТ СН'!$H$6-'СЕТ СН'!$H$23</f>
        <v>1074.9198261000001</v>
      </c>
      <c r="S108" s="36">
        <f>SUMIFS(СВЦЭМ!$D$33:$D$776,СВЦЭМ!$A$33:$A$776,$A108,СВЦЭМ!$B$33:$B$776,S$83)+'СЕТ СН'!$H$11+СВЦЭМ!$D$10+'СЕТ СН'!$H$6-'СЕТ СН'!$H$23</f>
        <v>1036.6538100600001</v>
      </c>
      <c r="T108" s="36">
        <f>SUMIFS(СВЦЭМ!$D$33:$D$776,СВЦЭМ!$A$33:$A$776,$A108,СВЦЭМ!$B$33:$B$776,T$83)+'СЕТ СН'!$H$11+СВЦЭМ!$D$10+'СЕТ СН'!$H$6-'СЕТ СН'!$H$23</f>
        <v>1049.2102498100001</v>
      </c>
      <c r="U108" s="36">
        <f>SUMIFS(СВЦЭМ!$D$33:$D$776,СВЦЭМ!$A$33:$A$776,$A108,СВЦЭМ!$B$33:$B$776,U$83)+'СЕТ СН'!$H$11+СВЦЭМ!$D$10+'СЕТ СН'!$H$6-'СЕТ СН'!$H$23</f>
        <v>1052.8430737799999</v>
      </c>
      <c r="V108" s="36">
        <f>SUMIFS(СВЦЭМ!$D$33:$D$776,СВЦЭМ!$A$33:$A$776,$A108,СВЦЭМ!$B$33:$B$776,V$83)+'СЕТ СН'!$H$11+СВЦЭМ!$D$10+'СЕТ СН'!$H$6-'СЕТ СН'!$H$23</f>
        <v>1026.4096290500001</v>
      </c>
      <c r="W108" s="36">
        <f>SUMIFS(СВЦЭМ!$D$33:$D$776,СВЦЭМ!$A$33:$A$776,$A108,СВЦЭМ!$B$33:$B$776,W$83)+'СЕТ СН'!$H$11+СВЦЭМ!$D$10+'СЕТ СН'!$H$6-'СЕТ СН'!$H$23</f>
        <v>1030.88734071</v>
      </c>
      <c r="X108" s="36">
        <f>SUMIFS(СВЦЭМ!$D$33:$D$776,СВЦЭМ!$A$33:$A$776,$A108,СВЦЭМ!$B$33:$B$776,X$83)+'СЕТ СН'!$H$11+СВЦЭМ!$D$10+'СЕТ СН'!$H$6-'СЕТ СН'!$H$23</f>
        <v>1042.2677501600001</v>
      </c>
      <c r="Y108" s="36">
        <f>SUMIFS(СВЦЭМ!$D$33:$D$776,СВЦЭМ!$A$33:$A$776,$A108,СВЦЭМ!$B$33:$B$776,Y$83)+'СЕТ СН'!$H$11+СВЦЭМ!$D$10+'СЕТ СН'!$H$6-'СЕТ СН'!$H$23</f>
        <v>1117.8418408100001</v>
      </c>
    </row>
    <row r="109" spans="1:25" ht="15.75" x14ac:dyDescent="0.2">
      <c r="A109" s="35">
        <f t="shared" si="2"/>
        <v>43703</v>
      </c>
      <c r="B109" s="36">
        <f>SUMIFS(СВЦЭМ!$D$33:$D$776,СВЦЭМ!$A$33:$A$776,$A109,СВЦЭМ!$B$33:$B$776,B$83)+'СЕТ СН'!$H$11+СВЦЭМ!$D$10+'СЕТ СН'!$H$6-'СЕТ СН'!$H$23</f>
        <v>1232.18040066</v>
      </c>
      <c r="C109" s="36">
        <f>SUMIFS(СВЦЭМ!$D$33:$D$776,СВЦЭМ!$A$33:$A$776,$A109,СВЦЭМ!$B$33:$B$776,C$83)+'СЕТ СН'!$H$11+СВЦЭМ!$D$10+'СЕТ СН'!$H$6-'СЕТ СН'!$H$23</f>
        <v>1287.64607009</v>
      </c>
      <c r="D109" s="36">
        <f>SUMIFS(СВЦЭМ!$D$33:$D$776,СВЦЭМ!$A$33:$A$776,$A109,СВЦЭМ!$B$33:$B$776,D$83)+'СЕТ СН'!$H$11+СВЦЭМ!$D$10+'СЕТ СН'!$H$6-'СЕТ СН'!$H$23</f>
        <v>1306.0959118000001</v>
      </c>
      <c r="E109" s="36">
        <f>SUMIFS(СВЦЭМ!$D$33:$D$776,СВЦЭМ!$A$33:$A$776,$A109,СВЦЭМ!$B$33:$B$776,E$83)+'СЕТ СН'!$H$11+СВЦЭМ!$D$10+'СЕТ СН'!$H$6-'СЕТ СН'!$H$23</f>
        <v>1317.50890381</v>
      </c>
      <c r="F109" s="36">
        <f>SUMIFS(СВЦЭМ!$D$33:$D$776,СВЦЭМ!$A$33:$A$776,$A109,СВЦЭМ!$B$33:$B$776,F$83)+'СЕТ СН'!$H$11+СВЦЭМ!$D$10+'СЕТ СН'!$H$6-'СЕТ СН'!$H$23</f>
        <v>1303.6665980799999</v>
      </c>
      <c r="G109" s="36">
        <f>SUMIFS(СВЦЭМ!$D$33:$D$776,СВЦЭМ!$A$33:$A$776,$A109,СВЦЭМ!$B$33:$B$776,G$83)+'СЕТ СН'!$H$11+СВЦЭМ!$D$10+'СЕТ СН'!$H$6-'СЕТ СН'!$H$23</f>
        <v>1270.03759883</v>
      </c>
      <c r="H109" s="36">
        <f>SUMIFS(СВЦЭМ!$D$33:$D$776,СВЦЭМ!$A$33:$A$776,$A109,СВЦЭМ!$B$33:$B$776,H$83)+'СЕТ СН'!$H$11+СВЦЭМ!$D$10+'СЕТ СН'!$H$6-'СЕТ СН'!$H$23</f>
        <v>1241.4847322199998</v>
      </c>
      <c r="I109" s="36">
        <f>SUMIFS(СВЦЭМ!$D$33:$D$776,СВЦЭМ!$A$33:$A$776,$A109,СВЦЭМ!$B$33:$B$776,I$83)+'СЕТ СН'!$H$11+СВЦЭМ!$D$10+'СЕТ СН'!$H$6-'СЕТ СН'!$H$23</f>
        <v>1186.45739454</v>
      </c>
      <c r="J109" s="36">
        <f>SUMIFS(СВЦЭМ!$D$33:$D$776,СВЦЭМ!$A$33:$A$776,$A109,СВЦЭМ!$B$33:$B$776,J$83)+'СЕТ СН'!$H$11+СВЦЭМ!$D$10+'СЕТ СН'!$H$6-'СЕТ СН'!$H$23</f>
        <v>1142.47394259</v>
      </c>
      <c r="K109" s="36">
        <f>SUMIFS(СВЦЭМ!$D$33:$D$776,СВЦЭМ!$A$33:$A$776,$A109,СВЦЭМ!$B$33:$B$776,K$83)+'СЕТ СН'!$H$11+СВЦЭМ!$D$10+'СЕТ СН'!$H$6-'СЕТ СН'!$H$23</f>
        <v>1111.4582352699999</v>
      </c>
      <c r="L109" s="36">
        <f>SUMIFS(СВЦЭМ!$D$33:$D$776,СВЦЭМ!$A$33:$A$776,$A109,СВЦЭМ!$B$33:$B$776,L$83)+'СЕТ СН'!$H$11+СВЦЭМ!$D$10+'СЕТ СН'!$H$6-'СЕТ СН'!$H$23</f>
        <v>1093.2947207100001</v>
      </c>
      <c r="M109" s="36">
        <f>SUMIFS(СВЦЭМ!$D$33:$D$776,СВЦЭМ!$A$33:$A$776,$A109,СВЦЭМ!$B$33:$B$776,M$83)+'СЕТ СН'!$H$11+СВЦЭМ!$D$10+'СЕТ СН'!$H$6-'СЕТ СН'!$H$23</f>
        <v>1088.8805147399999</v>
      </c>
      <c r="N109" s="36">
        <f>SUMIFS(СВЦЭМ!$D$33:$D$776,СВЦЭМ!$A$33:$A$776,$A109,СВЦЭМ!$B$33:$B$776,N$83)+'СЕТ СН'!$H$11+СВЦЭМ!$D$10+'СЕТ СН'!$H$6-'СЕТ СН'!$H$23</f>
        <v>1087.4474857800001</v>
      </c>
      <c r="O109" s="36">
        <f>SUMIFS(СВЦЭМ!$D$33:$D$776,СВЦЭМ!$A$33:$A$776,$A109,СВЦЭМ!$B$33:$B$776,O$83)+'СЕТ СН'!$H$11+СВЦЭМ!$D$10+'СЕТ СН'!$H$6-'СЕТ СН'!$H$23</f>
        <v>1087.2836287300001</v>
      </c>
      <c r="P109" s="36">
        <f>SUMIFS(СВЦЭМ!$D$33:$D$776,СВЦЭМ!$A$33:$A$776,$A109,СВЦЭМ!$B$33:$B$776,P$83)+'СЕТ СН'!$H$11+СВЦЭМ!$D$10+'СЕТ СН'!$H$6-'СЕТ СН'!$H$23</f>
        <v>1083.26081742</v>
      </c>
      <c r="Q109" s="36">
        <f>SUMIFS(СВЦЭМ!$D$33:$D$776,СВЦЭМ!$A$33:$A$776,$A109,СВЦЭМ!$B$33:$B$776,Q$83)+'СЕТ СН'!$H$11+СВЦЭМ!$D$10+'СЕТ СН'!$H$6-'СЕТ СН'!$H$23</f>
        <v>1091.8232741100001</v>
      </c>
      <c r="R109" s="36">
        <f>SUMIFS(СВЦЭМ!$D$33:$D$776,СВЦЭМ!$A$33:$A$776,$A109,СВЦЭМ!$B$33:$B$776,R$83)+'СЕТ СН'!$H$11+СВЦЭМ!$D$10+'СЕТ СН'!$H$6-'СЕТ СН'!$H$23</f>
        <v>1062.2136371699999</v>
      </c>
      <c r="S109" s="36">
        <f>SUMIFS(СВЦЭМ!$D$33:$D$776,СВЦЭМ!$A$33:$A$776,$A109,СВЦЭМ!$B$33:$B$776,S$83)+'СЕТ СН'!$H$11+СВЦЭМ!$D$10+'СЕТ СН'!$H$6-'СЕТ СН'!$H$23</f>
        <v>1092.22184369</v>
      </c>
      <c r="T109" s="36">
        <f>SUMIFS(СВЦЭМ!$D$33:$D$776,СВЦЭМ!$A$33:$A$776,$A109,СВЦЭМ!$B$33:$B$776,T$83)+'СЕТ СН'!$H$11+СВЦЭМ!$D$10+'СЕТ СН'!$H$6-'СЕТ СН'!$H$23</f>
        <v>1097.31972756</v>
      </c>
      <c r="U109" s="36">
        <f>SUMIFS(СВЦЭМ!$D$33:$D$776,СВЦЭМ!$A$33:$A$776,$A109,СВЦЭМ!$B$33:$B$776,U$83)+'СЕТ СН'!$H$11+СВЦЭМ!$D$10+'СЕТ СН'!$H$6-'СЕТ СН'!$H$23</f>
        <v>1100.55151897</v>
      </c>
      <c r="V109" s="36">
        <f>SUMIFS(СВЦЭМ!$D$33:$D$776,СВЦЭМ!$A$33:$A$776,$A109,СВЦЭМ!$B$33:$B$776,V$83)+'СЕТ СН'!$H$11+СВЦЭМ!$D$10+'СЕТ СН'!$H$6-'СЕТ СН'!$H$23</f>
        <v>1112.7505761500001</v>
      </c>
      <c r="W109" s="36">
        <f>SUMIFS(СВЦЭМ!$D$33:$D$776,СВЦЭМ!$A$33:$A$776,$A109,СВЦЭМ!$B$33:$B$776,W$83)+'СЕТ СН'!$H$11+СВЦЭМ!$D$10+'СЕТ СН'!$H$6-'СЕТ СН'!$H$23</f>
        <v>1115.2850264399999</v>
      </c>
      <c r="X109" s="36">
        <f>SUMIFS(СВЦЭМ!$D$33:$D$776,СВЦЭМ!$A$33:$A$776,$A109,СВЦЭМ!$B$33:$B$776,X$83)+'СЕТ СН'!$H$11+СВЦЭМ!$D$10+'СЕТ СН'!$H$6-'СЕТ СН'!$H$23</f>
        <v>1075.6420290999999</v>
      </c>
      <c r="Y109" s="36">
        <f>SUMIFS(СВЦЭМ!$D$33:$D$776,СВЦЭМ!$A$33:$A$776,$A109,СВЦЭМ!$B$33:$B$776,Y$83)+'СЕТ СН'!$H$11+СВЦЭМ!$D$10+'СЕТ СН'!$H$6-'СЕТ СН'!$H$23</f>
        <v>1128.31853095</v>
      </c>
    </row>
    <row r="110" spans="1:25" ht="15.75" x14ac:dyDescent="0.2">
      <c r="A110" s="35">
        <f t="shared" si="2"/>
        <v>43704</v>
      </c>
      <c r="B110" s="36">
        <f>SUMIFS(СВЦЭМ!$D$33:$D$776,СВЦЭМ!$A$33:$A$776,$A110,СВЦЭМ!$B$33:$B$776,B$83)+'СЕТ СН'!$H$11+СВЦЭМ!$D$10+'СЕТ СН'!$H$6-'СЕТ СН'!$H$23</f>
        <v>1094.2548401499998</v>
      </c>
      <c r="C110" s="36">
        <f>SUMIFS(СВЦЭМ!$D$33:$D$776,СВЦЭМ!$A$33:$A$776,$A110,СВЦЭМ!$B$33:$B$776,C$83)+'СЕТ СН'!$H$11+СВЦЭМ!$D$10+'СЕТ СН'!$H$6-'СЕТ СН'!$H$23</f>
        <v>1144.03940814</v>
      </c>
      <c r="D110" s="36">
        <f>SUMIFS(СВЦЭМ!$D$33:$D$776,СВЦЭМ!$A$33:$A$776,$A110,СВЦЭМ!$B$33:$B$776,D$83)+'СЕТ СН'!$H$11+СВЦЭМ!$D$10+'СЕТ СН'!$H$6-'СЕТ СН'!$H$23</f>
        <v>1183.78145617</v>
      </c>
      <c r="E110" s="36">
        <f>SUMIFS(СВЦЭМ!$D$33:$D$776,СВЦЭМ!$A$33:$A$776,$A110,СВЦЭМ!$B$33:$B$776,E$83)+'СЕТ СН'!$H$11+СВЦЭМ!$D$10+'СЕТ СН'!$H$6-'СЕТ СН'!$H$23</f>
        <v>1193.8965749499998</v>
      </c>
      <c r="F110" s="36">
        <f>SUMIFS(СВЦЭМ!$D$33:$D$776,СВЦЭМ!$A$33:$A$776,$A110,СВЦЭМ!$B$33:$B$776,F$83)+'СЕТ СН'!$H$11+СВЦЭМ!$D$10+'СЕТ СН'!$H$6-'СЕТ СН'!$H$23</f>
        <v>1183.3407015799999</v>
      </c>
      <c r="G110" s="36">
        <f>SUMIFS(СВЦЭМ!$D$33:$D$776,СВЦЭМ!$A$33:$A$776,$A110,СВЦЭМ!$B$33:$B$776,G$83)+'СЕТ СН'!$H$11+СВЦЭМ!$D$10+'СЕТ СН'!$H$6-'СЕТ СН'!$H$23</f>
        <v>1156.7579778300001</v>
      </c>
      <c r="H110" s="36">
        <f>SUMIFS(СВЦЭМ!$D$33:$D$776,СВЦЭМ!$A$33:$A$776,$A110,СВЦЭМ!$B$33:$B$776,H$83)+'СЕТ СН'!$H$11+СВЦЭМ!$D$10+'СЕТ СН'!$H$6-'СЕТ СН'!$H$23</f>
        <v>1148.67412281</v>
      </c>
      <c r="I110" s="36">
        <f>SUMIFS(СВЦЭМ!$D$33:$D$776,СВЦЭМ!$A$33:$A$776,$A110,СВЦЭМ!$B$33:$B$776,I$83)+'СЕТ СН'!$H$11+СВЦЭМ!$D$10+'СЕТ СН'!$H$6-'СЕТ СН'!$H$23</f>
        <v>1103.44008734</v>
      </c>
      <c r="J110" s="36">
        <f>SUMIFS(СВЦЭМ!$D$33:$D$776,СВЦЭМ!$A$33:$A$776,$A110,СВЦЭМ!$B$33:$B$776,J$83)+'СЕТ СН'!$H$11+СВЦЭМ!$D$10+'СЕТ СН'!$H$6-'СЕТ СН'!$H$23</f>
        <v>1156.7231919400001</v>
      </c>
      <c r="K110" s="36">
        <f>SUMIFS(СВЦЭМ!$D$33:$D$776,СВЦЭМ!$A$33:$A$776,$A110,СВЦЭМ!$B$33:$B$776,K$83)+'СЕТ СН'!$H$11+СВЦЭМ!$D$10+'СЕТ СН'!$H$6-'СЕТ СН'!$H$23</f>
        <v>1180.5880987099999</v>
      </c>
      <c r="L110" s="36">
        <f>SUMIFS(СВЦЭМ!$D$33:$D$776,СВЦЭМ!$A$33:$A$776,$A110,СВЦЭМ!$B$33:$B$776,L$83)+'СЕТ СН'!$H$11+СВЦЭМ!$D$10+'СЕТ СН'!$H$6-'СЕТ СН'!$H$23</f>
        <v>1182.79287886</v>
      </c>
      <c r="M110" s="36">
        <f>SUMIFS(СВЦЭМ!$D$33:$D$776,СВЦЭМ!$A$33:$A$776,$A110,СВЦЭМ!$B$33:$B$776,M$83)+'СЕТ СН'!$H$11+СВЦЭМ!$D$10+'СЕТ СН'!$H$6-'СЕТ СН'!$H$23</f>
        <v>1184.84124905</v>
      </c>
      <c r="N110" s="36">
        <f>SUMIFS(СВЦЭМ!$D$33:$D$776,СВЦЭМ!$A$33:$A$776,$A110,СВЦЭМ!$B$33:$B$776,N$83)+'СЕТ СН'!$H$11+СВЦЭМ!$D$10+'СЕТ СН'!$H$6-'СЕТ СН'!$H$23</f>
        <v>1189.50605348</v>
      </c>
      <c r="O110" s="36">
        <f>SUMIFS(СВЦЭМ!$D$33:$D$776,СВЦЭМ!$A$33:$A$776,$A110,СВЦЭМ!$B$33:$B$776,O$83)+'СЕТ СН'!$H$11+СВЦЭМ!$D$10+'СЕТ СН'!$H$6-'СЕТ СН'!$H$23</f>
        <v>1188.5509631999998</v>
      </c>
      <c r="P110" s="36">
        <f>SUMIFS(СВЦЭМ!$D$33:$D$776,СВЦЭМ!$A$33:$A$776,$A110,СВЦЭМ!$B$33:$B$776,P$83)+'СЕТ СН'!$H$11+СВЦЭМ!$D$10+'СЕТ СН'!$H$6-'СЕТ СН'!$H$23</f>
        <v>1192.3663893299999</v>
      </c>
      <c r="Q110" s="36">
        <f>SUMIFS(СВЦЭМ!$D$33:$D$776,СВЦЭМ!$A$33:$A$776,$A110,СВЦЭМ!$B$33:$B$776,Q$83)+'СЕТ СН'!$H$11+СВЦЭМ!$D$10+'СЕТ СН'!$H$6-'СЕТ СН'!$H$23</f>
        <v>1194.4074863400001</v>
      </c>
      <c r="R110" s="36">
        <f>SUMIFS(СВЦЭМ!$D$33:$D$776,СВЦЭМ!$A$33:$A$776,$A110,СВЦЭМ!$B$33:$B$776,R$83)+'СЕТ СН'!$H$11+СВЦЭМ!$D$10+'СЕТ СН'!$H$6-'СЕТ СН'!$H$23</f>
        <v>1199.6652878099999</v>
      </c>
      <c r="S110" s="36">
        <f>SUMIFS(СВЦЭМ!$D$33:$D$776,СВЦЭМ!$A$33:$A$776,$A110,СВЦЭМ!$B$33:$B$776,S$83)+'СЕТ СН'!$H$11+СВЦЭМ!$D$10+'СЕТ СН'!$H$6-'СЕТ СН'!$H$23</f>
        <v>1243.01423866</v>
      </c>
      <c r="T110" s="36">
        <f>SUMIFS(СВЦЭМ!$D$33:$D$776,СВЦЭМ!$A$33:$A$776,$A110,СВЦЭМ!$B$33:$B$776,T$83)+'СЕТ СН'!$H$11+СВЦЭМ!$D$10+'СЕТ СН'!$H$6-'СЕТ СН'!$H$23</f>
        <v>1248.17834769</v>
      </c>
      <c r="U110" s="36">
        <f>SUMIFS(СВЦЭМ!$D$33:$D$776,СВЦЭМ!$A$33:$A$776,$A110,СВЦЭМ!$B$33:$B$776,U$83)+'СЕТ СН'!$H$11+СВЦЭМ!$D$10+'СЕТ СН'!$H$6-'СЕТ СН'!$H$23</f>
        <v>1251.2613670000001</v>
      </c>
      <c r="V110" s="36">
        <f>SUMIFS(СВЦЭМ!$D$33:$D$776,СВЦЭМ!$A$33:$A$776,$A110,СВЦЭМ!$B$33:$B$776,V$83)+'СЕТ СН'!$H$11+СВЦЭМ!$D$10+'СЕТ СН'!$H$6-'СЕТ СН'!$H$23</f>
        <v>1265.97707186</v>
      </c>
      <c r="W110" s="36">
        <f>SUMIFS(СВЦЭМ!$D$33:$D$776,СВЦЭМ!$A$33:$A$776,$A110,СВЦЭМ!$B$33:$B$776,W$83)+'СЕТ СН'!$H$11+СВЦЭМ!$D$10+'СЕТ СН'!$H$6-'СЕТ СН'!$H$23</f>
        <v>1266.4390357699999</v>
      </c>
      <c r="X110" s="36">
        <f>SUMIFS(СВЦЭМ!$D$33:$D$776,СВЦЭМ!$A$33:$A$776,$A110,СВЦЭМ!$B$33:$B$776,X$83)+'СЕТ СН'!$H$11+СВЦЭМ!$D$10+'СЕТ СН'!$H$6-'СЕТ СН'!$H$23</f>
        <v>1236.12657347</v>
      </c>
      <c r="Y110" s="36">
        <f>SUMIFS(СВЦЭМ!$D$33:$D$776,СВЦЭМ!$A$33:$A$776,$A110,СВЦЭМ!$B$33:$B$776,Y$83)+'СЕТ СН'!$H$11+СВЦЭМ!$D$10+'СЕТ СН'!$H$6-'СЕТ СН'!$H$23</f>
        <v>1168.9953686399999</v>
      </c>
    </row>
    <row r="111" spans="1:25" ht="15.75" x14ac:dyDescent="0.2">
      <c r="A111" s="35">
        <f t="shared" si="2"/>
        <v>43705</v>
      </c>
      <c r="B111" s="36">
        <f>SUMIFS(СВЦЭМ!$D$33:$D$776,СВЦЭМ!$A$33:$A$776,$A111,СВЦЭМ!$B$33:$B$776,B$83)+'СЕТ СН'!$H$11+СВЦЭМ!$D$10+'СЕТ СН'!$H$6-'СЕТ СН'!$H$23</f>
        <v>1137.8958075</v>
      </c>
      <c r="C111" s="36">
        <f>SUMIFS(СВЦЭМ!$D$33:$D$776,СВЦЭМ!$A$33:$A$776,$A111,СВЦЭМ!$B$33:$B$776,C$83)+'СЕТ СН'!$H$11+СВЦЭМ!$D$10+'СЕТ СН'!$H$6-'СЕТ СН'!$H$23</f>
        <v>1165.46062263</v>
      </c>
      <c r="D111" s="36">
        <f>SUMIFS(СВЦЭМ!$D$33:$D$776,СВЦЭМ!$A$33:$A$776,$A111,СВЦЭМ!$B$33:$B$776,D$83)+'СЕТ СН'!$H$11+СВЦЭМ!$D$10+'СЕТ СН'!$H$6-'СЕТ СН'!$H$23</f>
        <v>1198.0355060699999</v>
      </c>
      <c r="E111" s="36">
        <f>SUMIFS(СВЦЭМ!$D$33:$D$776,СВЦЭМ!$A$33:$A$776,$A111,СВЦЭМ!$B$33:$B$776,E$83)+'СЕТ СН'!$H$11+СВЦЭМ!$D$10+'СЕТ СН'!$H$6-'СЕТ СН'!$H$23</f>
        <v>1206.9202633300001</v>
      </c>
      <c r="F111" s="36">
        <f>SUMIFS(СВЦЭМ!$D$33:$D$776,СВЦЭМ!$A$33:$A$776,$A111,СВЦЭМ!$B$33:$B$776,F$83)+'СЕТ СН'!$H$11+СВЦЭМ!$D$10+'СЕТ СН'!$H$6-'СЕТ СН'!$H$23</f>
        <v>1206.954352</v>
      </c>
      <c r="G111" s="36">
        <f>SUMIFS(СВЦЭМ!$D$33:$D$776,СВЦЭМ!$A$33:$A$776,$A111,СВЦЭМ!$B$33:$B$776,G$83)+'СЕТ СН'!$H$11+СВЦЭМ!$D$10+'СЕТ СН'!$H$6-'СЕТ СН'!$H$23</f>
        <v>1184.5849812199999</v>
      </c>
      <c r="H111" s="36">
        <f>SUMIFS(СВЦЭМ!$D$33:$D$776,СВЦЭМ!$A$33:$A$776,$A111,СВЦЭМ!$B$33:$B$776,H$83)+'СЕТ СН'!$H$11+СВЦЭМ!$D$10+'СЕТ СН'!$H$6-'СЕТ СН'!$H$23</f>
        <v>1150.83563076</v>
      </c>
      <c r="I111" s="36">
        <f>SUMIFS(СВЦЭМ!$D$33:$D$776,СВЦЭМ!$A$33:$A$776,$A111,СВЦЭМ!$B$33:$B$776,I$83)+'СЕТ СН'!$H$11+СВЦЭМ!$D$10+'СЕТ СН'!$H$6-'СЕТ СН'!$H$23</f>
        <v>1148.04674656</v>
      </c>
      <c r="J111" s="36">
        <f>SUMIFS(СВЦЭМ!$D$33:$D$776,СВЦЭМ!$A$33:$A$776,$A111,СВЦЭМ!$B$33:$B$776,J$83)+'СЕТ СН'!$H$11+СВЦЭМ!$D$10+'СЕТ СН'!$H$6-'СЕТ СН'!$H$23</f>
        <v>1144.32218934</v>
      </c>
      <c r="K111" s="36">
        <f>SUMIFS(СВЦЭМ!$D$33:$D$776,СВЦЭМ!$A$33:$A$776,$A111,СВЦЭМ!$B$33:$B$776,K$83)+'СЕТ СН'!$H$11+СВЦЭМ!$D$10+'СЕТ СН'!$H$6-'СЕТ СН'!$H$23</f>
        <v>1181.0163354900001</v>
      </c>
      <c r="L111" s="36">
        <f>SUMIFS(СВЦЭМ!$D$33:$D$776,СВЦЭМ!$A$33:$A$776,$A111,СВЦЭМ!$B$33:$B$776,L$83)+'СЕТ СН'!$H$11+СВЦЭМ!$D$10+'СЕТ СН'!$H$6-'СЕТ СН'!$H$23</f>
        <v>1199.66896088</v>
      </c>
      <c r="M111" s="36">
        <f>SUMIFS(СВЦЭМ!$D$33:$D$776,СВЦЭМ!$A$33:$A$776,$A111,СВЦЭМ!$B$33:$B$776,M$83)+'СЕТ СН'!$H$11+СВЦЭМ!$D$10+'СЕТ СН'!$H$6-'СЕТ СН'!$H$23</f>
        <v>1202.00922547</v>
      </c>
      <c r="N111" s="36">
        <f>SUMIFS(СВЦЭМ!$D$33:$D$776,СВЦЭМ!$A$33:$A$776,$A111,СВЦЭМ!$B$33:$B$776,N$83)+'СЕТ СН'!$H$11+СВЦЭМ!$D$10+'СЕТ СН'!$H$6-'СЕТ СН'!$H$23</f>
        <v>1192.68872018</v>
      </c>
      <c r="O111" s="36">
        <f>SUMIFS(СВЦЭМ!$D$33:$D$776,СВЦЭМ!$A$33:$A$776,$A111,СВЦЭМ!$B$33:$B$776,O$83)+'СЕТ СН'!$H$11+СВЦЭМ!$D$10+'СЕТ СН'!$H$6-'СЕТ СН'!$H$23</f>
        <v>1188.75231089</v>
      </c>
      <c r="P111" s="36">
        <f>SUMIFS(СВЦЭМ!$D$33:$D$776,СВЦЭМ!$A$33:$A$776,$A111,СВЦЭМ!$B$33:$B$776,P$83)+'СЕТ СН'!$H$11+СВЦЭМ!$D$10+'СЕТ СН'!$H$6-'СЕТ СН'!$H$23</f>
        <v>1189.3372856800002</v>
      </c>
      <c r="Q111" s="36">
        <f>SUMIFS(СВЦЭМ!$D$33:$D$776,СВЦЭМ!$A$33:$A$776,$A111,СВЦЭМ!$B$33:$B$776,Q$83)+'СЕТ СН'!$H$11+СВЦЭМ!$D$10+'СЕТ СН'!$H$6-'СЕТ СН'!$H$23</f>
        <v>1187.4270502499999</v>
      </c>
      <c r="R111" s="36">
        <f>SUMIFS(СВЦЭМ!$D$33:$D$776,СВЦЭМ!$A$33:$A$776,$A111,СВЦЭМ!$B$33:$B$776,R$83)+'СЕТ СН'!$H$11+СВЦЭМ!$D$10+'СЕТ СН'!$H$6-'СЕТ СН'!$H$23</f>
        <v>1222.33662321</v>
      </c>
      <c r="S111" s="36">
        <f>SUMIFS(СВЦЭМ!$D$33:$D$776,СВЦЭМ!$A$33:$A$776,$A111,СВЦЭМ!$B$33:$B$776,S$83)+'СЕТ СН'!$H$11+СВЦЭМ!$D$10+'СЕТ СН'!$H$6-'СЕТ СН'!$H$23</f>
        <v>1266.7418576600001</v>
      </c>
      <c r="T111" s="36">
        <f>SUMIFS(СВЦЭМ!$D$33:$D$776,СВЦЭМ!$A$33:$A$776,$A111,СВЦЭМ!$B$33:$B$776,T$83)+'СЕТ СН'!$H$11+СВЦЭМ!$D$10+'СЕТ СН'!$H$6-'СЕТ СН'!$H$23</f>
        <v>1269.9247925499999</v>
      </c>
      <c r="U111" s="36">
        <f>SUMIFS(СВЦЭМ!$D$33:$D$776,СВЦЭМ!$A$33:$A$776,$A111,СВЦЭМ!$B$33:$B$776,U$83)+'СЕТ СН'!$H$11+СВЦЭМ!$D$10+'СЕТ СН'!$H$6-'СЕТ СН'!$H$23</f>
        <v>1267.4004191399999</v>
      </c>
      <c r="V111" s="36">
        <f>SUMIFS(СВЦЭМ!$D$33:$D$776,СВЦЭМ!$A$33:$A$776,$A111,СВЦЭМ!$B$33:$B$776,V$83)+'СЕТ СН'!$H$11+СВЦЭМ!$D$10+'СЕТ СН'!$H$6-'СЕТ СН'!$H$23</f>
        <v>1271.9896874400001</v>
      </c>
      <c r="W111" s="36">
        <f>SUMIFS(СВЦЭМ!$D$33:$D$776,СВЦЭМ!$A$33:$A$776,$A111,СВЦЭМ!$B$33:$B$776,W$83)+'СЕТ СН'!$H$11+СВЦЭМ!$D$10+'СЕТ СН'!$H$6-'СЕТ СН'!$H$23</f>
        <v>1280.7900264300001</v>
      </c>
      <c r="X111" s="36">
        <f>SUMIFS(СВЦЭМ!$D$33:$D$776,СВЦЭМ!$A$33:$A$776,$A111,СВЦЭМ!$B$33:$B$776,X$83)+'СЕТ СН'!$H$11+СВЦЭМ!$D$10+'СЕТ СН'!$H$6-'СЕТ СН'!$H$23</f>
        <v>1254.6686219399999</v>
      </c>
      <c r="Y111" s="36">
        <f>SUMIFS(СВЦЭМ!$D$33:$D$776,СВЦЭМ!$A$33:$A$776,$A111,СВЦЭМ!$B$33:$B$776,Y$83)+'СЕТ СН'!$H$11+СВЦЭМ!$D$10+'СЕТ СН'!$H$6-'СЕТ СН'!$H$23</f>
        <v>1155.3386479000001</v>
      </c>
    </row>
    <row r="112" spans="1:25" ht="15.75" x14ac:dyDescent="0.2">
      <c r="A112" s="35">
        <f t="shared" si="2"/>
        <v>43706</v>
      </c>
      <c r="B112" s="36">
        <f>SUMIFS(СВЦЭМ!$D$33:$D$776,СВЦЭМ!$A$33:$A$776,$A112,СВЦЭМ!$B$33:$B$776,B$83)+'СЕТ СН'!$H$11+СВЦЭМ!$D$10+'СЕТ СН'!$H$6-'СЕТ СН'!$H$23</f>
        <v>1145.9769565399999</v>
      </c>
      <c r="C112" s="36">
        <f>SUMIFS(СВЦЭМ!$D$33:$D$776,СВЦЭМ!$A$33:$A$776,$A112,СВЦЭМ!$B$33:$B$776,C$83)+'СЕТ СН'!$H$11+СВЦЭМ!$D$10+'СЕТ СН'!$H$6-'СЕТ СН'!$H$23</f>
        <v>1176.05352887</v>
      </c>
      <c r="D112" s="36">
        <f>SUMIFS(СВЦЭМ!$D$33:$D$776,СВЦЭМ!$A$33:$A$776,$A112,СВЦЭМ!$B$33:$B$776,D$83)+'СЕТ СН'!$H$11+СВЦЭМ!$D$10+'СЕТ СН'!$H$6-'СЕТ СН'!$H$23</f>
        <v>1202.8253413699999</v>
      </c>
      <c r="E112" s="36">
        <f>SUMIFS(СВЦЭМ!$D$33:$D$776,СВЦЭМ!$A$33:$A$776,$A112,СВЦЭМ!$B$33:$B$776,E$83)+'СЕТ СН'!$H$11+СВЦЭМ!$D$10+'СЕТ СН'!$H$6-'СЕТ СН'!$H$23</f>
        <v>1218.6753571899999</v>
      </c>
      <c r="F112" s="36">
        <f>SUMIFS(СВЦЭМ!$D$33:$D$776,СВЦЭМ!$A$33:$A$776,$A112,СВЦЭМ!$B$33:$B$776,F$83)+'СЕТ СН'!$H$11+СВЦЭМ!$D$10+'СЕТ СН'!$H$6-'СЕТ СН'!$H$23</f>
        <v>1233.4944405000001</v>
      </c>
      <c r="G112" s="36">
        <f>SUMIFS(СВЦЭМ!$D$33:$D$776,СВЦЭМ!$A$33:$A$776,$A112,СВЦЭМ!$B$33:$B$776,G$83)+'СЕТ СН'!$H$11+СВЦЭМ!$D$10+'СЕТ СН'!$H$6-'СЕТ СН'!$H$23</f>
        <v>1213.1033006</v>
      </c>
      <c r="H112" s="36">
        <f>SUMIFS(СВЦЭМ!$D$33:$D$776,СВЦЭМ!$A$33:$A$776,$A112,СВЦЭМ!$B$33:$B$776,H$83)+'СЕТ СН'!$H$11+СВЦЭМ!$D$10+'СЕТ СН'!$H$6-'СЕТ СН'!$H$23</f>
        <v>1182.67900321</v>
      </c>
      <c r="I112" s="36">
        <f>SUMIFS(СВЦЭМ!$D$33:$D$776,СВЦЭМ!$A$33:$A$776,$A112,СВЦЭМ!$B$33:$B$776,I$83)+'СЕТ СН'!$H$11+СВЦЭМ!$D$10+'СЕТ СН'!$H$6-'СЕТ СН'!$H$23</f>
        <v>1147.3715034500001</v>
      </c>
      <c r="J112" s="36">
        <f>SUMIFS(СВЦЭМ!$D$33:$D$776,СВЦЭМ!$A$33:$A$776,$A112,СВЦЭМ!$B$33:$B$776,J$83)+'СЕТ СН'!$H$11+СВЦЭМ!$D$10+'СЕТ СН'!$H$6-'СЕТ СН'!$H$23</f>
        <v>1158.39838493</v>
      </c>
      <c r="K112" s="36">
        <f>SUMIFS(СВЦЭМ!$D$33:$D$776,СВЦЭМ!$A$33:$A$776,$A112,СВЦЭМ!$B$33:$B$776,K$83)+'СЕТ СН'!$H$11+СВЦЭМ!$D$10+'СЕТ СН'!$H$6-'СЕТ СН'!$H$23</f>
        <v>1172.40205526</v>
      </c>
      <c r="L112" s="36">
        <f>SUMIFS(СВЦЭМ!$D$33:$D$776,СВЦЭМ!$A$33:$A$776,$A112,СВЦЭМ!$B$33:$B$776,L$83)+'СЕТ СН'!$H$11+СВЦЭМ!$D$10+'СЕТ СН'!$H$6-'СЕТ СН'!$H$23</f>
        <v>1190.26157491</v>
      </c>
      <c r="M112" s="36">
        <f>SUMIFS(СВЦЭМ!$D$33:$D$776,СВЦЭМ!$A$33:$A$776,$A112,СВЦЭМ!$B$33:$B$776,M$83)+'СЕТ СН'!$H$11+СВЦЭМ!$D$10+'СЕТ СН'!$H$6-'СЕТ СН'!$H$23</f>
        <v>1189.55565927</v>
      </c>
      <c r="N112" s="36">
        <f>SUMIFS(СВЦЭМ!$D$33:$D$776,СВЦЭМ!$A$33:$A$776,$A112,СВЦЭМ!$B$33:$B$776,N$83)+'СЕТ СН'!$H$11+СВЦЭМ!$D$10+'СЕТ СН'!$H$6-'СЕТ СН'!$H$23</f>
        <v>1179.5621672500001</v>
      </c>
      <c r="O112" s="36">
        <f>SUMIFS(СВЦЭМ!$D$33:$D$776,СВЦЭМ!$A$33:$A$776,$A112,СВЦЭМ!$B$33:$B$776,O$83)+'СЕТ СН'!$H$11+СВЦЭМ!$D$10+'СЕТ СН'!$H$6-'СЕТ СН'!$H$23</f>
        <v>1179.4216435600001</v>
      </c>
      <c r="P112" s="36">
        <f>SUMIFS(СВЦЭМ!$D$33:$D$776,СВЦЭМ!$A$33:$A$776,$A112,СВЦЭМ!$B$33:$B$776,P$83)+'СЕТ СН'!$H$11+СВЦЭМ!$D$10+'СЕТ СН'!$H$6-'СЕТ СН'!$H$23</f>
        <v>1180.6309414900002</v>
      </c>
      <c r="Q112" s="36">
        <f>SUMIFS(СВЦЭМ!$D$33:$D$776,СВЦЭМ!$A$33:$A$776,$A112,СВЦЭМ!$B$33:$B$776,Q$83)+'СЕТ СН'!$H$11+СВЦЭМ!$D$10+'СЕТ СН'!$H$6-'СЕТ СН'!$H$23</f>
        <v>1179.9512356499999</v>
      </c>
      <c r="R112" s="36">
        <f>SUMIFS(СВЦЭМ!$D$33:$D$776,СВЦЭМ!$A$33:$A$776,$A112,СВЦЭМ!$B$33:$B$776,R$83)+'СЕТ СН'!$H$11+СВЦЭМ!$D$10+'СЕТ СН'!$H$6-'СЕТ СН'!$H$23</f>
        <v>1206.47435855</v>
      </c>
      <c r="S112" s="36">
        <f>SUMIFS(СВЦЭМ!$D$33:$D$776,СВЦЭМ!$A$33:$A$776,$A112,СВЦЭМ!$B$33:$B$776,S$83)+'СЕТ СН'!$H$11+СВЦЭМ!$D$10+'СЕТ СН'!$H$6-'СЕТ СН'!$H$23</f>
        <v>1243.22991353</v>
      </c>
      <c r="T112" s="36">
        <f>SUMIFS(СВЦЭМ!$D$33:$D$776,СВЦЭМ!$A$33:$A$776,$A112,СВЦЭМ!$B$33:$B$776,T$83)+'СЕТ СН'!$H$11+СВЦЭМ!$D$10+'СЕТ СН'!$H$6-'СЕТ СН'!$H$23</f>
        <v>1245.29691125</v>
      </c>
      <c r="U112" s="36">
        <f>SUMIFS(СВЦЭМ!$D$33:$D$776,СВЦЭМ!$A$33:$A$776,$A112,СВЦЭМ!$B$33:$B$776,U$83)+'СЕТ СН'!$H$11+СВЦЭМ!$D$10+'СЕТ СН'!$H$6-'СЕТ СН'!$H$23</f>
        <v>1247.50737942</v>
      </c>
      <c r="V112" s="36">
        <f>SUMIFS(СВЦЭМ!$D$33:$D$776,СВЦЭМ!$A$33:$A$776,$A112,СВЦЭМ!$B$33:$B$776,V$83)+'СЕТ СН'!$H$11+СВЦЭМ!$D$10+'СЕТ СН'!$H$6-'СЕТ СН'!$H$23</f>
        <v>1257.79727624</v>
      </c>
      <c r="W112" s="36">
        <f>SUMIFS(СВЦЭМ!$D$33:$D$776,СВЦЭМ!$A$33:$A$776,$A112,СВЦЭМ!$B$33:$B$776,W$83)+'СЕТ СН'!$H$11+СВЦЭМ!$D$10+'СЕТ СН'!$H$6-'СЕТ СН'!$H$23</f>
        <v>1258.7331476899999</v>
      </c>
      <c r="X112" s="36">
        <f>SUMIFS(СВЦЭМ!$D$33:$D$776,СВЦЭМ!$A$33:$A$776,$A112,СВЦЭМ!$B$33:$B$776,X$83)+'СЕТ СН'!$H$11+СВЦЭМ!$D$10+'СЕТ СН'!$H$6-'СЕТ СН'!$H$23</f>
        <v>1215.6458151500001</v>
      </c>
      <c r="Y112" s="36">
        <f>SUMIFS(СВЦЭМ!$D$33:$D$776,СВЦЭМ!$A$33:$A$776,$A112,СВЦЭМ!$B$33:$B$776,Y$83)+'СЕТ СН'!$H$11+СВЦЭМ!$D$10+'СЕТ СН'!$H$6-'СЕТ СН'!$H$23</f>
        <v>1142.8128600300001</v>
      </c>
    </row>
    <row r="113" spans="1:27" ht="15.75" x14ac:dyDescent="0.2">
      <c r="A113" s="35">
        <f t="shared" si="2"/>
        <v>43707</v>
      </c>
      <c r="B113" s="36">
        <f>SUMIFS(СВЦЭМ!$D$33:$D$776,СВЦЭМ!$A$33:$A$776,$A113,СВЦЭМ!$B$33:$B$776,B$83)+'СЕТ СН'!$H$11+СВЦЭМ!$D$10+'СЕТ СН'!$H$6-'СЕТ СН'!$H$23</f>
        <v>1202.55062587</v>
      </c>
      <c r="C113" s="36">
        <f>SUMIFS(СВЦЭМ!$D$33:$D$776,СВЦЭМ!$A$33:$A$776,$A113,СВЦЭМ!$B$33:$B$776,C$83)+'СЕТ СН'!$H$11+СВЦЭМ!$D$10+'СЕТ СН'!$H$6-'СЕТ СН'!$H$23</f>
        <v>1210.8381078</v>
      </c>
      <c r="D113" s="36">
        <f>SUMIFS(СВЦЭМ!$D$33:$D$776,СВЦЭМ!$A$33:$A$776,$A113,СВЦЭМ!$B$33:$B$776,D$83)+'СЕТ СН'!$H$11+СВЦЭМ!$D$10+'СЕТ СН'!$H$6-'СЕТ СН'!$H$23</f>
        <v>1246.3256436500001</v>
      </c>
      <c r="E113" s="36">
        <f>SUMIFS(СВЦЭМ!$D$33:$D$776,СВЦЭМ!$A$33:$A$776,$A113,СВЦЭМ!$B$33:$B$776,E$83)+'СЕТ СН'!$H$11+СВЦЭМ!$D$10+'СЕТ СН'!$H$6-'СЕТ СН'!$H$23</f>
        <v>1264.98221526</v>
      </c>
      <c r="F113" s="36">
        <f>SUMIFS(СВЦЭМ!$D$33:$D$776,СВЦЭМ!$A$33:$A$776,$A113,СВЦЭМ!$B$33:$B$776,F$83)+'СЕТ СН'!$H$11+СВЦЭМ!$D$10+'СЕТ СН'!$H$6-'СЕТ СН'!$H$23</f>
        <v>1278.16778802</v>
      </c>
      <c r="G113" s="36">
        <f>SUMIFS(СВЦЭМ!$D$33:$D$776,СВЦЭМ!$A$33:$A$776,$A113,СВЦЭМ!$B$33:$B$776,G$83)+'СЕТ СН'!$H$11+СВЦЭМ!$D$10+'СЕТ СН'!$H$6-'СЕТ СН'!$H$23</f>
        <v>1256.8974070300001</v>
      </c>
      <c r="H113" s="36">
        <f>SUMIFS(СВЦЭМ!$D$33:$D$776,СВЦЭМ!$A$33:$A$776,$A113,СВЦЭМ!$B$33:$B$776,H$83)+'СЕТ СН'!$H$11+СВЦЭМ!$D$10+'СЕТ СН'!$H$6-'СЕТ СН'!$H$23</f>
        <v>1206.71913829</v>
      </c>
      <c r="I113" s="36">
        <f>SUMIFS(СВЦЭМ!$D$33:$D$776,СВЦЭМ!$A$33:$A$776,$A113,СВЦЭМ!$B$33:$B$776,I$83)+'СЕТ СН'!$H$11+СВЦЭМ!$D$10+'СЕТ СН'!$H$6-'СЕТ СН'!$H$23</f>
        <v>1144.51526044</v>
      </c>
      <c r="J113" s="36">
        <f>SUMIFS(СВЦЭМ!$D$33:$D$776,СВЦЭМ!$A$33:$A$776,$A113,СВЦЭМ!$B$33:$B$776,J$83)+'СЕТ СН'!$H$11+СВЦЭМ!$D$10+'СЕТ СН'!$H$6-'СЕТ СН'!$H$23</f>
        <v>1113.1880939100001</v>
      </c>
      <c r="K113" s="36">
        <f>SUMIFS(СВЦЭМ!$D$33:$D$776,СВЦЭМ!$A$33:$A$776,$A113,СВЦЭМ!$B$33:$B$776,K$83)+'СЕТ СН'!$H$11+СВЦЭМ!$D$10+'СЕТ СН'!$H$6-'СЕТ СН'!$H$23</f>
        <v>1131.9385940500001</v>
      </c>
      <c r="L113" s="36">
        <f>SUMIFS(СВЦЭМ!$D$33:$D$776,СВЦЭМ!$A$33:$A$776,$A113,СВЦЭМ!$B$33:$B$776,L$83)+'СЕТ СН'!$H$11+СВЦЭМ!$D$10+'СЕТ СН'!$H$6-'СЕТ СН'!$H$23</f>
        <v>1149.48897521</v>
      </c>
      <c r="M113" s="36">
        <f>SUMIFS(СВЦЭМ!$D$33:$D$776,СВЦЭМ!$A$33:$A$776,$A113,СВЦЭМ!$B$33:$B$776,M$83)+'СЕТ СН'!$H$11+СВЦЭМ!$D$10+'СЕТ СН'!$H$6-'СЕТ СН'!$H$23</f>
        <v>1152.1677881199998</v>
      </c>
      <c r="N113" s="36">
        <f>SUMIFS(СВЦЭМ!$D$33:$D$776,СВЦЭМ!$A$33:$A$776,$A113,СВЦЭМ!$B$33:$B$776,N$83)+'СЕТ СН'!$H$11+СВЦЭМ!$D$10+'СЕТ СН'!$H$6-'СЕТ СН'!$H$23</f>
        <v>1145.7178210900001</v>
      </c>
      <c r="O113" s="36">
        <f>SUMIFS(СВЦЭМ!$D$33:$D$776,СВЦЭМ!$A$33:$A$776,$A113,СВЦЭМ!$B$33:$B$776,O$83)+'СЕТ СН'!$H$11+СВЦЭМ!$D$10+'СЕТ СН'!$H$6-'СЕТ СН'!$H$23</f>
        <v>1153.39293365</v>
      </c>
      <c r="P113" s="36">
        <f>SUMIFS(СВЦЭМ!$D$33:$D$776,СВЦЭМ!$A$33:$A$776,$A113,СВЦЭМ!$B$33:$B$776,P$83)+'СЕТ СН'!$H$11+СВЦЭМ!$D$10+'СЕТ СН'!$H$6-'СЕТ СН'!$H$23</f>
        <v>1158.61616411</v>
      </c>
      <c r="Q113" s="36">
        <f>SUMIFS(СВЦЭМ!$D$33:$D$776,СВЦЭМ!$A$33:$A$776,$A113,СВЦЭМ!$B$33:$B$776,Q$83)+'СЕТ СН'!$H$11+СВЦЭМ!$D$10+'СЕТ СН'!$H$6-'СЕТ СН'!$H$23</f>
        <v>1151.4275502199998</v>
      </c>
      <c r="R113" s="36">
        <f>SUMIFS(СВЦЭМ!$D$33:$D$776,СВЦЭМ!$A$33:$A$776,$A113,СВЦЭМ!$B$33:$B$776,R$83)+'СЕТ СН'!$H$11+СВЦЭМ!$D$10+'СЕТ СН'!$H$6-'СЕТ СН'!$H$23</f>
        <v>1181.50846821</v>
      </c>
      <c r="S113" s="36">
        <f>SUMIFS(СВЦЭМ!$D$33:$D$776,СВЦЭМ!$A$33:$A$776,$A113,СВЦЭМ!$B$33:$B$776,S$83)+'СЕТ СН'!$H$11+СВЦЭМ!$D$10+'СЕТ СН'!$H$6-'СЕТ СН'!$H$23</f>
        <v>1224.84462257</v>
      </c>
      <c r="T113" s="36">
        <f>SUMIFS(СВЦЭМ!$D$33:$D$776,СВЦЭМ!$A$33:$A$776,$A113,СВЦЭМ!$B$33:$B$776,T$83)+'СЕТ СН'!$H$11+СВЦЭМ!$D$10+'СЕТ СН'!$H$6-'СЕТ СН'!$H$23</f>
        <v>1224.6178759499999</v>
      </c>
      <c r="U113" s="36">
        <f>SUMIFS(СВЦЭМ!$D$33:$D$776,СВЦЭМ!$A$33:$A$776,$A113,СВЦЭМ!$B$33:$B$776,U$83)+'СЕТ СН'!$H$11+СВЦЭМ!$D$10+'СЕТ СН'!$H$6-'СЕТ СН'!$H$23</f>
        <v>1218.6928282599999</v>
      </c>
      <c r="V113" s="36">
        <f>SUMIFS(СВЦЭМ!$D$33:$D$776,СВЦЭМ!$A$33:$A$776,$A113,СВЦЭМ!$B$33:$B$776,V$83)+'СЕТ СН'!$H$11+СВЦЭМ!$D$10+'СЕТ СН'!$H$6-'СЕТ СН'!$H$23</f>
        <v>1222.39030232</v>
      </c>
      <c r="W113" s="36">
        <f>SUMIFS(СВЦЭМ!$D$33:$D$776,СВЦЭМ!$A$33:$A$776,$A113,СВЦЭМ!$B$33:$B$776,W$83)+'СЕТ СН'!$H$11+СВЦЭМ!$D$10+'СЕТ СН'!$H$6-'СЕТ СН'!$H$23</f>
        <v>1237.57804994</v>
      </c>
      <c r="X113" s="36">
        <f>SUMIFS(СВЦЭМ!$D$33:$D$776,СВЦЭМ!$A$33:$A$776,$A113,СВЦЭМ!$B$33:$B$776,X$83)+'СЕТ СН'!$H$11+СВЦЭМ!$D$10+'СЕТ СН'!$H$6-'СЕТ СН'!$H$23</f>
        <v>1205.68219142</v>
      </c>
      <c r="Y113" s="36">
        <f>SUMIFS(СВЦЭМ!$D$33:$D$776,СВЦЭМ!$A$33:$A$776,$A113,СВЦЭМ!$B$33:$B$776,Y$83)+'СЕТ СН'!$H$11+СВЦЭМ!$D$10+'СЕТ СН'!$H$6-'СЕТ СН'!$H$23</f>
        <v>1110.94069653</v>
      </c>
    </row>
    <row r="114" spans="1:27" ht="15.75" x14ac:dyDescent="0.2">
      <c r="A114" s="35">
        <f t="shared" si="2"/>
        <v>43708</v>
      </c>
      <c r="B114" s="36">
        <f>SUMIFS(СВЦЭМ!$D$33:$D$776,СВЦЭМ!$A$33:$A$776,$A114,СВЦЭМ!$B$33:$B$776,B$83)+'СЕТ СН'!$H$11+СВЦЭМ!$D$10+'СЕТ СН'!$H$6-'СЕТ СН'!$H$23</f>
        <v>1168.7138974</v>
      </c>
      <c r="C114" s="36">
        <f>SUMIFS(СВЦЭМ!$D$33:$D$776,СВЦЭМ!$A$33:$A$776,$A114,СВЦЭМ!$B$33:$B$776,C$83)+'СЕТ СН'!$H$11+СВЦЭМ!$D$10+'СЕТ СН'!$H$6-'СЕТ СН'!$H$23</f>
        <v>1210.32015086</v>
      </c>
      <c r="D114" s="36">
        <f>SUMIFS(СВЦЭМ!$D$33:$D$776,СВЦЭМ!$A$33:$A$776,$A114,СВЦЭМ!$B$33:$B$776,D$83)+'СЕТ СН'!$H$11+СВЦЭМ!$D$10+'СЕТ СН'!$H$6-'СЕТ СН'!$H$23</f>
        <v>1238.01313523</v>
      </c>
      <c r="E114" s="36">
        <f>SUMIFS(СВЦЭМ!$D$33:$D$776,СВЦЭМ!$A$33:$A$776,$A114,СВЦЭМ!$B$33:$B$776,E$83)+'СЕТ СН'!$H$11+СВЦЭМ!$D$10+'СЕТ СН'!$H$6-'СЕТ СН'!$H$23</f>
        <v>1250.81509104</v>
      </c>
      <c r="F114" s="36">
        <f>SUMIFS(СВЦЭМ!$D$33:$D$776,СВЦЭМ!$A$33:$A$776,$A114,СВЦЭМ!$B$33:$B$776,F$83)+'СЕТ СН'!$H$11+СВЦЭМ!$D$10+'СЕТ СН'!$H$6-'СЕТ СН'!$H$23</f>
        <v>1261.1894888299998</v>
      </c>
      <c r="G114" s="36">
        <f>SUMIFS(СВЦЭМ!$D$33:$D$776,СВЦЭМ!$A$33:$A$776,$A114,СВЦЭМ!$B$33:$B$776,G$83)+'СЕТ СН'!$H$11+СВЦЭМ!$D$10+'СЕТ СН'!$H$6-'СЕТ СН'!$H$23</f>
        <v>1249.99890482</v>
      </c>
      <c r="H114" s="36">
        <f>SUMIFS(СВЦЭМ!$D$33:$D$776,СВЦЭМ!$A$33:$A$776,$A114,СВЦЭМ!$B$33:$B$776,H$83)+'СЕТ СН'!$H$11+СВЦЭМ!$D$10+'СЕТ СН'!$H$6-'СЕТ СН'!$H$23</f>
        <v>1235.2515044699999</v>
      </c>
      <c r="I114" s="36">
        <f>SUMIFS(СВЦЭМ!$D$33:$D$776,СВЦЭМ!$A$33:$A$776,$A114,СВЦЭМ!$B$33:$B$776,I$83)+'СЕТ СН'!$H$11+СВЦЭМ!$D$10+'СЕТ СН'!$H$6-'СЕТ СН'!$H$23</f>
        <v>1183.9815185699999</v>
      </c>
      <c r="J114" s="36">
        <f>SUMIFS(СВЦЭМ!$D$33:$D$776,СВЦЭМ!$A$33:$A$776,$A114,СВЦЭМ!$B$33:$B$776,J$83)+'СЕТ СН'!$H$11+СВЦЭМ!$D$10+'СЕТ СН'!$H$6-'СЕТ СН'!$H$23</f>
        <v>1115.14600053</v>
      </c>
      <c r="K114" s="36">
        <f>SUMIFS(СВЦЭМ!$D$33:$D$776,СВЦЭМ!$A$33:$A$776,$A114,СВЦЭМ!$B$33:$B$776,K$83)+'СЕТ СН'!$H$11+СВЦЭМ!$D$10+'СЕТ СН'!$H$6-'СЕТ СН'!$H$23</f>
        <v>1058.99439022</v>
      </c>
      <c r="L114" s="36">
        <f>SUMIFS(СВЦЭМ!$D$33:$D$776,СВЦЭМ!$A$33:$A$776,$A114,СВЦЭМ!$B$33:$B$776,L$83)+'СЕТ СН'!$H$11+СВЦЭМ!$D$10+'СЕТ СН'!$H$6-'СЕТ СН'!$H$23</f>
        <v>1047.4765194000001</v>
      </c>
      <c r="M114" s="36">
        <f>SUMIFS(СВЦЭМ!$D$33:$D$776,СВЦЭМ!$A$33:$A$776,$A114,СВЦЭМ!$B$33:$B$776,M$83)+'СЕТ СН'!$H$11+СВЦЭМ!$D$10+'СЕТ СН'!$H$6-'СЕТ СН'!$H$23</f>
        <v>1043.6497002900001</v>
      </c>
      <c r="N114" s="36">
        <f>SUMIFS(СВЦЭМ!$D$33:$D$776,СВЦЭМ!$A$33:$A$776,$A114,СВЦЭМ!$B$33:$B$776,N$83)+'СЕТ СН'!$H$11+СВЦЭМ!$D$10+'СЕТ СН'!$H$6-'СЕТ СН'!$H$23</f>
        <v>1043.5482843899999</v>
      </c>
      <c r="O114" s="36">
        <f>SUMIFS(СВЦЭМ!$D$33:$D$776,СВЦЭМ!$A$33:$A$776,$A114,СВЦЭМ!$B$33:$B$776,O$83)+'СЕТ СН'!$H$11+СВЦЭМ!$D$10+'СЕТ СН'!$H$6-'СЕТ СН'!$H$23</f>
        <v>1044.6157849199999</v>
      </c>
      <c r="P114" s="36">
        <f>SUMIFS(СВЦЭМ!$D$33:$D$776,СВЦЭМ!$A$33:$A$776,$A114,СВЦЭМ!$B$33:$B$776,P$83)+'СЕТ СН'!$H$11+СВЦЭМ!$D$10+'СЕТ СН'!$H$6-'СЕТ СН'!$H$23</f>
        <v>1049.8127793799999</v>
      </c>
      <c r="Q114" s="36">
        <f>SUMIFS(СВЦЭМ!$D$33:$D$776,СВЦЭМ!$A$33:$A$776,$A114,СВЦЭМ!$B$33:$B$776,Q$83)+'СЕТ СН'!$H$11+СВЦЭМ!$D$10+'СЕТ СН'!$H$6-'СЕТ СН'!$H$23</f>
        <v>1056.5519662199999</v>
      </c>
      <c r="R114" s="36">
        <f>SUMIFS(СВЦЭМ!$D$33:$D$776,СВЦЭМ!$A$33:$A$776,$A114,СВЦЭМ!$B$33:$B$776,R$83)+'СЕТ СН'!$H$11+СВЦЭМ!$D$10+'СЕТ СН'!$H$6-'СЕТ СН'!$H$23</f>
        <v>1016.18169662</v>
      </c>
      <c r="S114" s="36">
        <f>SUMIFS(СВЦЭМ!$D$33:$D$776,СВЦЭМ!$A$33:$A$776,$A114,СВЦЭМ!$B$33:$B$776,S$83)+'СЕТ СН'!$H$11+СВЦЭМ!$D$10+'СЕТ СН'!$H$6-'СЕТ СН'!$H$23</f>
        <v>975.42049422000002</v>
      </c>
      <c r="T114" s="36">
        <f>SUMIFS(СВЦЭМ!$D$33:$D$776,СВЦЭМ!$A$33:$A$776,$A114,СВЦЭМ!$B$33:$B$776,T$83)+'СЕТ СН'!$H$11+СВЦЭМ!$D$10+'СЕТ СН'!$H$6-'СЕТ СН'!$H$23</f>
        <v>968.25147412000001</v>
      </c>
      <c r="U114" s="36">
        <f>SUMIFS(СВЦЭМ!$D$33:$D$776,СВЦЭМ!$A$33:$A$776,$A114,СВЦЭМ!$B$33:$B$776,U$83)+'СЕТ СН'!$H$11+СВЦЭМ!$D$10+'СЕТ СН'!$H$6-'СЕТ СН'!$H$23</f>
        <v>963.83872375999999</v>
      </c>
      <c r="V114" s="36">
        <f>SUMIFS(СВЦЭМ!$D$33:$D$776,СВЦЭМ!$A$33:$A$776,$A114,СВЦЭМ!$B$33:$B$776,V$83)+'СЕТ СН'!$H$11+СВЦЭМ!$D$10+'СЕТ СН'!$H$6-'СЕТ СН'!$H$23</f>
        <v>963.78769595999995</v>
      </c>
      <c r="W114" s="36">
        <f>SUMIFS(СВЦЭМ!$D$33:$D$776,СВЦЭМ!$A$33:$A$776,$A114,СВЦЭМ!$B$33:$B$776,W$83)+'СЕТ СН'!$H$11+СВЦЭМ!$D$10+'СЕТ СН'!$H$6-'СЕТ СН'!$H$23</f>
        <v>958.15856680000002</v>
      </c>
      <c r="X114" s="36">
        <f>SUMIFS(СВЦЭМ!$D$33:$D$776,СВЦЭМ!$A$33:$A$776,$A114,СВЦЭМ!$B$33:$B$776,X$83)+'СЕТ СН'!$H$11+СВЦЭМ!$D$10+'СЕТ СН'!$H$6-'СЕТ СН'!$H$23</f>
        <v>977.29103504</v>
      </c>
      <c r="Y114" s="36">
        <f>SUMIFS(СВЦЭМ!$D$33:$D$776,СВЦЭМ!$A$33:$A$776,$A114,СВЦЭМ!$B$33:$B$776,Y$83)+'СЕТ СН'!$H$11+СВЦЭМ!$D$10+'СЕТ СН'!$H$6-'СЕТ СН'!$H$23</f>
        <v>1057.68318327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01.08.2019</v>
      </c>
      <c r="B120" s="36">
        <f>SUMIFS(СВЦЭМ!$D$33:$D$776,СВЦЭМ!$A$33:$A$776,$A120,СВЦЭМ!$B$33:$B$776,B$119)+'СЕТ СН'!$I$11+СВЦЭМ!$D$10+'СЕТ СН'!$I$6-'СЕТ СН'!$I$23</f>
        <v>1393.5984325099998</v>
      </c>
      <c r="C120" s="36">
        <f>SUMIFS(СВЦЭМ!$D$33:$D$776,СВЦЭМ!$A$33:$A$776,$A120,СВЦЭМ!$B$33:$B$776,C$119)+'СЕТ СН'!$I$11+СВЦЭМ!$D$10+'СЕТ СН'!$I$6-'СЕТ СН'!$I$23</f>
        <v>1500.32623745</v>
      </c>
      <c r="D120" s="36">
        <f>SUMIFS(СВЦЭМ!$D$33:$D$776,СВЦЭМ!$A$33:$A$776,$A120,СВЦЭМ!$B$33:$B$776,D$119)+'СЕТ СН'!$I$11+СВЦЭМ!$D$10+'СЕТ СН'!$I$6-'СЕТ СН'!$I$23</f>
        <v>1541.2928824000001</v>
      </c>
      <c r="E120" s="36">
        <f>SUMIFS(СВЦЭМ!$D$33:$D$776,СВЦЭМ!$A$33:$A$776,$A120,СВЦЭМ!$B$33:$B$776,E$119)+'СЕТ СН'!$I$11+СВЦЭМ!$D$10+'СЕТ СН'!$I$6-'СЕТ СН'!$I$23</f>
        <v>1586.2104257999999</v>
      </c>
      <c r="F120" s="36">
        <f>SUMIFS(СВЦЭМ!$D$33:$D$776,СВЦЭМ!$A$33:$A$776,$A120,СВЦЭМ!$B$33:$B$776,F$119)+'СЕТ СН'!$I$11+СВЦЭМ!$D$10+'СЕТ СН'!$I$6-'СЕТ СН'!$I$23</f>
        <v>1605.65812456</v>
      </c>
      <c r="G120" s="36">
        <f>SUMIFS(СВЦЭМ!$D$33:$D$776,СВЦЭМ!$A$33:$A$776,$A120,СВЦЭМ!$B$33:$B$776,G$119)+'СЕТ СН'!$I$11+СВЦЭМ!$D$10+'СЕТ СН'!$I$6-'СЕТ СН'!$I$23</f>
        <v>1571.3458599800001</v>
      </c>
      <c r="H120" s="36">
        <f>SUMIFS(СВЦЭМ!$D$33:$D$776,СВЦЭМ!$A$33:$A$776,$A120,СВЦЭМ!$B$33:$B$776,H$119)+'СЕТ СН'!$I$11+СВЦЭМ!$D$10+'СЕТ СН'!$I$6-'СЕТ СН'!$I$23</f>
        <v>1508.4308357800001</v>
      </c>
      <c r="I120" s="36">
        <f>SUMIFS(СВЦЭМ!$D$33:$D$776,СВЦЭМ!$A$33:$A$776,$A120,СВЦЭМ!$B$33:$B$776,I$119)+'СЕТ СН'!$I$11+СВЦЭМ!$D$10+'СЕТ СН'!$I$6-'СЕТ СН'!$I$23</f>
        <v>1467.33686059</v>
      </c>
      <c r="J120" s="36">
        <f>SUMIFS(СВЦЭМ!$D$33:$D$776,СВЦЭМ!$A$33:$A$776,$A120,СВЦЭМ!$B$33:$B$776,J$119)+'СЕТ СН'!$I$11+СВЦЭМ!$D$10+'СЕТ СН'!$I$6-'СЕТ СН'!$I$23</f>
        <v>1505.8812687099999</v>
      </c>
      <c r="K120" s="36">
        <f>SUMIFS(СВЦЭМ!$D$33:$D$776,СВЦЭМ!$A$33:$A$776,$A120,СВЦЭМ!$B$33:$B$776,K$119)+'СЕТ СН'!$I$11+СВЦЭМ!$D$10+'СЕТ СН'!$I$6-'СЕТ СН'!$I$23</f>
        <v>1518.44158866</v>
      </c>
      <c r="L120" s="36">
        <f>SUMIFS(СВЦЭМ!$D$33:$D$776,СВЦЭМ!$A$33:$A$776,$A120,СВЦЭМ!$B$33:$B$776,L$119)+'СЕТ СН'!$I$11+СВЦЭМ!$D$10+'СЕТ СН'!$I$6-'СЕТ СН'!$I$23</f>
        <v>1527.87812631</v>
      </c>
      <c r="M120" s="36">
        <f>SUMIFS(СВЦЭМ!$D$33:$D$776,СВЦЭМ!$A$33:$A$776,$A120,СВЦЭМ!$B$33:$B$776,M$119)+'СЕТ СН'!$I$11+СВЦЭМ!$D$10+'СЕТ СН'!$I$6-'СЕТ СН'!$I$23</f>
        <v>1527.65845618</v>
      </c>
      <c r="N120" s="36">
        <f>SUMIFS(СВЦЭМ!$D$33:$D$776,СВЦЭМ!$A$33:$A$776,$A120,СВЦЭМ!$B$33:$B$776,N$119)+'СЕТ СН'!$I$11+СВЦЭМ!$D$10+'СЕТ СН'!$I$6-'СЕТ СН'!$I$23</f>
        <v>1525.5833090400001</v>
      </c>
      <c r="O120" s="36">
        <f>SUMIFS(СВЦЭМ!$D$33:$D$776,СВЦЭМ!$A$33:$A$776,$A120,СВЦЭМ!$B$33:$B$776,O$119)+'СЕТ СН'!$I$11+СВЦЭМ!$D$10+'СЕТ СН'!$I$6-'СЕТ СН'!$I$23</f>
        <v>1529.3716056399999</v>
      </c>
      <c r="P120" s="36">
        <f>SUMIFS(СВЦЭМ!$D$33:$D$776,СВЦЭМ!$A$33:$A$776,$A120,СВЦЭМ!$B$33:$B$776,P$119)+'СЕТ СН'!$I$11+СВЦЭМ!$D$10+'СЕТ СН'!$I$6-'СЕТ СН'!$I$23</f>
        <v>1529.3415214900001</v>
      </c>
      <c r="Q120" s="36">
        <f>SUMIFS(СВЦЭМ!$D$33:$D$776,СВЦЭМ!$A$33:$A$776,$A120,СВЦЭМ!$B$33:$B$776,Q$119)+'СЕТ СН'!$I$11+СВЦЭМ!$D$10+'СЕТ СН'!$I$6-'СЕТ СН'!$I$23</f>
        <v>1534.2784134899998</v>
      </c>
      <c r="R120" s="36">
        <f>SUMIFS(СВЦЭМ!$D$33:$D$776,СВЦЭМ!$A$33:$A$776,$A120,СВЦЭМ!$B$33:$B$776,R$119)+'СЕТ СН'!$I$11+СВЦЭМ!$D$10+'СЕТ СН'!$I$6-'СЕТ СН'!$I$23</f>
        <v>1538.4839071500001</v>
      </c>
      <c r="S120" s="36">
        <f>SUMIFS(СВЦЭМ!$D$33:$D$776,СВЦЭМ!$A$33:$A$776,$A120,СВЦЭМ!$B$33:$B$776,S$119)+'СЕТ СН'!$I$11+СВЦЭМ!$D$10+'СЕТ СН'!$I$6-'СЕТ СН'!$I$23</f>
        <v>1537.06641681</v>
      </c>
      <c r="T120" s="36">
        <f>SUMIFS(СВЦЭМ!$D$33:$D$776,СВЦЭМ!$A$33:$A$776,$A120,СВЦЭМ!$B$33:$B$776,T$119)+'СЕТ СН'!$I$11+СВЦЭМ!$D$10+'СЕТ СН'!$I$6-'СЕТ СН'!$I$23</f>
        <v>1528.2806472500001</v>
      </c>
      <c r="U120" s="36">
        <f>SUMIFS(СВЦЭМ!$D$33:$D$776,СВЦЭМ!$A$33:$A$776,$A120,СВЦЭМ!$B$33:$B$776,U$119)+'СЕТ СН'!$I$11+СВЦЭМ!$D$10+'СЕТ СН'!$I$6-'СЕТ СН'!$I$23</f>
        <v>1520.8376289</v>
      </c>
      <c r="V120" s="36">
        <f>SUMIFS(СВЦЭМ!$D$33:$D$776,СВЦЭМ!$A$33:$A$776,$A120,СВЦЭМ!$B$33:$B$776,V$119)+'СЕТ СН'!$I$11+СВЦЭМ!$D$10+'СЕТ СН'!$I$6-'СЕТ СН'!$I$23</f>
        <v>1517.8431219899999</v>
      </c>
      <c r="W120" s="36">
        <f>SUMIFS(СВЦЭМ!$D$33:$D$776,СВЦЭМ!$A$33:$A$776,$A120,СВЦЭМ!$B$33:$B$776,W$119)+'СЕТ СН'!$I$11+СВЦЭМ!$D$10+'СЕТ СН'!$I$6-'СЕТ СН'!$I$23</f>
        <v>1520.8823190600001</v>
      </c>
      <c r="X120" s="36">
        <f>SUMIFS(СВЦЭМ!$D$33:$D$776,СВЦЭМ!$A$33:$A$776,$A120,СВЦЭМ!$B$33:$B$776,X$119)+'СЕТ СН'!$I$11+СВЦЭМ!$D$10+'СЕТ СН'!$I$6-'СЕТ СН'!$I$23</f>
        <v>1496.3721835199999</v>
      </c>
      <c r="Y120" s="36">
        <f>SUMIFS(СВЦЭМ!$D$33:$D$776,СВЦЭМ!$A$33:$A$776,$A120,СВЦЭМ!$B$33:$B$776,Y$119)+'СЕТ СН'!$I$11+СВЦЭМ!$D$10+'СЕТ СН'!$I$6-'СЕТ СН'!$I$23</f>
        <v>1461.1385798399999</v>
      </c>
      <c r="AA120" s="45"/>
    </row>
    <row r="121" spans="1:27" ht="15.75" x14ac:dyDescent="0.2">
      <c r="A121" s="35">
        <f>A120+1</f>
        <v>43679</v>
      </c>
      <c r="B121" s="36">
        <f>SUMIFS(СВЦЭМ!$D$33:$D$776,СВЦЭМ!$A$33:$A$776,$A121,СВЦЭМ!$B$33:$B$776,B$119)+'СЕТ СН'!$I$11+СВЦЭМ!$D$10+'СЕТ СН'!$I$6-'СЕТ СН'!$I$23</f>
        <v>1441.57848489</v>
      </c>
      <c r="C121" s="36">
        <f>SUMIFS(СВЦЭМ!$D$33:$D$776,СВЦЭМ!$A$33:$A$776,$A121,СВЦЭМ!$B$33:$B$776,C$119)+'СЕТ СН'!$I$11+СВЦЭМ!$D$10+'СЕТ СН'!$I$6-'СЕТ СН'!$I$23</f>
        <v>1461.3837374099999</v>
      </c>
      <c r="D121" s="36">
        <f>SUMIFS(СВЦЭМ!$D$33:$D$776,СВЦЭМ!$A$33:$A$776,$A121,СВЦЭМ!$B$33:$B$776,D$119)+'СЕТ СН'!$I$11+СВЦЭМ!$D$10+'СЕТ СН'!$I$6-'СЕТ СН'!$I$23</f>
        <v>1486.6673271999998</v>
      </c>
      <c r="E121" s="36">
        <f>SUMIFS(СВЦЭМ!$D$33:$D$776,СВЦЭМ!$A$33:$A$776,$A121,СВЦЭМ!$B$33:$B$776,E$119)+'СЕТ СН'!$I$11+СВЦЭМ!$D$10+'СЕТ СН'!$I$6-'СЕТ СН'!$I$23</f>
        <v>1506.3983736800001</v>
      </c>
      <c r="F121" s="36">
        <f>SUMIFS(СВЦЭМ!$D$33:$D$776,СВЦЭМ!$A$33:$A$776,$A121,СВЦЭМ!$B$33:$B$776,F$119)+'СЕТ СН'!$I$11+СВЦЭМ!$D$10+'СЕТ СН'!$I$6-'СЕТ СН'!$I$23</f>
        <v>1508.2544370000001</v>
      </c>
      <c r="G121" s="36">
        <f>SUMIFS(СВЦЭМ!$D$33:$D$776,СВЦЭМ!$A$33:$A$776,$A121,СВЦЭМ!$B$33:$B$776,G$119)+'СЕТ СН'!$I$11+СВЦЭМ!$D$10+'СЕТ СН'!$I$6-'СЕТ СН'!$I$23</f>
        <v>1492.00058173</v>
      </c>
      <c r="H121" s="36">
        <f>SUMIFS(СВЦЭМ!$D$33:$D$776,СВЦЭМ!$A$33:$A$776,$A121,СВЦЭМ!$B$33:$B$776,H$119)+'СЕТ СН'!$I$11+СВЦЭМ!$D$10+'СЕТ СН'!$I$6-'СЕТ СН'!$I$23</f>
        <v>1451.75047918</v>
      </c>
      <c r="I121" s="36">
        <f>SUMIFS(СВЦЭМ!$D$33:$D$776,СВЦЭМ!$A$33:$A$776,$A121,СВЦЭМ!$B$33:$B$776,I$119)+'СЕТ СН'!$I$11+СВЦЭМ!$D$10+'СЕТ СН'!$I$6-'СЕТ СН'!$I$23</f>
        <v>1459.2521505300001</v>
      </c>
      <c r="J121" s="36">
        <f>SUMIFS(СВЦЭМ!$D$33:$D$776,СВЦЭМ!$A$33:$A$776,$A121,СВЦЭМ!$B$33:$B$776,J$119)+'СЕТ СН'!$I$11+СВЦЭМ!$D$10+'СЕТ СН'!$I$6-'СЕТ СН'!$I$23</f>
        <v>1500.4701264800001</v>
      </c>
      <c r="K121" s="36">
        <f>SUMIFS(СВЦЭМ!$D$33:$D$776,СВЦЭМ!$A$33:$A$776,$A121,СВЦЭМ!$B$33:$B$776,K$119)+'СЕТ СН'!$I$11+СВЦЭМ!$D$10+'СЕТ СН'!$I$6-'СЕТ СН'!$I$23</f>
        <v>1528.32576606</v>
      </c>
      <c r="L121" s="36">
        <f>SUMIFS(СВЦЭМ!$D$33:$D$776,СВЦЭМ!$A$33:$A$776,$A121,СВЦЭМ!$B$33:$B$776,L$119)+'СЕТ СН'!$I$11+СВЦЭМ!$D$10+'СЕТ СН'!$I$6-'СЕТ СН'!$I$23</f>
        <v>1517.59372323</v>
      </c>
      <c r="M121" s="36">
        <f>SUMIFS(СВЦЭМ!$D$33:$D$776,СВЦЭМ!$A$33:$A$776,$A121,СВЦЭМ!$B$33:$B$776,M$119)+'СЕТ СН'!$I$11+СВЦЭМ!$D$10+'СЕТ СН'!$I$6-'СЕТ СН'!$I$23</f>
        <v>1518.6691001899999</v>
      </c>
      <c r="N121" s="36">
        <f>SUMIFS(СВЦЭМ!$D$33:$D$776,СВЦЭМ!$A$33:$A$776,$A121,СВЦЭМ!$B$33:$B$776,N$119)+'СЕТ СН'!$I$11+СВЦЭМ!$D$10+'СЕТ СН'!$I$6-'СЕТ СН'!$I$23</f>
        <v>1515.7013320999999</v>
      </c>
      <c r="O121" s="36">
        <f>SUMIFS(СВЦЭМ!$D$33:$D$776,СВЦЭМ!$A$33:$A$776,$A121,СВЦЭМ!$B$33:$B$776,O$119)+'СЕТ СН'!$I$11+СВЦЭМ!$D$10+'СЕТ СН'!$I$6-'СЕТ СН'!$I$23</f>
        <v>1523.27730245</v>
      </c>
      <c r="P121" s="36">
        <f>SUMIFS(СВЦЭМ!$D$33:$D$776,СВЦЭМ!$A$33:$A$776,$A121,СВЦЭМ!$B$33:$B$776,P$119)+'СЕТ СН'!$I$11+СВЦЭМ!$D$10+'СЕТ СН'!$I$6-'СЕТ СН'!$I$23</f>
        <v>1520.7185313300001</v>
      </c>
      <c r="Q121" s="36">
        <f>SUMIFS(СВЦЭМ!$D$33:$D$776,СВЦЭМ!$A$33:$A$776,$A121,СВЦЭМ!$B$33:$B$776,Q$119)+'СЕТ СН'!$I$11+СВЦЭМ!$D$10+'СЕТ СН'!$I$6-'СЕТ СН'!$I$23</f>
        <v>1519.5669579800001</v>
      </c>
      <c r="R121" s="36">
        <f>SUMIFS(СВЦЭМ!$D$33:$D$776,СВЦЭМ!$A$33:$A$776,$A121,СВЦЭМ!$B$33:$B$776,R$119)+'СЕТ СН'!$I$11+СВЦЭМ!$D$10+'СЕТ СН'!$I$6-'СЕТ СН'!$I$23</f>
        <v>1513.25142276</v>
      </c>
      <c r="S121" s="36">
        <f>SUMIFS(СВЦЭМ!$D$33:$D$776,СВЦЭМ!$A$33:$A$776,$A121,СВЦЭМ!$B$33:$B$776,S$119)+'СЕТ СН'!$I$11+СВЦЭМ!$D$10+'СЕТ СН'!$I$6-'СЕТ СН'!$I$23</f>
        <v>1510.1426841100001</v>
      </c>
      <c r="T121" s="36">
        <f>SUMIFS(СВЦЭМ!$D$33:$D$776,СВЦЭМ!$A$33:$A$776,$A121,СВЦЭМ!$B$33:$B$776,T$119)+'СЕТ СН'!$I$11+СВЦЭМ!$D$10+'СЕТ СН'!$I$6-'СЕТ СН'!$I$23</f>
        <v>1504.4978776399998</v>
      </c>
      <c r="U121" s="36">
        <f>SUMIFS(СВЦЭМ!$D$33:$D$776,СВЦЭМ!$A$33:$A$776,$A121,СВЦЭМ!$B$33:$B$776,U$119)+'СЕТ СН'!$I$11+СВЦЭМ!$D$10+'СЕТ СН'!$I$6-'СЕТ СН'!$I$23</f>
        <v>1501.3737284200001</v>
      </c>
      <c r="V121" s="36">
        <f>SUMIFS(СВЦЭМ!$D$33:$D$776,СВЦЭМ!$A$33:$A$776,$A121,СВЦЭМ!$B$33:$B$776,V$119)+'СЕТ СН'!$I$11+СВЦЭМ!$D$10+'СЕТ СН'!$I$6-'СЕТ СН'!$I$23</f>
        <v>1505.36367219</v>
      </c>
      <c r="W121" s="36">
        <f>SUMIFS(СВЦЭМ!$D$33:$D$776,СВЦЭМ!$A$33:$A$776,$A121,СВЦЭМ!$B$33:$B$776,W$119)+'СЕТ СН'!$I$11+СВЦЭМ!$D$10+'СЕТ СН'!$I$6-'СЕТ СН'!$I$23</f>
        <v>1506.8708601999999</v>
      </c>
      <c r="X121" s="36">
        <f>SUMIFS(СВЦЭМ!$D$33:$D$776,СВЦЭМ!$A$33:$A$776,$A121,СВЦЭМ!$B$33:$B$776,X$119)+'СЕТ СН'!$I$11+СВЦЭМ!$D$10+'СЕТ СН'!$I$6-'СЕТ СН'!$I$23</f>
        <v>1486.36054891</v>
      </c>
      <c r="Y121" s="36">
        <f>SUMIFS(СВЦЭМ!$D$33:$D$776,СВЦЭМ!$A$33:$A$776,$A121,СВЦЭМ!$B$33:$B$776,Y$119)+'СЕТ СН'!$I$11+СВЦЭМ!$D$10+'СЕТ СН'!$I$6-'СЕТ СН'!$I$23</f>
        <v>1451.8825751300001</v>
      </c>
    </row>
    <row r="122" spans="1:27" ht="15.75" x14ac:dyDescent="0.2">
      <c r="A122" s="35">
        <f t="shared" ref="A122:A150" si="3">A121+1</f>
        <v>43680</v>
      </c>
      <c r="B122" s="36">
        <f>SUMIFS(СВЦЭМ!$D$33:$D$776,СВЦЭМ!$A$33:$A$776,$A122,СВЦЭМ!$B$33:$B$776,B$119)+'СЕТ СН'!$I$11+СВЦЭМ!$D$10+'СЕТ СН'!$I$6-'СЕТ СН'!$I$23</f>
        <v>1433.2893854700001</v>
      </c>
      <c r="C122" s="36">
        <f>SUMIFS(СВЦЭМ!$D$33:$D$776,СВЦЭМ!$A$33:$A$776,$A122,СВЦЭМ!$B$33:$B$776,C$119)+'СЕТ СН'!$I$11+СВЦЭМ!$D$10+'СЕТ СН'!$I$6-'СЕТ СН'!$I$23</f>
        <v>1453.20378192</v>
      </c>
      <c r="D122" s="36">
        <f>SUMIFS(СВЦЭМ!$D$33:$D$776,СВЦЭМ!$A$33:$A$776,$A122,СВЦЭМ!$B$33:$B$776,D$119)+'СЕТ СН'!$I$11+СВЦЭМ!$D$10+'СЕТ СН'!$I$6-'СЕТ СН'!$I$23</f>
        <v>1490.8098472900001</v>
      </c>
      <c r="E122" s="36">
        <f>SUMIFS(СВЦЭМ!$D$33:$D$776,СВЦЭМ!$A$33:$A$776,$A122,СВЦЭМ!$B$33:$B$776,E$119)+'СЕТ СН'!$I$11+СВЦЭМ!$D$10+'СЕТ СН'!$I$6-'СЕТ СН'!$I$23</f>
        <v>1495.55710512</v>
      </c>
      <c r="F122" s="36">
        <f>SUMIFS(СВЦЭМ!$D$33:$D$776,СВЦЭМ!$A$33:$A$776,$A122,СВЦЭМ!$B$33:$B$776,F$119)+'СЕТ СН'!$I$11+СВЦЭМ!$D$10+'СЕТ СН'!$I$6-'СЕТ СН'!$I$23</f>
        <v>1503.08452356</v>
      </c>
      <c r="G122" s="36">
        <f>SUMIFS(СВЦЭМ!$D$33:$D$776,СВЦЭМ!$A$33:$A$776,$A122,СВЦЭМ!$B$33:$B$776,G$119)+'СЕТ СН'!$I$11+СВЦЭМ!$D$10+'СЕТ СН'!$I$6-'СЕТ СН'!$I$23</f>
        <v>1489.23185696</v>
      </c>
      <c r="H122" s="36">
        <f>SUMIFS(СВЦЭМ!$D$33:$D$776,СВЦЭМ!$A$33:$A$776,$A122,СВЦЭМ!$B$33:$B$776,H$119)+'СЕТ СН'!$I$11+СВЦЭМ!$D$10+'СЕТ СН'!$I$6-'СЕТ СН'!$I$23</f>
        <v>1479.41685186</v>
      </c>
      <c r="I122" s="36">
        <f>SUMIFS(СВЦЭМ!$D$33:$D$776,СВЦЭМ!$A$33:$A$776,$A122,СВЦЭМ!$B$33:$B$776,I$119)+'СЕТ СН'!$I$11+СВЦЭМ!$D$10+'СЕТ СН'!$I$6-'СЕТ СН'!$I$23</f>
        <v>1437.25484495</v>
      </c>
      <c r="J122" s="36">
        <f>SUMIFS(СВЦЭМ!$D$33:$D$776,СВЦЭМ!$A$33:$A$776,$A122,СВЦЭМ!$B$33:$B$776,J$119)+'СЕТ СН'!$I$11+СВЦЭМ!$D$10+'СЕТ СН'!$I$6-'СЕТ СН'!$I$23</f>
        <v>1365.2794328599998</v>
      </c>
      <c r="K122" s="36">
        <f>SUMIFS(СВЦЭМ!$D$33:$D$776,СВЦЭМ!$A$33:$A$776,$A122,СВЦЭМ!$B$33:$B$776,K$119)+'СЕТ СН'!$I$11+СВЦЭМ!$D$10+'СЕТ СН'!$I$6-'СЕТ СН'!$I$23</f>
        <v>1363.0947944099998</v>
      </c>
      <c r="L122" s="36">
        <f>SUMIFS(СВЦЭМ!$D$33:$D$776,СВЦЭМ!$A$33:$A$776,$A122,СВЦЭМ!$B$33:$B$776,L$119)+'СЕТ СН'!$I$11+СВЦЭМ!$D$10+'СЕТ СН'!$I$6-'СЕТ СН'!$I$23</f>
        <v>1381.0297373600001</v>
      </c>
      <c r="M122" s="36">
        <f>SUMIFS(СВЦЭМ!$D$33:$D$776,СВЦЭМ!$A$33:$A$776,$A122,СВЦЭМ!$B$33:$B$776,M$119)+'СЕТ СН'!$I$11+СВЦЭМ!$D$10+'СЕТ СН'!$I$6-'СЕТ СН'!$I$23</f>
        <v>1381.71896266</v>
      </c>
      <c r="N122" s="36">
        <f>SUMIFS(СВЦЭМ!$D$33:$D$776,СВЦЭМ!$A$33:$A$776,$A122,СВЦЭМ!$B$33:$B$776,N$119)+'СЕТ СН'!$I$11+СВЦЭМ!$D$10+'СЕТ СН'!$I$6-'СЕТ СН'!$I$23</f>
        <v>1385.1797953299999</v>
      </c>
      <c r="O122" s="36">
        <f>SUMIFS(СВЦЭМ!$D$33:$D$776,СВЦЭМ!$A$33:$A$776,$A122,СВЦЭМ!$B$33:$B$776,O$119)+'СЕТ СН'!$I$11+СВЦЭМ!$D$10+'СЕТ СН'!$I$6-'СЕТ СН'!$I$23</f>
        <v>1386.37484419</v>
      </c>
      <c r="P122" s="36">
        <f>SUMIFS(СВЦЭМ!$D$33:$D$776,СВЦЭМ!$A$33:$A$776,$A122,СВЦЭМ!$B$33:$B$776,P$119)+'СЕТ СН'!$I$11+СВЦЭМ!$D$10+'СЕТ СН'!$I$6-'СЕТ СН'!$I$23</f>
        <v>1385.2745698499998</v>
      </c>
      <c r="Q122" s="36">
        <f>SUMIFS(СВЦЭМ!$D$33:$D$776,СВЦЭМ!$A$33:$A$776,$A122,СВЦЭМ!$B$33:$B$776,Q$119)+'СЕТ СН'!$I$11+СВЦЭМ!$D$10+'СЕТ СН'!$I$6-'СЕТ СН'!$I$23</f>
        <v>1389.61165028</v>
      </c>
      <c r="R122" s="36">
        <f>SUMIFS(СВЦЭМ!$D$33:$D$776,СВЦЭМ!$A$33:$A$776,$A122,СВЦЭМ!$B$33:$B$776,R$119)+'СЕТ СН'!$I$11+СВЦЭМ!$D$10+'СЕТ СН'!$I$6-'СЕТ СН'!$I$23</f>
        <v>1385.5240540300001</v>
      </c>
      <c r="S122" s="36">
        <f>SUMIFS(СВЦЭМ!$D$33:$D$776,СВЦЭМ!$A$33:$A$776,$A122,СВЦЭМ!$B$33:$B$776,S$119)+'СЕТ СН'!$I$11+СВЦЭМ!$D$10+'СЕТ СН'!$I$6-'СЕТ СН'!$I$23</f>
        <v>1383.8956774399999</v>
      </c>
      <c r="T122" s="36">
        <f>SUMIFS(СВЦЭМ!$D$33:$D$776,СВЦЭМ!$A$33:$A$776,$A122,СВЦЭМ!$B$33:$B$776,T$119)+'СЕТ СН'!$I$11+СВЦЭМ!$D$10+'СЕТ СН'!$I$6-'СЕТ СН'!$I$23</f>
        <v>1386.15623089</v>
      </c>
      <c r="U122" s="36">
        <f>SUMIFS(СВЦЭМ!$D$33:$D$776,СВЦЭМ!$A$33:$A$776,$A122,СВЦЭМ!$B$33:$B$776,U$119)+'СЕТ СН'!$I$11+СВЦЭМ!$D$10+'СЕТ СН'!$I$6-'СЕТ СН'!$I$23</f>
        <v>1383.95893273</v>
      </c>
      <c r="V122" s="36">
        <f>SUMIFS(СВЦЭМ!$D$33:$D$776,СВЦЭМ!$A$33:$A$776,$A122,СВЦЭМ!$B$33:$B$776,V$119)+'СЕТ СН'!$I$11+СВЦЭМ!$D$10+'СЕТ СН'!$I$6-'СЕТ СН'!$I$23</f>
        <v>1377.3810839600001</v>
      </c>
      <c r="W122" s="36">
        <f>SUMIFS(СВЦЭМ!$D$33:$D$776,СВЦЭМ!$A$33:$A$776,$A122,СВЦЭМ!$B$33:$B$776,W$119)+'СЕТ СН'!$I$11+СВЦЭМ!$D$10+'СЕТ СН'!$I$6-'СЕТ СН'!$I$23</f>
        <v>1386.94283995</v>
      </c>
      <c r="X122" s="36">
        <f>SUMIFS(СВЦЭМ!$D$33:$D$776,СВЦЭМ!$A$33:$A$776,$A122,СВЦЭМ!$B$33:$B$776,X$119)+'СЕТ СН'!$I$11+СВЦЭМ!$D$10+'СЕТ СН'!$I$6-'СЕТ СН'!$I$23</f>
        <v>1365.49757703</v>
      </c>
      <c r="Y122" s="36">
        <f>SUMIFS(СВЦЭМ!$D$33:$D$776,СВЦЭМ!$A$33:$A$776,$A122,СВЦЭМ!$B$33:$B$776,Y$119)+'СЕТ СН'!$I$11+СВЦЭМ!$D$10+'СЕТ СН'!$I$6-'СЕТ СН'!$I$23</f>
        <v>1383.6731115699999</v>
      </c>
    </row>
    <row r="123" spans="1:27" ht="15.75" x14ac:dyDescent="0.2">
      <c r="A123" s="35">
        <f t="shared" si="3"/>
        <v>43681</v>
      </c>
      <c r="B123" s="36">
        <f>SUMIFS(СВЦЭМ!$D$33:$D$776,СВЦЭМ!$A$33:$A$776,$A123,СВЦЭМ!$B$33:$B$776,B$119)+'СЕТ СН'!$I$11+СВЦЭМ!$D$10+'СЕТ СН'!$I$6-'СЕТ СН'!$I$23</f>
        <v>1385.5755925799999</v>
      </c>
      <c r="C123" s="36">
        <f>SUMIFS(СВЦЭМ!$D$33:$D$776,СВЦЭМ!$A$33:$A$776,$A123,СВЦЭМ!$B$33:$B$776,C$119)+'СЕТ СН'!$I$11+СВЦЭМ!$D$10+'СЕТ СН'!$I$6-'СЕТ СН'!$I$23</f>
        <v>1423.4836170399999</v>
      </c>
      <c r="D123" s="36">
        <f>SUMIFS(СВЦЭМ!$D$33:$D$776,СВЦЭМ!$A$33:$A$776,$A123,СВЦЭМ!$B$33:$B$776,D$119)+'СЕТ СН'!$I$11+СВЦЭМ!$D$10+'СЕТ СН'!$I$6-'СЕТ СН'!$I$23</f>
        <v>1442.60441522</v>
      </c>
      <c r="E123" s="36">
        <f>SUMIFS(СВЦЭМ!$D$33:$D$776,СВЦЭМ!$A$33:$A$776,$A123,СВЦЭМ!$B$33:$B$776,E$119)+'СЕТ СН'!$I$11+СВЦЭМ!$D$10+'СЕТ СН'!$I$6-'СЕТ СН'!$I$23</f>
        <v>1470.9779932599999</v>
      </c>
      <c r="F123" s="36">
        <f>SUMIFS(СВЦЭМ!$D$33:$D$776,СВЦЭМ!$A$33:$A$776,$A123,СВЦЭМ!$B$33:$B$776,F$119)+'СЕТ СН'!$I$11+СВЦЭМ!$D$10+'СЕТ СН'!$I$6-'СЕТ СН'!$I$23</f>
        <v>1472.9834081899999</v>
      </c>
      <c r="G123" s="36">
        <f>SUMIFS(СВЦЭМ!$D$33:$D$776,СВЦЭМ!$A$33:$A$776,$A123,СВЦЭМ!$B$33:$B$776,G$119)+'СЕТ СН'!$I$11+СВЦЭМ!$D$10+'СЕТ СН'!$I$6-'СЕТ СН'!$I$23</f>
        <v>1486.08282347</v>
      </c>
      <c r="H123" s="36">
        <f>SUMIFS(СВЦЭМ!$D$33:$D$776,СВЦЭМ!$A$33:$A$776,$A123,СВЦЭМ!$B$33:$B$776,H$119)+'СЕТ СН'!$I$11+СВЦЭМ!$D$10+'СЕТ СН'!$I$6-'СЕТ СН'!$I$23</f>
        <v>1460.2130486999999</v>
      </c>
      <c r="I123" s="36">
        <f>SUMIFS(СВЦЭМ!$D$33:$D$776,СВЦЭМ!$A$33:$A$776,$A123,СВЦЭМ!$B$33:$B$776,I$119)+'СЕТ СН'!$I$11+СВЦЭМ!$D$10+'СЕТ СН'!$I$6-'СЕТ СН'!$I$23</f>
        <v>1428.2717017800001</v>
      </c>
      <c r="J123" s="36">
        <f>SUMIFS(СВЦЭМ!$D$33:$D$776,СВЦЭМ!$A$33:$A$776,$A123,СВЦЭМ!$B$33:$B$776,J$119)+'СЕТ СН'!$I$11+СВЦЭМ!$D$10+'СЕТ СН'!$I$6-'СЕТ СН'!$I$23</f>
        <v>1378.05505872</v>
      </c>
      <c r="K123" s="36">
        <f>SUMIFS(СВЦЭМ!$D$33:$D$776,СВЦЭМ!$A$33:$A$776,$A123,СВЦЭМ!$B$33:$B$776,K$119)+'СЕТ СН'!$I$11+СВЦЭМ!$D$10+'СЕТ СН'!$I$6-'СЕТ СН'!$I$23</f>
        <v>1378.24037546</v>
      </c>
      <c r="L123" s="36">
        <f>SUMIFS(СВЦЭМ!$D$33:$D$776,СВЦЭМ!$A$33:$A$776,$A123,СВЦЭМ!$B$33:$B$776,L$119)+'СЕТ СН'!$I$11+СВЦЭМ!$D$10+'СЕТ СН'!$I$6-'СЕТ СН'!$I$23</f>
        <v>1404.2983434799999</v>
      </c>
      <c r="M123" s="36">
        <f>SUMIFS(СВЦЭМ!$D$33:$D$776,СВЦЭМ!$A$33:$A$776,$A123,СВЦЭМ!$B$33:$B$776,M$119)+'СЕТ СН'!$I$11+СВЦЭМ!$D$10+'СЕТ СН'!$I$6-'СЕТ СН'!$I$23</f>
        <v>1406.55532539</v>
      </c>
      <c r="N123" s="36">
        <f>SUMIFS(СВЦЭМ!$D$33:$D$776,СВЦЭМ!$A$33:$A$776,$A123,СВЦЭМ!$B$33:$B$776,N$119)+'СЕТ СН'!$I$11+СВЦЭМ!$D$10+'СЕТ СН'!$I$6-'СЕТ СН'!$I$23</f>
        <v>1403.8190579899999</v>
      </c>
      <c r="O123" s="36">
        <f>SUMIFS(СВЦЭМ!$D$33:$D$776,СВЦЭМ!$A$33:$A$776,$A123,СВЦЭМ!$B$33:$B$776,O$119)+'СЕТ СН'!$I$11+СВЦЭМ!$D$10+'СЕТ СН'!$I$6-'СЕТ СН'!$I$23</f>
        <v>1395.5121511899999</v>
      </c>
      <c r="P123" s="36">
        <f>SUMIFS(СВЦЭМ!$D$33:$D$776,СВЦЭМ!$A$33:$A$776,$A123,СВЦЭМ!$B$33:$B$776,P$119)+'СЕТ СН'!$I$11+СВЦЭМ!$D$10+'СЕТ СН'!$I$6-'СЕТ СН'!$I$23</f>
        <v>1396.6830555500001</v>
      </c>
      <c r="Q123" s="36">
        <f>SUMIFS(СВЦЭМ!$D$33:$D$776,СВЦЭМ!$A$33:$A$776,$A123,СВЦЭМ!$B$33:$B$776,Q$119)+'СЕТ СН'!$I$11+СВЦЭМ!$D$10+'СЕТ СН'!$I$6-'СЕТ СН'!$I$23</f>
        <v>1395.0258614300001</v>
      </c>
      <c r="R123" s="36">
        <f>SUMIFS(СВЦЭМ!$D$33:$D$776,СВЦЭМ!$A$33:$A$776,$A123,СВЦЭМ!$B$33:$B$776,R$119)+'СЕТ СН'!$I$11+СВЦЭМ!$D$10+'СЕТ СН'!$I$6-'СЕТ СН'!$I$23</f>
        <v>1351.0308479</v>
      </c>
      <c r="S123" s="36">
        <f>SUMIFS(СВЦЭМ!$D$33:$D$776,СВЦЭМ!$A$33:$A$776,$A123,СВЦЭМ!$B$33:$B$776,S$119)+'СЕТ СН'!$I$11+СВЦЭМ!$D$10+'СЕТ СН'!$I$6-'СЕТ СН'!$I$23</f>
        <v>1316.12330357</v>
      </c>
      <c r="T123" s="36">
        <f>SUMIFS(СВЦЭМ!$D$33:$D$776,СВЦЭМ!$A$33:$A$776,$A123,СВЦЭМ!$B$33:$B$776,T$119)+'СЕТ СН'!$I$11+СВЦЭМ!$D$10+'СЕТ СН'!$I$6-'СЕТ СН'!$I$23</f>
        <v>1309.12319269</v>
      </c>
      <c r="U123" s="36">
        <f>SUMIFS(СВЦЭМ!$D$33:$D$776,СВЦЭМ!$A$33:$A$776,$A123,СВЦЭМ!$B$33:$B$776,U$119)+'СЕТ СН'!$I$11+СВЦЭМ!$D$10+'СЕТ СН'!$I$6-'СЕТ СН'!$I$23</f>
        <v>1308.4708090499998</v>
      </c>
      <c r="V123" s="36">
        <f>SUMIFS(СВЦЭМ!$D$33:$D$776,СВЦЭМ!$A$33:$A$776,$A123,СВЦЭМ!$B$33:$B$776,V$119)+'СЕТ СН'!$I$11+СВЦЭМ!$D$10+'СЕТ СН'!$I$6-'СЕТ СН'!$I$23</f>
        <v>1307.9256818200001</v>
      </c>
      <c r="W123" s="36">
        <f>SUMIFS(СВЦЭМ!$D$33:$D$776,СВЦЭМ!$A$33:$A$776,$A123,СВЦЭМ!$B$33:$B$776,W$119)+'СЕТ СН'!$I$11+СВЦЭМ!$D$10+'СЕТ СН'!$I$6-'СЕТ СН'!$I$23</f>
        <v>1318.93106317</v>
      </c>
      <c r="X123" s="36">
        <f>SUMIFS(СВЦЭМ!$D$33:$D$776,СВЦЭМ!$A$33:$A$776,$A123,СВЦЭМ!$B$33:$B$776,X$119)+'СЕТ СН'!$I$11+СВЦЭМ!$D$10+'СЕТ СН'!$I$6-'СЕТ СН'!$I$23</f>
        <v>1291.78423155</v>
      </c>
      <c r="Y123" s="36">
        <f>SUMIFS(СВЦЭМ!$D$33:$D$776,СВЦЭМ!$A$33:$A$776,$A123,СВЦЭМ!$B$33:$B$776,Y$119)+'СЕТ СН'!$I$11+СВЦЭМ!$D$10+'СЕТ СН'!$I$6-'СЕТ СН'!$I$23</f>
        <v>1283.8472167499999</v>
      </c>
    </row>
    <row r="124" spans="1:27" ht="15.75" x14ac:dyDescent="0.2">
      <c r="A124" s="35">
        <f t="shared" si="3"/>
        <v>43682</v>
      </c>
      <c r="B124" s="36">
        <f>SUMIFS(СВЦЭМ!$D$33:$D$776,СВЦЭМ!$A$33:$A$776,$A124,СВЦЭМ!$B$33:$B$776,B$119)+'СЕТ СН'!$I$11+СВЦЭМ!$D$10+'СЕТ СН'!$I$6-'СЕТ СН'!$I$23</f>
        <v>1381.0155869800001</v>
      </c>
      <c r="C124" s="36">
        <f>SUMIFS(СВЦЭМ!$D$33:$D$776,СВЦЭМ!$A$33:$A$776,$A124,СВЦЭМ!$B$33:$B$776,C$119)+'СЕТ СН'!$I$11+СВЦЭМ!$D$10+'СЕТ СН'!$I$6-'СЕТ СН'!$I$23</f>
        <v>1415.46402498</v>
      </c>
      <c r="D124" s="36">
        <f>SUMIFS(СВЦЭМ!$D$33:$D$776,СВЦЭМ!$A$33:$A$776,$A124,СВЦЭМ!$B$33:$B$776,D$119)+'СЕТ СН'!$I$11+СВЦЭМ!$D$10+'СЕТ СН'!$I$6-'СЕТ СН'!$I$23</f>
        <v>1446.57621036</v>
      </c>
      <c r="E124" s="36">
        <f>SUMIFS(СВЦЭМ!$D$33:$D$776,СВЦЭМ!$A$33:$A$776,$A124,СВЦЭМ!$B$33:$B$776,E$119)+'СЕТ СН'!$I$11+СВЦЭМ!$D$10+'СЕТ СН'!$I$6-'СЕТ СН'!$I$23</f>
        <v>1456.0766269999999</v>
      </c>
      <c r="F124" s="36">
        <f>SUMIFS(СВЦЭМ!$D$33:$D$776,СВЦЭМ!$A$33:$A$776,$A124,СВЦЭМ!$B$33:$B$776,F$119)+'СЕТ СН'!$I$11+СВЦЭМ!$D$10+'СЕТ СН'!$I$6-'СЕТ СН'!$I$23</f>
        <v>1455.95669763</v>
      </c>
      <c r="G124" s="36">
        <f>SUMIFS(СВЦЭМ!$D$33:$D$776,СВЦЭМ!$A$33:$A$776,$A124,СВЦЭМ!$B$33:$B$776,G$119)+'СЕТ СН'!$I$11+СВЦЭМ!$D$10+'СЕТ СН'!$I$6-'СЕТ СН'!$I$23</f>
        <v>1440.52126617</v>
      </c>
      <c r="H124" s="36">
        <f>SUMIFS(СВЦЭМ!$D$33:$D$776,СВЦЭМ!$A$33:$A$776,$A124,СВЦЭМ!$B$33:$B$776,H$119)+'СЕТ СН'!$I$11+СВЦЭМ!$D$10+'СЕТ СН'!$I$6-'СЕТ СН'!$I$23</f>
        <v>1401.63616301</v>
      </c>
      <c r="I124" s="36">
        <f>SUMIFS(СВЦЭМ!$D$33:$D$776,СВЦЭМ!$A$33:$A$776,$A124,СВЦЭМ!$B$33:$B$776,I$119)+'СЕТ СН'!$I$11+СВЦЭМ!$D$10+'СЕТ СН'!$I$6-'СЕТ СН'!$I$23</f>
        <v>1387.3324825499999</v>
      </c>
      <c r="J124" s="36">
        <f>SUMIFS(СВЦЭМ!$D$33:$D$776,СВЦЭМ!$A$33:$A$776,$A124,СВЦЭМ!$B$33:$B$776,J$119)+'СЕТ СН'!$I$11+СВЦЭМ!$D$10+'СЕТ СН'!$I$6-'СЕТ СН'!$I$23</f>
        <v>1379.3821707</v>
      </c>
      <c r="K124" s="36">
        <f>SUMIFS(СВЦЭМ!$D$33:$D$776,СВЦЭМ!$A$33:$A$776,$A124,СВЦЭМ!$B$33:$B$776,K$119)+'СЕТ СН'!$I$11+СВЦЭМ!$D$10+'СЕТ СН'!$I$6-'СЕТ СН'!$I$23</f>
        <v>1402.7314695800001</v>
      </c>
      <c r="L124" s="36">
        <f>SUMIFS(СВЦЭМ!$D$33:$D$776,СВЦЭМ!$A$33:$A$776,$A124,СВЦЭМ!$B$33:$B$776,L$119)+'СЕТ СН'!$I$11+СВЦЭМ!$D$10+'СЕТ СН'!$I$6-'СЕТ СН'!$I$23</f>
        <v>1404.1143577</v>
      </c>
      <c r="M124" s="36">
        <f>SUMIFS(СВЦЭМ!$D$33:$D$776,СВЦЭМ!$A$33:$A$776,$A124,СВЦЭМ!$B$33:$B$776,M$119)+'СЕТ СН'!$I$11+СВЦЭМ!$D$10+'СЕТ СН'!$I$6-'СЕТ СН'!$I$23</f>
        <v>1411.78038515</v>
      </c>
      <c r="N124" s="36">
        <f>SUMIFS(СВЦЭМ!$D$33:$D$776,СВЦЭМ!$A$33:$A$776,$A124,СВЦЭМ!$B$33:$B$776,N$119)+'СЕТ СН'!$I$11+СВЦЭМ!$D$10+'СЕТ СН'!$I$6-'СЕТ СН'!$I$23</f>
        <v>1408.82845752</v>
      </c>
      <c r="O124" s="36">
        <f>SUMIFS(СВЦЭМ!$D$33:$D$776,СВЦЭМ!$A$33:$A$776,$A124,СВЦЭМ!$B$33:$B$776,O$119)+'СЕТ СН'!$I$11+СВЦЭМ!$D$10+'СЕТ СН'!$I$6-'СЕТ СН'!$I$23</f>
        <v>1415.7981502499999</v>
      </c>
      <c r="P124" s="36">
        <f>SUMIFS(СВЦЭМ!$D$33:$D$776,СВЦЭМ!$A$33:$A$776,$A124,СВЦЭМ!$B$33:$B$776,P$119)+'СЕТ СН'!$I$11+СВЦЭМ!$D$10+'СЕТ СН'!$I$6-'СЕТ СН'!$I$23</f>
        <v>1421.6864691599999</v>
      </c>
      <c r="Q124" s="36">
        <f>SUMIFS(СВЦЭМ!$D$33:$D$776,СВЦЭМ!$A$33:$A$776,$A124,СВЦЭМ!$B$33:$B$776,Q$119)+'СЕТ СН'!$I$11+СВЦЭМ!$D$10+'СЕТ СН'!$I$6-'СЕТ СН'!$I$23</f>
        <v>1420.1154084</v>
      </c>
      <c r="R124" s="36">
        <f>SUMIFS(СВЦЭМ!$D$33:$D$776,СВЦЭМ!$A$33:$A$776,$A124,СВЦЭМ!$B$33:$B$776,R$119)+'СЕТ СН'!$I$11+СВЦЭМ!$D$10+'СЕТ СН'!$I$6-'СЕТ СН'!$I$23</f>
        <v>1386.8189949</v>
      </c>
      <c r="S124" s="36">
        <f>SUMIFS(СВЦЭМ!$D$33:$D$776,СВЦЭМ!$A$33:$A$776,$A124,СВЦЭМ!$B$33:$B$776,S$119)+'СЕТ СН'!$I$11+СВЦЭМ!$D$10+'СЕТ СН'!$I$6-'СЕТ СН'!$I$23</f>
        <v>1340.5599149999998</v>
      </c>
      <c r="T124" s="36">
        <f>SUMIFS(СВЦЭМ!$D$33:$D$776,СВЦЭМ!$A$33:$A$776,$A124,СВЦЭМ!$B$33:$B$776,T$119)+'СЕТ СН'!$I$11+СВЦЭМ!$D$10+'СЕТ СН'!$I$6-'СЕТ СН'!$I$23</f>
        <v>1330.7789502400001</v>
      </c>
      <c r="U124" s="36">
        <f>SUMIFS(СВЦЭМ!$D$33:$D$776,СВЦЭМ!$A$33:$A$776,$A124,СВЦЭМ!$B$33:$B$776,U$119)+'СЕТ СН'!$I$11+СВЦЭМ!$D$10+'СЕТ СН'!$I$6-'СЕТ СН'!$I$23</f>
        <v>1325.49099039</v>
      </c>
      <c r="V124" s="36">
        <f>SUMIFS(СВЦЭМ!$D$33:$D$776,СВЦЭМ!$A$33:$A$776,$A124,СВЦЭМ!$B$33:$B$776,V$119)+'СЕТ СН'!$I$11+СВЦЭМ!$D$10+'СЕТ СН'!$I$6-'СЕТ СН'!$I$23</f>
        <v>1323.1424857500001</v>
      </c>
      <c r="W124" s="36">
        <f>SUMIFS(СВЦЭМ!$D$33:$D$776,СВЦЭМ!$A$33:$A$776,$A124,СВЦЭМ!$B$33:$B$776,W$119)+'СЕТ СН'!$I$11+СВЦЭМ!$D$10+'СЕТ СН'!$I$6-'СЕТ СН'!$I$23</f>
        <v>1337.49277723</v>
      </c>
      <c r="X124" s="36">
        <f>SUMIFS(СВЦЭМ!$D$33:$D$776,СВЦЭМ!$A$33:$A$776,$A124,СВЦЭМ!$B$33:$B$776,X$119)+'СЕТ СН'!$I$11+СВЦЭМ!$D$10+'СЕТ СН'!$I$6-'СЕТ СН'!$I$23</f>
        <v>1316.53708035</v>
      </c>
      <c r="Y124" s="36">
        <f>SUMIFS(СВЦЭМ!$D$33:$D$776,СВЦЭМ!$A$33:$A$776,$A124,СВЦЭМ!$B$33:$B$776,Y$119)+'СЕТ СН'!$I$11+СВЦЭМ!$D$10+'СЕТ СН'!$I$6-'СЕТ СН'!$I$23</f>
        <v>1322.89466539</v>
      </c>
    </row>
    <row r="125" spans="1:27" ht="15.75" x14ac:dyDescent="0.2">
      <c r="A125" s="35">
        <f t="shared" si="3"/>
        <v>43683</v>
      </c>
      <c r="B125" s="36">
        <f>SUMIFS(СВЦЭМ!$D$33:$D$776,СВЦЭМ!$A$33:$A$776,$A125,СВЦЭМ!$B$33:$B$776,B$119)+'СЕТ СН'!$I$11+СВЦЭМ!$D$10+'СЕТ СН'!$I$6-'СЕТ СН'!$I$23</f>
        <v>1385.09961099</v>
      </c>
      <c r="C125" s="36">
        <f>SUMIFS(СВЦЭМ!$D$33:$D$776,СВЦЭМ!$A$33:$A$776,$A125,СВЦЭМ!$B$33:$B$776,C$119)+'СЕТ СН'!$I$11+СВЦЭМ!$D$10+'СЕТ СН'!$I$6-'СЕТ СН'!$I$23</f>
        <v>1419.7971157299999</v>
      </c>
      <c r="D125" s="36">
        <f>SUMIFS(СВЦЭМ!$D$33:$D$776,СВЦЭМ!$A$33:$A$776,$A125,СВЦЭМ!$B$33:$B$776,D$119)+'СЕТ СН'!$I$11+СВЦЭМ!$D$10+'СЕТ СН'!$I$6-'СЕТ СН'!$I$23</f>
        <v>1443.42893908</v>
      </c>
      <c r="E125" s="36">
        <f>SUMIFS(СВЦЭМ!$D$33:$D$776,СВЦЭМ!$A$33:$A$776,$A125,СВЦЭМ!$B$33:$B$776,E$119)+'СЕТ СН'!$I$11+СВЦЭМ!$D$10+'СЕТ СН'!$I$6-'СЕТ СН'!$I$23</f>
        <v>1454.0094218499999</v>
      </c>
      <c r="F125" s="36">
        <f>SUMIFS(СВЦЭМ!$D$33:$D$776,СВЦЭМ!$A$33:$A$776,$A125,СВЦЭМ!$B$33:$B$776,F$119)+'СЕТ СН'!$I$11+СВЦЭМ!$D$10+'СЕТ СН'!$I$6-'СЕТ СН'!$I$23</f>
        <v>1463.5867790899999</v>
      </c>
      <c r="G125" s="36">
        <f>SUMIFS(СВЦЭМ!$D$33:$D$776,СВЦЭМ!$A$33:$A$776,$A125,СВЦЭМ!$B$33:$B$776,G$119)+'СЕТ СН'!$I$11+СВЦЭМ!$D$10+'СЕТ СН'!$I$6-'СЕТ СН'!$I$23</f>
        <v>1438.8017817800001</v>
      </c>
      <c r="H125" s="36">
        <f>SUMIFS(СВЦЭМ!$D$33:$D$776,СВЦЭМ!$A$33:$A$776,$A125,СВЦЭМ!$B$33:$B$776,H$119)+'СЕТ СН'!$I$11+СВЦЭМ!$D$10+'СЕТ СН'!$I$6-'СЕТ СН'!$I$23</f>
        <v>1402.41229529</v>
      </c>
      <c r="I125" s="36">
        <f>SUMIFS(СВЦЭМ!$D$33:$D$776,СВЦЭМ!$A$33:$A$776,$A125,СВЦЭМ!$B$33:$B$776,I$119)+'СЕТ СН'!$I$11+СВЦЭМ!$D$10+'СЕТ СН'!$I$6-'СЕТ СН'!$I$23</f>
        <v>1355.6362448499999</v>
      </c>
      <c r="J125" s="36">
        <f>SUMIFS(СВЦЭМ!$D$33:$D$776,СВЦЭМ!$A$33:$A$776,$A125,СВЦЭМ!$B$33:$B$776,J$119)+'СЕТ СН'!$I$11+СВЦЭМ!$D$10+'СЕТ СН'!$I$6-'СЕТ СН'!$I$23</f>
        <v>1390.1510797400001</v>
      </c>
      <c r="K125" s="36">
        <f>SUMIFS(СВЦЭМ!$D$33:$D$776,СВЦЭМ!$A$33:$A$776,$A125,СВЦЭМ!$B$33:$B$776,K$119)+'СЕТ СН'!$I$11+СВЦЭМ!$D$10+'СЕТ СН'!$I$6-'СЕТ СН'!$I$23</f>
        <v>1426.78420231</v>
      </c>
      <c r="L125" s="36">
        <f>SUMIFS(СВЦЭМ!$D$33:$D$776,СВЦЭМ!$A$33:$A$776,$A125,СВЦЭМ!$B$33:$B$776,L$119)+'СЕТ СН'!$I$11+СВЦЭМ!$D$10+'СЕТ СН'!$I$6-'СЕТ СН'!$I$23</f>
        <v>1431.2021168699998</v>
      </c>
      <c r="M125" s="36">
        <f>SUMIFS(СВЦЭМ!$D$33:$D$776,СВЦЭМ!$A$33:$A$776,$A125,СВЦЭМ!$B$33:$B$776,M$119)+'СЕТ СН'!$I$11+СВЦЭМ!$D$10+'СЕТ СН'!$I$6-'СЕТ СН'!$I$23</f>
        <v>1430.1221508599999</v>
      </c>
      <c r="N125" s="36">
        <f>SUMIFS(СВЦЭМ!$D$33:$D$776,СВЦЭМ!$A$33:$A$776,$A125,СВЦЭМ!$B$33:$B$776,N$119)+'СЕТ СН'!$I$11+СВЦЭМ!$D$10+'СЕТ СН'!$I$6-'СЕТ СН'!$I$23</f>
        <v>1430.4975930999999</v>
      </c>
      <c r="O125" s="36">
        <f>SUMIFS(СВЦЭМ!$D$33:$D$776,СВЦЭМ!$A$33:$A$776,$A125,СВЦЭМ!$B$33:$B$776,O$119)+'СЕТ СН'!$I$11+СВЦЭМ!$D$10+'СЕТ СН'!$I$6-'СЕТ СН'!$I$23</f>
        <v>1430.7705405900001</v>
      </c>
      <c r="P125" s="36">
        <f>SUMIFS(СВЦЭМ!$D$33:$D$776,СВЦЭМ!$A$33:$A$776,$A125,СВЦЭМ!$B$33:$B$776,P$119)+'СЕТ СН'!$I$11+СВЦЭМ!$D$10+'СЕТ СН'!$I$6-'СЕТ СН'!$I$23</f>
        <v>1433.7539007999999</v>
      </c>
      <c r="Q125" s="36">
        <f>SUMIFS(СВЦЭМ!$D$33:$D$776,СВЦЭМ!$A$33:$A$776,$A125,СВЦЭМ!$B$33:$B$776,Q$119)+'СЕТ СН'!$I$11+СВЦЭМ!$D$10+'СЕТ СН'!$I$6-'СЕТ СН'!$I$23</f>
        <v>1436.5095664999999</v>
      </c>
      <c r="R125" s="36">
        <f>SUMIFS(СВЦЭМ!$D$33:$D$776,СВЦЭМ!$A$33:$A$776,$A125,СВЦЭМ!$B$33:$B$776,R$119)+'СЕТ СН'!$I$11+СВЦЭМ!$D$10+'СЕТ СН'!$I$6-'СЕТ СН'!$I$23</f>
        <v>1383.95282477</v>
      </c>
      <c r="S125" s="36">
        <f>SUMIFS(СВЦЭМ!$D$33:$D$776,СВЦЭМ!$A$33:$A$776,$A125,СВЦЭМ!$B$33:$B$776,S$119)+'СЕТ СН'!$I$11+СВЦЭМ!$D$10+'СЕТ СН'!$I$6-'СЕТ СН'!$I$23</f>
        <v>1336.17913494</v>
      </c>
      <c r="T125" s="36">
        <f>SUMIFS(СВЦЭМ!$D$33:$D$776,СВЦЭМ!$A$33:$A$776,$A125,СВЦЭМ!$B$33:$B$776,T$119)+'СЕТ СН'!$I$11+СВЦЭМ!$D$10+'СЕТ СН'!$I$6-'СЕТ СН'!$I$23</f>
        <v>1324.1007513</v>
      </c>
      <c r="U125" s="36">
        <f>SUMIFS(СВЦЭМ!$D$33:$D$776,СВЦЭМ!$A$33:$A$776,$A125,СВЦЭМ!$B$33:$B$776,U$119)+'СЕТ СН'!$I$11+СВЦЭМ!$D$10+'СЕТ СН'!$I$6-'СЕТ СН'!$I$23</f>
        <v>1329.1750374799999</v>
      </c>
      <c r="V125" s="36">
        <f>SUMIFS(СВЦЭМ!$D$33:$D$776,СВЦЭМ!$A$33:$A$776,$A125,СВЦЭМ!$B$33:$B$776,V$119)+'СЕТ СН'!$I$11+СВЦЭМ!$D$10+'СЕТ СН'!$I$6-'СЕТ СН'!$I$23</f>
        <v>1327.1768399600001</v>
      </c>
      <c r="W125" s="36">
        <f>SUMIFS(СВЦЭМ!$D$33:$D$776,СВЦЭМ!$A$33:$A$776,$A125,СВЦЭМ!$B$33:$B$776,W$119)+'СЕТ СН'!$I$11+СВЦЭМ!$D$10+'СЕТ СН'!$I$6-'СЕТ СН'!$I$23</f>
        <v>1329.0220997900001</v>
      </c>
      <c r="X125" s="36">
        <f>SUMIFS(СВЦЭМ!$D$33:$D$776,СВЦЭМ!$A$33:$A$776,$A125,СВЦЭМ!$B$33:$B$776,X$119)+'СЕТ СН'!$I$11+СВЦЭМ!$D$10+'СЕТ СН'!$I$6-'СЕТ СН'!$I$23</f>
        <v>1308.12555557</v>
      </c>
      <c r="Y125" s="36">
        <f>SUMIFS(СВЦЭМ!$D$33:$D$776,СВЦЭМ!$A$33:$A$776,$A125,СВЦЭМ!$B$33:$B$776,Y$119)+'СЕТ СН'!$I$11+СВЦЭМ!$D$10+'СЕТ СН'!$I$6-'СЕТ СН'!$I$23</f>
        <v>1317.42687785</v>
      </c>
    </row>
    <row r="126" spans="1:27" ht="15.75" x14ac:dyDescent="0.2">
      <c r="A126" s="35">
        <f t="shared" si="3"/>
        <v>43684</v>
      </c>
      <c r="B126" s="36">
        <f>SUMIFS(СВЦЭМ!$D$33:$D$776,СВЦЭМ!$A$33:$A$776,$A126,СВЦЭМ!$B$33:$B$776,B$119)+'СЕТ СН'!$I$11+СВЦЭМ!$D$10+'СЕТ СН'!$I$6-'СЕТ СН'!$I$23</f>
        <v>1389.85402733</v>
      </c>
      <c r="C126" s="36">
        <f>SUMIFS(СВЦЭМ!$D$33:$D$776,СВЦЭМ!$A$33:$A$776,$A126,СВЦЭМ!$B$33:$B$776,C$119)+'СЕТ СН'!$I$11+СВЦЭМ!$D$10+'СЕТ СН'!$I$6-'СЕТ СН'!$I$23</f>
        <v>1393.88293995</v>
      </c>
      <c r="D126" s="36">
        <f>SUMIFS(СВЦЭМ!$D$33:$D$776,СВЦЭМ!$A$33:$A$776,$A126,СВЦЭМ!$B$33:$B$776,D$119)+'СЕТ СН'!$I$11+СВЦЭМ!$D$10+'СЕТ СН'!$I$6-'СЕТ СН'!$I$23</f>
        <v>1420.2171202700001</v>
      </c>
      <c r="E126" s="36">
        <f>SUMIFS(СВЦЭМ!$D$33:$D$776,СВЦЭМ!$A$33:$A$776,$A126,СВЦЭМ!$B$33:$B$776,E$119)+'СЕТ СН'!$I$11+СВЦЭМ!$D$10+'СЕТ СН'!$I$6-'СЕТ СН'!$I$23</f>
        <v>1423.16378897</v>
      </c>
      <c r="F126" s="36">
        <f>SUMIFS(СВЦЭМ!$D$33:$D$776,СВЦЭМ!$A$33:$A$776,$A126,СВЦЭМ!$B$33:$B$776,F$119)+'СЕТ СН'!$I$11+СВЦЭМ!$D$10+'СЕТ СН'!$I$6-'СЕТ СН'!$I$23</f>
        <v>1430.66467397</v>
      </c>
      <c r="G126" s="36">
        <f>SUMIFS(СВЦЭМ!$D$33:$D$776,СВЦЭМ!$A$33:$A$776,$A126,СВЦЭМ!$B$33:$B$776,G$119)+'СЕТ СН'!$I$11+СВЦЭМ!$D$10+'СЕТ СН'!$I$6-'СЕТ СН'!$I$23</f>
        <v>1423.9909065699999</v>
      </c>
      <c r="H126" s="36">
        <f>SUMIFS(СВЦЭМ!$D$33:$D$776,СВЦЭМ!$A$33:$A$776,$A126,СВЦЭМ!$B$33:$B$776,H$119)+'СЕТ СН'!$I$11+СВЦЭМ!$D$10+'СЕТ СН'!$I$6-'СЕТ СН'!$I$23</f>
        <v>1386.45445812</v>
      </c>
      <c r="I126" s="36">
        <f>SUMIFS(СВЦЭМ!$D$33:$D$776,СВЦЭМ!$A$33:$A$776,$A126,СВЦЭМ!$B$33:$B$776,I$119)+'СЕТ СН'!$I$11+СВЦЭМ!$D$10+'СЕТ СН'!$I$6-'СЕТ СН'!$I$23</f>
        <v>1371.74841453</v>
      </c>
      <c r="J126" s="36">
        <f>SUMIFS(СВЦЭМ!$D$33:$D$776,СВЦЭМ!$A$33:$A$776,$A126,СВЦЭМ!$B$33:$B$776,J$119)+'СЕТ СН'!$I$11+СВЦЭМ!$D$10+'СЕТ СН'!$I$6-'СЕТ СН'!$I$23</f>
        <v>1395.9968318599999</v>
      </c>
      <c r="K126" s="36">
        <f>SUMIFS(СВЦЭМ!$D$33:$D$776,СВЦЭМ!$A$33:$A$776,$A126,СВЦЭМ!$B$33:$B$776,K$119)+'СЕТ СН'!$I$11+СВЦЭМ!$D$10+'СЕТ СН'!$I$6-'СЕТ СН'!$I$23</f>
        <v>1413.63066409</v>
      </c>
      <c r="L126" s="36">
        <f>SUMIFS(СВЦЭМ!$D$33:$D$776,СВЦЭМ!$A$33:$A$776,$A126,СВЦЭМ!$B$33:$B$776,L$119)+'СЕТ СН'!$I$11+СВЦЭМ!$D$10+'СЕТ СН'!$I$6-'СЕТ СН'!$I$23</f>
        <v>1414.2646933999999</v>
      </c>
      <c r="M126" s="36">
        <f>SUMIFS(СВЦЭМ!$D$33:$D$776,СВЦЭМ!$A$33:$A$776,$A126,СВЦЭМ!$B$33:$B$776,M$119)+'СЕТ СН'!$I$11+СВЦЭМ!$D$10+'СЕТ СН'!$I$6-'СЕТ СН'!$I$23</f>
        <v>1417.4647773900001</v>
      </c>
      <c r="N126" s="36">
        <f>SUMIFS(СВЦЭМ!$D$33:$D$776,СВЦЭМ!$A$33:$A$776,$A126,СВЦЭМ!$B$33:$B$776,N$119)+'СЕТ СН'!$I$11+СВЦЭМ!$D$10+'СЕТ СН'!$I$6-'СЕТ СН'!$I$23</f>
        <v>1410.82731947</v>
      </c>
      <c r="O126" s="36">
        <f>SUMIFS(СВЦЭМ!$D$33:$D$776,СВЦЭМ!$A$33:$A$776,$A126,СВЦЭМ!$B$33:$B$776,O$119)+'СЕТ СН'!$I$11+СВЦЭМ!$D$10+'СЕТ СН'!$I$6-'СЕТ СН'!$I$23</f>
        <v>1416.20554507</v>
      </c>
      <c r="P126" s="36">
        <f>SUMIFS(СВЦЭМ!$D$33:$D$776,СВЦЭМ!$A$33:$A$776,$A126,СВЦЭМ!$B$33:$B$776,P$119)+'СЕТ СН'!$I$11+СВЦЭМ!$D$10+'СЕТ СН'!$I$6-'СЕТ СН'!$I$23</f>
        <v>1420.07158132</v>
      </c>
      <c r="Q126" s="36">
        <f>SUMIFS(СВЦЭМ!$D$33:$D$776,СВЦЭМ!$A$33:$A$776,$A126,СВЦЭМ!$B$33:$B$776,Q$119)+'СЕТ СН'!$I$11+СВЦЭМ!$D$10+'СЕТ СН'!$I$6-'СЕТ СН'!$I$23</f>
        <v>1419.8933533300001</v>
      </c>
      <c r="R126" s="36">
        <f>SUMIFS(СВЦЭМ!$D$33:$D$776,СВЦЭМ!$A$33:$A$776,$A126,СВЦЭМ!$B$33:$B$776,R$119)+'СЕТ СН'!$I$11+СВЦЭМ!$D$10+'СЕТ СН'!$I$6-'СЕТ СН'!$I$23</f>
        <v>1378.75999604</v>
      </c>
      <c r="S126" s="36">
        <f>SUMIFS(СВЦЭМ!$D$33:$D$776,СВЦЭМ!$A$33:$A$776,$A126,СВЦЭМ!$B$33:$B$776,S$119)+'СЕТ СН'!$I$11+СВЦЭМ!$D$10+'СЕТ СН'!$I$6-'СЕТ СН'!$I$23</f>
        <v>1334.2331068799999</v>
      </c>
      <c r="T126" s="36">
        <f>SUMIFS(СВЦЭМ!$D$33:$D$776,СВЦЭМ!$A$33:$A$776,$A126,СВЦЭМ!$B$33:$B$776,T$119)+'СЕТ СН'!$I$11+СВЦЭМ!$D$10+'СЕТ СН'!$I$6-'СЕТ СН'!$I$23</f>
        <v>1321.86406405</v>
      </c>
      <c r="U126" s="36">
        <f>SUMIFS(СВЦЭМ!$D$33:$D$776,СВЦЭМ!$A$33:$A$776,$A126,СВЦЭМ!$B$33:$B$776,U$119)+'СЕТ СН'!$I$11+СВЦЭМ!$D$10+'СЕТ СН'!$I$6-'СЕТ СН'!$I$23</f>
        <v>1323.30696261</v>
      </c>
      <c r="V126" s="36">
        <f>SUMIFS(СВЦЭМ!$D$33:$D$776,СВЦЭМ!$A$33:$A$776,$A126,СВЦЭМ!$B$33:$B$776,V$119)+'СЕТ СН'!$I$11+СВЦЭМ!$D$10+'СЕТ СН'!$I$6-'СЕТ СН'!$I$23</f>
        <v>1318.5510601400001</v>
      </c>
      <c r="W126" s="36">
        <f>SUMIFS(СВЦЭМ!$D$33:$D$776,СВЦЭМ!$A$33:$A$776,$A126,СВЦЭМ!$B$33:$B$776,W$119)+'СЕТ СН'!$I$11+СВЦЭМ!$D$10+'СЕТ СН'!$I$6-'СЕТ СН'!$I$23</f>
        <v>1327.39552065</v>
      </c>
      <c r="X126" s="36">
        <f>SUMIFS(СВЦЭМ!$D$33:$D$776,СВЦЭМ!$A$33:$A$776,$A126,СВЦЭМ!$B$33:$B$776,X$119)+'СЕТ СН'!$I$11+СВЦЭМ!$D$10+'СЕТ СН'!$I$6-'СЕТ СН'!$I$23</f>
        <v>1299.3454477999999</v>
      </c>
      <c r="Y126" s="36">
        <f>SUMIFS(СВЦЭМ!$D$33:$D$776,СВЦЭМ!$A$33:$A$776,$A126,СВЦЭМ!$B$33:$B$776,Y$119)+'СЕТ СН'!$I$11+СВЦЭМ!$D$10+'СЕТ СН'!$I$6-'СЕТ СН'!$I$23</f>
        <v>1330.22258569</v>
      </c>
    </row>
    <row r="127" spans="1:27" ht="15.75" x14ac:dyDescent="0.2">
      <c r="A127" s="35">
        <f t="shared" si="3"/>
        <v>43685</v>
      </c>
      <c r="B127" s="36">
        <f>SUMIFS(СВЦЭМ!$D$33:$D$776,СВЦЭМ!$A$33:$A$776,$A127,СВЦЭМ!$B$33:$B$776,B$119)+'СЕТ СН'!$I$11+СВЦЭМ!$D$10+'СЕТ СН'!$I$6-'СЕТ СН'!$I$23</f>
        <v>1424.2810903300001</v>
      </c>
      <c r="C127" s="36">
        <f>SUMIFS(СВЦЭМ!$D$33:$D$776,СВЦЭМ!$A$33:$A$776,$A127,СВЦЭМ!$B$33:$B$776,C$119)+'СЕТ СН'!$I$11+СВЦЭМ!$D$10+'СЕТ СН'!$I$6-'СЕТ СН'!$I$23</f>
        <v>1464.8039515199998</v>
      </c>
      <c r="D127" s="36">
        <f>SUMIFS(СВЦЭМ!$D$33:$D$776,СВЦЭМ!$A$33:$A$776,$A127,СВЦЭМ!$B$33:$B$776,D$119)+'СЕТ СН'!$I$11+СВЦЭМ!$D$10+'СЕТ СН'!$I$6-'СЕТ СН'!$I$23</f>
        <v>1494.48682637</v>
      </c>
      <c r="E127" s="36">
        <f>SUMIFS(СВЦЭМ!$D$33:$D$776,СВЦЭМ!$A$33:$A$776,$A127,СВЦЭМ!$B$33:$B$776,E$119)+'СЕТ СН'!$I$11+СВЦЭМ!$D$10+'СЕТ СН'!$I$6-'СЕТ СН'!$I$23</f>
        <v>1516.95334138</v>
      </c>
      <c r="F127" s="36">
        <f>SUMIFS(СВЦЭМ!$D$33:$D$776,СВЦЭМ!$A$33:$A$776,$A127,СВЦЭМ!$B$33:$B$776,F$119)+'СЕТ СН'!$I$11+СВЦЭМ!$D$10+'СЕТ СН'!$I$6-'СЕТ СН'!$I$23</f>
        <v>1561.12833617</v>
      </c>
      <c r="G127" s="36">
        <f>SUMIFS(СВЦЭМ!$D$33:$D$776,СВЦЭМ!$A$33:$A$776,$A127,СВЦЭМ!$B$33:$B$776,G$119)+'СЕТ СН'!$I$11+СВЦЭМ!$D$10+'СЕТ СН'!$I$6-'СЕТ СН'!$I$23</f>
        <v>1541.2505523899999</v>
      </c>
      <c r="H127" s="36">
        <f>SUMIFS(СВЦЭМ!$D$33:$D$776,СВЦЭМ!$A$33:$A$776,$A127,СВЦЭМ!$B$33:$B$776,H$119)+'СЕТ СН'!$I$11+СВЦЭМ!$D$10+'СЕТ СН'!$I$6-'СЕТ СН'!$I$23</f>
        <v>1497.7822194099999</v>
      </c>
      <c r="I127" s="36">
        <f>SUMIFS(СВЦЭМ!$D$33:$D$776,СВЦЭМ!$A$33:$A$776,$A127,СВЦЭМ!$B$33:$B$776,I$119)+'СЕТ СН'!$I$11+СВЦЭМ!$D$10+'СЕТ СН'!$I$6-'СЕТ СН'!$I$23</f>
        <v>1445.4185354000001</v>
      </c>
      <c r="J127" s="36">
        <f>SUMIFS(СВЦЭМ!$D$33:$D$776,СВЦЭМ!$A$33:$A$776,$A127,СВЦЭМ!$B$33:$B$776,J$119)+'СЕТ СН'!$I$11+СВЦЭМ!$D$10+'СЕТ СН'!$I$6-'СЕТ СН'!$I$23</f>
        <v>1403.0433727499999</v>
      </c>
      <c r="K127" s="36">
        <f>SUMIFS(СВЦЭМ!$D$33:$D$776,СВЦЭМ!$A$33:$A$776,$A127,СВЦЭМ!$B$33:$B$776,K$119)+'СЕТ СН'!$I$11+СВЦЭМ!$D$10+'СЕТ СН'!$I$6-'СЕТ СН'!$I$23</f>
        <v>1435.1589691899999</v>
      </c>
      <c r="L127" s="36">
        <f>SUMIFS(СВЦЭМ!$D$33:$D$776,СВЦЭМ!$A$33:$A$776,$A127,СВЦЭМ!$B$33:$B$776,L$119)+'СЕТ СН'!$I$11+СВЦЭМ!$D$10+'СЕТ СН'!$I$6-'СЕТ СН'!$I$23</f>
        <v>1446.5562428799999</v>
      </c>
      <c r="M127" s="36">
        <f>SUMIFS(СВЦЭМ!$D$33:$D$776,СВЦЭМ!$A$33:$A$776,$A127,СВЦЭМ!$B$33:$B$776,M$119)+'СЕТ СН'!$I$11+СВЦЭМ!$D$10+'СЕТ СН'!$I$6-'СЕТ СН'!$I$23</f>
        <v>1444.0834830700001</v>
      </c>
      <c r="N127" s="36">
        <f>SUMIFS(СВЦЭМ!$D$33:$D$776,СВЦЭМ!$A$33:$A$776,$A127,СВЦЭМ!$B$33:$B$776,N$119)+'СЕТ СН'!$I$11+СВЦЭМ!$D$10+'СЕТ СН'!$I$6-'СЕТ СН'!$I$23</f>
        <v>1439.3970643299999</v>
      </c>
      <c r="O127" s="36">
        <f>SUMIFS(СВЦЭМ!$D$33:$D$776,СВЦЭМ!$A$33:$A$776,$A127,СВЦЭМ!$B$33:$B$776,O$119)+'СЕТ СН'!$I$11+СВЦЭМ!$D$10+'СЕТ СН'!$I$6-'СЕТ СН'!$I$23</f>
        <v>1445.8917310500001</v>
      </c>
      <c r="P127" s="36">
        <f>SUMIFS(СВЦЭМ!$D$33:$D$776,СВЦЭМ!$A$33:$A$776,$A127,СВЦЭМ!$B$33:$B$776,P$119)+'СЕТ СН'!$I$11+СВЦЭМ!$D$10+'СЕТ СН'!$I$6-'СЕТ СН'!$I$23</f>
        <v>1448.2801705699999</v>
      </c>
      <c r="Q127" s="36">
        <f>SUMIFS(СВЦЭМ!$D$33:$D$776,СВЦЭМ!$A$33:$A$776,$A127,СВЦЭМ!$B$33:$B$776,Q$119)+'СЕТ СН'!$I$11+СВЦЭМ!$D$10+'СЕТ СН'!$I$6-'СЕТ СН'!$I$23</f>
        <v>1452.9283255099999</v>
      </c>
      <c r="R127" s="36">
        <f>SUMIFS(СВЦЭМ!$D$33:$D$776,СВЦЭМ!$A$33:$A$776,$A127,СВЦЭМ!$B$33:$B$776,R$119)+'СЕТ СН'!$I$11+СВЦЭМ!$D$10+'СЕТ СН'!$I$6-'СЕТ СН'!$I$23</f>
        <v>1398.40109906</v>
      </c>
      <c r="S127" s="36">
        <f>SUMIFS(СВЦЭМ!$D$33:$D$776,СВЦЭМ!$A$33:$A$776,$A127,СВЦЭМ!$B$33:$B$776,S$119)+'СЕТ СН'!$I$11+СВЦЭМ!$D$10+'СЕТ СН'!$I$6-'СЕТ СН'!$I$23</f>
        <v>1380.5315154099999</v>
      </c>
      <c r="T127" s="36">
        <f>SUMIFS(СВЦЭМ!$D$33:$D$776,СВЦЭМ!$A$33:$A$776,$A127,СВЦЭМ!$B$33:$B$776,T$119)+'СЕТ СН'!$I$11+СВЦЭМ!$D$10+'СЕТ СН'!$I$6-'СЕТ СН'!$I$23</f>
        <v>1380.12523276</v>
      </c>
      <c r="U127" s="36">
        <f>SUMIFS(СВЦЭМ!$D$33:$D$776,СВЦЭМ!$A$33:$A$776,$A127,СВЦЭМ!$B$33:$B$776,U$119)+'СЕТ СН'!$I$11+СВЦЭМ!$D$10+'СЕТ СН'!$I$6-'СЕТ СН'!$I$23</f>
        <v>1342.31193945</v>
      </c>
      <c r="V127" s="36">
        <f>SUMIFS(СВЦЭМ!$D$33:$D$776,СВЦЭМ!$A$33:$A$776,$A127,СВЦЭМ!$B$33:$B$776,V$119)+'СЕТ СН'!$I$11+СВЦЭМ!$D$10+'СЕТ СН'!$I$6-'СЕТ СН'!$I$23</f>
        <v>1341.51513602</v>
      </c>
      <c r="W127" s="36">
        <f>SUMIFS(СВЦЭМ!$D$33:$D$776,СВЦЭМ!$A$33:$A$776,$A127,СВЦЭМ!$B$33:$B$776,W$119)+'СЕТ СН'!$I$11+СВЦЭМ!$D$10+'СЕТ СН'!$I$6-'СЕТ СН'!$I$23</f>
        <v>1343.11070219</v>
      </c>
      <c r="X127" s="36">
        <f>SUMIFS(СВЦЭМ!$D$33:$D$776,СВЦЭМ!$A$33:$A$776,$A127,СВЦЭМ!$B$33:$B$776,X$119)+'СЕТ СН'!$I$11+СВЦЭМ!$D$10+'СЕТ СН'!$I$6-'СЕТ СН'!$I$23</f>
        <v>1319.23034545</v>
      </c>
      <c r="Y127" s="36">
        <f>SUMIFS(СВЦЭМ!$D$33:$D$776,СВЦЭМ!$A$33:$A$776,$A127,СВЦЭМ!$B$33:$B$776,Y$119)+'СЕТ СН'!$I$11+СВЦЭМ!$D$10+'СЕТ СН'!$I$6-'СЕТ СН'!$I$23</f>
        <v>1350.04962471</v>
      </c>
    </row>
    <row r="128" spans="1:27" ht="15.75" x14ac:dyDescent="0.2">
      <c r="A128" s="35">
        <f t="shared" si="3"/>
        <v>43686</v>
      </c>
      <c r="B128" s="36">
        <f>SUMIFS(СВЦЭМ!$D$33:$D$776,СВЦЭМ!$A$33:$A$776,$A128,СВЦЭМ!$B$33:$B$776,B$119)+'СЕТ СН'!$I$11+СВЦЭМ!$D$10+'СЕТ СН'!$I$6-'СЕТ СН'!$I$23</f>
        <v>1446.55918021</v>
      </c>
      <c r="C128" s="36">
        <f>SUMIFS(СВЦЭМ!$D$33:$D$776,СВЦЭМ!$A$33:$A$776,$A128,СВЦЭМ!$B$33:$B$776,C$119)+'СЕТ СН'!$I$11+СВЦЭМ!$D$10+'СЕТ СН'!$I$6-'СЕТ СН'!$I$23</f>
        <v>1486.1280997499998</v>
      </c>
      <c r="D128" s="36">
        <f>SUMIFS(СВЦЭМ!$D$33:$D$776,СВЦЭМ!$A$33:$A$776,$A128,СВЦЭМ!$B$33:$B$776,D$119)+'СЕТ СН'!$I$11+СВЦЭМ!$D$10+'СЕТ СН'!$I$6-'СЕТ СН'!$I$23</f>
        <v>1512.0994456200001</v>
      </c>
      <c r="E128" s="36">
        <f>SUMIFS(СВЦЭМ!$D$33:$D$776,СВЦЭМ!$A$33:$A$776,$A128,СВЦЭМ!$B$33:$B$776,E$119)+'СЕТ СН'!$I$11+СВЦЭМ!$D$10+'СЕТ СН'!$I$6-'СЕТ СН'!$I$23</f>
        <v>1530.1600343800001</v>
      </c>
      <c r="F128" s="36">
        <f>SUMIFS(СВЦЭМ!$D$33:$D$776,СВЦЭМ!$A$33:$A$776,$A128,СВЦЭМ!$B$33:$B$776,F$119)+'СЕТ СН'!$I$11+СВЦЭМ!$D$10+'СЕТ СН'!$I$6-'СЕТ СН'!$I$23</f>
        <v>1541.9251004100001</v>
      </c>
      <c r="G128" s="36">
        <f>SUMIFS(СВЦЭМ!$D$33:$D$776,СВЦЭМ!$A$33:$A$776,$A128,СВЦЭМ!$B$33:$B$776,G$119)+'СЕТ СН'!$I$11+СВЦЭМ!$D$10+'СЕТ СН'!$I$6-'СЕТ СН'!$I$23</f>
        <v>1528.6006603000001</v>
      </c>
      <c r="H128" s="36">
        <f>SUMIFS(СВЦЭМ!$D$33:$D$776,СВЦЭМ!$A$33:$A$776,$A128,СВЦЭМ!$B$33:$B$776,H$119)+'СЕТ СН'!$I$11+СВЦЭМ!$D$10+'СЕТ СН'!$I$6-'СЕТ СН'!$I$23</f>
        <v>1500.22332936</v>
      </c>
      <c r="I128" s="36">
        <f>SUMIFS(СВЦЭМ!$D$33:$D$776,СВЦЭМ!$A$33:$A$776,$A128,СВЦЭМ!$B$33:$B$776,I$119)+'СЕТ СН'!$I$11+СВЦЭМ!$D$10+'СЕТ СН'!$I$6-'СЕТ СН'!$I$23</f>
        <v>1463.91080844</v>
      </c>
      <c r="J128" s="36">
        <f>SUMIFS(СВЦЭМ!$D$33:$D$776,СВЦЭМ!$A$33:$A$776,$A128,СВЦЭМ!$B$33:$B$776,J$119)+'СЕТ СН'!$I$11+СВЦЭМ!$D$10+'СЕТ СН'!$I$6-'СЕТ СН'!$I$23</f>
        <v>1416.6077616100001</v>
      </c>
      <c r="K128" s="36">
        <f>SUMIFS(СВЦЭМ!$D$33:$D$776,СВЦЭМ!$A$33:$A$776,$A128,СВЦЭМ!$B$33:$B$776,K$119)+'СЕТ СН'!$I$11+СВЦЭМ!$D$10+'СЕТ СН'!$I$6-'СЕТ СН'!$I$23</f>
        <v>1435.8930572300001</v>
      </c>
      <c r="L128" s="36">
        <f>SUMIFS(СВЦЭМ!$D$33:$D$776,СВЦЭМ!$A$33:$A$776,$A128,СВЦЭМ!$B$33:$B$776,L$119)+'СЕТ СН'!$I$11+СВЦЭМ!$D$10+'СЕТ СН'!$I$6-'СЕТ СН'!$I$23</f>
        <v>1446.7488460499999</v>
      </c>
      <c r="M128" s="36">
        <f>SUMIFS(СВЦЭМ!$D$33:$D$776,СВЦЭМ!$A$33:$A$776,$A128,СВЦЭМ!$B$33:$B$776,M$119)+'СЕТ СН'!$I$11+СВЦЭМ!$D$10+'СЕТ СН'!$I$6-'СЕТ СН'!$I$23</f>
        <v>1445.4411188899999</v>
      </c>
      <c r="N128" s="36">
        <f>SUMIFS(СВЦЭМ!$D$33:$D$776,СВЦЭМ!$A$33:$A$776,$A128,СВЦЭМ!$B$33:$B$776,N$119)+'СЕТ СН'!$I$11+СВЦЭМ!$D$10+'СЕТ СН'!$I$6-'СЕТ СН'!$I$23</f>
        <v>1438.9320874099999</v>
      </c>
      <c r="O128" s="36">
        <f>SUMIFS(СВЦЭМ!$D$33:$D$776,СВЦЭМ!$A$33:$A$776,$A128,СВЦЭМ!$B$33:$B$776,O$119)+'СЕТ СН'!$I$11+СВЦЭМ!$D$10+'СЕТ СН'!$I$6-'СЕТ СН'!$I$23</f>
        <v>1443.7535624</v>
      </c>
      <c r="P128" s="36">
        <f>SUMIFS(СВЦЭМ!$D$33:$D$776,СВЦЭМ!$A$33:$A$776,$A128,СВЦЭМ!$B$33:$B$776,P$119)+'СЕТ СН'!$I$11+СВЦЭМ!$D$10+'СЕТ СН'!$I$6-'СЕТ СН'!$I$23</f>
        <v>1468.78186164</v>
      </c>
      <c r="Q128" s="36">
        <f>SUMIFS(СВЦЭМ!$D$33:$D$776,СВЦЭМ!$A$33:$A$776,$A128,СВЦЭМ!$B$33:$B$776,Q$119)+'СЕТ СН'!$I$11+СВЦЭМ!$D$10+'СЕТ СН'!$I$6-'СЕТ СН'!$I$23</f>
        <v>1469.58786149</v>
      </c>
      <c r="R128" s="36">
        <f>SUMIFS(СВЦЭМ!$D$33:$D$776,СВЦЭМ!$A$33:$A$776,$A128,СВЦЭМ!$B$33:$B$776,R$119)+'СЕТ СН'!$I$11+СВЦЭМ!$D$10+'СЕТ СН'!$I$6-'СЕТ СН'!$I$23</f>
        <v>1425.4284894899999</v>
      </c>
      <c r="S128" s="36">
        <f>SUMIFS(СВЦЭМ!$D$33:$D$776,СВЦЭМ!$A$33:$A$776,$A128,СВЦЭМ!$B$33:$B$776,S$119)+'СЕТ СН'!$I$11+СВЦЭМ!$D$10+'СЕТ СН'!$I$6-'СЕТ СН'!$I$23</f>
        <v>1377.29416477</v>
      </c>
      <c r="T128" s="36">
        <f>SUMIFS(СВЦЭМ!$D$33:$D$776,СВЦЭМ!$A$33:$A$776,$A128,СВЦЭМ!$B$33:$B$776,T$119)+'СЕТ СН'!$I$11+СВЦЭМ!$D$10+'СЕТ СН'!$I$6-'СЕТ СН'!$I$23</f>
        <v>1366.22341183</v>
      </c>
      <c r="U128" s="36">
        <f>SUMIFS(СВЦЭМ!$D$33:$D$776,СВЦЭМ!$A$33:$A$776,$A128,СВЦЭМ!$B$33:$B$776,U$119)+'СЕТ СН'!$I$11+СВЦЭМ!$D$10+'СЕТ СН'!$I$6-'СЕТ СН'!$I$23</f>
        <v>1363.2091375999998</v>
      </c>
      <c r="V128" s="36">
        <f>SUMIFS(СВЦЭМ!$D$33:$D$776,СВЦЭМ!$A$33:$A$776,$A128,СВЦЭМ!$B$33:$B$776,V$119)+'СЕТ СН'!$I$11+СВЦЭМ!$D$10+'СЕТ СН'!$I$6-'СЕТ СН'!$I$23</f>
        <v>1339.23420351</v>
      </c>
      <c r="W128" s="36">
        <f>SUMIFS(СВЦЭМ!$D$33:$D$776,СВЦЭМ!$A$33:$A$776,$A128,СВЦЭМ!$B$33:$B$776,W$119)+'СЕТ СН'!$I$11+СВЦЭМ!$D$10+'СЕТ СН'!$I$6-'СЕТ СН'!$I$23</f>
        <v>1346.4676432799999</v>
      </c>
      <c r="X128" s="36">
        <f>SUMIFS(СВЦЭМ!$D$33:$D$776,СВЦЭМ!$A$33:$A$776,$A128,СВЦЭМ!$B$33:$B$776,X$119)+'СЕТ СН'!$I$11+СВЦЭМ!$D$10+'СЕТ СН'!$I$6-'СЕТ СН'!$I$23</f>
        <v>1321.7551289200001</v>
      </c>
      <c r="Y128" s="36">
        <f>SUMIFS(СВЦЭМ!$D$33:$D$776,СВЦЭМ!$A$33:$A$776,$A128,СВЦЭМ!$B$33:$B$776,Y$119)+'СЕТ СН'!$I$11+СВЦЭМ!$D$10+'СЕТ СН'!$I$6-'СЕТ СН'!$I$23</f>
        <v>1378.6174955299998</v>
      </c>
    </row>
    <row r="129" spans="1:25" ht="15.75" x14ac:dyDescent="0.2">
      <c r="A129" s="35">
        <f t="shared" si="3"/>
        <v>43687</v>
      </c>
      <c r="B129" s="36">
        <f>SUMIFS(СВЦЭМ!$D$33:$D$776,СВЦЭМ!$A$33:$A$776,$A129,СВЦЭМ!$B$33:$B$776,B$119)+'СЕТ СН'!$I$11+СВЦЭМ!$D$10+'СЕТ СН'!$I$6-'СЕТ СН'!$I$23</f>
        <v>1509.0533462799999</v>
      </c>
      <c r="C129" s="36">
        <f>SUMIFS(СВЦЭМ!$D$33:$D$776,СВЦЭМ!$A$33:$A$776,$A129,СВЦЭМ!$B$33:$B$776,C$119)+'СЕТ СН'!$I$11+СВЦЭМ!$D$10+'СЕТ СН'!$I$6-'СЕТ СН'!$I$23</f>
        <v>1518.8327512599999</v>
      </c>
      <c r="D129" s="36">
        <f>SUMIFS(СВЦЭМ!$D$33:$D$776,СВЦЭМ!$A$33:$A$776,$A129,СВЦЭМ!$B$33:$B$776,D$119)+'СЕТ СН'!$I$11+СВЦЭМ!$D$10+'СЕТ СН'!$I$6-'СЕТ СН'!$I$23</f>
        <v>1532.1168057899999</v>
      </c>
      <c r="E129" s="36">
        <f>SUMIFS(СВЦЭМ!$D$33:$D$776,СВЦЭМ!$A$33:$A$776,$A129,СВЦЭМ!$B$33:$B$776,E$119)+'СЕТ СН'!$I$11+СВЦЭМ!$D$10+'СЕТ СН'!$I$6-'СЕТ СН'!$I$23</f>
        <v>1552.3950782500001</v>
      </c>
      <c r="F129" s="36">
        <f>SUMIFS(СВЦЭМ!$D$33:$D$776,СВЦЭМ!$A$33:$A$776,$A129,СВЦЭМ!$B$33:$B$776,F$119)+'СЕТ СН'!$I$11+СВЦЭМ!$D$10+'СЕТ СН'!$I$6-'СЕТ СН'!$I$23</f>
        <v>1572.8927728799999</v>
      </c>
      <c r="G129" s="36">
        <f>SUMIFS(СВЦЭМ!$D$33:$D$776,СВЦЭМ!$A$33:$A$776,$A129,СВЦЭМ!$B$33:$B$776,G$119)+'СЕТ СН'!$I$11+СВЦЭМ!$D$10+'СЕТ СН'!$I$6-'СЕТ СН'!$I$23</f>
        <v>1545.3854899299999</v>
      </c>
      <c r="H129" s="36">
        <f>SUMIFS(СВЦЭМ!$D$33:$D$776,СВЦЭМ!$A$33:$A$776,$A129,СВЦЭМ!$B$33:$B$776,H$119)+'СЕТ СН'!$I$11+СВЦЭМ!$D$10+'СЕТ СН'!$I$6-'СЕТ СН'!$I$23</f>
        <v>1503.5836932299999</v>
      </c>
      <c r="I129" s="36">
        <f>SUMIFS(СВЦЭМ!$D$33:$D$776,СВЦЭМ!$A$33:$A$776,$A129,СВЦЭМ!$B$33:$B$776,I$119)+'СЕТ СН'!$I$11+СВЦЭМ!$D$10+'СЕТ СН'!$I$6-'СЕТ СН'!$I$23</f>
        <v>1520.7644908500001</v>
      </c>
      <c r="J129" s="36">
        <f>SUMIFS(СВЦЭМ!$D$33:$D$776,СВЦЭМ!$A$33:$A$776,$A129,СВЦЭМ!$B$33:$B$776,J$119)+'СЕТ СН'!$I$11+СВЦЭМ!$D$10+'СЕТ СН'!$I$6-'СЕТ СН'!$I$23</f>
        <v>1421.4284657799999</v>
      </c>
      <c r="K129" s="36">
        <f>SUMIFS(СВЦЭМ!$D$33:$D$776,СВЦЭМ!$A$33:$A$776,$A129,СВЦЭМ!$B$33:$B$776,K$119)+'СЕТ СН'!$I$11+СВЦЭМ!$D$10+'СЕТ СН'!$I$6-'СЕТ СН'!$I$23</f>
        <v>1442.8664325099999</v>
      </c>
      <c r="L129" s="36">
        <f>SUMIFS(СВЦЭМ!$D$33:$D$776,СВЦЭМ!$A$33:$A$776,$A129,СВЦЭМ!$B$33:$B$776,L$119)+'СЕТ СН'!$I$11+СВЦЭМ!$D$10+'СЕТ СН'!$I$6-'СЕТ СН'!$I$23</f>
        <v>1459.6509806099998</v>
      </c>
      <c r="M129" s="36">
        <f>SUMIFS(СВЦЭМ!$D$33:$D$776,СВЦЭМ!$A$33:$A$776,$A129,СВЦЭМ!$B$33:$B$776,M$119)+'СЕТ СН'!$I$11+СВЦЭМ!$D$10+'СЕТ СН'!$I$6-'СЕТ СН'!$I$23</f>
        <v>1454.54053297</v>
      </c>
      <c r="N129" s="36">
        <f>SUMIFS(СВЦЭМ!$D$33:$D$776,СВЦЭМ!$A$33:$A$776,$A129,СВЦЭМ!$B$33:$B$776,N$119)+'СЕТ СН'!$I$11+СВЦЭМ!$D$10+'СЕТ СН'!$I$6-'СЕТ СН'!$I$23</f>
        <v>1447.1695874100001</v>
      </c>
      <c r="O129" s="36">
        <f>SUMIFS(СВЦЭМ!$D$33:$D$776,СВЦЭМ!$A$33:$A$776,$A129,СВЦЭМ!$B$33:$B$776,O$119)+'СЕТ СН'!$I$11+СВЦЭМ!$D$10+'СЕТ СН'!$I$6-'СЕТ СН'!$I$23</f>
        <v>1447.90482628</v>
      </c>
      <c r="P129" s="36">
        <f>SUMIFS(СВЦЭМ!$D$33:$D$776,СВЦЭМ!$A$33:$A$776,$A129,СВЦЭМ!$B$33:$B$776,P$119)+'СЕТ СН'!$I$11+СВЦЭМ!$D$10+'СЕТ СН'!$I$6-'СЕТ СН'!$I$23</f>
        <v>1448.2471286599998</v>
      </c>
      <c r="Q129" s="36">
        <f>SUMIFS(СВЦЭМ!$D$33:$D$776,СВЦЭМ!$A$33:$A$776,$A129,СВЦЭМ!$B$33:$B$776,Q$119)+'СЕТ СН'!$I$11+СВЦЭМ!$D$10+'СЕТ СН'!$I$6-'СЕТ СН'!$I$23</f>
        <v>1458.9141993799999</v>
      </c>
      <c r="R129" s="36">
        <f>SUMIFS(СВЦЭМ!$D$33:$D$776,СВЦЭМ!$A$33:$A$776,$A129,СВЦЭМ!$B$33:$B$776,R$119)+'СЕТ СН'!$I$11+СВЦЭМ!$D$10+'СЕТ СН'!$I$6-'СЕТ СН'!$I$23</f>
        <v>1403.9976239</v>
      </c>
      <c r="S129" s="36">
        <f>SUMIFS(СВЦЭМ!$D$33:$D$776,СВЦЭМ!$A$33:$A$776,$A129,СВЦЭМ!$B$33:$B$776,S$119)+'СЕТ СН'!$I$11+СВЦЭМ!$D$10+'СЕТ СН'!$I$6-'СЕТ СН'!$I$23</f>
        <v>1401.50379505</v>
      </c>
      <c r="T129" s="36">
        <f>SUMIFS(СВЦЭМ!$D$33:$D$776,СВЦЭМ!$A$33:$A$776,$A129,СВЦЭМ!$B$33:$B$776,T$119)+'СЕТ СН'!$I$11+СВЦЭМ!$D$10+'СЕТ СН'!$I$6-'СЕТ СН'!$I$23</f>
        <v>1399.2611736399999</v>
      </c>
      <c r="U129" s="36">
        <f>SUMIFS(СВЦЭМ!$D$33:$D$776,СВЦЭМ!$A$33:$A$776,$A129,СВЦЭМ!$B$33:$B$776,U$119)+'СЕТ СН'!$I$11+СВЦЭМ!$D$10+'СЕТ СН'!$I$6-'СЕТ СН'!$I$23</f>
        <v>1388.9585830799999</v>
      </c>
      <c r="V129" s="36">
        <f>SUMIFS(СВЦЭМ!$D$33:$D$776,СВЦЭМ!$A$33:$A$776,$A129,СВЦЭМ!$B$33:$B$776,V$119)+'СЕТ СН'!$I$11+СВЦЭМ!$D$10+'СЕТ СН'!$I$6-'СЕТ СН'!$I$23</f>
        <v>1394.94004877</v>
      </c>
      <c r="W129" s="36">
        <f>SUMIFS(СВЦЭМ!$D$33:$D$776,СВЦЭМ!$A$33:$A$776,$A129,СВЦЭМ!$B$33:$B$776,W$119)+'СЕТ СН'!$I$11+СВЦЭМ!$D$10+'СЕТ СН'!$I$6-'СЕТ СН'!$I$23</f>
        <v>1415.74157006</v>
      </c>
      <c r="X129" s="36">
        <f>SUMIFS(СВЦЭМ!$D$33:$D$776,СВЦЭМ!$A$33:$A$776,$A129,СВЦЭМ!$B$33:$B$776,X$119)+'СЕТ СН'!$I$11+СВЦЭМ!$D$10+'СЕТ СН'!$I$6-'СЕТ СН'!$I$23</f>
        <v>1390.07929784</v>
      </c>
      <c r="Y129" s="36">
        <f>SUMIFS(СВЦЭМ!$D$33:$D$776,СВЦЭМ!$A$33:$A$776,$A129,СВЦЭМ!$B$33:$B$776,Y$119)+'СЕТ СН'!$I$11+СВЦЭМ!$D$10+'СЕТ СН'!$I$6-'СЕТ СН'!$I$23</f>
        <v>1386.03010924</v>
      </c>
    </row>
    <row r="130" spans="1:25" ht="15.75" x14ac:dyDescent="0.2">
      <c r="A130" s="35">
        <f t="shared" si="3"/>
        <v>43688</v>
      </c>
      <c r="B130" s="36">
        <f>SUMIFS(СВЦЭМ!$D$33:$D$776,СВЦЭМ!$A$33:$A$776,$A130,СВЦЭМ!$B$33:$B$776,B$119)+'СЕТ СН'!$I$11+СВЦЭМ!$D$10+'СЕТ СН'!$I$6-'СЕТ СН'!$I$23</f>
        <v>1496.8430682799999</v>
      </c>
      <c r="C130" s="36">
        <f>SUMIFS(СВЦЭМ!$D$33:$D$776,СВЦЭМ!$A$33:$A$776,$A130,СВЦЭМ!$B$33:$B$776,C$119)+'СЕТ СН'!$I$11+СВЦЭМ!$D$10+'СЕТ СН'!$I$6-'СЕТ СН'!$I$23</f>
        <v>1528.3108228599999</v>
      </c>
      <c r="D130" s="36">
        <f>SUMIFS(СВЦЭМ!$D$33:$D$776,СВЦЭМ!$A$33:$A$776,$A130,СВЦЭМ!$B$33:$B$776,D$119)+'СЕТ СН'!$I$11+СВЦЭМ!$D$10+'СЕТ СН'!$I$6-'СЕТ СН'!$I$23</f>
        <v>1555.2507266299999</v>
      </c>
      <c r="E130" s="36">
        <f>SUMIFS(СВЦЭМ!$D$33:$D$776,СВЦЭМ!$A$33:$A$776,$A130,СВЦЭМ!$B$33:$B$776,E$119)+'СЕТ СН'!$I$11+СВЦЭМ!$D$10+'СЕТ СН'!$I$6-'СЕТ СН'!$I$23</f>
        <v>1564.3083867400001</v>
      </c>
      <c r="F130" s="36">
        <f>SUMIFS(СВЦЭМ!$D$33:$D$776,СВЦЭМ!$A$33:$A$776,$A130,СВЦЭМ!$B$33:$B$776,F$119)+'СЕТ СН'!$I$11+СВЦЭМ!$D$10+'СЕТ СН'!$I$6-'СЕТ СН'!$I$23</f>
        <v>1584.99067537</v>
      </c>
      <c r="G130" s="36">
        <f>SUMIFS(СВЦЭМ!$D$33:$D$776,СВЦЭМ!$A$33:$A$776,$A130,СВЦЭМ!$B$33:$B$776,G$119)+'СЕТ СН'!$I$11+СВЦЭМ!$D$10+'СЕТ СН'!$I$6-'СЕТ СН'!$I$23</f>
        <v>1571.4606231299999</v>
      </c>
      <c r="H130" s="36">
        <f>SUMIFS(СВЦЭМ!$D$33:$D$776,СВЦЭМ!$A$33:$A$776,$A130,СВЦЭМ!$B$33:$B$776,H$119)+'СЕТ СН'!$I$11+СВЦЭМ!$D$10+'СЕТ СН'!$I$6-'СЕТ СН'!$I$23</f>
        <v>1556.0556995299999</v>
      </c>
      <c r="I130" s="36">
        <f>SUMIFS(СВЦЭМ!$D$33:$D$776,СВЦЭМ!$A$33:$A$776,$A130,СВЦЭМ!$B$33:$B$776,I$119)+'СЕТ СН'!$I$11+СВЦЭМ!$D$10+'СЕТ СН'!$I$6-'СЕТ СН'!$I$23</f>
        <v>1526.0755943199999</v>
      </c>
      <c r="J130" s="36">
        <f>SUMIFS(СВЦЭМ!$D$33:$D$776,СВЦЭМ!$A$33:$A$776,$A130,СВЦЭМ!$B$33:$B$776,J$119)+'СЕТ СН'!$I$11+СВЦЭМ!$D$10+'СЕТ СН'!$I$6-'СЕТ СН'!$I$23</f>
        <v>1453.3670896899998</v>
      </c>
      <c r="K130" s="36">
        <f>SUMIFS(СВЦЭМ!$D$33:$D$776,СВЦЭМ!$A$33:$A$776,$A130,СВЦЭМ!$B$33:$B$776,K$119)+'СЕТ СН'!$I$11+СВЦЭМ!$D$10+'СЕТ СН'!$I$6-'СЕТ СН'!$I$23</f>
        <v>1425.61854591</v>
      </c>
      <c r="L130" s="36">
        <f>SUMIFS(СВЦЭМ!$D$33:$D$776,СВЦЭМ!$A$33:$A$776,$A130,СВЦЭМ!$B$33:$B$776,L$119)+'СЕТ СН'!$I$11+СВЦЭМ!$D$10+'СЕТ СН'!$I$6-'СЕТ СН'!$I$23</f>
        <v>1442.4143024300001</v>
      </c>
      <c r="M130" s="36">
        <f>SUMIFS(СВЦЭМ!$D$33:$D$776,СВЦЭМ!$A$33:$A$776,$A130,СВЦЭМ!$B$33:$B$776,M$119)+'СЕТ СН'!$I$11+СВЦЭМ!$D$10+'СЕТ СН'!$I$6-'СЕТ СН'!$I$23</f>
        <v>1442.2061844</v>
      </c>
      <c r="N130" s="36">
        <f>SUMIFS(СВЦЭМ!$D$33:$D$776,СВЦЭМ!$A$33:$A$776,$A130,СВЦЭМ!$B$33:$B$776,N$119)+'СЕТ СН'!$I$11+СВЦЭМ!$D$10+'СЕТ СН'!$I$6-'СЕТ СН'!$I$23</f>
        <v>1439.57376017</v>
      </c>
      <c r="O130" s="36">
        <f>SUMIFS(СВЦЭМ!$D$33:$D$776,СВЦЭМ!$A$33:$A$776,$A130,СВЦЭМ!$B$33:$B$776,O$119)+'СЕТ СН'!$I$11+СВЦЭМ!$D$10+'СЕТ СН'!$I$6-'СЕТ СН'!$I$23</f>
        <v>1441.25403835</v>
      </c>
      <c r="P130" s="36">
        <f>SUMIFS(СВЦЭМ!$D$33:$D$776,СВЦЭМ!$A$33:$A$776,$A130,СВЦЭМ!$B$33:$B$776,P$119)+'СЕТ СН'!$I$11+СВЦЭМ!$D$10+'СЕТ СН'!$I$6-'СЕТ СН'!$I$23</f>
        <v>1441.99904496</v>
      </c>
      <c r="Q130" s="36">
        <f>SUMIFS(СВЦЭМ!$D$33:$D$776,СВЦЭМ!$A$33:$A$776,$A130,СВЦЭМ!$B$33:$B$776,Q$119)+'СЕТ СН'!$I$11+СВЦЭМ!$D$10+'СЕТ СН'!$I$6-'СЕТ СН'!$I$23</f>
        <v>1434.7068930400001</v>
      </c>
      <c r="R130" s="36">
        <f>SUMIFS(СВЦЭМ!$D$33:$D$776,СВЦЭМ!$A$33:$A$776,$A130,СВЦЭМ!$B$33:$B$776,R$119)+'СЕТ СН'!$I$11+СВЦЭМ!$D$10+'СЕТ СН'!$I$6-'СЕТ СН'!$I$23</f>
        <v>1399.78993803</v>
      </c>
      <c r="S130" s="36">
        <f>SUMIFS(СВЦЭМ!$D$33:$D$776,СВЦЭМ!$A$33:$A$776,$A130,СВЦЭМ!$B$33:$B$776,S$119)+'СЕТ СН'!$I$11+СВЦЭМ!$D$10+'СЕТ СН'!$I$6-'СЕТ СН'!$I$23</f>
        <v>1397.95597086</v>
      </c>
      <c r="T130" s="36">
        <f>SUMIFS(СВЦЭМ!$D$33:$D$776,СВЦЭМ!$A$33:$A$776,$A130,СВЦЭМ!$B$33:$B$776,T$119)+'СЕТ СН'!$I$11+СВЦЭМ!$D$10+'СЕТ СН'!$I$6-'СЕТ СН'!$I$23</f>
        <v>1406.27631649</v>
      </c>
      <c r="U130" s="36">
        <f>SUMIFS(СВЦЭМ!$D$33:$D$776,СВЦЭМ!$A$33:$A$776,$A130,СВЦЭМ!$B$33:$B$776,U$119)+'СЕТ СН'!$I$11+СВЦЭМ!$D$10+'СЕТ СН'!$I$6-'СЕТ СН'!$I$23</f>
        <v>1411.30178101</v>
      </c>
      <c r="V130" s="36">
        <f>SUMIFS(СВЦЭМ!$D$33:$D$776,СВЦЭМ!$A$33:$A$776,$A130,СВЦЭМ!$B$33:$B$776,V$119)+'СЕТ СН'!$I$11+СВЦЭМ!$D$10+'СЕТ СН'!$I$6-'СЕТ СН'!$I$23</f>
        <v>1419.7165316400001</v>
      </c>
      <c r="W130" s="36">
        <f>SUMIFS(СВЦЭМ!$D$33:$D$776,СВЦЭМ!$A$33:$A$776,$A130,СВЦЭМ!$B$33:$B$776,W$119)+'СЕТ СН'!$I$11+СВЦЭМ!$D$10+'СЕТ СН'!$I$6-'СЕТ СН'!$I$23</f>
        <v>1435.2353759799998</v>
      </c>
      <c r="X130" s="36">
        <f>SUMIFS(СВЦЭМ!$D$33:$D$776,СВЦЭМ!$A$33:$A$776,$A130,СВЦЭМ!$B$33:$B$776,X$119)+'СЕТ СН'!$I$11+СВЦЭМ!$D$10+'СЕТ СН'!$I$6-'СЕТ СН'!$I$23</f>
        <v>1399.7385644999999</v>
      </c>
      <c r="Y130" s="36">
        <f>SUMIFS(СВЦЭМ!$D$33:$D$776,СВЦЭМ!$A$33:$A$776,$A130,СВЦЭМ!$B$33:$B$776,Y$119)+'СЕТ СН'!$I$11+СВЦЭМ!$D$10+'СЕТ СН'!$I$6-'СЕТ СН'!$I$23</f>
        <v>1382.1436922</v>
      </c>
    </row>
    <row r="131" spans="1:25" ht="15.75" x14ac:dyDescent="0.2">
      <c r="A131" s="35">
        <f t="shared" si="3"/>
        <v>43689</v>
      </c>
      <c r="B131" s="36">
        <f>SUMIFS(СВЦЭМ!$D$33:$D$776,СВЦЭМ!$A$33:$A$776,$A131,СВЦЭМ!$B$33:$B$776,B$119)+'СЕТ СН'!$I$11+СВЦЭМ!$D$10+'СЕТ СН'!$I$6-'СЕТ СН'!$I$23</f>
        <v>1467.11469702</v>
      </c>
      <c r="C131" s="36">
        <f>SUMIFS(СВЦЭМ!$D$33:$D$776,СВЦЭМ!$A$33:$A$776,$A131,СВЦЭМ!$B$33:$B$776,C$119)+'СЕТ СН'!$I$11+СВЦЭМ!$D$10+'СЕТ СН'!$I$6-'СЕТ СН'!$I$23</f>
        <v>1506.4748542100001</v>
      </c>
      <c r="D131" s="36">
        <f>SUMIFS(СВЦЭМ!$D$33:$D$776,СВЦЭМ!$A$33:$A$776,$A131,СВЦЭМ!$B$33:$B$776,D$119)+'СЕТ СН'!$I$11+СВЦЭМ!$D$10+'СЕТ СН'!$I$6-'СЕТ СН'!$I$23</f>
        <v>1557.1029987900001</v>
      </c>
      <c r="E131" s="36">
        <f>SUMIFS(СВЦЭМ!$D$33:$D$776,СВЦЭМ!$A$33:$A$776,$A131,СВЦЭМ!$B$33:$B$776,E$119)+'СЕТ СН'!$I$11+СВЦЭМ!$D$10+'СЕТ СН'!$I$6-'СЕТ СН'!$I$23</f>
        <v>1568.0136324699999</v>
      </c>
      <c r="F131" s="36">
        <f>SUMIFS(СВЦЭМ!$D$33:$D$776,СВЦЭМ!$A$33:$A$776,$A131,СВЦЭМ!$B$33:$B$776,F$119)+'СЕТ СН'!$I$11+СВЦЭМ!$D$10+'СЕТ СН'!$I$6-'СЕТ СН'!$I$23</f>
        <v>1580.1156578699999</v>
      </c>
      <c r="G131" s="36">
        <f>SUMIFS(СВЦЭМ!$D$33:$D$776,СВЦЭМ!$A$33:$A$776,$A131,СВЦЭМ!$B$33:$B$776,G$119)+'СЕТ СН'!$I$11+СВЦЭМ!$D$10+'СЕТ СН'!$I$6-'СЕТ СН'!$I$23</f>
        <v>1558.01428457</v>
      </c>
      <c r="H131" s="36">
        <f>SUMIFS(СВЦЭМ!$D$33:$D$776,СВЦЭМ!$A$33:$A$776,$A131,СВЦЭМ!$B$33:$B$776,H$119)+'СЕТ СН'!$I$11+СВЦЭМ!$D$10+'СЕТ СН'!$I$6-'СЕТ СН'!$I$23</f>
        <v>1519.78511415</v>
      </c>
      <c r="I131" s="36">
        <f>SUMIFS(СВЦЭМ!$D$33:$D$776,СВЦЭМ!$A$33:$A$776,$A131,СВЦЭМ!$B$33:$B$776,I$119)+'СЕТ СН'!$I$11+СВЦЭМ!$D$10+'СЕТ СН'!$I$6-'СЕТ СН'!$I$23</f>
        <v>1474.0970655799999</v>
      </c>
      <c r="J131" s="36">
        <f>SUMIFS(СВЦЭМ!$D$33:$D$776,СВЦЭМ!$A$33:$A$776,$A131,СВЦЭМ!$B$33:$B$776,J$119)+'СЕТ СН'!$I$11+СВЦЭМ!$D$10+'СЕТ СН'!$I$6-'СЕТ СН'!$I$23</f>
        <v>1447.57461423</v>
      </c>
      <c r="K131" s="36">
        <f>SUMIFS(СВЦЭМ!$D$33:$D$776,СВЦЭМ!$A$33:$A$776,$A131,СВЦЭМ!$B$33:$B$776,K$119)+'СЕТ СН'!$I$11+СВЦЭМ!$D$10+'СЕТ СН'!$I$6-'СЕТ СН'!$I$23</f>
        <v>1468.64933507</v>
      </c>
      <c r="L131" s="36">
        <f>SUMIFS(СВЦЭМ!$D$33:$D$776,СВЦЭМ!$A$33:$A$776,$A131,СВЦЭМ!$B$33:$B$776,L$119)+'СЕТ СН'!$I$11+СВЦЭМ!$D$10+'СЕТ СН'!$I$6-'СЕТ СН'!$I$23</f>
        <v>1468.54320998</v>
      </c>
      <c r="M131" s="36">
        <f>SUMIFS(СВЦЭМ!$D$33:$D$776,СВЦЭМ!$A$33:$A$776,$A131,СВЦЭМ!$B$33:$B$776,M$119)+'СЕТ СН'!$I$11+СВЦЭМ!$D$10+'СЕТ СН'!$I$6-'СЕТ СН'!$I$23</f>
        <v>1476.35039362</v>
      </c>
      <c r="N131" s="36">
        <f>SUMIFS(СВЦЭМ!$D$33:$D$776,СВЦЭМ!$A$33:$A$776,$A131,СВЦЭМ!$B$33:$B$776,N$119)+'СЕТ СН'!$I$11+СВЦЭМ!$D$10+'СЕТ СН'!$I$6-'СЕТ СН'!$I$23</f>
        <v>1472.24247485</v>
      </c>
      <c r="O131" s="36">
        <f>SUMIFS(СВЦЭМ!$D$33:$D$776,СВЦЭМ!$A$33:$A$776,$A131,СВЦЭМ!$B$33:$B$776,O$119)+'СЕТ СН'!$I$11+СВЦЭМ!$D$10+'СЕТ СН'!$I$6-'СЕТ СН'!$I$23</f>
        <v>1472.1300292599999</v>
      </c>
      <c r="P131" s="36">
        <f>SUMIFS(СВЦЭМ!$D$33:$D$776,СВЦЭМ!$A$33:$A$776,$A131,СВЦЭМ!$B$33:$B$776,P$119)+'СЕТ СН'!$I$11+СВЦЭМ!$D$10+'СЕТ СН'!$I$6-'СЕТ СН'!$I$23</f>
        <v>1475.95386672</v>
      </c>
      <c r="Q131" s="36">
        <f>SUMIFS(СВЦЭМ!$D$33:$D$776,СВЦЭМ!$A$33:$A$776,$A131,СВЦЭМ!$B$33:$B$776,Q$119)+'СЕТ СН'!$I$11+СВЦЭМ!$D$10+'СЕТ СН'!$I$6-'СЕТ СН'!$I$23</f>
        <v>1471.61664045</v>
      </c>
      <c r="R131" s="36">
        <f>SUMIFS(СВЦЭМ!$D$33:$D$776,СВЦЭМ!$A$33:$A$776,$A131,СВЦЭМ!$B$33:$B$776,R$119)+'СЕТ СН'!$I$11+СВЦЭМ!$D$10+'СЕТ СН'!$I$6-'СЕТ СН'!$I$23</f>
        <v>1425.20013118</v>
      </c>
      <c r="S131" s="36">
        <f>SUMIFS(СВЦЭМ!$D$33:$D$776,СВЦЭМ!$A$33:$A$776,$A131,СВЦЭМ!$B$33:$B$776,S$119)+'СЕТ СН'!$I$11+СВЦЭМ!$D$10+'СЕТ СН'!$I$6-'СЕТ СН'!$I$23</f>
        <v>1416.35241423</v>
      </c>
      <c r="T131" s="36">
        <f>SUMIFS(СВЦЭМ!$D$33:$D$776,СВЦЭМ!$A$33:$A$776,$A131,СВЦЭМ!$B$33:$B$776,T$119)+'СЕТ СН'!$I$11+СВЦЭМ!$D$10+'СЕТ СН'!$I$6-'СЕТ СН'!$I$23</f>
        <v>1412.3196538500001</v>
      </c>
      <c r="U131" s="36">
        <f>SUMIFS(СВЦЭМ!$D$33:$D$776,СВЦЭМ!$A$33:$A$776,$A131,СВЦЭМ!$B$33:$B$776,U$119)+'СЕТ СН'!$I$11+СВЦЭМ!$D$10+'СЕТ СН'!$I$6-'СЕТ СН'!$I$23</f>
        <v>1407.73720308</v>
      </c>
      <c r="V131" s="36">
        <f>SUMIFS(СВЦЭМ!$D$33:$D$776,СВЦЭМ!$A$33:$A$776,$A131,СВЦЭМ!$B$33:$B$776,V$119)+'СЕТ СН'!$I$11+СВЦЭМ!$D$10+'СЕТ СН'!$I$6-'СЕТ СН'!$I$23</f>
        <v>1408.77486645</v>
      </c>
      <c r="W131" s="36">
        <f>SUMIFS(СВЦЭМ!$D$33:$D$776,СВЦЭМ!$A$33:$A$776,$A131,СВЦЭМ!$B$33:$B$776,W$119)+'СЕТ СН'!$I$11+СВЦЭМ!$D$10+'СЕТ СН'!$I$6-'СЕТ СН'!$I$23</f>
        <v>1416.9315515999999</v>
      </c>
      <c r="X131" s="36">
        <f>SUMIFS(СВЦЭМ!$D$33:$D$776,СВЦЭМ!$A$33:$A$776,$A131,СВЦЭМ!$B$33:$B$776,X$119)+'СЕТ СН'!$I$11+СВЦЭМ!$D$10+'СЕТ СН'!$I$6-'СЕТ СН'!$I$23</f>
        <v>1385.2760848099999</v>
      </c>
      <c r="Y131" s="36">
        <f>SUMIFS(СВЦЭМ!$D$33:$D$776,СВЦЭМ!$A$33:$A$776,$A131,СВЦЭМ!$B$33:$B$776,Y$119)+'СЕТ СН'!$I$11+СВЦЭМ!$D$10+'СЕТ СН'!$I$6-'СЕТ СН'!$I$23</f>
        <v>1412.19885658</v>
      </c>
    </row>
    <row r="132" spans="1:25" ht="15.75" x14ac:dyDescent="0.2">
      <c r="A132" s="35">
        <f t="shared" si="3"/>
        <v>43690</v>
      </c>
      <c r="B132" s="36">
        <f>SUMIFS(СВЦЭМ!$D$33:$D$776,СВЦЭМ!$A$33:$A$776,$A132,СВЦЭМ!$B$33:$B$776,B$119)+'СЕТ СН'!$I$11+СВЦЭМ!$D$10+'СЕТ СН'!$I$6-'СЕТ СН'!$I$23</f>
        <v>1501.9177296399998</v>
      </c>
      <c r="C132" s="36">
        <f>SUMIFS(СВЦЭМ!$D$33:$D$776,СВЦЭМ!$A$33:$A$776,$A132,СВЦЭМ!$B$33:$B$776,C$119)+'СЕТ СН'!$I$11+СВЦЭМ!$D$10+'СЕТ СН'!$I$6-'СЕТ СН'!$I$23</f>
        <v>1546.8457788199999</v>
      </c>
      <c r="D132" s="36">
        <f>SUMIFS(СВЦЭМ!$D$33:$D$776,СВЦЭМ!$A$33:$A$776,$A132,СВЦЭМ!$B$33:$B$776,D$119)+'СЕТ СН'!$I$11+СВЦЭМ!$D$10+'СЕТ СН'!$I$6-'СЕТ СН'!$I$23</f>
        <v>1571.7993133499999</v>
      </c>
      <c r="E132" s="36">
        <f>SUMIFS(СВЦЭМ!$D$33:$D$776,СВЦЭМ!$A$33:$A$776,$A132,СВЦЭМ!$B$33:$B$776,E$119)+'СЕТ СН'!$I$11+СВЦЭМ!$D$10+'СЕТ СН'!$I$6-'СЕТ СН'!$I$23</f>
        <v>1583.4611187599999</v>
      </c>
      <c r="F132" s="36">
        <f>SUMIFS(СВЦЭМ!$D$33:$D$776,СВЦЭМ!$A$33:$A$776,$A132,СВЦЭМ!$B$33:$B$776,F$119)+'СЕТ СН'!$I$11+СВЦЭМ!$D$10+'СЕТ СН'!$I$6-'СЕТ СН'!$I$23</f>
        <v>1590.46429635</v>
      </c>
      <c r="G132" s="36">
        <f>SUMIFS(СВЦЭМ!$D$33:$D$776,СВЦЭМ!$A$33:$A$776,$A132,СВЦЭМ!$B$33:$B$776,G$119)+'СЕТ СН'!$I$11+СВЦЭМ!$D$10+'СЕТ СН'!$I$6-'СЕТ СН'!$I$23</f>
        <v>1580.9991720099999</v>
      </c>
      <c r="H132" s="36">
        <f>SUMIFS(СВЦЭМ!$D$33:$D$776,СВЦЭМ!$A$33:$A$776,$A132,СВЦЭМ!$B$33:$B$776,H$119)+'СЕТ СН'!$I$11+СВЦЭМ!$D$10+'СЕТ СН'!$I$6-'СЕТ СН'!$I$23</f>
        <v>1542.90222055</v>
      </c>
      <c r="I132" s="36">
        <f>SUMIFS(СВЦЭМ!$D$33:$D$776,СВЦЭМ!$A$33:$A$776,$A132,СВЦЭМ!$B$33:$B$776,I$119)+'СЕТ СН'!$I$11+СВЦЭМ!$D$10+'СЕТ СН'!$I$6-'СЕТ СН'!$I$23</f>
        <v>1501.0472305799999</v>
      </c>
      <c r="J132" s="36">
        <f>SUMIFS(СВЦЭМ!$D$33:$D$776,СВЦЭМ!$A$33:$A$776,$A132,СВЦЭМ!$B$33:$B$776,J$119)+'СЕТ СН'!$I$11+СВЦЭМ!$D$10+'СЕТ СН'!$I$6-'СЕТ СН'!$I$23</f>
        <v>1473.5257465999998</v>
      </c>
      <c r="K132" s="36">
        <f>SUMIFS(СВЦЭМ!$D$33:$D$776,СВЦЭМ!$A$33:$A$776,$A132,СВЦЭМ!$B$33:$B$776,K$119)+'СЕТ СН'!$I$11+СВЦЭМ!$D$10+'СЕТ СН'!$I$6-'СЕТ СН'!$I$23</f>
        <v>1433.6827369499999</v>
      </c>
      <c r="L132" s="36">
        <f>SUMIFS(СВЦЭМ!$D$33:$D$776,СВЦЭМ!$A$33:$A$776,$A132,СВЦЭМ!$B$33:$B$776,L$119)+'СЕТ СН'!$I$11+СВЦЭМ!$D$10+'СЕТ СН'!$I$6-'СЕТ СН'!$I$23</f>
        <v>1438.83575348</v>
      </c>
      <c r="M132" s="36">
        <f>SUMIFS(СВЦЭМ!$D$33:$D$776,СВЦЭМ!$A$33:$A$776,$A132,СВЦЭМ!$B$33:$B$776,M$119)+'СЕТ СН'!$I$11+СВЦЭМ!$D$10+'СЕТ СН'!$I$6-'СЕТ СН'!$I$23</f>
        <v>1438.3535722000001</v>
      </c>
      <c r="N132" s="36">
        <f>SUMIFS(СВЦЭМ!$D$33:$D$776,СВЦЭМ!$A$33:$A$776,$A132,СВЦЭМ!$B$33:$B$776,N$119)+'СЕТ СН'!$I$11+СВЦЭМ!$D$10+'СЕТ СН'!$I$6-'СЕТ СН'!$I$23</f>
        <v>1428.81885773</v>
      </c>
      <c r="O132" s="36">
        <f>SUMIFS(СВЦЭМ!$D$33:$D$776,СВЦЭМ!$A$33:$A$776,$A132,СВЦЭМ!$B$33:$B$776,O$119)+'СЕТ СН'!$I$11+СВЦЭМ!$D$10+'СЕТ СН'!$I$6-'СЕТ СН'!$I$23</f>
        <v>1439.2401746599999</v>
      </c>
      <c r="P132" s="36">
        <f>SUMIFS(СВЦЭМ!$D$33:$D$776,СВЦЭМ!$A$33:$A$776,$A132,СВЦЭМ!$B$33:$B$776,P$119)+'СЕТ СН'!$I$11+СВЦЭМ!$D$10+'СЕТ СН'!$I$6-'СЕТ СН'!$I$23</f>
        <v>1438.1358467499999</v>
      </c>
      <c r="Q132" s="36">
        <f>SUMIFS(СВЦЭМ!$D$33:$D$776,СВЦЭМ!$A$33:$A$776,$A132,СВЦЭМ!$B$33:$B$776,Q$119)+'СЕТ СН'!$I$11+СВЦЭМ!$D$10+'СЕТ СН'!$I$6-'СЕТ СН'!$I$23</f>
        <v>1435.4175355</v>
      </c>
      <c r="R132" s="36">
        <f>SUMIFS(СВЦЭМ!$D$33:$D$776,СВЦЭМ!$A$33:$A$776,$A132,СВЦЭМ!$B$33:$B$776,R$119)+'СЕТ СН'!$I$11+СВЦЭМ!$D$10+'СЕТ СН'!$I$6-'СЕТ СН'!$I$23</f>
        <v>1388.53852203</v>
      </c>
      <c r="S132" s="36">
        <f>SUMIFS(СВЦЭМ!$D$33:$D$776,СВЦЭМ!$A$33:$A$776,$A132,СВЦЭМ!$B$33:$B$776,S$119)+'СЕТ СН'!$I$11+СВЦЭМ!$D$10+'СЕТ СН'!$I$6-'СЕТ СН'!$I$23</f>
        <v>1386.8541847900001</v>
      </c>
      <c r="T132" s="36">
        <f>SUMIFS(СВЦЭМ!$D$33:$D$776,СВЦЭМ!$A$33:$A$776,$A132,СВЦЭМ!$B$33:$B$776,T$119)+'СЕТ СН'!$I$11+СВЦЭМ!$D$10+'СЕТ СН'!$I$6-'СЕТ СН'!$I$23</f>
        <v>1393.2020235800001</v>
      </c>
      <c r="U132" s="36">
        <f>SUMIFS(СВЦЭМ!$D$33:$D$776,СВЦЭМ!$A$33:$A$776,$A132,СВЦЭМ!$B$33:$B$776,U$119)+'СЕТ СН'!$I$11+СВЦЭМ!$D$10+'СЕТ СН'!$I$6-'СЕТ СН'!$I$23</f>
        <v>1389.93329296</v>
      </c>
      <c r="V132" s="36">
        <f>SUMIFS(СВЦЭМ!$D$33:$D$776,СВЦЭМ!$A$33:$A$776,$A132,СВЦЭМ!$B$33:$B$776,V$119)+'СЕТ СН'!$I$11+СВЦЭМ!$D$10+'СЕТ СН'!$I$6-'СЕТ СН'!$I$23</f>
        <v>1395.0365640099999</v>
      </c>
      <c r="W132" s="36">
        <f>SUMIFS(СВЦЭМ!$D$33:$D$776,СВЦЭМ!$A$33:$A$776,$A132,СВЦЭМ!$B$33:$B$776,W$119)+'СЕТ СН'!$I$11+СВЦЭМ!$D$10+'СЕТ СН'!$I$6-'СЕТ СН'!$I$23</f>
        <v>1396.8606548</v>
      </c>
      <c r="X132" s="36">
        <f>SUMIFS(СВЦЭМ!$D$33:$D$776,СВЦЭМ!$A$33:$A$776,$A132,СВЦЭМ!$B$33:$B$776,X$119)+'СЕТ СН'!$I$11+СВЦЭМ!$D$10+'СЕТ СН'!$I$6-'СЕТ СН'!$I$23</f>
        <v>1362.2183328199999</v>
      </c>
      <c r="Y132" s="36">
        <f>SUMIFS(СВЦЭМ!$D$33:$D$776,СВЦЭМ!$A$33:$A$776,$A132,СВЦЭМ!$B$33:$B$776,Y$119)+'СЕТ СН'!$I$11+СВЦЭМ!$D$10+'СЕТ СН'!$I$6-'СЕТ СН'!$I$23</f>
        <v>1389.41943191</v>
      </c>
    </row>
    <row r="133" spans="1:25" ht="15.75" x14ac:dyDescent="0.2">
      <c r="A133" s="35">
        <f t="shared" si="3"/>
        <v>43691</v>
      </c>
      <c r="B133" s="36">
        <f>SUMIFS(СВЦЭМ!$D$33:$D$776,СВЦЭМ!$A$33:$A$776,$A133,СВЦЭМ!$B$33:$B$776,B$119)+'СЕТ СН'!$I$11+СВЦЭМ!$D$10+'СЕТ СН'!$I$6-'СЕТ СН'!$I$23</f>
        <v>1489.2400401099999</v>
      </c>
      <c r="C133" s="36">
        <f>SUMIFS(СВЦЭМ!$D$33:$D$776,СВЦЭМ!$A$33:$A$776,$A133,СВЦЭМ!$B$33:$B$776,C$119)+'СЕТ СН'!$I$11+СВЦЭМ!$D$10+'СЕТ СН'!$I$6-'СЕТ СН'!$I$23</f>
        <v>1502.85674965</v>
      </c>
      <c r="D133" s="36">
        <f>SUMIFS(СВЦЭМ!$D$33:$D$776,СВЦЭМ!$A$33:$A$776,$A133,СВЦЭМ!$B$33:$B$776,D$119)+'СЕТ СН'!$I$11+СВЦЭМ!$D$10+'СЕТ СН'!$I$6-'СЕТ СН'!$I$23</f>
        <v>1499.5742952199998</v>
      </c>
      <c r="E133" s="36">
        <f>SUMIFS(СВЦЭМ!$D$33:$D$776,СВЦЭМ!$A$33:$A$776,$A133,СВЦЭМ!$B$33:$B$776,E$119)+'СЕТ СН'!$I$11+СВЦЭМ!$D$10+'СЕТ СН'!$I$6-'СЕТ СН'!$I$23</f>
        <v>1504.5703805600001</v>
      </c>
      <c r="F133" s="36">
        <f>SUMIFS(СВЦЭМ!$D$33:$D$776,СВЦЭМ!$A$33:$A$776,$A133,СВЦЭМ!$B$33:$B$776,F$119)+'СЕТ СН'!$I$11+СВЦЭМ!$D$10+'СЕТ СН'!$I$6-'СЕТ СН'!$I$23</f>
        <v>1502.43687712</v>
      </c>
      <c r="G133" s="36">
        <f>SUMIFS(СВЦЭМ!$D$33:$D$776,СВЦЭМ!$A$33:$A$776,$A133,СВЦЭМ!$B$33:$B$776,G$119)+'СЕТ СН'!$I$11+СВЦЭМ!$D$10+'СЕТ СН'!$I$6-'СЕТ СН'!$I$23</f>
        <v>1485.7036318800001</v>
      </c>
      <c r="H133" s="36">
        <f>SUMIFS(СВЦЭМ!$D$33:$D$776,СВЦЭМ!$A$33:$A$776,$A133,СВЦЭМ!$B$33:$B$776,H$119)+'СЕТ СН'!$I$11+СВЦЭМ!$D$10+'СЕТ СН'!$I$6-'СЕТ СН'!$I$23</f>
        <v>1463.40083695</v>
      </c>
      <c r="I133" s="36">
        <f>SUMIFS(СВЦЭМ!$D$33:$D$776,СВЦЭМ!$A$33:$A$776,$A133,СВЦЭМ!$B$33:$B$776,I$119)+'СЕТ СН'!$I$11+СВЦЭМ!$D$10+'СЕТ СН'!$I$6-'СЕТ СН'!$I$23</f>
        <v>1405.55455936</v>
      </c>
      <c r="J133" s="36">
        <f>SUMIFS(СВЦЭМ!$D$33:$D$776,СВЦЭМ!$A$33:$A$776,$A133,СВЦЭМ!$B$33:$B$776,J$119)+'СЕТ СН'!$I$11+СВЦЭМ!$D$10+'СЕТ СН'!$I$6-'СЕТ СН'!$I$23</f>
        <v>1397.8256975700001</v>
      </c>
      <c r="K133" s="36">
        <f>SUMIFS(СВЦЭМ!$D$33:$D$776,СВЦЭМ!$A$33:$A$776,$A133,СВЦЭМ!$B$33:$B$776,K$119)+'СЕТ СН'!$I$11+СВЦЭМ!$D$10+'СЕТ СН'!$I$6-'СЕТ СН'!$I$23</f>
        <v>1423.2494777500001</v>
      </c>
      <c r="L133" s="36">
        <f>SUMIFS(СВЦЭМ!$D$33:$D$776,СВЦЭМ!$A$33:$A$776,$A133,СВЦЭМ!$B$33:$B$776,L$119)+'СЕТ СН'!$I$11+СВЦЭМ!$D$10+'СЕТ СН'!$I$6-'СЕТ СН'!$I$23</f>
        <v>1424.53351531</v>
      </c>
      <c r="M133" s="36">
        <f>SUMIFS(СВЦЭМ!$D$33:$D$776,СВЦЭМ!$A$33:$A$776,$A133,СВЦЭМ!$B$33:$B$776,M$119)+'СЕТ СН'!$I$11+СВЦЭМ!$D$10+'СЕТ СН'!$I$6-'СЕТ СН'!$I$23</f>
        <v>1432.25436982</v>
      </c>
      <c r="N133" s="36">
        <f>SUMIFS(СВЦЭМ!$D$33:$D$776,СВЦЭМ!$A$33:$A$776,$A133,СВЦЭМ!$B$33:$B$776,N$119)+'СЕТ СН'!$I$11+СВЦЭМ!$D$10+'СЕТ СН'!$I$6-'СЕТ СН'!$I$23</f>
        <v>1412.09358578</v>
      </c>
      <c r="O133" s="36">
        <f>SUMIFS(СВЦЭМ!$D$33:$D$776,СВЦЭМ!$A$33:$A$776,$A133,СВЦЭМ!$B$33:$B$776,O$119)+'СЕТ СН'!$I$11+СВЦЭМ!$D$10+'СЕТ СН'!$I$6-'СЕТ СН'!$I$23</f>
        <v>1439.0707538699999</v>
      </c>
      <c r="P133" s="36">
        <f>SUMIFS(СВЦЭМ!$D$33:$D$776,СВЦЭМ!$A$33:$A$776,$A133,СВЦЭМ!$B$33:$B$776,P$119)+'СЕТ СН'!$I$11+СВЦЭМ!$D$10+'СЕТ СН'!$I$6-'СЕТ СН'!$I$23</f>
        <v>1413.6623071499998</v>
      </c>
      <c r="Q133" s="36">
        <f>SUMIFS(СВЦЭМ!$D$33:$D$776,СВЦЭМ!$A$33:$A$776,$A133,СВЦЭМ!$B$33:$B$776,Q$119)+'СЕТ СН'!$I$11+СВЦЭМ!$D$10+'СЕТ СН'!$I$6-'СЕТ СН'!$I$23</f>
        <v>1417.8806830799999</v>
      </c>
      <c r="R133" s="36">
        <f>SUMIFS(СВЦЭМ!$D$33:$D$776,СВЦЭМ!$A$33:$A$776,$A133,СВЦЭМ!$B$33:$B$776,R$119)+'СЕТ СН'!$I$11+СВЦЭМ!$D$10+'СЕТ СН'!$I$6-'СЕТ СН'!$I$23</f>
        <v>1380.47523396</v>
      </c>
      <c r="S133" s="36">
        <f>SUMIFS(СВЦЭМ!$D$33:$D$776,СВЦЭМ!$A$33:$A$776,$A133,СВЦЭМ!$B$33:$B$776,S$119)+'СЕТ СН'!$I$11+СВЦЭМ!$D$10+'СЕТ СН'!$I$6-'СЕТ СН'!$I$23</f>
        <v>1389.08229117</v>
      </c>
      <c r="T133" s="36">
        <f>SUMIFS(СВЦЭМ!$D$33:$D$776,СВЦЭМ!$A$33:$A$776,$A133,СВЦЭМ!$B$33:$B$776,T$119)+'СЕТ СН'!$I$11+СВЦЭМ!$D$10+'СЕТ СН'!$I$6-'СЕТ СН'!$I$23</f>
        <v>1393.4739308200001</v>
      </c>
      <c r="U133" s="36">
        <f>SUMIFS(СВЦЭМ!$D$33:$D$776,СВЦЭМ!$A$33:$A$776,$A133,СВЦЭМ!$B$33:$B$776,U$119)+'СЕТ СН'!$I$11+СВЦЭМ!$D$10+'СЕТ СН'!$I$6-'СЕТ СН'!$I$23</f>
        <v>1387.5005641799999</v>
      </c>
      <c r="V133" s="36">
        <f>SUMIFS(СВЦЭМ!$D$33:$D$776,СВЦЭМ!$A$33:$A$776,$A133,СВЦЭМ!$B$33:$B$776,V$119)+'СЕТ СН'!$I$11+СВЦЭМ!$D$10+'СЕТ СН'!$I$6-'СЕТ СН'!$I$23</f>
        <v>1400.90901934</v>
      </c>
      <c r="W133" s="36">
        <f>SUMIFS(СВЦЭМ!$D$33:$D$776,СВЦЭМ!$A$33:$A$776,$A133,СВЦЭМ!$B$33:$B$776,W$119)+'СЕТ СН'!$I$11+СВЦЭМ!$D$10+'СЕТ СН'!$I$6-'СЕТ СН'!$I$23</f>
        <v>1414.0105959299999</v>
      </c>
      <c r="X133" s="36">
        <f>SUMIFS(СВЦЭМ!$D$33:$D$776,СВЦЭМ!$A$33:$A$776,$A133,СВЦЭМ!$B$33:$B$776,X$119)+'СЕТ СН'!$I$11+СВЦЭМ!$D$10+'СЕТ СН'!$I$6-'СЕТ СН'!$I$23</f>
        <v>1375.5505495699999</v>
      </c>
      <c r="Y133" s="36">
        <f>SUMIFS(СВЦЭМ!$D$33:$D$776,СВЦЭМ!$A$33:$A$776,$A133,СВЦЭМ!$B$33:$B$776,Y$119)+'СЕТ СН'!$I$11+СВЦЭМ!$D$10+'СЕТ СН'!$I$6-'СЕТ СН'!$I$23</f>
        <v>1355.5773273</v>
      </c>
    </row>
    <row r="134" spans="1:25" ht="15.75" x14ac:dyDescent="0.2">
      <c r="A134" s="35">
        <f t="shared" si="3"/>
        <v>43692</v>
      </c>
      <c r="B134" s="36">
        <f>SUMIFS(СВЦЭМ!$D$33:$D$776,СВЦЭМ!$A$33:$A$776,$A134,СВЦЭМ!$B$33:$B$776,B$119)+'СЕТ СН'!$I$11+СВЦЭМ!$D$10+'СЕТ СН'!$I$6-'СЕТ СН'!$I$23</f>
        <v>1373.4314642499999</v>
      </c>
      <c r="C134" s="36">
        <f>SUMIFS(СВЦЭМ!$D$33:$D$776,СВЦЭМ!$A$33:$A$776,$A134,СВЦЭМ!$B$33:$B$776,C$119)+'СЕТ СН'!$I$11+СВЦЭМ!$D$10+'СЕТ СН'!$I$6-'СЕТ СН'!$I$23</f>
        <v>1423.31335859</v>
      </c>
      <c r="D134" s="36">
        <f>SUMIFS(СВЦЭМ!$D$33:$D$776,СВЦЭМ!$A$33:$A$776,$A134,СВЦЭМ!$B$33:$B$776,D$119)+'СЕТ СН'!$I$11+СВЦЭМ!$D$10+'СЕТ СН'!$I$6-'СЕТ СН'!$I$23</f>
        <v>1441.4715223200001</v>
      </c>
      <c r="E134" s="36">
        <f>SUMIFS(СВЦЭМ!$D$33:$D$776,СВЦЭМ!$A$33:$A$776,$A134,СВЦЭМ!$B$33:$B$776,E$119)+'СЕТ СН'!$I$11+СВЦЭМ!$D$10+'СЕТ СН'!$I$6-'СЕТ СН'!$I$23</f>
        <v>1452.3446338899998</v>
      </c>
      <c r="F134" s="36">
        <f>SUMIFS(СВЦЭМ!$D$33:$D$776,СВЦЭМ!$A$33:$A$776,$A134,СВЦЭМ!$B$33:$B$776,F$119)+'СЕТ СН'!$I$11+СВЦЭМ!$D$10+'СЕТ СН'!$I$6-'СЕТ СН'!$I$23</f>
        <v>1454.4026722999999</v>
      </c>
      <c r="G134" s="36">
        <f>SUMIFS(СВЦЭМ!$D$33:$D$776,СВЦЭМ!$A$33:$A$776,$A134,СВЦЭМ!$B$33:$B$776,G$119)+'СЕТ СН'!$I$11+СВЦЭМ!$D$10+'СЕТ СН'!$I$6-'СЕТ СН'!$I$23</f>
        <v>1440.87358961</v>
      </c>
      <c r="H134" s="36">
        <f>SUMIFS(СВЦЭМ!$D$33:$D$776,СВЦЭМ!$A$33:$A$776,$A134,СВЦЭМ!$B$33:$B$776,H$119)+'СЕТ СН'!$I$11+СВЦЭМ!$D$10+'СЕТ СН'!$I$6-'СЕТ СН'!$I$23</f>
        <v>1407.15297263</v>
      </c>
      <c r="I134" s="36">
        <f>SUMIFS(СВЦЭМ!$D$33:$D$776,СВЦЭМ!$A$33:$A$776,$A134,СВЦЭМ!$B$33:$B$776,I$119)+'СЕТ СН'!$I$11+СВЦЭМ!$D$10+'СЕТ СН'!$I$6-'СЕТ СН'!$I$23</f>
        <v>1375.6204432899999</v>
      </c>
      <c r="J134" s="36">
        <f>SUMIFS(СВЦЭМ!$D$33:$D$776,СВЦЭМ!$A$33:$A$776,$A134,СВЦЭМ!$B$33:$B$776,J$119)+'СЕТ СН'!$I$11+СВЦЭМ!$D$10+'СЕТ СН'!$I$6-'СЕТ СН'!$I$23</f>
        <v>1383.6298665899999</v>
      </c>
      <c r="K134" s="36">
        <f>SUMIFS(СВЦЭМ!$D$33:$D$776,СВЦЭМ!$A$33:$A$776,$A134,СВЦЭМ!$B$33:$B$776,K$119)+'СЕТ СН'!$I$11+СВЦЭМ!$D$10+'СЕТ СН'!$I$6-'СЕТ СН'!$I$23</f>
        <v>1395.3588447699999</v>
      </c>
      <c r="L134" s="36">
        <f>SUMIFS(СВЦЭМ!$D$33:$D$776,СВЦЭМ!$A$33:$A$776,$A134,СВЦЭМ!$B$33:$B$776,L$119)+'СЕТ СН'!$I$11+СВЦЭМ!$D$10+'СЕТ СН'!$I$6-'СЕТ СН'!$I$23</f>
        <v>1398.3640285500001</v>
      </c>
      <c r="M134" s="36">
        <f>SUMIFS(СВЦЭМ!$D$33:$D$776,СВЦЭМ!$A$33:$A$776,$A134,СВЦЭМ!$B$33:$B$776,M$119)+'СЕТ СН'!$I$11+СВЦЭМ!$D$10+'СЕТ СН'!$I$6-'СЕТ СН'!$I$23</f>
        <v>1394.0109831700001</v>
      </c>
      <c r="N134" s="36">
        <f>SUMIFS(СВЦЭМ!$D$33:$D$776,СВЦЭМ!$A$33:$A$776,$A134,СВЦЭМ!$B$33:$B$776,N$119)+'СЕТ СН'!$I$11+СВЦЭМ!$D$10+'СЕТ СН'!$I$6-'СЕТ СН'!$I$23</f>
        <v>1387.2124341899998</v>
      </c>
      <c r="O134" s="36">
        <f>SUMIFS(СВЦЭМ!$D$33:$D$776,СВЦЭМ!$A$33:$A$776,$A134,СВЦЭМ!$B$33:$B$776,O$119)+'СЕТ СН'!$I$11+СВЦЭМ!$D$10+'СЕТ СН'!$I$6-'СЕТ СН'!$I$23</f>
        <v>1404.0207909800001</v>
      </c>
      <c r="P134" s="36">
        <f>SUMIFS(СВЦЭМ!$D$33:$D$776,СВЦЭМ!$A$33:$A$776,$A134,СВЦЭМ!$B$33:$B$776,P$119)+'СЕТ СН'!$I$11+СВЦЭМ!$D$10+'СЕТ СН'!$I$6-'СЕТ СН'!$I$23</f>
        <v>1409.0042640900001</v>
      </c>
      <c r="Q134" s="36">
        <f>SUMIFS(СВЦЭМ!$D$33:$D$776,СВЦЭМ!$A$33:$A$776,$A134,СВЦЭМ!$B$33:$B$776,Q$119)+'СЕТ СН'!$I$11+СВЦЭМ!$D$10+'СЕТ СН'!$I$6-'СЕТ СН'!$I$23</f>
        <v>1413.8450091700001</v>
      </c>
      <c r="R134" s="36">
        <f>SUMIFS(СВЦЭМ!$D$33:$D$776,СВЦЭМ!$A$33:$A$776,$A134,СВЦЭМ!$B$33:$B$776,R$119)+'СЕТ СН'!$I$11+СВЦЭМ!$D$10+'СЕТ СН'!$I$6-'СЕТ СН'!$I$23</f>
        <v>1422.8391146200001</v>
      </c>
      <c r="S134" s="36">
        <f>SUMIFS(СВЦЭМ!$D$33:$D$776,СВЦЭМ!$A$33:$A$776,$A134,СВЦЭМ!$B$33:$B$776,S$119)+'СЕТ СН'!$I$11+СВЦЭМ!$D$10+'СЕТ СН'!$I$6-'СЕТ СН'!$I$23</f>
        <v>1433.8112930899999</v>
      </c>
      <c r="T134" s="36">
        <f>SUMIFS(СВЦЭМ!$D$33:$D$776,СВЦЭМ!$A$33:$A$776,$A134,СВЦЭМ!$B$33:$B$776,T$119)+'СЕТ СН'!$I$11+СВЦЭМ!$D$10+'СЕТ СН'!$I$6-'СЕТ СН'!$I$23</f>
        <v>1437.68379011</v>
      </c>
      <c r="U134" s="36">
        <f>SUMIFS(СВЦЭМ!$D$33:$D$776,СВЦЭМ!$A$33:$A$776,$A134,СВЦЭМ!$B$33:$B$776,U$119)+'СЕТ СН'!$I$11+СВЦЭМ!$D$10+'СЕТ СН'!$I$6-'СЕТ СН'!$I$23</f>
        <v>1439.3799593700001</v>
      </c>
      <c r="V134" s="36">
        <f>SUMIFS(СВЦЭМ!$D$33:$D$776,СВЦЭМ!$A$33:$A$776,$A134,СВЦЭМ!$B$33:$B$776,V$119)+'СЕТ СН'!$I$11+СВЦЭМ!$D$10+'СЕТ СН'!$I$6-'СЕТ СН'!$I$23</f>
        <v>1448.0523587600001</v>
      </c>
      <c r="W134" s="36">
        <f>SUMIFS(СВЦЭМ!$D$33:$D$776,СВЦЭМ!$A$33:$A$776,$A134,СВЦЭМ!$B$33:$B$776,W$119)+'СЕТ СН'!$I$11+СВЦЭМ!$D$10+'СЕТ СН'!$I$6-'СЕТ СН'!$I$23</f>
        <v>1453.2814954</v>
      </c>
      <c r="X134" s="36">
        <f>SUMIFS(СВЦЭМ!$D$33:$D$776,СВЦЭМ!$A$33:$A$776,$A134,СВЦЭМ!$B$33:$B$776,X$119)+'СЕТ СН'!$I$11+СВЦЭМ!$D$10+'СЕТ СН'!$I$6-'СЕТ СН'!$I$23</f>
        <v>1414.6285809999999</v>
      </c>
      <c r="Y134" s="36">
        <f>SUMIFS(СВЦЭМ!$D$33:$D$776,СВЦЭМ!$A$33:$A$776,$A134,СВЦЭМ!$B$33:$B$776,Y$119)+'СЕТ СН'!$I$11+СВЦЭМ!$D$10+'СЕТ СН'!$I$6-'СЕТ СН'!$I$23</f>
        <v>1353.5880281</v>
      </c>
    </row>
    <row r="135" spans="1:25" ht="15.75" x14ac:dyDescent="0.2">
      <c r="A135" s="35">
        <f t="shared" si="3"/>
        <v>43693</v>
      </c>
      <c r="B135" s="36">
        <f>SUMIFS(СВЦЭМ!$D$33:$D$776,СВЦЭМ!$A$33:$A$776,$A135,СВЦЭМ!$B$33:$B$776,B$119)+'СЕТ СН'!$I$11+СВЦЭМ!$D$10+'СЕТ СН'!$I$6-'СЕТ СН'!$I$23</f>
        <v>1467.7835418499999</v>
      </c>
      <c r="C135" s="36">
        <f>SUMIFS(СВЦЭМ!$D$33:$D$776,СВЦЭМ!$A$33:$A$776,$A135,СВЦЭМ!$B$33:$B$776,C$119)+'СЕТ СН'!$I$11+СВЦЭМ!$D$10+'СЕТ СН'!$I$6-'СЕТ СН'!$I$23</f>
        <v>1513.6751044299999</v>
      </c>
      <c r="D135" s="36">
        <f>SUMIFS(СВЦЭМ!$D$33:$D$776,СВЦЭМ!$A$33:$A$776,$A135,СВЦЭМ!$B$33:$B$776,D$119)+'СЕТ СН'!$I$11+СВЦЭМ!$D$10+'СЕТ СН'!$I$6-'СЕТ СН'!$I$23</f>
        <v>1545.0471791499999</v>
      </c>
      <c r="E135" s="36">
        <f>SUMIFS(СВЦЭМ!$D$33:$D$776,СВЦЭМ!$A$33:$A$776,$A135,СВЦЭМ!$B$33:$B$776,E$119)+'СЕТ СН'!$I$11+СВЦЭМ!$D$10+'СЕТ СН'!$I$6-'СЕТ СН'!$I$23</f>
        <v>1556.6965779699999</v>
      </c>
      <c r="F135" s="36">
        <f>SUMIFS(СВЦЭМ!$D$33:$D$776,СВЦЭМ!$A$33:$A$776,$A135,СВЦЭМ!$B$33:$B$776,F$119)+'СЕТ СН'!$I$11+СВЦЭМ!$D$10+'СЕТ СН'!$I$6-'СЕТ СН'!$I$23</f>
        <v>1549.5052511399999</v>
      </c>
      <c r="G135" s="36">
        <f>SUMIFS(СВЦЭМ!$D$33:$D$776,СВЦЭМ!$A$33:$A$776,$A135,СВЦЭМ!$B$33:$B$776,G$119)+'СЕТ СН'!$I$11+СВЦЭМ!$D$10+'СЕТ СН'!$I$6-'СЕТ СН'!$I$23</f>
        <v>1520.7743221800001</v>
      </c>
      <c r="H135" s="36">
        <f>SUMIFS(СВЦЭМ!$D$33:$D$776,СВЦЭМ!$A$33:$A$776,$A135,СВЦЭМ!$B$33:$B$776,H$119)+'СЕТ СН'!$I$11+СВЦЭМ!$D$10+'СЕТ СН'!$I$6-'СЕТ СН'!$I$23</f>
        <v>1489.8194228799998</v>
      </c>
      <c r="I135" s="36">
        <f>SUMIFS(СВЦЭМ!$D$33:$D$776,СВЦЭМ!$A$33:$A$776,$A135,СВЦЭМ!$B$33:$B$776,I$119)+'СЕТ СН'!$I$11+СВЦЭМ!$D$10+'СЕТ СН'!$I$6-'СЕТ СН'!$I$23</f>
        <v>1425.4800739299999</v>
      </c>
      <c r="J135" s="36">
        <f>SUMIFS(СВЦЭМ!$D$33:$D$776,СВЦЭМ!$A$33:$A$776,$A135,СВЦЭМ!$B$33:$B$776,J$119)+'СЕТ СН'!$I$11+СВЦЭМ!$D$10+'СЕТ СН'!$I$6-'СЕТ СН'!$I$23</f>
        <v>1404.14288863</v>
      </c>
      <c r="K135" s="36">
        <f>SUMIFS(СВЦЭМ!$D$33:$D$776,СВЦЭМ!$A$33:$A$776,$A135,СВЦЭМ!$B$33:$B$776,K$119)+'СЕТ СН'!$I$11+СВЦЭМ!$D$10+'СЕТ СН'!$I$6-'СЕТ СН'!$I$23</f>
        <v>1424.83085235</v>
      </c>
      <c r="L135" s="36">
        <f>SUMIFS(СВЦЭМ!$D$33:$D$776,СВЦЭМ!$A$33:$A$776,$A135,СВЦЭМ!$B$33:$B$776,L$119)+'СЕТ СН'!$I$11+СВЦЭМ!$D$10+'СЕТ СН'!$I$6-'СЕТ СН'!$I$23</f>
        <v>1423.5577859599998</v>
      </c>
      <c r="M135" s="36">
        <f>SUMIFS(СВЦЭМ!$D$33:$D$776,СВЦЭМ!$A$33:$A$776,$A135,СВЦЭМ!$B$33:$B$776,M$119)+'СЕТ СН'!$I$11+СВЦЭМ!$D$10+'СЕТ СН'!$I$6-'СЕТ СН'!$I$23</f>
        <v>1410.8161502200001</v>
      </c>
      <c r="N135" s="36">
        <f>SUMIFS(СВЦЭМ!$D$33:$D$776,СВЦЭМ!$A$33:$A$776,$A135,СВЦЭМ!$B$33:$B$776,N$119)+'СЕТ СН'!$I$11+СВЦЭМ!$D$10+'СЕТ СН'!$I$6-'СЕТ СН'!$I$23</f>
        <v>1401.0086710199998</v>
      </c>
      <c r="O135" s="36">
        <f>SUMIFS(СВЦЭМ!$D$33:$D$776,СВЦЭМ!$A$33:$A$776,$A135,СВЦЭМ!$B$33:$B$776,O$119)+'СЕТ СН'!$I$11+СВЦЭМ!$D$10+'СЕТ СН'!$I$6-'СЕТ СН'!$I$23</f>
        <v>1410.4699488900001</v>
      </c>
      <c r="P135" s="36">
        <f>SUMIFS(СВЦЭМ!$D$33:$D$776,СВЦЭМ!$A$33:$A$776,$A135,СВЦЭМ!$B$33:$B$776,P$119)+'СЕТ СН'!$I$11+СВЦЭМ!$D$10+'СЕТ СН'!$I$6-'СЕТ СН'!$I$23</f>
        <v>1425.0692505500001</v>
      </c>
      <c r="Q135" s="36">
        <f>SUMIFS(СВЦЭМ!$D$33:$D$776,СВЦЭМ!$A$33:$A$776,$A135,СВЦЭМ!$B$33:$B$776,Q$119)+'СЕТ СН'!$I$11+СВЦЭМ!$D$10+'СЕТ СН'!$I$6-'СЕТ СН'!$I$23</f>
        <v>1425.0762798999999</v>
      </c>
      <c r="R135" s="36">
        <f>SUMIFS(СВЦЭМ!$D$33:$D$776,СВЦЭМ!$A$33:$A$776,$A135,СВЦЭМ!$B$33:$B$776,R$119)+'СЕТ СН'!$I$11+СВЦЭМ!$D$10+'СЕТ СН'!$I$6-'СЕТ СН'!$I$23</f>
        <v>1391.26929058</v>
      </c>
      <c r="S135" s="36">
        <f>SUMIFS(СВЦЭМ!$D$33:$D$776,СВЦЭМ!$A$33:$A$776,$A135,СВЦЭМ!$B$33:$B$776,S$119)+'СЕТ СН'!$I$11+СВЦЭМ!$D$10+'СЕТ СН'!$I$6-'СЕТ СН'!$I$23</f>
        <v>1378.45760866</v>
      </c>
      <c r="T135" s="36">
        <f>SUMIFS(СВЦЭМ!$D$33:$D$776,СВЦЭМ!$A$33:$A$776,$A135,СВЦЭМ!$B$33:$B$776,T$119)+'СЕТ СН'!$I$11+СВЦЭМ!$D$10+'СЕТ СН'!$I$6-'СЕТ СН'!$I$23</f>
        <v>1387.0235167599999</v>
      </c>
      <c r="U135" s="36">
        <f>SUMIFS(СВЦЭМ!$D$33:$D$776,СВЦЭМ!$A$33:$A$776,$A135,СВЦЭМ!$B$33:$B$776,U$119)+'СЕТ СН'!$I$11+СВЦЭМ!$D$10+'СЕТ СН'!$I$6-'СЕТ СН'!$I$23</f>
        <v>1386.2461168899999</v>
      </c>
      <c r="V135" s="36">
        <f>SUMIFS(СВЦЭМ!$D$33:$D$776,СВЦЭМ!$A$33:$A$776,$A135,СВЦЭМ!$B$33:$B$776,V$119)+'СЕТ СН'!$I$11+СВЦЭМ!$D$10+'СЕТ СН'!$I$6-'СЕТ СН'!$I$23</f>
        <v>1394.0501600399998</v>
      </c>
      <c r="W135" s="36">
        <f>SUMIFS(СВЦЭМ!$D$33:$D$776,СВЦЭМ!$A$33:$A$776,$A135,СВЦЭМ!$B$33:$B$776,W$119)+'СЕТ СН'!$I$11+СВЦЭМ!$D$10+'СЕТ СН'!$I$6-'СЕТ СН'!$I$23</f>
        <v>1391.6521733</v>
      </c>
      <c r="X135" s="36">
        <f>SUMIFS(СВЦЭМ!$D$33:$D$776,СВЦЭМ!$A$33:$A$776,$A135,СВЦЭМ!$B$33:$B$776,X$119)+'СЕТ СН'!$I$11+СВЦЭМ!$D$10+'СЕТ СН'!$I$6-'СЕТ СН'!$I$23</f>
        <v>1362.5576227199999</v>
      </c>
      <c r="Y135" s="36">
        <f>SUMIFS(СВЦЭМ!$D$33:$D$776,СВЦЭМ!$A$33:$A$776,$A135,СВЦЭМ!$B$33:$B$776,Y$119)+'СЕТ СН'!$I$11+СВЦЭМ!$D$10+'СЕТ СН'!$I$6-'СЕТ СН'!$I$23</f>
        <v>1341.7122244299999</v>
      </c>
    </row>
    <row r="136" spans="1:25" ht="15.75" x14ac:dyDescent="0.2">
      <c r="A136" s="35">
        <f t="shared" si="3"/>
        <v>43694</v>
      </c>
      <c r="B136" s="36">
        <f>SUMIFS(СВЦЭМ!$D$33:$D$776,СВЦЭМ!$A$33:$A$776,$A136,СВЦЭМ!$B$33:$B$776,B$119)+'СЕТ СН'!$I$11+СВЦЭМ!$D$10+'СЕТ СН'!$I$6-'СЕТ СН'!$I$23</f>
        <v>1518.53916901</v>
      </c>
      <c r="C136" s="36">
        <f>SUMIFS(СВЦЭМ!$D$33:$D$776,СВЦЭМ!$A$33:$A$776,$A136,СВЦЭМ!$B$33:$B$776,C$119)+'СЕТ СН'!$I$11+СВЦЭМ!$D$10+'СЕТ СН'!$I$6-'СЕТ СН'!$I$23</f>
        <v>1607.9489248999998</v>
      </c>
      <c r="D136" s="36">
        <f>SUMIFS(СВЦЭМ!$D$33:$D$776,СВЦЭМ!$A$33:$A$776,$A136,СВЦЭМ!$B$33:$B$776,D$119)+'СЕТ СН'!$I$11+СВЦЭМ!$D$10+'СЕТ СН'!$I$6-'СЕТ СН'!$I$23</f>
        <v>1624.0601510000001</v>
      </c>
      <c r="E136" s="36">
        <f>SUMIFS(СВЦЭМ!$D$33:$D$776,СВЦЭМ!$A$33:$A$776,$A136,СВЦЭМ!$B$33:$B$776,E$119)+'СЕТ СН'!$I$11+СВЦЭМ!$D$10+'СЕТ СН'!$I$6-'СЕТ СН'!$I$23</f>
        <v>1658.14553639</v>
      </c>
      <c r="F136" s="36">
        <f>SUMIFS(СВЦЭМ!$D$33:$D$776,СВЦЭМ!$A$33:$A$776,$A136,СВЦЭМ!$B$33:$B$776,F$119)+'СЕТ СН'!$I$11+СВЦЭМ!$D$10+'СЕТ СН'!$I$6-'СЕТ СН'!$I$23</f>
        <v>1654.2109372699999</v>
      </c>
      <c r="G136" s="36">
        <f>SUMIFS(СВЦЭМ!$D$33:$D$776,СВЦЭМ!$A$33:$A$776,$A136,СВЦЭМ!$B$33:$B$776,G$119)+'СЕТ СН'!$I$11+СВЦЭМ!$D$10+'СЕТ СН'!$I$6-'СЕТ СН'!$I$23</f>
        <v>1628.1720679599998</v>
      </c>
      <c r="H136" s="36">
        <f>SUMIFS(СВЦЭМ!$D$33:$D$776,СВЦЭМ!$A$33:$A$776,$A136,СВЦЭМ!$B$33:$B$776,H$119)+'СЕТ СН'!$I$11+СВЦЭМ!$D$10+'СЕТ СН'!$I$6-'СЕТ СН'!$I$23</f>
        <v>1592.0788399600001</v>
      </c>
      <c r="I136" s="36">
        <f>SUMIFS(СВЦЭМ!$D$33:$D$776,СВЦЭМ!$A$33:$A$776,$A136,СВЦЭМ!$B$33:$B$776,I$119)+'СЕТ СН'!$I$11+СВЦЭМ!$D$10+'СЕТ СН'!$I$6-'СЕТ СН'!$I$23</f>
        <v>1511.8916888700001</v>
      </c>
      <c r="J136" s="36">
        <f>SUMIFS(СВЦЭМ!$D$33:$D$776,СВЦЭМ!$A$33:$A$776,$A136,СВЦЭМ!$B$33:$B$776,J$119)+'СЕТ СН'!$I$11+СВЦЭМ!$D$10+'СЕТ СН'!$I$6-'СЕТ СН'!$I$23</f>
        <v>1422.7562261799999</v>
      </c>
      <c r="K136" s="36">
        <f>SUMIFS(СВЦЭМ!$D$33:$D$776,СВЦЭМ!$A$33:$A$776,$A136,СВЦЭМ!$B$33:$B$776,K$119)+'СЕТ СН'!$I$11+СВЦЭМ!$D$10+'СЕТ СН'!$I$6-'СЕТ СН'!$I$23</f>
        <v>1378.22538807</v>
      </c>
      <c r="L136" s="36">
        <f>SUMIFS(СВЦЭМ!$D$33:$D$776,СВЦЭМ!$A$33:$A$776,$A136,СВЦЭМ!$B$33:$B$776,L$119)+'СЕТ СН'!$I$11+СВЦЭМ!$D$10+'СЕТ СН'!$I$6-'СЕТ СН'!$I$23</f>
        <v>1385.0611561599999</v>
      </c>
      <c r="M136" s="36">
        <f>SUMIFS(СВЦЭМ!$D$33:$D$776,СВЦЭМ!$A$33:$A$776,$A136,СВЦЭМ!$B$33:$B$776,M$119)+'СЕТ СН'!$I$11+СВЦЭМ!$D$10+'СЕТ СН'!$I$6-'СЕТ СН'!$I$23</f>
        <v>1384.10136025</v>
      </c>
      <c r="N136" s="36">
        <f>SUMIFS(СВЦЭМ!$D$33:$D$776,СВЦЭМ!$A$33:$A$776,$A136,СВЦЭМ!$B$33:$B$776,N$119)+'СЕТ СН'!$I$11+СВЦЭМ!$D$10+'СЕТ СН'!$I$6-'СЕТ СН'!$I$23</f>
        <v>1376.50791026</v>
      </c>
      <c r="O136" s="36">
        <f>SUMIFS(СВЦЭМ!$D$33:$D$776,СВЦЭМ!$A$33:$A$776,$A136,СВЦЭМ!$B$33:$B$776,O$119)+'СЕТ СН'!$I$11+СВЦЭМ!$D$10+'СЕТ СН'!$I$6-'СЕТ СН'!$I$23</f>
        <v>1381.76383715</v>
      </c>
      <c r="P136" s="36">
        <f>SUMIFS(СВЦЭМ!$D$33:$D$776,СВЦЭМ!$A$33:$A$776,$A136,СВЦЭМ!$B$33:$B$776,P$119)+'СЕТ СН'!$I$11+СВЦЭМ!$D$10+'СЕТ СН'!$I$6-'СЕТ СН'!$I$23</f>
        <v>1379.0508448999999</v>
      </c>
      <c r="Q136" s="36">
        <f>SUMIFS(СВЦЭМ!$D$33:$D$776,СВЦЭМ!$A$33:$A$776,$A136,СВЦЭМ!$B$33:$B$776,Q$119)+'СЕТ СН'!$I$11+СВЦЭМ!$D$10+'СЕТ СН'!$I$6-'СЕТ СН'!$I$23</f>
        <v>1386.74079295</v>
      </c>
      <c r="R136" s="36">
        <f>SUMIFS(СВЦЭМ!$D$33:$D$776,СВЦЭМ!$A$33:$A$776,$A136,СВЦЭМ!$B$33:$B$776,R$119)+'СЕТ СН'!$I$11+СВЦЭМ!$D$10+'СЕТ СН'!$I$6-'СЕТ СН'!$I$23</f>
        <v>1337.8370907600001</v>
      </c>
      <c r="S136" s="36">
        <f>SUMIFS(СВЦЭМ!$D$33:$D$776,СВЦЭМ!$A$33:$A$776,$A136,СВЦЭМ!$B$33:$B$776,S$119)+'СЕТ СН'!$I$11+СВЦЭМ!$D$10+'СЕТ СН'!$I$6-'СЕТ СН'!$I$23</f>
        <v>1337.07448651</v>
      </c>
      <c r="T136" s="36">
        <f>SUMIFS(СВЦЭМ!$D$33:$D$776,СВЦЭМ!$A$33:$A$776,$A136,СВЦЭМ!$B$33:$B$776,T$119)+'СЕТ СН'!$I$11+СВЦЭМ!$D$10+'СЕТ СН'!$I$6-'СЕТ СН'!$I$23</f>
        <v>1346.24511775</v>
      </c>
      <c r="U136" s="36">
        <f>SUMIFS(СВЦЭМ!$D$33:$D$776,СВЦЭМ!$A$33:$A$776,$A136,СВЦЭМ!$B$33:$B$776,U$119)+'СЕТ СН'!$I$11+СВЦЭМ!$D$10+'СЕТ СН'!$I$6-'СЕТ СН'!$I$23</f>
        <v>1347.1198797299999</v>
      </c>
      <c r="V136" s="36">
        <f>SUMIFS(СВЦЭМ!$D$33:$D$776,СВЦЭМ!$A$33:$A$776,$A136,СВЦЭМ!$B$33:$B$776,V$119)+'СЕТ СН'!$I$11+СВЦЭМ!$D$10+'СЕТ СН'!$I$6-'СЕТ СН'!$I$23</f>
        <v>1357.6593346899999</v>
      </c>
      <c r="W136" s="36">
        <f>SUMIFS(СВЦЭМ!$D$33:$D$776,СВЦЭМ!$A$33:$A$776,$A136,СВЦЭМ!$B$33:$B$776,W$119)+'СЕТ СН'!$I$11+СВЦЭМ!$D$10+'СЕТ СН'!$I$6-'СЕТ СН'!$I$23</f>
        <v>1364.4209501400001</v>
      </c>
      <c r="X136" s="36">
        <f>SUMIFS(СВЦЭМ!$D$33:$D$776,СВЦЭМ!$A$33:$A$776,$A136,СВЦЭМ!$B$33:$B$776,X$119)+'СЕТ СН'!$I$11+СВЦЭМ!$D$10+'СЕТ СН'!$I$6-'СЕТ СН'!$I$23</f>
        <v>1323.8274742200001</v>
      </c>
      <c r="Y136" s="36">
        <f>SUMIFS(СВЦЭМ!$D$33:$D$776,СВЦЭМ!$A$33:$A$776,$A136,СВЦЭМ!$B$33:$B$776,Y$119)+'СЕТ СН'!$I$11+СВЦЭМ!$D$10+'СЕТ СН'!$I$6-'СЕТ СН'!$I$23</f>
        <v>1311.5271177999998</v>
      </c>
    </row>
    <row r="137" spans="1:25" ht="15.75" x14ac:dyDescent="0.2">
      <c r="A137" s="35">
        <f t="shared" si="3"/>
        <v>43695</v>
      </c>
      <c r="B137" s="36">
        <f>SUMIFS(СВЦЭМ!$D$33:$D$776,СВЦЭМ!$A$33:$A$776,$A137,СВЦЭМ!$B$33:$B$776,B$119)+'СЕТ СН'!$I$11+СВЦЭМ!$D$10+'СЕТ СН'!$I$6-'СЕТ СН'!$I$23</f>
        <v>1382.8301226999999</v>
      </c>
      <c r="C137" s="36">
        <f>SUMIFS(СВЦЭМ!$D$33:$D$776,СВЦЭМ!$A$33:$A$776,$A137,СВЦЭМ!$B$33:$B$776,C$119)+'СЕТ СН'!$I$11+СВЦЭМ!$D$10+'СЕТ СН'!$I$6-'СЕТ СН'!$I$23</f>
        <v>1415.2091910899999</v>
      </c>
      <c r="D137" s="36">
        <f>SUMIFS(СВЦЭМ!$D$33:$D$776,СВЦЭМ!$A$33:$A$776,$A137,СВЦЭМ!$B$33:$B$776,D$119)+'СЕТ СН'!$I$11+СВЦЭМ!$D$10+'СЕТ СН'!$I$6-'СЕТ СН'!$I$23</f>
        <v>1459.8933564899999</v>
      </c>
      <c r="E137" s="36">
        <f>SUMIFS(СВЦЭМ!$D$33:$D$776,СВЦЭМ!$A$33:$A$776,$A137,СВЦЭМ!$B$33:$B$776,E$119)+'СЕТ СН'!$I$11+СВЦЭМ!$D$10+'СЕТ СН'!$I$6-'СЕТ СН'!$I$23</f>
        <v>1467.8401906399999</v>
      </c>
      <c r="F137" s="36">
        <f>SUMIFS(СВЦЭМ!$D$33:$D$776,СВЦЭМ!$A$33:$A$776,$A137,СВЦЭМ!$B$33:$B$776,F$119)+'СЕТ СН'!$I$11+СВЦЭМ!$D$10+'СЕТ СН'!$I$6-'СЕТ СН'!$I$23</f>
        <v>1468.6126416699999</v>
      </c>
      <c r="G137" s="36">
        <f>SUMIFS(СВЦЭМ!$D$33:$D$776,СВЦЭМ!$A$33:$A$776,$A137,СВЦЭМ!$B$33:$B$776,G$119)+'СЕТ СН'!$I$11+СВЦЭМ!$D$10+'СЕТ СН'!$I$6-'СЕТ СН'!$I$23</f>
        <v>1464.5729328100001</v>
      </c>
      <c r="H137" s="36">
        <f>SUMIFS(СВЦЭМ!$D$33:$D$776,СВЦЭМ!$A$33:$A$776,$A137,СВЦЭМ!$B$33:$B$776,H$119)+'СЕТ СН'!$I$11+СВЦЭМ!$D$10+'СЕТ СН'!$I$6-'СЕТ СН'!$I$23</f>
        <v>1460.9125740700001</v>
      </c>
      <c r="I137" s="36">
        <f>SUMIFS(СВЦЭМ!$D$33:$D$776,СВЦЭМ!$A$33:$A$776,$A137,СВЦЭМ!$B$33:$B$776,I$119)+'СЕТ СН'!$I$11+СВЦЭМ!$D$10+'СЕТ СН'!$I$6-'СЕТ СН'!$I$23</f>
        <v>1444.54732371</v>
      </c>
      <c r="J137" s="36">
        <f>SUMIFS(СВЦЭМ!$D$33:$D$776,СВЦЭМ!$A$33:$A$776,$A137,СВЦЭМ!$B$33:$B$776,J$119)+'СЕТ СН'!$I$11+СВЦЭМ!$D$10+'СЕТ СН'!$I$6-'СЕТ СН'!$I$23</f>
        <v>1432.3647786500001</v>
      </c>
      <c r="K137" s="36">
        <f>SUMIFS(СВЦЭМ!$D$33:$D$776,СВЦЭМ!$A$33:$A$776,$A137,СВЦЭМ!$B$33:$B$776,K$119)+'СЕТ СН'!$I$11+СВЦЭМ!$D$10+'СЕТ СН'!$I$6-'СЕТ СН'!$I$23</f>
        <v>1383.6978695600001</v>
      </c>
      <c r="L137" s="36">
        <f>SUMIFS(СВЦЭМ!$D$33:$D$776,СВЦЭМ!$A$33:$A$776,$A137,СВЦЭМ!$B$33:$B$776,L$119)+'СЕТ СН'!$I$11+СВЦЭМ!$D$10+'СЕТ СН'!$I$6-'СЕТ СН'!$I$23</f>
        <v>1385.77016005</v>
      </c>
      <c r="M137" s="36">
        <f>SUMIFS(СВЦЭМ!$D$33:$D$776,СВЦЭМ!$A$33:$A$776,$A137,СВЦЭМ!$B$33:$B$776,M$119)+'СЕТ СН'!$I$11+СВЦЭМ!$D$10+'СЕТ СН'!$I$6-'СЕТ СН'!$I$23</f>
        <v>1384.45191931</v>
      </c>
      <c r="N137" s="36">
        <f>SUMIFS(СВЦЭМ!$D$33:$D$776,СВЦЭМ!$A$33:$A$776,$A137,СВЦЭМ!$B$33:$B$776,N$119)+'СЕТ СН'!$I$11+СВЦЭМ!$D$10+'СЕТ СН'!$I$6-'СЕТ СН'!$I$23</f>
        <v>1372.3273317799999</v>
      </c>
      <c r="O137" s="36">
        <f>SUMIFS(СВЦЭМ!$D$33:$D$776,СВЦЭМ!$A$33:$A$776,$A137,СВЦЭМ!$B$33:$B$776,O$119)+'СЕТ СН'!$I$11+СВЦЭМ!$D$10+'СЕТ СН'!$I$6-'СЕТ СН'!$I$23</f>
        <v>1371.8041977</v>
      </c>
      <c r="P137" s="36">
        <f>SUMIFS(СВЦЭМ!$D$33:$D$776,СВЦЭМ!$A$33:$A$776,$A137,СВЦЭМ!$B$33:$B$776,P$119)+'СЕТ СН'!$I$11+СВЦЭМ!$D$10+'СЕТ СН'!$I$6-'СЕТ СН'!$I$23</f>
        <v>1361.0004009300001</v>
      </c>
      <c r="Q137" s="36">
        <f>SUMIFS(СВЦЭМ!$D$33:$D$776,СВЦЭМ!$A$33:$A$776,$A137,СВЦЭМ!$B$33:$B$776,Q$119)+'СЕТ СН'!$I$11+СВЦЭМ!$D$10+'СЕТ СН'!$I$6-'СЕТ СН'!$I$23</f>
        <v>1365.6032838400001</v>
      </c>
      <c r="R137" s="36">
        <f>SUMIFS(СВЦЭМ!$D$33:$D$776,СВЦЭМ!$A$33:$A$776,$A137,СВЦЭМ!$B$33:$B$776,R$119)+'СЕТ СН'!$I$11+СВЦЭМ!$D$10+'СЕТ СН'!$I$6-'СЕТ СН'!$I$23</f>
        <v>1332.1514053599999</v>
      </c>
      <c r="S137" s="36">
        <f>SUMIFS(СВЦЭМ!$D$33:$D$776,СВЦЭМ!$A$33:$A$776,$A137,СВЦЭМ!$B$33:$B$776,S$119)+'СЕТ СН'!$I$11+СВЦЭМ!$D$10+'СЕТ СН'!$I$6-'СЕТ СН'!$I$23</f>
        <v>1345.48210113</v>
      </c>
      <c r="T137" s="36">
        <f>SUMIFS(СВЦЭМ!$D$33:$D$776,СВЦЭМ!$A$33:$A$776,$A137,СВЦЭМ!$B$33:$B$776,T$119)+'СЕТ СН'!$I$11+СВЦЭМ!$D$10+'СЕТ СН'!$I$6-'СЕТ СН'!$I$23</f>
        <v>1359.3063313799998</v>
      </c>
      <c r="U137" s="36">
        <f>SUMIFS(СВЦЭМ!$D$33:$D$776,СВЦЭМ!$A$33:$A$776,$A137,СВЦЭМ!$B$33:$B$776,U$119)+'СЕТ СН'!$I$11+СВЦЭМ!$D$10+'СЕТ СН'!$I$6-'СЕТ СН'!$I$23</f>
        <v>1363.2809372299998</v>
      </c>
      <c r="V137" s="36">
        <f>SUMIFS(СВЦЭМ!$D$33:$D$776,СВЦЭМ!$A$33:$A$776,$A137,СВЦЭМ!$B$33:$B$776,V$119)+'СЕТ СН'!$I$11+СВЦЭМ!$D$10+'СЕТ СН'!$I$6-'СЕТ СН'!$I$23</f>
        <v>1369.8250805299999</v>
      </c>
      <c r="W137" s="36">
        <f>SUMIFS(СВЦЭМ!$D$33:$D$776,СВЦЭМ!$A$33:$A$776,$A137,СВЦЭМ!$B$33:$B$776,W$119)+'СЕТ СН'!$I$11+СВЦЭМ!$D$10+'СЕТ СН'!$I$6-'СЕТ СН'!$I$23</f>
        <v>1382.8323401399998</v>
      </c>
      <c r="X137" s="36">
        <f>SUMIFS(СВЦЭМ!$D$33:$D$776,СВЦЭМ!$A$33:$A$776,$A137,СВЦЭМ!$B$33:$B$776,X$119)+'СЕТ СН'!$I$11+СВЦЭМ!$D$10+'СЕТ СН'!$I$6-'СЕТ СН'!$I$23</f>
        <v>1350.5127827900001</v>
      </c>
      <c r="Y137" s="36">
        <f>SUMIFS(СВЦЭМ!$D$33:$D$776,СВЦЭМ!$A$33:$A$776,$A137,СВЦЭМ!$B$33:$B$776,Y$119)+'СЕТ СН'!$I$11+СВЦЭМ!$D$10+'СЕТ СН'!$I$6-'СЕТ СН'!$I$23</f>
        <v>1382.6613359200001</v>
      </c>
    </row>
    <row r="138" spans="1:25" ht="15.75" x14ac:dyDescent="0.2">
      <c r="A138" s="35">
        <f t="shared" si="3"/>
        <v>43696</v>
      </c>
      <c r="B138" s="36">
        <f>SUMIFS(СВЦЭМ!$D$33:$D$776,СВЦЭМ!$A$33:$A$776,$A138,СВЦЭМ!$B$33:$B$776,B$119)+'СЕТ СН'!$I$11+СВЦЭМ!$D$10+'СЕТ СН'!$I$6-'СЕТ СН'!$I$23</f>
        <v>1426.89557887</v>
      </c>
      <c r="C138" s="36">
        <f>SUMIFS(СВЦЭМ!$D$33:$D$776,СВЦЭМ!$A$33:$A$776,$A138,СВЦЭМ!$B$33:$B$776,C$119)+'СЕТ СН'!$I$11+СВЦЭМ!$D$10+'СЕТ СН'!$I$6-'СЕТ СН'!$I$23</f>
        <v>1470.93780425</v>
      </c>
      <c r="D138" s="36">
        <f>SUMIFS(СВЦЭМ!$D$33:$D$776,СВЦЭМ!$A$33:$A$776,$A138,СВЦЭМ!$B$33:$B$776,D$119)+'СЕТ СН'!$I$11+СВЦЭМ!$D$10+'СЕТ СН'!$I$6-'СЕТ СН'!$I$23</f>
        <v>1504.0017993599999</v>
      </c>
      <c r="E138" s="36">
        <f>SUMIFS(СВЦЭМ!$D$33:$D$776,СВЦЭМ!$A$33:$A$776,$A138,СВЦЭМ!$B$33:$B$776,E$119)+'СЕТ СН'!$I$11+СВЦЭМ!$D$10+'СЕТ СН'!$I$6-'СЕТ СН'!$I$23</f>
        <v>1519.3480640100001</v>
      </c>
      <c r="F138" s="36">
        <f>SUMIFS(СВЦЭМ!$D$33:$D$776,СВЦЭМ!$A$33:$A$776,$A138,СВЦЭМ!$B$33:$B$776,F$119)+'СЕТ СН'!$I$11+СВЦЭМ!$D$10+'СЕТ СН'!$I$6-'СЕТ СН'!$I$23</f>
        <v>1519.9278890599999</v>
      </c>
      <c r="G138" s="36">
        <f>SUMIFS(СВЦЭМ!$D$33:$D$776,СВЦЭМ!$A$33:$A$776,$A138,СВЦЭМ!$B$33:$B$776,G$119)+'СЕТ СН'!$I$11+СВЦЭМ!$D$10+'СЕТ СН'!$I$6-'СЕТ СН'!$I$23</f>
        <v>1495.54693058</v>
      </c>
      <c r="H138" s="36">
        <f>SUMIFS(СВЦЭМ!$D$33:$D$776,СВЦЭМ!$A$33:$A$776,$A138,СВЦЭМ!$B$33:$B$776,H$119)+'СЕТ СН'!$I$11+СВЦЭМ!$D$10+'СЕТ СН'!$I$6-'СЕТ СН'!$I$23</f>
        <v>1452.65531921</v>
      </c>
      <c r="I138" s="36">
        <f>SUMIFS(СВЦЭМ!$D$33:$D$776,СВЦЭМ!$A$33:$A$776,$A138,СВЦЭМ!$B$33:$B$776,I$119)+'СЕТ СН'!$I$11+СВЦЭМ!$D$10+'СЕТ СН'!$I$6-'СЕТ СН'!$I$23</f>
        <v>1400.0555166700001</v>
      </c>
      <c r="J138" s="36">
        <f>SUMIFS(СВЦЭМ!$D$33:$D$776,СВЦЭМ!$A$33:$A$776,$A138,СВЦЭМ!$B$33:$B$776,J$119)+'СЕТ СН'!$I$11+СВЦЭМ!$D$10+'СЕТ СН'!$I$6-'СЕТ СН'!$I$23</f>
        <v>1433.8719750499999</v>
      </c>
      <c r="K138" s="36">
        <f>SUMIFS(СВЦЭМ!$D$33:$D$776,СВЦЭМ!$A$33:$A$776,$A138,СВЦЭМ!$B$33:$B$776,K$119)+'СЕТ СН'!$I$11+СВЦЭМ!$D$10+'СЕТ СН'!$I$6-'СЕТ СН'!$I$23</f>
        <v>1478.9049089499999</v>
      </c>
      <c r="L138" s="36">
        <f>SUMIFS(СВЦЭМ!$D$33:$D$776,СВЦЭМ!$A$33:$A$776,$A138,СВЦЭМ!$B$33:$B$776,L$119)+'СЕТ СН'!$I$11+СВЦЭМ!$D$10+'СЕТ СН'!$I$6-'СЕТ СН'!$I$23</f>
        <v>1477.49334649</v>
      </c>
      <c r="M138" s="36">
        <f>SUMIFS(СВЦЭМ!$D$33:$D$776,СВЦЭМ!$A$33:$A$776,$A138,СВЦЭМ!$B$33:$B$776,M$119)+'СЕТ СН'!$I$11+СВЦЭМ!$D$10+'СЕТ СН'!$I$6-'СЕТ СН'!$I$23</f>
        <v>1472.37854298</v>
      </c>
      <c r="N138" s="36">
        <f>SUMIFS(СВЦЭМ!$D$33:$D$776,СВЦЭМ!$A$33:$A$776,$A138,СВЦЭМ!$B$33:$B$776,N$119)+'СЕТ СН'!$I$11+СВЦЭМ!$D$10+'СЕТ СН'!$I$6-'СЕТ СН'!$I$23</f>
        <v>1469.3495546899999</v>
      </c>
      <c r="O138" s="36">
        <f>SUMIFS(СВЦЭМ!$D$33:$D$776,СВЦЭМ!$A$33:$A$776,$A138,СВЦЭМ!$B$33:$B$776,O$119)+'СЕТ СН'!$I$11+СВЦЭМ!$D$10+'СЕТ СН'!$I$6-'СЕТ СН'!$I$23</f>
        <v>1480.59194817</v>
      </c>
      <c r="P138" s="36">
        <f>SUMIFS(СВЦЭМ!$D$33:$D$776,СВЦЭМ!$A$33:$A$776,$A138,СВЦЭМ!$B$33:$B$776,P$119)+'СЕТ СН'!$I$11+СВЦЭМ!$D$10+'СЕТ СН'!$I$6-'СЕТ СН'!$I$23</f>
        <v>1483.4451931399999</v>
      </c>
      <c r="Q138" s="36">
        <f>SUMIFS(СВЦЭМ!$D$33:$D$776,СВЦЭМ!$A$33:$A$776,$A138,СВЦЭМ!$B$33:$B$776,Q$119)+'СЕТ СН'!$I$11+СВЦЭМ!$D$10+'СЕТ СН'!$I$6-'СЕТ СН'!$I$23</f>
        <v>1475.01168478</v>
      </c>
      <c r="R138" s="36">
        <f>SUMIFS(СВЦЭМ!$D$33:$D$776,СВЦЭМ!$A$33:$A$776,$A138,СВЦЭМ!$B$33:$B$776,R$119)+'СЕТ СН'!$I$11+СВЦЭМ!$D$10+'СЕТ СН'!$I$6-'СЕТ СН'!$I$23</f>
        <v>1502.96389634</v>
      </c>
      <c r="S138" s="36">
        <f>SUMIFS(СВЦЭМ!$D$33:$D$776,СВЦЭМ!$A$33:$A$776,$A138,СВЦЭМ!$B$33:$B$776,S$119)+'СЕТ СН'!$I$11+СВЦЭМ!$D$10+'СЕТ СН'!$I$6-'СЕТ СН'!$I$23</f>
        <v>1544.67609902</v>
      </c>
      <c r="T138" s="36">
        <f>SUMIFS(СВЦЭМ!$D$33:$D$776,СВЦЭМ!$A$33:$A$776,$A138,СВЦЭМ!$B$33:$B$776,T$119)+'СЕТ СН'!$I$11+СВЦЭМ!$D$10+'СЕТ СН'!$I$6-'СЕТ СН'!$I$23</f>
        <v>1544.5114684999999</v>
      </c>
      <c r="U138" s="36">
        <f>SUMIFS(СВЦЭМ!$D$33:$D$776,СВЦЭМ!$A$33:$A$776,$A138,СВЦЭМ!$B$33:$B$776,U$119)+'СЕТ СН'!$I$11+СВЦЭМ!$D$10+'СЕТ СН'!$I$6-'СЕТ СН'!$I$23</f>
        <v>1540.5469824900001</v>
      </c>
      <c r="V138" s="36">
        <f>SUMIFS(СВЦЭМ!$D$33:$D$776,СВЦЭМ!$A$33:$A$776,$A138,СВЦЭМ!$B$33:$B$776,V$119)+'СЕТ СН'!$I$11+СВЦЭМ!$D$10+'СЕТ СН'!$I$6-'СЕТ СН'!$I$23</f>
        <v>1534.2788417699999</v>
      </c>
      <c r="W138" s="36">
        <f>SUMIFS(СВЦЭМ!$D$33:$D$776,СВЦЭМ!$A$33:$A$776,$A138,СВЦЭМ!$B$33:$B$776,W$119)+'СЕТ СН'!$I$11+СВЦЭМ!$D$10+'СЕТ СН'!$I$6-'СЕТ СН'!$I$23</f>
        <v>1546.6370508699999</v>
      </c>
      <c r="X138" s="36">
        <f>SUMIFS(СВЦЭМ!$D$33:$D$776,СВЦЭМ!$A$33:$A$776,$A138,СВЦЭМ!$B$33:$B$776,X$119)+'СЕТ СН'!$I$11+СВЦЭМ!$D$10+'СЕТ СН'!$I$6-'СЕТ СН'!$I$23</f>
        <v>1618.94918461</v>
      </c>
      <c r="Y138" s="36">
        <f>SUMIFS(СВЦЭМ!$D$33:$D$776,СВЦЭМ!$A$33:$A$776,$A138,СВЦЭМ!$B$33:$B$776,Y$119)+'СЕТ СН'!$I$11+СВЦЭМ!$D$10+'СЕТ СН'!$I$6-'СЕТ СН'!$I$23</f>
        <v>1537.9620371400001</v>
      </c>
    </row>
    <row r="139" spans="1:25" ht="15.75" x14ac:dyDescent="0.2">
      <c r="A139" s="35">
        <f t="shared" si="3"/>
        <v>43697</v>
      </c>
      <c r="B139" s="36">
        <f>SUMIFS(СВЦЭМ!$D$33:$D$776,СВЦЭМ!$A$33:$A$776,$A139,СВЦЭМ!$B$33:$B$776,B$119)+'СЕТ СН'!$I$11+СВЦЭМ!$D$10+'СЕТ СН'!$I$6-'СЕТ СН'!$I$23</f>
        <v>1392.1401323300001</v>
      </c>
      <c r="C139" s="36">
        <f>SUMIFS(СВЦЭМ!$D$33:$D$776,СВЦЭМ!$A$33:$A$776,$A139,СВЦЭМ!$B$33:$B$776,C$119)+'СЕТ СН'!$I$11+СВЦЭМ!$D$10+'СЕТ СН'!$I$6-'СЕТ СН'!$I$23</f>
        <v>1425.3175488299999</v>
      </c>
      <c r="D139" s="36">
        <f>SUMIFS(СВЦЭМ!$D$33:$D$776,СВЦЭМ!$A$33:$A$776,$A139,СВЦЭМ!$B$33:$B$776,D$119)+'СЕТ СН'!$I$11+СВЦЭМ!$D$10+'СЕТ СН'!$I$6-'СЕТ СН'!$I$23</f>
        <v>1462.9013375700001</v>
      </c>
      <c r="E139" s="36">
        <f>SUMIFS(СВЦЭМ!$D$33:$D$776,СВЦЭМ!$A$33:$A$776,$A139,СВЦЭМ!$B$33:$B$776,E$119)+'СЕТ СН'!$I$11+СВЦЭМ!$D$10+'СЕТ СН'!$I$6-'СЕТ СН'!$I$23</f>
        <v>1478.5890643499999</v>
      </c>
      <c r="F139" s="36">
        <f>SUMIFS(СВЦЭМ!$D$33:$D$776,СВЦЭМ!$A$33:$A$776,$A139,СВЦЭМ!$B$33:$B$776,F$119)+'СЕТ СН'!$I$11+СВЦЭМ!$D$10+'СЕТ СН'!$I$6-'СЕТ СН'!$I$23</f>
        <v>1487.6302460699999</v>
      </c>
      <c r="G139" s="36">
        <f>SUMIFS(СВЦЭМ!$D$33:$D$776,СВЦЭМ!$A$33:$A$776,$A139,СВЦЭМ!$B$33:$B$776,G$119)+'СЕТ СН'!$I$11+СВЦЭМ!$D$10+'СЕТ СН'!$I$6-'СЕТ СН'!$I$23</f>
        <v>1464.45093314</v>
      </c>
      <c r="H139" s="36">
        <f>SUMIFS(СВЦЭМ!$D$33:$D$776,СВЦЭМ!$A$33:$A$776,$A139,СВЦЭМ!$B$33:$B$776,H$119)+'СЕТ СН'!$I$11+СВЦЭМ!$D$10+'СЕТ СН'!$I$6-'СЕТ СН'!$I$23</f>
        <v>1426.9105986999998</v>
      </c>
      <c r="I139" s="36">
        <f>SUMIFS(СВЦЭМ!$D$33:$D$776,СВЦЭМ!$A$33:$A$776,$A139,СВЦЭМ!$B$33:$B$776,I$119)+'СЕТ СН'!$I$11+СВЦЭМ!$D$10+'СЕТ СН'!$I$6-'СЕТ СН'!$I$23</f>
        <v>1376.4637005700001</v>
      </c>
      <c r="J139" s="36">
        <f>SUMIFS(СВЦЭМ!$D$33:$D$776,СВЦЭМ!$A$33:$A$776,$A139,СВЦЭМ!$B$33:$B$776,J$119)+'СЕТ СН'!$I$11+СВЦЭМ!$D$10+'СЕТ СН'!$I$6-'СЕТ СН'!$I$23</f>
        <v>1368.27210341</v>
      </c>
      <c r="K139" s="36">
        <f>SUMIFS(СВЦЭМ!$D$33:$D$776,СВЦЭМ!$A$33:$A$776,$A139,СВЦЭМ!$B$33:$B$776,K$119)+'СЕТ СН'!$I$11+СВЦЭМ!$D$10+'СЕТ СН'!$I$6-'СЕТ СН'!$I$23</f>
        <v>1391.8686466099998</v>
      </c>
      <c r="L139" s="36">
        <f>SUMIFS(СВЦЭМ!$D$33:$D$776,СВЦЭМ!$A$33:$A$776,$A139,СВЦЭМ!$B$33:$B$776,L$119)+'СЕТ СН'!$I$11+СВЦЭМ!$D$10+'СЕТ СН'!$I$6-'СЕТ СН'!$I$23</f>
        <v>1388.2654493</v>
      </c>
      <c r="M139" s="36">
        <f>SUMIFS(СВЦЭМ!$D$33:$D$776,СВЦЭМ!$A$33:$A$776,$A139,СВЦЭМ!$B$33:$B$776,M$119)+'СЕТ СН'!$I$11+СВЦЭМ!$D$10+'СЕТ СН'!$I$6-'СЕТ СН'!$I$23</f>
        <v>1386.2320020899999</v>
      </c>
      <c r="N139" s="36">
        <f>SUMIFS(СВЦЭМ!$D$33:$D$776,СВЦЭМ!$A$33:$A$776,$A139,СВЦЭМ!$B$33:$B$776,N$119)+'СЕТ СН'!$I$11+СВЦЭМ!$D$10+'СЕТ СН'!$I$6-'СЕТ СН'!$I$23</f>
        <v>1375.2669339099998</v>
      </c>
      <c r="O139" s="36">
        <f>SUMIFS(СВЦЭМ!$D$33:$D$776,СВЦЭМ!$A$33:$A$776,$A139,СВЦЭМ!$B$33:$B$776,O$119)+'СЕТ СН'!$I$11+СВЦЭМ!$D$10+'СЕТ СН'!$I$6-'СЕТ СН'!$I$23</f>
        <v>1378.5501456500001</v>
      </c>
      <c r="P139" s="36">
        <f>SUMIFS(СВЦЭМ!$D$33:$D$776,СВЦЭМ!$A$33:$A$776,$A139,СВЦЭМ!$B$33:$B$776,P$119)+'СЕТ СН'!$I$11+СВЦЭМ!$D$10+'СЕТ СН'!$I$6-'СЕТ СН'!$I$23</f>
        <v>1387.30548441</v>
      </c>
      <c r="Q139" s="36">
        <f>SUMIFS(СВЦЭМ!$D$33:$D$776,СВЦЭМ!$A$33:$A$776,$A139,СВЦЭМ!$B$33:$B$776,Q$119)+'СЕТ СН'!$I$11+СВЦЭМ!$D$10+'СЕТ СН'!$I$6-'СЕТ СН'!$I$23</f>
        <v>1389.5666420299999</v>
      </c>
      <c r="R139" s="36">
        <f>SUMIFS(СВЦЭМ!$D$33:$D$776,СВЦЭМ!$A$33:$A$776,$A139,СВЦЭМ!$B$33:$B$776,R$119)+'СЕТ СН'!$I$11+СВЦЭМ!$D$10+'СЕТ СН'!$I$6-'СЕТ СН'!$I$23</f>
        <v>1457.9453620499999</v>
      </c>
      <c r="S139" s="36">
        <f>SUMIFS(СВЦЭМ!$D$33:$D$776,СВЦЭМ!$A$33:$A$776,$A139,СВЦЭМ!$B$33:$B$776,S$119)+'СЕТ СН'!$I$11+СВЦЭМ!$D$10+'СЕТ СН'!$I$6-'СЕТ СН'!$I$23</f>
        <v>1367.92540807</v>
      </c>
      <c r="T139" s="36">
        <f>SUMIFS(СВЦЭМ!$D$33:$D$776,СВЦЭМ!$A$33:$A$776,$A139,СВЦЭМ!$B$33:$B$776,T$119)+'СЕТ СН'!$I$11+СВЦЭМ!$D$10+'СЕТ СН'!$I$6-'СЕТ СН'!$I$23</f>
        <v>1374.2770038200001</v>
      </c>
      <c r="U139" s="36">
        <f>SUMIFS(СВЦЭМ!$D$33:$D$776,СВЦЭМ!$A$33:$A$776,$A139,СВЦЭМ!$B$33:$B$776,U$119)+'СЕТ СН'!$I$11+СВЦЭМ!$D$10+'СЕТ СН'!$I$6-'СЕТ СН'!$I$23</f>
        <v>1376.3891171099999</v>
      </c>
      <c r="V139" s="36">
        <f>SUMIFS(СВЦЭМ!$D$33:$D$776,СВЦЭМ!$A$33:$A$776,$A139,СВЦЭМ!$B$33:$B$776,V$119)+'СЕТ СН'!$I$11+СВЦЭМ!$D$10+'СЕТ СН'!$I$6-'СЕТ СН'!$I$23</f>
        <v>1388.3909316199999</v>
      </c>
      <c r="W139" s="36">
        <f>SUMIFS(СВЦЭМ!$D$33:$D$776,СВЦЭМ!$A$33:$A$776,$A139,СВЦЭМ!$B$33:$B$776,W$119)+'СЕТ СН'!$I$11+СВЦЭМ!$D$10+'СЕТ СН'!$I$6-'СЕТ СН'!$I$23</f>
        <v>1399.6981350900001</v>
      </c>
      <c r="X139" s="36">
        <f>SUMIFS(СВЦЭМ!$D$33:$D$776,СВЦЭМ!$A$33:$A$776,$A139,СВЦЭМ!$B$33:$B$776,X$119)+'СЕТ СН'!$I$11+СВЦЭМ!$D$10+'СЕТ СН'!$I$6-'СЕТ СН'!$I$23</f>
        <v>1361.74689474</v>
      </c>
      <c r="Y139" s="36">
        <f>SUMIFS(СВЦЭМ!$D$33:$D$776,СВЦЭМ!$A$33:$A$776,$A139,СВЦЭМ!$B$33:$B$776,Y$119)+'СЕТ СН'!$I$11+СВЦЭМ!$D$10+'СЕТ СН'!$I$6-'СЕТ СН'!$I$23</f>
        <v>1309.43057671</v>
      </c>
    </row>
    <row r="140" spans="1:25" ht="15.75" x14ac:dyDescent="0.2">
      <c r="A140" s="35">
        <f t="shared" si="3"/>
        <v>43698</v>
      </c>
      <c r="B140" s="36">
        <f>SUMIFS(СВЦЭМ!$D$33:$D$776,СВЦЭМ!$A$33:$A$776,$A140,СВЦЭМ!$B$33:$B$776,B$119)+'СЕТ СН'!$I$11+СВЦЭМ!$D$10+'СЕТ СН'!$I$6-'СЕТ СН'!$I$23</f>
        <v>1377.3581358399999</v>
      </c>
      <c r="C140" s="36">
        <f>SUMIFS(СВЦЭМ!$D$33:$D$776,СВЦЭМ!$A$33:$A$776,$A140,СВЦЭМ!$B$33:$B$776,C$119)+'СЕТ СН'!$I$11+СВЦЭМ!$D$10+'СЕТ СН'!$I$6-'СЕТ СН'!$I$23</f>
        <v>1426.69877174</v>
      </c>
      <c r="D140" s="36">
        <f>SUMIFS(СВЦЭМ!$D$33:$D$776,СВЦЭМ!$A$33:$A$776,$A140,СВЦЭМ!$B$33:$B$776,D$119)+'СЕТ СН'!$I$11+СВЦЭМ!$D$10+'СЕТ СН'!$I$6-'СЕТ СН'!$I$23</f>
        <v>1445.43718423</v>
      </c>
      <c r="E140" s="36">
        <f>SUMIFS(СВЦЭМ!$D$33:$D$776,СВЦЭМ!$A$33:$A$776,$A140,СВЦЭМ!$B$33:$B$776,E$119)+'СЕТ СН'!$I$11+СВЦЭМ!$D$10+'СЕТ СН'!$I$6-'СЕТ СН'!$I$23</f>
        <v>1453.7615759800001</v>
      </c>
      <c r="F140" s="36">
        <f>SUMIFS(СВЦЭМ!$D$33:$D$776,СВЦЭМ!$A$33:$A$776,$A140,СВЦЭМ!$B$33:$B$776,F$119)+'СЕТ СН'!$I$11+СВЦЭМ!$D$10+'СЕТ СН'!$I$6-'СЕТ СН'!$I$23</f>
        <v>1459.75143989</v>
      </c>
      <c r="G140" s="36">
        <f>SUMIFS(СВЦЭМ!$D$33:$D$776,СВЦЭМ!$A$33:$A$776,$A140,СВЦЭМ!$B$33:$B$776,G$119)+'СЕТ СН'!$I$11+СВЦЭМ!$D$10+'СЕТ СН'!$I$6-'СЕТ СН'!$I$23</f>
        <v>1428.1598979299999</v>
      </c>
      <c r="H140" s="36">
        <f>SUMIFS(СВЦЭМ!$D$33:$D$776,СВЦЭМ!$A$33:$A$776,$A140,СВЦЭМ!$B$33:$B$776,H$119)+'СЕТ СН'!$I$11+СВЦЭМ!$D$10+'СЕТ СН'!$I$6-'СЕТ СН'!$I$23</f>
        <v>1378.76415092</v>
      </c>
      <c r="I140" s="36">
        <f>SUMIFS(СВЦЭМ!$D$33:$D$776,СВЦЭМ!$A$33:$A$776,$A140,СВЦЭМ!$B$33:$B$776,I$119)+'СЕТ СН'!$I$11+СВЦЭМ!$D$10+'СЕТ СН'!$I$6-'СЕТ СН'!$I$23</f>
        <v>1319.5586877800001</v>
      </c>
      <c r="J140" s="36">
        <f>SUMIFS(СВЦЭМ!$D$33:$D$776,СВЦЭМ!$A$33:$A$776,$A140,СВЦЭМ!$B$33:$B$776,J$119)+'СЕТ СН'!$I$11+СВЦЭМ!$D$10+'СЕТ СН'!$I$6-'СЕТ СН'!$I$23</f>
        <v>1331.9344023599999</v>
      </c>
      <c r="K140" s="36">
        <f>SUMIFS(СВЦЭМ!$D$33:$D$776,СВЦЭМ!$A$33:$A$776,$A140,СВЦЭМ!$B$33:$B$776,K$119)+'СЕТ СН'!$I$11+СВЦЭМ!$D$10+'СЕТ СН'!$I$6-'СЕТ СН'!$I$23</f>
        <v>1361.12943675</v>
      </c>
      <c r="L140" s="36">
        <f>SUMIFS(СВЦЭМ!$D$33:$D$776,СВЦЭМ!$A$33:$A$776,$A140,СВЦЭМ!$B$33:$B$776,L$119)+'СЕТ СН'!$I$11+СВЦЭМ!$D$10+'СЕТ СН'!$I$6-'СЕТ СН'!$I$23</f>
        <v>1371.8994340099998</v>
      </c>
      <c r="M140" s="36">
        <f>SUMIFS(СВЦЭМ!$D$33:$D$776,СВЦЭМ!$A$33:$A$776,$A140,СВЦЭМ!$B$33:$B$776,M$119)+'СЕТ СН'!$I$11+СВЦЭМ!$D$10+'СЕТ СН'!$I$6-'СЕТ СН'!$I$23</f>
        <v>1368.79327296</v>
      </c>
      <c r="N140" s="36">
        <f>SUMIFS(СВЦЭМ!$D$33:$D$776,СВЦЭМ!$A$33:$A$776,$A140,СВЦЭМ!$B$33:$B$776,N$119)+'СЕТ СН'!$I$11+СВЦЭМ!$D$10+'СЕТ СН'!$I$6-'СЕТ СН'!$I$23</f>
        <v>1362.57273388</v>
      </c>
      <c r="O140" s="36">
        <f>SUMIFS(СВЦЭМ!$D$33:$D$776,СВЦЭМ!$A$33:$A$776,$A140,СВЦЭМ!$B$33:$B$776,O$119)+'СЕТ СН'!$I$11+СВЦЭМ!$D$10+'СЕТ СН'!$I$6-'СЕТ СН'!$I$23</f>
        <v>1364.07002388</v>
      </c>
      <c r="P140" s="36">
        <f>SUMIFS(СВЦЭМ!$D$33:$D$776,СВЦЭМ!$A$33:$A$776,$A140,СВЦЭМ!$B$33:$B$776,P$119)+'СЕТ СН'!$I$11+СВЦЭМ!$D$10+'СЕТ СН'!$I$6-'СЕТ СН'!$I$23</f>
        <v>1366.83201753</v>
      </c>
      <c r="Q140" s="36">
        <f>SUMIFS(СВЦЭМ!$D$33:$D$776,СВЦЭМ!$A$33:$A$776,$A140,СВЦЭМ!$B$33:$B$776,Q$119)+'СЕТ СН'!$I$11+СВЦЭМ!$D$10+'СЕТ СН'!$I$6-'СЕТ СН'!$I$23</f>
        <v>1374.27921044</v>
      </c>
      <c r="R140" s="36">
        <f>SUMIFS(СВЦЭМ!$D$33:$D$776,СВЦЭМ!$A$33:$A$776,$A140,СВЦЭМ!$B$33:$B$776,R$119)+'СЕТ СН'!$I$11+СВЦЭМ!$D$10+'СЕТ СН'!$I$6-'СЕТ СН'!$I$23</f>
        <v>1380.32168181</v>
      </c>
      <c r="S140" s="36">
        <f>SUMIFS(СВЦЭМ!$D$33:$D$776,СВЦЭМ!$A$33:$A$776,$A140,СВЦЭМ!$B$33:$B$776,S$119)+'СЕТ СН'!$I$11+СВЦЭМ!$D$10+'СЕТ СН'!$I$6-'СЕТ СН'!$I$23</f>
        <v>1414.20956839</v>
      </c>
      <c r="T140" s="36">
        <f>SUMIFS(СВЦЭМ!$D$33:$D$776,СВЦЭМ!$A$33:$A$776,$A140,СВЦЭМ!$B$33:$B$776,T$119)+'СЕТ СН'!$I$11+СВЦЭМ!$D$10+'СЕТ СН'!$I$6-'СЕТ СН'!$I$23</f>
        <v>1381.56866055</v>
      </c>
      <c r="U140" s="36">
        <f>SUMIFS(СВЦЭМ!$D$33:$D$776,СВЦЭМ!$A$33:$A$776,$A140,СВЦЭМ!$B$33:$B$776,U$119)+'СЕТ СН'!$I$11+СВЦЭМ!$D$10+'СЕТ СН'!$I$6-'СЕТ СН'!$I$23</f>
        <v>1305.26815698</v>
      </c>
      <c r="V140" s="36">
        <f>SUMIFS(СВЦЭМ!$D$33:$D$776,СВЦЭМ!$A$33:$A$776,$A140,СВЦЭМ!$B$33:$B$776,V$119)+'СЕТ СН'!$I$11+СВЦЭМ!$D$10+'СЕТ СН'!$I$6-'СЕТ СН'!$I$23</f>
        <v>1320.0490359</v>
      </c>
      <c r="W140" s="36">
        <f>SUMIFS(СВЦЭМ!$D$33:$D$776,СВЦЭМ!$A$33:$A$776,$A140,СВЦЭМ!$B$33:$B$776,W$119)+'СЕТ СН'!$I$11+СВЦЭМ!$D$10+'СЕТ СН'!$I$6-'СЕТ СН'!$I$23</f>
        <v>1321.65195836</v>
      </c>
      <c r="X140" s="36">
        <f>SUMIFS(СВЦЭМ!$D$33:$D$776,СВЦЭМ!$A$33:$A$776,$A140,СВЦЭМ!$B$33:$B$776,X$119)+'СЕТ СН'!$I$11+СВЦЭМ!$D$10+'СЕТ СН'!$I$6-'СЕТ СН'!$I$23</f>
        <v>1275.12518424</v>
      </c>
      <c r="Y140" s="36">
        <f>SUMIFS(СВЦЭМ!$D$33:$D$776,СВЦЭМ!$A$33:$A$776,$A140,СВЦЭМ!$B$33:$B$776,Y$119)+'СЕТ СН'!$I$11+СВЦЭМ!$D$10+'СЕТ СН'!$I$6-'СЕТ СН'!$I$23</f>
        <v>1282.27339265</v>
      </c>
    </row>
    <row r="141" spans="1:25" ht="15.75" x14ac:dyDescent="0.2">
      <c r="A141" s="35">
        <f t="shared" si="3"/>
        <v>43699</v>
      </c>
      <c r="B141" s="36">
        <f>SUMIFS(СВЦЭМ!$D$33:$D$776,СВЦЭМ!$A$33:$A$776,$A141,СВЦЭМ!$B$33:$B$776,B$119)+'СЕТ СН'!$I$11+СВЦЭМ!$D$10+'СЕТ СН'!$I$6-'СЕТ СН'!$I$23</f>
        <v>1409.8912332699999</v>
      </c>
      <c r="C141" s="36">
        <f>SUMIFS(СВЦЭМ!$D$33:$D$776,СВЦЭМ!$A$33:$A$776,$A141,СВЦЭМ!$B$33:$B$776,C$119)+'СЕТ СН'!$I$11+СВЦЭМ!$D$10+'СЕТ СН'!$I$6-'СЕТ СН'!$I$23</f>
        <v>1445.9802478000001</v>
      </c>
      <c r="D141" s="36">
        <f>SUMIFS(СВЦЭМ!$D$33:$D$776,СВЦЭМ!$A$33:$A$776,$A141,СВЦЭМ!$B$33:$B$776,D$119)+'СЕТ СН'!$I$11+СВЦЭМ!$D$10+'СЕТ СН'!$I$6-'СЕТ СН'!$I$23</f>
        <v>1462.93433643</v>
      </c>
      <c r="E141" s="36">
        <f>SUMIFS(СВЦЭМ!$D$33:$D$776,СВЦЭМ!$A$33:$A$776,$A141,СВЦЭМ!$B$33:$B$776,E$119)+'СЕТ СН'!$I$11+СВЦЭМ!$D$10+'СЕТ СН'!$I$6-'СЕТ СН'!$I$23</f>
        <v>1475.06690355</v>
      </c>
      <c r="F141" s="36">
        <f>SUMIFS(СВЦЭМ!$D$33:$D$776,СВЦЭМ!$A$33:$A$776,$A141,СВЦЭМ!$B$33:$B$776,F$119)+'СЕТ СН'!$I$11+СВЦЭМ!$D$10+'СЕТ СН'!$I$6-'СЕТ СН'!$I$23</f>
        <v>1481.9643483499999</v>
      </c>
      <c r="G141" s="36">
        <f>SUMIFS(СВЦЭМ!$D$33:$D$776,СВЦЭМ!$A$33:$A$776,$A141,СВЦЭМ!$B$33:$B$776,G$119)+'СЕТ СН'!$I$11+СВЦЭМ!$D$10+'СЕТ СН'!$I$6-'СЕТ СН'!$I$23</f>
        <v>1457.6635448500001</v>
      </c>
      <c r="H141" s="36">
        <f>SUMIFS(СВЦЭМ!$D$33:$D$776,СВЦЭМ!$A$33:$A$776,$A141,СВЦЭМ!$B$33:$B$776,H$119)+'СЕТ СН'!$I$11+СВЦЭМ!$D$10+'СЕТ СН'!$I$6-'СЕТ СН'!$I$23</f>
        <v>1424.5037984999999</v>
      </c>
      <c r="I141" s="36">
        <f>SUMIFS(СВЦЭМ!$D$33:$D$776,СВЦЭМ!$A$33:$A$776,$A141,СВЦЭМ!$B$33:$B$776,I$119)+'СЕТ СН'!$I$11+СВЦЭМ!$D$10+'СЕТ СН'!$I$6-'СЕТ СН'!$I$23</f>
        <v>1372.88656358</v>
      </c>
      <c r="J141" s="36">
        <f>SUMIFS(СВЦЭМ!$D$33:$D$776,СВЦЭМ!$A$33:$A$776,$A141,СВЦЭМ!$B$33:$B$776,J$119)+'СЕТ СН'!$I$11+СВЦЭМ!$D$10+'СЕТ СН'!$I$6-'СЕТ СН'!$I$23</f>
        <v>1348.5759380099998</v>
      </c>
      <c r="K141" s="36">
        <f>SUMIFS(СВЦЭМ!$D$33:$D$776,СВЦЭМ!$A$33:$A$776,$A141,СВЦЭМ!$B$33:$B$776,K$119)+'СЕТ СН'!$I$11+СВЦЭМ!$D$10+'СЕТ СН'!$I$6-'СЕТ СН'!$I$23</f>
        <v>1358.05096366</v>
      </c>
      <c r="L141" s="36">
        <f>SUMIFS(СВЦЭМ!$D$33:$D$776,СВЦЭМ!$A$33:$A$776,$A141,СВЦЭМ!$B$33:$B$776,L$119)+'СЕТ СН'!$I$11+СВЦЭМ!$D$10+'СЕТ СН'!$I$6-'СЕТ СН'!$I$23</f>
        <v>1365.63284387</v>
      </c>
      <c r="M141" s="36">
        <f>SUMIFS(СВЦЭМ!$D$33:$D$776,СВЦЭМ!$A$33:$A$776,$A141,СВЦЭМ!$B$33:$B$776,M$119)+'СЕТ СН'!$I$11+СВЦЭМ!$D$10+'СЕТ СН'!$I$6-'СЕТ СН'!$I$23</f>
        <v>1366.64914043</v>
      </c>
      <c r="N141" s="36">
        <f>SUMIFS(СВЦЭМ!$D$33:$D$776,СВЦЭМ!$A$33:$A$776,$A141,СВЦЭМ!$B$33:$B$776,N$119)+'СЕТ СН'!$I$11+СВЦЭМ!$D$10+'СЕТ СН'!$I$6-'СЕТ СН'!$I$23</f>
        <v>1351.9879891999999</v>
      </c>
      <c r="O141" s="36">
        <f>SUMIFS(СВЦЭМ!$D$33:$D$776,СВЦЭМ!$A$33:$A$776,$A141,СВЦЭМ!$B$33:$B$776,O$119)+'СЕТ СН'!$I$11+СВЦЭМ!$D$10+'СЕТ СН'!$I$6-'СЕТ СН'!$I$23</f>
        <v>1357.7874829699999</v>
      </c>
      <c r="P141" s="36">
        <f>SUMIFS(СВЦЭМ!$D$33:$D$776,СВЦЭМ!$A$33:$A$776,$A141,СВЦЭМ!$B$33:$B$776,P$119)+'СЕТ СН'!$I$11+СВЦЭМ!$D$10+'СЕТ СН'!$I$6-'СЕТ СН'!$I$23</f>
        <v>1357.7118167799999</v>
      </c>
      <c r="Q141" s="36">
        <f>SUMIFS(СВЦЭМ!$D$33:$D$776,СВЦЭМ!$A$33:$A$776,$A141,СВЦЭМ!$B$33:$B$776,Q$119)+'СЕТ СН'!$I$11+СВЦЭМ!$D$10+'СЕТ СН'!$I$6-'СЕТ СН'!$I$23</f>
        <v>1353.0679393999999</v>
      </c>
      <c r="R141" s="36">
        <f>SUMIFS(СВЦЭМ!$D$33:$D$776,СВЦЭМ!$A$33:$A$776,$A141,СВЦЭМ!$B$33:$B$776,R$119)+'СЕТ СН'!$I$11+СВЦЭМ!$D$10+'СЕТ СН'!$I$6-'СЕТ СН'!$I$23</f>
        <v>1307.3416374399999</v>
      </c>
      <c r="S141" s="36">
        <f>SUMIFS(СВЦЭМ!$D$33:$D$776,СВЦЭМ!$A$33:$A$776,$A141,СВЦЭМ!$B$33:$B$776,S$119)+'СЕТ СН'!$I$11+СВЦЭМ!$D$10+'СЕТ СН'!$I$6-'СЕТ СН'!$I$23</f>
        <v>1277.8144853899998</v>
      </c>
      <c r="T141" s="36">
        <f>SUMIFS(СВЦЭМ!$D$33:$D$776,СВЦЭМ!$A$33:$A$776,$A141,СВЦЭМ!$B$33:$B$776,T$119)+'СЕТ СН'!$I$11+СВЦЭМ!$D$10+'СЕТ СН'!$I$6-'СЕТ СН'!$I$23</f>
        <v>1271.0498759299999</v>
      </c>
      <c r="U141" s="36">
        <f>SUMIFS(СВЦЭМ!$D$33:$D$776,СВЦЭМ!$A$33:$A$776,$A141,СВЦЭМ!$B$33:$B$776,U$119)+'СЕТ СН'!$I$11+СВЦЭМ!$D$10+'СЕТ СН'!$I$6-'СЕТ СН'!$I$23</f>
        <v>1272.81342296</v>
      </c>
      <c r="V141" s="36">
        <f>SUMIFS(СВЦЭМ!$D$33:$D$776,СВЦЭМ!$A$33:$A$776,$A141,СВЦЭМ!$B$33:$B$776,V$119)+'СЕТ СН'!$I$11+СВЦЭМ!$D$10+'СЕТ СН'!$I$6-'СЕТ СН'!$I$23</f>
        <v>1290.0127426399999</v>
      </c>
      <c r="W141" s="36">
        <f>SUMIFS(СВЦЭМ!$D$33:$D$776,СВЦЭМ!$A$33:$A$776,$A141,СВЦЭМ!$B$33:$B$776,W$119)+'СЕТ СН'!$I$11+СВЦЭМ!$D$10+'СЕТ СН'!$I$6-'СЕТ СН'!$I$23</f>
        <v>1294.0339945400001</v>
      </c>
      <c r="X141" s="36">
        <f>SUMIFS(СВЦЭМ!$D$33:$D$776,СВЦЭМ!$A$33:$A$776,$A141,СВЦЭМ!$B$33:$B$776,X$119)+'СЕТ СН'!$I$11+СВЦЭМ!$D$10+'СЕТ СН'!$I$6-'СЕТ СН'!$I$23</f>
        <v>1243.4693900299999</v>
      </c>
      <c r="Y141" s="36">
        <f>SUMIFS(СВЦЭМ!$D$33:$D$776,СВЦЭМ!$A$33:$A$776,$A141,СВЦЭМ!$B$33:$B$776,Y$119)+'СЕТ СН'!$I$11+СВЦЭМ!$D$10+'СЕТ СН'!$I$6-'СЕТ СН'!$I$23</f>
        <v>1271.08806785</v>
      </c>
    </row>
    <row r="142" spans="1:25" ht="15.75" x14ac:dyDescent="0.2">
      <c r="A142" s="35">
        <f t="shared" si="3"/>
        <v>43700</v>
      </c>
      <c r="B142" s="36">
        <f>SUMIFS(СВЦЭМ!$D$33:$D$776,СВЦЭМ!$A$33:$A$776,$A142,СВЦЭМ!$B$33:$B$776,B$119)+'СЕТ СН'!$I$11+СВЦЭМ!$D$10+'СЕТ СН'!$I$6-'СЕТ СН'!$I$23</f>
        <v>1357.1837304599999</v>
      </c>
      <c r="C142" s="36">
        <f>SUMIFS(СВЦЭМ!$D$33:$D$776,СВЦЭМ!$A$33:$A$776,$A142,СВЦЭМ!$B$33:$B$776,C$119)+'СЕТ СН'!$I$11+СВЦЭМ!$D$10+'СЕТ СН'!$I$6-'СЕТ СН'!$I$23</f>
        <v>1393.8289643399999</v>
      </c>
      <c r="D142" s="36">
        <f>SUMIFS(СВЦЭМ!$D$33:$D$776,СВЦЭМ!$A$33:$A$776,$A142,СВЦЭМ!$B$33:$B$776,D$119)+'СЕТ СН'!$I$11+СВЦЭМ!$D$10+'СЕТ СН'!$I$6-'СЕТ СН'!$I$23</f>
        <v>1376.3962097599999</v>
      </c>
      <c r="E142" s="36">
        <f>SUMIFS(СВЦЭМ!$D$33:$D$776,СВЦЭМ!$A$33:$A$776,$A142,СВЦЭМ!$B$33:$B$776,E$119)+'СЕТ СН'!$I$11+СВЦЭМ!$D$10+'СЕТ СН'!$I$6-'СЕТ СН'!$I$23</f>
        <v>1365.0826024099999</v>
      </c>
      <c r="F142" s="36">
        <f>SUMIFS(СВЦЭМ!$D$33:$D$776,СВЦЭМ!$A$33:$A$776,$A142,СВЦЭМ!$B$33:$B$776,F$119)+'СЕТ СН'!$I$11+СВЦЭМ!$D$10+'СЕТ СН'!$I$6-'СЕТ СН'!$I$23</f>
        <v>1366.0934037900001</v>
      </c>
      <c r="G142" s="36">
        <f>SUMIFS(СВЦЭМ!$D$33:$D$776,СВЦЭМ!$A$33:$A$776,$A142,СВЦЭМ!$B$33:$B$776,G$119)+'СЕТ СН'!$I$11+СВЦЭМ!$D$10+'СЕТ СН'!$I$6-'СЕТ СН'!$I$23</f>
        <v>1375.5725681200001</v>
      </c>
      <c r="H142" s="36">
        <f>SUMIFS(СВЦЭМ!$D$33:$D$776,СВЦЭМ!$A$33:$A$776,$A142,СВЦЭМ!$B$33:$B$776,H$119)+'СЕТ СН'!$I$11+СВЦЭМ!$D$10+'СЕТ СН'!$I$6-'СЕТ СН'!$I$23</f>
        <v>1343.3182105400001</v>
      </c>
      <c r="I142" s="36">
        <f>SUMIFS(СВЦЭМ!$D$33:$D$776,СВЦЭМ!$A$33:$A$776,$A142,СВЦЭМ!$B$33:$B$776,I$119)+'СЕТ СН'!$I$11+СВЦЭМ!$D$10+'СЕТ СН'!$I$6-'СЕТ СН'!$I$23</f>
        <v>1336.7036571399999</v>
      </c>
      <c r="J142" s="36">
        <f>SUMIFS(СВЦЭМ!$D$33:$D$776,СВЦЭМ!$A$33:$A$776,$A142,СВЦЭМ!$B$33:$B$776,J$119)+'СЕТ СН'!$I$11+СВЦЭМ!$D$10+'СЕТ СН'!$I$6-'СЕТ СН'!$I$23</f>
        <v>1374.81773991</v>
      </c>
      <c r="K142" s="36">
        <f>SUMIFS(СВЦЭМ!$D$33:$D$776,СВЦЭМ!$A$33:$A$776,$A142,СВЦЭМ!$B$33:$B$776,K$119)+'СЕТ СН'!$I$11+СВЦЭМ!$D$10+'СЕТ СН'!$I$6-'СЕТ СН'!$I$23</f>
        <v>1398.3442138800001</v>
      </c>
      <c r="L142" s="36">
        <f>SUMIFS(СВЦЭМ!$D$33:$D$776,СВЦЭМ!$A$33:$A$776,$A142,СВЦЭМ!$B$33:$B$776,L$119)+'СЕТ СН'!$I$11+СВЦЭМ!$D$10+'СЕТ СН'!$I$6-'СЕТ СН'!$I$23</f>
        <v>1385.09085944</v>
      </c>
      <c r="M142" s="36">
        <f>SUMIFS(СВЦЭМ!$D$33:$D$776,СВЦЭМ!$A$33:$A$776,$A142,СВЦЭМ!$B$33:$B$776,M$119)+'СЕТ СН'!$I$11+СВЦЭМ!$D$10+'СЕТ СН'!$I$6-'СЕТ СН'!$I$23</f>
        <v>1382.1308298599999</v>
      </c>
      <c r="N142" s="36">
        <f>SUMIFS(СВЦЭМ!$D$33:$D$776,СВЦЭМ!$A$33:$A$776,$A142,СВЦЭМ!$B$33:$B$776,N$119)+'СЕТ СН'!$I$11+СВЦЭМ!$D$10+'СЕТ СН'!$I$6-'СЕТ СН'!$I$23</f>
        <v>1383.45443791</v>
      </c>
      <c r="O142" s="36">
        <f>SUMIFS(СВЦЭМ!$D$33:$D$776,СВЦЭМ!$A$33:$A$776,$A142,СВЦЭМ!$B$33:$B$776,O$119)+'СЕТ СН'!$I$11+СВЦЭМ!$D$10+'СЕТ СН'!$I$6-'СЕТ СН'!$I$23</f>
        <v>1401.5043407799999</v>
      </c>
      <c r="P142" s="36">
        <f>SUMIFS(СВЦЭМ!$D$33:$D$776,СВЦЭМ!$A$33:$A$776,$A142,СВЦЭМ!$B$33:$B$776,P$119)+'СЕТ СН'!$I$11+СВЦЭМ!$D$10+'СЕТ СН'!$I$6-'СЕТ СН'!$I$23</f>
        <v>1410.3282192299998</v>
      </c>
      <c r="Q142" s="36">
        <f>SUMIFS(СВЦЭМ!$D$33:$D$776,СВЦЭМ!$A$33:$A$776,$A142,СВЦЭМ!$B$33:$B$776,Q$119)+'СЕТ СН'!$I$11+СВЦЭМ!$D$10+'СЕТ СН'!$I$6-'СЕТ СН'!$I$23</f>
        <v>1407.33374529</v>
      </c>
      <c r="R142" s="36">
        <f>SUMIFS(СВЦЭМ!$D$33:$D$776,СВЦЭМ!$A$33:$A$776,$A142,СВЦЭМ!$B$33:$B$776,R$119)+'СЕТ СН'!$I$11+СВЦЭМ!$D$10+'СЕТ СН'!$I$6-'СЕТ СН'!$I$23</f>
        <v>1387.7803308299999</v>
      </c>
      <c r="S142" s="36">
        <f>SUMIFS(СВЦЭМ!$D$33:$D$776,СВЦЭМ!$A$33:$A$776,$A142,СВЦЭМ!$B$33:$B$776,S$119)+'СЕТ СН'!$I$11+СВЦЭМ!$D$10+'СЕТ СН'!$I$6-'СЕТ СН'!$I$23</f>
        <v>1369.1870472800001</v>
      </c>
      <c r="T142" s="36">
        <f>SUMIFS(СВЦЭМ!$D$33:$D$776,СВЦЭМ!$A$33:$A$776,$A142,СВЦЭМ!$B$33:$B$776,T$119)+'СЕТ СН'!$I$11+СВЦЭМ!$D$10+'СЕТ СН'!$I$6-'СЕТ СН'!$I$23</f>
        <v>1359.97617298</v>
      </c>
      <c r="U142" s="36">
        <f>SUMIFS(СВЦЭМ!$D$33:$D$776,СВЦЭМ!$A$33:$A$776,$A142,СВЦЭМ!$B$33:$B$776,U$119)+'СЕТ СН'!$I$11+СВЦЭМ!$D$10+'СЕТ СН'!$I$6-'СЕТ СН'!$I$23</f>
        <v>1346.35630386</v>
      </c>
      <c r="V142" s="36">
        <f>SUMIFS(СВЦЭМ!$D$33:$D$776,СВЦЭМ!$A$33:$A$776,$A142,СВЦЭМ!$B$33:$B$776,V$119)+'СЕТ СН'!$I$11+СВЦЭМ!$D$10+'СЕТ СН'!$I$6-'СЕТ СН'!$I$23</f>
        <v>1328.7709238100001</v>
      </c>
      <c r="W142" s="36">
        <f>SUMIFS(СВЦЭМ!$D$33:$D$776,СВЦЭМ!$A$33:$A$776,$A142,СВЦЭМ!$B$33:$B$776,W$119)+'СЕТ СН'!$I$11+СВЦЭМ!$D$10+'СЕТ СН'!$I$6-'СЕТ СН'!$I$23</f>
        <v>1334.1337118900001</v>
      </c>
      <c r="X142" s="36">
        <f>SUMIFS(СВЦЭМ!$D$33:$D$776,СВЦЭМ!$A$33:$A$776,$A142,СВЦЭМ!$B$33:$B$776,X$119)+'СЕТ СН'!$I$11+СВЦЭМ!$D$10+'СЕТ СН'!$I$6-'СЕТ СН'!$I$23</f>
        <v>1340.2168005200001</v>
      </c>
      <c r="Y142" s="36">
        <f>SUMIFS(СВЦЭМ!$D$33:$D$776,СВЦЭМ!$A$33:$A$776,$A142,СВЦЭМ!$B$33:$B$776,Y$119)+'СЕТ СН'!$I$11+СВЦЭМ!$D$10+'СЕТ СН'!$I$6-'СЕТ СН'!$I$23</f>
        <v>1386.00530114</v>
      </c>
    </row>
    <row r="143" spans="1:25" ht="15.75" x14ac:dyDescent="0.2">
      <c r="A143" s="35">
        <f t="shared" si="3"/>
        <v>43701</v>
      </c>
      <c r="B143" s="36">
        <f>SUMIFS(СВЦЭМ!$D$33:$D$776,СВЦЭМ!$A$33:$A$776,$A143,СВЦЭМ!$B$33:$B$776,B$119)+'СЕТ СН'!$I$11+СВЦЭМ!$D$10+'СЕТ СН'!$I$6-'СЕТ СН'!$I$23</f>
        <v>1395.69890351</v>
      </c>
      <c r="C143" s="36">
        <f>SUMIFS(СВЦЭМ!$D$33:$D$776,СВЦЭМ!$A$33:$A$776,$A143,СВЦЭМ!$B$33:$B$776,C$119)+'СЕТ СН'!$I$11+СВЦЭМ!$D$10+'СЕТ СН'!$I$6-'СЕТ СН'!$I$23</f>
        <v>1436.32199995</v>
      </c>
      <c r="D143" s="36">
        <f>SUMIFS(СВЦЭМ!$D$33:$D$776,СВЦЭМ!$A$33:$A$776,$A143,СВЦЭМ!$B$33:$B$776,D$119)+'СЕТ СН'!$I$11+СВЦЭМ!$D$10+'СЕТ СН'!$I$6-'СЕТ СН'!$I$23</f>
        <v>1459.6067396600001</v>
      </c>
      <c r="E143" s="36">
        <f>SUMIFS(СВЦЭМ!$D$33:$D$776,СВЦЭМ!$A$33:$A$776,$A143,СВЦЭМ!$B$33:$B$776,E$119)+'СЕТ СН'!$I$11+СВЦЭМ!$D$10+'СЕТ СН'!$I$6-'СЕТ СН'!$I$23</f>
        <v>1482.3523288399999</v>
      </c>
      <c r="F143" s="36">
        <f>SUMIFS(СВЦЭМ!$D$33:$D$776,СВЦЭМ!$A$33:$A$776,$A143,СВЦЭМ!$B$33:$B$776,F$119)+'СЕТ СН'!$I$11+СВЦЭМ!$D$10+'СЕТ СН'!$I$6-'СЕТ СН'!$I$23</f>
        <v>1484.0569567799998</v>
      </c>
      <c r="G143" s="36">
        <f>SUMIFS(СВЦЭМ!$D$33:$D$776,СВЦЭМ!$A$33:$A$776,$A143,СВЦЭМ!$B$33:$B$776,G$119)+'СЕТ СН'!$I$11+СВЦЭМ!$D$10+'СЕТ СН'!$I$6-'СЕТ СН'!$I$23</f>
        <v>1478.57585004</v>
      </c>
      <c r="H143" s="36">
        <f>SUMIFS(СВЦЭМ!$D$33:$D$776,СВЦЭМ!$A$33:$A$776,$A143,СВЦЭМ!$B$33:$B$776,H$119)+'СЕТ СН'!$I$11+СВЦЭМ!$D$10+'СЕТ СН'!$I$6-'СЕТ СН'!$I$23</f>
        <v>1449.9638356199998</v>
      </c>
      <c r="I143" s="36">
        <f>SUMIFS(СВЦЭМ!$D$33:$D$776,СВЦЭМ!$A$33:$A$776,$A143,СВЦЭМ!$B$33:$B$776,I$119)+'СЕТ СН'!$I$11+СВЦЭМ!$D$10+'СЕТ СН'!$I$6-'СЕТ СН'!$I$23</f>
        <v>1407.91436337</v>
      </c>
      <c r="J143" s="36">
        <f>SUMIFS(СВЦЭМ!$D$33:$D$776,СВЦЭМ!$A$33:$A$776,$A143,СВЦЭМ!$B$33:$B$776,J$119)+'СЕТ СН'!$I$11+СВЦЭМ!$D$10+'СЕТ СН'!$I$6-'СЕТ СН'!$I$23</f>
        <v>1350.47536483</v>
      </c>
      <c r="K143" s="36">
        <f>SUMIFS(СВЦЭМ!$D$33:$D$776,СВЦЭМ!$A$33:$A$776,$A143,СВЦЭМ!$B$33:$B$776,K$119)+'СЕТ СН'!$I$11+СВЦЭМ!$D$10+'СЕТ СН'!$I$6-'СЕТ СН'!$I$23</f>
        <v>1298.20023623</v>
      </c>
      <c r="L143" s="36">
        <f>SUMIFS(СВЦЭМ!$D$33:$D$776,СВЦЭМ!$A$33:$A$776,$A143,СВЦЭМ!$B$33:$B$776,L$119)+'СЕТ СН'!$I$11+СВЦЭМ!$D$10+'СЕТ СН'!$I$6-'СЕТ СН'!$I$23</f>
        <v>1290.6757716</v>
      </c>
      <c r="M143" s="36">
        <f>SUMIFS(СВЦЭМ!$D$33:$D$776,СВЦЭМ!$A$33:$A$776,$A143,СВЦЭМ!$B$33:$B$776,M$119)+'СЕТ СН'!$I$11+СВЦЭМ!$D$10+'СЕТ СН'!$I$6-'СЕТ СН'!$I$23</f>
        <v>1286.7722949899999</v>
      </c>
      <c r="N143" s="36">
        <f>SUMIFS(СВЦЭМ!$D$33:$D$776,СВЦЭМ!$A$33:$A$776,$A143,СВЦЭМ!$B$33:$B$776,N$119)+'СЕТ СН'!$I$11+СВЦЭМ!$D$10+'СЕТ СН'!$I$6-'СЕТ СН'!$I$23</f>
        <v>1304.05882443</v>
      </c>
      <c r="O143" s="36">
        <f>SUMIFS(СВЦЭМ!$D$33:$D$776,СВЦЭМ!$A$33:$A$776,$A143,СВЦЭМ!$B$33:$B$776,O$119)+'СЕТ СН'!$I$11+СВЦЭМ!$D$10+'СЕТ СН'!$I$6-'СЕТ СН'!$I$23</f>
        <v>1317.39073942</v>
      </c>
      <c r="P143" s="36">
        <f>SUMIFS(СВЦЭМ!$D$33:$D$776,СВЦЭМ!$A$33:$A$776,$A143,СВЦЭМ!$B$33:$B$776,P$119)+'СЕТ СН'!$I$11+СВЦЭМ!$D$10+'СЕТ СН'!$I$6-'СЕТ СН'!$I$23</f>
        <v>1325.77675447</v>
      </c>
      <c r="Q143" s="36">
        <f>SUMIFS(СВЦЭМ!$D$33:$D$776,СВЦЭМ!$A$33:$A$776,$A143,СВЦЭМ!$B$33:$B$776,Q$119)+'СЕТ СН'!$I$11+СВЦЭМ!$D$10+'СЕТ СН'!$I$6-'СЕТ СН'!$I$23</f>
        <v>1334.4663259499998</v>
      </c>
      <c r="R143" s="36">
        <f>SUMIFS(СВЦЭМ!$D$33:$D$776,СВЦЭМ!$A$33:$A$776,$A143,СВЦЭМ!$B$33:$B$776,R$119)+'СЕТ СН'!$I$11+СВЦЭМ!$D$10+'СЕТ СН'!$I$6-'СЕТ СН'!$I$23</f>
        <v>1301.7108792199999</v>
      </c>
      <c r="S143" s="36">
        <f>SUMIFS(СВЦЭМ!$D$33:$D$776,СВЦЭМ!$A$33:$A$776,$A143,СВЦЭМ!$B$33:$B$776,S$119)+'СЕТ СН'!$I$11+СВЦЭМ!$D$10+'СЕТ СН'!$I$6-'СЕТ СН'!$I$23</f>
        <v>1264.1771611499998</v>
      </c>
      <c r="T143" s="36">
        <f>SUMIFS(СВЦЭМ!$D$33:$D$776,СВЦЭМ!$A$33:$A$776,$A143,СВЦЭМ!$B$33:$B$776,T$119)+'СЕТ СН'!$I$11+СВЦЭМ!$D$10+'СЕТ СН'!$I$6-'СЕТ СН'!$I$23</f>
        <v>1252.2512692800001</v>
      </c>
      <c r="U143" s="36">
        <f>SUMIFS(СВЦЭМ!$D$33:$D$776,СВЦЭМ!$A$33:$A$776,$A143,СВЦЭМ!$B$33:$B$776,U$119)+'СЕТ СН'!$I$11+СВЦЭМ!$D$10+'СЕТ СН'!$I$6-'СЕТ СН'!$I$23</f>
        <v>1247.1217280599999</v>
      </c>
      <c r="V143" s="36">
        <f>SUMIFS(СВЦЭМ!$D$33:$D$776,СВЦЭМ!$A$33:$A$776,$A143,СВЦЭМ!$B$33:$B$776,V$119)+'СЕТ СН'!$I$11+СВЦЭМ!$D$10+'СЕТ СН'!$I$6-'СЕТ СН'!$I$23</f>
        <v>1256.4984226299998</v>
      </c>
      <c r="W143" s="36">
        <f>SUMIFS(СВЦЭМ!$D$33:$D$776,СВЦЭМ!$A$33:$A$776,$A143,СВЦЭМ!$B$33:$B$776,W$119)+'СЕТ СН'!$I$11+СВЦЭМ!$D$10+'СЕТ СН'!$I$6-'СЕТ СН'!$I$23</f>
        <v>1261.94788879</v>
      </c>
      <c r="X143" s="36">
        <f>SUMIFS(СВЦЭМ!$D$33:$D$776,СВЦЭМ!$A$33:$A$776,$A143,СВЦЭМ!$B$33:$B$776,X$119)+'СЕТ СН'!$I$11+СВЦЭМ!$D$10+'СЕТ СН'!$I$6-'СЕТ СН'!$I$23</f>
        <v>1254.50952624</v>
      </c>
      <c r="Y143" s="36">
        <f>SUMIFS(СВЦЭМ!$D$33:$D$776,СВЦЭМ!$A$33:$A$776,$A143,СВЦЭМ!$B$33:$B$776,Y$119)+'СЕТ СН'!$I$11+СВЦЭМ!$D$10+'СЕТ СН'!$I$6-'СЕТ СН'!$I$23</f>
        <v>1324.9268457200001</v>
      </c>
    </row>
    <row r="144" spans="1:25" ht="15.75" x14ac:dyDescent="0.2">
      <c r="A144" s="35">
        <f t="shared" si="3"/>
        <v>43702</v>
      </c>
      <c r="B144" s="36">
        <f>SUMIFS(СВЦЭМ!$D$33:$D$776,СВЦЭМ!$A$33:$A$776,$A144,СВЦЭМ!$B$33:$B$776,B$119)+'СЕТ СН'!$I$11+СВЦЭМ!$D$10+'СЕТ СН'!$I$6-'СЕТ СН'!$I$23</f>
        <v>1378.5240666999998</v>
      </c>
      <c r="C144" s="36">
        <f>SUMIFS(СВЦЭМ!$D$33:$D$776,СВЦЭМ!$A$33:$A$776,$A144,СВЦЭМ!$B$33:$B$776,C$119)+'СЕТ СН'!$I$11+СВЦЭМ!$D$10+'СЕТ СН'!$I$6-'СЕТ СН'!$I$23</f>
        <v>1414.00585067</v>
      </c>
      <c r="D144" s="36">
        <f>SUMIFS(СВЦЭМ!$D$33:$D$776,СВЦЭМ!$A$33:$A$776,$A144,СВЦЭМ!$B$33:$B$776,D$119)+'СЕТ СН'!$I$11+СВЦЭМ!$D$10+'СЕТ СН'!$I$6-'СЕТ СН'!$I$23</f>
        <v>1421.2221935699999</v>
      </c>
      <c r="E144" s="36">
        <f>SUMIFS(СВЦЭМ!$D$33:$D$776,СВЦЭМ!$A$33:$A$776,$A144,СВЦЭМ!$B$33:$B$776,E$119)+'СЕТ СН'!$I$11+СВЦЭМ!$D$10+'СЕТ СН'!$I$6-'СЕТ СН'!$I$23</f>
        <v>1425.09184493</v>
      </c>
      <c r="F144" s="36">
        <f>SUMIFS(СВЦЭМ!$D$33:$D$776,СВЦЭМ!$A$33:$A$776,$A144,СВЦЭМ!$B$33:$B$776,F$119)+'СЕТ СН'!$I$11+СВЦЭМ!$D$10+'СЕТ СН'!$I$6-'СЕТ СН'!$I$23</f>
        <v>1424.96687563</v>
      </c>
      <c r="G144" s="36">
        <f>SUMIFS(СВЦЭМ!$D$33:$D$776,СВЦЭМ!$A$33:$A$776,$A144,СВЦЭМ!$B$33:$B$776,G$119)+'СЕТ СН'!$I$11+СВЦЭМ!$D$10+'СЕТ СН'!$I$6-'СЕТ СН'!$I$23</f>
        <v>1423.9713409400001</v>
      </c>
      <c r="H144" s="36">
        <f>SUMIFS(СВЦЭМ!$D$33:$D$776,СВЦЭМ!$A$33:$A$776,$A144,СВЦЭМ!$B$33:$B$776,H$119)+'СЕТ СН'!$I$11+СВЦЭМ!$D$10+'СЕТ СН'!$I$6-'СЕТ СН'!$I$23</f>
        <v>1411.0549580299999</v>
      </c>
      <c r="I144" s="36">
        <f>SUMIFS(СВЦЭМ!$D$33:$D$776,СВЦЭМ!$A$33:$A$776,$A144,СВЦЭМ!$B$33:$B$776,I$119)+'СЕТ СН'!$I$11+СВЦЭМ!$D$10+'СЕТ СН'!$I$6-'СЕТ СН'!$I$23</f>
        <v>1400.97979938</v>
      </c>
      <c r="J144" s="36">
        <f>SUMIFS(СВЦЭМ!$D$33:$D$776,СВЦЭМ!$A$33:$A$776,$A144,СВЦЭМ!$B$33:$B$776,J$119)+'СЕТ СН'!$I$11+СВЦЭМ!$D$10+'СЕТ СН'!$I$6-'СЕТ СН'!$I$23</f>
        <v>1363.2647271400001</v>
      </c>
      <c r="K144" s="36">
        <f>SUMIFS(СВЦЭМ!$D$33:$D$776,СВЦЭМ!$A$33:$A$776,$A144,СВЦЭМ!$B$33:$B$776,K$119)+'СЕТ СН'!$I$11+СВЦЭМ!$D$10+'СЕТ СН'!$I$6-'СЕТ СН'!$I$23</f>
        <v>1319.50820613</v>
      </c>
      <c r="L144" s="36">
        <f>SUMIFS(СВЦЭМ!$D$33:$D$776,СВЦЭМ!$A$33:$A$776,$A144,СВЦЭМ!$B$33:$B$776,L$119)+'СЕТ СН'!$I$11+СВЦЭМ!$D$10+'СЕТ СН'!$I$6-'СЕТ СН'!$I$23</f>
        <v>1285.6254703099999</v>
      </c>
      <c r="M144" s="36">
        <f>SUMIFS(СВЦЭМ!$D$33:$D$776,СВЦЭМ!$A$33:$A$776,$A144,СВЦЭМ!$B$33:$B$776,M$119)+'СЕТ СН'!$I$11+СВЦЭМ!$D$10+'СЕТ СН'!$I$6-'СЕТ СН'!$I$23</f>
        <v>1286.05666023</v>
      </c>
      <c r="N144" s="36">
        <f>SUMIFS(СВЦЭМ!$D$33:$D$776,СВЦЭМ!$A$33:$A$776,$A144,СВЦЭМ!$B$33:$B$776,N$119)+'СЕТ СН'!$I$11+СВЦЭМ!$D$10+'СЕТ СН'!$I$6-'СЕТ СН'!$I$23</f>
        <v>1303.21590481</v>
      </c>
      <c r="O144" s="36">
        <f>SUMIFS(СВЦЭМ!$D$33:$D$776,СВЦЭМ!$A$33:$A$776,$A144,СВЦЭМ!$B$33:$B$776,O$119)+'СЕТ СН'!$I$11+СВЦЭМ!$D$10+'СЕТ СН'!$I$6-'СЕТ СН'!$I$23</f>
        <v>1322.2439647799999</v>
      </c>
      <c r="P144" s="36">
        <f>SUMIFS(СВЦЭМ!$D$33:$D$776,СВЦЭМ!$A$33:$A$776,$A144,СВЦЭМ!$B$33:$B$776,P$119)+'СЕТ СН'!$I$11+СВЦЭМ!$D$10+'СЕТ СН'!$I$6-'СЕТ СН'!$I$23</f>
        <v>1335.6382369600001</v>
      </c>
      <c r="Q144" s="36">
        <f>SUMIFS(СВЦЭМ!$D$33:$D$776,СВЦЭМ!$A$33:$A$776,$A144,СВЦЭМ!$B$33:$B$776,Q$119)+'СЕТ СН'!$I$11+СВЦЭМ!$D$10+'СЕТ СН'!$I$6-'СЕТ СН'!$I$23</f>
        <v>1348.7508744299998</v>
      </c>
      <c r="R144" s="36">
        <f>SUMIFS(СВЦЭМ!$D$33:$D$776,СВЦЭМ!$A$33:$A$776,$A144,СВЦЭМ!$B$33:$B$776,R$119)+'СЕТ СН'!$I$11+СВЦЭМ!$D$10+'СЕТ СН'!$I$6-'СЕТ СН'!$I$23</f>
        <v>1311.8198261</v>
      </c>
      <c r="S144" s="36">
        <f>SUMIFS(СВЦЭМ!$D$33:$D$776,СВЦЭМ!$A$33:$A$776,$A144,СВЦЭМ!$B$33:$B$776,S$119)+'СЕТ СН'!$I$11+СВЦЭМ!$D$10+'СЕТ СН'!$I$6-'СЕТ СН'!$I$23</f>
        <v>1273.5538100599999</v>
      </c>
      <c r="T144" s="36">
        <f>SUMIFS(СВЦЭМ!$D$33:$D$776,СВЦЭМ!$A$33:$A$776,$A144,СВЦЭМ!$B$33:$B$776,T$119)+'СЕТ СН'!$I$11+СВЦЭМ!$D$10+'СЕТ СН'!$I$6-'СЕТ СН'!$I$23</f>
        <v>1286.1102498099999</v>
      </c>
      <c r="U144" s="36">
        <f>SUMIFS(СВЦЭМ!$D$33:$D$776,СВЦЭМ!$A$33:$A$776,$A144,СВЦЭМ!$B$33:$B$776,U$119)+'СЕТ СН'!$I$11+СВЦЭМ!$D$10+'СЕТ СН'!$I$6-'СЕТ СН'!$I$23</f>
        <v>1289.74307378</v>
      </c>
      <c r="V144" s="36">
        <f>SUMIFS(СВЦЭМ!$D$33:$D$776,СВЦЭМ!$A$33:$A$776,$A144,СВЦЭМ!$B$33:$B$776,V$119)+'СЕТ СН'!$I$11+СВЦЭМ!$D$10+'СЕТ СН'!$I$6-'СЕТ СН'!$I$23</f>
        <v>1263.30962905</v>
      </c>
      <c r="W144" s="36">
        <f>SUMIFS(СВЦЭМ!$D$33:$D$776,СВЦЭМ!$A$33:$A$776,$A144,СВЦЭМ!$B$33:$B$776,W$119)+'СЕТ СН'!$I$11+СВЦЭМ!$D$10+'СЕТ СН'!$I$6-'СЕТ СН'!$I$23</f>
        <v>1267.7873407100001</v>
      </c>
      <c r="X144" s="36">
        <f>SUMIFS(СВЦЭМ!$D$33:$D$776,СВЦЭМ!$A$33:$A$776,$A144,СВЦЭМ!$B$33:$B$776,X$119)+'СЕТ СН'!$I$11+СВЦЭМ!$D$10+'СЕТ СН'!$I$6-'СЕТ СН'!$I$23</f>
        <v>1279.16775016</v>
      </c>
      <c r="Y144" s="36">
        <f>SUMIFS(СВЦЭМ!$D$33:$D$776,СВЦЭМ!$A$33:$A$776,$A144,СВЦЭМ!$B$33:$B$776,Y$119)+'СЕТ СН'!$I$11+СВЦЭМ!$D$10+'СЕТ СН'!$I$6-'СЕТ СН'!$I$23</f>
        <v>1354.74184081</v>
      </c>
    </row>
    <row r="145" spans="1:27" ht="15.75" x14ac:dyDescent="0.2">
      <c r="A145" s="35">
        <f t="shared" si="3"/>
        <v>43703</v>
      </c>
      <c r="B145" s="36">
        <f>SUMIFS(СВЦЭМ!$D$33:$D$776,СВЦЭМ!$A$33:$A$776,$A145,СВЦЭМ!$B$33:$B$776,B$119)+'СЕТ СН'!$I$11+СВЦЭМ!$D$10+'СЕТ СН'!$I$6-'СЕТ СН'!$I$23</f>
        <v>1469.0804006600001</v>
      </c>
      <c r="C145" s="36">
        <f>SUMIFS(СВЦЭМ!$D$33:$D$776,СВЦЭМ!$A$33:$A$776,$A145,СВЦЭМ!$B$33:$B$776,C$119)+'СЕТ СН'!$I$11+СВЦЭМ!$D$10+'СЕТ СН'!$I$6-'СЕТ СН'!$I$23</f>
        <v>1524.5460700899998</v>
      </c>
      <c r="D145" s="36">
        <f>SUMIFS(СВЦЭМ!$D$33:$D$776,СВЦЭМ!$A$33:$A$776,$A145,СВЦЭМ!$B$33:$B$776,D$119)+'СЕТ СН'!$I$11+СВЦЭМ!$D$10+'СЕТ СН'!$I$6-'СЕТ СН'!$I$23</f>
        <v>1542.9959117999999</v>
      </c>
      <c r="E145" s="36">
        <f>SUMIFS(СВЦЭМ!$D$33:$D$776,СВЦЭМ!$A$33:$A$776,$A145,СВЦЭМ!$B$33:$B$776,E$119)+'СЕТ СН'!$I$11+СВЦЭМ!$D$10+'СЕТ СН'!$I$6-'СЕТ СН'!$I$23</f>
        <v>1554.4089038100001</v>
      </c>
      <c r="F145" s="36">
        <f>SUMIFS(СВЦЭМ!$D$33:$D$776,СВЦЭМ!$A$33:$A$776,$A145,СВЦЭМ!$B$33:$B$776,F$119)+'СЕТ СН'!$I$11+СВЦЭМ!$D$10+'СЕТ СН'!$I$6-'СЕТ СН'!$I$23</f>
        <v>1540.5665980799999</v>
      </c>
      <c r="G145" s="36">
        <f>SUMIFS(СВЦЭМ!$D$33:$D$776,СВЦЭМ!$A$33:$A$776,$A145,СВЦЭМ!$B$33:$B$776,G$119)+'СЕТ СН'!$I$11+СВЦЭМ!$D$10+'СЕТ СН'!$I$6-'СЕТ СН'!$I$23</f>
        <v>1506.9375988299998</v>
      </c>
      <c r="H145" s="36">
        <f>SUMIFS(СВЦЭМ!$D$33:$D$776,СВЦЭМ!$A$33:$A$776,$A145,СВЦЭМ!$B$33:$B$776,H$119)+'СЕТ СН'!$I$11+СВЦЭМ!$D$10+'СЕТ СН'!$I$6-'СЕТ СН'!$I$23</f>
        <v>1478.3847322199999</v>
      </c>
      <c r="I145" s="36">
        <f>SUMIFS(СВЦЭМ!$D$33:$D$776,СВЦЭМ!$A$33:$A$776,$A145,СВЦЭМ!$B$33:$B$776,I$119)+'СЕТ СН'!$I$11+СВЦЭМ!$D$10+'СЕТ СН'!$I$6-'СЕТ СН'!$I$23</f>
        <v>1423.3573945399999</v>
      </c>
      <c r="J145" s="36">
        <f>SUMIFS(СВЦЭМ!$D$33:$D$776,СВЦЭМ!$A$33:$A$776,$A145,СВЦЭМ!$B$33:$B$776,J$119)+'СЕТ СН'!$I$11+СВЦЭМ!$D$10+'СЕТ СН'!$I$6-'СЕТ СН'!$I$23</f>
        <v>1379.3739425899998</v>
      </c>
      <c r="K145" s="36">
        <f>SUMIFS(СВЦЭМ!$D$33:$D$776,СВЦЭМ!$A$33:$A$776,$A145,СВЦЭМ!$B$33:$B$776,K$119)+'СЕТ СН'!$I$11+СВЦЭМ!$D$10+'СЕТ СН'!$I$6-'СЕТ СН'!$I$23</f>
        <v>1348.35823527</v>
      </c>
      <c r="L145" s="36">
        <f>SUMIFS(СВЦЭМ!$D$33:$D$776,СВЦЭМ!$A$33:$A$776,$A145,СВЦЭМ!$B$33:$B$776,L$119)+'СЕТ СН'!$I$11+СВЦЭМ!$D$10+'СЕТ СН'!$I$6-'СЕТ СН'!$I$23</f>
        <v>1330.19472071</v>
      </c>
      <c r="M145" s="36">
        <f>SUMIFS(СВЦЭМ!$D$33:$D$776,СВЦЭМ!$A$33:$A$776,$A145,СВЦЭМ!$B$33:$B$776,M$119)+'СЕТ СН'!$I$11+СВЦЭМ!$D$10+'СЕТ СН'!$I$6-'СЕТ СН'!$I$23</f>
        <v>1325.7805147399999</v>
      </c>
      <c r="N145" s="36">
        <f>SUMIFS(СВЦЭМ!$D$33:$D$776,СВЦЭМ!$A$33:$A$776,$A145,СВЦЭМ!$B$33:$B$776,N$119)+'СЕТ СН'!$I$11+СВЦЭМ!$D$10+'СЕТ СН'!$I$6-'СЕТ СН'!$I$23</f>
        <v>1324.3474857799999</v>
      </c>
      <c r="O145" s="36">
        <f>SUMIFS(СВЦЭМ!$D$33:$D$776,СВЦЭМ!$A$33:$A$776,$A145,СВЦЭМ!$B$33:$B$776,O$119)+'СЕТ СН'!$I$11+СВЦЭМ!$D$10+'СЕТ СН'!$I$6-'СЕТ СН'!$I$23</f>
        <v>1324.18362873</v>
      </c>
      <c r="P145" s="36">
        <f>SUMIFS(СВЦЭМ!$D$33:$D$776,СВЦЭМ!$A$33:$A$776,$A145,СВЦЭМ!$B$33:$B$776,P$119)+'СЕТ СН'!$I$11+СВЦЭМ!$D$10+'СЕТ СН'!$I$6-'СЕТ СН'!$I$23</f>
        <v>1320.1608174200001</v>
      </c>
      <c r="Q145" s="36">
        <f>SUMIFS(СВЦЭМ!$D$33:$D$776,СВЦЭМ!$A$33:$A$776,$A145,СВЦЭМ!$B$33:$B$776,Q$119)+'СЕТ СН'!$I$11+СВЦЭМ!$D$10+'СЕТ СН'!$I$6-'СЕТ СН'!$I$23</f>
        <v>1328.7232741099999</v>
      </c>
      <c r="R145" s="36">
        <f>SUMIFS(СВЦЭМ!$D$33:$D$776,СВЦЭМ!$A$33:$A$776,$A145,СВЦЭМ!$B$33:$B$776,R$119)+'СЕТ СН'!$I$11+СВЦЭМ!$D$10+'СЕТ СН'!$I$6-'СЕТ СН'!$I$23</f>
        <v>1299.1136371699999</v>
      </c>
      <c r="S145" s="36">
        <f>SUMIFS(СВЦЭМ!$D$33:$D$776,СВЦЭМ!$A$33:$A$776,$A145,СВЦЭМ!$B$33:$B$776,S$119)+'СЕТ СН'!$I$11+СВЦЭМ!$D$10+'СЕТ СН'!$I$6-'СЕТ СН'!$I$23</f>
        <v>1329.1218436899999</v>
      </c>
      <c r="T145" s="36">
        <f>SUMIFS(СВЦЭМ!$D$33:$D$776,СВЦЭМ!$A$33:$A$776,$A145,СВЦЭМ!$B$33:$B$776,T$119)+'СЕТ СН'!$I$11+СВЦЭМ!$D$10+'СЕТ СН'!$I$6-'СЕТ СН'!$I$23</f>
        <v>1334.2197275600001</v>
      </c>
      <c r="U145" s="36">
        <f>SUMIFS(СВЦЭМ!$D$33:$D$776,СВЦЭМ!$A$33:$A$776,$A145,СВЦЭМ!$B$33:$B$776,U$119)+'СЕТ СН'!$I$11+СВЦЭМ!$D$10+'СЕТ СН'!$I$6-'СЕТ СН'!$I$23</f>
        <v>1337.4515189700001</v>
      </c>
      <c r="V145" s="36">
        <f>SUMIFS(СВЦЭМ!$D$33:$D$776,СВЦЭМ!$A$33:$A$776,$A145,СВЦЭМ!$B$33:$B$776,V$119)+'СЕТ СН'!$I$11+СВЦЭМ!$D$10+'СЕТ СН'!$I$6-'СЕТ СН'!$I$23</f>
        <v>1349.65057615</v>
      </c>
      <c r="W145" s="36">
        <f>SUMIFS(СВЦЭМ!$D$33:$D$776,СВЦЭМ!$A$33:$A$776,$A145,СВЦЭМ!$B$33:$B$776,W$119)+'СЕТ СН'!$I$11+СВЦЭМ!$D$10+'СЕТ СН'!$I$6-'СЕТ СН'!$I$23</f>
        <v>1352.18502644</v>
      </c>
      <c r="X145" s="36">
        <f>SUMIFS(СВЦЭМ!$D$33:$D$776,СВЦЭМ!$A$33:$A$776,$A145,СВЦЭМ!$B$33:$B$776,X$119)+'СЕТ СН'!$I$11+СВЦЭМ!$D$10+'СЕТ СН'!$I$6-'СЕТ СН'!$I$23</f>
        <v>1312.5420291</v>
      </c>
      <c r="Y145" s="36">
        <f>SUMIFS(СВЦЭМ!$D$33:$D$776,СВЦЭМ!$A$33:$A$776,$A145,СВЦЭМ!$B$33:$B$776,Y$119)+'СЕТ СН'!$I$11+СВЦЭМ!$D$10+'СЕТ СН'!$I$6-'СЕТ СН'!$I$23</f>
        <v>1365.2185309500001</v>
      </c>
    </row>
    <row r="146" spans="1:27" ht="15.75" x14ac:dyDescent="0.2">
      <c r="A146" s="35">
        <f t="shared" si="3"/>
        <v>43704</v>
      </c>
      <c r="B146" s="36">
        <f>SUMIFS(СВЦЭМ!$D$33:$D$776,СВЦЭМ!$A$33:$A$776,$A146,СВЦЭМ!$B$33:$B$776,B$119)+'СЕТ СН'!$I$11+СВЦЭМ!$D$10+'СЕТ СН'!$I$6-'СЕТ СН'!$I$23</f>
        <v>1331.1548401499999</v>
      </c>
      <c r="C146" s="36">
        <f>SUMIFS(СВЦЭМ!$D$33:$D$776,СВЦЭМ!$A$33:$A$776,$A146,СВЦЭМ!$B$33:$B$776,C$119)+'СЕТ СН'!$I$11+СВЦЭМ!$D$10+'СЕТ СН'!$I$6-'СЕТ СН'!$I$23</f>
        <v>1380.9394081400001</v>
      </c>
      <c r="D146" s="36">
        <f>SUMIFS(СВЦЭМ!$D$33:$D$776,СВЦЭМ!$A$33:$A$776,$A146,СВЦЭМ!$B$33:$B$776,D$119)+'СЕТ СН'!$I$11+СВЦЭМ!$D$10+'СЕТ СН'!$I$6-'СЕТ СН'!$I$23</f>
        <v>1420.6814561699998</v>
      </c>
      <c r="E146" s="36">
        <f>SUMIFS(СВЦЭМ!$D$33:$D$776,СВЦЭМ!$A$33:$A$776,$A146,СВЦЭМ!$B$33:$B$776,E$119)+'СЕТ СН'!$I$11+СВЦЭМ!$D$10+'СЕТ СН'!$I$6-'СЕТ СН'!$I$23</f>
        <v>1430.7965749499999</v>
      </c>
      <c r="F146" s="36">
        <f>SUMIFS(СВЦЭМ!$D$33:$D$776,СВЦЭМ!$A$33:$A$776,$A146,СВЦЭМ!$B$33:$B$776,F$119)+'СЕТ СН'!$I$11+СВЦЭМ!$D$10+'СЕТ СН'!$I$6-'СЕТ СН'!$I$23</f>
        <v>1420.2407015799999</v>
      </c>
      <c r="G146" s="36">
        <f>SUMIFS(СВЦЭМ!$D$33:$D$776,СВЦЭМ!$A$33:$A$776,$A146,СВЦЭМ!$B$33:$B$776,G$119)+'СЕТ СН'!$I$11+СВЦЭМ!$D$10+'СЕТ СН'!$I$6-'СЕТ СН'!$I$23</f>
        <v>1393.6579778299999</v>
      </c>
      <c r="H146" s="36">
        <f>SUMIFS(СВЦЭМ!$D$33:$D$776,СВЦЭМ!$A$33:$A$776,$A146,СВЦЭМ!$B$33:$B$776,H$119)+'СЕТ СН'!$I$11+СВЦЭМ!$D$10+'СЕТ СН'!$I$6-'СЕТ СН'!$I$23</f>
        <v>1385.5741228100001</v>
      </c>
      <c r="I146" s="36">
        <f>SUMIFS(СВЦЭМ!$D$33:$D$776,СВЦЭМ!$A$33:$A$776,$A146,СВЦЭМ!$B$33:$B$776,I$119)+'СЕТ СН'!$I$11+СВЦЭМ!$D$10+'СЕТ СН'!$I$6-'СЕТ СН'!$I$23</f>
        <v>1340.3400873400001</v>
      </c>
      <c r="J146" s="36">
        <f>SUMIFS(СВЦЭМ!$D$33:$D$776,СВЦЭМ!$A$33:$A$776,$A146,СВЦЭМ!$B$33:$B$776,J$119)+'СЕТ СН'!$I$11+СВЦЭМ!$D$10+'СЕТ СН'!$I$6-'СЕТ СН'!$I$23</f>
        <v>1393.62319194</v>
      </c>
      <c r="K146" s="36">
        <f>SUMIFS(СВЦЭМ!$D$33:$D$776,СВЦЭМ!$A$33:$A$776,$A146,СВЦЭМ!$B$33:$B$776,K$119)+'СЕТ СН'!$I$11+СВЦЭМ!$D$10+'СЕТ СН'!$I$6-'СЕТ СН'!$I$23</f>
        <v>1417.48809871</v>
      </c>
      <c r="L146" s="36">
        <f>SUMIFS(СВЦЭМ!$D$33:$D$776,СВЦЭМ!$A$33:$A$776,$A146,СВЦЭМ!$B$33:$B$776,L$119)+'СЕТ СН'!$I$11+СВЦЭМ!$D$10+'СЕТ СН'!$I$6-'СЕТ СН'!$I$23</f>
        <v>1419.6928788599998</v>
      </c>
      <c r="M146" s="36">
        <f>SUMIFS(СВЦЭМ!$D$33:$D$776,СВЦЭМ!$A$33:$A$776,$A146,СВЦЭМ!$B$33:$B$776,M$119)+'СЕТ СН'!$I$11+СВЦЭМ!$D$10+'СЕТ СН'!$I$6-'СЕТ СН'!$I$23</f>
        <v>1421.7412490500001</v>
      </c>
      <c r="N146" s="36">
        <f>SUMIFS(СВЦЭМ!$D$33:$D$776,СВЦЭМ!$A$33:$A$776,$A146,СВЦЭМ!$B$33:$B$776,N$119)+'СЕТ СН'!$I$11+СВЦЭМ!$D$10+'СЕТ СН'!$I$6-'СЕТ СН'!$I$23</f>
        <v>1426.4060534800001</v>
      </c>
      <c r="O146" s="36">
        <f>SUMIFS(СВЦЭМ!$D$33:$D$776,СВЦЭМ!$A$33:$A$776,$A146,СВЦЭМ!$B$33:$B$776,O$119)+'СЕТ СН'!$I$11+СВЦЭМ!$D$10+'СЕТ СН'!$I$6-'СЕТ СН'!$I$23</f>
        <v>1425.4509631999999</v>
      </c>
      <c r="P146" s="36">
        <f>SUMIFS(СВЦЭМ!$D$33:$D$776,СВЦЭМ!$A$33:$A$776,$A146,СВЦЭМ!$B$33:$B$776,P$119)+'СЕТ СН'!$I$11+СВЦЭМ!$D$10+'СЕТ СН'!$I$6-'СЕТ СН'!$I$23</f>
        <v>1429.26638933</v>
      </c>
      <c r="Q146" s="36">
        <f>SUMIFS(СВЦЭМ!$D$33:$D$776,СВЦЭМ!$A$33:$A$776,$A146,СВЦЭМ!$B$33:$B$776,Q$119)+'СЕТ СН'!$I$11+СВЦЭМ!$D$10+'СЕТ СН'!$I$6-'СЕТ СН'!$I$23</f>
        <v>1431.30748634</v>
      </c>
      <c r="R146" s="36">
        <f>SUMIFS(СВЦЭМ!$D$33:$D$776,СВЦЭМ!$A$33:$A$776,$A146,СВЦЭМ!$B$33:$B$776,R$119)+'СЕТ СН'!$I$11+СВЦЭМ!$D$10+'СЕТ СН'!$I$6-'СЕТ СН'!$I$23</f>
        <v>1436.56528781</v>
      </c>
      <c r="S146" s="36">
        <f>SUMIFS(СВЦЭМ!$D$33:$D$776,СВЦЭМ!$A$33:$A$776,$A146,СВЦЭМ!$B$33:$B$776,S$119)+'СЕТ СН'!$I$11+СВЦЭМ!$D$10+'СЕТ СН'!$I$6-'СЕТ СН'!$I$23</f>
        <v>1479.9142386600001</v>
      </c>
      <c r="T146" s="36">
        <f>SUMIFS(СВЦЭМ!$D$33:$D$776,СВЦЭМ!$A$33:$A$776,$A146,СВЦЭМ!$B$33:$B$776,T$119)+'СЕТ СН'!$I$11+СВЦЭМ!$D$10+'СЕТ СН'!$I$6-'СЕТ СН'!$I$23</f>
        <v>1485.0783476900001</v>
      </c>
      <c r="U146" s="36">
        <f>SUMIFS(СВЦЭМ!$D$33:$D$776,СВЦЭМ!$A$33:$A$776,$A146,СВЦЭМ!$B$33:$B$776,U$119)+'СЕТ СН'!$I$11+СВЦЭМ!$D$10+'СЕТ СН'!$I$6-'СЕТ СН'!$I$23</f>
        <v>1488.1613669999999</v>
      </c>
      <c r="V146" s="36">
        <f>SUMIFS(СВЦЭМ!$D$33:$D$776,СВЦЭМ!$A$33:$A$776,$A146,СВЦЭМ!$B$33:$B$776,V$119)+'СЕТ СН'!$I$11+СВЦЭМ!$D$10+'СЕТ СН'!$I$6-'СЕТ СН'!$I$23</f>
        <v>1502.8770718599999</v>
      </c>
      <c r="W146" s="36">
        <f>SUMIFS(СВЦЭМ!$D$33:$D$776,СВЦЭМ!$A$33:$A$776,$A146,СВЦЭМ!$B$33:$B$776,W$119)+'СЕТ СН'!$I$11+СВЦЭМ!$D$10+'СЕТ СН'!$I$6-'СЕТ СН'!$I$23</f>
        <v>1503.33903577</v>
      </c>
      <c r="X146" s="36">
        <f>SUMIFS(СВЦЭМ!$D$33:$D$776,СВЦЭМ!$A$33:$A$776,$A146,СВЦЭМ!$B$33:$B$776,X$119)+'СЕТ СН'!$I$11+СВЦЭМ!$D$10+'СЕТ СН'!$I$6-'СЕТ СН'!$I$23</f>
        <v>1473.0265734700001</v>
      </c>
      <c r="Y146" s="36">
        <f>SUMIFS(СВЦЭМ!$D$33:$D$776,СВЦЭМ!$A$33:$A$776,$A146,СВЦЭМ!$B$33:$B$776,Y$119)+'СЕТ СН'!$I$11+СВЦЭМ!$D$10+'СЕТ СН'!$I$6-'СЕТ СН'!$I$23</f>
        <v>1405.89536864</v>
      </c>
    </row>
    <row r="147" spans="1:27" ht="15.75" x14ac:dyDescent="0.2">
      <c r="A147" s="35">
        <f t="shared" si="3"/>
        <v>43705</v>
      </c>
      <c r="B147" s="36">
        <f>SUMIFS(СВЦЭМ!$D$33:$D$776,СВЦЭМ!$A$33:$A$776,$A147,СВЦЭМ!$B$33:$B$776,B$119)+'СЕТ СН'!$I$11+СВЦЭМ!$D$10+'СЕТ СН'!$I$6-'СЕТ СН'!$I$23</f>
        <v>1374.7958075000001</v>
      </c>
      <c r="C147" s="36">
        <f>SUMIFS(СВЦЭМ!$D$33:$D$776,СВЦЭМ!$A$33:$A$776,$A147,СВЦЭМ!$B$33:$B$776,C$119)+'СЕТ СН'!$I$11+СВЦЭМ!$D$10+'СЕТ СН'!$I$6-'СЕТ СН'!$I$23</f>
        <v>1402.3606226299999</v>
      </c>
      <c r="D147" s="36">
        <f>SUMIFS(СВЦЭМ!$D$33:$D$776,СВЦЭМ!$A$33:$A$776,$A147,СВЦЭМ!$B$33:$B$776,D$119)+'СЕТ СН'!$I$11+СВЦЭМ!$D$10+'СЕТ СН'!$I$6-'СЕТ СН'!$I$23</f>
        <v>1434.93550607</v>
      </c>
      <c r="E147" s="36">
        <f>SUMIFS(СВЦЭМ!$D$33:$D$776,СВЦЭМ!$A$33:$A$776,$A147,СВЦЭМ!$B$33:$B$776,E$119)+'СЕТ СН'!$I$11+СВЦЭМ!$D$10+'СЕТ СН'!$I$6-'СЕТ СН'!$I$23</f>
        <v>1443.82026333</v>
      </c>
      <c r="F147" s="36">
        <f>SUMIFS(СВЦЭМ!$D$33:$D$776,СВЦЭМ!$A$33:$A$776,$A147,СВЦЭМ!$B$33:$B$776,F$119)+'СЕТ СН'!$I$11+СВЦЭМ!$D$10+'СЕТ СН'!$I$6-'СЕТ СН'!$I$23</f>
        <v>1443.8543519999998</v>
      </c>
      <c r="G147" s="36">
        <f>SUMIFS(СВЦЭМ!$D$33:$D$776,СВЦЭМ!$A$33:$A$776,$A147,СВЦЭМ!$B$33:$B$776,G$119)+'СЕТ СН'!$I$11+СВЦЭМ!$D$10+'СЕТ СН'!$I$6-'СЕТ СН'!$I$23</f>
        <v>1421.48498122</v>
      </c>
      <c r="H147" s="36">
        <f>SUMIFS(СВЦЭМ!$D$33:$D$776,СВЦЭМ!$A$33:$A$776,$A147,СВЦЭМ!$B$33:$B$776,H$119)+'СЕТ СН'!$I$11+СВЦЭМ!$D$10+'СЕТ СН'!$I$6-'СЕТ СН'!$I$23</f>
        <v>1387.7356307599998</v>
      </c>
      <c r="I147" s="36">
        <f>SUMIFS(СВЦЭМ!$D$33:$D$776,СВЦЭМ!$A$33:$A$776,$A147,СВЦЭМ!$B$33:$B$776,I$119)+'СЕТ СН'!$I$11+СВЦЭМ!$D$10+'СЕТ СН'!$I$6-'СЕТ СН'!$I$23</f>
        <v>1384.9467465600001</v>
      </c>
      <c r="J147" s="36">
        <f>SUMIFS(СВЦЭМ!$D$33:$D$776,СВЦЭМ!$A$33:$A$776,$A147,СВЦЭМ!$B$33:$B$776,J$119)+'СЕТ СН'!$I$11+СВЦЭМ!$D$10+'СЕТ СН'!$I$6-'СЕТ СН'!$I$23</f>
        <v>1381.2221893400001</v>
      </c>
      <c r="K147" s="36">
        <f>SUMIFS(СВЦЭМ!$D$33:$D$776,СВЦЭМ!$A$33:$A$776,$A147,СВЦЭМ!$B$33:$B$776,K$119)+'СЕТ СН'!$I$11+СВЦЭМ!$D$10+'СЕТ СН'!$I$6-'СЕТ СН'!$I$23</f>
        <v>1417.9163354899999</v>
      </c>
      <c r="L147" s="36">
        <f>SUMIFS(СВЦЭМ!$D$33:$D$776,СВЦЭМ!$A$33:$A$776,$A147,СВЦЭМ!$B$33:$B$776,L$119)+'СЕТ СН'!$I$11+СВЦЭМ!$D$10+'СЕТ СН'!$I$6-'СЕТ СН'!$I$23</f>
        <v>1436.5689608799998</v>
      </c>
      <c r="M147" s="36">
        <f>SUMIFS(СВЦЭМ!$D$33:$D$776,СВЦЭМ!$A$33:$A$776,$A147,СВЦЭМ!$B$33:$B$776,M$119)+'СЕТ СН'!$I$11+СВЦЭМ!$D$10+'СЕТ СН'!$I$6-'СЕТ СН'!$I$23</f>
        <v>1438.9092254699999</v>
      </c>
      <c r="N147" s="36">
        <f>SUMIFS(СВЦЭМ!$D$33:$D$776,СВЦЭМ!$A$33:$A$776,$A147,СВЦЭМ!$B$33:$B$776,N$119)+'СЕТ СН'!$I$11+СВЦЭМ!$D$10+'СЕТ СН'!$I$6-'СЕТ СН'!$I$23</f>
        <v>1429.5887201800001</v>
      </c>
      <c r="O147" s="36">
        <f>SUMIFS(СВЦЭМ!$D$33:$D$776,СВЦЭМ!$A$33:$A$776,$A147,СВЦЭМ!$B$33:$B$776,O$119)+'СЕТ СН'!$I$11+СВЦЭМ!$D$10+'СЕТ СН'!$I$6-'СЕТ СН'!$I$23</f>
        <v>1425.6523108900001</v>
      </c>
      <c r="P147" s="36">
        <f>SUMIFS(СВЦЭМ!$D$33:$D$776,СВЦЭМ!$A$33:$A$776,$A147,СВЦЭМ!$B$33:$B$776,P$119)+'СЕТ СН'!$I$11+СВЦЭМ!$D$10+'СЕТ СН'!$I$6-'СЕТ СН'!$I$23</f>
        <v>1426.23728568</v>
      </c>
      <c r="Q147" s="36">
        <f>SUMIFS(СВЦЭМ!$D$33:$D$776,СВЦЭМ!$A$33:$A$776,$A147,СВЦЭМ!$B$33:$B$776,Q$119)+'СЕТ СН'!$I$11+СВЦЭМ!$D$10+'СЕТ СН'!$I$6-'СЕТ СН'!$I$23</f>
        <v>1424.32705025</v>
      </c>
      <c r="R147" s="36">
        <f>SUMIFS(СВЦЭМ!$D$33:$D$776,СВЦЭМ!$A$33:$A$776,$A147,СВЦЭМ!$B$33:$B$776,R$119)+'СЕТ СН'!$I$11+СВЦЭМ!$D$10+'СЕТ СН'!$I$6-'СЕТ СН'!$I$23</f>
        <v>1459.2366232099998</v>
      </c>
      <c r="S147" s="36">
        <f>SUMIFS(СВЦЭМ!$D$33:$D$776,СВЦЭМ!$A$33:$A$776,$A147,СВЦЭМ!$B$33:$B$776,S$119)+'СЕТ СН'!$I$11+СВЦЭМ!$D$10+'СЕТ СН'!$I$6-'СЕТ СН'!$I$23</f>
        <v>1503.6418576599999</v>
      </c>
      <c r="T147" s="36">
        <f>SUMIFS(СВЦЭМ!$D$33:$D$776,СВЦЭМ!$A$33:$A$776,$A147,СВЦЭМ!$B$33:$B$776,T$119)+'СЕТ СН'!$I$11+СВЦЭМ!$D$10+'СЕТ СН'!$I$6-'СЕТ СН'!$I$23</f>
        <v>1506.82479255</v>
      </c>
      <c r="U147" s="36">
        <f>SUMIFS(СВЦЭМ!$D$33:$D$776,СВЦЭМ!$A$33:$A$776,$A147,СВЦЭМ!$B$33:$B$776,U$119)+'СЕТ СН'!$I$11+СВЦЭМ!$D$10+'СЕТ СН'!$I$6-'СЕТ СН'!$I$23</f>
        <v>1504.30041914</v>
      </c>
      <c r="V147" s="36">
        <f>SUMIFS(СВЦЭМ!$D$33:$D$776,СВЦЭМ!$A$33:$A$776,$A147,СВЦЭМ!$B$33:$B$776,V$119)+'СЕТ СН'!$I$11+СВЦЭМ!$D$10+'СЕТ СН'!$I$6-'СЕТ СН'!$I$23</f>
        <v>1508.88968744</v>
      </c>
      <c r="W147" s="36">
        <f>SUMIFS(СВЦЭМ!$D$33:$D$776,СВЦЭМ!$A$33:$A$776,$A147,СВЦЭМ!$B$33:$B$776,W$119)+'СЕТ СН'!$I$11+СВЦЭМ!$D$10+'СЕТ СН'!$I$6-'СЕТ СН'!$I$23</f>
        <v>1517.69002643</v>
      </c>
      <c r="X147" s="36">
        <f>SUMIFS(СВЦЭМ!$D$33:$D$776,СВЦЭМ!$A$33:$A$776,$A147,СВЦЭМ!$B$33:$B$776,X$119)+'СЕТ СН'!$I$11+СВЦЭМ!$D$10+'СЕТ СН'!$I$6-'СЕТ СН'!$I$23</f>
        <v>1491.56862194</v>
      </c>
      <c r="Y147" s="36">
        <f>SUMIFS(СВЦЭМ!$D$33:$D$776,СВЦЭМ!$A$33:$A$776,$A147,СВЦЭМ!$B$33:$B$776,Y$119)+'СЕТ СН'!$I$11+СВЦЭМ!$D$10+'СЕТ СН'!$I$6-'СЕТ СН'!$I$23</f>
        <v>1392.2386478999999</v>
      </c>
    </row>
    <row r="148" spans="1:27" ht="15.75" x14ac:dyDescent="0.2">
      <c r="A148" s="35">
        <f t="shared" si="3"/>
        <v>43706</v>
      </c>
      <c r="B148" s="36">
        <f>SUMIFS(СВЦЭМ!$D$33:$D$776,СВЦЭМ!$A$33:$A$776,$A148,СВЦЭМ!$B$33:$B$776,B$119)+'СЕТ СН'!$I$11+СВЦЭМ!$D$10+'СЕТ СН'!$I$6-'СЕТ СН'!$I$23</f>
        <v>1382.8769565399998</v>
      </c>
      <c r="C148" s="36">
        <f>SUMIFS(СВЦЭМ!$D$33:$D$776,СВЦЭМ!$A$33:$A$776,$A148,СВЦЭМ!$B$33:$B$776,C$119)+'СЕТ СН'!$I$11+СВЦЭМ!$D$10+'СЕТ СН'!$I$6-'СЕТ СН'!$I$23</f>
        <v>1412.9535288699999</v>
      </c>
      <c r="D148" s="36">
        <f>SUMIFS(СВЦЭМ!$D$33:$D$776,СВЦЭМ!$A$33:$A$776,$A148,СВЦЭМ!$B$33:$B$776,D$119)+'СЕТ СН'!$I$11+СВЦЭМ!$D$10+'СЕТ СН'!$I$6-'СЕТ СН'!$I$23</f>
        <v>1439.72534137</v>
      </c>
      <c r="E148" s="36">
        <f>SUMIFS(СВЦЭМ!$D$33:$D$776,СВЦЭМ!$A$33:$A$776,$A148,СВЦЭМ!$B$33:$B$776,E$119)+'СЕТ СН'!$I$11+СВЦЭМ!$D$10+'СЕТ СН'!$I$6-'СЕТ СН'!$I$23</f>
        <v>1455.57535719</v>
      </c>
      <c r="F148" s="36">
        <f>SUMIFS(СВЦЭМ!$D$33:$D$776,СВЦЭМ!$A$33:$A$776,$A148,СВЦЭМ!$B$33:$B$776,F$119)+'СЕТ СН'!$I$11+СВЦЭМ!$D$10+'СЕТ СН'!$I$6-'СЕТ СН'!$I$23</f>
        <v>1470.3944405</v>
      </c>
      <c r="G148" s="36">
        <f>SUMIFS(СВЦЭМ!$D$33:$D$776,СВЦЭМ!$A$33:$A$776,$A148,СВЦЭМ!$B$33:$B$776,G$119)+'СЕТ СН'!$I$11+СВЦЭМ!$D$10+'СЕТ СН'!$I$6-'СЕТ СН'!$I$23</f>
        <v>1450.0033005999999</v>
      </c>
      <c r="H148" s="36">
        <f>SUMIFS(СВЦЭМ!$D$33:$D$776,СВЦЭМ!$A$33:$A$776,$A148,СВЦЭМ!$B$33:$B$776,H$119)+'СЕТ СН'!$I$11+СВЦЭМ!$D$10+'СЕТ СН'!$I$6-'СЕТ СН'!$I$23</f>
        <v>1419.5790032099999</v>
      </c>
      <c r="I148" s="36">
        <f>SUMIFS(СВЦЭМ!$D$33:$D$776,СВЦЭМ!$A$33:$A$776,$A148,СВЦЭМ!$B$33:$B$776,I$119)+'СЕТ СН'!$I$11+СВЦЭМ!$D$10+'СЕТ СН'!$I$6-'СЕТ СН'!$I$23</f>
        <v>1384.27150345</v>
      </c>
      <c r="J148" s="36">
        <f>SUMIFS(СВЦЭМ!$D$33:$D$776,СВЦЭМ!$A$33:$A$776,$A148,СВЦЭМ!$B$33:$B$776,J$119)+'СЕТ СН'!$I$11+СВЦЭМ!$D$10+'СЕТ СН'!$I$6-'СЕТ СН'!$I$23</f>
        <v>1395.2983849299999</v>
      </c>
      <c r="K148" s="36">
        <f>SUMIFS(СВЦЭМ!$D$33:$D$776,СВЦЭМ!$A$33:$A$776,$A148,СВЦЭМ!$B$33:$B$776,K$119)+'СЕТ СН'!$I$11+СВЦЭМ!$D$10+'СЕТ СН'!$I$6-'СЕТ СН'!$I$23</f>
        <v>1409.3020552600001</v>
      </c>
      <c r="L148" s="36">
        <f>SUMIFS(СВЦЭМ!$D$33:$D$776,СВЦЭМ!$A$33:$A$776,$A148,СВЦЭМ!$B$33:$B$776,L$119)+'СЕТ СН'!$I$11+СВЦЭМ!$D$10+'СЕТ СН'!$I$6-'СЕТ СН'!$I$23</f>
        <v>1427.1615749100001</v>
      </c>
      <c r="M148" s="36">
        <f>SUMIFS(СВЦЭМ!$D$33:$D$776,СВЦЭМ!$A$33:$A$776,$A148,СВЦЭМ!$B$33:$B$776,M$119)+'СЕТ СН'!$I$11+СВЦЭМ!$D$10+'СЕТ СН'!$I$6-'СЕТ СН'!$I$23</f>
        <v>1426.4556592700001</v>
      </c>
      <c r="N148" s="36">
        <f>SUMIFS(СВЦЭМ!$D$33:$D$776,СВЦЭМ!$A$33:$A$776,$A148,СВЦЭМ!$B$33:$B$776,N$119)+'СЕТ СН'!$I$11+СВЦЭМ!$D$10+'СЕТ СН'!$I$6-'СЕТ СН'!$I$23</f>
        <v>1416.46216725</v>
      </c>
      <c r="O148" s="36">
        <f>SUMIFS(СВЦЭМ!$D$33:$D$776,СВЦЭМ!$A$33:$A$776,$A148,СВЦЭМ!$B$33:$B$776,O$119)+'СЕТ СН'!$I$11+СВЦЭМ!$D$10+'СЕТ СН'!$I$6-'СЕТ СН'!$I$23</f>
        <v>1416.32164356</v>
      </c>
      <c r="P148" s="36">
        <f>SUMIFS(СВЦЭМ!$D$33:$D$776,СВЦЭМ!$A$33:$A$776,$A148,СВЦЭМ!$B$33:$B$776,P$119)+'СЕТ СН'!$I$11+СВЦЭМ!$D$10+'СЕТ СН'!$I$6-'СЕТ СН'!$I$23</f>
        <v>1417.53094149</v>
      </c>
      <c r="Q148" s="36">
        <f>SUMIFS(СВЦЭМ!$D$33:$D$776,СВЦЭМ!$A$33:$A$776,$A148,СВЦЭМ!$B$33:$B$776,Q$119)+'СЕТ СН'!$I$11+СВЦЭМ!$D$10+'СЕТ СН'!$I$6-'СЕТ СН'!$I$23</f>
        <v>1416.85123565</v>
      </c>
      <c r="R148" s="36">
        <f>SUMIFS(СВЦЭМ!$D$33:$D$776,СВЦЭМ!$A$33:$A$776,$A148,СВЦЭМ!$B$33:$B$776,R$119)+'СЕТ СН'!$I$11+СВЦЭМ!$D$10+'СЕТ СН'!$I$6-'СЕТ СН'!$I$23</f>
        <v>1443.3743585500001</v>
      </c>
      <c r="S148" s="36">
        <f>SUMIFS(СВЦЭМ!$D$33:$D$776,СВЦЭМ!$A$33:$A$776,$A148,СВЦЭМ!$B$33:$B$776,S$119)+'СЕТ СН'!$I$11+СВЦЭМ!$D$10+'СЕТ СН'!$I$6-'СЕТ СН'!$I$23</f>
        <v>1480.1299135300001</v>
      </c>
      <c r="T148" s="36">
        <f>SUMIFS(СВЦЭМ!$D$33:$D$776,СВЦЭМ!$A$33:$A$776,$A148,СВЦЭМ!$B$33:$B$776,T$119)+'СЕТ СН'!$I$11+СВЦЭМ!$D$10+'СЕТ СН'!$I$6-'СЕТ СН'!$I$23</f>
        <v>1482.1969112500001</v>
      </c>
      <c r="U148" s="36">
        <f>SUMIFS(СВЦЭМ!$D$33:$D$776,СВЦЭМ!$A$33:$A$776,$A148,СВЦЭМ!$B$33:$B$776,U$119)+'СЕТ СН'!$I$11+СВЦЭМ!$D$10+'СЕТ СН'!$I$6-'СЕТ СН'!$I$23</f>
        <v>1484.4073794199999</v>
      </c>
      <c r="V148" s="36">
        <f>SUMIFS(СВЦЭМ!$D$33:$D$776,СВЦЭМ!$A$33:$A$776,$A148,СВЦЭМ!$B$33:$B$776,V$119)+'СЕТ СН'!$I$11+СВЦЭМ!$D$10+'СЕТ СН'!$I$6-'СЕТ СН'!$I$23</f>
        <v>1494.6972762400001</v>
      </c>
      <c r="W148" s="36">
        <f>SUMIFS(СВЦЭМ!$D$33:$D$776,СВЦЭМ!$A$33:$A$776,$A148,СВЦЭМ!$B$33:$B$776,W$119)+'СЕТ СН'!$I$11+СВЦЭМ!$D$10+'СЕТ СН'!$I$6-'СЕТ СН'!$I$23</f>
        <v>1495.63314769</v>
      </c>
      <c r="X148" s="36">
        <f>SUMIFS(СВЦЭМ!$D$33:$D$776,СВЦЭМ!$A$33:$A$776,$A148,СВЦЭМ!$B$33:$B$776,X$119)+'СЕТ СН'!$I$11+СВЦЭМ!$D$10+'СЕТ СН'!$I$6-'СЕТ СН'!$I$23</f>
        <v>1452.54581515</v>
      </c>
      <c r="Y148" s="36">
        <f>SUMIFS(СВЦЭМ!$D$33:$D$776,СВЦЭМ!$A$33:$A$776,$A148,СВЦЭМ!$B$33:$B$776,Y$119)+'СЕТ СН'!$I$11+СВЦЭМ!$D$10+'СЕТ СН'!$I$6-'СЕТ СН'!$I$23</f>
        <v>1379.71286003</v>
      </c>
    </row>
    <row r="149" spans="1:27" ht="15.75" x14ac:dyDescent="0.2">
      <c r="A149" s="35">
        <f t="shared" si="3"/>
        <v>43707</v>
      </c>
      <c r="B149" s="36">
        <f>SUMIFS(СВЦЭМ!$D$33:$D$776,СВЦЭМ!$A$33:$A$776,$A149,СВЦЭМ!$B$33:$B$776,B$119)+'СЕТ СН'!$I$11+СВЦЭМ!$D$10+'СЕТ СН'!$I$6-'СЕТ СН'!$I$23</f>
        <v>1439.4506258699998</v>
      </c>
      <c r="C149" s="36">
        <f>SUMIFS(СВЦЭМ!$D$33:$D$776,СВЦЭМ!$A$33:$A$776,$A149,СВЦЭМ!$B$33:$B$776,C$119)+'СЕТ СН'!$I$11+СВЦЭМ!$D$10+'СЕТ СН'!$I$6-'СЕТ СН'!$I$23</f>
        <v>1447.7381077999999</v>
      </c>
      <c r="D149" s="36">
        <f>SUMIFS(СВЦЭМ!$D$33:$D$776,СВЦЭМ!$A$33:$A$776,$A149,СВЦЭМ!$B$33:$B$776,D$119)+'СЕТ СН'!$I$11+СВЦЭМ!$D$10+'СЕТ СН'!$I$6-'СЕТ СН'!$I$23</f>
        <v>1483.2256436499999</v>
      </c>
      <c r="E149" s="36">
        <f>SUMIFS(СВЦЭМ!$D$33:$D$776,СВЦЭМ!$A$33:$A$776,$A149,СВЦЭМ!$B$33:$B$776,E$119)+'СЕТ СН'!$I$11+СВЦЭМ!$D$10+'СЕТ СН'!$I$6-'СЕТ СН'!$I$23</f>
        <v>1501.8822152600001</v>
      </c>
      <c r="F149" s="36">
        <f>SUMIFS(СВЦЭМ!$D$33:$D$776,СВЦЭМ!$A$33:$A$776,$A149,СВЦЭМ!$B$33:$B$776,F$119)+'СЕТ СН'!$I$11+СВЦЭМ!$D$10+'СЕТ СН'!$I$6-'СЕТ СН'!$I$23</f>
        <v>1515.0677880200001</v>
      </c>
      <c r="G149" s="36">
        <f>SUMIFS(СВЦЭМ!$D$33:$D$776,СВЦЭМ!$A$33:$A$776,$A149,СВЦЭМ!$B$33:$B$776,G$119)+'СЕТ СН'!$I$11+СВЦЭМ!$D$10+'СЕТ СН'!$I$6-'СЕТ СН'!$I$23</f>
        <v>1493.7974070299999</v>
      </c>
      <c r="H149" s="36">
        <f>SUMIFS(СВЦЭМ!$D$33:$D$776,СВЦЭМ!$A$33:$A$776,$A149,СВЦЭМ!$B$33:$B$776,H$119)+'СЕТ СН'!$I$11+СВЦЭМ!$D$10+'СЕТ СН'!$I$6-'СЕТ СН'!$I$23</f>
        <v>1443.6191382900001</v>
      </c>
      <c r="I149" s="36">
        <f>SUMIFS(СВЦЭМ!$D$33:$D$776,СВЦЭМ!$A$33:$A$776,$A149,СВЦЭМ!$B$33:$B$776,I$119)+'СЕТ СН'!$I$11+СВЦЭМ!$D$10+'СЕТ СН'!$I$6-'СЕТ СН'!$I$23</f>
        <v>1381.4152604400001</v>
      </c>
      <c r="J149" s="36">
        <f>SUMIFS(СВЦЭМ!$D$33:$D$776,СВЦЭМ!$A$33:$A$776,$A149,СВЦЭМ!$B$33:$B$776,J$119)+'СЕТ СН'!$I$11+СВЦЭМ!$D$10+'СЕТ СН'!$I$6-'СЕТ СН'!$I$23</f>
        <v>1350.08809391</v>
      </c>
      <c r="K149" s="36">
        <f>SUMIFS(СВЦЭМ!$D$33:$D$776,СВЦЭМ!$A$33:$A$776,$A149,СВЦЭМ!$B$33:$B$776,K$119)+'СЕТ СН'!$I$11+СВЦЭМ!$D$10+'СЕТ СН'!$I$6-'СЕТ СН'!$I$23</f>
        <v>1368.83859405</v>
      </c>
      <c r="L149" s="36">
        <f>SUMIFS(СВЦЭМ!$D$33:$D$776,СВЦЭМ!$A$33:$A$776,$A149,СВЦЭМ!$B$33:$B$776,L$119)+'СЕТ СН'!$I$11+СВЦЭМ!$D$10+'СЕТ СН'!$I$6-'СЕТ СН'!$I$23</f>
        <v>1386.3889752099999</v>
      </c>
      <c r="M149" s="36">
        <f>SUMIFS(СВЦЭМ!$D$33:$D$776,СВЦЭМ!$A$33:$A$776,$A149,СВЦЭМ!$B$33:$B$776,M$119)+'СЕТ СН'!$I$11+СВЦЭМ!$D$10+'СЕТ СН'!$I$6-'СЕТ СН'!$I$23</f>
        <v>1389.0677881199999</v>
      </c>
      <c r="N149" s="36">
        <f>SUMIFS(СВЦЭМ!$D$33:$D$776,СВЦЭМ!$A$33:$A$776,$A149,СВЦЭМ!$B$33:$B$776,N$119)+'СЕТ СН'!$I$11+СВЦЭМ!$D$10+'СЕТ СН'!$I$6-'СЕТ СН'!$I$23</f>
        <v>1382.61782109</v>
      </c>
      <c r="O149" s="36">
        <f>SUMIFS(СВЦЭМ!$D$33:$D$776,СВЦЭМ!$A$33:$A$776,$A149,СВЦЭМ!$B$33:$B$776,O$119)+'СЕТ СН'!$I$11+СВЦЭМ!$D$10+'СЕТ СН'!$I$6-'СЕТ СН'!$I$23</f>
        <v>1390.2929336500001</v>
      </c>
      <c r="P149" s="36">
        <f>SUMIFS(СВЦЭМ!$D$33:$D$776,СВЦЭМ!$A$33:$A$776,$A149,СВЦЭМ!$B$33:$B$776,P$119)+'СЕТ СН'!$I$11+СВЦЭМ!$D$10+'СЕТ СН'!$I$6-'СЕТ СН'!$I$23</f>
        <v>1395.5161641099999</v>
      </c>
      <c r="Q149" s="36">
        <f>SUMIFS(СВЦЭМ!$D$33:$D$776,СВЦЭМ!$A$33:$A$776,$A149,СВЦЭМ!$B$33:$B$776,Q$119)+'СЕТ СН'!$I$11+СВЦЭМ!$D$10+'СЕТ СН'!$I$6-'СЕТ СН'!$I$23</f>
        <v>1388.3275502199999</v>
      </c>
      <c r="R149" s="36">
        <f>SUMIFS(СВЦЭМ!$D$33:$D$776,СВЦЭМ!$A$33:$A$776,$A149,СВЦЭМ!$B$33:$B$776,R$119)+'СЕТ СН'!$I$11+СВЦЭМ!$D$10+'СЕТ СН'!$I$6-'СЕТ СН'!$I$23</f>
        <v>1418.4084682100001</v>
      </c>
      <c r="S149" s="36">
        <f>SUMIFS(СВЦЭМ!$D$33:$D$776,СВЦЭМ!$A$33:$A$776,$A149,СВЦЭМ!$B$33:$B$776,S$119)+'СЕТ СН'!$I$11+СВЦЭМ!$D$10+'СЕТ СН'!$I$6-'СЕТ СН'!$I$23</f>
        <v>1461.74462257</v>
      </c>
      <c r="T149" s="36">
        <f>SUMIFS(СВЦЭМ!$D$33:$D$776,СВЦЭМ!$A$33:$A$776,$A149,СВЦЭМ!$B$33:$B$776,T$119)+'СЕТ СН'!$I$11+СВЦЭМ!$D$10+'СЕТ СН'!$I$6-'СЕТ СН'!$I$23</f>
        <v>1461.51787595</v>
      </c>
      <c r="U149" s="36">
        <f>SUMIFS(СВЦЭМ!$D$33:$D$776,СВЦЭМ!$A$33:$A$776,$A149,СВЦЭМ!$B$33:$B$776,U$119)+'СЕТ СН'!$I$11+СВЦЭМ!$D$10+'СЕТ СН'!$I$6-'СЕТ СН'!$I$23</f>
        <v>1455.5928282599998</v>
      </c>
      <c r="V149" s="36">
        <f>SUMIFS(СВЦЭМ!$D$33:$D$776,СВЦЭМ!$A$33:$A$776,$A149,СВЦЭМ!$B$33:$B$776,V$119)+'СЕТ СН'!$I$11+СВЦЭМ!$D$10+'СЕТ СН'!$I$6-'СЕТ СН'!$I$23</f>
        <v>1459.2903023200001</v>
      </c>
      <c r="W149" s="36">
        <f>SUMIFS(СВЦЭМ!$D$33:$D$776,СВЦЭМ!$A$33:$A$776,$A149,СВЦЭМ!$B$33:$B$776,W$119)+'СЕТ СН'!$I$11+СВЦЭМ!$D$10+'СЕТ СН'!$I$6-'СЕТ СН'!$I$23</f>
        <v>1474.4780499399999</v>
      </c>
      <c r="X149" s="36">
        <f>SUMIFS(СВЦЭМ!$D$33:$D$776,СВЦЭМ!$A$33:$A$776,$A149,СВЦЭМ!$B$33:$B$776,X$119)+'СЕТ СН'!$I$11+СВЦЭМ!$D$10+'СЕТ СН'!$I$6-'СЕТ СН'!$I$23</f>
        <v>1442.5821914200001</v>
      </c>
      <c r="Y149" s="36">
        <f>SUMIFS(СВЦЭМ!$D$33:$D$776,СВЦЭМ!$A$33:$A$776,$A149,СВЦЭМ!$B$33:$B$776,Y$119)+'СЕТ СН'!$I$11+СВЦЭМ!$D$10+'СЕТ СН'!$I$6-'СЕТ СН'!$I$23</f>
        <v>1347.8406965300001</v>
      </c>
    </row>
    <row r="150" spans="1:27" ht="15.75" x14ac:dyDescent="0.2">
      <c r="A150" s="35">
        <f t="shared" si="3"/>
        <v>43708</v>
      </c>
      <c r="B150" s="36">
        <f>SUMIFS(СВЦЭМ!$D$33:$D$776,СВЦЭМ!$A$33:$A$776,$A150,СВЦЭМ!$B$33:$B$776,B$119)+'СЕТ СН'!$I$11+СВЦЭМ!$D$10+'СЕТ СН'!$I$6-'СЕТ СН'!$I$23</f>
        <v>1405.6138974</v>
      </c>
      <c r="C150" s="36">
        <f>SUMIFS(СВЦЭМ!$D$33:$D$776,СВЦЭМ!$A$33:$A$776,$A150,СВЦЭМ!$B$33:$B$776,C$119)+'СЕТ СН'!$I$11+СВЦЭМ!$D$10+'СЕТ СН'!$I$6-'СЕТ СН'!$I$23</f>
        <v>1447.2201508600001</v>
      </c>
      <c r="D150" s="36">
        <f>SUMIFS(СВЦЭМ!$D$33:$D$776,СВЦЭМ!$A$33:$A$776,$A150,СВЦЭМ!$B$33:$B$776,D$119)+'СЕТ СН'!$I$11+СВЦЭМ!$D$10+'СЕТ СН'!$I$6-'СЕТ СН'!$I$23</f>
        <v>1474.9131352300001</v>
      </c>
      <c r="E150" s="36">
        <f>SUMIFS(СВЦЭМ!$D$33:$D$776,СВЦЭМ!$A$33:$A$776,$A150,СВЦЭМ!$B$33:$B$776,E$119)+'СЕТ СН'!$I$11+СВЦЭМ!$D$10+'СЕТ СН'!$I$6-'СЕТ СН'!$I$23</f>
        <v>1487.7150910400001</v>
      </c>
      <c r="F150" s="36">
        <f>SUMIFS(СВЦЭМ!$D$33:$D$776,СВЦЭМ!$A$33:$A$776,$A150,СВЦЭМ!$B$33:$B$776,F$119)+'СЕТ СН'!$I$11+СВЦЭМ!$D$10+'СЕТ СН'!$I$6-'СЕТ СН'!$I$23</f>
        <v>1498.0894888299999</v>
      </c>
      <c r="G150" s="36">
        <f>SUMIFS(СВЦЭМ!$D$33:$D$776,СВЦЭМ!$A$33:$A$776,$A150,СВЦЭМ!$B$33:$B$776,G$119)+'СЕТ СН'!$I$11+СВЦЭМ!$D$10+'СЕТ СН'!$I$6-'СЕТ СН'!$I$23</f>
        <v>1486.8989048200001</v>
      </c>
      <c r="H150" s="36">
        <f>SUMIFS(СВЦЭМ!$D$33:$D$776,СВЦЭМ!$A$33:$A$776,$A150,СВЦЭМ!$B$33:$B$776,H$119)+'СЕТ СН'!$I$11+СВЦЭМ!$D$10+'СЕТ СН'!$I$6-'СЕТ СН'!$I$23</f>
        <v>1472.15150447</v>
      </c>
      <c r="I150" s="36">
        <f>SUMIFS(СВЦЭМ!$D$33:$D$776,СВЦЭМ!$A$33:$A$776,$A150,СВЦЭМ!$B$33:$B$776,I$119)+'СЕТ СН'!$I$11+СВЦЭМ!$D$10+'СЕТ СН'!$I$6-'СЕТ СН'!$I$23</f>
        <v>1420.88151857</v>
      </c>
      <c r="J150" s="36">
        <f>SUMIFS(СВЦЭМ!$D$33:$D$776,СВЦЭМ!$A$33:$A$776,$A150,СВЦЭМ!$B$33:$B$776,J$119)+'СЕТ СН'!$I$11+СВЦЭМ!$D$10+'СЕТ СН'!$I$6-'СЕТ СН'!$I$23</f>
        <v>1352.0460005300001</v>
      </c>
      <c r="K150" s="36">
        <f>SUMIFS(СВЦЭМ!$D$33:$D$776,СВЦЭМ!$A$33:$A$776,$A150,СВЦЭМ!$B$33:$B$776,K$119)+'СЕТ СН'!$I$11+СВЦЭМ!$D$10+'СЕТ СН'!$I$6-'СЕТ СН'!$I$23</f>
        <v>1295.8943902199999</v>
      </c>
      <c r="L150" s="36">
        <f>SUMIFS(СВЦЭМ!$D$33:$D$776,СВЦЭМ!$A$33:$A$776,$A150,СВЦЭМ!$B$33:$B$776,L$119)+'СЕТ СН'!$I$11+СВЦЭМ!$D$10+'СЕТ СН'!$I$6-'СЕТ СН'!$I$23</f>
        <v>1284.3765194</v>
      </c>
      <c r="M150" s="36">
        <f>SUMIFS(СВЦЭМ!$D$33:$D$776,СВЦЭМ!$A$33:$A$776,$A150,СВЦЭМ!$B$33:$B$776,M$119)+'СЕТ СН'!$I$11+СВЦЭМ!$D$10+'СЕТ СН'!$I$6-'СЕТ СН'!$I$23</f>
        <v>1280.5497002900001</v>
      </c>
      <c r="N150" s="36">
        <f>SUMIFS(СВЦЭМ!$D$33:$D$776,СВЦЭМ!$A$33:$A$776,$A150,СВЦЭМ!$B$33:$B$776,N$119)+'СЕТ СН'!$I$11+СВЦЭМ!$D$10+'СЕТ СН'!$I$6-'СЕТ СН'!$I$23</f>
        <v>1280.44828439</v>
      </c>
      <c r="O150" s="36">
        <f>SUMIFS(СВЦЭМ!$D$33:$D$776,СВЦЭМ!$A$33:$A$776,$A150,СВЦЭМ!$B$33:$B$776,O$119)+'СЕТ СН'!$I$11+СВЦЭМ!$D$10+'СЕТ СН'!$I$6-'СЕТ СН'!$I$23</f>
        <v>1281.51578492</v>
      </c>
      <c r="P150" s="36">
        <f>SUMIFS(СВЦЭМ!$D$33:$D$776,СВЦЭМ!$A$33:$A$776,$A150,СВЦЭМ!$B$33:$B$776,P$119)+'СЕТ СН'!$I$11+СВЦЭМ!$D$10+'СЕТ СН'!$I$6-'СЕТ СН'!$I$23</f>
        <v>1286.71277938</v>
      </c>
      <c r="Q150" s="36">
        <f>SUMIFS(СВЦЭМ!$D$33:$D$776,СВЦЭМ!$A$33:$A$776,$A150,СВЦЭМ!$B$33:$B$776,Q$119)+'СЕТ СН'!$I$11+СВЦЭМ!$D$10+'СЕТ СН'!$I$6-'СЕТ СН'!$I$23</f>
        <v>1293.45196622</v>
      </c>
      <c r="R150" s="36">
        <f>SUMIFS(СВЦЭМ!$D$33:$D$776,СВЦЭМ!$A$33:$A$776,$A150,СВЦЭМ!$B$33:$B$776,R$119)+'СЕТ СН'!$I$11+СВЦЭМ!$D$10+'СЕТ СН'!$I$6-'СЕТ СН'!$I$23</f>
        <v>1253.08169662</v>
      </c>
      <c r="S150" s="36">
        <f>SUMIFS(СВЦЭМ!$D$33:$D$776,СВЦЭМ!$A$33:$A$776,$A150,СВЦЭМ!$B$33:$B$776,S$119)+'СЕТ СН'!$I$11+СВЦЭМ!$D$10+'СЕТ СН'!$I$6-'СЕТ СН'!$I$23</f>
        <v>1212.32049422</v>
      </c>
      <c r="T150" s="36">
        <f>SUMIFS(СВЦЭМ!$D$33:$D$776,СВЦЭМ!$A$33:$A$776,$A150,СВЦЭМ!$B$33:$B$776,T$119)+'СЕТ СН'!$I$11+СВЦЭМ!$D$10+'СЕТ СН'!$I$6-'СЕТ СН'!$I$23</f>
        <v>1205.1514741199999</v>
      </c>
      <c r="U150" s="36">
        <f>SUMIFS(СВЦЭМ!$D$33:$D$776,СВЦЭМ!$A$33:$A$776,$A150,СВЦЭМ!$B$33:$B$776,U$119)+'СЕТ СН'!$I$11+СВЦЭМ!$D$10+'СЕТ СН'!$I$6-'СЕТ СН'!$I$23</f>
        <v>1200.7387237600001</v>
      </c>
      <c r="V150" s="36">
        <f>SUMIFS(СВЦЭМ!$D$33:$D$776,СВЦЭМ!$A$33:$A$776,$A150,СВЦЭМ!$B$33:$B$776,V$119)+'СЕТ СН'!$I$11+СВЦЭМ!$D$10+'СЕТ СН'!$I$6-'СЕТ СН'!$I$23</f>
        <v>1200.6876959599999</v>
      </c>
      <c r="W150" s="36">
        <f>SUMIFS(СВЦЭМ!$D$33:$D$776,СВЦЭМ!$A$33:$A$776,$A150,СВЦЭМ!$B$33:$B$776,W$119)+'СЕТ СН'!$I$11+СВЦЭМ!$D$10+'СЕТ СН'!$I$6-'СЕТ СН'!$I$23</f>
        <v>1195.0585667999999</v>
      </c>
      <c r="X150" s="36">
        <f>SUMIFS(СВЦЭМ!$D$33:$D$776,СВЦЭМ!$A$33:$A$776,$A150,СВЦЭМ!$B$33:$B$776,X$119)+'СЕТ СН'!$I$11+СВЦЭМ!$D$10+'СЕТ СН'!$I$6-'СЕТ СН'!$I$23</f>
        <v>1214.1910350399999</v>
      </c>
      <c r="Y150" s="36">
        <f>SUMIFS(СВЦЭМ!$D$33:$D$776,СВЦЭМ!$A$33:$A$776,$A150,СВЦЭМ!$B$33:$B$776,Y$119)+'СЕТ СН'!$I$11+СВЦЭМ!$D$10+'СЕТ СН'!$I$6-'СЕТ СН'!$I$23</f>
        <v>1294.5831832700001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139</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01.08.2019</v>
      </c>
      <c r="B156" s="36">
        <f>SUMIFS(СВЦЭМ!$E$33:$E$776,СВЦЭМ!$A$33:$A$776,$A156,СВЦЭМ!$B$33:$B$776,B$155)+'СЕТ СН'!$F$12</f>
        <v>133.64746362</v>
      </c>
      <c r="C156" s="36">
        <f>SUMIFS(СВЦЭМ!$E$33:$E$776,СВЦЭМ!$A$33:$A$776,$A156,СВЦЭМ!$B$33:$B$776,C$155)+'СЕТ СН'!$F$12</f>
        <v>153.85750288</v>
      </c>
      <c r="D156" s="36">
        <f>SUMIFS(СВЦЭМ!$E$33:$E$776,СВЦЭМ!$A$33:$A$776,$A156,СВЦЭМ!$B$33:$B$776,D$155)+'СЕТ СН'!$F$12</f>
        <v>161.61497062000001</v>
      </c>
      <c r="E156" s="36">
        <f>SUMIFS(СВЦЭМ!$E$33:$E$776,СВЦЭМ!$A$33:$A$776,$A156,СВЦЭМ!$B$33:$B$776,E$155)+'СЕТ СН'!$F$12</f>
        <v>170.12058278000001</v>
      </c>
      <c r="F156" s="36">
        <f>SUMIFS(СВЦЭМ!$E$33:$E$776,СВЦЭМ!$A$33:$A$776,$A156,СВЦЭМ!$B$33:$B$776,F$155)+'СЕТ СН'!$F$12</f>
        <v>173.80321033999999</v>
      </c>
      <c r="G156" s="36">
        <f>SUMIFS(СВЦЭМ!$E$33:$E$776,СВЦЭМ!$A$33:$A$776,$A156,СВЦЭМ!$B$33:$B$776,G$155)+'СЕТ СН'!$F$12</f>
        <v>167.30581993999999</v>
      </c>
      <c r="H156" s="36">
        <f>SUMIFS(СВЦЭМ!$E$33:$E$776,СВЦЭМ!$A$33:$A$776,$A156,СВЦЭМ!$B$33:$B$776,H$155)+'СЕТ СН'!$F$12</f>
        <v>155.39219434</v>
      </c>
      <c r="I156" s="36">
        <f>SUMIFS(СВЦЭМ!$E$33:$E$776,СВЦЭМ!$A$33:$A$776,$A156,СВЦЭМ!$B$33:$B$776,I$155)+'СЕТ СН'!$F$12</f>
        <v>147.61061527999999</v>
      </c>
      <c r="J156" s="36">
        <f>SUMIFS(СВЦЭМ!$E$33:$E$776,СВЦЭМ!$A$33:$A$776,$A156,СВЦЭМ!$B$33:$B$776,J$155)+'СЕТ СН'!$F$12</f>
        <v>154.90940682999999</v>
      </c>
      <c r="K156" s="36">
        <f>SUMIFS(СВЦЭМ!$E$33:$E$776,СВЦЭМ!$A$33:$A$776,$A156,СВЦЭМ!$B$33:$B$776,K$155)+'СЕТ СН'!$F$12</f>
        <v>157.28783633</v>
      </c>
      <c r="L156" s="36">
        <f>SUMIFS(СВЦЭМ!$E$33:$E$776,СВЦЭМ!$A$33:$A$776,$A156,СВЦЭМ!$B$33:$B$776,L$155)+'СЕТ СН'!$F$12</f>
        <v>159.07474458999999</v>
      </c>
      <c r="M156" s="36">
        <f>SUMIFS(СВЦЭМ!$E$33:$E$776,СВЦЭМ!$A$33:$A$776,$A156,СВЦЭМ!$B$33:$B$776,M$155)+'СЕТ СН'!$F$12</f>
        <v>159.03314773</v>
      </c>
      <c r="N156" s="36">
        <f>SUMIFS(СВЦЭМ!$E$33:$E$776,СВЦЭМ!$A$33:$A$776,$A156,СВЦЭМ!$B$33:$B$776,N$155)+'СЕТ СН'!$F$12</f>
        <v>158.64019665999999</v>
      </c>
      <c r="O156" s="36">
        <f>SUMIFS(СВЦЭМ!$E$33:$E$776,СВЦЭМ!$A$33:$A$776,$A156,СВЦЭМ!$B$33:$B$776,O$155)+'СЕТ СН'!$F$12</f>
        <v>159.35755071</v>
      </c>
      <c r="P156" s="36">
        <f>SUMIFS(СВЦЭМ!$E$33:$E$776,СВЦЭМ!$A$33:$A$776,$A156,СВЦЭМ!$B$33:$B$776,P$155)+'СЕТ СН'!$F$12</f>
        <v>159.35185396</v>
      </c>
      <c r="Q156" s="36">
        <f>SUMIFS(СВЦЭМ!$E$33:$E$776,СВЦЭМ!$A$33:$A$776,$A156,СВЦЭМ!$B$33:$B$776,Q$155)+'СЕТ СН'!$F$12</f>
        <v>160.2867067</v>
      </c>
      <c r="R156" s="36">
        <f>SUMIFS(СВЦЭМ!$E$33:$E$776,СВЦЭМ!$A$33:$A$776,$A156,СВЦЭМ!$B$33:$B$776,R$155)+'СЕТ СН'!$F$12</f>
        <v>161.08306142999999</v>
      </c>
      <c r="S156" s="36">
        <f>SUMIFS(СВЦЭМ!$E$33:$E$776,СВЦЭМ!$A$33:$A$776,$A156,СВЦЭМ!$B$33:$B$776,S$155)+'СЕТ СН'!$F$12</f>
        <v>160.81464463</v>
      </c>
      <c r="T156" s="36">
        <f>SUMIFS(СВЦЭМ!$E$33:$E$776,СВЦЭМ!$A$33:$A$776,$A156,СВЦЭМ!$B$33:$B$776,T$155)+'СЕТ СН'!$F$12</f>
        <v>159.15096618999999</v>
      </c>
      <c r="U156" s="36">
        <f>SUMIFS(СВЦЭМ!$E$33:$E$776,СВЦЭМ!$A$33:$A$776,$A156,СВЦЭМ!$B$33:$B$776,U$155)+'СЕТ СН'!$F$12</f>
        <v>157.74155191</v>
      </c>
      <c r="V156" s="36">
        <f>SUMIFS(СВЦЭМ!$E$33:$E$776,СВЦЭМ!$A$33:$A$776,$A156,СВЦЭМ!$B$33:$B$776,V$155)+'СЕТ СН'!$F$12</f>
        <v>157.17451033</v>
      </c>
      <c r="W156" s="36">
        <f>SUMIFS(СВЦЭМ!$E$33:$E$776,СВЦЭМ!$A$33:$A$776,$A156,СВЦЭМ!$B$33:$B$776,W$155)+'СЕТ СН'!$F$12</f>
        <v>157.75001445999999</v>
      </c>
      <c r="X156" s="36">
        <f>SUMIFS(СВЦЭМ!$E$33:$E$776,СВЦЭМ!$A$33:$A$776,$A156,СВЦЭМ!$B$33:$B$776,X$155)+'СЕТ СН'!$F$12</f>
        <v>153.10876092999999</v>
      </c>
      <c r="Y156" s="36">
        <f>SUMIFS(СВЦЭМ!$E$33:$E$776,СВЦЭМ!$A$33:$A$776,$A156,СВЦЭМ!$B$33:$B$776,Y$155)+'СЕТ СН'!$F$12</f>
        <v>146.43690523000001</v>
      </c>
      <c r="AA156" s="45"/>
    </row>
    <row r="157" spans="1:27" ht="15.75" x14ac:dyDescent="0.2">
      <c r="A157" s="35">
        <f>A156+1</f>
        <v>43679</v>
      </c>
      <c r="B157" s="36">
        <f>SUMIFS(СВЦЭМ!$E$33:$E$776,СВЦЭМ!$A$33:$A$776,$A157,СВЦЭМ!$B$33:$B$776,B$155)+'СЕТ СН'!$F$12</f>
        <v>142.73299426</v>
      </c>
      <c r="C157" s="36">
        <f>SUMIFS(СВЦЭМ!$E$33:$E$776,СВЦЭМ!$A$33:$A$776,$A157,СВЦЭМ!$B$33:$B$776,C$155)+'СЕТ СН'!$F$12</f>
        <v>146.48332841000001</v>
      </c>
      <c r="D157" s="36">
        <f>SUMIFS(СВЦЭМ!$E$33:$E$776,СВЦЭМ!$A$33:$A$776,$A157,СВЦЭМ!$B$33:$B$776,D$155)+'СЕТ СН'!$F$12</f>
        <v>151.27104369</v>
      </c>
      <c r="E157" s="36">
        <f>SUMIFS(СВЦЭМ!$E$33:$E$776,СВЦЭМ!$A$33:$A$776,$A157,СВЦЭМ!$B$33:$B$776,E$155)+'СЕТ СН'!$F$12</f>
        <v>155.00732613</v>
      </c>
      <c r="F157" s="36">
        <f>SUMIFS(СВЦЭМ!$E$33:$E$776,СВЦЭМ!$A$33:$A$776,$A157,СВЦЭМ!$B$33:$B$776,F$155)+'СЕТ СН'!$F$12</f>
        <v>155.35879136</v>
      </c>
      <c r="G157" s="36">
        <f>SUMIFS(СВЦЭМ!$E$33:$E$776,СВЦЭМ!$A$33:$A$776,$A157,СВЦЭМ!$B$33:$B$776,G$155)+'СЕТ СН'!$F$12</f>
        <v>152.28095187</v>
      </c>
      <c r="H157" s="36">
        <f>SUMIFS(СВЦЭМ!$E$33:$E$776,СВЦЭМ!$A$33:$A$776,$A157,СВЦЭМ!$B$33:$B$776,H$155)+'СЕТ СН'!$F$12</f>
        <v>144.65916902000001</v>
      </c>
      <c r="I157" s="36">
        <f>SUMIFS(СВЦЭМ!$E$33:$E$776,СВЦЭМ!$A$33:$A$776,$A157,СВЦЭМ!$B$33:$B$776,I$155)+'СЕТ СН'!$F$12</f>
        <v>146.07968987999999</v>
      </c>
      <c r="J157" s="36">
        <f>SUMIFS(СВЦЭМ!$E$33:$E$776,СВЦЭМ!$A$33:$A$776,$A157,СВЦЭМ!$B$33:$B$776,J$155)+'СЕТ СН'!$F$12</f>
        <v>153.88474979</v>
      </c>
      <c r="K157" s="36">
        <f>SUMIFS(СВЦЭМ!$E$33:$E$776,СВЦЭМ!$A$33:$A$776,$A157,СВЦЭМ!$B$33:$B$776,K$155)+'СЕТ СН'!$F$12</f>
        <v>159.15950992</v>
      </c>
      <c r="L157" s="36">
        <f>SUMIFS(СВЦЭМ!$E$33:$E$776,СВЦЭМ!$A$33:$A$776,$A157,СВЦЭМ!$B$33:$B$776,L$155)+'СЕТ СН'!$F$12</f>
        <v>157.12728404000001</v>
      </c>
      <c r="M157" s="36">
        <f>SUMIFS(СВЦЭМ!$E$33:$E$776,СВЦЭМ!$A$33:$A$776,$A157,СВЦЭМ!$B$33:$B$776,M$155)+'СЕТ СН'!$F$12</f>
        <v>157.33091805000001</v>
      </c>
      <c r="N157" s="36">
        <f>SUMIFS(СВЦЭМ!$E$33:$E$776,СВЦЭМ!$A$33:$A$776,$A157,СВЦЭМ!$B$33:$B$776,N$155)+'СЕТ СН'!$F$12</f>
        <v>156.76893974999999</v>
      </c>
      <c r="O157" s="36">
        <f>SUMIFS(СВЦЭМ!$E$33:$E$776,СВЦЭМ!$A$33:$A$776,$A157,СВЦЭМ!$B$33:$B$776,O$155)+'СЕТ СН'!$F$12</f>
        <v>158.20352990999999</v>
      </c>
      <c r="P157" s="36">
        <f>SUMIFS(СВЦЭМ!$E$33:$E$776,СВЦЭМ!$A$33:$A$776,$A157,СВЦЭМ!$B$33:$B$776,P$155)+'СЕТ СН'!$F$12</f>
        <v>157.71899952000001</v>
      </c>
      <c r="Q157" s="36">
        <f>SUMIFS(СВЦЭМ!$E$33:$E$776,СВЦЭМ!$A$33:$A$776,$A157,СВЦЭМ!$B$33:$B$776,Q$155)+'СЕТ СН'!$F$12</f>
        <v>157.50093691999999</v>
      </c>
      <c r="R157" s="36">
        <f>SUMIFS(СВЦЭМ!$E$33:$E$776,СВЦЭМ!$A$33:$A$776,$A157,СВЦЭМ!$B$33:$B$776,R$155)+'СЕТ СН'!$F$12</f>
        <v>156.3050235</v>
      </c>
      <c r="S157" s="36">
        <f>SUMIFS(СВЦЭМ!$E$33:$E$776,СВЦЭМ!$A$33:$A$776,$A157,СВЦЭМ!$B$33:$B$776,S$155)+'СЕТ СН'!$F$12</f>
        <v>155.71635094000001</v>
      </c>
      <c r="T157" s="36">
        <f>SUMIFS(СВЦЭМ!$E$33:$E$776,СВЦЭМ!$A$33:$A$776,$A157,СВЦЭМ!$B$33:$B$776,T$155)+'СЕТ СН'!$F$12</f>
        <v>154.64744709999999</v>
      </c>
      <c r="U157" s="36">
        <f>SUMIFS(СВЦЭМ!$E$33:$E$776,СВЦЭМ!$A$33:$A$776,$A157,СВЦЭМ!$B$33:$B$776,U$155)+'СЕТ СН'!$F$12</f>
        <v>154.05585637999999</v>
      </c>
      <c r="V157" s="36">
        <f>SUMIFS(СВЦЭМ!$E$33:$E$776,СВЦЭМ!$A$33:$A$776,$A157,СВЦЭМ!$B$33:$B$776,V$155)+'СЕТ СН'!$F$12</f>
        <v>154.81139446</v>
      </c>
      <c r="W157" s="36">
        <f>SUMIFS(СВЦЭМ!$E$33:$E$776,СВЦЭМ!$A$33:$A$776,$A157,СВЦЭМ!$B$33:$B$776,W$155)+'СЕТ СН'!$F$12</f>
        <v>155.09679646000001</v>
      </c>
      <c r="X157" s="36">
        <f>SUMIFS(СВЦЭМ!$E$33:$E$776,СВЦЭМ!$A$33:$A$776,$A157,СВЦЭМ!$B$33:$B$776,X$155)+'СЕТ СН'!$F$12</f>
        <v>151.21295197000001</v>
      </c>
      <c r="Y157" s="36">
        <f>SUMIFS(СВЦЭМ!$E$33:$E$776,СВЦЭМ!$A$33:$A$776,$A157,СВЦЭМ!$B$33:$B$776,Y$155)+'СЕТ СН'!$F$12</f>
        <v>144.68418278999999</v>
      </c>
    </row>
    <row r="158" spans="1:27" ht="15.75" x14ac:dyDescent="0.2">
      <c r="A158" s="35">
        <f t="shared" ref="A158:A186" si="4">A157+1</f>
        <v>43680</v>
      </c>
      <c r="B158" s="36">
        <f>SUMIFS(СВЦЭМ!$E$33:$E$776,СВЦЭМ!$A$33:$A$776,$A158,СВЦЭМ!$B$33:$B$776,B$155)+'СЕТ СН'!$F$12</f>
        <v>141.16336557</v>
      </c>
      <c r="C158" s="36">
        <f>SUMIFS(СВЦЭМ!$E$33:$E$776,СВЦЭМ!$A$33:$A$776,$A158,СВЦЭМ!$B$33:$B$776,C$155)+'СЕТ СН'!$F$12</f>
        <v>144.93436727</v>
      </c>
      <c r="D158" s="36">
        <f>SUMIFS(СВЦЭМ!$E$33:$E$776,СВЦЭМ!$A$33:$A$776,$A158,СВЦЭМ!$B$33:$B$776,D$155)+'СЕТ СН'!$F$12</f>
        <v>152.05547369999999</v>
      </c>
      <c r="E158" s="36">
        <f>SUMIFS(СВЦЭМ!$E$33:$E$776,СВЦЭМ!$A$33:$A$776,$A158,СВЦЭМ!$B$33:$B$776,E$155)+'СЕТ СН'!$F$12</f>
        <v>152.95441721</v>
      </c>
      <c r="F158" s="36">
        <f>SUMIFS(СВЦЭМ!$E$33:$E$776,СВЦЭМ!$A$33:$A$776,$A158,СВЦЭМ!$B$33:$B$776,F$155)+'СЕТ СН'!$F$12</f>
        <v>154.37981354999999</v>
      </c>
      <c r="G158" s="36">
        <f>SUMIFS(СВЦЭМ!$E$33:$E$776,СВЦЭМ!$A$33:$A$776,$A158,СВЦЭМ!$B$33:$B$776,G$155)+'СЕТ СН'!$F$12</f>
        <v>151.75666452999999</v>
      </c>
      <c r="H158" s="36">
        <f>SUMIFS(СВЦЭМ!$E$33:$E$776,СВЦЭМ!$A$33:$A$776,$A158,СВЦЭМ!$B$33:$B$776,H$155)+'СЕТ СН'!$F$12</f>
        <v>149.89808945999999</v>
      </c>
      <c r="I158" s="36">
        <f>SUMIFS(СВЦЭМ!$E$33:$E$776,СВЦЭМ!$A$33:$A$776,$A158,СВЦЭМ!$B$33:$B$776,I$155)+'СЕТ СН'!$F$12</f>
        <v>141.91426729</v>
      </c>
      <c r="J158" s="36">
        <f>SUMIFS(СВЦЭМ!$E$33:$E$776,СВЦЭМ!$A$33:$A$776,$A158,СВЦЭМ!$B$33:$B$776,J$155)+'СЕТ СН'!$F$12</f>
        <v>128.28496136000001</v>
      </c>
      <c r="K158" s="36">
        <f>SUMIFS(СВЦЭМ!$E$33:$E$776,СВЦЭМ!$A$33:$A$776,$A158,СВЦЭМ!$B$33:$B$776,K$155)+'СЕТ СН'!$F$12</f>
        <v>127.87127695</v>
      </c>
      <c r="L158" s="36">
        <f>SUMIFS(СВЦЭМ!$E$33:$E$776,СВЦЭМ!$A$33:$A$776,$A158,СВЦЭМ!$B$33:$B$776,L$155)+'СЕТ СН'!$F$12</f>
        <v>131.26744819000001</v>
      </c>
      <c r="M158" s="36">
        <f>SUMIFS(СВЦЭМ!$E$33:$E$776,СВЦЭМ!$A$33:$A$776,$A158,СВЦЭМ!$B$33:$B$776,M$155)+'СЕТ СН'!$F$12</f>
        <v>131.39796028999999</v>
      </c>
      <c r="N158" s="36">
        <f>SUMIFS(СВЦЭМ!$E$33:$E$776,СВЦЭМ!$A$33:$A$776,$A158,СВЦЭМ!$B$33:$B$776,N$155)+'СЕТ СН'!$F$12</f>
        <v>132.05330558</v>
      </c>
      <c r="O158" s="36">
        <f>SUMIFS(СВЦЭМ!$E$33:$E$776,СВЦЭМ!$A$33:$A$776,$A158,СВЦЭМ!$B$33:$B$776,O$155)+'СЕТ СН'!$F$12</f>
        <v>132.27960073</v>
      </c>
      <c r="P158" s="36">
        <f>SUMIFS(СВЦЭМ!$E$33:$E$776,СВЦЭМ!$A$33:$A$776,$A158,СВЦЭМ!$B$33:$B$776,P$155)+'СЕТ СН'!$F$12</f>
        <v>132.07125214000001</v>
      </c>
      <c r="Q158" s="36">
        <f>SUMIFS(СВЦЭМ!$E$33:$E$776,СВЦЭМ!$A$33:$A$776,$A158,СВЦЭМ!$B$33:$B$776,Q$155)+'СЕТ СН'!$F$12</f>
        <v>132.89252421</v>
      </c>
      <c r="R158" s="36">
        <f>SUMIFS(СВЦЭМ!$E$33:$E$776,СВЦЭМ!$A$33:$A$776,$A158,СВЦЭМ!$B$33:$B$776,R$155)+'СЕТ СН'!$F$12</f>
        <v>132.11849461</v>
      </c>
      <c r="S158" s="36">
        <f>SUMIFS(СВЦЭМ!$E$33:$E$776,СВЦЭМ!$A$33:$A$776,$A158,СВЦЭМ!$B$33:$B$776,S$155)+'СЕТ СН'!$F$12</f>
        <v>131.81014427</v>
      </c>
      <c r="T158" s="36">
        <f>SUMIFS(СВЦЭМ!$E$33:$E$776,СВЦЭМ!$A$33:$A$776,$A158,СВЦЭМ!$B$33:$B$776,T$155)+'СЕТ СН'!$F$12</f>
        <v>132.23820398999999</v>
      </c>
      <c r="U158" s="36">
        <f>SUMIFS(СВЦЭМ!$E$33:$E$776,СВЦЭМ!$A$33:$A$776,$A158,СВЦЭМ!$B$33:$B$776,U$155)+'СЕТ СН'!$F$12</f>
        <v>131.82212233000001</v>
      </c>
      <c r="V158" s="36">
        <f>SUMIFS(СВЦЭМ!$E$33:$E$776,СВЦЭМ!$A$33:$A$776,$A158,СВЦЭМ!$B$33:$B$776,V$155)+'СЕТ СН'!$F$12</f>
        <v>130.57653705999999</v>
      </c>
      <c r="W158" s="36">
        <f>SUMIFS(СВЦЭМ!$E$33:$E$776,СВЦЭМ!$A$33:$A$776,$A158,СВЦЭМ!$B$33:$B$776,W$155)+'СЕТ СН'!$F$12</f>
        <v>132.38715673999999</v>
      </c>
      <c r="X158" s="36">
        <f>SUMIFS(СВЦЭМ!$E$33:$E$776,СВЦЭМ!$A$33:$A$776,$A158,СВЦЭМ!$B$33:$B$776,X$155)+'СЕТ СН'!$F$12</f>
        <v>128.32626927000001</v>
      </c>
      <c r="Y158" s="36">
        <f>SUMIFS(СВЦЭМ!$E$33:$E$776,СВЦЭМ!$A$33:$A$776,$A158,СВЦЭМ!$B$33:$B$776,Y$155)+'СЕТ СН'!$F$12</f>
        <v>131.76799907</v>
      </c>
    </row>
    <row r="159" spans="1:27" ht="15.75" x14ac:dyDescent="0.2">
      <c r="A159" s="35">
        <f t="shared" si="4"/>
        <v>43681</v>
      </c>
      <c r="B159" s="36">
        <f>SUMIFS(СВЦЭМ!$E$33:$E$776,СВЦЭМ!$A$33:$A$776,$A159,СВЦЭМ!$B$33:$B$776,B$155)+'СЕТ СН'!$F$12</f>
        <v>132.12825398000001</v>
      </c>
      <c r="C159" s="36">
        <f>SUMIFS(СВЦЭМ!$E$33:$E$776,СВЦЭМ!$A$33:$A$776,$A159,СВЦЭМ!$B$33:$B$776,C$155)+'СЕТ СН'!$F$12</f>
        <v>139.30653955</v>
      </c>
      <c r="D159" s="36">
        <f>SUMIFS(СВЦЭМ!$E$33:$E$776,СВЦЭМ!$A$33:$A$776,$A159,СВЦЭМ!$B$33:$B$776,D$155)+'СЕТ СН'!$F$12</f>
        <v>142.92726503</v>
      </c>
      <c r="E159" s="36">
        <f>SUMIFS(СВЦЭМ!$E$33:$E$776,СВЦЭМ!$A$33:$A$776,$A159,СВЦЭМ!$B$33:$B$776,E$155)+'СЕТ СН'!$F$12</f>
        <v>148.30010228</v>
      </c>
      <c r="F159" s="36">
        <f>SUMIFS(СВЦЭМ!$E$33:$E$776,СВЦЭМ!$A$33:$A$776,$A159,СВЦЭМ!$B$33:$B$776,F$155)+'СЕТ СН'!$F$12</f>
        <v>148.67984881999999</v>
      </c>
      <c r="G159" s="36">
        <f>SUMIFS(СВЦЭМ!$E$33:$E$776,СВЦЭМ!$A$33:$A$776,$A159,СВЦЭМ!$B$33:$B$776,G$155)+'СЕТ СН'!$F$12</f>
        <v>151.16036172</v>
      </c>
      <c r="H159" s="36">
        <f>SUMIFS(СВЦЭМ!$E$33:$E$776,СВЦЭМ!$A$33:$A$776,$A159,СВЦЭМ!$B$33:$B$776,H$155)+'СЕТ СН'!$F$12</f>
        <v>146.26164610999999</v>
      </c>
      <c r="I159" s="36">
        <f>SUMIFS(СВЦЭМ!$E$33:$E$776,СВЦЭМ!$A$33:$A$776,$A159,СВЦЭМ!$B$33:$B$776,I$155)+'СЕТ СН'!$F$12</f>
        <v>140.21321406999999</v>
      </c>
      <c r="J159" s="36">
        <f>SUMIFS(СВЦЭМ!$E$33:$E$776,СВЦЭМ!$A$33:$A$776,$A159,СВЦЭМ!$B$33:$B$776,J$155)+'СЕТ СН'!$F$12</f>
        <v>130.70416130999999</v>
      </c>
      <c r="K159" s="36">
        <f>SUMIFS(СВЦЭМ!$E$33:$E$776,СВЦЭМ!$A$33:$A$776,$A159,СВЦЭМ!$B$33:$B$776,K$155)+'СЕТ СН'!$F$12</f>
        <v>130.73925299000001</v>
      </c>
      <c r="L159" s="36">
        <f>SUMIFS(СВЦЭМ!$E$33:$E$776,СВЦЭМ!$A$33:$A$776,$A159,СВЦЭМ!$B$33:$B$776,L$155)+'СЕТ СН'!$F$12</f>
        <v>135.67360499</v>
      </c>
      <c r="M159" s="36">
        <f>SUMIFS(СВЦЭМ!$E$33:$E$776,СВЦЭМ!$A$33:$A$776,$A159,СВЦЭМ!$B$33:$B$776,M$155)+'СЕТ СН'!$F$12</f>
        <v>136.10098839</v>
      </c>
      <c r="N159" s="36">
        <f>SUMIFS(СВЦЭМ!$E$33:$E$776,СВЦЭМ!$A$33:$A$776,$A159,СВЦЭМ!$B$33:$B$776,N$155)+'СЕТ СН'!$F$12</f>
        <v>135.58284721000001</v>
      </c>
      <c r="O159" s="36">
        <f>SUMIFS(СВЦЭМ!$E$33:$E$776,СВЦЭМ!$A$33:$A$776,$A159,СВЦЭМ!$B$33:$B$776,O$155)+'СЕТ СН'!$F$12</f>
        <v>134.00984650000001</v>
      </c>
      <c r="P159" s="36">
        <f>SUMIFS(СВЦЭМ!$E$33:$E$776,СВЦЭМ!$A$33:$A$776,$A159,СВЦЭМ!$B$33:$B$776,P$155)+'СЕТ СН'!$F$12</f>
        <v>134.23156963</v>
      </c>
      <c r="Q159" s="36">
        <f>SUMIFS(СВЦЭМ!$E$33:$E$776,СВЦЭМ!$A$33:$A$776,$A159,СВЦЭМ!$B$33:$B$776,Q$155)+'СЕТ СН'!$F$12</f>
        <v>133.91776239000001</v>
      </c>
      <c r="R159" s="36">
        <f>SUMIFS(СВЦЭМ!$E$33:$E$776,СВЦЭМ!$A$33:$A$776,$A159,СВЦЭМ!$B$33:$B$776,R$155)+'СЕТ СН'!$F$12</f>
        <v>125.58684101999999</v>
      </c>
      <c r="S159" s="36">
        <f>SUMIFS(СВЦЭМ!$E$33:$E$776,СВЦЭМ!$A$33:$A$776,$A159,СВЦЭМ!$B$33:$B$776,S$155)+'СЕТ СН'!$F$12</f>
        <v>118.9767281</v>
      </c>
      <c r="T159" s="36">
        <f>SUMIFS(СВЦЭМ!$E$33:$E$776,СВЦЭМ!$A$33:$A$776,$A159,СВЦЭМ!$B$33:$B$776,T$155)+'СЕТ СН'!$F$12</f>
        <v>117.65118303</v>
      </c>
      <c r="U159" s="36">
        <f>SUMIFS(СВЦЭМ!$E$33:$E$776,СВЦЭМ!$A$33:$A$776,$A159,СВЦЭМ!$B$33:$B$776,U$155)+'СЕТ СН'!$F$12</f>
        <v>117.52764729</v>
      </c>
      <c r="V159" s="36">
        <f>SUMIFS(СВЦЭМ!$E$33:$E$776,СВЦЭМ!$A$33:$A$776,$A159,СВЦЭМ!$B$33:$B$776,V$155)+'СЕТ СН'!$F$12</f>
        <v>117.42442167999999</v>
      </c>
      <c r="W159" s="36">
        <f>SUMIFS(СВЦЭМ!$E$33:$E$776,СВЦЭМ!$A$33:$A$776,$A159,СВЦЭМ!$B$33:$B$776,W$155)+'СЕТ СН'!$F$12</f>
        <v>119.5084071</v>
      </c>
      <c r="X159" s="36">
        <f>SUMIFS(СВЦЭМ!$E$33:$E$776,СВЦЭМ!$A$33:$A$776,$A159,СВЦЭМ!$B$33:$B$776,X$155)+'СЕТ СН'!$F$12</f>
        <v>114.36786726</v>
      </c>
      <c r="Y159" s="36">
        <f>SUMIFS(СВЦЭМ!$E$33:$E$776,СВЦЭМ!$A$33:$A$776,$A159,СВЦЭМ!$B$33:$B$776,Y$155)+'СЕТ СН'!$F$12</f>
        <v>112.86490952</v>
      </c>
    </row>
    <row r="160" spans="1:27" ht="15.75" x14ac:dyDescent="0.2">
      <c r="A160" s="35">
        <f t="shared" si="4"/>
        <v>43682</v>
      </c>
      <c r="B160" s="36">
        <f>SUMIFS(СВЦЭМ!$E$33:$E$776,СВЦЭМ!$A$33:$A$776,$A160,СВЦЭМ!$B$33:$B$776,B$155)+'СЕТ СН'!$F$12</f>
        <v>131.26476865999999</v>
      </c>
      <c r="C160" s="36">
        <f>SUMIFS(СВЦЭМ!$E$33:$E$776,СВЦЭМ!$A$33:$A$776,$A160,СВЦЭМ!$B$33:$B$776,C$155)+'СЕТ СН'!$F$12</f>
        <v>137.78794493000001</v>
      </c>
      <c r="D160" s="36">
        <f>SUMIFS(СВЦЭМ!$E$33:$E$776,СВЦЭМ!$A$33:$A$776,$A160,СВЦЭМ!$B$33:$B$776,D$155)+'СЕТ СН'!$F$12</f>
        <v>143.67936646999999</v>
      </c>
      <c r="E160" s="36">
        <f>SUMIFS(СВЦЭМ!$E$33:$E$776,СВЦЭМ!$A$33:$A$776,$A160,СВЦЭМ!$B$33:$B$776,E$155)+'СЕТ СН'!$F$12</f>
        <v>145.47837089000001</v>
      </c>
      <c r="F160" s="36">
        <f>SUMIFS(СВЦЭМ!$E$33:$E$776,СВЦЭМ!$A$33:$A$776,$A160,СВЦЭМ!$B$33:$B$776,F$155)+'СЕТ СН'!$F$12</f>
        <v>145.45566099999999</v>
      </c>
      <c r="G160" s="36">
        <f>SUMIFS(СВЦЭМ!$E$33:$E$776,СВЦЭМ!$A$33:$A$776,$A160,СВЦЭМ!$B$33:$B$776,G$155)+'СЕТ СН'!$F$12</f>
        <v>142.53279871000001</v>
      </c>
      <c r="H160" s="36">
        <f>SUMIFS(СВЦЭМ!$E$33:$E$776,СВЦЭМ!$A$33:$A$776,$A160,СВЦЭМ!$B$33:$B$776,H$155)+'СЕТ СН'!$F$12</f>
        <v>135.16949294</v>
      </c>
      <c r="I160" s="36">
        <f>SUMIFS(СВЦЭМ!$E$33:$E$776,СВЦЭМ!$A$33:$A$776,$A160,СВЦЭМ!$B$33:$B$776,I$155)+'СЕТ СН'!$F$12</f>
        <v>132.46093968</v>
      </c>
      <c r="J160" s="36">
        <f>SUMIFS(СВЦЭМ!$E$33:$E$776,СВЦЭМ!$A$33:$A$776,$A160,СВЦЭМ!$B$33:$B$776,J$155)+'СЕТ СН'!$F$12</f>
        <v>130.95546400999999</v>
      </c>
      <c r="K160" s="36">
        <f>SUMIFS(СВЦЭМ!$E$33:$E$776,СВЦЭМ!$A$33:$A$776,$A160,СВЦЭМ!$B$33:$B$776,K$155)+'СЕТ СН'!$F$12</f>
        <v>135.37690083000001</v>
      </c>
      <c r="L160" s="36">
        <f>SUMIFS(СВЦЭМ!$E$33:$E$776,СВЦЭМ!$A$33:$A$776,$A160,СВЦЭМ!$B$33:$B$776,L$155)+'СЕТ СН'!$F$12</f>
        <v>135.63876533000001</v>
      </c>
      <c r="M160" s="36">
        <f>SUMIFS(СВЦЭМ!$E$33:$E$776,СВЦЭМ!$A$33:$A$776,$A160,СВЦЭМ!$B$33:$B$776,M$155)+'СЕТ СН'!$F$12</f>
        <v>137.09040874999999</v>
      </c>
      <c r="N160" s="36">
        <f>SUMIFS(СВЦЭМ!$E$33:$E$776,СВЦЭМ!$A$33:$A$776,$A160,СВЦЭМ!$B$33:$B$776,N$155)+'СЕТ СН'!$F$12</f>
        <v>136.53143001999999</v>
      </c>
      <c r="O160" s="36">
        <f>SUMIFS(СВЦЭМ!$E$33:$E$776,СВЦЭМ!$A$33:$A$776,$A160,СВЦЭМ!$B$33:$B$776,O$155)+'СЕТ СН'!$F$12</f>
        <v>137.85121509000001</v>
      </c>
      <c r="P160" s="36">
        <f>SUMIFS(СВЦЭМ!$E$33:$E$776,СВЦЭМ!$A$33:$A$776,$A160,СВЦЭМ!$B$33:$B$776,P$155)+'СЕТ СН'!$F$12</f>
        <v>138.96623059000001</v>
      </c>
      <c r="Q160" s="36">
        <f>SUMIFS(СВЦЭМ!$E$33:$E$776,СВЦЭМ!$A$33:$A$776,$A160,СВЦЭМ!$B$33:$B$776,Q$155)+'СЕТ СН'!$F$12</f>
        <v>138.66873361</v>
      </c>
      <c r="R160" s="36">
        <f>SUMIFS(СВЦЭМ!$E$33:$E$776,СВЦЭМ!$A$33:$A$776,$A160,СВЦЭМ!$B$33:$B$776,R$155)+'СЕТ СН'!$F$12</f>
        <v>132.36370536000001</v>
      </c>
      <c r="S160" s="36">
        <f>SUMIFS(СВЦЭМ!$E$33:$E$776,СВЦЭМ!$A$33:$A$776,$A160,СВЦЭМ!$B$33:$B$776,S$155)+'СЕТ СН'!$F$12</f>
        <v>123.60405907000001</v>
      </c>
      <c r="T160" s="36">
        <f>SUMIFS(СВЦЭМ!$E$33:$E$776,СВЦЭМ!$A$33:$A$776,$A160,СВЦЭМ!$B$33:$B$776,T$155)+'СЕТ СН'!$F$12</f>
        <v>121.75192989</v>
      </c>
      <c r="U160" s="36">
        <f>SUMIFS(СВЦЭМ!$E$33:$E$776,СВЦЭМ!$A$33:$A$776,$A160,СВЦЭМ!$B$33:$B$776,U$155)+'СЕТ СН'!$F$12</f>
        <v>120.75059872999999</v>
      </c>
      <c r="V160" s="36">
        <f>SUMIFS(СВЦЭМ!$E$33:$E$776,СВЦЭМ!$A$33:$A$776,$A160,СВЦЭМ!$B$33:$B$776,V$155)+'СЕТ СН'!$F$12</f>
        <v>120.30588453</v>
      </c>
      <c r="W160" s="36">
        <f>SUMIFS(СВЦЭМ!$E$33:$E$776,СВЦЭМ!$A$33:$A$776,$A160,СВЦЭМ!$B$33:$B$776,W$155)+'СЕТ СН'!$F$12</f>
        <v>123.02326408</v>
      </c>
      <c r="X160" s="36">
        <f>SUMIFS(СВЦЭМ!$E$33:$E$776,СВЦЭМ!$A$33:$A$776,$A160,СВЦЭМ!$B$33:$B$776,X$155)+'СЕТ СН'!$F$12</f>
        <v>119.05508112</v>
      </c>
      <c r="Y160" s="36">
        <f>SUMIFS(СВЦЭМ!$E$33:$E$776,СВЦЭМ!$A$33:$A$776,$A160,СВЦЭМ!$B$33:$B$776,Y$155)+'СЕТ СН'!$F$12</f>
        <v>120.25895712000001</v>
      </c>
    </row>
    <row r="161" spans="1:25" ht="15.75" x14ac:dyDescent="0.2">
      <c r="A161" s="35">
        <f t="shared" si="4"/>
        <v>43683</v>
      </c>
      <c r="B161" s="36">
        <f>SUMIFS(СВЦЭМ!$E$33:$E$776,СВЦЭМ!$A$33:$A$776,$A161,СВЦЭМ!$B$33:$B$776,B$155)+'СЕТ СН'!$F$12</f>
        <v>132.03812182999999</v>
      </c>
      <c r="C161" s="36">
        <f>SUMIFS(СВЦЭМ!$E$33:$E$776,СВЦЭМ!$A$33:$A$776,$A161,СВЦЭМ!$B$33:$B$776,C$155)+'СЕТ СН'!$F$12</f>
        <v>138.60846151999999</v>
      </c>
      <c r="D161" s="36">
        <f>SUMIFS(СВЦЭМ!$E$33:$E$776,СВЦЭМ!$A$33:$A$776,$A161,СВЦЭМ!$B$33:$B$776,D$155)+'СЕТ СН'!$F$12</f>
        <v>143.08339734</v>
      </c>
      <c r="E161" s="36">
        <f>SUMIFS(СВЦЭМ!$E$33:$E$776,СВЦЭМ!$A$33:$A$776,$A161,СВЦЭМ!$B$33:$B$776,E$155)+'СЕТ СН'!$F$12</f>
        <v>145.08692371999999</v>
      </c>
      <c r="F161" s="36">
        <f>SUMIFS(СВЦЭМ!$E$33:$E$776,СВЦЭМ!$A$33:$A$776,$A161,СВЦЭМ!$B$33:$B$776,F$155)+'СЕТ СН'!$F$12</f>
        <v>146.90049766000001</v>
      </c>
      <c r="G161" s="36">
        <f>SUMIFS(СВЦЭМ!$E$33:$E$776,СВЦЭМ!$A$33:$A$776,$A161,СВЦЭМ!$B$33:$B$776,G$155)+'СЕТ СН'!$F$12</f>
        <v>142.20719614999999</v>
      </c>
      <c r="H161" s="36">
        <f>SUMIFS(СВЦЭМ!$E$33:$E$776,СВЦЭМ!$A$33:$A$776,$A161,СВЦЭМ!$B$33:$B$776,H$155)+'СЕТ СН'!$F$12</f>
        <v>135.31646180000001</v>
      </c>
      <c r="I161" s="36">
        <f>SUMIFS(СВЦЭМ!$E$33:$E$776,СВЦЭМ!$A$33:$A$776,$A161,СВЦЭМ!$B$33:$B$776,I$155)+'СЕТ СН'!$F$12</f>
        <v>126.45892166</v>
      </c>
      <c r="J161" s="36">
        <f>SUMIFS(СВЦЭМ!$E$33:$E$776,СВЦЭМ!$A$33:$A$776,$A161,СВЦЭМ!$B$33:$B$776,J$155)+'СЕТ СН'!$F$12</f>
        <v>132.99467089000001</v>
      </c>
      <c r="K161" s="36">
        <f>SUMIFS(СВЦЭМ!$E$33:$E$776,СВЦЭМ!$A$33:$A$776,$A161,СВЦЭМ!$B$33:$B$776,K$155)+'СЕТ СН'!$F$12</f>
        <v>139.93154029999999</v>
      </c>
      <c r="L161" s="36">
        <f>SUMIFS(СВЦЭМ!$E$33:$E$776,СВЦЭМ!$A$33:$A$776,$A161,СВЦЭМ!$B$33:$B$776,L$155)+'СЕТ СН'!$F$12</f>
        <v>140.76811917000001</v>
      </c>
      <c r="M161" s="36">
        <f>SUMIFS(СВЦЭМ!$E$33:$E$776,СВЦЭМ!$A$33:$A$776,$A161,СВЦЭМ!$B$33:$B$776,M$155)+'СЕТ СН'!$F$12</f>
        <v>140.56361618</v>
      </c>
      <c r="N161" s="36">
        <f>SUMIFS(СВЦЭМ!$E$33:$E$776,СВЦЭМ!$A$33:$A$776,$A161,СВЦЭМ!$B$33:$B$776,N$155)+'СЕТ СН'!$F$12</f>
        <v>140.63471014000001</v>
      </c>
      <c r="O161" s="36">
        <f>SUMIFS(СВЦЭМ!$E$33:$E$776,СВЦЭМ!$A$33:$A$776,$A161,СВЦЭМ!$B$33:$B$776,O$155)+'СЕТ СН'!$F$12</f>
        <v>140.68639564</v>
      </c>
      <c r="P161" s="36">
        <f>SUMIFS(СВЦЭМ!$E$33:$E$776,СВЦЭМ!$A$33:$A$776,$A161,СВЦЭМ!$B$33:$B$776,P$155)+'СЕТ СН'!$F$12</f>
        <v>141.25132646</v>
      </c>
      <c r="Q161" s="36">
        <f>SUMIFS(СВЦЭМ!$E$33:$E$776,СВЦЭМ!$A$33:$A$776,$A161,СВЦЭМ!$B$33:$B$776,Q$155)+'СЕТ СН'!$F$12</f>
        <v>141.77314093000001</v>
      </c>
      <c r="R161" s="36">
        <f>SUMIFS(СВЦЭМ!$E$33:$E$776,СВЦЭМ!$A$33:$A$776,$A161,СВЦЭМ!$B$33:$B$776,R$155)+'СЕТ СН'!$F$12</f>
        <v>131.82096572</v>
      </c>
      <c r="S161" s="36">
        <f>SUMIFS(СВЦЭМ!$E$33:$E$776,СВЦЭМ!$A$33:$A$776,$A161,СВЦЭМ!$B$33:$B$776,S$155)+'СЕТ СН'!$F$12</f>
        <v>122.77451201</v>
      </c>
      <c r="T161" s="36">
        <f>SUMIFS(СВЦЭМ!$E$33:$E$776,СВЦЭМ!$A$33:$A$776,$A161,СВЦЭМ!$B$33:$B$776,T$155)+'СЕТ СН'!$F$12</f>
        <v>120.48734225</v>
      </c>
      <c r="U161" s="36">
        <f>SUMIFS(СВЦЭМ!$E$33:$E$776,СВЦЭМ!$A$33:$A$776,$A161,СВЦЭМ!$B$33:$B$776,U$155)+'СЕТ СН'!$F$12</f>
        <v>121.44821202999999</v>
      </c>
      <c r="V161" s="36">
        <f>SUMIFS(СВЦЭМ!$E$33:$E$776,СВЦЭМ!$A$33:$A$776,$A161,СВЦЭМ!$B$33:$B$776,V$155)+'СЕТ СН'!$F$12</f>
        <v>121.06983219</v>
      </c>
      <c r="W161" s="36">
        <f>SUMIFS(СВЦЭМ!$E$33:$E$776,СВЦЭМ!$A$33:$A$776,$A161,СВЦЭМ!$B$33:$B$776,W$155)+'СЕТ СН'!$F$12</f>
        <v>121.41925166</v>
      </c>
      <c r="X161" s="36">
        <f>SUMIFS(СВЦЭМ!$E$33:$E$776,СВЦЭМ!$A$33:$A$776,$A161,СВЦЭМ!$B$33:$B$776,X$155)+'СЕТ СН'!$F$12</f>
        <v>117.46226989</v>
      </c>
      <c r="Y161" s="36">
        <f>SUMIFS(СВЦЭМ!$E$33:$E$776,СВЦЭМ!$A$33:$A$776,$A161,СВЦЭМ!$B$33:$B$776,Y$155)+'СЕТ СН'!$F$12</f>
        <v>119.22357368999999</v>
      </c>
    </row>
    <row r="162" spans="1:25" ht="15.75" x14ac:dyDescent="0.2">
      <c r="A162" s="35">
        <f t="shared" si="4"/>
        <v>43684</v>
      </c>
      <c r="B162" s="36">
        <f>SUMIFS(СВЦЭМ!$E$33:$E$776,СВЦЭМ!$A$33:$A$776,$A162,СВЦЭМ!$B$33:$B$776,B$155)+'СЕТ СН'!$F$12</f>
        <v>132.93842086999999</v>
      </c>
      <c r="C162" s="36">
        <f>SUMIFS(СВЦЭМ!$E$33:$E$776,СВЦЭМ!$A$33:$A$776,$A162,СВЦЭМ!$B$33:$B$776,C$155)+'СЕТ СН'!$F$12</f>
        <v>133.70133810999999</v>
      </c>
      <c r="D162" s="36">
        <f>SUMIFS(СВЦЭМ!$E$33:$E$776,СВЦЭМ!$A$33:$A$776,$A162,СВЦЭМ!$B$33:$B$776,D$155)+'СЕТ СН'!$F$12</f>
        <v>138.68799382</v>
      </c>
      <c r="E162" s="36">
        <f>SUMIFS(СВЦЭМ!$E$33:$E$776,СВЦЭМ!$A$33:$A$776,$A162,СВЦЭМ!$B$33:$B$776,E$155)+'СЕТ СН'!$F$12</f>
        <v>139.24597671999999</v>
      </c>
      <c r="F162" s="36">
        <f>SUMIFS(СВЦЭМ!$E$33:$E$776,СВЦЭМ!$A$33:$A$776,$A162,СВЦЭМ!$B$33:$B$776,F$155)+'СЕТ СН'!$F$12</f>
        <v>140.66634866999999</v>
      </c>
      <c r="G162" s="36">
        <f>SUMIFS(СВЦЭМ!$E$33:$E$776,СВЦЭМ!$A$33:$A$776,$A162,СВЦЭМ!$B$33:$B$776,G$155)+'СЕТ СН'!$F$12</f>
        <v>139.40260018999999</v>
      </c>
      <c r="H162" s="36">
        <f>SUMIFS(СВЦЭМ!$E$33:$E$776,СВЦЭМ!$A$33:$A$776,$A162,СВЦЭМ!$B$33:$B$776,H$155)+'СЕТ СН'!$F$12</f>
        <v>132.29467647000001</v>
      </c>
      <c r="I162" s="36">
        <f>SUMIFS(СВЦЭМ!$E$33:$E$776,СВЦЭМ!$A$33:$A$776,$A162,СВЦЭМ!$B$33:$B$776,I$155)+'СЕТ СН'!$F$12</f>
        <v>129.50993149000001</v>
      </c>
      <c r="J162" s="36">
        <f>SUMIFS(СВЦЭМ!$E$33:$E$776,СВЦЭМ!$A$33:$A$776,$A162,СВЦЭМ!$B$33:$B$776,J$155)+'СЕТ СН'!$F$12</f>
        <v>134.10162591</v>
      </c>
      <c r="K162" s="36">
        <f>SUMIFS(СВЦЭМ!$E$33:$E$776,СВЦЭМ!$A$33:$A$776,$A162,СВЦЭМ!$B$33:$B$776,K$155)+'СЕТ СН'!$F$12</f>
        <v>137.44077865</v>
      </c>
      <c r="L162" s="36">
        <f>SUMIFS(СВЦЭМ!$E$33:$E$776,СВЦЭМ!$A$33:$A$776,$A162,СВЦЭМ!$B$33:$B$776,L$155)+'СЕТ СН'!$F$12</f>
        <v>137.56083881000001</v>
      </c>
      <c r="M162" s="36">
        <f>SUMIFS(СВЦЭМ!$E$33:$E$776,СВЦЭМ!$A$33:$A$776,$A162,СВЦЭМ!$B$33:$B$776,M$155)+'СЕТ СН'!$F$12</f>
        <v>138.16680857</v>
      </c>
      <c r="N162" s="36">
        <f>SUMIFS(СВЦЭМ!$E$33:$E$776,СВЦЭМ!$A$33:$A$776,$A162,СВЦЭМ!$B$33:$B$776,N$155)+'СЕТ СН'!$F$12</f>
        <v>136.90993567999999</v>
      </c>
      <c r="O162" s="36">
        <f>SUMIFS(СВЦЭМ!$E$33:$E$776,СВЦЭМ!$A$33:$A$776,$A162,СВЦЭМ!$B$33:$B$776,O$155)+'СЕТ СН'!$F$12</f>
        <v>137.92835961</v>
      </c>
      <c r="P162" s="36">
        <f>SUMIFS(СВЦЭМ!$E$33:$E$776,СВЦЭМ!$A$33:$A$776,$A162,СВЦЭМ!$B$33:$B$776,P$155)+'СЕТ СН'!$F$12</f>
        <v>138.66043447999999</v>
      </c>
      <c r="Q162" s="36">
        <f>SUMIFS(СВЦЭМ!$E$33:$E$776,СВЦЭМ!$A$33:$A$776,$A162,СВЦЭМ!$B$33:$B$776,Q$155)+'СЕТ СН'!$F$12</f>
        <v>138.62668513</v>
      </c>
      <c r="R162" s="36">
        <f>SUMIFS(СВЦЭМ!$E$33:$E$776,СВЦЭМ!$A$33:$A$776,$A162,СВЦЭМ!$B$33:$B$776,R$155)+'СЕТ СН'!$F$12</f>
        <v>130.83764865000001</v>
      </c>
      <c r="S162" s="36">
        <f>SUMIFS(СВЦЭМ!$E$33:$E$776,СВЦЭМ!$A$33:$A$776,$A162,СВЦЭМ!$B$33:$B$776,S$155)+'СЕТ СН'!$F$12</f>
        <v>122.40601100000001</v>
      </c>
      <c r="T162" s="36">
        <f>SUMIFS(СВЦЭМ!$E$33:$E$776,СВЦЭМ!$A$33:$A$776,$A162,СВЦЭМ!$B$33:$B$776,T$155)+'СЕТ СН'!$F$12</f>
        <v>120.06380185</v>
      </c>
      <c r="U162" s="36">
        <f>SUMIFS(СВЦЭМ!$E$33:$E$776,СВЦЭМ!$A$33:$A$776,$A162,СВЦЭМ!$B$33:$B$776,U$155)+'СЕТ СН'!$F$12</f>
        <v>120.33702996</v>
      </c>
      <c r="V162" s="36">
        <f>SUMIFS(СВЦЭМ!$E$33:$E$776,СВЦЭМ!$A$33:$A$776,$A162,СВЦЭМ!$B$33:$B$776,V$155)+'СЕТ СН'!$F$12</f>
        <v>119.43644949999999</v>
      </c>
      <c r="W162" s="36">
        <f>SUMIFS(СВЦЭМ!$E$33:$E$776,СВЦЭМ!$A$33:$A$776,$A162,СВЦЭМ!$B$33:$B$776,W$155)+'СЕТ СН'!$F$12</f>
        <v>121.11124169</v>
      </c>
      <c r="X162" s="36">
        <f>SUMIFS(СВЦЭМ!$E$33:$E$776,СВЦЭМ!$A$33:$A$776,$A162,СВЦЭМ!$B$33:$B$776,X$155)+'СЕТ СН'!$F$12</f>
        <v>115.79966357000001</v>
      </c>
      <c r="Y162" s="36">
        <f>SUMIFS(СВЦЭМ!$E$33:$E$776,СВЦЭМ!$A$33:$A$776,$A162,СВЦЭМ!$B$33:$B$776,Y$155)+'СЕТ СН'!$F$12</f>
        <v>121.64657637000001</v>
      </c>
    </row>
    <row r="163" spans="1:25" ht="15.75" x14ac:dyDescent="0.2">
      <c r="A163" s="35">
        <f t="shared" si="4"/>
        <v>43685</v>
      </c>
      <c r="B163" s="36">
        <f>SUMIFS(СВЦЭМ!$E$33:$E$776,СВЦЭМ!$A$33:$A$776,$A163,СВЦЭМ!$B$33:$B$776,B$155)+'СЕТ СН'!$F$12</f>
        <v>139.45754955999999</v>
      </c>
      <c r="C163" s="36">
        <f>SUMIFS(СВЦЭМ!$E$33:$E$776,СВЦЭМ!$A$33:$A$776,$A163,СВЦЭМ!$B$33:$B$776,C$155)+'СЕТ СН'!$F$12</f>
        <v>147.13098213999999</v>
      </c>
      <c r="D163" s="36">
        <f>SUMIFS(СВЦЭМ!$E$33:$E$776,СВЦЭМ!$A$33:$A$776,$A163,СВЦЭМ!$B$33:$B$776,D$155)+'СЕТ СН'!$F$12</f>
        <v>152.75174860000001</v>
      </c>
      <c r="E163" s="36">
        <f>SUMIFS(СВЦЭМ!$E$33:$E$776,СВЦЭМ!$A$33:$A$776,$A163,СВЦЭМ!$B$33:$B$776,E$155)+'СЕТ СН'!$F$12</f>
        <v>157.00602096</v>
      </c>
      <c r="F163" s="36">
        <f>SUMIFS(СВЦЭМ!$E$33:$E$776,СВЦЭМ!$A$33:$A$776,$A163,СВЦЭМ!$B$33:$B$776,F$155)+'СЕТ СН'!$F$12</f>
        <v>165.37102368999999</v>
      </c>
      <c r="G163" s="36">
        <f>SUMIFS(СВЦЭМ!$E$33:$E$776,СВЦЭМ!$A$33:$A$776,$A163,СВЦЭМ!$B$33:$B$776,G$155)+'СЕТ СН'!$F$12</f>
        <v>161.60695498000001</v>
      </c>
      <c r="H163" s="36">
        <f>SUMIFS(СВЦЭМ!$E$33:$E$776,СВЦЭМ!$A$33:$A$776,$A163,СВЦЭМ!$B$33:$B$776,H$155)+'СЕТ СН'!$F$12</f>
        <v>153.37576615</v>
      </c>
      <c r="I163" s="36">
        <f>SUMIFS(СВЦЭМ!$E$33:$E$776,СВЦЭМ!$A$33:$A$776,$A163,СВЦЭМ!$B$33:$B$776,I$155)+'СЕТ СН'!$F$12</f>
        <v>143.46014846</v>
      </c>
      <c r="J163" s="36">
        <f>SUMIFS(СВЦЭМ!$E$33:$E$776,СВЦЭМ!$A$33:$A$776,$A163,СВЦЭМ!$B$33:$B$776,J$155)+'СЕТ СН'!$F$12</f>
        <v>135.43596299999999</v>
      </c>
      <c r="K163" s="36">
        <f>SUMIFS(СВЦЭМ!$E$33:$E$776,СВЦЭМ!$A$33:$A$776,$A163,СВЦЭМ!$B$33:$B$776,K$155)+'СЕТ СН'!$F$12</f>
        <v>141.51739103</v>
      </c>
      <c r="L163" s="36">
        <f>SUMIFS(СВЦЭМ!$E$33:$E$776,СВЦЭМ!$A$33:$A$776,$A163,СВЦЭМ!$B$33:$B$776,L$155)+'СЕТ СН'!$F$12</f>
        <v>143.67558541</v>
      </c>
      <c r="M163" s="36">
        <f>SUMIFS(СВЦЭМ!$E$33:$E$776,СВЦЭМ!$A$33:$A$776,$A163,СВЦЭМ!$B$33:$B$776,M$155)+'СЕТ СН'!$F$12</f>
        <v>143.20734218000001</v>
      </c>
      <c r="N163" s="36">
        <f>SUMIFS(СВЦЭМ!$E$33:$E$776,СВЦЭМ!$A$33:$A$776,$A163,СВЦЭМ!$B$33:$B$776,N$155)+'СЕТ СН'!$F$12</f>
        <v>142.31991919999999</v>
      </c>
      <c r="O163" s="36">
        <f>SUMIFS(СВЦЭМ!$E$33:$E$776,СВЦЭМ!$A$33:$A$776,$A163,СВЦЭМ!$B$33:$B$776,O$155)+'СЕТ СН'!$F$12</f>
        <v>143.54975307000001</v>
      </c>
      <c r="P163" s="36">
        <f>SUMIFS(СВЦЭМ!$E$33:$E$776,СВЦЭМ!$A$33:$A$776,$A163,СВЦЭМ!$B$33:$B$776,P$155)+'СЕТ СН'!$F$12</f>
        <v>144.00202935999999</v>
      </c>
      <c r="Q163" s="36">
        <f>SUMIFS(СВЦЭМ!$E$33:$E$776,СВЦЭМ!$A$33:$A$776,$A163,СВЦЭМ!$B$33:$B$776,Q$155)+'СЕТ СН'!$F$12</f>
        <v>144.88220669</v>
      </c>
      <c r="R163" s="36">
        <f>SUMIFS(СВЦЭМ!$E$33:$E$776,СВЦЭМ!$A$33:$A$776,$A163,СВЦЭМ!$B$33:$B$776,R$155)+'СЕТ СН'!$F$12</f>
        <v>134.55689935000001</v>
      </c>
      <c r="S163" s="36">
        <f>SUMIFS(СВЦЭМ!$E$33:$E$776,СВЦЭМ!$A$33:$A$776,$A163,СВЦЭМ!$B$33:$B$776,S$155)+'СЕТ СН'!$F$12</f>
        <v>131.17310459000001</v>
      </c>
      <c r="T163" s="36">
        <f>SUMIFS(СВЦЭМ!$E$33:$E$776,СВЦЭМ!$A$33:$A$776,$A163,СВЦЭМ!$B$33:$B$776,T$155)+'СЕТ СН'!$F$12</f>
        <v>131.09617066999999</v>
      </c>
      <c r="U163" s="36">
        <f>SUMIFS(СВЦЭМ!$E$33:$E$776,СВЦЭМ!$A$33:$A$776,$A163,СВЦЭМ!$B$33:$B$776,U$155)+'СЕТ СН'!$F$12</f>
        <v>123.93582343999999</v>
      </c>
      <c r="V163" s="36">
        <f>SUMIFS(СВЦЭМ!$E$33:$E$776,СВЦЭМ!$A$33:$A$776,$A163,СВЦЭМ!$B$33:$B$776,V$155)+'СЕТ СН'!$F$12</f>
        <v>123.78494028</v>
      </c>
      <c r="W163" s="36">
        <f>SUMIFS(СВЦЭМ!$E$33:$E$776,СВЦЭМ!$A$33:$A$776,$A163,СВЦЭМ!$B$33:$B$776,W$155)+'СЕТ СН'!$F$12</f>
        <v>124.08707762</v>
      </c>
      <c r="X163" s="36">
        <f>SUMIFS(СВЦЭМ!$E$33:$E$776,СВЦЭМ!$A$33:$A$776,$A163,СВЦЭМ!$B$33:$B$776,X$155)+'СЕТ СН'!$F$12</f>
        <v>119.56507936</v>
      </c>
      <c r="Y163" s="36">
        <f>SUMIFS(СВЦЭМ!$E$33:$E$776,СВЦЭМ!$A$33:$A$776,$A163,СВЦЭМ!$B$33:$B$776,Y$155)+'СЕТ СН'!$F$12</f>
        <v>125.40103602000001</v>
      </c>
    </row>
    <row r="164" spans="1:25" ht="15.75" x14ac:dyDescent="0.2">
      <c r="A164" s="35">
        <f t="shared" si="4"/>
        <v>43686</v>
      </c>
      <c r="B164" s="36">
        <f>SUMIFS(СВЦЭМ!$E$33:$E$776,СВЦЭМ!$A$33:$A$776,$A164,СВЦЭМ!$B$33:$B$776,B$155)+'СЕТ СН'!$F$12</f>
        <v>143.67614162999999</v>
      </c>
      <c r="C164" s="36">
        <f>SUMIFS(СВЦЭМ!$E$33:$E$776,СВЦЭМ!$A$33:$A$776,$A164,СВЦЭМ!$B$33:$B$776,C$155)+'СЕТ СН'!$F$12</f>
        <v>151.16893526000001</v>
      </c>
      <c r="D164" s="36">
        <f>SUMIFS(СВЦЭМ!$E$33:$E$776,СВЦЭМ!$A$33:$A$776,$A164,СВЦЭМ!$B$33:$B$776,D$155)+'СЕТ СН'!$F$12</f>
        <v>156.08688443</v>
      </c>
      <c r="E164" s="36">
        <f>SUMIFS(СВЦЭМ!$E$33:$E$776,СВЦЭМ!$A$33:$A$776,$A164,СВЦЭМ!$B$33:$B$776,E$155)+'СЕТ СН'!$F$12</f>
        <v>159.50684802999999</v>
      </c>
      <c r="F164" s="36">
        <f>SUMIFS(СВЦЭМ!$E$33:$E$776,СВЦЭМ!$A$33:$A$776,$A164,СВЦЭМ!$B$33:$B$776,F$155)+'СЕТ СН'!$F$12</f>
        <v>161.73468779000001</v>
      </c>
      <c r="G164" s="36">
        <f>SUMIFS(СВЦЭМ!$E$33:$E$776,СВЦЭМ!$A$33:$A$776,$A164,СВЦЭМ!$B$33:$B$776,G$155)+'СЕТ СН'!$F$12</f>
        <v>159.21156404999999</v>
      </c>
      <c r="H164" s="36">
        <f>SUMIFS(СВЦЭМ!$E$33:$E$776,СВЦЭМ!$A$33:$A$776,$A164,СВЦЭМ!$B$33:$B$776,H$155)+'СЕТ СН'!$F$12</f>
        <v>153.83801614999999</v>
      </c>
      <c r="I164" s="36">
        <f>SUMIFS(СВЦЭМ!$E$33:$E$776,СВЦЭМ!$A$33:$A$776,$A164,СВЦЭМ!$B$33:$B$776,I$155)+'СЕТ СН'!$F$12</f>
        <v>146.96185604999999</v>
      </c>
      <c r="J164" s="36">
        <f>SUMIFS(СВЦЭМ!$E$33:$E$776,СВЦЭМ!$A$33:$A$776,$A164,СВЦЭМ!$B$33:$B$776,J$155)+'СЕТ СН'!$F$12</f>
        <v>138.00452357</v>
      </c>
      <c r="K164" s="36">
        <f>SUMIFS(СВЦЭМ!$E$33:$E$776,СВЦЭМ!$A$33:$A$776,$A164,СВЦЭМ!$B$33:$B$776,K$155)+'СЕТ СН'!$F$12</f>
        <v>141.65639837000001</v>
      </c>
      <c r="L164" s="36">
        <f>SUMIFS(СВЦЭМ!$E$33:$E$776,СВЦЭМ!$A$33:$A$776,$A164,СВЦЭМ!$B$33:$B$776,L$155)+'СЕТ СН'!$F$12</f>
        <v>143.71205685999999</v>
      </c>
      <c r="M164" s="36">
        <f>SUMIFS(СВЦЭМ!$E$33:$E$776,СВЦЭМ!$A$33:$A$776,$A164,СВЦЭМ!$B$33:$B$776,M$155)+'СЕТ СН'!$F$12</f>
        <v>143.46442488</v>
      </c>
      <c r="N164" s="36">
        <f>SUMIFS(СВЦЭМ!$E$33:$E$776,СВЦЭМ!$A$33:$A$776,$A164,СВЦЭМ!$B$33:$B$776,N$155)+'СЕТ СН'!$F$12</f>
        <v>142.23187089999999</v>
      </c>
      <c r="O164" s="36">
        <f>SUMIFS(СВЦЭМ!$E$33:$E$776,СВЦЭМ!$A$33:$A$776,$A164,СВЦЭМ!$B$33:$B$776,O$155)+'СЕТ СН'!$F$12</f>
        <v>143.14486821</v>
      </c>
      <c r="P164" s="36">
        <f>SUMIFS(СВЦЭМ!$E$33:$E$776,СВЦЭМ!$A$33:$A$776,$A164,СВЦЭМ!$B$33:$B$776,P$155)+'СЕТ СН'!$F$12</f>
        <v>147.88424151999999</v>
      </c>
      <c r="Q164" s="36">
        <f>SUMIFS(СВЦЭМ!$E$33:$E$776,СВЦЭМ!$A$33:$A$776,$A164,СВЦЭМ!$B$33:$B$776,Q$155)+'СЕТ СН'!$F$12</f>
        <v>148.03686612000001</v>
      </c>
      <c r="R164" s="36">
        <f>SUMIFS(СВЦЭМ!$E$33:$E$776,СВЦЭМ!$A$33:$A$776,$A164,СВЦЭМ!$B$33:$B$776,R$155)+'СЕТ СН'!$F$12</f>
        <v>139.67482172999999</v>
      </c>
      <c r="S164" s="36">
        <f>SUMIFS(СВЦЭМ!$E$33:$E$776,СВЦЭМ!$A$33:$A$776,$A164,СВЦЭМ!$B$33:$B$776,S$155)+'СЕТ СН'!$F$12</f>
        <v>130.56007799</v>
      </c>
      <c r="T164" s="36">
        <f>SUMIFS(СВЦЭМ!$E$33:$E$776,СВЦЭМ!$A$33:$A$776,$A164,СВЦЭМ!$B$33:$B$776,T$155)+'СЕТ СН'!$F$12</f>
        <v>128.46371377</v>
      </c>
      <c r="U164" s="36">
        <f>SUMIFS(СВЦЭМ!$E$33:$E$776,СВЦЭМ!$A$33:$A$776,$A164,СВЦЭМ!$B$33:$B$776,U$155)+'СЕТ СН'!$F$12</f>
        <v>127.89292904</v>
      </c>
      <c r="V164" s="36">
        <f>SUMIFS(СВЦЭМ!$E$33:$E$776,СВЦЭМ!$A$33:$A$776,$A164,СВЦЭМ!$B$33:$B$776,V$155)+'СЕТ СН'!$F$12</f>
        <v>123.35302157</v>
      </c>
      <c r="W164" s="36">
        <f>SUMIFS(СВЦЭМ!$E$33:$E$776,СВЦЭМ!$A$33:$A$776,$A164,СВЦЭМ!$B$33:$B$776,W$155)+'СЕТ СН'!$F$12</f>
        <v>124.72274993000001</v>
      </c>
      <c r="X164" s="36">
        <f>SUMIFS(СВЦЭМ!$E$33:$E$776,СВЦЭМ!$A$33:$A$776,$A164,СВЦЭМ!$B$33:$B$776,X$155)+'СЕТ СН'!$F$12</f>
        <v>120.04317383</v>
      </c>
      <c r="Y164" s="36">
        <f>SUMIFS(СВЦЭМ!$E$33:$E$776,СВЦЭМ!$A$33:$A$776,$A164,СВЦЭМ!$B$33:$B$776,Y$155)+'СЕТ СН'!$F$12</f>
        <v>130.81066466999999</v>
      </c>
    </row>
    <row r="165" spans="1:25" ht="15.75" x14ac:dyDescent="0.2">
      <c r="A165" s="35">
        <f t="shared" si="4"/>
        <v>43687</v>
      </c>
      <c r="B165" s="36">
        <f>SUMIFS(СВЦЭМ!$E$33:$E$776,СВЦЭМ!$A$33:$A$776,$A165,СВЦЭМ!$B$33:$B$776,B$155)+'СЕТ СН'!$F$12</f>
        <v>155.51007329000001</v>
      </c>
      <c r="C165" s="36">
        <f>SUMIFS(СВЦЭМ!$E$33:$E$776,СВЦЭМ!$A$33:$A$776,$A165,СВЦЭМ!$B$33:$B$776,C$155)+'СЕТ СН'!$F$12</f>
        <v>157.36190711</v>
      </c>
      <c r="D165" s="36">
        <f>SUMIFS(СВЦЭМ!$E$33:$E$776,СВЦЭМ!$A$33:$A$776,$A165,СВЦЭМ!$B$33:$B$776,D$155)+'СЕТ СН'!$F$12</f>
        <v>159.87738340999999</v>
      </c>
      <c r="E165" s="36">
        <f>SUMIFS(СВЦЭМ!$E$33:$E$776,СВЦЭМ!$A$33:$A$776,$A165,СВЦЭМ!$B$33:$B$776,E$155)+'СЕТ СН'!$F$12</f>
        <v>163.71728888000001</v>
      </c>
      <c r="F165" s="36">
        <f>SUMIFS(СВЦЭМ!$E$33:$E$776,СВЦЭМ!$A$33:$A$776,$A165,СВЦЭМ!$B$33:$B$776,F$155)+'СЕТ СН'!$F$12</f>
        <v>167.59874427</v>
      </c>
      <c r="G165" s="36">
        <f>SUMIFS(СВЦЭМ!$E$33:$E$776,СВЦЭМ!$A$33:$A$776,$A165,СВЦЭМ!$B$33:$B$776,G$155)+'СЕТ СН'!$F$12</f>
        <v>162.38994915999999</v>
      </c>
      <c r="H165" s="36">
        <f>SUMIFS(СВЦЭМ!$E$33:$E$776,СВЦЭМ!$A$33:$A$776,$A165,СВЦЭМ!$B$33:$B$776,H$155)+'СЕТ СН'!$F$12</f>
        <v>154.47433659999999</v>
      </c>
      <c r="I165" s="36">
        <f>SUMIFS(СВЦЭМ!$E$33:$E$776,СВЦЭМ!$A$33:$A$776,$A165,СВЦЭМ!$B$33:$B$776,I$155)+'СЕТ СН'!$F$12</f>
        <v>157.72770244</v>
      </c>
      <c r="J165" s="36">
        <f>SUMIFS(СВЦЭМ!$E$33:$E$776,СВЦЭМ!$A$33:$A$776,$A165,СВЦЭМ!$B$33:$B$776,J$155)+'СЕТ СН'!$F$12</f>
        <v>138.91737491999999</v>
      </c>
      <c r="K165" s="36">
        <f>SUMIFS(СВЦЭМ!$E$33:$E$776,СВЦЭМ!$A$33:$A$776,$A165,СВЦЭМ!$B$33:$B$776,K$155)+'СЕТ СН'!$F$12</f>
        <v>142.97688077000001</v>
      </c>
      <c r="L165" s="36">
        <f>SUMIFS(СВЦЭМ!$E$33:$E$776,СВЦЭМ!$A$33:$A$776,$A165,СВЦЭМ!$B$33:$B$776,L$155)+'СЕТ СН'!$F$12</f>
        <v>146.15521257</v>
      </c>
      <c r="M165" s="36">
        <f>SUMIFS(СВЦЭМ!$E$33:$E$776,СВЦЭМ!$A$33:$A$776,$A165,СВЦЭМ!$B$33:$B$776,M$155)+'СЕТ СН'!$F$12</f>
        <v>145.18749523</v>
      </c>
      <c r="N165" s="36">
        <f>SUMIFS(СВЦЭМ!$E$33:$E$776,СВЦЭМ!$A$33:$A$776,$A165,СВЦЭМ!$B$33:$B$776,N$155)+'СЕТ СН'!$F$12</f>
        <v>143.79172869000001</v>
      </c>
      <c r="O165" s="36">
        <f>SUMIFS(СВЦЭМ!$E$33:$E$776,СВЦЭМ!$A$33:$A$776,$A165,СВЦЭМ!$B$33:$B$776,O$155)+'СЕТ СН'!$F$12</f>
        <v>143.93095395</v>
      </c>
      <c r="P165" s="36">
        <f>SUMIFS(СВЦЭМ!$E$33:$E$776,СВЦЭМ!$A$33:$A$776,$A165,СВЦЭМ!$B$33:$B$776,P$155)+'СЕТ СН'!$F$12</f>
        <v>143.99577253000001</v>
      </c>
      <c r="Q165" s="36">
        <f>SUMIFS(СВЦЭМ!$E$33:$E$776,СВЦЭМ!$A$33:$A$776,$A165,СВЦЭМ!$B$33:$B$776,Q$155)+'СЕТ СН'!$F$12</f>
        <v>146.01569524999999</v>
      </c>
      <c r="R165" s="36">
        <f>SUMIFS(СВЦЭМ!$E$33:$E$776,СВЦЭМ!$A$33:$A$776,$A165,СВЦЭМ!$B$33:$B$776,R$155)+'СЕТ СН'!$F$12</f>
        <v>135.61666055000001</v>
      </c>
      <c r="S165" s="36">
        <f>SUMIFS(СВЦЭМ!$E$33:$E$776,СВЦЭМ!$A$33:$A$776,$A165,СВЦЭМ!$B$33:$B$776,S$155)+'СЕТ СН'!$F$12</f>
        <v>135.14442767</v>
      </c>
      <c r="T165" s="36">
        <f>SUMIFS(СВЦЭМ!$E$33:$E$776,СВЦЭМ!$A$33:$A$776,$A165,СВЦЭМ!$B$33:$B$776,T$155)+'СЕТ СН'!$F$12</f>
        <v>134.71976357</v>
      </c>
      <c r="U165" s="36">
        <f>SUMIFS(СВЦЭМ!$E$33:$E$776,СВЦЭМ!$A$33:$A$776,$A165,СВЦЭМ!$B$33:$B$776,U$155)+'СЕТ СН'!$F$12</f>
        <v>132.76885902999999</v>
      </c>
      <c r="V165" s="36">
        <f>SUMIFS(СВЦЭМ!$E$33:$E$776,СВЦЭМ!$A$33:$A$776,$A165,СВЦЭМ!$B$33:$B$776,V$155)+'СЕТ СН'!$F$12</f>
        <v>133.90151284999999</v>
      </c>
      <c r="W165" s="36">
        <f>SUMIFS(СВЦЭМ!$E$33:$E$776,СВЦЭМ!$A$33:$A$776,$A165,СВЦЭМ!$B$33:$B$776,W$155)+'СЕТ СН'!$F$12</f>
        <v>137.84050103000001</v>
      </c>
      <c r="X165" s="36">
        <f>SUMIFS(СВЦЭМ!$E$33:$E$776,СВЦЭМ!$A$33:$A$776,$A165,СВЦЭМ!$B$33:$B$776,X$155)+'СЕТ СН'!$F$12</f>
        <v>132.98107823000001</v>
      </c>
      <c r="Y165" s="36">
        <f>SUMIFS(СВЦЭМ!$E$33:$E$776,СВЦЭМ!$A$33:$A$776,$A165,СВЦЭМ!$B$33:$B$776,Y$155)+'СЕТ СН'!$F$12</f>
        <v>132.21432152</v>
      </c>
    </row>
    <row r="166" spans="1:25" ht="15.75" x14ac:dyDescent="0.2">
      <c r="A166" s="35">
        <f t="shared" si="4"/>
        <v>43688</v>
      </c>
      <c r="B166" s="36">
        <f>SUMIFS(СВЦЭМ!$E$33:$E$776,СВЦЭМ!$A$33:$A$776,$A166,СВЦЭМ!$B$33:$B$776,B$155)+'СЕТ СН'!$F$12</f>
        <v>153.19792794</v>
      </c>
      <c r="C166" s="36">
        <f>SUMIFS(СВЦЭМ!$E$33:$E$776,СВЦЭМ!$A$33:$A$776,$A166,СВЦЭМ!$B$33:$B$776,C$155)+'СЕТ СН'!$F$12</f>
        <v>159.15668026</v>
      </c>
      <c r="D166" s="36">
        <f>SUMIFS(СВЦЭМ!$E$33:$E$776,СВЦЭМ!$A$33:$A$776,$A166,СВЦЭМ!$B$33:$B$776,D$155)+'СЕТ СН'!$F$12</f>
        <v>164.25803612000001</v>
      </c>
      <c r="E166" s="36">
        <f>SUMIFS(СВЦЭМ!$E$33:$E$776,СВЦЭМ!$A$33:$A$776,$A166,СВЦЭМ!$B$33:$B$776,E$155)+'СЕТ СН'!$F$12</f>
        <v>165.97319991000001</v>
      </c>
      <c r="F166" s="36">
        <f>SUMIFS(СВЦЭМ!$E$33:$E$776,СВЦЭМ!$A$33:$A$776,$A166,СВЦЭМ!$B$33:$B$776,F$155)+'СЕТ СН'!$F$12</f>
        <v>169.88961012999999</v>
      </c>
      <c r="G166" s="36">
        <f>SUMIFS(СВЦЭМ!$E$33:$E$776,СВЦЭМ!$A$33:$A$776,$A166,СВЦЭМ!$B$33:$B$776,G$155)+'СЕТ СН'!$F$12</f>
        <v>167.32755155999999</v>
      </c>
      <c r="H166" s="36">
        <f>SUMIFS(СВЦЭМ!$E$33:$E$776,СВЦЭМ!$A$33:$A$776,$A166,СВЦЭМ!$B$33:$B$776,H$155)+'СЕТ СН'!$F$12</f>
        <v>164.41046625999999</v>
      </c>
      <c r="I166" s="36">
        <f>SUMIFS(СВЦЭМ!$E$33:$E$776,СВЦЭМ!$A$33:$A$776,$A166,СВЦЭМ!$B$33:$B$776,I$155)+'СЕТ СН'!$F$12</f>
        <v>158.73341608999999</v>
      </c>
      <c r="J166" s="36">
        <f>SUMIFS(СВЦЭМ!$E$33:$E$776,СВЦЭМ!$A$33:$A$776,$A166,СВЦЭМ!$B$33:$B$776,J$155)+'СЕТ СН'!$F$12</f>
        <v>144.96529133000001</v>
      </c>
      <c r="K166" s="36">
        <f>SUMIFS(СВЦЭМ!$E$33:$E$776,СВЦЭМ!$A$33:$A$776,$A166,СВЦЭМ!$B$33:$B$776,K$155)+'СЕТ СН'!$F$12</f>
        <v>139.71081093000001</v>
      </c>
      <c r="L166" s="36">
        <f>SUMIFS(СВЦЭМ!$E$33:$E$776,СВЦЭМ!$A$33:$A$776,$A166,СВЦЭМ!$B$33:$B$776,L$155)+'СЕТ СН'!$F$12</f>
        <v>142.89126515999999</v>
      </c>
      <c r="M166" s="36">
        <f>SUMIFS(СВЦЭМ!$E$33:$E$776,СВЦЭМ!$A$33:$A$776,$A166,СВЦЭМ!$B$33:$B$776,M$155)+'СЕТ СН'!$F$12</f>
        <v>142.85185580999999</v>
      </c>
      <c r="N166" s="36">
        <f>SUMIFS(СВЦЭМ!$E$33:$E$776,СВЦЭМ!$A$33:$A$776,$A166,СВЦЭМ!$B$33:$B$776,N$155)+'СЕТ СН'!$F$12</f>
        <v>142.35337842000001</v>
      </c>
      <c r="O166" s="36">
        <f>SUMIFS(СВЦЭМ!$E$33:$E$776,СВЦЭМ!$A$33:$A$776,$A166,СВЦЭМ!$B$33:$B$776,O$155)+'СЕТ СН'!$F$12</f>
        <v>142.67155688</v>
      </c>
      <c r="P166" s="36">
        <f>SUMIFS(СВЦЭМ!$E$33:$E$776,СВЦЭМ!$A$33:$A$776,$A166,СВЦЭМ!$B$33:$B$776,P$155)+'СЕТ СН'!$F$12</f>
        <v>142.81263175999999</v>
      </c>
      <c r="Q166" s="36">
        <f>SUMIFS(СВЦЭМ!$E$33:$E$776,СВЦЭМ!$A$33:$A$776,$A166,СВЦЭМ!$B$33:$B$776,Q$155)+'СЕТ СН'!$F$12</f>
        <v>141.43178563000001</v>
      </c>
      <c r="R166" s="36">
        <f>SUMIFS(СВЦЭМ!$E$33:$E$776,СВЦЭМ!$A$33:$A$776,$A166,СВЦЭМ!$B$33:$B$776,R$155)+'СЕТ СН'!$F$12</f>
        <v>134.81989071000001</v>
      </c>
      <c r="S166" s="36">
        <f>SUMIFS(СВЦЭМ!$E$33:$E$776,СВЦЭМ!$A$33:$A$776,$A166,СВЦЭМ!$B$33:$B$776,S$155)+'СЕТ СН'!$F$12</f>
        <v>134.47260961000001</v>
      </c>
      <c r="T166" s="36">
        <f>SUMIFS(СВЦЭМ!$E$33:$E$776,СВЦЭМ!$A$33:$A$776,$A166,СВЦЭМ!$B$33:$B$776,T$155)+'СЕТ СН'!$F$12</f>
        <v>136.04815511000001</v>
      </c>
      <c r="U166" s="36">
        <f>SUMIFS(СВЦЭМ!$E$33:$E$776,СВЦЭМ!$A$33:$A$776,$A166,СВЦЭМ!$B$33:$B$776,U$155)+'СЕТ СН'!$F$12</f>
        <v>136.99977999000001</v>
      </c>
      <c r="V166" s="36">
        <f>SUMIFS(СВЦЭМ!$E$33:$E$776,СВЦЭМ!$A$33:$A$776,$A166,СВЦЭМ!$B$33:$B$776,V$155)+'СЕТ СН'!$F$12</f>
        <v>138.59320206999999</v>
      </c>
      <c r="W166" s="36">
        <f>SUMIFS(СВЦЭМ!$E$33:$E$776,СВЦЭМ!$A$33:$A$776,$A166,СВЦЭМ!$B$33:$B$776,W$155)+'СЕТ СН'!$F$12</f>
        <v>141.53185947</v>
      </c>
      <c r="X166" s="36">
        <f>SUMIFS(СВЦЭМ!$E$33:$E$776,СВЦЭМ!$A$33:$A$776,$A166,СВЦЭМ!$B$33:$B$776,X$155)+'СЕТ СН'!$F$12</f>
        <v>134.81016258</v>
      </c>
      <c r="Y166" s="36">
        <f>SUMIFS(СВЦЭМ!$E$33:$E$776,СВЦЭМ!$A$33:$A$776,$A166,СВЦЭМ!$B$33:$B$776,Y$155)+'СЕТ СН'!$F$12</f>
        <v>131.47838732</v>
      </c>
    </row>
    <row r="167" spans="1:25" ht="15.75" x14ac:dyDescent="0.2">
      <c r="A167" s="35">
        <f t="shared" si="4"/>
        <v>43689</v>
      </c>
      <c r="B167" s="36">
        <f>SUMIFS(СВЦЭМ!$E$33:$E$776,СВЦЭМ!$A$33:$A$776,$A167,СВЦЭМ!$B$33:$B$776,B$155)+'СЕТ СН'!$F$12</f>
        <v>147.56854626000001</v>
      </c>
      <c r="C167" s="36">
        <f>SUMIFS(СВЦЭМ!$E$33:$E$776,СВЦЭМ!$A$33:$A$776,$A167,СВЦЭМ!$B$33:$B$776,C$155)+'СЕТ СН'!$F$12</f>
        <v>155.02180852999999</v>
      </c>
      <c r="D167" s="36">
        <f>SUMIFS(СВЦЭМ!$E$33:$E$776,СВЦЭМ!$A$33:$A$776,$A167,СВЦЭМ!$B$33:$B$776,D$155)+'СЕТ СН'!$F$12</f>
        <v>164.60878346000001</v>
      </c>
      <c r="E167" s="36">
        <f>SUMIFS(СВЦЭМ!$E$33:$E$776,СВЦЭМ!$A$33:$A$776,$A167,СВЦЭМ!$B$33:$B$776,E$155)+'СЕТ СН'!$F$12</f>
        <v>166.6748274</v>
      </c>
      <c r="F167" s="36">
        <f>SUMIFS(СВЦЭМ!$E$33:$E$776,СВЦЭМ!$A$33:$A$776,$A167,СВЦЭМ!$B$33:$B$776,F$155)+'СЕТ СН'!$F$12</f>
        <v>168.96647397999999</v>
      </c>
      <c r="G167" s="36">
        <f>SUMIFS(СВЦЭМ!$E$33:$E$776,СВЦЭМ!$A$33:$A$776,$A167,СВЦЭМ!$B$33:$B$776,G$155)+'СЕТ СН'!$F$12</f>
        <v>164.78134506000001</v>
      </c>
      <c r="H167" s="36">
        <f>SUMIFS(СВЦЭМ!$E$33:$E$776,СВЦЭМ!$A$33:$A$776,$A167,СВЦЭМ!$B$33:$B$776,H$155)+'СЕТ СН'!$F$12</f>
        <v>157.5422471</v>
      </c>
      <c r="I167" s="36">
        <f>SUMIFS(СВЦЭМ!$E$33:$E$776,СВЦЭМ!$A$33:$A$776,$A167,СВЦЭМ!$B$33:$B$776,I$155)+'СЕТ СН'!$F$12</f>
        <v>148.89073163</v>
      </c>
      <c r="J167" s="36">
        <f>SUMIFS(СВЦЭМ!$E$33:$E$776,СВЦЭМ!$A$33:$A$776,$A167,СВЦЭМ!$B$33:$B$776,J$155)+'СЕТ СН'!$F$12</f>
        <v>143.86842480000001</v>
      </c>
      <c r="K167" s="36">
        <f>SUMIFS(СВЦЭМ!$E$33:$E$776,СВЦЭМ!$A$33:$A$776,$A167,СВЦЭМ!$B$33:$B$776,K$155)+'СЕТ СН'!$F$12</f>
        <v>147.85914621000001</v>
      </c>
      <c r="L167" s="36">
        <f>SUMIFS(СВЦЭМ!$E$33:$E$776,СВЦЭМ!$A$33:$A$776,$A167,СВЦЭМ!$B$33:$B$776,L$155)+'СЕТ СН'!$F$12</f>
        <v>147.8390503</v>
      </c>
      <c r="M167" s="36">
        <f>SUMIFS(СВЦЭМ!$E$33:$E$776,СВЦЭМ!$A$33:$A$776,$A167,СВЦЭМ!$B$33:$B$776,M$155)+'СЕТ СН'!$F$12</f>
        <v>149.31742313999999</v>
      </c>
      <c r="N167" s="36">
        <f>SUMIFS(СВЦЭМ!$E$33:$E$776,СВЦЭМ!$A$33:$A$776,$A167,СВЦЭМ!$B$33:$B$776,N$155)+'СЕТ СН'!$F$12</f>
        <v>148.53954525</v>
      </c>
      <c r="O167" s="36">
        <f>SUMIFS(СВЦЭМ!$E$33:$E$776,СВЦЭМ!$A$33:$A$776,$A167,СВЦЭМ!$B$33:$B$776,O$155)+'СЕТ СН'!$F$12</f>
        <v>148.51825249000001</v>
      </c>
      <c r="P167" s="36">
        <f>SUMIFS(СВЦЭМ!$E$33:$E$776,СВЦЭМ!$A$33:$A$776,$A167,СВЦЭМ!$B$33:$B$776,P$155)+'СЕТ СН'!$F$12</f>
        <v>149.24233656999999</v>
      </c>
      <c r="Q167" s="36">
        <f>SUMIFS(СВЦЭМ!$E$33:$E$776,СВЦЭМ!$A$33:$A$776,$A167,СВЦЭМ!$B$33:$B$776,Q$155)+'СЕТ СН'!$F$12</f>
        <v>148.42103688</v>
      </c>
      <c r="R167" s="36">
        <f>SUMIFS(СВЦЭМ!$E$33:$E$776,СВЦЭМ!$A$33:$A$776,$A167,СВЦЭМ!$B$33:$B$776,R$155)+'СЕТ СН'!$F$12</f>
        <v>139.63157967000001</v>
      </c>
      <c r="S167" s="36">
        <f>SUMIFS(СВЦЭМ!$E$33:$E$776,СВЦЭМ!$A$33:$A$776,$A167,СВЦЭМ!$B$33:$B$776,S$155)+'СЕТ СН'!$F$12</f>
        <v>137.95617084</v>
      </c>
      <c r="T167" s="36">
        <f>SUMIFS(СВЦЭМ!$E$33:$E$776,СВЦЭМ!$A$33:$A$776,$A167,СВЦЭМ!$B$33:$B$776,T$155)+'СЕТ СН'!$F$12</f>
        <v>137.19252499000001</v>
      </c>
      <c r="U167" s="36">
        <f>SUMIFS(СВЦЭМ!$E$33:$E$776,СВЦЭМ!$A$33:$A$776,$A167,СВЦЭМ!$B$33:$B$776,U$155)+'СЕТ СН'!$F$12</f>
        <v>136.32478943999999</v>
      </c>
      <c r="V167" s="36">
        <f>SUMIFS(СВЦЭМ!$E$33:$E$776,СВЦЭМ!$A$33:$A$776,$A167,СВЦЭМ!$B$33:$B$776,V$155)+'СЕТ СН'!$F$12</f>
        <v>136.52128198</v>
      </c>
      <c r="W167" s="36">
        <f>SUMIFS(СВЦЭМ!$E$33:$E$776,СВЦЭМ!$A$33:$A$776,$A167,СВЦЭМ!$B$33:$B$776,W$155)+'СЕТ СН'!$F$12</f>
        <v>138.06583663000001</v>
      </c>
      <c r="X167" s="36">
        <f>SUMIFS(СВЦЭМ!$E$33:$E$776,СВЦЭМ!$A$33:$A$776,$A167,СВЦЭМ!$B$33:$B$776,X$155)+'СЕТ СН'!$F$12</f>
        <v>132.07153901000001</v>
      </c>
      <c r="Y167" s="36">
        <f>SUMIFS(СВЦЭМ!$E$33:$E$776,СВЦЭМ!$A$33:$A$776,$A167,СВЦЭМ!$B$33:$B$776,Y$155)+'СЕТ СН'!$F$12</f>
        <v>137.16965074000001</v>
      </c>
    </row>
    <row r="168" spans="1:25" ht="15.75" x14ac:dyDescent="0.2">
      <c r="A168" s="35">
        <f t="shared" si="4"/>
        <v>43690</v>
      </c>
      <c r="B168" s="36">
        <f>SUMIFS(СВЦЭМ!$E$33:$E$776,СВЦЭМ!$A$33:$A$776,$A168,СВЦЭМ!$B$33:$B$776,B$155)+'СЕТ СН'!$F$12</f>
        <v>154.15886877</v>
      </c>
      <c r="C168" s="36">
        <f>SUMIFS(СВЦЭМ!$E$33:$E$776,СВЦЭМ!$A$33:$A$776,$A168,СВЦЭМ!$B$33:$B$776,C$155)+'СЕТ СН'!$F$12</f>
        <v>162.66647030999999</v>
      </c>
      <c r="D168" s="36">
        <f>SUMIFS(СВЦЭМ!$E$33:$E$776,СВЦЭМ!$A$33:$A$776,$A168,СВЦЭМ!$B$33:$B$776,D$155)+'СЕТ СН'!$F$12</f>
        <v>167.39168613999999</v>
      </c>
      <c r="E168" s="36">
        <f>SUMIFS(СВЦЭМ!$E$33:$E$776,СВЦЭМ!$A$33:$A$776,$A168,СВЦЭМ!$B$33:$B$776,E$155)+'СЕТ СН'!$F$12</f>
        <v>169.59997240000001</v>
      </c>
      <c r="F168" s="36">
        <f>SUMIFS(СВЦЭМ!$E$33:$E$776,СВЦЭМ!$A$33:$A$776,$A168,СВЦЭМ!$B$33:$B$776,F$155)+'СЕТ СН'!$F$12</f>
        <v>170.92609818</v>
      </c>
      <c r="G168" s="36">
        <f>SUMIFS(СВЦЭМ!$E$33:$E$776,СВЦЭМ!$A$33:$A$776,$A168,СВЦЭМ!$B$33:$B$776,G$155)+'СЕТ СН'!$F$12</f>
        <v>169.13377672999999</v>
      </c>
      <c r="H168" s="36">
        <f>SUMIFS(СВЦЭМ!$E$33:$E$776,СВЦЭМ!$A$33:$A$776,$A168,СВЦЭМ!$B$33:$B$776,H$155)+'СЕТ СН'!$F$12</f>
        <v>161.91971581999999</v>
      </c>
      <c r="I168" s="36">
        <f>SUMIFS(СВЦЭМ!$E$33:$E$776,СВЦЭМ!$A$33:$A$776,$A168,СВЦЭМ!$B$33:$B$776,I$155)+'СЕТ СН'!$F$12</f>
        <v>153.99403056</v>
      </c>
      <c r="J168" s="36">
        <f>SUMIFS(СВЦЭМ!$E$33:$E$776,СВЦЭМ!$A$33:$A$776,$A168,СВЦЭМ!$B$33:$B$776,J$155)+'СЕТ СН'!$F$12</f>
        <v>148.78254634000001</v>
      </c>
      <c r="K168" s="36">
        <f>SUMIFS(СВЦЭМ!$E$33:$E$776,СВЦЭМ!$A$33:$A$776,$A168,СВЦЭМ!$B$33:$B$776,K$155)+'СЕТ СН'!$F$12</f>
        <v>141.23785083999999</v>
      </c>
      <c r="L168" s="36">
        <f>SUMIFS(СВЦЭМ!$E$33:$E$776,СВЦЭМ!$A$33:$A$776,$A168,СВЦЭМ!$B$33:$B$776,L$155)+'СЕТ СН'!$F$12</f>
        <v>142.21362905000001</v>
      </c>
      <c r="M168" s="36">
        <f>SUMIFS(СВЦЭМ!$E$33:$E$776,СВЦЭМ!$A$33:$A$776,$A168,СВЦЭМ!$B$33:$B$776,M$155)+'СЕТ СН'!$F$12</f>
        <v>142.12232291999999</v>
      </c>
      <c r="N168" s="36">
        <f>SUMIFS(СВЦЭМ!$E$33:$E$776,СВЦЭМ!$A$33:$A$776,$A168,СВЦЭМ!$B$33:$B$776,N$155)+'СЕТ СН'!$F$12</f>
        <v>140.31682384000001</v>
      </c>
      <c r="O168" s="36">
        <f>SUMIFS(СВЦЭМ!$E$33:$E$776,СВЦЭМ!$A$33:$A$776,$A168,СВЦЭМ!$B$33:$B$776,O$155)+'СЕТ СН'!$F$12</f>
        <v>142.29021048000001</v>
      </c>
      <c r="P168" s="36">
        <f>SUMIFS(СВЦЭМ!$E$33:$E$776,СВЦЭМ!$A$33:$A$776,$A168,СВЦЭМ!$B$33:$B$776,P$155)+'СЕТ СН'!$F$12</f>
        <v>142.08109429999999</v>
      </c>
      <c r="Q168" s="36">
        <f>SUMIFS(СВЦЭМ!$E$33:$E$776,СВЦЭМ!$A$33:$A$776,$A168,СВЦЭМ!$B$33:$B$776,Q$155)+'СЕТ СН'!$F$12</f>
        <v>141.5663533</v>
      </c>
      <c r="R168" s="36">
        <f>SUMIFS(СВЦЭМ!$E$33:$E$776,СВЦЭМ!$A$33:$A$776,$A168,СВЦЭМ!$B$33:$B$776,R$155)+'СЕТ СН'!$F$12</f>
        <v>132.68931602000001</v>
      </c>
      <c r="S168" s="36">
        <f>SUMIFS(СВЦЭМ!$E$33:$E$776,СВЦЭМ!$A$33:$A$776,$A168,СВЦЭМ!$B$33:$B$776,S$155)+'СЕТ СН'!$F$12</f>
        <v>132.37036893999999</v>
      </c>
      <c r="T168" s="36">
        <f>SUMIFS(СВЦЭМ!$E$33:$E$776,СВЦЭМ!$A$33:$A$776,$A168,СВЦЭМ!$B$33:$B$776,T$155)+'СЕТ СН'!$F$12</f>
        <v>133.57239938999999</v>
      </c>
      <c r="U168" s="36">
        <f>SUMIFS(СВЦЭМ!$E$33:$E$776,СВЦЭМ!$A$33:$A$776,$A168,СВЦЭМ!$B$33:$B$776,U$155)+'СЕТ СН'!$F$12</f>
        <v>132.95343066000001</v>
      </c>
      <c r="V168" s="36">
        <f>SUMIFS(СВЦЭМ!$E$33:$E$776,СВЦЭМ!$A$33:$A$776,$A168,СВЦЭМ!$B$33:$B$776,V$155)+'СЕТ СН'!$F$12</f>
        <v>133.91978903</v>
      </c>
      <c r="W168" s="36">
        <f>SUMIFS(СВЦЭМ!$E$33:$E$776,СВЦЭМ!$A$33:$A$776,$A168,СВЦЭМ!$B$33:$B$776,W$155)+'СЕТ СН'!$F$12</f>
        <v>134.26519992999999</v>
      </c>
      <c r="X168" s="36">
        <f>SUMIFS(СВЦЭМ!$E$33:$E$776,СВЦЭМ!$A$33:$A$776,$A168,СВЦЭМ!$B$33:$B$776,X$155)+'СЕТ СН'!$F$12</f>
        <v>127.70530967000001</v>
      </c>
      <c r="Y168" s="36">
        <f>SUMIFS(СВЦЭМ!$E$33:$E$776,СВЦЭМ!$A$33:$A$776,$A168,СВЦЭМ!$B$33:$B$776,Y$155)+'СЕТ СН'!$F$12</f>
        <v>132.85612563000001</v>
      </c>
    </row>
    <row r="169" spans="1:25" ht="15.75" x14ac:dyDescent="0.2">
      <c r="A169" s="35">
        <f t="shared" si="4"/>
        <v>43691</v>
      </c>
      <c r="B169" s="36">
        <f>SUMIFS(СВЦЭМ!$E$33:$E$776,СВЦЭМ!$A$33:$A$776,$A169,СВЦЭМ!$B$33:$B$776,B$155)+'СЕТ СН'!$F$12</f>
        <v>151.7582141</v>
      </c>
      <c r="C169" s="36">
        <f>SUMIFS(СВЦЭМ!$E$33:$E$776,СВЦЭМ!$A$33:$A$776,$A169,СВЦЭМ!$B$33:$B$776,C$155)+'СЕТ СН'!$F$12</f>
        <v>154.33668215</v>
      </c>
      <c r="D169" s="36">
        <f>SUMIFS(СВЦЭМ!$E$33:$E$776,СВЦЭМ!$A$33:$A$776,$A169,СВЦЭМ!$B$33:$B$776,D$155)+'СЕТ СН'!$F$12</f>
        <v>153.71511466000001</v>
      </c>
      <c r="E169" s="36">
        <f>SUMIFS(СВЦЭМ!$E$33:$E$776,СВЦЭМ!$A$33:$A$776,$A169,СВЦЭМ!$B$33:$B$776,E$155)+'СЕТ СН'!$F$12</f>
        <v>154.66117628999999</v>
      </c>
      <c r="F169" s="36">
        <f>SUMIFS(СВЦЭМ!$E$33:$E$776,СВЦЭМ!$A$33:$A$776,$A169,СВЦЭМ!$B$33:$B$776,F$155)+'СЕТ СН'!$F$12</f>
        <v>154.25717484</v>
      </c>
      <c r="G169" s="36">
        <f>SUMIFS(СВЦЭМ!$E$33:$E$776,СВЦЭМ!$A$33:$A$776,$A169,СВЦЭМ!$B$33:$B$776,G$155)+'СЕТ СН'!$F$12</f>
        <v>151.08855778</v>
      </c>
      <c r="H169" s="36">
        <f>SUMIFS(СВЦЭМ!$E$33:$E$776,СВЦЭМ!$A$33:$A$776,$A169,СВЦЭМ!$B$33:$B$776,H$155)+'СЕТ СН'!$F$12</f>
        <v>146.86528755000001</v>
      </c>
      <c r="I169" s="36">
        <f>SUMIFS(СВЦЭМ!$E$33:$E$776,СВЦЭМ!$A$33:$A$776,$A169,СВЦЭМ!$B$33:$B$776,I$155)+'СЕТ СН'!$F$12</f>
        <v>135.91148276000001</v>
      </c>
      <c r="J169" s="36">
        <f>SUMIFS(СВЦЭМ!$E$33:$E$776,СВЦЭМ!$A$33:$A$776,$A169,СВЦЭМ!$B$33:$B$776,J$155)+'СЕТ СН'!$F$12</f>
        <v>134.44794099000001</v>
      </c>
      <c r="K169" s="36">
        <f>SUMIFS(СВЦЭМ!$E$33:$E$776,СВЦЭМ!$A$33:$A$776,$A169,СВЦЭМ!$B$33:$B$776,K$155)+'СЕТ СН'!$F$12</f>
        <v>139.26220280000001</v>
      </c>
      <c r="L169" s="36">
        <f>SUMIFS(СВЦЭМ!$E$33:$E$776,СВЦЭМ!$A$33:$A$776,$A169,СВЦЭМ!$B$33:$B$776,L$155)+'СЕТ СН'!$F$12</f>
        <v>139.5053489</v>
      </c>
      <c r="M169" s="36">
        <f>SUMIFS(СВЦЭМ!$E$33:$E$776,СВЦЭМ!$A$33:$A$776,$A169,СВЦЭМ!$B$33:$B$776,M$155)+'СЕТ СН'!$F$12</f>
        <v>140.96737440999999</v>
      </c>
      <c r="N169" s="36">
        <f>SUMIFS(СВЦЭМ!$E$33:$E$776,СВЦЭМ!$A$33:$A$776,$A169,СВЦЭМ!$B$33:$B$776,N$155)+'СЕТ СН'!$F$12</f>
        <v>137.1497166</v>
      </c>
      <c r="O169" s="36">
        <f>SUMIFS(СВЦЭМ!$E$33:$E$776,СВЦЭМ!$A$33:$A$776,$A169,СВЦЭМ!$B$33:$B$776,O$155)+'СЕТ СН'!$F$12</f>
        <v>142.25812886</v>
      </c>
      <c r="P169" s="36">
        <f>SUMIFS(СВЦЭМ!$E$33:$E$776,СВЦЭМ!$A$33:$A$776,$A169,СВЦЭМ!$B$33:$B$776,P$155)+'СЕТ СН'!$F$12</f>
        <v>137.44677060000001</v>
      </c>
      <c r="Q169" s="36">
        <f>SUMIFS(СВЦЭМ!$E$33:$E$776,СВЦЭМ!$A$33:$A$776,$A169,СВЦЭМ!$B$33:$B$776,Q$155)+'СЕТ СН'!$F$12</f>
        <v>138.24556472</v>
      </c>
      <c r="R169" s="36">
        <f>SUMIFS(СВЦЭМ!$E$33:$E$776,СВЦЭМ!$A$33:$A$776,$A169,СВЦЭМ!$B$33:$B$776,R$155)+'СЕТ СН'!$F$12</f>
        <v>131.16244710000001</v>
      </c>
      <c r="S169" s="36">
        <f>SUMIFS(СВЦЭМ!$E$33:$E$776,СВЦЭМ!$A$33:$A$776,$A169,СВЦЭМ!$B$33:$B$776,S$155)+'СЕТ СН'!$F$12</f>
        <v>132.79228445999999</v>
      </c>
      <c r="T169" s="36">
        <f>SUMIFS(СВЦЭМ!$E$33:$E$776,СВЦЭМ!$A$33:$A$776,$A169,СВЦЭМ!$B$33:$B$776,T$155)+'СЕТ СН'!$F$12</f>
        <v>133.6238879</v>
      </c>
      <c r="U169" s="36">
        <f>SUMIFS(СВЦЭМ!$E$33:$E$776,СВЦЭМ!$A$33:$A$776,$A169,СВЦЭМ!$B$33:$B$776,U$155)+'СЕТ СН'!$F$12</f>
        <v>132.49276771999999</v>
      </c>
      <c r="V169" s="36">
        <f>SUMIFS(СВЦЭМ!$E$33:$E$776,СВЦЭМ!$A$33:$A$776,$A169,СВЦЭМ!$B$33:$B$776,V$155)+'СЕТ СН'!$F$12</f>
        <v>135.03180058999999</v>
      </c>
      <c r="W169" s="36">
        <f>SUMIFS(СВЦЭМ!$E$33:$E$776,СВЦЭМ!$A$33:$A$776,$A169,СВЦЭМ!$B$33:$B$776,W$155)+'СЕТ СН'!$F$12</f>
        <v>137.51272276</v>
      </c>
      <c r="X169" s="36">
        <f>SUMIFS(СВЦЭМ!$E$33:$E$776,СВЦЭМ!$A$33:$A$776,$A169,СВЦЭМ!$B$33:$B$776,X$155)+'СЕТ СН'!$F$12</f>
        <v>130.229906</v>
      </c>
      <c r="Y169" s="36">
        <f>SUMIFS(СВЦЭМ!$E$33:$E$776,СВЦЭМ!$A$33:$A$776,$A169,СВЦЭМ!$B$33:$B$776,Y$155)+'СЕТ СН'!$F$12</f>
        <v>126.447765</v>
      </c>
    </row>
    <row r="170" spans="1:25" ht="15.75" x14ac:dyDescent="0.2">
      <c r="A170" s="35">
        <f t="shared" si="4"/>
        <v>43692</v>
      </c>
      <c r="B170" s="36">
        <f>SUMIFS(СВЦЭМ!$E$33:$E$776,СВЦЭМ!$A$33:$A$776,$A170,СВЦЭМ!$B$33:$B$776,B$155)+'СЕТ СН'!$F$12</f>
        <v>129.82863477000001</v>
      </c>
      <c r="C170" s="36">
        <f>SUMIFS(СВЦЭМ!$E$33:$E$776,СВЦЭМ!$A$33:$A$776,$A170,СВЦЭМ!$B$33:$B$776,C$155)+'СЕТ СН'!$F$12</f>
        <v>139.27429931</v>
      </c>
      <c r="D170" s="36">
        <f>SUMIFS(СВЦЭМ!$E$33:$E$776,СВЦЭМ!$A$33:$A$776,$A170,СВЦЭМ!$B$33:$B$776,D$155)+'СЕТ СН'!$F$12</f>
        <v>142.71273977000001</v>
      </c>
      <c r="E170" s="36">
        <f>SUMIFS(СВЦЭМ!$E$33:$E$776,СВЦЭМ!$A$33:$A$776,$A170,СВЦЭМ!$B$33:$B$776,E$155)+'СЕТ СН'!$F$12</f>
        <v>144.77167850000001</v>
      </c>
      <c r="F170" s="36">
        <f>SUMIFS(СВЦЭМ!$E$33:$E$776,СВЦЭМ!$A$33:$A$776,$A170,СВЦЭМ!$B$33:$B$776,F$155)+'СЕТ СН'!$F$12</f>
        <v>145.16138985000001</v>
      </c>
      <c r="G170" s="36">
        <f>SUMIFS(СВЦЭМ!$E$33:$E$776,СВЦЭМ!$A$33:$A$776,$A170,СВЦЭМ!$B$33:$B$776,G$155)+'СЕТ СН'!$F$12</f>
        <v>142.59951487999999</v>
      </c>
      <c r="H170" s="36">
        <f>SUMIFS(СВЦЭМ!$E$33:$E$776,СВЦЭМ!$A$33:$A$776,$A170,СВЦЭМ!$B$33:$B$776,H$155)+'СЕТ СН'!$F$12</f>
        <v>136.21415922</v>
      </c>
      <c r="I170" s="36">
        <f>SUMIFS(СВЦЭМ!$E$33:$E$776,СВЦЭМ!$A$33:$A$776,$A170,СВЦЭМ!$B$33:$B$776,I$155)+'СЕТ СН'!$F$12</f>
        <v>130.24314111000001</v>
      </c>
      <c r="J170" s="36">
        <f>SUMIFS(СВЦЭМ!$E$33:$E$776,СВЦЭМ!$A$33:$A$776,$A170,СВЦЭМ!$B$33:$B$776,J$155)+'СЕТ СН'!$F$12</f>
        <v>131.75981017000001</v>
      </c>
      <c r="K170" s="36">
        <f>SUMIFS(СВЦЭМ!$E$33:$E$776,СВЦЭМ!$A$33:$A$776,$A170,СВЦЭМ!$B$33:$B$776,K$155)+'СЕТ СН'!$F$12</f>
        <v>133.98081630999999</v>
      </c>
      <c r="L170" s="36">
        <f>SUMIFS(СВЦЭМ!$E$33:$E$776,СВЦЭМ!$A$33:$A$776,$A170,СВЦЭМ!$B$33:$B$776,L$155)+'СЕТ СН'!$F$12</f>
        <v>134.54987965999999</v>
      </c>
      <c r="M170" s="36">
        <f>SUMIFS(СВЦЭМ!$E$33:$E$776,СВЦЭМ!$A$33:$A$776,$A170,СВЦЭМ!$B$33:$B$776,M$155)+'СЕТ СН'!$F$12</f>
        <v>133.72558445000001</v>
      </c>
      <c r="N170" s="36">
        <f>SUMIFS(СВЦЭМ!$E$33:$E$776,СВЦЭМ!$A$33:$A$776,$A170,СВЦЭМ!$B$33:$B$776,N$155)+'СЕТ СН'!$F$12</f>
        <v>132.43820726000001</v>
      </c>
      <c r="O170" s="36">
        <f>SUMIFS(СВЦЭМ!$E$33:$E$776,СВЦЭМ!$A$33:$A$776,$A170,СВЦЭМ!$B$33:$B$776,O$155)+'СЕТ СН'!$F$12</f>
        <v>135.62104747999999</v>
      </c>
      <c r="P170" s="36">
        <f>SUMIFS(СВЦЭМ!$E$33:$E$776,СВЦЭМ!$A$33:$A$776,$A170,СВЦЭМ!$B$33:$B$776,P$155)+'СЕТ СН'!$F$12</f>
        <v>136.56472084999999</v>
      </c>
      <c r="Q170" s="36">
        <f>SUMIFS(СВЦЭМ!$E$33:$E$776,СВЦЭМ!$A$33:$A$776,$A170,СВЦЭМ!$B$33:$B$776,Q$155)+'СЕТ СН'!$F$12</f>
        <v>137.48136715999999</v>
      </c>
      <c r="R170" s="36">
        <f>SUMIFS(СВЦЭМ!$E$33:$E$776,СВЦЭМ!$A$33:$A$776,$A170,СВЦЭМ!$B$33:$B$776,R$155)+'СЕТ СН'!$F$12</f>
        <v>139.18449620000001</v>
      </c>
      <c r="S170" s="36">
        <f>SUMIFS(СВЦЭМ!$E$33:$E$776,СВЦЭМ!$A$33:$A$776,$A170,СВЦЭМ!$B$33:$B$776,S$155)+'СЕТ СН'!$F$12</f>
        <v>141.2621943</v>
      </c>
      <c r="T170" s="36">
        <f>SUMIFS(СВЦЭМ!$E$33:$E$776,СВЦЭМ!$A$33:$A$776,$A170,СВЦЭМ!$B$33:$B$776,T$155)+'СЕТ СН'!$F$12</f>
        <v>141.99549259</v>
      </c>
      <c r="U170" s="36">
        <f>SUMIFS(СВЦЭМ!$E$33:$E$776,СВЦЭМ!$A$33:$A$776,$A170,СВЦЭМ!$B$33:$B$776,U$155)+'СЕТ СН'!$F$12</f>
        <v>142.31668019</v>
      </c>
      <c r="V170" s="36">
        <f>SUMIFS(СВЦЭМ!$E$33:$E$776,СВЦЭМ!$A$33:$A$776,$A170,СВЦЭМ!$B$33:$B$776,V$155)+'СЕТ СН'!$F$12</f>
        <v>143.95889079</v>
      </c>
      <c r="W170" s="36">
        <f>SUMIFS(СВЦЭМ!$E$33:$E$776,СВЦЭМ!$A$33:$A$776,$A170,СВЦЭМ!$B$33:$B$776,W$155)+'СЕТ СН'!$F$12</f>
        <v>144.94908314</v>
      </c>
      <c r="X170" s="36">
        <f>SUMIFS(СВЦЭМ!$E$33:$E$776,СВЦЭМ!$A$33:$A$776,$A170,СВЦЭМ!$B$33:$B$776,X$155)+'СЕТ СН'!$F$12</f>
        <v>137.62974478000001</v>
      </c>
      <c r="Y170" s="36">
        <f>SUMIFS(СВЦЭМ!$E$33:$E$776,СВЦЭМ!$A$33:$A$776,$A170,СВЦЭМ!$B$33:$B$776,Y$155)+'СЕТ СН'!$F$12</f>
        <v>126.07107015</v>
      </c>
    </row>
    <row r="171" spans="1:25" ht="15.75" x14ac:dyDescent="0.2">
      <c r="A171" s="35">
        <f t="shared" si="4"/>
        <v>43693</v>
      </c>
      <c r="B171" s="36">
        <f>SUMIFS(СВЦЭМ!$E$33:$E$776,СВЦЭМ!$A$33:$A$776,$A171,СВЦЭМ!$B$33:$B$776,B$155)+'СЕТ СН'!$F$12</f>
        <v>147.6951991</v>
      </c>
      <c r="C171" s="36">
        <f>SUMIFS(СВЦЭМ!$E$33:$E$776,СВЦЭМ!$A$33:$A$776,$A171,СВЦЭМ!$B$33:$B$776,C$155)+'СЕТ СН'!$F$12</f>
        <v>156.3852521</v>
      </c>
      <c r="D171" s="36">
        <f>SUMIFS(СВЦЭМ!$E$33:$E$776,СВЦЭМ!$A$33:$A$776,$A171,СВЦЭМ!$B$33:$B$776,D$155)+'СЕТ СН'!$F$12</f>
        <v>162.32588643</v>
      </c>
      <c r="E171" s="36">
        <f>SUMIFS(СВЦЭМ!$E$33:$E$776,СВЦЭМ!$A$33:$A$776,$A171,СВЦЭМ!$B$33:$B$776,E$155)+'СЕТ СН'!$F$12</f>
        <v>164.53182337000001</v>
      </c>
      <c r="F171" s="36">
        <f>SUMIFS(СВЦЭМ!$E$33:$E$776,СВЦЭМ!$A$33:$A$776,$A171,СВЦЭМ!$B$33:$B$776,F$155)+'СЕТ СН'!$F$12</f>
        <v>163.17006953999999</v>
      </c>
      <c r="G171" s="36">
        <f>SUMIFS(СВЦЭМ!$E$33:$E$776,СВЦЭМ!$A$33:$A$776,$A171,СВЦЭМ!$B$33:$B$776,G$155)+'СЕТ СН'!$F$12</f>
        <v>157.72956411000001</v>
      </c>
      <c r="H171" s="36">
        <f>SUMIFS(СВЦЭМ!$E$33:$E$776,СВЦЭМ!$A$33:$A$776,$A171,СВЦЭМ!$B$33:$B$776,H$155)+'СЕТ СН'!$F$12</f>
        <v>151.86792636000001</v>
      </c>
      <c r="I171" s="36">
        <f>SUMIFS(СВЦЭМ!$E$33:$E$776,СВЦЭМ!$A$33:$A$776,$A171,СВЦЭМ!$B$33:$B$776,I$155)+'СЕТ СН'!$F$12</f>
        <v>139.68458978999999</v>
      </c>
      <c r="J171" s="36">
        <f>SUMIFS(СВЦЭМ!$E$33:$E$776,СВЦЭМ!$A$33:$A$776,$A171,СВЦЭМ!$B$33:$B$776,J$155)+'СЕТ СН'!$F$12</f>
        <v>135.64416796</v>
      </c>
      <c r="K171" s="36">
        <f>SUMIFS(СВЦЭМ!$E$33:$E$776,СВЦЭМ!$A$33:$A$776,$A171,СВЦЭМ!$B$33:$B$776,K$155)+'СЕТ СН'!$F$12</f>
        <v>139.56165282000001</v>
      </c>
      <c r="L171" s="36">
        <f>SUMIFS(СВЦЭМ!$E$33:$E$776,СВЦЭМ!$A$33:$A$776,$A171,СВЦЭМ!$B$33:$B$776,L$155)+'СЕТ СН'!$F$12</f>
        <v>139.32058422</v>
      </c>
      <c r="M171" s="36">
        <f>SUMIFS(СВЦЭМ!$E$33:$E$776,СВЦЭМ!$A$33:$A$776,$A171,СВЦЭМ!$B$33:$B$776,M$155)+'СЕТ СН'!$F$12</f>
        <v>136.90782066</v>
      </c>
      <c r="N171" s="36">
        <f>SUMIFS(СВЦЭМ!$E$33:$E$776,СВЦЭМ!$A$33:$A$776,$A171,СВЦЭМ!$B$33:$B$776,N$155)+'СЕТ СН'!$F$12</f>
        <v>135.05067069</v>
      </c>
      <c r="O171" s="36">
        <f>SUMIFS(СВЦЭМ!$E$33:$E$776,СВЦЭМ!$A$33:$A$776,$A171,СВЦЭМ!$B$33:$B$776,O$155)+'СЕТ СН'!$F$12</f>
        <v>136.84226378</v>
      </c>
      <c r="P171" s="36">
        <f>SUMIFS(СВЦЭМ!$E$33:$E$776,СВЦЭМ!$A$33:$A$776,$A171,СВЦЭМ!$B$33:$B$776,P$155)+'СЕТ СН'!$F$12</f>
        <v>139.60679604000001</v>
      </c>
      <c r="Q171" s="36">
        <f>SUMIFS(СВЦЭМ!$E$33:$E$776,СВЦЭМ!$A$33:$A$776,$A171,СВЦЭМ!$B$33:$B$776,Q$155)+'СЕТ СН'!$F$12</f>
        <v>139.60812712000001</v>
      </c>
      <c r="R171" s="36">
        <f>SUMIFS(СВЦЭМ!$E$33:$E$776,СВЦЭМ!$A$33:$A$776,$A171,СВЦЭМ!$B$33:$B$776,R$155)+'СЕТ СН'!$F$12</f>
        <v>133.20641594</v>
      </c>
      <c r="S171" s="36">
        <f>SUMIFS(СВЦЭМ!$E$33:$E$776,СВЦЭМ!$A$33:$A$776,$A171,СВЦЭМ!$B$33:$B$776,S$155)+'СЕТ СН'!$F$12</f>
        <v>130.78038839999999</v>
      </c>
      <c r="T171" s="36">
        <f>SUMIFS(СВЦЭМ!$E$33:$E$776,СВЦЭМ!$A$33:$A$776,$A171,СВЦЭМ!$B$33:$B$776,T$155)+'СЕТ СН'!$F$12</f>
        <v>132.40243373999999</v>
      </c>
      <c r="U171" s="36">
        <f>SUMIFS(СВЦЭМ!$E$33:$E$776,СВЦЭМ!$A$33:$A$776,$A171,СВЦЭМ!$B$33:$B$776,U$155)+'СЕТ СН'!$F$12</f>
        <v>132.25522484999999</v>
      </c>
      <c r="V171" s="36">
        <f>SUMIFS(СВЦЭМ!$E$33:$E$776,СВЦЭМ!$A$33:$A$776,$A171,СВЦЭМ!$B$33:$B$776,V$155)+'СЕТ СН'!$F$12</f>
        <v>133.733003</v>
      </c>
      <c r="W171" s="36">
        <f>SUMIFS(СВЦЭМ!$E$33:$E$776,СВЦЭМ!$A$33:$A$776,$A171,СВЦЭМ!$B$33:$B$776,W$155)+'СЕТ СН'!$F$12</f>
        <v>133.27891883999999</v>
      </c>
      <c r="X171" s="36">
        <f>SUMIFS(СВЦЭМ!$E$33:$E$776,СВЦЭМ!$A$33:$A$776,$A171,СВЦЭМ!$B$33:$B$776,X$155)+'СЕТ СН'!$F$12</f>
        <v>127.76955780999999</v>
      </c>
      <c r="Y171" s="36">
        <f>SUMIFS(СВЦЭМ!$E$33:$E$776,СВЦЭМ!$A$33:$A$776,$A171,СВЦЭМ!$B$33:$B$776,Y$155)+'СЕТ СН'!$F$12</f>
        <v>123.82226104999999</v>
      </c>
    </row>
    <row r="172" spans="1:25" ht="15.75" x14ac:dyDescent="0.2">
      <c r="A172" s="35">
        <f t="shared" si="4"/>
        <v>43694</v>
      </c>
      <c r="B172" s="36">
        <f>SUMIFS(СВЦЭМ!$E$33:$E$776,СВЦЭМ!$A$33:$A$776,$A172,СВЦЭМ!$B$33:$B$776,B$155)+'СЕТ СН'!$F$12</f>
        <v>157.3063142</v>
      </c>
      <c r="C172" s="36">
        <f>SUMIFS(СВЦЭМ!$E$33:$E$776,СВЦЭМ!$A$33:$A$776,$A172,СВЦЭМ!$B$33:$B$776,C$155)+'СЕТ СН'!$F$12</f>
        <v>174.23699762000001</v>
      </c>
      <c r="D172" s="36">
        <f>SUMIFS(СВЦЭМ!$E$33:$E$776,СВЦЭМ!$A$33:$A$776,$A172,СВЦЭМ!$B$33:$B$776,D$155)+'СЕТ СН'!$F$12</f>
        <v>177.28782877</v>
      </c>
      <c r="E172" s="36">
        <f>SUMIFS(СВЦЭМ!$E$33:$E$776,СВЦЭМ!$A$33:$A$776,$A172,СВЦЭМ!$B$33:$B$776,E$155)+'СЕТ СН'!$F$12</f>
        <v>183.74225719</v>
      </c>
      <c r="F172" s="36">
        <f>SUMIFS(СВЦЭМ!$E$33:$E$776,СВЦЭМ!$A$33:$A$776,$A172,СВЦЭМ!$B$33:$B$776,F$155)+'СЕТ СН'!$F$12</f>
        <v>182.99719920999999</v>
      </c>
      <c r="G172" s="36">
        <f>SUMIFS(СВЦЭМ!$E$33:$E$776,СВЦЭМ!$A$33:$A$776,$A172,СВЦЭМ!$B$33:$B$776,G$155)+'СЕТ СН'!$F$12</f>
        <v>178.06646376</v>
      </c>
      <c r="H172" s="36">
        <f>SUMIFS(СВЦЭМ!$E$33:$E$776,СВЦЭМ!$A$33:$A$776,$A172,СВЦЭМ!$B$33:$B$776,H$155)+'СЕТ СН'!$F$12</f>
        <v>171.2318291</v>
      </c>
      <c r="I172" s="36">
        <f>SUMIFS(СВЦЭМ!$E$33:$E$776,СВЦЭМ!$A$33:$A$776,$A172,СВЦЭМ!$B$33:$B$776,I$155)+'СЕТ СН'!$F$12</f>
        <v>156.04754349000001</v>
      </c>
      <c r="J172" s="36">
        <f>SUMIFS(СВЦЭМ!$E$33:$E$776,СВЦЭМ!$A$33:$A$776,$A172,СВЦЭМ!$B$33:$B$776,J$155)+'СЕТ СН'!$F$12</f>
        <v>139.16880040000001</v>
      </c>
      <c r="K172" s="36">
        <f>SUMIFS(СВЦЭМ!$E$33:$E$776,СВЦЭМ!$A$33:$A$776,$A172,СВЦЭМ!$B$33:$B$776,K$155)+'СЕТ СН'!$F$12</f>
        <v>130.73641497</v>
      </c>
      <c r="L172" s="36">
        <f>SUMIFS(СВЦЭМ!$E$33:$E$776,СВЦЭМ!$A$33:$A$776,$A172,СВЦЭМ!$B$33:$B$776,L$155)+'СЕТ СН'!$F$12</f>
        <v>132.03084000000001</v>
      </c>
      <c r="M172" s="36">
        <f>SUMIFS(СВЦЭМ!$E$33:$E$776,СВЦЭМ!$A$33:$A$776,$A172,СВЦЭМ!$B$33:$B$776,M$155)+'СЕТ СН'!$F$12</f>
        <v>131.84909249</v>
      </c>
      <c r="N172" s="36">
        <f>SUMIFS(СВЦЭМ!$E$33:$E$776,СВЦЭМ!$A$33:$A$776,$A172,СВЦЭМ!$B$33:$B$776,N$155)+'СЕТ СН'!$F$12</f>
        <v>130.41119237999999</v>
      </c>
      <c r="O172" s="36">
        <f>SUMIFS(СВЦЭМ!$E$33:$E$776,СВЦЭМ!$A$33:$A$776,$A172,СВЦЭМ!$B$33:$B$776,O$155)+'СЕТ СН'!$F$12</f>
        <v>131.40645774999999</v>
      </c>
      <c r="P172" s="36">
        <f>SUMIFS(СВЦЭМ!$E$33:$E$776,СВЦЭМ!$A$33:$A$776,$A172,СВЦЭМ!$B$33:$B$776,P$155)+'СЕТ СН'!$F$12</f>
        <v>130.89272396000001</v>
      </c>
      <c r="Q172" s="36">
        <f>SUMIFS(СВЦЭМ!$E$33:$E$776,СВЦЭМ!$A$33:$A$776,$A172,СВЦЭМ!$B$33:$B$776,Q$155)+'СЕТ СН'!$F$12</f>
        <v>132.34889699999999</v>
      </c>
      <c r="R172" s="36">
        <f>SUMIFS(СВЦЭМ!$E$33:$E$776,СВЦЭМ!$A$33:$A$776,$A172,СВЦЭМ!$B$33:$B$776,R$155)+'СЕТ СН'!$F$12</f>
        <v>123.08846349</v>
      </c>
      <c r="S172" s="36">
        <f>SUMIFS(СВЦЭМ!$E$33:$E$776,СВЦЭМ!$A$33:$A$776,$A172,СВЦЭМ!$B$33:$B$776,S$155)+'СЕТ СН'!$F$12</f>
        <v>122.9440563</v>
      </c>
      <c r="T172" s="36">
        <f>SUMIFS(СВЦЭМ!$E$33:$E$776,СВЦЭМ!$A$33:$A$776,$A172,СВЦЭМ!$B$33:$B$776,T$155)+'СЕТ СН'!$F$12</f>
        <v>124.68061237000001</v>
      </c>
      <c r="U172" s="36">
        <f>SUMIFS(СВЦЭМ!$E$33:$E$776,СВЦЭМ!$A$33:$A$776,$A172,СВЦЭМ!$B$33:$B$776,U$155)+'СЕТ СН'!$F$12</f>
        <v>124.84625781</v>
      </c>
      <c r="V172" s="36">
        <f>SUMIFS(СВЦЭМ!$E$33:$E$776,СВЦЭМ!$A$33:$A$776,$A172,СВЦЭМ!$B$33:$B$776,V$155)+'СЕТ СН'!$F$12</f>
        <v>126.84201512999999</v>
      </c>
      <c r="W172" s="36">
        <f>SUMIFS(СВЦЭМ!$E$33:$E$776,СВЦЭМ!$A$33:$A$776,$A172,СВЦЭМ!$B$33:$B$776,W$155)+'СЕТ СН'!$F$12</f>
        <v>128.12239857</v>
      </c>
      <c r="X172" s="36">
        <f>SUMIFS(СВЦЭМ!$E$33:$E$776,СВЦЭМ!$A$33:$A$776,$A172,СВЦЭМ!$B$33:$B$776,X$155)+'СЕТ СН'!$F$12</f>
        <v>120.43559433999999</v>
      </c>
      <c r="Y172" s="36">
        <f>SUMIFS(СВЦЭМ!$E$33:$E$776,СВЦЭМ!$A$33:$A$776,$A172,СВЦЭМ!$B$33:$B$776,Y$155)+'СЕТ СН'!$F$12</f>
        <v>118.10639169</v>
      </c>
    </row>
    <row r="173" spans="1:25" ht="15.75" x14ac:dyDescent="0.2">
      <c r="A173" s="35">
        <f t="shared" si="4"/>
        <v>43695</v>
      </c>
      <c r="B173" s="36">
        <f>SUMIFS(СВЦЭМ!$E$33:$E$776,СВЦЭМ!$A$33:$A$776,$A173,СВЦЭМ!$B$33:$B$776,B$155)+'СЕТ СН'!$F$12</f>
        <v>131.6083702</v>
      </c>
      <c r="C173" s="36">
        <f>SUMIFS(СВЦЭМ!$E$33:$E$776,СВЦЭМ!$A$33:$A$776,$A173,СВЦЭМ!$B$33:$B$776,C$155)+'СЕТ СН'!$F$12</f>
        <v>137.73968944000001</v>
      </c>
      <c r="D173" s="36">
        <f>SUMIFS(СВЦЭМ!$E$33:$E$776,СВЦЭМ!$A$33:$A$776,$A173,СВЦЭМ!$B$33:$B$776,D$155)+'СЕТ СН'!$F$12</f>
        <v>146.20110901000001</v>
      </c>
      <c r="E173" s="36">
        <f>SUMIFS(СВЦЭМ!$E$33:$E$776,СВЦЭМ!$A$33:$A$776,$A173,СВЦЭМ!$B$33:$B$776,E$155)+'СЕТ СН'!$F$12</f>
        <v>147.70592615000001</v>
      </c>
      <c r="F173" s="36">
        <f>SUMIFS(СВЦЭМ!$E$33:$E$776,СВЦЭМ!$A$33:$A$776,$A173,СВЦЭМ!$B$33:$B$776,F$155)+'СЕТ СН'!$F$12</f>
        <v>147.85219792999999</v>
      </c>
      <c r="G173" s="36">
        <f>SUMIFS(СВЦЭМ!$E$33:$E$776,СВЦЭМ!$A$33:$A$776,$A173,СВЦЭМ!$B$33:$B$776,G$155)+'СЕТ СН'!$F$12</f>
        <v>147.0872363</v>
      </c>
      <c r="H173" s="36">
        <f>SUMIFS(СВЦЭМ!$E$33:$E$776,СВЦЭМ!$A$33:$A$776,$A173,СВЦЭМ!$B$33:$B$776,H$155)+'СЕТ СН'!$F$12</f>
        <v>146.39410864000001</v>
      </c>
      <c r="I173" s="36">
        <f>SUMIFS(СВЦЭМ!$E$33:$E$776,СВЦЭМ!$A$33:$A$776,$A173,СВЦЭМ!$B$33:$B$776,I$155)+'СЕТ СН'!$F$12</f>
        <v>143.29517530999999</v>
      </c>
      <c r="J173" s="36">
        <f>SUMIFS(СВЦЭМ!$E$33:$E$776,СВЦЭМ!$A$33:$A$776,$A173,СВЦЭМ!$B$33:$B$776,J$155)+'СЕТ СН'!$F$12</f>
        <v>140.98828148999999</v>
      </c>
      <c r="K173" s="36">
        <f>SUMIFS(СВЦЭМ!$E$33:$E$776,СВЦЭМ!$A$33:$A$776,$A173,СВЦЭМ!$B$33:$B$776,K$155)+'СЕТ СН'!$F$12</f>
        <v>131.77268724999999</v>
      </c>
      <c r="L173" s="36">
        <f>SUMIFS(СВЦЭМ!$E$33:$E$776,СВЦЭМ!$A$33:$A$776,$A173,СВЦЭМ!$B$33:$B$776,L$155)+'СЕТ СН'!$F$12</f>
        <v>132.16509739</v>
      </c>
      <c r="M173" s="36">
        <f>SUMIFS(СВЦЭМ!$E$33:$E$776,СВЦЭМ!$A$33:$A$776,$A173,СВЦЭМ!$B$33:$B$776,M$155)+'СЕТ СН'!$F$12</f>
        <v>131.91547455</v>
      </c>
      <c r="N173" s="36">
        <f>SUMIFS(СВЦЭМ!$E$33:$E$776,СВЦЭМ!$A$33:$A$776,$A173,СВЦЭМ!$B$33:$B$776,N$155)+'СЕТ СН'!$F$12</f>
        <v>129.61955560000001</v>
      </c>
      <c r="O173" s="36">
        <f>SUMIFS(СВЦЭМ!$E$33:$E$776,СВЦЭМ!$A$33:$A$776,$A173,СВЦЭМ!$B$33:$B$776,O$155)+'СЕТ СН'!$F$12</f>
        <v>129.52049463</v>
      </c>
      <c r="P173" s="36">
        <f>SUMIFS(СВЦЭМ!$E$33:$E$776,СВЦЭМ!$A$33:$A$776,$A173,СВЦЭМ!$B$33:$B$776,P$155)+'СЕТ СН'!$F$12</f>
        <v>127.47468138000001</v>
      </c>
      <c r="Q173" s="36">
        <f>SUMIFS(СВЦЭМ!$E$33:$E$776,СВЦЭМ!$A$33:$A$776,$A173,СВЦЭМ!$B$33:$B$776,Q$155)+'СЕТ СН'!$F$12</f>
        <v>128.34628597</v>
      </c>
      <c r="R173" s="36">
        <f>SUMIFS(СВЦЭМ!$E$33:$E$776,СВЦЭМ!$A$33:$A$776,$A173,СВЦЭМ!$B$33:$B$776,R$155)+'СЕТ СН'!$F$12</f>
        <v>122.01181879000001</v>
      </c>
      <c r="S173" s="36">
        <f>SUMIFS(СВЦЭМ!$E$33:$E$776,СВЦЭМ!$A$33:$A$776,$A173,СВЦЭМ!$B$33:$B$776,S$155)+'СЕТ СН'!$F$12</f>
        <v>124.5361271</v>
      </c>
      <c r="T173" s="36">
        <f>SUMIFS(СВЦЭМ!$E$33:$E$776,СВЦЭМ!$A$33:$A$776,$A173,СВЦЭМ!$B$33:$B$776,T$155)+'СЕТ СН'!$F$12</f>
        <v>127.15389139</v>
      </c>
      <c r="U173" s="36">
        <f>SUMIFS(СВЦЭМ!$E$33:$E$776,СВЦЭМ!$A$33:$A$776,$A173,СВЦЭМ!$B$33:$B$776,U$155)+'СЕТ СН'!$F$12</f>
        <v>127.90652506000001</v>
      </c>
      <c r="V173" s="36">
        <f>SUMIFS(СВЦЭМ!$E$33:$E$776,СВЦЭМ!$A$33:$A$776,$A173,СВЦЭМ!$B$33:$B$776,V$155)+'СЕТ СН'!$F$12</f>
        <v>129.14572784999999</v>
      </c>
      <c r="W173" s="36">
        <f>SUMIFS(СВЦЭМ!$E$33:$E$776,СВЦЭМ!$A$33:$A$776,$A173,СВЦЭМ!$B$33:$B$776,W$155)+'СЕТ СН'!$F$12</f>
        <v>131.60879009999999</v>
      </c>
      <c r="X173" s="36">
        <f>SUMIFS(СВЦЭМ!$E$33:$E$776,СВЦЭМ!$A$33:$A$776,$A173,СВЦЭМ!$B$33:$B$776,X$155)+'СЕТ СН'!$F$12</f>
        <v>125.48873991000001</v>
      </c>
      <c r="Y173" s="36">
        <f>SUMIFS(СВЦЭМ!$E$33:$E$776,СВЦЭМ!$A$33:$A$776,$A173,СВЦЭМ!$B$33:$B$776,Y$155)+'СЕТ СН'!$F$12</f>
        <v>131.57640864000001</v>
      </c>
    </row>
    <row r="174" spans="1:25" ht="15.75" x14ac:dyDescent="0.2">
      <c r="A174" s="35">
        <f t="shared" si="4"/>
        <v>43696</v>
      </c>
      <c r="B174" s="36">
        <f>SUMIFS(СВЦЭМ!$E$33:$E$776,СВЦЭМ!$A$33:$A$776,$A174,СВЦЭМ!$B$33:$B$776,B$155)+'СЕТ СН'!$F$12</f>
        <v>139.95263062999999</v>
      </c>
      <c r="C174" s="36">
        <f>SUMIFS(СВЦЭМ!$E$33:$E$776,СВЦЭМ!$A$33:$A$776,$A174,СВЦЭМ!$B$33:$B$776,C$155)+'СЕТ СН'!$F$12</f>
        <v>148.29249207000001</v>
      </c>
      <c r="D174" s="36">
        <f>SUMIFS(СВЦЭМ!$E$33:$E$776,СВЦЭМ!$A$33:$A$776,$A174,СВЦЭМ!$B$33:$B$776,D$155)+'СЕТ СН'!$F$12</f>
        <v>154.55350942000001</v>
      </c>
      <c r="E174" s="36">
        <f>SUMIFS(СВЦЭМ!$E$33:$E$776,СВЦЭМ!$A$33:$A$776,$A174,СВЦЭМ!$B$33:$B$776,E$155)+'СЕТ СН'!$F$12</f>
        <v>157.45948702999999</v>
      </c>
      <c r="F174" s="36">
        <f>SUMIFS(СВЦЭМ!$E$33:$E$776,СВЦЭМ!$A$33:$A$776,$A174,СВЦЭМ!$B$33:$B$776,F$155)+'СЕТ СН'!$F$12</f>
        <v>157.56928303999999</v>
      </c>
      <c r="G174" s="36">
        <f>SUMIFS(СВЦЭМ!$E$33:$E$776,СВЦЭМ!$A$33:$A$776,$A174,СВЦЭМ!$B$33:$B$776,G$155)+'СЕТ СН'!$F$12</f>
        <v>152.95249054999999</v>
      </c>
      <c r="H174" s="36">
        <f>SUMIFS(СВЦЭМ!$E$33:$E$776,СВЦЭМ!$A$33:$A$776,$A174,СВЦЭМ!$B$33:$B$776,H$155)+'СЕТ СН'!$F$12</f>
        <v>144.83051005999999</v>
      </c>
      <c r="I174" s="36">
        <f>SUMIFS(СВЦЭМ!$E$33:$E$776,СВЦЭМ!$A$33:$A$776,$A174,СВЦЭМ!$B$33:$B$776,I$155)+'СЕТ СН'!$F$12</f>
        <v>134.87018083000001</v>
      </c>
      <c r="J174" s="36">
        <f>SUMIFS(СВЦЭМ!$E$33:$E$776,СВЦЭМ!$A$33:$A$776,$A174,СВЦЭМ!$B$33:$B$776,J$155)+'СЕТ СН'!$F$12</f>
        <v>141.27368507</v>
      </c>
      <c r="K174" s="36">
        <f>SUMIFS(СВЦЭМ!$E$33:$E$776,СВЦЭМ!$A$33:$A$776,$A174,СВЦЭМ!$B$33:$B$776,K$155)+'СЕТ СН'!$F$12</f>
        <v>149.80114764999999</v>
      </c>
      <c r="L174" s="36">
        <f>SUMIFS(СВЦЭМ!$E$33:$E$776,СВЦЭМ!$A$33:$A$776,$A174,СВЦЭМ!$B$33:$B$776,L$155)+'СЕТ СН'!$F$12</f>
        <v>149.53385335999999</v>
      </c>
      <c r="M174" s="36">
        <f>SUMIFS(СВЦЭМ!$E$33:$E$776,СВЦЭМ!$A$33:$A$776,$A174,СВЦЭМ!$B$33:$B$776,M$155)+'СЕТ СН'!$F$12</f>
        <v>148.56531118999999</v>
      </c>
      <c r="N174" s="36">
        <f>SUMIFS(СВЦЭМ!$E$33:$E$776,СВЦЭМ!$A$33:$A$776,$A174,СВЦЭМ!$B$33:$B$776,N$155)+'СЕТ СН'!$F$12</f>
        <v>147.99174020000001</v>
      </c>
      <c r="O174" s="36">
        <f>SUMIFS(СВЦЭМ!$E$33:$E$776,СВЦЭМ!$A$33:$A$776,$A174,СВЦЭМ!$B$33:$B$776,O$155)+'СЕТ СН'!$F$12</f>
        <v>150.12060638</v>
      </c>
      <c r="P174" s="36">
        <f>SUMIFS(СВЦЭМ!$E$33:$E$776,СВЦЭМ!$A$33:$A$776,$A174,СВЦЭМ!$B$33:$B$776,P$155)+'СЕТ СН'!$F$12</f>
        <v>150.66089851000001</v>
      </c>
      <c r="Q174" s="36">
        <f>SUMIFS(СВЦЭМ!$E$33:$E$776,СВЦЭМ!$A$33:$A$776,$A174,СВЦЭМ!$B$33:$B$776,Q$155)+'СЕТ СН'!$F$12</f>
        <v>149.06392445</v>
      </c>
      <c r="R174" s="36">
        <f>SUMIFS(СВЦЭМ!$E$33:$E$776,СВЦЭМ!$A$33:$A$776,$A174,СВЦЭМ!$B$33:$B$776,R$155)+'СЕТ СН'!$F$12</f>
        <v>154.35697149999999</v>
      </c>
      <c r="S174" s="36">
        <f>SUMIFS(СВЦЭМ!$E$33:$E$776,СВЦЭМ!$A$33:$A$776,$A174,СВЦЭМ!$B$33:$B$776,S$155)+'СЕТ СН'!$F$12</f>
        <v>162.25561848000001</v>
      </c>
      <c r="T174" s="36">
        <f>SUMIFS(СВЦЭМ!$E$33:$E$776,СВЦЭМ!$A$33:$A$776,$A174,СВЦЭМ!$B$33:$B$776,T$155)+'СЕТ СН'!$F$12</f>
        <v>162.22444394999999</v>
      </c>
      <c r="U174" s="36">
        <f>SUMIFS(СВЦЭМ!$E$33:$E$776,СВЦЭМ!$A$33:$A$776,$A174,СВЦЭМ!$B$33:$B$776,U$155)+'СЕТ СН'!$F$12</f>
        <v>161.47372657</v>
      </c>
      <c r="V174" s="36">
        <f>SUMIFS(СВЦЭМ!$E$33:$E$776,СВЦЭМ!$A$33:$A$776,$A174,СВЦЭМ!$B$33:$B$776,V$155)+'СЕТ СН'!$F$12</f>
        <v>160.28678780000001</v>
      </c>
      <c r="W174" s="36">
        <f>SUMIFS(СВЦЭМ!$E$33:$E$776,СВЦЭМ!$A$33:$A$776,$A174,СВЦЭМ!$B$33:$B$776,W$155)+'СЕТ СН'!$F$12</f>
        <v>162.62694547000001</v>
      </c>
      <c r="X174" s="36">
        <f>SUMIFS(СВЦЭМ!$E$33:$E$776,СВЦЭМ!$A$33:$A$776,$A174,СВЦЭМ!$B$33:$B$776,X$155)+'СЕТ СН'!$F$12</f>
        <v>176.32001320000001</v>
      </c>
      <c r="Y174" s="36">
        <f>SUMIFS(СВЦЭМ!$E$33:$E$776,СВЦЭМ!$A$33:$A$776,$A174,СВЦЭМ!$B$33:$B$776,Y$155)+'СЕТ СН'!$F$12</f>
        <v>160.98423982</v>
      </c>
    </row>
    <row r="175" spans="1:25" ht="15.75" x14ac:dyDescent="0.2">
      <c r="A175" s="35">
        <f t="shared" si="4"/>
        <v>43697</v>
      </c>
      <c r="B175" s="36">
        <f>SUMIFS(СВЦЭМ!$E$33:$E$776,СВЦЭМ!$A$33:$A$776,$A175,СВЦЭМ!$B$33:$B$776,B$155)+'СЕТ СН'!$F$12</f>
        <v>133.37131905000001</v>
      </c>
      <c r="C175" s="36">
        <f>SUMIFS(СВЦЭМ!$E$33:$E$776,СВЦЭМ!$A$33:$A$776,$A175,СВЦЭМ!$B$33:$B$776,C$155)+'СЕТ СН'!$F$12</f>
        <v>139.65381395</v>
      </c>
      <c r="D175" s="36">
        <f>SUMIFS(СВЦЭМ!$E$33:$E$776,СВЦЭМ!$A$33:$A$776,$A175,СВЦЭМ!$B$33:$B$776,D$155)+'СЕТ СН'!$F$12</f>
        <v>146.77070205999999</v>
      </c>
      <c r="E175" s="36">
        <f>SUMIFS(СВЦЭМ!$E$33:$E$776,СВЦЭМ!$A$33:$A$776,$A175,СВЦЭМ!$B$33:$B$776,E$155)+'СЕТ СН'!$F$12</f>
        <v>149.74133913</v>
      </c>
      <c r="F175" s="36">
        <f>SUMIFS(СВЦЭМ!$E$33:$E$776,СВЦЭМ!$A$33:$A$776,$A175,СВЦЭМ!$B$33:$B$776,F$155)+'СЕТ СН'!$F$12</f>
        <v>151.45338255999999</v>
      </c>
      <c r="G175" s="36">
        <f>SUMIFS(СВЦЭМ!$E$33:$E$776,СВЦЭМ!$A$33:$A$776,$A175,СВЦЭМ!$B$33:$B$776,G$155)+'СЕТ СН'!$F$12</f>
        <v>147.06413438000001</v>
      </c>
      <c r="H175" s="36">
        <f>SUMIFS(СВЦЭМ!$E$33:$E$776,СВЦЭМ!$A$33:$A$776,$A175,СВЦЭМ!$B$33:$B$776,H$155)+'СЕТ СН'!$F$12</f>
        <v>139.95547479999999</v>
      </c>
      <c r="I175" s="36">
        <f>SUMIFS(СВЦЭМ!$E$33:$E$776,СВЦЭМ!$A$33:$A$776,$A175,СВЦЭМ!$B$33:$B$776,I$155)+'СЕТ СН'!$F$12</f>
        <v>130.4028208</v>
      </c>
      <c r="J175" s="36">
        <f>SUMIFS(СВЦЭМ!$E$33:$E$776,СВЦЭМ!$A$33:$A$776,$A175,СВЦЭМ!$B$33:$B$776,J$155)+'СЕТ СН'!$F$12</f>
        <v>128.85165520000001</v>
      </c>
      <c r="K175" s="36">
        <f>SUMIFS(СВЦЭМ!$E$33:$E$776,СВЦЭМ!$A$33:$A$776,$A175,СВЦЭМ!$B$33:$B$776,K$155)+'СЕТ СН'!$F$12</f>
        <v>133.31991034999999</v>
      </c>
      <c r="L175" s="36">
        <f>SUMIFS(СВЦЭМ!$E$33:$E$776,СВЦЭМ!$A$33:$A$776,$A175,СВЦЭМ!$B$33:$B$776,L$155)+'СЕТ СН'!$F$12</f>
        <v>132.63760680999999</v>
      </c>
      <c r="M175" s="36">
        <f>SUMIFS(СВЦЭМ!$E$33:$E$776,СВЦЭМ!$A$33:$A$776,$A175,СВЦЭМ!$B$33:$B$776,M$155)+'СЕТ СН'!$F$12</f>
        <v>132.25255206</v>
      </c>
      <c r="N175" s="36">
        <f>SUMIFS(СВЦЭМ!$E$33:$E$776,СВЦЭМ!$A$33:$A$776,$A175,СВЦЭМ!$B$33:$B$776,N$155)+'СЕТ СН'!$F$12</f>
        <v>130.17620037</v>
      </c>
      <c r="O175" s="36">
        <f>SUMIFS(СВЦЭМ!$E$33:$E$776,СВЦЭМ!$A$33:$A$776,$A175,СВЦЭМ!$B$33:$B$776,O$155)+'СЕТ СН'!$F$12</f>
        <v>130.79791126000001</v>
      </c>
      <c r="P175" s="36">
        <f>SUMIFS(СВЦЭМ!$E$33:$E$776,СВЦЭМ!$A$33:$A$776,$A175,СВЦЭМ!$B$33:$B$776,P$155)+'СЕТ СН'!$F$12</f>
        <v>132.45582730000001</v>
      </c>
      <c r="Q175" s="36">
        <f>SUMIFS(СВЦЭМ!$E$33:$E$776,СВЦЭМ!$A$33:$A$776,$A175,СВЦЭМ!$B$33:$B$776,Q$155)+'СЕТ СН'!$F$12</f>
        <v>132.88400142</v>
      </c>
      <c r="R175" s="36">
        <f>SUMIFS(СВЦЭМ!$E$33:$E$776,СВЦЭМ!$A$33:$A$776,$A175,СВЦЭМ!$B$33:$B$776,R$155)+'СЕТ СН'!$F$12</f>
        <v>145.83223565</v>
      </c>
      <c r="S175" s="36">
        <f>SUMIFS(СВЦЭМ!$E$33:$E$776,СВЦЭМ!$A$33:$A$776,$A175,СВЦЭМ!$B$33:$B$776,S$155)+'СЕТ СН'!$F$12</f>
        <v>128.78600476</v>
      </c>
      <c r="T175" s="36">
        <f>SUMIFS(СВЦЭМ!$E$33:$E$776,СВЦЭМ!$A$33:$A$776,$A175,СВЦЭМ!$B$33:$B$776,T$155)+'СЕТ СН'!$F$12</f>
        <v>129.98874663000001</v>
      </c>
      <c r="U175" s="36">
        <f>SUMIFS(СВЦЭМ!$E$33:$E$776,СВЦЭМ!$A$33:$A$776,$A175,СВЦЭМ!$B$33:$B$776,U$155)+'СЕТ СН'!$F$12</f>
        <v>130.38869764</v>
      </c>
      <c r="V175" s="36">
        <f>SUMIFS(СВЦЭМ!$E$33:$E$776,СВЦЭМ!$A$33:$A$776,$A175,СВЦЭМ!$B$33:$B$776,V$155)+'СЕТ СН'!$F$12</f>
        <v>132.66136822000001</v>
      </c>
      <c r="W175" s="36">
        <f>SUMIFS(СВЦЭМ!$E$33:$E$776,СВЦЭМ!$A$33:$A$776,$A175,СВЦЭМ!$B$33:$B$776,W$155)+'СЕТ СН'!$F$12</f>
        <v>134.80250684999999</v>
      </c>
      <c r="X175" s="36">
        <f>SUMIFS(СВЦЭМ!$E$33:$E$776,СВЦЭМ!$A$33:$A$776,$A175,СВЦЭМ!$B$33:$B$776,X$155)+'СЕТ СН'!$F$12</f>
        <v>127.61603787999999</v>
      </c>
      <c r="Y175" s="36">
        <f>SUMIFS(СВЦЭМ!$E$33:$E$776,СВЦЭМ!$A$33:$A$776,$A175,СВЦЭМ!$B$33:$B$776,Y$155)+'СЕТ СН'!$F$12</f>
        <v>117.70938945</v>
      </c>
    </row>
    <row r="176" spans="1:25" ht="15.75" x14ac:dyDescent="0.2">
      <c r="A176" s="35">
        <f t="shared" si="4"/>
        <v>43698</v>
      </c>
      <c r="B176" s="36">
        <f>SUMIFS(СВЦЭМ!$E$33:$E$776,СВЦЭМ!$A$33:$A$776,$A176,СВЦЭМ!$B$33:$B$776,B$155)+'СЕТ СН'!$F$12</f>
        <v>130.57219158999999</v>
      </c>
      <c r="C176" s="36">
        <f>SUMIFS(СВЦЭМ!$E$33:$E$776,СВЦЭМ!$A$33:$A$776,$A176,СВЦЭМ!$B$33:$B$776,C$155)+'СЕТ СН'!$F$12</f>
        <v>139.91536311999999</v>
      </c>
      <c r="D176" s="36">
        <f>SUMIFS(СВЦЭМ!$E$33:$E$776,СВЦЭМ!$A$33:$A$776,$A176,СВЦЭМ!$B$33:$B$776,D$155)+'СЕТ СН'!$F$12</f>
        <v>143.46367982000001</v>
      </c>
      <c r="E176" s="36">
        <f>SUMIFS(СВЦЭМ!$E$33:$E$776,СВЦЭМ!$A$33:$A$776,$A176,СВЦЭМ!$B$33:$B$776,E$155)+'СЕТ СН'!$F$12</f>
        <v>145.03999148</v>
      </c>
      <c r="F176" s="36">
        <f>SUMIFS(СВЦЭМ!$E$33:$E$776,СВЦЭМ!$A$33:$A$776,$A176,СВЦЭМ!$B$33:$B$776,F$155)+'СЕТ СН'!$F$12</f>
        <v>146.1742356</v>
      </c>
      <c r="G176" s="36">
        <f>SUMIFS(СВЦЭМ!$E$33:$E$776,СВЦЭМ!$A$33:$A$776,$A176,СВЦЭМ!$B$33:$B$776,G$155)+'СЕТ СН'!$F$12</f>
        <v>140.19204282999999</v>
      </c>
      <c r="H176" s="36">
        <f>SUMIFS(СВЦЭМ!$E$33:$E$776,СВЦЭМ!$A$33:$A$776,$A176,СВЦЭМ!$B$33:$B$776,H$155)+'СЕТ СН'!$F$12</f>
        <v>130.83843542</v>
      </c>
      <c r="I176" s="36">
        <f>SUMIFS(СВЦЭМ!$E$33:$E$776,СВЦЭМ!$A$33:$A$776,$A176,СВЦЭМ!$B$33:$B$776,I$155)+'СЕТ СН'!$F$12</f>
        <v>119.62725446</v>
      </c>
      <c r="J176" s="36">
        <f>SUMIFS(СВЦЭМ!$E$33:$E$776,СВЦЭМ!$A$33:$A$776,$A176,СВЦЭМ!$B$33:$B$776,J$155)+'СЕТ СН'!$F$12</f>
        <v>121.97072697</v>
      </c>
      <c r="K176" s="36">
        <f>SUMIFS(СВЦЭМ!$E$33:$E$776,СВЦЭМ!$A$33:$A$776,$A176,СВЦЭМ!$B$33:$B$776,K$155)+'СЕТ СН'!$F$12</f>
        <v>127.49911568</v>
      </c>
      <c r="L176" s="36">
        <f>SUMIFS(СВЦЭМ!$E$33:$E$776,СВЦЭМ!$A$33:$A$776,$A176,СВЦЭМ!$B$33:$B$776,L$155)+'СЕТ СН'!$F$12</f>
        <v>129.53852863</v>
      </c>
      <c r="M176" s="36">
        <f>SUMIFS(СВЦЭМ!$E$33:$E$776,СВЦЭМ!$A$33:$A$776,$A176,СВЦЭМ!$B$33:$B$776,M$155)+'СЕТ СН'!$F$12</f>
        <v>128.95034416999999</v>
      </c>
      <c r="N176" s="36">
        <f>SUMIFS(СВЦЭМ!$E$33:$E$776,СВЦЭМ!$A$33:$A$776,$A176,СВЦЭМ!$B$33:$B$776,N$155)+'СЕТ СН'!$F$12</f>
        <v>127.77241926000001</v>
      </c>
      <c r="O176" s="36">
        <f>SUMIFS(СВЦЭМ!$E$33:$E$776,СВЦЭМ!$A$33:$A$776,$A176,СВЦЭМ!$B$33:$B$776,O$155)+'СЕТ СН'!$F$12</f>
        <v>128.05594697000001</v>
      </c>
      <c r="P176" s="36">
        <f>SUMIFS(СВЦЭМ!$E$33:$E$776,СВЦЭМ!$A$33:$A$776,$A176,СВЦЭМ!$B$33:$B$776,P$155)+'СЕТ СН'!$F$12</f>
        <v>128.57895970000001</v>
      </c>
      <c r="Q176" s="36">
        <f>SUMIFS(СВЦЭМ!$E$33:$E$776,СВЦЭМ!$A$33:$A$776,$A176,СВЦЭМ!$B$33:$B$776,Q$155)+'СЕТ СН'!$F$12</f>
        <v>129.98916448</v>
      </c>
      <c r="R176" s="36">
        <f>SUMIFS(СВЦЭМ!$E$33:$E$776,СВЦЭМ!$A$33:$A$776,$A176,СВЦЭМ!$B$33:$B$776,R$155)+'СЕТ СН'!$F$12</f>
        <v>131.13337038</v>
      </c>
      <c r="S176" s="36">
        <f>SUMIFS(СВЦЭМ!$E$33:$E$776,СВЦЭМ!$A$33:$A$776,$A176,СВЦЭМ!$B$33:$B$776,S$155)+'СЕТ СН'!$F$12</f>
        <v>137.55040030000001</v>
      </c>
      <c r="T176" s="36">
        <f>SUMIFS(СВЦЭМ!$E$33:$E$776,СВЦЭМ!$A$33:$A$776,$A176,СВЦЭМ!$B$33:$B$776,T$155)+'СЕТ СН'!$F$12</f>
        <v>131.36949899999999</v>
      </c>
      <c r="U176" s="36">
        <f>SUMIFS(СВЦЭМ!$E$33:$E$776,СВЦЭМ!$A$33:$A$776,$A176,СВЦЭМ!$B$33:$B$776,U$155)+'СЕТ СН'!$F$12</f>
        <v>116.92119123000001</v>
      </c>
      <c r="V176" s="36">
        <f>SUMIFS(СВЦЭМ!$E$33:$E$776,СВЦЭМ!$A$33:$A$776,$A176,СВЦЭМ!$B$33:$B$776,V$155)+'СЕТ СН'!$F$12</f>
        <v>119.72010706</v>
      </c>
      <c r="W176" s="36">
        <f>SUMIFS(СВЦЭМ!$E$33:$E$776,СВЦЭМ!$A$33:$A$776,$A176,СВЦЭМ!$B$33:$B$776,W$155)+'СЕТ СН'!$F$12</f>
        <v>120.02363739</v>
      </c>
      <c r="X176" s="36">
        <f>SUMIFS(СВЦЭМ!$E$33:$E$776,СВЦЭМ!$A$33:$A$776,$A176,СВЦЭМ!$B$33:$B$776,X$155)+'СЕТ СН'!$F$12</f>
        <v>111.21330036000001</v>
      </c>
      <c r="Y176" s="36">
        <f>SUMIFS(СВЦЭМ!$E$33:$E$776,СВЦЭМ!$A$33:$A$776,$A176,СВЦЭМ!$B$33:$B$776,Y$155)+'СЕТ СН'!$F$12</f>
        <v>112.56688927</v>
      </c>
    </row>
    <row r="177" spans="1:27" ht="15.75" x14ac:dyDescent="0.2">
      <c r="A177" s="35">
        <f t="shared" si="4"/>
        <v>43699</v>
      </c>
      <c r="B177" s="36">
        <f>SUMIFS(СВЦЭМ!$E$33:$E$776,СВЦЭМ!$A$33:$A$776,$A177,СВЦЭМ!$B$33:$B$776,B$155)+'СЕТ СН'!$F$12</f>
        <v>136.73267784999999</v>
      </c>
      <c r="C177" s="36">
        <f>SUMIFS(СВЦЭМ!$E$33:$E$776,СВЦЭМ!$A$33:$A$776,$A177,СВЦЭМ!$B$33:$B$776,C$155)+'СЕТ СН'!$F$12</f>
        <v>143.56651464999999</v>
      </c>
      <c r="D177" s="36">
        <f>SUMIFS(СВЦЭМ!$E$33:$E$776,СВЦЭМ!$A$33:$A$776,$A177,СВЦЭМ!$B$33:$B$776,D$155)+'СЕТ СН'!$F$12</f>
        <v>146.77695073999999</v>
      </c>
      <c r="E177" s="36">
        <f>SUMIFS(СВЦЭМ!$E$33:$E$776,СВЦЭМ!$A$33:$A$776,$A177,СВЦЭМ!$B$33:$B$776,E$155)+'СЕТ СН'!$F$12</f>
        <v>149.07438071000001</v>
      </c>
      <c r="F177" s="36">
        <f>SUMIFS(СВЦЭМ!$E$33:$E$776,СВЦЭМ!$A$33:$A$776,$A177,СВЦЭМ!$B$33:$B$776,F$155)+'СЕТ СН'!$F$12</f>
        <v>150.38048487</v>
      </c>
      <c r="G177" s="36">
        <f>SUMIFS(СВЦЭМ!$E$33:$E$776,СВЦЭМ!$A$33:$A$776,$A177,СВЦЭМ!$B$33:$B$776,G$155)+'СЕТ СН'!$F$12</f>
        <v>145.77887057999999</v>
      </c>
      <c r="H177" s="36">
        <f>SUMIFS(СВЦЭМ!$E$33:$E$776,СВЦЭМ!$A$33:$A$776,$A177,СВЦЭМ!$B$33:$B$776,H$155)+'СЕТ СН'!$F$12</f>
        <v>139.49972170999999</v>
      </c>
      <c r="I177" s="36">
        <f>SUMIFS(СВЦЭМ!$E$33:$E$776,СВЦЭМ!$A$33:$A$776,$A177,СВЦЭМ!$B$33:$B$776,I$155)+'СЕТ СН'!$F$12</f>
        <v>129.72545206000001</v>
      </c>
      <c r="J177" s="36">
        <f>SUMIFS(СВЦЭМ!$E$33:$E$776,СВЦЭМ!$A$33:$A$776,$A177,СВЦЭМ!$B$33:$B$776,J$155)+'СЕТ СН'!$F$12</f>
        <v>125.12197784999999</v>
      </c>
      <c r="K177" s="36">
        <f>SUMIFS(СВЦЭМ!$E$33:$E$776,СВЦЭМ!$A$33:$A$776,$A177,СВЦЭМ!$B$33:$B$776,K$155)+'СЕТ СН'!$F$12</f>
        <v>126.91617422</v>
      </c>
      <c r="L177" s="36">
        <f>SUMIFS(СВЦЭМ!$E$33:$E$776,СВЦЭМ!$A$33:$A$776,$A177,СВЦЭМ!$B$33:$B$776,L$155)+'СЕТ СН'!$F$12</f>
        <v>128.35188346999999</v>
      </c>
      <c r="M177" s="36">
        <f>SUMIFS(СВЦЭМ!$E$33:$E$776,СВЦЭМ!$A$33:$A$776,$A177,СВЦЭМ!$B$33:$B$776,M$155)+'СЕТ СН'!$F$12</f>
        <v>128.54432997999999</v>
      </c>
      <c r="N177" s="36">
        <f>SUMIFS(СВЦЭМ!$E$33:$E$776,СВЦЭМ!$A$33:$A$776,$A177,СВЦЭМ!$B$33:$B$776,N$155)+'СЕТ СН'!$F$12</f>
        <v>125.76808585000001</v>
      </c>
      <c r="O177" s="36">
        <f>SUMIFS(СВЦЭМ!$E$33:$E$776,СВЦЭМ!$A$33:$A$776,$A177,СВЦЭМ!$B$33:$B$776,O$155)+'СЕТ СН'!$F$12</f>
        <v>126.86628137</v>
      </c>
      <c r="P177" s="36">
        <f>SUMIFS(СВЦЭМ!$E$33:$E$776,СВЦЭМ!$A$33:$A$776,$A177,СВЦЭМ!$B$33:$B$776,P$155)+'СЕТ СН'!$F$12</f>
        <v>126.85195317</v>
      </c>
      <c r="Q177" s="36">
        <f>SUMIFS(СВЦЭМ!$E$33:$E$776,СВЦЭМ!$A$33:$A$776,$A177,СВЦЭМ!$B$33:$B$776,Q$155)+'СЕТ СН'!$F$12</f>
        <v>125.97258585</v>
      </c>
      <c r="R177" s="36">
        <f>SUMIFS(СВЦЭМ!$E$33:$E$776,СВЦЭМ!$A$33:$A$776,$A177,СВЦЭМ!$B$33:$B$776,R$155)+'СЕТ СН'!$F$12</f>
        <v>117.31382669</v>
      </c>
      <c r="S177" s="36">
        <f>SUMIFS(СВЦЭМ!$E$33:$E$776,СВЦЭМ!$A$33:$A$776,$A177,СВЦЭМ!$B$33:$B$776,S$155)+'СЕТ СН'!$F$12</f>
        <v>111.722548</v>
      </c>
      <c r="T177" s="36">
        <f>SUMIFS(СВЦЭМ!$E$33:$E$776,СВЦЭМ!$A$33:$A$776,$A177,СВЦЭМ!$B$33:$B$776,T$155)+'СЕТ СН'!$F$12</f>
        <v>110.44159761</v>
      </c>
      <c r="U177" s="36">
        <f>SUMIFS(СВЦЭМ!$E$33:$E$776,СВЦЭМ!$A$33:$A$776,$A177,СВЦЭМ!$B$33:$B$776,U$155)+'СЕТ СН'!$F$12</f>
        <v>110.7755439</v>
      </c>
      <c r="V177" s="36">
        <f>SUMIFS(СВЦЭМ!$E$33:$E$776,СВЦЭМ!$A$33:$A$776,$A177,СВЦЭМ!$B$33:$B$776,V$155)+'СЕТ СН'!$F$12</f>
        <v>114.03241709</v>
      </c>
      <c r="W177" s="36">
        <f>SUMIFS(СВЦЭМ!$E$33:$E$776,СВЦЭМ!$A$33:$A$776,$A177,СВЦЭМ!$B$33:$B$776,W$155)+'СЕТ СН'!$F$12</f>
        <v>114.79388369</v>
      </c>
      <c r="X177" s="36">
        <f>SUMIFS(СВЦЭМ!$E$33:$E$776,СВЦЭМ!$A$33:$A$776,$A177,СВЦЭМ!$B$33:$B$776,X$155)+'СЕТ СН'!$F$12</f>
        <v>105.21894075</v>
      </c>
      <c r="Y177" s="36">
        <f>SUMIFS(СВЦЭМ!$E$33:$E$776,СВЦЭМ!$A$33:$A$776,$A177,СВЦЭМ!$B$33:$B$776,Y$155)+'СЕТ СН'!$F$12</f>
        <v>110.44882966</v>
      </c>
    </row>
    <row r="178" spans="1:27" ht="15.75" x14ac:dyDescent="0.2">
      <c r="A178" s="35">
        <f t="shared" si="4"/>
        <v>43700</v>
      </c>
      <c r="B178" s="36">
        <f>SUMIFS(СВЦЭМ!$E$33:$E$776,СВЦЭМ!$A$33:$A$776,$A178,СВЦЭМ!$B$33:$B$776,B$155)+'СЕТ СН'!$F$12</f>
        <v>126.75195444000001</v>
      </c>
      <c r="C178" s="36">
        <f>SUMIFS(СВЦЭМ!$E$33:$E$776,СВЦЭМ!$A$33:$A$776,$A178,СВЦЭМ!$B$33:$B$776,C$155)+'СЕТ СН'!$F$12</f>
        <v>133.69111726</v>
      </c>
      <c r="D178" s="36">
        <f>SUMIFS(СВЦЭМ!$E$33:$E$776,СВЦЭМ!$A$33:$A$776,$A178,СВЦЭМ!$B$33:$B$776,D$155)+'СЕТ СН'!$F$12</f>
        <v>130.39004069999999</v>
      </c>
      <c r="E178" s="36">
        <f>SUMIFS(СВЦЭМ!$E$33:$E$776,СВЦЭМ!$A$33:$A$776,$A178,СВЦЭМ!$B$33:$B$776,E$155)+'СЕТ СН'!$F$12</f>
        <v>128.24768943000001</v>
      </c>
      <c r="F178" s="36">
        <f>SUMIFS(СВЦЭМ!$E$33:$E$776,СВЦЭМ!$A$33:$A$776,$A178,СВЦЭМ!$B$33:$B$776,F$155)+'СЕТ СН'!$F$12</f>
        <v>128.43909536999999</v>
      </c>
      <c r="G178" s="36">
        <f>SUMIFS(СВЦЭМ!$E$33:$E$776,СВЦЭМ!$A$33:$A$776,$A178,СВЦЭМ!$B$33:$B$776,G$155)+'СЕТ СН'!$F$12</f>
        <v>130.23407544</v>
      </c>
      <c r="H178" s="36">
        <f>SUMIFS(СВЦЭМ!$E$33:$E$776,СВЦЭМ!$A$33:$A$776,$A178,СВЦЭМ!$B$33:$B$776,H$155)+'СЕТ СН'!$F$12</f>
        <v>124.12637152000001</v>
      </c>
      <c r="I178" s="36">
        <f>SUMIFS(СВЦЭМ!$E$33:$E$776,СВЦЭМ!$A$33:$A$776,$A178,СВЦЭМ!$B$33:$B$776,I$155)+'СЕТ СН'!$F$12</f>
        <v>122.87383584</v>
      </c>
      <c r="J178" s="36">
        <f>SUMIFS(СВЦЭМ!$E$33:$E$776,СВЦЭМ!$A$33:$A$776,$A178,СВЦЭМ!$B$33:$B$776,J$155)+'СЕТ СН'!$F$12</f>
        <v>130.09114073000001</v>
      </c>
      <c r="K178" s="36">
        <f>SUMIFS(СВЦЭМ!$E$33:$E$776,СВЦЭМ!$A$33:$A$776,$A178,СВЦЭМ!$B$33:$B$776,K$155)+'СЕТ СН'!$F$12</f>
        <v>134.54612753999999</v>
      </c>
      <c r="L178" s="36">
        <f>SUMIFS(СВЦЭМ!$E$33:$E$776,СВЦЭМ!$A$33:$A$776,$A178,СВЦЭМ!$B$33:$B$776,L$155)+'СЕТ СН'!$F$12</f>
        <v>132.03646463000001</v>
      </c>
      <c r="M178" s="36">
        <f>SUMIFS(СВЦЭМ!$E$33:$E$776,СВЦЭМ!$A$33:$A$776,$A178,СВЦЭМ!$B$33:$B$776,M$155)+'СЕТ СН'!$F$12</f>
        <v>131.4759517</v>
      </c>
      <c r="N178" s="36">
        <f>SUMIFS(СВЦЭМ!$E$33:$E$776,СВЦЭМ!$A$33:$A$776,$A178,СВЦЭМ!$B$33:$B$776,N$155)+'СЕТ СН'!$F$12</f>
        <v>131.72659089000001</v>
      </c>
      <c r="O178" s="36">
        <f>SUMIFS(СВЦЭМ!$E$33:$E$776,СВЦЭМ!$A$33:$A$776,$A178,СВЦЭМ!$B$33:$B$776,O$155)+'СЕТ СН'!$F$12</f>
        <v>135.14453101000001</v>
      </c>
      <c r="P178" s="36">
        <f>SUMIFS(СВЦЭМ!$E$33:$E$776,СВЦЭМ!$A$33:$A$776,$A178,СВЦЭМ!$B$33:$B$776,P$155)+'СЕТ СН'!$F$12</f>
        <v>136.81542576999999</v>
      </c>
      <c r="Q178" s="36">
        <f>SUMIFS(СВЦЭМ!$E$33:$E$776,СВЦЭМ!$A$33:$A$776,$A178,СВЦЭМ!$B$33:$B$776,Q$155)+'СЕТ СН'!$F$12</f>
        <v>136.24839044000001</v>
      </c>
      <c r="R178" s="36">
        <f>SUMIFS(СВЦЭМ!$E$33:$E$776,СВЦЭМ!$A$33:$A$776,$A178,СВЦЭМ!$B$33:$B$776,R$155)+'СЕТ СН'!$F$12</f>
        <v>132.54574450000001</v>
      </c>
      <c r="S178" s="36">
        <f>SUMIFS(СВЦЭМ!$E$33:$E$776,СВЦЭМ!$A$33:$A$776,$A178,СВЦЭМ!$B$33:$B$776,S$155)+'СЕТ СН'!$F$12</f>
        <v>129.02490950000001</v>
      </c>
      <c r="T178" s="36">
        <f>SUMIFS(СВЦЭМ!$E$33:$E$776,СВЦЭМ!$A$33:$A$776,$A178,СВЦЭМ!$B$33:$B$776,T$155)+'СЕТ СН'!$F$12</f>
        <v>127.28073298</v>
      </c>
      <c r="U178" s="36">
        <f>SUMIFS(СВЦЭМ!$E$33:$E$776,СВЦЭМ!$A$33:$A$776,$A178,СВЦЭМ!$B$33:$B$776,U$155)+'СЕТ СН'!$F$12</f>
        <v>124.70166664</v>
      </c>
      <c r="V178" s="36">
        <f>SUMIFS(СВЦЭМ!$E$33:$E$776,СВЦЭМ!$A$33:$A$776,$A178,СВЦЭМ!$B$33:$B$776,V$155)+'СЕТ СН'!$F$12</f>
        <v>121.37168884</v>
      </c>
      <c r="W178" s="36">
        <f>SUMIFS(СВЦЭМ!$E$33:$E$776,СВЦЭМ!$A$33:$A$776,$A178,СВЦЭМ!$B$33:$B$776,W$155)+'СЕТ СН'!$F$12</f>
        <v>122.38718951</v>
      </c>
      <c r="X178" s="36">
        <f>SUMIFS(СВЦЭМ!$E$33:$E$776,СВЦЭМ!$A$33:$A$776,$A178,СВЦЭМ!$B$33:$B$776,X$155)+'СЕТ СН'!$F$12</f>
        <v>123.53908671000001</v>
      </c>
      <c r="Y178" s="36">
        <f>SUMIFS(СВЦЭМ!$E$33:$E$776,СВЦЭМ!$A$33:$A$776,$A178,СВЦЭМ!$B$33:$B$776,Y$155)+'СЕТ СН'!$F$12</f>
        <v>132.20962384000001</v>
      </c>
    </row>
    <row r="179" spans="1:27" ht="15.75" x14ac:dyDescent="0.2">
      <c r="A179" s="35">
        <f t="shared" si="4"/>
        <v>43701</v>
      </c>
      <c r="B179" s="36">
        <f>SUMIFS(СВЦЭМ!$E$33:$E$776,СВЦЭМ!$A$33:$A$776,$A179,СВЦЭМ!$B$33:$B$776,B$155)+'СЕТ СН'!$F$12</f>
        <v>134.04521002999999</v>
      </c>
      <c r="C179" s="36">
        <f>SUMIFS(СВЦЭМ!$E$33:$E$776,СВЦЭМ!$A$33:$A$776,$A179,СВЦЭМ!$B$33:$B$776,C$155)+'СЕТ СН'!$F$12</f>
        <v>141.73762321000001</v>
      </c>
      <c r="D179" s="36">
        <f>SUMIFS(СВЦЭМ!$E$33:$E$776,СВЦЭМ!$A$33:$A$776,$A179,СВЦЭМ!$B$33:$B$776,D$155)+'СЕТ СН'!$F$12</f>
        <v>146.14683507999999</v>
      </c>
      <c r="E179" s="36">
        <f>SUMIFS(СВЦЭМ!$E$33:$E$776,СВЦЭМ!$A$33:$A$776,$A179,СВЦЭМ!$B$33:$B$776,E$155)+'СЕТ СН'!$F$12</f>
        <v>150.45395309</v>
      </c>
      <c r="F179" s="36">
        <f>SUMIFS(СВЦЭМ!$E$33:$E$776,СВЦЭМ!$A$33:$A$776,$A179,СВЦЭМ!$B$33:$B$776,F$155)+'СЕТ СН'!$F$12</f>
        <v>150.77674242000001</v>
      </c>
      <c r="G179" s="36">
        <f>SUMIFS(СВЦЭМ!$E$33:$E$776,СВЦЭМ!$A$33:$A$776,$A179,СВЦЭМ!$B$33:$B$776,G$155)+'СЕТ СН'!$F$12</f>
        <v>149.73883685999999</v>
      </c>
      <c r="H179" s="36">
        <f>SUMIFS(СВЦЭМ!$E$33:$E$776,СВЦЭМ!$A$33:$A$776,$A179,СВЦЭМ!$B$33:$B$776,H$155)+'СЕТ СН'!$F$12</f>
        <v>144.32084915999999</v>
      </c>
      <c r="I179" s="36">
        <f>SUMIFS(СВЦЭМ!$E$33:$E$776,СВЦЭМ!$A$33:$A$776,$A179,СВЦЭМ!$B$33:$B$776,I$155)+'СЕТ СН'!$F$12</f>
        <v>136.35833661999999</v>
      </c>
      <c r="J179" s="36">
        <f>SUMIFS(СВЦЭМ!$E$33:$E$776,СВЦЭМ!$A$33:$A$776,$A179,СВЦЭМ!$B$33:$B$776,J$155)+'СЕТ СН'!$F$12</f>
        <v>125.48165442</v>
      </c>
      <c r="K179" s="36">
        <f>SUMIFS(СВЦЭМ!$E$33:$E$776,СВЦЭМ!$A$33:$A$776,$A179,СВЦЭМ!$B$33:$B$776,K$155)+'СЕТ СН'!$F$12</f>
        <v>115.58280564</v>
      </c>
      <c r="L179" s="36">
        <f>SUMIFS(СВЦЭМ!$E$33:$E$776,СВЦЭМ!$A$33:$A$776,$A179,СВЦЭМ!$B$33:$B$776,L$155)+'СЕТ СН'!$F$12</f>
        <v>114.15796864000001</v>
      </c>
      <c r="M179" s="36">
        <f>SUMIFS(СВЦЭМ!$E$33:$E$776,СВЦЭМ!$A$33:$A$776,$A179,СВЦЭМ!$B$33:$B$776,M$155)+'СЕТ СН'!$F$12</f>
        <v>113.41880404</v>
      </c>
      <c r="N179" s="36">
        <f>SUMIFS(СВЦЭМ!$E$33:$E$776,СВЦЭМ!$A$33:$A$776,$A179,СВЦЭМ!$B$33:$B$776,N$155)+'СЕТ СН'!$F$12</f>
        <v>116.69219131</v>
      </c>
      <c r="O179" s="36">
        <f>SUMIFS(СВЦЭМ!$E$33:$E$776,СВЦЭМ!$A$33:$A$776,$A179,СВЦЭМ!$B$33:$B$776,O$155)+'СЕТ СН'!$F$12</f>
        <v>119.21673049</v>
      </c>
      <c r="P179" s="36">
        <f>SUMIFS(СВЦЭМ!$E$33:$E$776,СВЦЭМ!$A$33:$A$776,$A179,СВЦЭМ!$B$33:$B$776,P$155)+'СЕТ СН'!$F$12</f>
        <v>120.80471119000001</v>
      </c>
      <c r="Q179" s="36">
        <f>SUMIFS(СВЦЭМ!$E$33:$E$776,СВЦЭМ!$A$33:$A$776,$A179,СВЦЭМ!$B$33:$B$776,Q$155)+'СЕТ СН'!$F$12</f>
        <v>122.45017350000001</v>
      </c>
      <c r="R179" s="36">
        <f>SUMIFS(СВЦЭМ!$E$33:$E$776,СВЦЭМ!$A$33:$A$776,$A179,СВЦЭМ!$B$33:$B$776,R$155)+'СЕТ СН'!$F$12</f>
        <v>116.24758303999999</v>
      </c>
      <c r="S179" s="36">
        <f>SUMIFS(СВЦЭМ!$E$33:$E$776,СВЦЭМ!$A$33:$A$776,$A179,СВЦЭМ!$B$33:$B$776,S$155)+'СЕТ СН'!$F$12</f>
        <v>109.14017634</v>
      </c>
      <c r="T179" s="36">
        <f>SUMIFS(СВЦЭМ!$E$33:$E$776,СВЦЭМ!$A$33:$A$776,$A179,СВЦЭМ!$B$33:$B$776,T$155)+'СЕТ СН'!$F$12</f>
        <v>106.88188251</v>
      </c>
      <c r="U179" s="36">
        <f>SUMIFS(СВЦЭМ!$E$33:$E$776,СВЦЭМ!$A$33:$A$776,$A179,СВЦЭМ!$B$33:$B$776,U$155)+'СЕТ СН'!$F$12</f>
        <v>105.9105496</v>
      </c>
      <c r="V179" s="36">
        <f>SUMIFS(СВЦЭМ!$E$33:$E$776,СВЦЭМ!$A$33:$A$776,$A179,СВЦЭМ!$B$33:$B$776,V$155)+'СЕТ СН'!$F$12</f>
        <v>107.68612594</v>
      </c>
      <c r="W179" s="36">
        <f>SUMIFS(СВЦЭМ!$E$33:$E$776,СВЦЭМ!$A$33:$A$776,$A179,СВЦЭМ!$B$33:$B$776,W$155)+'СЕТ СН'!$F$12</f>
        <v>108.71804003</v>
      </c>
      <c r="X179" s="36">
        <f>SUMIFS(СВЦЭМ!$E$33:$E$776,СВЦЭМ!$A$33:$A$776,$A179,СВЦЭМ!$B$33:$B$776,X$155)+'СЕТ СН'!$F$12</f>
        <v>107.30950737000001</v>
      </c>
      <c r="Y179" s="36">
        <f>SUMIFS(СВЦЭМ!$E$33:$E$776,СВЦЭМ!$A$33:$A$776,$A179,СВЦЭМ!$B$33:$B$776,Y$155)+'СЕТ СН'!$F$12</f>
        <v>120.64377197</v>
      </c>
    </row>
    <row r="180" spans="1:27" ht="15.75" x14ac:dyDescent="0.2">
      <c r="A180" s="35">
        <f t="shared" si="4"/>
        <v>43702</v>
      </c>
      <c r="B180" s="36">
        <f>SUMIFS(СВЦЭМ!$E$33:$E$776,СВЦЭМ!$A$33:$A$776,$A180,СВЦЭМ!$B$33:$B$776,B$155)+'СЕТ СН'!$F$12</f>
        <v>130.79297292999999</v>
      </c>
      <c r="C180" s="36">
        <f>SUMIFS(СВЦЭМ!$E$33:$E$776,СВЦЭМ!$A$33:$A$776,$A180,СВЦЭМ!$B$33:$B$776,C$155)+'СЕТ СН'!$F$12</f>
        <v>137.51182420000001</v>
      </c>
      <c r="D180" s="36">
        <f>SUMIFS(СВЦЭМ!$E$33:$E$776,СВЦЭМ!$A$33:$A$776,$A180,СВЦЭМ!$B$33:$B$776,D$155)+'СЕТ СН'!$F$12</f>
        <v>138.87831509</v>
      </c>
      <c r="E180" s="36">
        <f>SUMIFS(СВЦЭМ!$E$33:$E$776,СВЦЭМ!$A$33:$A$776,$A180,СВЦЭМ!$B$33:$B$776,E$155)+'СЕТ СН'!$F$12</f>
        <v>139.61107451999999</v>
      </c>
      <c r="F180" s="36">
        <f>SUMIFS(СВЦЭМ!$E$33:$E$776,СВЦЭМ!$A$33:$A$776,$A180,СВЦЭМ!$B$33:$B$776,F$155)+'СЕТ СН'!$F$12</f>
        <v>139.58741026000001</v>
      </c>
      <c r="G180" s="36">
        <f>SUMIFS(СВЦЭМ!$E$33:$E$776,СВЦЭМ!$A$33:$A$776,$A180,СВЦЭМ!$B$33:$B$776,G$155)+'СЕТ СН'!$F$12</f>
        <v>139.39889524</v>
      </c>
      <c r="H180" s="36">
        <f>SUMIFS(СВЦЭМ!$E$33:$E$776,СВЦЭМ!$A$33:$A$776,$A180,СВЦЭМ!$B$33:$B$776,H$155)+'СЕТ СН'!$F$12</f>
        <v>136.95304145</v>
      </c>
      <c r="I180" s="36">
        <f>SUMIFS(СВЦЭМ!$E$33:$E$776,СВЦЭМ!$A$33:$A$776,$A180,СВЦЭМ!$B$33:$B$776,I$155)+'СЕТ СН'!$F$12</f>
        <v>135.04520353999999</v>
      </c>
      <c r="J180" s="36">
        <f>SUMIFS(СВЦЭМ!$E$33:$E$776,СВЦЭМ!$A$33:$A$776,$A180,СВЦЭМ!$B$33:$B$776,J$155)+'СЕТ СН'!$F$12</f>
        <v>127.90345551</v>
      </c>
      <c r="K180" s="36">
        <f>SUMIFS(СВЦЭМ!$E$33:$E$776,СВЦЭМ!$A$33:$A$776,$A180,СВЦЭМ!$B$33:$B$776,K$155)+'СЕТ СН'!$F$12</f>
        <v>119.61769522</v>
      </c>
      <c r="L180" s="36">
        <f>SUMIFS(СВЦЭМ!$E$33:$E$776,СВЦЭМ!$A$33:$A$776,$A180,СВЦЭМ!$B$33:$B$776,L$155)+'СЕТ СН'!$F$12</f>
        <v>113.20164065</v>
      </c>
      <c r="M180" s="36">
        <f>SUMIFS(СВЦЭМ!$E$33:$E$776,СВЦЭМ!$A$33:$A$776,$A180,СВЦЭМ!$B$33:$B$776,M$155)+'СЕТ СН'!$F$12</f>
        <v>113.28329101999999</v>
      </c>
      <c r="N180" s="36">
        <f>SUMIFS(СВЦЭМ!$E$33:$E$776,СВЦЭМ!$A$33:$A$776,$A180,СВЦЭМ!$B$33:$B$776,N$155)+'СЕТ СН'!$F$12</f>
        <v>116.53257556</v>
      </c>
      <c r="O180" s="36">
        <f>SUMIFS(СВЦЭМ!$E$33:$E$776,СВЦЭМ!$A$33:$A$776,$A180,СВЦЭМ!$B$33:$B$776,O$155)+'СЕТ СН'!$F$12</f>
        <v>120.13574007</v>
      </c>
      <c r="P180" s="36">
        <f>SUMIFS(СВЦЭМ!$E$33:$E$776,СВЦЭМ!$A$33:$A$776,$A180,СВЦЭМ!$B$33:$B$776,P$155)+'СЕТ СН'!$F$12</f>
        <v>122.67208725</v>
      </c>
      <c r="Q180" s="36">
        <f>SUMIFS(СВЦЭМ!$E$33:$E$776,СВЦЭМ!$A$33:$A$776,$A180,СВЦЭМ!$B$33:$B$776,Q$155)+'СЕТ СН'!$F$12</f>
        <v>125.15510390999999</v>
      </c>
      <c r="R180" s="36">
        <f>SUMIFS(СВЦЭМ!$E$33:$E$776,СВЦЭМ!$A$33:$A$776,$A180,СВЦЭМ!$B$33:$B$776,R$155)+'СЕТ СН'!$F$12</f>
        <v>118.16181911</v>
      </c>
      <c r="S180" s="36">
        <f>SUMIFS(СВЦЭМ!$E$33:$E$776,СВЦЭМ!$A$33:$A$776,$A180,СВЦЭМ!$B$33:$B$776,S$155)+'СЕТ СН'!$F$12</f>
        <v>110.91574404000001</v>
      </c>
      <c r="T180" s="36">
        <f>SUMIFS(СВЦЭМ!$E$33:$E$776,СВЦЭМ!$A$33:$A$776,$A180,СВЦЭМ!$B$33:$B$776,T$155)+'СЕТ СН'!$F$12</f>
        <v>113.29343878</v>
      </c>
      <c r="U180" s="36">
        <f>SUMIFS(СВЦЭМ!$E$33:$E$776,СВЦЭМ!$A$33:$A$776,$A180,СВЦЭМ!$B$33:$B$776,U$155)+'СЕТ СН'!$F$12</f>
        <v>113.98135243999999</v>
      </c>
      <c r="V180" s="36">
        <f>SUMIFS(СВЦЭМ!$E$33:$E$776,СВЦЭМ!$A$33:$A$776,$A180,СВЦЭМ!$B$33:$B$776,V$155)+'СЕТ СН'!$F$12</f>
        <v>108.97589996000001</v>
      </c>
      <c r="W180" s="36">
        <f>SUMIFS(СВЦЭМ!$E$33:$E$776,СВЦЭМ!$A$33:$A$776,$A180,СВЦЭМ!$B$33:$B$776,W$155)+'СЕТ СН'!$F$12</f>
        <v>109.82380204</v>
      </c>
      <c r="X180" s="36">
        <f>SUMIFS(СВЦЭМ!$E$33:$E$776,СВЦЭМ!$A$33:$A$776,$A180,СВЦЭМ!$B$33:$B$776,X$155)+'СЕТ СН'!$F$12</f>
        <v>111.978803</v>
      </c>
      <c r="Y180" s="36">
        <f>SUMIFS(СВЦЭМ!$E$33:$E$776,СВЦЭМ!$A$33:$A$776,$A180,СВЦЭМ!$B$33:$B$776,Y$155)+'СЕТ СН'!$F$12</f>
        <v>126.28955679000001</v>
      </c>
    </row>
    <row r="181" spans="1:27" ht="15.75" x14ac:dyDescent="0.2">
      <c r="A181" s="35">
        <f t="shared" si="4"/>
        <v>43703</v>
      </c>
      <c r="B181" s="36">
        <f>SUMIFS(СВЦЭМ!$E$33:$E$776,СВЦЭМ!$A$33:$A$776,$A181,СВЦЭМ!$B$33:$B$776,B$155)+'СЕТ СН'!$F$12</f>
        <v>147.94077304000001</v>
      </c>
      <c r="C181" s="36">
        <f>SUMIFS(СВЦЭМ!$E$33:$E$776,СВЦЭМ!$A$33:$A$776,$A181,СВЦЭМ!$B$33:$B$776,C$155)+'СЕТ СН'!$F$12</f>
        <v>158.44378449000001</v>
      </c>
      <c r="D181" s="36">
        <f>SUMIFS(СВЦЭМ!$E$33:$E$776,СВЦЭМ!$A$33:$A$776,$A181,СВЦЭМ!$B$33:$B$776,D$155)+'СЕТ СН'!$F$12</f>
        <v>161.93745724999999</v>
      </c>
      <c r="E181" s="36">
        <f>SUMIFS(СВЦЭМ!$E$33:$E$776,СВЦЭМ!$A$33:$A$776,$A181,СВЦЭМ!$B$33:$B$776,E$155)+'СЕТ СН'!$F$12</f>
        <v>164.09862806000001</v>
      </c>
      <c r="F181" s="36">
        <f>SUMIFS(СВЦЭМ!$E$33:$E$776,СВЦЭМ!$A$33:$A$776,$A181,СВЦЭМ!$B$33:$B$776,F$155)+'СЕТ СН'!$F$12</f>
        <v>161.47744098999999</v>
      </c>
      <c r="G181" s="36">
        <f>SUMIFS(СВЦЭМ!$E$33:$E$776,СВЦЭМ!$A$33:$A$776,$A181,СВЦЭМ!$B$33:$B$776,G$155)+'СЕТ СН'!$F$12</f>
        <v>155.10943412</v>
      </c>
      <c r="H181" s="36">
        <f>SUMIFS(СВЦЭМ!$E$33:$E$776,СВЦЭМ!$A$33:$A$776,$A181,СВЦЭМ!$B$33:$B$776,H$155)+'СЕТ СН'!$F$12</f>
        <v>149.70264667999999</v>
      </c>
      <c r="I181" s="36">
        <f>SUMIFS(СВЦЭМ!$E$33:$E$776,СВЦЭМ!$A$33:$A$776,$A181,СВЦЭМ!$B$33:$B$776,I$155)+'СЕТ СН'!$F$12</f>
        <v>139.28263799000001</v>
      </c>
      <c r="J181" s="36">
        <f>SUMIFS(СВЦЭМ!$E$33:$E$776,СВЦЭМ!$A$33:$A$776,$A181,СВЦЭМ!$B$33:$B$776,J$155)+'СЕТ СН'!$F$12</f>
        <v>130.95390592999999</v>
      </c>
      <c r="K181" s="36">
        <f>SUMIFS(СВЦЭМ!$E$33:$E$776,СВЦЭМ!$A$33:$A$776,$A181,СВЦЭМ!$B$33:$B$776,K$155)+'СЕТ СН'!$F$12</f>
        <v>125.08075353</v>
      </c>
      <c r="L181" s="36">
        <f>SUMIFS(СВЦЭМ!$E$33:$E$776,СВЦЭМ!$A$33:$A$776,$A181,СВЦЭМ!$B$33:$B$776,L$155)+'СЕТ СН'!$F$12</f>
        <v>121.64129984</v>
      </c>
      <c r="M181" s="36">
        <f>SUMIFS(СВЦЭМ!$E$33:$E$776,СВЦЭМ!$A$33:$A$776,$A181,СВЦЭМ!$B$33:$B$776,M$155)+'СЕТ СН'!$F$12</f>
        <v>120.80542323</v>
      </c>
      <c r="N181" s="36">
        <f>SUMIFS(СВЦЭМ!$E$33:$E$776,СВЦЭМ!$A$33:$A$776,$A181,СВЦЭМ!$B$33:$B$776,N$155)+'СЕТ СН'!$F$12</f>
        <v>120.53406403</v>
      </c>
      <c r="O181" s="36">
        <f>SUMIFS(СВЦЭМ!$E$33:$E$776,СВЦЭМ!$A$33:$A$776,$A181,СВЦЭМ!$B$33:$B$776,O$155)+'СЕТ СН'!$F$12</f>
        <v>120.50303597</v>
      </c>
      <c r="P181" s="36">
        <f>SUMIFS(СВЦЭМ!$E$33:$E$776,СВЦЭМ!$A$33:$A$776,$A181,СВЦЭМ!$B$33:$B$776,P$155)+'СЕТ СН'!$F$12</f>
        <v>119.74127408</v>
      </c>
      <c r="Q181" s="36">
        <f>SUMIFS(СВЦЭМ!$E$33:$E$776,СВЦЭМ!$A$33:$A$776,$A181,СВЦЭМ!$B$33:$B$776,Q$155)+'СЕТ СН'!$F$12</f>
        <v>121.36266586000001</v>
      </c>
      <c r="R181" s="36">
        <f>SUMIFS(СВЦЭМ!$E$33:$E$776,СВЦЭМ!$A$33:$A$776,$A181,СВЦЭМ!$B$33:$B$776,R$155)+'СЕТ СН'!$F$12</f>
        <v>115.75576777000001</v>
      </c>
      <c r="S181" s="36">
        <f>SUMIFS(СВЦЭМ!$E$33:$E$776,СВЦЭМ!$A$33:$A$776,$A181,СВЦЭМ!$B$33:$B$776,S$155)+'СЕТ СН'!$F$12</f>
        <v>121.43813923</v>
      </c>
      <c r="T181" s="36">
        <f>SUMIFS(СВЦЭМ!$E$33:$E$776,СВЦЭМ!$A$33:$A$776,$A181,СВЦЭМ!$B$33:$B$776,T$155)+'СЕТ СН'!$F$12</f>
        <v>122.40347748000001</v>
      </c>
      <c r="U181" s="36">
        <f>SUMIFS(СВЦЭМ!$E$33:$E$776,СВЦЭМ!$A$33:$A$776,$A181,СВЦЭМ!$B$33:$B$776,U$155)+'СЕТ СН'!$F$12</f>
        <v>123.01545139</v>
      </c>
      <c r="V181" s="36">
        <f>SUMIFS(СВЦЭМ!$E$33:$E$776,СВЦЭМ!$A$33:$A$776,$A181,СВЦЭМ!$B$33:$B$776,V$155)+'СЕТ СН'!$F$12</f>
        <v>125.32547196</v>
      </c>
      <c r="W181" s="36">
        <f>SUMIFS(СВЦЭМ!$E$33:$E$776,СВЦЭМ!$A$33:$A$776,$A181,СВЦЭМ!$B$33:$B$776,W$155)+'СЕТ СН'!$F$12</f>
        <v>125.80539693999999</v>
      </c>
      <c r="X181" s="36">
        <f>SUMIFS(СВЦЭМ!$E$33:$E$776,СВЦЭМ!$A$33:$A$776,$A181,СВЦЭМ!$B$33:$B$776,X$155)+'СЕТ СН'!$F$12</f>
        <v>118.29857589</v>
      </c>
      <c r="Y181" s="36">
        <f>SUMIFS(СВЦЭМ!$E$33:$E$776,СВЦЭМ!$A$33:$A$776,$A181,СВЦЭМ!$B$33:$B$776,Y$155)+'СЕТ СН'!$F$12</f>
        <v>128.27342894</v>
      </c>
    </row>
    <row r="182" spans="1:27" ht="15.75" x14ac:dyDescent="0.2">
      <c r="A182" s="35">
        <f t="shared" si="4"/>
        <v>43704</v>
      </c>
      <c r="B182" s="36">
        <f>SUMIFS(СВЦЭМ!$E$33:$E$776,СВЦЭМ!$A$33:$A$776,$A182,СВЦЭМ!$B$33:$B$776,B$155)+'СЕТ СН'!$F$12</f>
        <v>121.82310862</v>
      </c>
      <c r="C182" s="36">
        <f>SUMIFS(СВЦЭМ!$E$33:$E$776,СВЦЭМ!$A$33:$A$776,$A182,СВЦЭМ!$B$33:$B$776,C$155)+'СЕТ СН'!$F$12</f>
        <v>131.25034339000001</v>
      </c>
      <c r="D182" s="36">
        <f>SUMIFS(СВЦЭМ!$E$33:$E$776,СВЦЭМ!$A$33:$A$776,$A182,СВЦЭМ!$B$33:$B$776,D$155)+'СЕТ СН'!$F$12</f>
        <v>138.77592074</v>
      </c>
      <c r="E182" s="36">
        <f>SUMIFS(СВЦЭМ!$E$33:$E$776,СВЦЭМ!$A$33:$A$776,$A182,СВЦЭМ!$B$33:$B$776,E$155)+'СЕТ СН'!$F$12</f>
        <v>140.69132551999999</v>
      </c>
      <c r="F182" s="36">
        <f>SUMIFS(СВЦЭМ!$E$33:$E$776,СВЦЭМ!$A$33:$A$776,$A182,СВЦЭМ!$B$33:$B$776,F$155)+'СЕТ СН'!$F$12</f>
        <v>138.69245918999999</v>
      </c>
      <c r="G182" s="36">
        <f>SUMIFS(СВЦЭМ!$E$33:$E$776,СВЦЭМ!$A$33:$A$776,$A182,СВЦЭМ!$B$33:$B$776,G$155)+'СЕТ СН'!$F$12</f>
        <v>133.65873915</v>
      </c>
      <c r="H182" s="36">
        <f>SUMIFS(СВЦЭМ!$E$33:$E$776,СВЦЭМ!$A$33:$A$776,$A182,СВЦЭМ!$B$33:$B$776,H$155)+'СЕТ СН'!$F$12</f>
        <v>132.12797566</v>
      </c>
      <c r="I182" s="36">
        <f>SUMIFS(СВЦЭМ!$E$33:$E$776,СВЦЭМ!$A$33:$A$776,$A182,СВЦЭМ!$B$33:$B$776,I$155)+'СЕТ СН'!$F$12</f>
        <v>123.56243238</v>
      </c>
      <c r="J182" s="36">
        <f>SUMIFS(СВЦЭМ!$E$33:$E$776,СВЦЭМ!$A$33:$A$776,$A182,СВЦЭМ!$B$33:$B$776,J$155)+'СЕТ СН'!$F$12</f>
        <v>133.65215208000001</v>
      </c>
      <c r="K182" s="36">
        <f>SUMIFS(СВЦЭМ!$E$33:$E$776,СВЦЭМ!$A$33:$A$776,$A182,СВЦЭМ!$B$33:$B$776,K$155)+'СЕТ СН'!$F$12</f>
        <v>138.17122470999999</v>
      </c>
      <c r="L182" s="36">
        <f>SUMIFS(СВЦЭМ!$E$33:$E$776,СВЦЭМ!$A$33:$A$776,$A182,СВЦЭМ!$B$33:$B$776,L$155)+'СЕТ СН'!$F$12</f>
        <v>138.58872317000001</v>
      </c>
      <c r="M182" s="36">
        <f>SUMIFS(СВЦЭМ!$E$33:$E$776,СВЦЭМ!$A$33:$A$776,$A182,СВЦЭМ!$B$33:$B$776,M$155)+'СЕТ СН'!$F$12</f>
        <v>138.97660374</v>
      </c>
      <c r="N182" s="36">
        <f>SUMIFS(СВЦЭМ!$E$33:$E$776,СВЦЭМ!$A$33:$A$776,$A182,СВЦЭМ!$B$33:$B$776,N$155)+'СЕТ СН'!$F$12</f>
        <v>139.85993382000001</v>
      </c>
      <c r="O182" s="36">
        <f>SUMIFS(СВЦЭМ!$E$33:$E$776,СВЦЭМ!$A$33:$A$776,$A182,СВЦЭМ!$B$33:$B$776,O$155)+'СЕТ СН'!$F$12</f>
        <v>139.67907736999999</v>
      </c>
      <c r="P182" s="36">
        <f>SUMIFS(СВЦЭМ!$E$33:$E$776,СВЦЭМ!$A$33:$A$776,$A182,СВЦЭМ!$B$33:$B$776,P$155)+'СЕТ СН'!$F$12</f>
        <v>140.40156868</v>
      </c>
      <c r="Q182" s="36">
        <f>SUMIFS(СВЦЭМ!$E$33:$E$776,СВЦЭМ!$A$33:$A$776,$A182,СВЦЭМ!$B$33:$B$776,Q$155)+'СЕТ СН'!$F$12</f>
        <v>140.788072</v>
      </c>
      <c r="R182" s="36">
        <f>SUMIFS(СВЦЭМ!$E$33:$E$776,СВЦЭМ!$A$33:$A$776,$A182,СВЦЭМ!$B$33:$B$776,R$155)+'СЕТ СН'!$F$12</f>
        <v>141.78369235</v>
      </c>
      <c r="S182" s="36">
        <f>SUMIFS(СВЦЭМ!$E$33:$E$776,СВЦЭМ!$A$33:$A$776,$A182,СВЦЭМ!$B$33:$B$776,S$155)+'СЕТ СН'!$F$12</f>
        <v>149.99227490999999</v>
      </c>
      <c r="T182" s="36">
        <f>SUMIFS(СВЦЭМ!$E$33:$E$776,СВЦЭМ!$A$33:$A$776,$A182,СВЦЭМ!$B$33:$B$776,T$155)+'СЕТ СН'!$F$12</f>
        <v>150.9701536</v>
      </c>
      <c r="U182" s="36">
        <f>SUMIFS(СВЦЭМ!$E$33:$E$776,СВЦЭМ!$A$33:$A$776,$A182,СВЦЭМ!$B$33:$B$776,U$155)+'СЕТ СН'!$F$12</f>
        <v>151.55395593</v>
      </c>
      <c r="V182" s="36">
        <f>SUMIFS(СВЦЭМ!$E$33:$E$776,СВЦЭМ!$A$33:$A$776,$A182,СВЦЭМ!$B$33:$B$776,V$155)+'СЕТ СН'!$F$12</f>
        <v>154.34053037000001</v>
      </c>
      <c r="W182" s="36">
        <f>SUMIFS(СВЦЭМ!$E$33:$E$776,СВЦЭМ!$A$33:$A$776,$A182,СВЦЭМ!$B$33:$B$776,W$155)+'СЕТ СН'!$F$12</f>
        <v>154.42800812999999</v>
      </c>
      <c r="X182" s="36">
        <f>SUMIFS(СВЦЭМ!$E$33:$E$776,СВЦЭМ!$A$33:$A$776,$A182,СВЦЭМ!$B$33:$B$776,X$155)+'СЕТ СН'!$F$12</f>
        <v>148.68802262</v>
      </c>
      <c r="Y182" s="36">
        <f>SUMIFS(СВЦЭМ!$E$33:$E$776,СВЦЭМ!$A$33:$A$776,$A182,СВЦЭМ!$B$33:$B$776,Y$155)+'СЕТ СН'!$F$12</f>
        <v>135.9760186</v>
      </c>
    </row>
    <row r="183" spans="1:27" ht="15.75" x14ac:dyDescent="0.2">
      <c r="A183" s="35">
        <f t="shared" si="4"/>
        <v>43705</v>
      </c>
      <c r="B183" s="36">
        <f>SUMIFS(СВЦЭМ!$E$33:$E$776,СВЦЭМ!$A$33:$A$776,$A183,СВЦЭМ!$B$33:$B$776,B$155)+'СЕТ СН'!$F$12</f>
        <v>130.08698759999999</v>
      </c>
      <c r="C183" s="36">
        <f>SUMIFS(СВЦЭМ!$E$33:$E$776,СВЦЭМ!$A$33:$A$776,$A183,СВЦЭМ!$B$33:$B$776,C$155)+'СЕТ СН'!$F$12</f>
        <v>135.30667704000001</v>
      </c>
      <c r="D183" s="36">
        <f>SUMIFS(СВЦЭМ!$E$33:$E$776,СВЦЭМ!$A$33:$A$776,$A183,СВЦЭМ!$B$33:$B$776,D$155)+'СЕТ СН'!$F$12</f>
        <v>141.47507593</v>
      </c>
      <c r="E183" s="36">
        <f>SUMIFS(СВЦЭМ!$E$33:$E$776,СВЦЭМ!$A$33:$A$776,$A183,СВЦЭМ!$B$33:$B$776,E$155)+'СЕТ СН'!$F$12</f>
        <v>143.15749872999999</v>
      </c>
      <c r="F183" s="36">
        <f>SUMIFS(СВЦЭМ!$E$33:$E$776,СВЦЭМ!$A$33:$A$776,$A183,СВЦЭМ!$B$33:$B$776,F$155)+'СЕТ СН'!$F$12</f>
        <v>143.16395378000001</v>
      </c>
      <c r="G183" s="36">
        <f>SUMIFS(СВЦЭМ!$E$33:$E$776,СВЦЭМ!$A$33:$A$776,$A183,СВЦЭМ!$B$33:$B$776,G$155)+'СЕТ СН'!$F$12</f>
        <v>138.92807671</v>
      </c>
      <c r="H183" s="36">
        <f>SUMIFS(СВЦЭМ!$E$33:$E$776,СВЦЭМ!$A$33:$A$776,$A183,СВЦЭМ!$B$33:$B$776,H$155)+'СЕТ СН'!$F$12</f>
        <v>132.53728006</v>
      </c>
      <c r="I183" s="36">
        <f>SUMIFS(СВЦЭМ!$E$33:$E$776,СВЦЭМ!$A$33:$A$776,$A183,СВЦЭМ!$B$33:$B$776,I$155)+'СЕТ СН'!$F$12</f>
        <v>132.00917533000001</v>
      </c>
      <c r="J183" s="36">
        <f>SUMIFS(СВЦЭМ!$E$33:$E$776,СВЦЭМ!$A$33:$A$776,$A183,СВЦЭМ!$B$33:$B$776,J$155)+'СЕТ СН'!$F$12</f>
        <v>131.30389101</v>
      </c>
      <c r="K183" s="36">
        <f>SUMIFS(СВЦЭМ!$E$33:$E$776,СВЦЭМ!$A$33:$A$776,$A183,СВЦЭМ!$B$33:$B$776,K$155)+'СЕТ СН'!$F$12</f>
        <v>138.25231588</v>
      </c>
      <c r="L183" s="36">
        <f>SUMIFS(СВЦЭМ!$E$33:$E$776,СВЦЭМ!$A$33:$A$776,$A183,СВЦЭМ!$B$33:$B$776,L$155)+'СЕТ СН'!$F$12</f>
        <v>141.78438788</v>
      </c>
      <c r="M183" s="36">
        <f>SUMIFS(СВЦЭМ!$E$33:$E$776,СВЦЭМ!$A$33:$A$776,$A183,СВЦЭМ!$B$33:$B$776,M$155)+'СЕТ СН'!$F$12</f>
        <v>142.22754173999999</v>
      </c>
      <c r="N183" s="36">
        <f>SUMIFS(СВЦЭМ!$E$33:$E$776,СВЦЭМ!$A$33:$A$776,$A183,СВЦЭМ!$B$33:$B$776,N$155)+'СЕТ СН'!$F$12</f>
        <v>140.46260544</v>
      </c>
      <c r="O183" s="36">
        <f>SUMIFS(СВЦЭМ!$E$33:$E$776,СВЦЭМ!$A$33:$A$776,$A183,СВЦЭМ!$B$33:$B$776,O$155)+'СЕТ СН'!$F$12</f>
        <v>139.71720468000001</v>
      </c>
      <c r="P183" s="36">
        <f>SUMIFS(СВЦЭМ!$E$33:$E$776,СВЦЭМ!$A$33:$A$776,$A183,СВЦЭМ!$B$33:$B$776,P$155)+'СЕТ СН'!$F$12</f>
        <v>139.82797585</v>
      </c>
      <c r="Q183" s="36">
        <f>SUMIFS(СВЦЭМ!$E$33:$E$776,СВЦЭМ!$A$33:$A$776,$A183,СВЦЭМ!$B$33:$B$776,Q$155)+'СЕТ СН'!$F$12</f>
        <v>139.46625255999999</v>
      </c>
      <c r="R183" s="36">
        <f>SUMIFS(СВЦЭМ!$E$33:$E$776,СВЦЭМ!$A$33:$A$776,$A183,СВЦЭМ!$B$33:$B$776,R$155)+'СЕТ СН'!$F$12</f>
        <v>146.07674961000001</v>
      </c>
      <c r="S183" s="36">
        <f>SUMIFS(СВЦЭМ!$E$33:$E$776,СВЦЭМ!$A$33:$A$776,$A183,СВЦЭМ!$B$33:$B$776,S$155)+'СЕТ СН'!$F$12</f>
        <v>154.48535065999999</v>
      </c>
      <c r="T183" s="36">
        <f>SUMIFS(СВЦЭМ!$E$33:$E$776,СВЦЭМ!$A$33:$A$776,$A183,СВЦЭМ!$B$33:$B$776,T$155)+'СЕТ СН'!$F$12</f>
        <v>155.08807306</v>
      </c>
      <c r="U183" s="36">
        <f>SUMIFS(СВЦЭМ!$E$33:$E$776,СВЦЭМ!$A$33:$A$776,$A183,СВЦЭМ!$B$33:$B$776,U$155)+'СЕТ СН'!$F$12</f>
        <v>154.61005624000001</v>
      </c>
      <c r="V183" s="36">
        <f>SUMIFS(СВЦЭМ!$E$33:$E$776,СВЦЭМ!$A$33:$A$776,$A183,СВЦЭМ!$B$33:$B$776,V$155)+'СЕТ СН'!$F$12</f>
        <v>155.47908276000001</v>
      </c>
      <c r="W183" s="36">
        <f>SUMIFS(СВЦЭМ!$E$33:$E$776,СВЦЭМ!$A$33:$A$776,$A183,СВЦЭМ!$B$33:$B$776,W$155)+'СЕТ СН'!$F$12</f>
        <v>157.14552007</v>
      </c>
      <c r="X183" s="36">
        <f>SUMIFS(СВЦЭМ!$E$33:$E$776,СВЦЭМ!$A$33:$A$776,$A183,СВЦЭМ!$B$33:$B$776,X$155)+'СЕТ СН'!$F$12</f>
        <v>152.19915571000001</v>
      </c>
      <c r="Y183" s="36">
        <f>SUMIFS(СВЦЭМ!$E$33:$E$776,СВЦЭМ!$A$33:$A$776,$A183,СВЦЭМ!$B$33:$B$776,Y$155)+'СЕТ СН'!$F$12</f>
        <v>133.38997401</v>
      </c>
    </row>
    <row r="184" spans="1:27" ht="15.75" x14ac:dyDescent="0.2">
      <c r="A184" s="35">
        <f t="shared" si="4"/>
        <v>43706</v>
      </c>
      <c r="B184" s="36">
        <f>SUMIFS(СВЦЭМ!$E$33:$E$776,СВЦЭМ!$A$33:$A$776,$A184,СВЦЭМ!$B$33:$B$776,B$155)+'СЕТ СН'!$F$12</f>
        <v>131.61723868999999</v>
      </c>
      <c r="C184" s="36">
        <f>SUMIFS(СВЦЭМ!$E$33:$E$776,СВЦЭМ!$A$33:$A$776,$A184,СВЦЭМ!$B$33:$B$776,C$155)+'СЕТ СН'!$F$12</f>
        <v>137.31255593</v>
      </c>
      <c r="D184" s="36">
        <f>SUMIFS(СВЦЭМ!$E$33:$E$776,СВЦЭМ!$A$33:$A$776,$A184,СВЦЭМ!$B$33:$B$776,D$155)+'СЕТ СН'!$F$12</f>
        <v>142.38208193</v>
      </c>
      <c r="E184" s="36">
        <f>SUMIFS(СВЦЭМ!$E$33:$E$776,СВЦЭМ!$A$33:$A$776,$A184,СВЦЭМ!$B$33:$B$776,E$155)+'СЕТ СН'!$F$12</f>
        <v>145.38345014999999</v>
      </c>
      <c r="F184" s="36">
        <f>SUMIFS(СВЦЭМ!$E$33:$E$776,СВЦЭМ!$A$33:$A$776,$A184,СВЦЭМ!$B$33:$B$776,F$155)+'СЕТ СН'!$F$12</f>
        <v>148.18960039000001</v>
      </c>
      <c r="G184" s="36">
        <f>SUMIFS(СВЦЭМ!$E$33:$E$776,СВЦЭМ!$A$33:$A$776,$A184,СВЦЭМ!$B$33:$B$776,G$155)+'СЕТ СН'!$F$12</f>
        <v>144.32832227</v>
      </c>
      <c r="H184" s="36">
        <f>SUMIFS(СВЦЭМ!$E$33:$E$776,СВЦЭМ!$A$33:$A$776,$A184,СВЦЭМ!$B$33:$B$776,H$155)+'СЕТ СН'!$F$12</f>
        <v>138.56715961</v>
      </c>
      <c r="I184" s="36">
        <f>SUMIFS(СВЦЭМ!$E$33:$E$776,СВЦЭМ!$A$33:$A$776,$A184,СВЦЭМ!$B$33:$B$776,I$155)+'СЕТ СН'!$F$12</f>
        <v>131.88131089999999</v>
      </c>
      <c r="J184" s="36">
        <f>SUMIFS(СВЦЭМ!$E$33:$E$776,СВЦЭМ!$A$33:$A$776,$A184,СВЦЭМ!$B$33:$B$776,J$155)+'СЕТ СН'!$F$12</f>
        <v>133.9693676</v>
      </c>
      <c r="K184" s="36">
        <f>SUMIFS(СВЦЭМ!$E$33:$E$776,СВЦЭМ!$A$33:$A$776,$A184,СВЦЭМ!$B$33:$B$776,K$155)+'СЕТ СН'!$F$12</f>
        <v>136.62111075999999</v>
      </c>
      <c r="L184" s="36">
        <f>SUMIFS(СВЦЭМ!$E$33:$E$776,СВЦЭМ!$A$33:$A$776,$A184,СВЦЭМ!$B$33:$B$776,L$155)+'СЕТ СН'!$F$12</f>
        <v>140.0029998</v>
      </c>
      <c r="M184" s="36">
        <f>SUMIFS(СВЦЭМ!$E$33:$E$776,СВЦЭМ!$A$33:$A$776,$A184,СВЦЭМ!$B$33:$B$776,M$155)+'СЕТ СН'!$F$12</f>
        <v>139.86932719999999</v>
      </c>
      <c r="N184" s="36">
        <f>SUMIFS(СВЦЭМ!$E$33:$E$776,СВЦЭМ!$A$33:$A$776,$A184,СВЦЭМ!$B$33:$B$776,N$155)+'СЕТ СН'!$F$12</f>
        <v>137.97695372999999</v>
      </c>
      <c r="O184" s="36">
        <f>SUMIFS(СВЦЭМ!$E$33:$E$776,СВЦЭМ!$A$33:$A$776,$A184,СВЦЭМ!$B$33:$B$776,O$155)+'СЕТ СН'!$F$12</f>
        <v>137.95034408999999</v>
      </c>
      <c r="P184" s="36">
        <f>SUMIFS(СВЦЭМ!$E$33:$E$776,СВЦЭМ!$A$33:$A$776,$A184,СВЦЭМ!$B$33:$B$776,P$155)+'СЕТ СН'!$F$12</f>
        <v>138.17933744999999</v>
      </c>
      <c r="Q184" s="36">
        <f>SUMIFS(СВЦЭМ!$E$33:$E$776,СВЦЭМ!$A$33:$A$776,$A184,СВЦЭМ!$B$33:$B$776,Q$155)+'СЕТ СН'!$F$12</f>
        <v>138.05062795000001</v>
      </c>
      <c r="R184" s="36">
        <f>SUMIFS(СВЦЭМ!$E$33:$E$776,СВЦЭМ!$A$33:$A$776,$A184,СВЦЭМ!$B$33:$B$776,R$155)+'СЕТ СН'!$F$12</f>
        <v>143.07306194</v>
      </c>
      <c r="S184" s="36">
        <f>SUMIFS(СВЦЭМ!$E$33:$E$776,СВЦЭМ!$A$33:$A$776,$A184,СВЦЭМ!$B$33:$B$776,S$155)+'СЕТ СН'!$F$12</f>
        <v>150.03311522999999</v>
      </c>
      <c r="T184" s="36">
        <f>SUMIFS(СВЦЭМ!$E$33:$E$776,СВЦЭМ!$A$33:$A$776,$A184,СВЦЭМ!$B$33:$B$776,T$155)+'СЕТ СН'!$F$12</f>
        <v>150.42452312</v>
      </c>
      <c r="U184" s="36">
        <f>SUMIFS(СВЦЭМ!$E$33:$E$776,СВЦЭМ!$A$33:$A$776,$A184,СВЦЭМ!$B$33:$B$776,U$155)+'СЕТ СН'!$F$12</f>
        <v>150.84309866000001</v>
      </c>
      <c r="V184" s="36">
        <f>SUMIFS(СВЦЭМ!$E$33:$E$776,СВЦЭМ!$A$33:$A$776,$A184,СВЦЭМ!$B$33:$B$776,V$155)+'СЕТ СН'!$F$12</f>
        <v>152.79159951</v>
      </c>
      <c r="W184" s="36">
        <f>SUMIFS(СВЦЭМ!$E$33:$E$776,СВЦЭМ!$A$33:$A$776,$A184,СВЦЭМ!$B$33:$B$776,W$155)+'СЕТ СН'!$F$12</f>
        <v>152.96881667</v>
      </c>
      <c r="X184" s="36">
        <f>SUMIFS(СВЦЭМ!$E$33:$E$776,СВЦЭМ!$A$33:$A$776,$A184,СВЦЭМ!$B$33:$B$776,X$155)+'СЕТ СН'!$F$12</f>
        <v>144.80977429999999</v>
      </c>
      <c r="Y184" s="36">
        <f>SUMIFS(СВЦЭМ!$E$33:$E$776,СВЦЭМ!$A$33:$A$776,$A184,СВЦЭМ!$B$33:$B$776,Y$155)+'СЕТ СН'!$F$12</f>
        <v>131.01808353000001</v>
      </c>
    </row>
    <row r="185" spans="1:27" ht="15.75" x14ac:dyDescent="0.2">
      <c r="A185" s="35">
        <f t="shared" si="4"/>
        <v>43707</v>
      </c>
      <c r="B185" s="36">
        <f>SUMIFS(СВЦЭМ!$E$33:$E$776,СВЦЭМ!$A$33:$A$776,$A185,СВЦЭМ!$B$33:$B$776,B$155)+'СЕТ СН'!$F$12</f>
        <v>142.33006164</v>
      </c>
      <c r="C185" s="36">
        <f>SUMIFS(СВЦЭМ!$E$33:$E$776,СВЦЭМ!$A$33:$A$776,$A185,СВЦЭМ!$B$33:$B$776,C$155)+'СЕТ СН'!$F$12</f>
        <v>143.89938404</v>
      </c>
      <c r="D185" s="36">
        <f>SUMIFS(СВЦЭМ!$E$33:$E$776,СВЦЭМ!$A$33:$A$776,$A185,СВЦЭМ!$B$33:$B$776,D$155)+'СЕТ СН'!$F$12</f>
        <v>150.61932449</v>
      </c>
      <c r="E185" s="36">
        <f>SUMIFS(СВЦЭМ!$E$33:$E$776,СВЦЭМ!$A$33:$A$776,$A185,СВЦЭМ!$B$33:$B$776,E$155)+'СЕТ СН'!$F$12</f>
        <v>154.15214374999999</v>
      </c>
      <c r="F185" s="36">
        <f>SUMIFS(СВЦЭМ!$E$33:$E$776,СВЦЭМ!$A$33:$A$776,$A185,СВЦЭМ!$B$33:$B$776,F$155)+'СЕТ СН'!$F$12</f>
        <v>156.64897148</v>
      </c>
      <c r="G185" s="36">
        <f>SUMIFS(СВЦЭМ!$E$33:$E$776,СВЦЭМ!$A$33:$A$776,$A185,СВЦЭМ!$B$33:$B$776,G$155)+'СЕТ СН'!$F$12</f>
        <v>152.62119974999999</v>
      </c>
      <c r="H185" s="36">
        <f>SUMIFS(СВЦЭМ!$E$33:$E$776,СВЦЭМ!$A$33:$A$776,$A185,СВЦЭМ!$B$33:$B$776,H$155)+'СЕТ СН'!$F$12</f>
        <v>143.11941358000001</v>
      </c>
      <c r="I185" s="36">
        <f>SUMIFS(СВЦЭМ!$E$33:$E$776,СВЦЭМ!$A$33:$A$776,$A185,СВЦЭМ!$B$33:$B$776,I$155)+'СЕТ СН'!$F$12</f>
        <v>131.34045105999999</v>
      </c>
      <c r="J185" s="36">
        <f>SUMIFS(СВЦЭМ!$E$33:$E$776,СВЦЭМ!$A$33:$A$776,$A185,СВЦЭМ!$B$33:$B$776,J$155)+'СЕТ СН'!$F$12</f>
        <v>125.40832057</v>
      </c>
      <c r="K185" s="36">
        <f>SUMIFS(СВЦЭМ!$E$33:$E$776,СВЦЭМ!$A$33:$A$776,$A185,СВЦЭМ!$B$33:$B$776,K$155)+'СЕТ СН'!$F$12</f>
        <v>128.95892619</v>
      </c>
      <c r="L185" s="36">
        <f>SUMIFS(СВЦЭМ!$E$33:$E$776,СВЦЭМ!$A$33:$A$776,$A185,СВЦЭМ!$B$33:$B$776,L$155)+'СЕТ СН'!$F$12</f>
        <v>132.28227659000001</v>
      </c>
      <c r="M185" s="36">
        <f>SUMIFS(СВЦЭМ!$E$33:$E$776,СВЦЭМ!$A$33:$A$776,$A185,СВЦЭМ!$B$33:$B$776,M$155)+'СЕТ СН'!$F$12</f>
        <v>132.78953816000001</v>
      </c>
      <c r="N185" s="36">
        <f>SUMIFS(СВЦЭМ!$E$33:$E$776,СВЦЭМ!$A$33:$A$776,$A185,СВЦЭМ!$B$33:$B$776,N$155)+'СЕТ СН'!$F$12</f>
        <v>131.56816864999999</v>
      </c>
      <c r="O185" s="36">
        <f>SUMIFS(СВЦЭМ!$E$33:$E$776,СВЦЭМ!$A$33:$A$776,$A185,СВЦЭМ!$B$33:$B$776,O$155)+'СЕТ СН'!$F$12</f>
        <v>133.02153243000001</v>
      </c>
      <c r="P185" s="36">
        <f>SUMIFS(СВЦЭМ!$E$33:$E$776,СВЦЭМ!$A$33:$A$776,$A185,СВЦЭМ!$B$33:$B$776,P$155)+'СЕТ СН'!$F$12</f>
        <v>134.01060638999999</v>
      </c>
      <c r="Q185" s="36">
        <f>SUMIFS(СВЦЭМ!$E$33:$E$776,СВЦЭМ!$A$33:$A$776,$A185,СВЦЭМ!$B$33:$B$776,Q$155)+'СЕТ СН'!$F$12</f>
        <v>132.64936628000001</v>
      </c>
      <c r="R185" s="36">
        <f>SUMIFS(СВЦЭМ!$E$33:$E$776,СВЦЭМ!$A$33:$A$776,$A185,СВЦЭМ!$B$33:$B$776,R$155)+'СЕТ СН'!$F$12</f>
        <v>138.34550641999999</v>
      </c>
      <c r="S185" s="36">
        <f>SUMIFS(СВЦЭМ!$E$33:$E$776,СВЦЭМ!$A$33:$A$776,$A185,СВЦЭМ!$B$33:$B$776,S$155)+'СЕТ СН'!$F$12</f>
        <v>146.55166582999999</v>
      </c>
      <c r="T185" s="36">
        <f>SUMIFS(СВЦЭМ!$E$33:$E$776,СВЦЭМ!$A$33:$A$776,$A185,СВЦЭМ!$B$33:$B$776,T$155)+'СЕТ СН'!$F$12</f>
        <v>146.50872896000001</v>
      </c>
      <c r="U185" s="36">
        <f>SUMIFS(СВЦЭМ!$E$33:$E$776,СВЦЭМ!$A$33:$A$776,$A185,СВЦЭМ!$B$33:$B$776,U$155)+'СЕТ СН'!$F$12</f>
        <v>145.38675848</v>
      </c>
      <c r="V185" s="36">
        <f>SUMIFS(СВЦЭМ!$E$33:$E$776,СВЦЭМ!$A$33:$A$776,$A185,СВЦЭМ!$B$33:$B$776,V$155)+'СЕТ СН'!$F$12</f>
        <v>146.08691432000001</v>
      </c>
      <c r="W185" s="36">
        <f>SUMIFS(СВЦЭМ!$E$33:$E$776,СВЦЭМ!$A$33:$A$776,$A185,СВЦЭМ!$B$33:$B$776,W$155)+'СЕТ СН'!$F$12</f>
        <v>148.96287505000001</v>
      </c>
      <c r="X185" s="36">
        <f>SUMIFS(СВЦЭМ!$E$33:$E$776,СВЦЭМ!$A$33:$A$776,$A185,СВЦЭМ!$B$33:$B$776,X$155)+'СЕТ СН'!$F$12</f>
        <v>142.92305672000001</v>
      </c>
      <c r="Y185" s="36">
        <f>SUMIFS(СВЦЭМ!$E$33:$E$776,СВЦЭМ!$A$33:$A$776,$A185,СВЦЭМ!$B$33:$B$776,Y$155)+'СЕТ СН'!$F$12</f>
        <v>124.9827521</v>
      </c>
    </row>
    <row r="186" spans="1:27" ht="15.75" x14ac:dyDescent="0.2">
      <c r="A186" s="35">
        <f t="shared" si="4"/>
        <v>43708</v>
      </c>
      <c r="B186" s="36">
        <f>SUMIFS(СВЦЭМ!$E$33:$E$776,СВЦЭМ!$A$33:$A$776,$A186,СВЦЭМ!$B$33:$B$776,B$155)+'СЕТ СН'!$F$12</f>
        <v>135.92271904</v>
      </c>
      <c r="C186" s="36">
        <f>SUMIFS(СВЦЭМ!$E$33:$E$776,СВЦЭМ!$A$33:$A$776,$A186,СВЦЭМ!$B$33:$B$776,C$155)+'СЕТ СН'!$F$12</f>
        <v>143.80130341</v>
      </c>
      <c r="D186" s="36">
        <f>SUMIFS(СВЦЭМ!$E$33:$E$776,СВЦЭМ!$A$33:$A$776,$A186,СВЦЭМ!$B$33:$B$776,D$155)+'СЕТ СН'!$F$12</f>
        <v>149.04526304999999</v>
      </c>
      <c r="E186" s="36">
        <f>SUMIFS(СВЦЭМ!$E$33:$E$776,СВЦЭМ!$A$33:$A$776,$A186,СВЦЭМ!$B$33:$B$776,E$155)+'СЕТ СН'!$F$12</f>
        <v>151.46944886</v>
      </c>
      <c r="F186" s="36">
        <f>SUMIFS(СВЦЭМ!$E$33:$E$776,СВЦЭМ!$A$33:$A$776,$A186,СВЦЭМ!$B$33:$B$776,F$155)+'СЕТ СН'!$F$12</f>
        <v>153.43395086000001</v>
      </c>
      <c r="G186" s="36">
        <f>SUMIFS(СВЦЭМ!$E$33:$E$776,СВЦЭМ!$A$33:$A$776,$A186,СВЦЭМ!$B$33:$B$776,G$155)+'СЕТ СН'!$F$12</f>
        <v>151.31489536000001</v>
      </c>
      <c r="H186" s="36">
        <f>SUMIFS(СВЦЭМ!$E$33:$E$776,СВЦЭМ!$A$33:$A$776,$A186,СВЦЭМ!$B$33:$B$776,H$155)+'СЕТ СН'!$F$12</f>
        <v>148.52231904999999</v>
      </c>
      <c r="I186" s="36">
        <f>SUMIFS(СВЦЭМ!$E$33:$E$776,СВЦЭМ!$A$33:$A$776,$A186,СВЦЭМ!$B$33:$B$776,I$155)+'СЕТ СН'!$F$12</f>
        <v>138.81380467</v>
      </c>
      <c r="J186" s="36">
        <f>SUMIFS(СВЦЭМ!$E$33:$E$776,СВЦЭМ!$A$33:$A$776,$A186,СВЦЭМ!$B$33:$B$776,J$155)+'СЕТ СН'!$F$12</f>
        <v>125.77907091</v>
      </c>
      <c r="K186" s="36">
        <f>SUMIFS(СВЦЭМ!$E$33:$E$776,СВЦЭМ!$A$33:$A$776,$A186,СВЦЭМ!$B$33:$B$776,K$155)+'СЕТ СН'!$F$12</f>
        <v>115.1461693</v>
      </c>
      <c r="L186" s="36">
        <f>SUMIFS(СВЦЭМ!$E$33:$E$776,СВЦЭМ!$A$33:$A$776,$A186,СВЦЭМ!$B$33:$B$776,L$155)+'СЕТ СН'!$F$12</f>
        <v>112.96513858</v>
      </c>
      <c r="M186" s="36">
        <f>SUMIFS(СВЦЭМ!$E$33:$E$776,СВЦЭМ!$A$33:$A$776,$A186,СВЦЭМ!$B$33:$B$776,M$155)+'СЕТ СН'!$F$12</f>
        <v>112.24048988</v>
      </c>
      <c r="N186" s="36">
        <f>SUMIFS(СВЦЭМ!$E$33:$E$776,СВЦЭМ!$A$33:$A$776,$A186,СВЦЭМ!$B$33:$B$776,N$155)+'СЕТ СН'!$F$12</f>
        <v>112.22128571</v>
      </c>
      <c r="O186" s="36">
        <f>SUMIFS(СВЦЭМ!$E$33:$E$776,СВЦЭМ!$A$33:$A$776,$A186,СВЦЭМ!$B$33:$B$776,O$155)+'СЕТ СН'!$F$12</f>
        <v>112.42342823</v>
      </c>
      <c r="P186" s="36">
        <f>SUMIFS(СВЦЭМ!$E$33:$E$776,СВЦЭМ!$A$33:$A$776,$A186,СВЦЭМ!$B$33:$B$776,P$155)+'СЕТ СН'!$F$12</f>
        <v>113.40753413</v>
      </c>
      <c r="Q186" s="36">
        <f>SUMIFS(СВЦЭМ!$E$33:$E$776,СВЦЭМ!$A$33:$A$776,$A186,СВЦЭМ!$B$33:$B$776,Q$155)+'СЕТ СН'!$F$12</f>
        <v>114.68367047</v>
      </c>
      <c r="R186" s="36">
        <f>SUMIFS(СВЦЭМ!$E$33:$E$776,СВЦЭМ!$A$33:$A$776,$A186,СВЦЭМ!$B$33:$B$776,R$155)+'СЕТ СН'!$F$12</f>
        <v>107.03913272</v>
      </c>
      <c r="S186" s="36">
        <f>SUMIFS(СВЦЭМ!$E$33:$E$776,СВЦЭМ!$A$33:$A$776,$A186,СВЦЭМ!$B$33:$B$776,S$155)+'СЕТ СН'!$F$12</f>
        <v>99.320567710000006</v>
      </c>
      <c r="T186" s="36">
        <f>SUMIFS(СВЦЭМ!$E$33:$E$776,СВЦЭМ!$A$33:$A$776,$A186,СВЦЭМ!$B$33:$B$776,T$155)+'СЕТ СН'!$F$12</f>
        <v>97.963037889999995</v>
      </c>
      <c r="U186" s="36">
        <f>SUMIFS(СВЦЭМ!$E$33:$E$776,СВЦЭМ!$A$33:$A$776,$A186,СВЦЭМ!$B$33:$B$776,U$155)+'СЕТ СН'!$F$12</f>
        <v>97.12743691</v>
      </c>
      <c r="V186" s="36">
        <f>SUMIFS(СВЦЭМ!$E$33:$E$776,СВЦЭМ!$A$33:$A$776,$A186,СВЦЭМ!$B$33:$B$776,V$155)+'СЕТ СН'!$F$12</f>
        <v>97.117774260000004</v>
      </c>
      <c r="W186" s="36">
        <f>SUMIFS(СВЦЭМ!$E$33:$E$776,СВЦЭМ!$A$33:$A$776,$A186,СВЦЭМ!$B$33:$B$776,W$155)+'СЕТ СН'!$F$12</f>
        <v>96.051839079999993</v>
      </c>
      <c r="X186" s="36">
        <f>SUMIFS(СВЦЭМ!$E$33:$E$776,СВЦЭМ!$A$33:$A$776,$A186,СВЦЭМ!$B$33:$B$776,X$155)+'СЕТ СН'!$F$12</f>
        <v>99.674774400000004</v>
      </c>
      <c r="Y186" s="36">
        <f>SUMIFS(СВЦЭМ!$E$33:$E$776,СВЦЭМ!$A$33:$A$776,$A186,СВЦЭМ!$B$33:$B$776,Y$155)+'СЕТ СН'!$F$12</f>
        <v>114.89787839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140</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01.08.2019</v>
      </c>
      <c r="B191" s="36">
        <f>SUMIFS(СВЦЭМ!$F$33:$F$776,СВЦЭМ!$A$33:$A$776,$A191,СВЦЭМ!$B$33:$B$776,B$190)+'СЕТ СН'!$F$12</f>
        <v>133.64746362</v>
      </c>
      <c r="C191" s="36">
        <f>SUMIFS(СВЦЭМ!$F$33:$F$776,СВЦЭМ!$A$33:$A$776,$A191,СВЦЭМ!$B$33:$B$776,C$190)+'СЕТ СН'!$F$12</f>
        <v>153.85750288</v>
      </c>
      <c r="D191" s="36">
        <f>SUMIFS(СВЦЭМ!$F$33:$F$776,СВЦЭМ!$A$33:$A$776,$A191,СВЦЭМ!$B$33:$B$776,D$190)+'СЕТ СН'!$F$12</f>
        <v>161.61497062000001</v>
      </c>
      <c r="E191" s="36">
        <f>SUMIFS(СВЦЭМ!$F$33:$F$776,СВЦЭМ!$A$33:$A$776,$A191,СВЦЭМ!$B$33:$B$776,E$190)+'СЕТ СН'!$F$12</f>
        <v>170.12058278000001</v>
      </c>
      <c r="F191" s="36">
        <f>SUMIFS(СВЦЭМ!$F$33:$F$776,СВЦЭМ!$A$33:$A$776,$A191,СВЦЭМ!$B$33:$B$776,F$190)+'СЕТ СН'!$F$12</f>
        <v>173.80321033999999</v>
      </c>
      <c r="G191" s="36">
        <f>SUMIFS(СВЦЭМ!$F$33:$F$776,СВЦЭМ!$A$33:$A$776,$A191,СВЦЭМ!$B$33:$B$776,G$190)+'СЕТ СН'!$F$12</f>
        <v>167.30581993999999</v>
      </c>
      <c r="H191" s="36">
        <f>SUMIFS(СВЦЭМ!$F$33:$F$776,СВЦЭМ!$A$33:$A$776,$A191,СВЦЭМ!$B$33:$B$776,H$190)+'СЕТ СН'!$F$12</f>
        <v>155.39219434</v>
      </c>
      <c r="I191" s="36">
        <f>SUMIFS(СВЦЭМ!$F$33:$F$776,СВЦЭМ!$A$33:$A$776,$A191,СВЦЭМ!$B$33:$B$776,I$190)+'СЕТ СН'!$F$12</f>
        <v>147.61061527999999</v>
      </c>
      <c r="J191" s="36">
        <f>SUMIFS(СВЦЭМ!$F$33:$F$776,СВЦЭМ!$A$33:$A$776,$A191,СВЦЭМ!$B$33:$B$776,J$190)+'СЕТ СН'!$F$12</f>
        <v>154.90940682999999</v>
      </c>
      <c r="K191" s="36">
        <f>SUMIFS(СВЦЭМ!$F$33:$F$776,СВЦЭМ!$A$33:$A$776,$A191,СВЦЭМ!$B$33:$B$776,K$190)+'СЕТ СН'!$F$12</f>
        <v>157.28783633</v>
      </c>
      <c r="L191" s="36">
        <f>SUMIFS(СВЦЭМ!$F$33:$F$776,СВЦЭМ!$A$33:$A$776,$A191,СВЦЭМ!$B$33:$B$776,L$190)+'СЕТ СН'!$F$12</f>
        <v>159.07474458999999</v>
      </c>
      <c r="M191" s="36">
        <f>SUMIFS(СВЦЭМ!$F$33:$F$776,СВЦЭМ!$A$33:$A$776,$A191,СВЦЭМ!$B$33:$B$776,M$190)+'СЕТ СН'!$F$12</f>
        <v>159.03314773</v>
      </c>
      <c r="N191" s="36">
        <f>SUMIFS(СВЦЭМ!$F$33:$F$776,СВЦЭМ!$A$33:$A$776,$A191,СВЦЭМ!$B$33:$B$776,N$190)+'СЕТ СН'!$F$12</f>
        <v>158.64019665999999</v>
      </c>
      <c r="O191" s="36">
        <f>SUMIFS(СВЦЭМ!$F$33:$F$776,СВЦЭМ!$A$33:$A$776,$A191,СВЦЭМ!$B$33:$B$776,O$190)+'СЕТ СН'!$F$12</f>
        <v>159.35755071</v>
      </c>
      <c r="P191" s="36">
        <f>SUMIFS(СВЦЭМ!$F$33:$F$776,СВЦЭМ!$A$33:$A$776,$A191,СВЦЭМ!$B$33:$B$776,P$190)+'СЕТ СН'!$F$12</f>
        <v>159.35185396</v>
      </c>
      <c r="Q191" s="36">
        <f>SUMIFS(СВЦЭМ!$F$33:$F$776,СВЦЭМ!$A$33:$A$776,$A191,СВЦЭМ!$B$33:$B$776,Q$190)+'СЕТ СН'!$F$12</f>
        <v>160.2867067</v>
      </c>
      <c r="R191" s="36">
        <f>SUMIFS(СВЦЭМ!$F$33:$F$776,СВЦЭМ!$A$33:$A$776,$A191,СВЦЭМ!$B$33:$B$776,R$190)+'СЕТ СН'!$F$12</f>
        <v>161.08306142999999</v>
      </c>
      <c r="S191" s="36">
        <f>SUMIFS(СВЦЭМ!$F$33:$F$776,СВЦЭМ!$A$33:$A$776,$A191,СВЦЭМ!$B$33:$B$776,S$190)+'СЕТ СН'!$F$12</f>
        <v>160.81464463</v>
      </c>
      <c r="T191" s="36">
        <f>SUMIFS(СВЦЭМ!$F$33:$F$776,СВЦЭМ!$A$33:$A$776,$A191,СВЦЭМ!$B$33:$B$776,T$190)+'СЕТ СН'!$F$12</f>
        <v>159.15096618999999</v>
      </c>
      <c r="U191" s="36">
        <f>SUMIFS(СВЦЭМ!$F$33:$F$776,СВЦЭМ!$A$33:$A$776,$A191,СВЦЭМ!$B$33:$B$776,U$190)+'СЕТ СН'!$F$12</f>
        <v>157.74155191</v>
      </c>
      <c r="V191" s="36">
        <f>SUMIFS(СВЦЭМ!$F$33:$F$776,СВЦЭМ!$A$33:$A$776,$A191,СВЦЭМ!$B$33:$B$776,V$190)+'СЕТ СН'!$F$12</f>
        <v>157.17451033</v>
      </c>
      <c r="W191" s="36">
        <f>SUMIFS(СВЦЭМ!$F$33:$F$776,СВЦЭМ!$A$33:$A$776,$A191,СВЦЭМ!$B$33:$B$776,W$190)+'СЕТ СН'!$F$12</f>
        <v>157.75001445999999</v>
      </c>
      <c r="X191" s="36">
        <f>SUMIFS(СВЦЭМ!$F$33:$F$776,СВЦЭМ!$A$33:$A$776,$A191,СВЦЭМ!$B$33:$B$776,X$190)+'СЕТ СН'!$F$12</f>
        <v>153.10876092999999</v>
      </c>
      <c r="Y191" s="36">
        <f>SUMIFS(СВЦЭМ!$F$33:$F$776,СВЦЭМ!$A$33:$A$776,$A191,СВЦЭМ!$B$33:$B$776,Y$190)+'СЕТ СН'!$F$12</f>
        <v>146.43690523000001</v>
      </c>
      <c r="AA191" s="45"/>
    </row>
    <row r="192" spans="1:27" ht="15.75" x14ac:dyDescent="0.2">
      <c r="A192" s="35">
        <f>A191+1</f>
        <v>43679</v>
      </c>
      <c r="B192" s="36">
        <f>SUMIFS(СВЦЭМ!$F$33:$F$776,СВЦЭМ!$A$33:$A$776,$A192,СВЦЭМ!$B$33:$B$776,B$190)+'СЕТ СН'!$F$12</f>
        <v>142.73299426</v>
      </c>
      <c r="C192" s="36">
        <f>SUMIFS(СВЦЭМ!$F$33:$F$776,СВЦЭМ!$A$33:$A$776,$A192,СВЦЭМ!$B$33:$B$776,C$190)+'СЕТ СН'!$F$12</f>
        <v>146.48332841000001</v>
      </c>
      <c r="D192" s="36">
        <f>SUMIFS(СВЦЭМ!$F$33:$F$776,СВЦЭМ!$A$33:$A$776,$A192,СВЦЭМ!$B$33:$B$776,D$190)+'СЕТ СН'!$F$12</f>
        <v>151.27104369</v>
      </c>
      <c r="E192" s="36">
        <f>SUMIFS(СВЦЭМ!$F$33:$F$776,СВЦЭМ!$A$33:$A$776,$A192,СВЦЭМ!$B$33:$B$776,E$190)+'СЕТ СН'!$F$12</f>
        <v>155.00732613</v>
      </c>
      <c r="F192" s="36">
        <f>SUMIFS(СВЦЭМ!$F$33:$F$776,СВЦЭМ!$A$33:$A$776,$A192,СВЦЭМ!$B$33:$B$776,F$190)+'СЕТ СН'!$F$12</f>
        <v>155.35879136</v>
      </c>
      <c r="G192" s="36">
        <f>SUMIFS(СВЦЭМ!$F$33:$F$776,СВЦЭМ!$A$33:$A$776,$A192,СВЦЭМ!$B$33:$B$776,G$190)+'СЕТ СН'!$F$12</f>
        <v>152.28095187</v>
      </c>
      <c r="H192" s="36">
        <f>SUMIFS(СВЦЭМ!$F$33:$F$776,СВЦЭМ!$A$33:$A$776,$A192,СВЦЭМ!$B$33:$B$776,H$190)+'СЕТ СН'!$F$12</f>
        <v>144.65916902000001</v>
      </c>
      <c r="I192" s="36">
        <f>SUMIFS(СВЦЭМ!$F$33:$F$776,СВЦЭМ!$A$33:$A$776,$A192,СВЦЭМ!$B$33:$B$776,I$190)+'СЕТ СН'!$F$12</f>
        <v>146.07968987999999</v>
      </c>
      <c r="J192" s="36">
        <f>SUMIFS(СВЦЭМ!$F$33:$F$776,СВЦЭМ!$A$33:$A$776,$A192,СВЦЭМ!$B$33:$B$776,J$190)+'СЕТ СН'!$F$12</f>
        <v>153.88474979</v>
      </c>
      <c r="K192" s="36">
        <f>SUMIFS(СВЦЭМ!$F$33:$F$776,СВЦЭМ!$A$33:$A$776,$A192,СВЦЭМ!$B$33:$B$776,K$190)+'СЕТ СН'!$F$12</f>
        <v>159.15950992</v>
      </c>
      <c r="L192" s="36">
        <f>SUMIFS(СВЦЭМ!$F$33:$F$776,СВЦЭМ!$A$33:$A$776,$A192,СВЦЭМ!$B$33:$B$776,L$190)+'СЕТ СН'!$F$12</f>
        <v>157.12728404000001</v>
      </c>
      <c r="M192" s="36">
        <f>SUMIFS(СВЦЭМ!$F$33:$F$776,СВЦЭМ!$A$33:$A$776,$A192,СВЦЭМ!$B$33:$B$776,M$190)+'СЕТ СН'!$F$12</f>
        <v>157.33091805000001</v>
      </c>
      <c r="N192" s="36">
        <f>SUMIFS(СВЦЭМ!$F$33:$F$776,СВЦЭМ!$A$33:$A$776,$A192,СВЦЭМ!$B$33:$B$776,N$190)+'СЕТ СН'!$F$12</f>
        <v>156.76893974999999</v>
      </c>
      <c r="O192" s="36">
        <f>SUMIFS(СВЦЭМ!$F$33:$F$776,СВЦЭМ!$A$33:$A$776,$A192,СВЦЭМ!$B$33:$B$776,O$190)+'СЕТ СН'!$F$12</f>
        <v>158.20352990999999</v>
      </c>
      <c r="P192" s="36">
        <f>SUMIFS(СВЦЭМ!$F$33:$F$776,СВЦЭМ!$A$33:$A$776,$A192,СВЦЭМ!$B$33:$B$776,P$190)+'СЕТ СН'!$F$12</f>
        <v>157.71899952000001</v>
      </c>
      <c r="Q192" s="36">
        <f>SUMIFS(СВЦЭМ!$F$33:$F$776,СВЦЭМ!$A$33:$A$776,$A192,СВЦЭМ!$B$33:$B$776,Q$190)+'СЕТ СН'!$F$12</f>
        <v>157.50093691999999</v>
      </c>
      <c r="R192" s="36">
        <f>SUMIFS(СВЦЭМ!$F$33:$F$776,СВЦЭМ!$A$33:$A$776,$A192,СВЦЭМ!$B$33:$B$776,R$190)+'СЕТ СН'!$F$12</f>
        <v>156.3050235</v>
      </c>
      <c r="S192" s="36">
        <f>SUMIFS(СВЦЭМ!$F$33:$F$776,СВЦЭМ!$A$33:$A$776,$A192,СВЦЭМ!$B$33:$B$776,S$190)+'СЕТ СН'!$F$12</f>
        <v>155.71635094000001</v>
      </c>
      <c r="T192" s="36">
        <f>SUMIFS(СВЦЭМ!$F$33:$F$776,СВЦЭМ!$A$33:$A$776,$A192,СВЦЭМ!$B$33:$B$776,T$190)+'СЕТ СН'!$F$12</f>
        <v>154.64744709999999</v>
      </c>
      <c r="U192" s="36">
        <f>SUMIFS(СВЦЭМ!$F$33:$F$776,СВЦЭМ!$A$33:$A$776,$A192,СВЦЭМ!$B$33:$B$776,U$190)+'СЕТ СН'!$F$12</f>
        <v>154.05585637999999</v>
      </c>
      <c r="V192" s="36">
        <f>SUMIFS(СВЦЭМ!$F$33:$F$776,СВЦЭМ!$A$33:$A$776,$A192,СВЦЭМ!$B$33:$B$776,V$190)+'СЕТ СН'!$F$12</f>
        <v>154.81139446</v>
      </c>
      <c r="W192" s="36">
        <f>SUMIFS(СВЦЭМ!$F$33:$F$776,СВЦЭМ!$A$33:$A$776,$A192,СВЦЭМ!$B$33:$B$776,W$190)+'СЕТ СН'!$F$12</f>
        <v>155.09679646000001</v>
      </c>
      <c r="X192" s="36">
        <f>SUMIFS(СВЦЭМ!$F$33:$F$776,СВЦЭМ!$A$33:$A$776,$A192,СВЦЭМ!$B$33:$B$776,X$190)+'СЕТ СН'!$F$12</f>
        <v>151.21295197000001</v>
      </c>
      <c r="Y192" s="36">
        <f>SUMIFS(СВЦЭМ!$F$33:$F$776,СВЦЭМ!$A$33:$A$776,$A192,СВЦЭМ!$B$33:$B$776,Y$190)+'СЕТ СН'!$F$12</f>
        <v>144.68418278999999</v>
      </c>
    </row>
    <row r="193" spans="1:25" ht="15.75" x14ac:dyDescent="0.2">
      <c r="A193" s="35">
        <f t="shared" ref="A193:A221" si="5">A192+1</f>
        <v>43680</v>
      </c>
      <c r="B193" s="36">
        <f>SUMIFS(СВЦЭМ!$F$33:$F$776,СВЦЭМ!$A$33:$A$776,$A193,СВЦЭМ!$B$33:$B$776,B$190)+'СЕТ СН'!$F$12</f>
        <v>141.16336557</v>
      </c>
      <c r="C193" s="36">
        <f>SUMIFS(СВЦЭМ!$F$33:$F$776,СВЦЭМ!$A$33:$A$776,$A193,СВЦЭМ!$B$33:$B$776,C$190)+'СЕТ СН'!$F$12</f>
        <v>144.93436727</v>
      </c>
      <c r="D193" s="36">
        <f>SUMIFS(СВЦЭМ!$F$33:$F$776,СВЦЭМ!$A$33:$A$776,$A193,СВЦЭМ!$B$33:$B$776,D$190)+'СЕТ СН'!$F$12</f>
        <v>152.05547369999999</v>
      </c>
      <c r="E193" s="36">
        <f>SUMIFS(СВЦЭМ!$F$33:$F$776,СВЦЭМ!$A$33:$A$776,$A193,СВЦЭМ!$B$33:$B$776,E$190)+'СЕТ СН'!$F$12</f>
        <v>152.95441721</v>
      </c>
      <c r="F193" s="36">
        <f>SUMIFS(СВЦЭМ!$F$33:$F$776,СВЦЭМ!$A$33:$A$776,$A193,СВЦЭМ!$B$33:$B$776,F$190)+'СЕТ СН'!$F$12</f>
        <v>154.37981354999999</v>
      </c>
      <c r="G193" s="36">
        <f>SUMIFS(СВЦЭМ!$F$33:$F$776,СВЦЭМ!$A$33:$A$776,$A193,СВЦЭМ!$B$33:$B$776,G$190)+'СЕТ СН'!$F$12</f>
        <v>151.75666452999999</v>
      </c>
      <c r="H193" s="36">
        <f>SUMIFS(СВЦЭМ!$F$33:$F$776,СВЦЭМ!$A$33:$A$776,$A193,СВЦЭМ!$B$33:$B$776,H$190)+'СЕТ СН'!$F$12</f>
        <v>149.89808945999999</v>
      </c>
      <c r="I193" s="36">
        <f>SUMIFS(СВЦЭМ!$F$33:$F$776,СВЦЭМ!$A$33:$A$776,$A193,СВЦЭМ!$B$33:$B$776,I$190)+'СЕТ СН'!$F$12</f>
        <v>141.91426729</v>
      </c>
      <c r="J193" s="36">
        <f>SUMIFS(СВЦЭМ!$F$33:$F$776,СВЦЭМ!$A$33:$A$776,$A193,СВЦЭМ!$B$33:$B$776,J$190)+'СЕТ СН'!$F$12</f>
        <v>128.28496136000001</v>
      </c>
      <c r="K193" s="36">
        <f>SUMIFS(СВЦЭМ!$F$33:$F$776,СВЦЭМ!$A$33:$A$776,$A193,СВЦЭМ!$B$33:$B$776,K$190)+'СЕТ СН'!$F$12</f>
        <v>127.87127695</v>
      </c>
      <c r="L193" s="36">
        <f>SUMIFS(СВЦЭМ!$F$33:$F$776,СВЦЭМ!$A$33:$A$776,$A193,СВЦЭМ!$B$33:$B$776,L$190)+'СЕТ СН'!$F$12</f>
        <v>131.26744819000001</v>
      </c>
      <c r="M193" s="36">
        <f>SUMIFS(СВЦЭМ!$F$33:$F$776,СВЦЭМ!$A$33:$A$776,$A193,СВЦЭМ!$B$33:$B$776,M$190)+'СЕТ СН'!$F$12</f>
        <v>131.39796028999999</v>
      </c>
      <c r="N193" s="36">
        <f>SUMIFS(СВЦЭМ!$F$33:$F$776,СВЦЭМ!$A$33:$A$776,$A193,СВЦЭМ!$B$33:$B$776,N$190)+'СЕТ СН'!$F$12</f>
        <v>132.05330558</v>
      </c>
      <c r="O193" s="36">
        <f>SUMIFS(СВЦЭМ!$F$33:$F$776,СВЦЭМ!$A$33:$A$776,$A193,СВЦЭМ!$B$33:$B$776,O$190)+'СЕТ СН'!$F$12</f>
        <v>132.27960073</v>
      </c>
      <c r="P193" s="36">
        <f>SUMIFS(СВЦЭМ!$F$33:$F$776,СВЦЭМ!$A$33:$A$776,$A193,СВЦЭМ!$B$33:$B$776,P$190)+'СЕТ СН'!$F$12</f>
        <v>132.07125214000001</v>
      </c>
      <c r="Q193" s="36">
        <f>SUMIFS(СВЦЭМ!$F$33:$F$776,СВЦЭМ!$A$33:$A$776,$A193,СВЦЭМ!$B$33:$B$776,Q$190)+'СЕТ СН'!$F$12</f>
        <v>132.89252421</v>
      </c>
      <c r="R193" s="36">
        <f>SUMIFS(СВЦЭМ!$F$33:$F$776,СВЦЭМ!$A$33:$A$776,$A193,СВЦЭМ!$B$33:$B$776,R$190)+'СЕТ СН'!$F$12</f>
        <v>132.11849461</v>
      </c>
      <c r="S193" s="36">
        <f>SUMIFS(СВЦЭМ!$F$33:$F$776,СВЦЭМ!$A$33:$A$776,$A193,СВЦЭМ!$B$33:$B$776,S$190)+'СЕТ СН'!$F$12</f>
        <v>131.81014427</v>
      </c>
      <c r="T193" s="36">
        <f>SUMIFS(СВЦЭМ!$F$33:$F$776,СВЦЭМ!$A$33:$A$776,$A193,СВЦЭМ!$B$33:$B$776,T$190)+'СЕТ СН'!$F$12</f>
        <v>132.23820398999999</v>
      </c>
      <c r="U193" s="36">
        <f>SUMIFS(СВЦЭМ!$F$33:$F$776,СВЦЭМ!$A$33:$A$776,$A193,СВЦЭМ!$B$33:$B$776,U$190)+'СЕТ СН'!$F$12</f>
        <v>131.82212233000001</v>
      </c>
      <c r="V193" s="36">
        <f>SUMIFS(СВЦЭМ!$F$33:$F$776,СВЦЭМ!$A$33:$A$776,$A193,СВЦЭМ!$B$33:$B$776,V$190)+'СЕТ СН'!$F$12</f>
        <v>130.57653705999999</v>
      </c>
      <c r="W193" s="36">
        <f>SUMIFS(СВЦЭМ!$F$33:$F$776,СВЦЭМ!$A$33:$A$776,$A193,СВЦЭМ!$B$33:$B$776,W$190)+'СЕТ СН'!$F$12</f>
        <v>132.38715673999999</v>
      </c>
      <c r="X193" s="36">
        <f>SUMIFS(СВЦЭМ!$F$33:$F$776,СВЦЭМ!$A$33:$A$776,$A193,СВЦЭМ!$B$33:$B$776,X$190)+'СЕТ СН'!$F$12</f>
        <v>128.32626927000001</v>
      </c>
      <c r="Y193" s="36">
        <f>SUMIFS(СВЦЭМ!$F$33:$F$776,СВЦЭМ!$A$33:$A$776,$A193,СВЦЭМ!$B$33:$B$776,Y$190)+'СЕТ СН'!$F$12</f>
        <v>131.76799907</v>
      </c>
    </row>
    <row r="194" spans="1:25" ht="15.75" x14ac:dyDescent="0.2">
      <c r="A194" s="35">
        <f t="shared" si="5"/>
        <v>43681</v>
      </c>
      <c r="B194" s="36">
        <f>SUMIFS(СВЦЭМ!$F$33:$F$776,СВЦЭМ!$A$33:$A$776,$A194,СВЦЭМ!$B$33:$B$776,B$190)+'СЕТ СН'!$F$12</f>
        <v>132.12825398000001</v>
      </c>
      <c r="C194" s="36">
        <f>SUMIFS(СВЦЭМ!$F$33:$F$776,СВЦЭМ!$A$33:$A$776,$A194,СВЦЭМ!$B$33:$B$776,C$190)+'СЕТ СН'!$F$12</f>
        <v>139.30653955</v>
      </c>
      <c r="D194" s="36">
        <f>SUMIFS(СВЦЭМ!$F$33:$F$776,СВЦЭМ!$A$33:$A$776,$A194,СВЦЭМ!$B$33:$B$776,D$190)+'СЕТ СН'!$F$12</f>
        <v>142.92726503</v>
      </c>
      <c r="E194" s="36">
        <f>SUMIFS(СВЦЭМ!$F$33:$F$776,СВЦЭМ!$A$33:$A$776,$A194,СВЦЭМ!$B$33:$B$776,E$190)+'СЕТ СН'!$F$12</f>
        <v>148.30010228</v>
      </c>
      <c r="F194" s="36">
        <f>SUMIFS(СВЦЭМ!$F$33:$F$776,СВЦЭМ!$A$33:$A$776,$A194,СВЦЭМ!$B$33:$B$776,F$190)+'СЕТ СН'!$F$12</f>
        <v>148.67984881999999</v>
      </c>
      <c r="G194" s="36">
        <f>SUMIFS(СВЦЭМ!$F$33:$F$776,СВЦЭМ!$A$33:$A$776,$A194,СВЦЭМ!$B$33:$B$776,G$190)+'СЕТ СН'!$F$12</f>
        <v>151.16036172</v>
      </c>
      <c r="H194" s="36">
        <f>SUMIFS(СВЦЭМ!$F$33:$F$776,СВЦЭМ!$A$33:$A$776,$A194,СВЦЭМ!$B$33:$B$776,H$190)+'СЕТ СН'!$F$12</f>
        <v>146.26164610999999</v>
      </c>
      <c r="I194" s="36">
        <f>SUMIFS(СВЦЭМ!$F$33:$F$776,СВЦЭМ!$A$33:$A$776,$A194,СВЦЭМ!$B$33:$B$776,I$190)+'СЕТ СН'!$F$12</f>
        <v>140.21321406999999</v>
      </c>
      <c r="J194" s="36">
        <f>SUMIFS(СВЦЭМ!$F$33:$F$776,СВЦЭМ!$A$33:$A$776,$A194,СВЦЭМ!$B$33:$B$776,J$190)+'СЕТ СН'!$F$12</f>
        <v>130.70416130999999</v>
      </c>
      <c r="K194" s="36">
        <f>SUMIFS(СВЦЭМ!$F$33:$F$776,СВЦЭМ!$A$33:$A$776,$A194,СВЦЭМ!$B$33:$B$776,K$190)+'СЕТ СН'!$F$12</f>
        <v>130.73925299000001</v>
      </c>
      <c r="L194" s="36">
        <f>SUMIFS(СВЦЭМ!$F$33:$F$776,СВЦЭМ!$A$33:$A$776,$A194,СВЦЭМ!$B$33:$B$776,L$190)+'СЕТ СН'!$F$12</f>
        <v>135.67360499</v>
      </c>
      <c r="M194" s="36">
        <f>SUMIFS(СВЦЭМ!$F$33:$F$776,СВЦЭМ!$A$33:$A$776,$A194,СВЦЭМ!$B$33:$B$776,M$190)+'СЕТ СН'!$F$12</f>
        <v>136.10098839</v>
      </c>
      <c r="N194" s="36">
        <f>SUMIFS(СВЦЭМ!$F$33:$F$776,СВЦЭМ!$A$33:$A$776,$A194,СВЦЭМ!$B$33:$B$776,N$190)+'СЕТ СН'!$F$12</f>
        <v>135.58284721000001</v>
      </c>
      <c r="O194" s="36">
        <f>SUMIFS(СВЦЭМ!$F$33:$F$776,СВЦЭМ!$A$33:$A$776,$A194,СВЦЭМ!$B$33:$B$776,O$190)+'СЕТ СН'!$F$12</f>
        <v>134.00984650000001</v>
      </c>
      <c r="P194" s="36">
        <f>SUMIFS(СВЦЭМ!$F$33:$F$776,СВЦЭМ!$A$33:$A$776,$A194,СВЦЭМ!$B$33:$B$776,P$190)+'СЕТ СН'!$F$12</f>
        <v>134.23156963</v>
      </c>
      <c r="Q194" s="36">
        <f>SUMIFS(СВЦЭМ!$F$33:$F$776,СВЦЭМ!$A$33:$A$776,$A194,СВЦЭМ!$B$33:$B$776,Q$190)+'СЕТ СН'!$F$12</f>
        <v>133.91776239000001</v>
      </c>
      <c r="R194" s="36">
        <f>SUMIFS(СВЦЭМ!$F$33:$F$776,СВЦЭМ!$A$33:$A$776,$A194,СВЦЭМ!$B$33:$B$776,R$190)+'СЕТ СН'!$F$12</f>
        <v>125.58684101999999</v>
      </c>
      <c r="S194" s="36">
        <f>SUMIFS(СВЦЭМ!$F$33:$F$776,СВЦЭМ!$A$33:$A$776,$A194,СВЦЭМ!$B$33:$B$776,S$190)+'СЕТ СН'!$F$12</f>
        <v>118.9767281</v>
      </c>
      <c r="T194" s="36">
        <f>SUMIFS(СВЦЭМ!$F$33:$F$776,СВЦЭМ!$A$33:$A$776,$A194,СВЦЭМ!$B$33:$B$776,T$190)+'СЕТ СН'!$F$12</f>
        <v>117.65118303</v>
      </c>
      <c r="U194" s="36">
        <f>SUMIFS(СВЦЭМ!$F$33:$F$776,СВЦЭМ!$A$33:$A$776,$A194,СВЦЭМ!$B$33:$B$776,U$190)+'СЕТ СН'!$F$12</f>
        <v>117.52764729</v>
      </c>
      <c r="V194" s="36">
        <f>SUMIFS(СВЦЭМ!$F$33:$F$776,СВЦЭМ!$A$33:$A$776,$A194,СВЦЭМ!$B$33:$B$776,V$190)+'СЕТ СН'!$F$12</f>
        <v>117.42442167999999</v>
      </c>
      <c r="W194" s="36">
        <f>SUMIFS(СВЦЭМ!$F$33:$F$776,СВЦЭМ!$A$33:$A$776,$A194,СВЦЭМ!$B$33:$B$776,W$190)+'СЕТ СН'!$F$12</f>
        <v>119.5084071</v>
      </c>
      <c r="X194" s="36">
        <f>SUMIFS(СВЦЭМ!$F$33:$F$776,СВЦЭМ!$A$33:$A$776,$A194,СВЦЭМ!$B$33:$B$776,X$190)+'СЕТ СН'!$F$12</f>
        <v>114.36786726</v>
      </c>
      <c r="Y194" s="36">
        <f>SUMIFS(СВЦЭМ!$F$33:$F$776,СВЦЭМ!$A$33:$A$776,$A194,СВЦЭМ!$B$33:$B$776,Y$190)+'СЕТ СН'!$F$12</f>
        <v>112.86490952</v>
      </c>
    </row>
    <row r="195" spans="1:25" ht="15.75" x14ac:dyDescent="0.2">
      <c r="A195" s="35">
        <f t="shared" si="5"/>
        <v>43682</v>
      </c>
      <c r="B195" s="36">
        <f>SUMIFS(СВЦЭМ!$F$33:$F$776,СВЦЭМ!$A$33:$A$776,$A195,СВЦЭМ!$B$33:$B$776,B$190)+'СЕТ СН'!$F$12</f>
        <v>131.26476865999999</v>
      </c>
      <c r="C195" s="36">
        <f>SUMIFS(СВЦЭМ!$F$33:$F$776,СВЦЭМ!$A$33:$A$776,$A195,СВЦЭМ!$B$33:$B$776,C$190)+'СЕТ СН'!$F$12</f>
        <v>137.78794493000001</v>
      </c>
      <c r="D195" s="36">
        <f>SUMIFS(СВЦЭМ!$F$33:$F$776,СВЦЭМ!$A$33:$A$776,$A195,СВЦЭМ!$B$33:$B$776,D$190)+'СЕТ СН'!$F$12</f>
        <v>143.67936646999999</v>
      </c>
      <c r="E195" s="36">
        <f>SUMIFS(СВЦЭМ!$F$33:$F$776,СВЦЭМ!$A$33:$A$776,$A195,СВЦЭМ!$B$33:$B$776,E$190)+'СЕТ СН'!$F$12</f>
        <v>145.47837089000001</v>
      </c>
      <c r="F195" s="36">
        <f>SUMIFS(СВЦЭМ!$F$33:$F$776,СВЦЭМ!$A$33:$A$776,$A195,СВЦЭМ!$B$33:$B$776,F$190)+'СЕТ СН'!$F$12</f>
        <v>145.45566099999999</v>
      </c>
      <c r="G195" s="36">
        <f>SUMIFS(СВЦЭМ!$F$33:$F$776,СВЦЭМ!$A$33:$A$776,$A195,СВЦЭМ!$B$33:$B$776,G$190)+'СЕТ СН'!$F$12</f>
        <v>142.53279871000001</v>
      </c>
      <c r="H195" s="36">
        <f>SUMIFS(СВЦЭМ!$F$33:$F$776,СВЦЭМ!$A$33:$A$776,$A195,СВЦЭМ!$B$33:$B$776,H$190)+'СЕТ СН'!$F$12</f>
        <v>135.16949294</v>
      </c>
      <c r="I195" s="36">
        <f>SUMIFS(СВЦЭМ!$F$33:$F$776,СВЦЭМ!$A$33:$A$776,$A195,СВЦЭМ!$B$33:$B$776,I$190)+'СЕТ СН'!$F$12</f>
        <v>132.46093968</v>
      </c>
      <c r="J195" s="36">
        <f>SUMIFS(СВЦЭМ!$F$33:$F$776,СВЦЭМ!$A$33:$A$776,$A195,СВЦЭМ!$B$33:$B$776,J$190)+'СЕТ СН'!$F$12</f>
        <v>130.95546400999999</v>
      </c>
      <c r="K195" s="36">
        <f>SUMIFS(СВЦЭМ!$F$33:$F$776,СВЦЭМ!$A$33:$A$776,$A195,СВЦЭМ!$B$33:$B$776,K$190)+'СЕТ СН'!$F$12</f>
        <v>135.37690083000001</v>
      </c>
      <c r="L195" s="36">
        <f>SUMIFS(СВЦЭМ!$F$33:$F$776,СВЦЭМ!$A$33:$A$776,$A195,СВЦЭМ!$B$33:$B$776,L$190)+'СЕТ СН'!$F$12</f>
        <v>135.63876533000001</v>
      </c>
      <c r="M195" s="36">
        <f>SUMIFS(СВЦЭМ!$F$33:$F$776,СВЦЭМ!$A$33:$A$776,$A195,СВЦЭМ!$B$33:$B$776,M$190)+'СЕТ СН'!$F$12</f>
        <v>137.09040874999999</v>
      </c>
      <c r="N195" s="36">
        <f>SUMIFS(СВЦЭМ!$F$33:$F$776,СВЦЭМ!$A$33:$A$776,$A195,СВЦЭМ!$B$33:$B$776,N$190)+'СЕТ СН'!$F$12</f>
        <v>136.53143001999999</v>
      </c>
      <c r="O195" s="36">
        <f>SUMIFS(СВЦЭМ!$F$33:$F$776,СВЦЭМ!$A$33:$A$776,$A195,СВЦЭМ!$B$33:$B$776,O$190)+'СЕТ СН'!$F$12</f>
        <v>137.85121509000001</v>
      </c>
      <c r="P195" s="36">
        <f>SUMIFS(СВЦЭМ!$F$33:$F$776,СВЦЭМ!$A$33:$A$776,$A195,СВЦЭМ!$B$33:$B$776,P$190)+'СЕТ СН'!$F$12</f>
        <v>138.96623059000001</v>
      </c>
      <c r="Q195" s="36">
        <f>SUMIFS(СВЦЭМ!$F$33:$F$776,СВЦЭМ!$A$33:$A$776,$A195,СВЦЭМ!$B$33:$B$776,Q$190)+'СЕТ СН'!$F$12</f>
        <v>138.66873361</v>
      </c>
      <c r="R195" s="36">
        <f>SUMIFS(СВЦЭМ!$F$33:$F$776,СВЦЭМ!$A$33:$A$776,$A195,СВЦЭМ!$B$33:$B$776,R$190)+'СЕТ СН'!$F$12</f>
        <v>132.36370536000001</v>
      </c>
      <c r="S195" s="36">
        <f>SUMIFS(СВЦЭМ!$F$33:$F$776,СВЦЭМ!$A$33:$A$776,$A195,СВЦЭМ!$B$33:$B$776,S$190)+'СЕТ СН'!$F$12</f>
        <v>123.60405907000001</v>
      </c>
      <c r="T195" s="36">
        <f>SUMIFS(СВЦЭМ!$F$33:$F$776,СВЦЭМ!$A$33:$A$776,$A195,СВЦЭМ!$B$33:$B$776,T$190)+'СЕТ СН'!$F$12</f>
        <v>121.75192989</v>
      </c>
      <c r="U195" s="36">
        <f>SUMIFS(СВЦЭМ!$F$33:$F$776,СВЦЭМ!$A$33:$A$776,$A195,СВЦЭМ!$B$33:$B$776,U$190)+'СЕТ СН'!$F$12</f>
        <v>120.75059872999999</v>
      </c>
      <c r="V195" s="36">
        <f>SUMIFS(СВЦЭМ!$F$33:$F$776,СВЦЭМ!$A$33:$A$776,$A195,СВЦЭМ!$B$33:$B$776,V$190)+'СЕТ СН'!$F$12</f>
        <v>120.30588453</v>
      </c>
      <c r="W195" s="36">
        <f>SUMIFS(СВЦЭМ!$F$33:$F$776,СВЦЭМ!$A$33:$A$776,$A195,СВЦЭМ!$B$33:$B$776,W$190)+'СЕТ СН'!$F$12</f>
        <v>123.02326408</v>
      </c>
      <c r="X195" s="36">
        <f>SUMIFS(СВЦЭМ!$F$33:$F$776,СВЦЭМ!$A$33:$A$776,$A195,СВЦЭМ!$B$33:$B$776,X$190)+'СЕТ СН'!$F$12</f>
        <v>119.05508112</v>
      </c>
      <c r="Y195" s="36">
        <f>SUMIFS(СВЦЭМ!$F$33:$F$776,СВЦЭМ!$A$33:$A$776,$A195,СВЦЭМ!$B$33:$B$776,Y$190)+'СЕТ СН'!$F$12</f>
        <v>120.25895712000001</v>
      </c>
    </row>
    <row r="196" spans="1:25" ht="15.75" x14ac:dyDescent="0.2">
      <c r="A196" s="35">
        <f t="shared" si="5"/>
        <v>43683</v>
      </c>
      <c r="B196" s="36">
        <f>SUMIFS(СВЦЭМ!$F$33:$F$776,СВЦЭМ!$A$33:$A$776,$A196,СВЦЭМ!$B$33:$B$776,B$190)+'СЕТ СН'!$F$12</f>
        <v>132.03812182999999</v>
      </c>
      <c r="C196" s="36">
        <f>SUMIFS(СВЦЭМ!$F$33:$F$776,СВЦЭМ!$A$33:$A$776,$A196,СВЦЭМ!$B$33:$B$776,C$190)+'СЕТ СН'!$F$12</f>
        <v>138.60846151999999</v>
      </c>
      <c r="D196" s="36">
        <f>SUMIFS(СВЦЭМ!$F$33:$F$776,СВЦЭМ!$A$33:$A$776,$A196,СВЦЭМ!$B$33:$B$776,D$190)+'СЕТ СН'!$F$12</f>
        <v>143.08339734</v>
      </c>
      <c r="E196" s="36">
        <f>SUMIFS(СВЦЭМ!$F$33:$F$776,СВЦЭМ!$A$33:$A$776,$A196,СВЦЭМ!$B$33:$B$776,E$190)+'СЕТ СН'!$F$12</f>
        <v>145.08692371999999</v>
      </c>
      <c r="F196" s="36">
        <f>SUMIFS(СВЦЭМ!$F$33:$F$776,СВЦЭМ!$A$33:$A$776,$A196,СВЦЭМ!$B$33:$B$776,F$190)+'СЕТ СН'!$F$12</f>
        <v>146.90049766000001</v>
      </c>
      <c r="G196" s="36">
        <f>SUMIFS(СВЦЭМ!$F$33:$F$776,СВЦЭМ!$A$33:$A$776,$A196,СВЦЭМ!$B$33:$B$776,G$190)+'СЕТ СН'!$F$12</f>
        <v>142.20719614999999</v>
      </c>
      <c r="H196" s="36">
        <f>SUMIFS(СВЦЭМ!$F$33:$F$776,СВЦЭМ!$A$33:$A$776,$A196,СВЦЭМ!$B$33:$B$776,H$190)+'СЕТ СН'!$F$12</f>
        <v>135.31646180000001</v>
      </c>
      <c r="I196" s="36">
        <f>SUMIFS(СВЦЭМ!$F$33:$F$776,СВЦЭМ!$A$33:$A$776,$A196,СВЦЭМ!$B$33:$B$776,I$190)+'СЕТ СН'!$F$12</f>
        <v>126.45892166</v>
      </c>
      <c r="J196" s="36">
        <f>SUMIFS(СВЦЭМ!$F$33:$F$776,СВЦЭМ!$A$33:$A$776,$A196,СВЦЭМ!$B$33:$B$776,J$190)+'СЕТ СН'!$F$12</f>
        <v>132.99467089000001</v>
      </c>
      <c r="K196" s="36">
        <f>SUMIFS(СВЦЭМ!$F$33:$F$776,СВЦЭМ!$A$33:$A$776,$A196,СВЦЭМ!$B$33:$B$776,K$190)+'СЕТ СН'!$F$12</f>
        <v>139.93154029999999</v>
      </c>
      <c r="L196" s="36">
        <f>SUMIFS(СВЦЭМ!$F$33:$F$776,СВЦЭМ!$A$33:$A$776,$A196,СВЦЭМ!$B$33:$B$776,L$190)+'СЕТ СН'!$F$12</f>
        <v>140.76811917000001</v>
      </c>
      <c r="M196" s="36">
        <f>SUMIFS(СВЦЭМ!$F$33:$F$776,СВЦЭМ!$A$33:$A$776,$A196,СВЦЭМ!$B$33:$B$776,M$190)+'СЕТ СН'!$F$12</f>
        <v>140.56361618</v>
      </c>
      <c r="N196" s="36">
        <f>SUMIFS(СВЦЭМ!$F$33:$F$776,СВЦЭМ!$A$33:$A$776,$A196,СВЦЭМ!$B$33:$B$776,N$190)+'СЕТ СН'!$F$12</f>
        <v>140.63471014000001</v>
      </c>
      <c r="O196" s="36">
        <f>SUMIFS(СВЦЭМ!$F$33:$F$776,СВЦЭМ!$A$33:$A$776,$A196,СВЦЭМ!$B$33:$B$776,O$190)+'СЕТ СН'!$F$12</f>
        <v>140.68639564</v>
      </c>
      <c r="P196" s="36">
        <f>SUMIFS(СВЦЭМ!$F$33:$F$776,СВЦЭМ!$A$33:$A$776,$A196,СВЦЭМ!$B$33:$B$776,P$190)+'СЕТ СН'!$F$12</f>
        <v>141.25132646</v>
      </c>
      <c r="Q196" s="36">
        <f>SUMIFS(СВЦЭМ!$F$33:$F$776,СВЦЭМ!$A$33:$A$776,$A196,СВЦЭМ!$B$33:$B$776,Q$190)+'СЕТ СН'!$F$12</f>
        <v>141.77314093000001</v>
      </c>
      <c r="R196" s="36">
        <f>SUMIFS(СВЦЭМ!$F$33:$F$776,СВЦЭМ!$A$33:$A$776,$A196,СВЦЭМ!$B$33:$B$776,R$190)+'СЕТ СН'!$F$12</f>
        <v>131.82096572</v>
      </c>
      <c r="S196" s="36">
        <f>SUMIFS(СВЦЭМ!$F$33:$F$776,СВЦЭМ!$A$33:$A$776,$A196,СВЦЭМ!$B$33:$B$776,S$190)+'СЕТ СН'!$F$12</f>
        <v>122.77451201</v>
      </c>
      <c r="T196" s="36">
        <f>SUMIFS(СВЦЭМ!$F$33:$F$776,СВЦЭМ!$A$33:$A$776,$A196,СВЦЭМ!$B$33:$B$776,T$190)+'СЕТ СН'!$F$12</f>
        <v>120.48734225</v>
      </c>
      <c r="U196" s="36">
        <f>SUMIFS(СВЦЭМ!$F$33:$F$776,СВЦЭМ!$A$33:$A$776,$A196,СВЦЭМ!$B$33:$B$776,U$190)+'СЕТ СН'!$F$12</f>
        <v>121.44821202999999</v>
      </c>
      <c r="V196" s="36">
        <f>SUMIFS(СВЦЭМ!$F$33:$F$776,СВЦЭМ!$A$33:$A$776,$A196,СВЦЭМ!$B$33:$B$776,V$190)+'СЕТ СН'!$F$12</f>
        <v>121.06983219</v>
      </c>
      <c r="W196" s="36">
        <f>SUMIFS(СВЦЭМ!$F$33:$F$776,СВЦЭМ!$A$33:$A$776,$A196,СВЦЭМ!$B$33:$B$776,W$190)+'СЕТ СН'!$F$12</f>
        <v>121.41925166</v>
      </c>
      <c r="X196" s="36">
        <f>SUMIFS(СВЦЭМ!$F$33:$F$776,СВЦЭМ!$A$33:$A$776,$A196,СВЦЭМ!$B$33:$B$776,X$190)+'СЕТ СН'!$F$12</f>
        <v>117.46226989</v>
      </c>
      <c r="Y196" s="36">
        <f>SUMIFS(СВЦЭМ!$F$33:$F$776,СВЦЭМ!$A$33:$A$776,$A196,СВЦЭМ!$B$33:$B$776,Y$190)+'СЕТ СН'!$F$12</f>
        <v>119.22357368999999</v>
      </c>
    </row>
    <row r="197" spans="1:25" ht="15.75" x14ac:dyDescent="0.2">
      <c r="A197" s="35">
        <f t="shared" si="5"/>
        <v>43684</v>
      </c>
      <c r="B197" s="36">
        <f>SUMIFS(СВЦЭМ!$F$33:$F$776,СВЦЭМ!$A$33:$A$776,$A197,СВЦЭМ!$B$33:$B$776,B$190)+'СЕТ СН'!$F$12</f>
        <v>132.93842086999999</v>
      </c>
      <c r="C197" s="36">
        <f>SUMIFS(СВЦЭМ!$F$33:$F$776,СВЦЭМ!$A$33:$A$776,$A197,СВЦЭМ!$B$33:$B$776,C$190)+'СЕТ СН'!$F$12</f>
        <v>133.70133810999999</v>
      </c>
      <c r="D197" s="36">
        <f>SUMIFS(СВЦЭМ!$F$33:$F$776,СВЦЭМ!$A$33:$A$776,$A197,СВЦЭМ!$B$33:$B$776,D$190)+'СЕТ СН'!$F$12</f>
        <v>138.68799382</v>
      </c>
      <c r="E197" s="36">
        <f>SUMIFS(СВЦЭМ!$F$33:$F$776,СВЦЭМ!$A$33:$A$776,$A197,СВЦЭМ!$B$33:$B$776,E$190)+'СЕТ СН'!$F$12</f>
        <v>139.24597671999999</v>
      </c>
      <c r="F197" s="36">
        <f>SUMIFS(СВЦЭМ!$F$33:$F$776,СВЦЭМ!$A$33:$A$776,$A197,СВЦЭМ!$B$33:$B$776,F$190)+'СЕТ СН'!$F$12</f>
        <v>140.66634866999999</v>
      </c>
      <c r="G197" s="36">
        <f>SUMIFS(СВЦЭМ!$F$33:$F$776,СВЦЭМ!$A$33:$A$776,$A197,СВЦЭМ!$B$33:$B$776,G$190)+'СЕТ СН'!$F$12</f>
        <v>139.40260018999999</v>
      </c>
      <c r="H197" s="36">
        <f>SUMIFS(СВЦЭМ!$F$33:$F$776,СВЦЭМ!$A$33:$A$776,$A197,СВЦЭМ!$B$33:$B$776,H$190)+'СЕТ СН'!$F$12</f>
        <v>132.29467647000001</v>
      </c>
      <c r="I197" s="36">
        <f>SUMIFS(СВЦЭМ!$F$33:$F$776,СВЦЭМ!$A$33:$A$776,$A197,СВЦЭМ!$B$33:$B$776,I$190)+'СЕТ СН'!$F$12</f>
        <v>129.50993149000001</v>
      </c>
      <c r="J197" s="36">
        <f>SUMIFS(СВЦЭМ!$F$33:$F$776,СВЦЭМ!$A$33:$A$776,$A197,СВЦЭМ!$B$33:$B$776,J$190)+'СЕТ СН'!$F$12</f>
        <v>134.10162591</v>
      </c>
      <c r="K197" s="36">
        <f>SUMIFS(СВЦЭМ!$F$33:$F$776,СВЦЭМ!$A$33:$A$776,$A197,СВЦЭМ!$B$33:$B$776,K$190)+'СЕТ СН'!$F$12</f>
        <v>137.44077865</v>
      </c>
      <c r="L197" s="36">
        <f>SUMIFS(СВЦЭМ!$F$33:$F$776,СВЦЭМ!$A$33:$A$776,$A197,СВЦЭМ!$B$33:$B$776,L$190)+'СЕТ СН'!$F$12</f>
        <v>137.56083881000001</v>
      </c>
      <c r="M197" s="36">
        <f>SUMIFS(СВЦЭМ!$F$33:$F$776,СВЦЭМ!$A$33:$A$776,$A197,СВЦЭМ!$B$33:$B$776,M$190)+'СЕТ СН'!$F$12</f>
        <v>138.16680857</v>
      </c>
      <c r="N197" s="36">
        <f>SUMIFS(СВЦЭМ!$F$33:$F$776,СВЦЭМ!$A$33:$A$776,$A197,СВЦЭМ!$B$33:$B$776,N$190)+'СЕТ СН'!$F$12</f>
        <v>136.90993567999999</v>
      </c>
      <c r="O197" s="36">
        <f>SUMIFS(СВЦЭМ!$F$33:$F$776,СВЦЭМ!$A$33:$A$776,$A197,СВЦЭМ!$B$33:$B$776,O$190)+'СЕТ СН'!$F$12</f>
        <v>137.92835961</v>
      </c>
      <c r="P197" s="36">
        <f>SUMIFS(СВЦЭМ!$F$33:$F$776,СВЦЭМ!$A$33:$A$776,$A197,СВЦЭМ!$B$33:$B$776,P$190)+'СЕТ СН'!$F$12</f>
        <v>138.66043447999999</v>
      </c>
      <c r="Q197" s="36">
        <f>SUMIFS(СВЦЭМ!$F$33:$F$776,СВЦЭМ!$A$33:$A$776,$A197,СВЦЭМ!$B$33:$B$776,Q$190)+'СЕТ СН'!$F$12</f>
        <v>138.62668513</v>
      </c>
      <c r="R197" s="36">
        <f>SUMIFS(СВЦЭМ!$F$33:$F$776,СВЦЭМ!$A$33:$A$776,$A197,СВЦЭМ!$B$33:$B$776,R$190)+'СЕТ СН'!$F$12</f>
        <v>130.83764865000001</v>
      </c>
      <c r="S197" s="36">
        <f>SUMIFS(СВЦЭМ!$F$33:$F$776,СВЦЭМ!$A$33:$A$776,$A197,СВЦЭМ!$B$33:$B$776,S$190)+'СЕТ СН'!$F$12</f>
        <v>122.40601100000001</v>
      </c>
      <c r="T197" s="36">
        <f>SUMIFS(СВЦЭМ!$F$33:$F$776,СВЦЭМ!$A$33:$A$776,$A197,СВЦЭМ!$B$33:$B$776,T$190)+'СЕТ СН'!$F$12</f>
        <v>120.06380185</v>
      </c>
      <c r="U197" s="36">
        <f>SUMIFS(СВЦЭМ!$F$33:$F$776,СВЦЭМ!$A$33:$A$776,$A197,СВЦЭМ!$B$33:$B$776,U$190)+'СЕТ СН'!$F$12</f>
        <v>120.33702996</v>
      </c>
      <c r="V197" s="36">
        <f>SUMIFS(СВЦЭМ!$F$33:$F$776,СВЦЭМ!$A$33:$A$776,$A197,СВЦЭМ!$B$33:$B$776,V$190)+'СЕТ СН'!$F$12</f>
        <v>119.43644949999999</v>
      </c>
      <c r="W197" s="36">
        <f>SUMIFS(СВЦЭМ!$F$33:$F$776,СВЦЭМ!$A$33:$A$776,$A197,СВЦЭМ!$B$33:$B$776,W$190)+'СЕТ СН'!$F$12</f>
        <v>121.11124169</v>
      </c>
      <c r="X197" s="36">
        <f>SUMIFS(СВЦЭМ!$F$33:$F$776,СВЦЭМ!$A$33:$A$776,$A197,СВЦЭМ!$B$33:$B$776,X$190)+'СЕТ СН'!$F$12</f>
        <v>115.79966357000001</v>
      </c>
      <c r="Y197" s="36">
        <f>SUMIFS(СВЦЭМ!$F$33:$F$776,СВЦЭМ!$A$33:$A$776,$A197,СВЦЭМ!$B$33:$B$776,Y$190)+'СЕТ СН'!$F$12</f>
        <v>121.64657637000001</v>
      </c>
    </row>
    <row r="198" spans="1:25" ht="15.75" x14ac:dyDescent="0.2">
      <c r="A198" s="35">
        <f t="shared" si="5"/>
        <v>43685</v>
      </c>
      <c r="B198" s="36">
        <f>SUMIFS(СВЦЭМ!$F$33:$F$776,СВЦЭМ!$A$33:$A$776,$A198,СВЦЭМ!$B$33:$B$776,B$190)+'СЕТ СН'!$F$12</f>
        <v>139.45754955999999</v>
      </c>
      <c r="C198" s="36">
        <f>SUMIFS(СВЦЭМ!$F$33:$F$776,СВЦЭМ!$A$33:$A$776,$A198,СВЦЭМ!$B$33:$B$776,C$190)+'СЕТ СН'!$F$12</f>
        <v>147.13098213999999</v>
      </c>
      <c r="D198" s="36">
        <f>SUMIFS(СВЦЭМ!$F$33:$F$776,СВЦЭМ!$A$33:$A$776,$A198,СВЦЭМ!$B$33:$B$776,D$190)+'СЕТ СН'!$F$12</f>
        <v>152.75174860000001</v>
      </c>
      <c r="E198" s="36">
        <f>SUMIFS(СВЦЭМ!$F$33:$F$776,СВЦЭМ!$A$33:$A$776,$A198,СВЦЭМ!$B$33:$B$776,E$190)+'СЕТ СН'!$F$12</f>
        <v>157.00602096</v>
      </c>
      <c r="F198" s="36">
        <f>SUMIFS(СВЦЭМ!$F$33:$F$776,СВЦЭМ!$A$33:$A$776,$A198,СВЦЭМ!$B$33:$B$776,F$190)+'СЕТ СН'!$F$12</f>
        <v>165.37102368999999</v>
      </c>
      <c r="G198" s="36">
        <f>SUMIFS(СВЦЭМ!$F$33:$F$776,СВЦЭМ!$A$33:$A$776,$A198,СВЦЭМ!$B$33:$B$776,G$190)+'СЕТ СН'!$F$12</f>
        <v>161.60695498000001</v>
      </c>
      <c r="H198" s="36">
        <f>SUMIFS(СВЦЭМ!$F$33:$F$776,СВЦЭМ!$A$33:$A$776,$A198,СВЦЭМ!$B$33:$B$776,H$190)+'СЕТ СН'!$F$12</f>
        <v>153.37576615</v>
      </c>
      <c r="I198" s="36">
        <f>SUMIFS(СВЦЭМ!$F$33:$F$776,СВЦЭМ!$A$33:$A$776,$A198,СВЦЭМ!$B$33:$B$776,I$190)+'СЕТ СН'!$F$12</f>
        <v>143.46014846</v>
      </c>
      <c r="J198" s="36">
        <f>SUMIFS(СВЦЭМ!$F$33:$F$776,СВЦЭМ!$A$33:$A$776,$A198,СВЦЭМ!$B$33:$B$776,J$190)+'СЕТ СН'!$F$12</f>
        <v>135.43596299999999</v>
      </c>
      <c r="K198" s="36">
        <f>SUMIFS(СВЦЭМ!$F$33:$F$776,СВЦЭМ!$A$33:$A$776,$A198,СВЦЭМ!$B$33:$B$776,K$190)+'СЕТ СН'!$F$12</f>
        <v>141.51739103</v>
      </c>
      <c r="L198" s="36">
        <f>SUMIFS(СВЦЭМ!$F$33:$F$776,СВЦЭМ!$A$33:$A$776,$A198,СВЦЭМ!$B$33:$B$776,L$190)+'СЕТ СН'!$F$12</f>
        <v>143.67558541</v>
      </c>
      <c r="M198" s="36">
        <f>SUMIFS(СВЦЭМ!$F$33:$F$776,СВЦЭМ!$A$33:$A$776,$A198,СВЦЭМ!$B$33:$B$776,M$190)+'СЕТ СН'!$F$12</f>
        <v>143.20734218000001</v>
      </c>
      <c r="N198" s="36">
        <f>SUMIFS(СВЦЭМ!$F$33:$F$776,СВЦЭМ!$A$33:$A$776,$A198,СВЦЭМ!$B$33:$B$776,N$190)+'СЕТ СН'!$F$12</f>
        <v>142.31991919999999</v>
      </c>
      <c r="O198" s="36">
        <f>SUMIFS(СВЦЭМ!$F$33:$F$776,СВЦЭМ!$A$33:$A$776,$A198,СВЦЭМ!$B$33:$B$776,O$190)+'СЕТ СН'!$F$12</f>
        <v>143.54975307000001</v>
      </c>
      <c r="P198" s="36">
        <f>SUMIFS(СВЦЭМ!$F$33:$F$776,СВЦЭМ!$A$33:$A$776,$A198,СВЦЭМ!$B$33:$B$776,P$190)+'СЕТ СН'!$F$12</f>
        <v>144.00202935999999</v>
      </c>
      <c r="Q198" s="36">
        <f>SUMIFS(СВЦЭМ!$F$33:$F$776,СВЦЭМ!$A$33:$A$776,$A198,СВЦЭМ!$B$33:$B$776,Q$190)+'СЕТ СН'!$F$12</f>
        <v>144.88220669</v>
      </c>
      <c r="R198" s="36">
        <f>SUMIFS(СВЦЭМ!$F$33:$F$776,СВЦЭМ!$A$33:$A$776,$A198,СВЦЭМ!$B$33:$B$776,R$190)+'СЕТ СН'!$F$12</f>
        <v>134.55689935000001</v>
      </c>
      <c r="S198" s="36">
        <f>SUMIFS(СВЦЭМ!$F$33:$F$776,СВЦЭМ!$A$33:$A$776,$A198,СВЦЭМ!$B$33:$B$776,S$190)+'СЕТ СН'!$F$12</f>
        <v>131.17310459000001</v>
      </c>
      <c r="T198" s="36">
        <f>SUMIFS(СВЦЭМ!$F$33:$F$776,СВЦЭМ!$A$33:$A$776,$A198,СВЦЭМ!$B$33:$B$776,T$190)+'СЕТ СН'!$F$12</f>
        <v>131.09617066999999</v>
      </c>
      <c r="U198" s="36">
        <f>SUMIFS(СВЦЭМ!$F$33:$F$776,СВЦЭМ!$A$33:$A$776,$A198,СВЦЭМ!$B$33:$B$776,U$190)+'СЕТ СН'!$F$12</f>
        <v>123.93582343999999</v>
      </c>
      <c r="V198" s="36">
        <f>SUMIFS(СВЦЭМ!$F$33:$F$776,СВЦЭМ!$A$33:$A$776,$A198,СВЦЭМ!$B$33:$B$776,V$190)+'СЕТ СН'!$F$12</f>
        <v>123.78494028</v>
      </c>
      <c r="W198" s="36">
        <f>SUMIFS(СВЦЭМ!$F$33:$F$776,СВЦЭМ!$A$33:$A$776,$A198,СВЦЭМ!$B$33:$B$776,W$190)+'СЕТ СН'!$F$12</f>
        <v>124.08707762</v>
      </c>
      <c r="X198" s="36">
        <f>SUMIFS(СВЦЭМ!$F$33:$F$776,СВЦЭМ!$A$33:$A$776,$A198,СВЦЭМ!$B$33:$B$776,X$190)+'СЕТ СН'!$F$12</f>
        <v>119.56507936</v>
      </c>
      <c r="Y198" s="36">
        <f>SUMIFS(СВЦЭМ!$F$33:$F$776,СВЦЭМ!$A$33:$A$776,$A198,СВЦЭМ!$B$33:$B$776,Y$190)+'СЕТ СН'!$F$12</f>
        <v>125.40103602000001</v>
      </c>
    </row>
    <row r="199" spans="1:25" ht="15.75" x14ac:dyDescent="0.2">
      <c r="A199" s="35">
        <f t="shared" si="5"/>
        <v>43686</v>
      </c>
      <c r="B199" s="36">
        <f>SUMIFS(СВЦЭМ!$F$33:$F$776,СВЦЭМ!$A$33:$A$776,$A199,СВЦЭМ!$B$33:$B$776,B$190)+'СЕТ СН'!$F$12</f>
        <v>143.67614162999999</v>
      </c>
      <c r="C199" s="36">
        <f>SUMIFS(СВЦЭМ!$F$33:$F$776,СВЦЭМ!$A$33:$A$776,$A199,СВЦЭМ!$B$33:$B$776,C$190)+'СЕТ СН'!$F$12</f>
        <v>151.16893526000001</v>
      </c>
      <c r="D199" s="36">
        <f>SUMIFS(СВЦЭМ!$F$33:$F$776,СВЦЭМ!$A$33:$A$776,$A199,СВЦЭМ!$B$33:$B$776,D$190)+'СЕТ СН'!$F$12</f>
        <v>156.08688443</v>
      </c>
      <c r="E199" s="36">
        <f>SUMIFS(СВЦЭМ!$F$33:$F$776,СВЦЭМ!$A$33:$A$776,$A199,СВЦЭМ!$B$33:$B$776,E$190)+'СЕТ СН'!$F$12</f>
        <v>159.50684802999999</v>
      </c>
      <c r="F199" s="36">
        <f>SUMIFS(СВЦЭМ!$F$33:$F$776,СВЦЭМ!$A$33:$A$776,$A199,СВЦЭМ!$B$33:$B$776,F$190)+'СЕТ СН'!$F$12</f>
        <v>161.73468779000001</v>
      </c>
      <c r="G199" s="36">
        <f>SUMIFS(СВЦЭМ!$F$33:$F$776,СВЦЭМ!$A$33:$A$776,$A199,СВЦЭМ!$B$33:$B$776,G$190)+'СЕТ СН'!$F$12</f>
        <v>159.21156404999999</v>
      </c>
      <c r="H199" s="36">
        <f>SUMIFS(СВЦЭМ!$F$33:$F$776,СВЦЭМ!$A$33:$A$776,$A199,СВЦЭМ!$B$33:$B$776,H$190)+'СЕТ СН'!$F$12</f>
        <v>153.83801614999999</v>
      </c>
      <c r="I199" s="36">
        <f>SUMIFS(СВЦЭМ!$F$33:$F$776,СВЦЭМ!$A$33:$A$776,$A199,СВЦЭМ!$B$33:$B$776,I$190)+'СЕТ СН'!$F$12</f>
        <v>146.96185604999999</v>
      </c>
      <c r="J199" s="36">
        <f>SUMIFS(СВЦЭМ!$F$33:$F$776,СВЦЭМ!$A$33:$A$776,$A199,СВЦЭМ!$B$33:$B$776,J$190)+'СЕТ СН'!$F$12</f>
        <v>138.00452357</v>
      </c>
      <c r="K199" s="36">
        <f>SUMIFS(СВЦЭМ!$F$33:$F$776,СВЦЭМ!$A$33:$A$776,$A199,СВЦЭМ!$B$33:$B$776,K$190)+'СЕТ СН'!$F$12</f>
        <v>141.65639837000001</v>
      </c>
      <c r="L199" s="36">
        <f>SUMIFS(СВЦЭМ!$F$33:$F$776,СВЦЭМ!$A$33:$A$776,$A199,СВЦЭМ!$B$33:$B$776,L$190)+'СЕТ СН'!$F$12</f>
        <v>143.71205685999999</v>
      </c>
      <c r="M199" s="36">
        <f>SUMIFS(СВЦЭМ!$F$33:$F$776,СВЦЭМ!$A$33:$A$776,$A199,СВЦЭМ!$B$33:$B$776,M$190)+'СЕТ СН'!$F$12</f>
        <v>143.46442488</v>
      </c>
      <c r="N199" s="36">
        <f>SUMIFS(СВЦЭМ!$F$33:$F$776,СВЦЭМ!$A$33:$A$776,$A199,СВЦЭМ!$B$33:$B$776,N$190)+'СЕТ СН'!$F$12</f>
        <v>142.23187089999999</v>
      </c>
      <c r="O199" s="36">
        <f>SUMIFS(СВЦЭМ!$F$33:$F$776,СВЦЭМ!$A$33:$A$776,$A199,СВЦЭМ!$B$33:$B$776,O$190)+'СЕТ СН'!$F$12</f>
        <v>143.14486821</v>
      </c>
      <c r="P199" s="36">
        <f>SUMIFS(СВЦЭМ!$F$33:$F$776,СВЦЭМ!$A$33:$A$776,$A199,СВЦЭМ!$B$33:$B$776,P$190)+'СЕТ СН'!$F$12</f>
        <v>147.88424151999999</v>
      </c>
      <c r="Q199" s="36">
        <f>SUMIFS(СВЦЭМ!$F$33:$F$776,СВЦЭМ!$A$33:$A$776,$A199,СВЦЭМ!$B$33:$B$776,Q$190)+'СЕТ СН'!$F$12</f>
        <v>148.03686612000001</v>
      </c>
      <c r="R199" s="36">
        <f>SUMIFS(СВЦЭМ!$F$33:$F$776,СВЦЭМ!$A$33:$A$776,$A199,СВЦЭМ!$B$33:$B$776,R$190)+'СЕТ СН'!$F$12</f>
        <v>139.67482172999999</v>
      </c>
      <c r="S199" s="36">
        <f>SUMIFS(СВЦЭМ!$F$33:$F$776,СВЦЭМ!$A$33:$A$776,$A199,СВЦЭМ!$B$33:$B$776,S$190)+'СЕТ СН'!$F$12</f>
        <v>130.56007799</v>
      </c>
      <c r="T199" s="36">
        <f>SUMIFS(СВЦЭМ!$F$33:$F$776,СВЦЭМ!$A$33:$A$776,$A199,СВЦЭМ!$B$33:$B$776,T$190)+'СЕТ СН'!$F$12</f>
        <v>128.46371377</v>
      </c>
      <c r="U199" s="36">
        <f>SUMIFS(СВЦЭМ!$F$33:$F$776,СВЦЭМ!$A$33:$A$776,$A199,СВЦЭМ!$B$33:$B$776,U$190)+'СЕТ СН'!$F$12</f>
        <v>127.89292904</v>
      </c>
      <c r="V199" s="36">
        <f>SUMIFS(СВЦЭМ!$F$33:$F$776,СВЦЭМ!$A$33:$A$776,$A199,СВЦЭМ!$B$33:$B$776,V$190)+'СЕТ СН'!$F$12</f>
        <v>123.35302157</v>
      </c>
      <c r="W199" s="36">
        <f>SUMIFS(СВЦЭМ!$F$33:$F$776,СВЦЭМ!$A$33:$A$776,$A199,СВЦЭМ!$B$33:$B$776,W$190)+'СЕТ СН'!$F$12</f>
        <v>124.72274993000001</v>
      </c>
      <c r="X199" s="36">
        <f>SUMIFS(СВЦЭМ!$F$33:$F$776,СВЦЭМ!$A$33:$A$776,$A199,СВЦЭМ!$B$33:$B$776,X$190)+'СЕТ СН'!$F$12</f>
        <v>120.04317383</v>
      </c>
      <c r="Y199" s="36">
        <f>SUMIFS(СВЦЭМ!$F$33:$F$776,СВЦЭМ!$A$33:$A$776,$A199,СВЦЭМ!$B$33:$B$776,Y$190)+'СЕТ СН'!$F$12</f>
        <v>130.81066466999999</v>
      </c>
    </row>
    <row r="200" spans="1:25" ht="15.75" x14ac:dyDescent="0.2">
      <c r="A200" s="35">
        <f t="shared" si="5"/>
        <v>43687</v>
      </c>
      <c r="B200" s="36">
        <f>SUMIFS(СВЦЭМ!$F$33:$F$776,СВЦЭМ!$A$33:$A$776,$A200,СВЦЭМ!$B$33:$B$776,B$190)+'СЕТ СН'!$F$12</f>
        <v>155.51007329000001</v>
      </c>
      <c r="C200" s="36">
        <f>SUMIFS(СВЦЭМ!$F$33:$F$776,СВЦЭМ!$A$33:$A$776,$A200,СВЦЭМ!$B$33:$B$776,C$190)+'СЕТ СН'!$F$12</f>
        <v>157.36190711</v>
      </c>
      <c r="D200" s="36">
        <f>SUMIFS(СВЦЭМ!$F$33:$F$776,СВЦЭМ!$A$33:$A$776,$A200,СВЦЭМ!$B$33:$B$776,D$190)+'СЕТ СН'!$F$12</f>
        <v>159.87738340999999</v>
      </c>
      <c r="E200" s="36">
        <f>SUMIFS(СВЦЭМ!$F$33:$F$776,СВЦЭМ!$A$33:$A$776,$A200,СВЦЭМ!$B$33:$B$776,E$190)+'СЕТ СН'!$F$12</f>
        <v>163.71728888000001</v>
      </c>
      <c r="F200" s="36">
        <f>SUMIFS(СВЦЭМ!$F$33:$F$776,СВЦЭМ!$A$33:$A$776,$A200,СВЦЭМ!$B$33:$B$776,F$190)+'СЕТ СН'!$F$12</f>
        <v>167.59874427</v>
      </c>
      <c r="G200" s="36">
        <f>SUMIFS(СВЦЭМ!$F$33:$F$776,СВЦЭМ!$A$33:$A$776,$A200,СВЦЭМ!$B$33:$B$776,G$190)+'СЕТ СН'!$F$12</f>
        <v>162.38994915999999</v>
      </c>
      <c r="H200" s="36">
        <f>SUMIFS(СВЦЭМ!$F$33:$F$776,СВЦЭМ!$A$33:$A$776,$A200,СВЦЭМ!$B$33:$B$776,H$190)+'СЕТ СН'!$F$12</f>
        <v>154.47433659999999</v>
      </c>
      <c r="I200" s="36">
        <f>SUMIFS(СВЦЭМ!$F$33:$F$776,СВЦЭМ!$A$33:$A$776,$A200,СВЦЭМ!$B$33:$B$776,I$190)+'СЕТ СН'!$F$12</f>
        <v>157.72770244</v>
      </c>
      <c r="J200" s="36">
        <f>SUMIFS(СВЦЭМ!$F$33:$F$776,СВЦЭМ!$A$33:$A$776,$A200,СВЦЭМ!$B$33:$B$776,J$190)+'СЕТ СН'!$F$12</f>
        <v>138.91737491999999</v>
      </c>
      <c r="K200" s="36">
        <f>SUMIFS(СВЦЭМ!$F$33:$F$776,СВЦЭМ!$A$33:$A$776,$A200,СВЦЭМ!$B$33:$B$776,K$190)+'СЕТ СН'!$F$12</f>
        <v>142.97688077000001</v>
      </c>
      <c r="L200" s="36">
        <f>SUMIFS(СВЦЭМ!$F$33:$F$776,СВЦЭМ!$A$33:$A$776,$A200,СВЦЭМ!$B$33:$B$776,L$190)+'СЕТ СН'!$F$12</f>
        <v>146.15521257</v>
      </c>
      <c r="M200" s="36">
        <f>SUMIFS(СВЦЭМ!$F$33:$F$776,СВЦЭМ!$A$33:$A$776,$A200,СВЦЭМ!$B$33:$B$776,M$190)+'СЕТ СН'!$F$12</f>
        <v>145.18749523</v>
      </c>
      <c r="N200" s="36">
        <f>SUMIFS(СВЦЭМ!$F$33:$F$776,СВЦЭМ!$A$33:$A$776,$A200,СВЦЭМ!$B$33:$B$776,N$190)+'СЕТ СН'!$F$12</f>
        <v>143.79172869000001</v>
      </c>
      <c r="O200" s="36">
        <f>SUMIFS(СВЦЭМ!$F$33:$F$776,СВЦЭМ!$A$33:$A$776,$A200,СВЦЭМ!$B$33:$B$776,O$190)+'СЕТ СН'!$F$12</f>
        <v>143.93095395</v>
      </c>
      <c r="P200" s="36">
        <f>SUMIFS(СВЦЭМ!$F$33:$F$776,СВЦЭМ!$A$33:$A$776,$A200,СВЦЭМ!$B$33:$B$776,P$190)+'СЕТ СН'!$F$12</f>
        <v>143.99577253000001</v>
      </c>
      <c r="Q200" s="36">
        <f>SUMIFS(СВЦЭМ!$F$33:$F$776,СВЦЭМ!$A$33:$A$776,$A200,СВЦЭМ!$B$33:$B$776,Q$190)+'СЕТ СН'!$F$12</f>
        <v>146.01569524999999</v>
      </c>
      <c r="R200" s="36">
        <f>SUMIFS(СВЦЭМ!$F$33:$F$776,СВЦЭМ!$A$33:$A$776,$A200,СВЦЭМ!$B$33:$B$776,R$190)+'СЕТ СН'!$F$12</f>
        <v>135.61666055000001</v>
      </c>
      <c r="S200" s="36">
        <f>SUMIFS(СВЦЭМ!$F$33:$F$776,СВЦЭМ!$A$33:$A$776,$A200,СВЦЭМ!$B$33:$B$776,S$190)+'СЕТ СН'!$F$12</f>
        <v>135.14442767</v>
      </c>
      <c r="T200" s="36">
        <f>SUMIFS(СВЦЭМ!$F$33:$F$776,СВЦЭМ!$A$33:$A$776,$A200,СВЦЭМ!$B$33:$B$776,T$190)+'СЕТ СН'!$F$12</f>
        <v>134.71976357</v>
      </c>
      <c r="U200" s="36">
        <f>SUMIFS(СВЦЭМ!$F$33:$F$776,СВЦЭМ!$A$33:$A$776,$A200,СВЦЭМ!$B$33:$B$776,U$190)+'СЕТ СН'!$F$12</f>
        <v>132.76885902999999</v>
      </c>
      <c r="V200" s="36">
        <f>SUMIFS(СВЦЭМ!$F$33:$F$776,СВЦЭМ!$A$33:$A$776,$A200,СВЦЭМ!$B$33:$B$776,V$190)+'СЕТ СН'!$F$12</f>
        <v>133.90151284999999</v>
      </c>
      <c r="W200" s="36">
        <f>SUMIFS(СВЦЭМ!$F$33:$F$776,СВЦЭМ!$A$33:$A$776,$A200,СВЦЭМ!$B$33:$B$776,W$190)+'СЕТ СН'!$F$12</f>
        <v>137.84050103000001</v>
      </c>
      <c r="X200" s="36">
        <f>SUMIFS(СВЦЭМ!$F$33:$F$776,СВЦЭМ!$A$33:$A$776,$A200,СВЦЭМ!$B$33:$B$776,X$190)+'СЕТ СН'!$F$12</f>
        <v>132.98107823000001</v>
      </c>
      <c r="Y200" s="36">
        <f>SUMIFS(СВЦЭМ!$F$33:$F$776,СВЦЭМ!$A$33:$A$776,$A200,СВЦЭМ!$B$33:$B$776,Y$190)+'СЕТ СН'!$F$12</f>
        <v>132.21432152</v>
      </c>
    </row>
    <row r="201" spans="1:25" ht="15.75" x14ac:dyDescent="0.2">
      <c r="A201" s="35">
        <f t="shared" si="5"/>
        <v>43688</v>
      </c>
      <c r="B201" s="36">
        <f>SUMIFS(СВЦЭМ!$F$33:$F$776,СВЦЭМ!$A$33:$A$776,$A201,СВЦЭМ!$B$33:$B$776,B$190)+'СЕТ СН'!$F$12</f>
        <v>153.19792794</v>
      </c>
      <c r="C201" s="36">
        <f>SUMIFS(СВЦЭМ!$F$33:$F$776,СВЦЭМ!$A$33:$A$776,$A201,СВЦЭМ!$B$33:$B$776,C$190)+'СЕТ СН'!$F$12</f>
        <v>159.15668026</v>
      </c>
      <c r="D201" s="36">
        <f>SUMIFS(СВЦЭМ!$F$33:$F$776,СВЦЭМ!$A$33:$A$776,$A201,СВЦЭМ!$B$33:$B$776,D$190)+'СЕТ СН'!$F$12</f>
        <v>164.25803612000001</v>
      </c>
      <c r="E201" s="36">
        <f>SUMIFS(СВЦЭМ!$F$33:$F$776,СВЦЭМ!$A$33:$A$776,$A201,СВЦЭМ!$B$33:$B$776,E$190)+'СЕТ СН'!$F$12</f>
        <v>165.97319991000001</v>
      </c>
      <c r="F201" s="36">
        <f>SUMIFS(СВЦЭМ!$F$33:$F$776,СВЦЭМ!$A$33:$A$776,$A201,СВЦЭМ!$B$33:$B$776,F$190)+'СЕТ СН'!$F$12</f>
        <v>169.88961012999999</v>
      </c>
      <c r="G201" s="36">
        <f>SUMIFS(СВЦЭМ!$F$33:$F$776,СВЦЭМ!$A$33:$A$776,$A201,СВЦЭМ!$B$33:$B$776,G$190)+'СЕТ СН'!$F$12</f>
        <v>167.32755155999999</v>
      </c>
      <c r="H201" s="36">
        <f>SUMIFS(СВЦЭМ!$F$33:$F$776,СВЦЭМ!$A$33:$A$776,$A201,СВЦЭМ!$B$33:$B$776,H$190)+'СЕТ СН'!$F$12</f>
        <v>164.41046625999999</v>
      </c>
      <c r="I201" s="36">
        <f>SUMIFS(СВЦЭМ!$F$33:$F$776,СВЦЭМ!$A$33:$A$776,$A201,СВЦЭМ!$B$33:$B$776,I$190)+'СЕТ СН'!$F$12</f>
        <v>158.73341608999999</v>
      </c>
      <c r="J201" s="36">
        <f>SUMIFS(СВЦЭМ!$F$33:$F$776,СВЦЭМ!$A$33:$A$776,$A201,СВЦЭМ!$B$33:$B$776,J$190)+'СЕТ СН'!$F$12</f>
        <v>144.96529133000001</v>
      </c>
      <c r="K201" s="36">
        <f>SUMIFS(СВЦЭМ!$F$33:$F$776,СВЦЭМ!$A$33:$A$776,$A201,СВЦЭМ!$B$33:$B$776,K$190)+'СЕТ СН'!$F$12</f>
        <v>139.71081093000001</v>
      </c>
      <c r="L201" s="36">
        <f>SUMIFS(СВЦЭМ!$F$33:$F$776,СВЦЭМ!$A$33:$A$776,$A201,СВЦЭМ!$B$33:$B$776,L$190)+'СЕТ СН'!$F$12</f>
        <v>142.89126515999999</v>
      </c>
      <c r="M201" s="36">
        <f>SUMIFS(СВЦЭМ!$F$33:$F$776,СВЦЭМ!$A$33:$A$776,$A201,СВЦЭМ!$B$33:$B$776,M$190)+'СЕТ СН'!$F$12</f>
        <v>142.85185580999999</v>
      </c>
      <c r="N201" s="36">
        <f>SUMIFS(СВЦЭМ!$F$33:$F$776,СВЦЭМ!$A$33:$A$776,$A201,СВЦЭМ!$B$33:$B$776,N$190)+'СЕТ СН'!$F$12</f>
        <v>142.35337842000001</v>
      </c>
      <c r="O201" s="36">
        <f>SUMIFS(СВЦЭМ!$F$33:$F$776,СВЦЭМ!$A$33:$A$776,$A201,СВЦЭМ!$B$33:$B$776,O$190)+'СЕТ СН'!$F$12</f>
        <v>142.67155688</v>
      </c>
      <c r="P201" s="36">
        <f>SUMIFS(СВЦЭМ!$F$33:$F$776,СВЦЭМ!$A$33:$A$776,$A201,СВЦЭМ!$B$33:$B$776,P$190)+'СЕТ СН'!$F$12</f>
        <v>142.81263175999999</v>
      </c>
      <c r="Q201" s="36">
        <f>SUMIFS(СВЦЭМ!$F$33:$F$776,СВЦЭМ!$A$33:$A$776,$A201,СВЦЭМ!$B$33:$B$776,Q$190)+'СЕТ СН'!$F$12</f>
        <v>141.43178563000001</v>
      </c>
      <c r="R201" s="36">
        <f>SUMIFS(СВЦЭМ!$F$33:$F$776,СВЦЭМ!$A$33:$A$776,$A201,СВЦЭМ!$B$33:$B$776,R$190)+'СЕТ СН'!$F$12</f>
        <v>134.81989071000001</v>
      </c>
      <c r="S201" s="36">
        <f>SUMIFS(СВЦЭМ!$F$33:$F$776,СВЦЭМ!$A$33:$A$776,$A201,СВЦЭМ!$B$33:$B$776,S$190)+'СЕТ СН'!$F$12</f>
        <v>134.47260961000001</v>
      </c>
      <c r="T201" s="36">
        <f>SUMIFS(СВЦЭМ!$F$33:$F$776,СВЦЭМ!$A$33:$A$776,$A201,СВЦЭМ!$B$33:$B$776,T$190)+'СЕТ СН'!$F$12</f>
        <v>136.04815511000001</v>
      </c>
      <c r="U201" s="36">
        <f>SUMIFS(СВЦЭМ!$F$33:$F$776,СВЦЭМ!$A$33:$A$776,$A201,СВЦЭМ!$B$33:$B$776,U$190)+'СЕТ СН'!$F$12</f>
        <v>136.99977999000001</v>
      </c>
      <c r="V201" s="36">
        <f>SUMIFS(СВЦЭМ!$F$33:$F$776,СВЦЭМ!$A$33:$A$776,$A201,СВЦЭМ!$B$33:$B$776,V$190)+'СЕТ СН'!$F$12</f>
        <v>138.59320206999999</v>
      </c>
      <c r="W201" s="36">
        <f>SUMIFS(СВЦЭМ!$F$33:$F$776,СВЦЭМ!$A$33:$A$776,$A201,СВЦЭМ!$B$33:$B$776,W$190)+'СЕТ СН'!$F$12</f>
        <v>141.53185947</v>
      </c>
      <c r="X201" s="36">
        <f>SUMIFS(СВЦЭМ!$F$33:$F$776,СВЦЭМ!$A$33:$A$776,$A201,СВЦЭМ!$B$33:$B$776,X$190)+'СЕТ СН'!$F$12</f>
        <v>134.81016258</v>
      </c>
      <c r="Y201" s="36">
        <f>SUMIFS(СВЦЭМ!$F$33:$F$776,СВЦЭМ!$A$33:$A$776,$A201,СВЦЭМ!$B$33:$B$776,Y$190)+'СЕТ СН'!$F$12</f>
        <v>131.47838732</v>
      </c>
    </row>
    <row r="202" spans="1:25" ht="15.75" x14ac:dyDescent="0.2">
      <c r="A202" s="35">
        <f t="shared" si="5"/>
        <v>43689</v>
      </c>
      <c r="B202" s="36">
        <f>SUMIFS(СВЦЭМ!$F$33:$F$776,СВЦЭМ!$A$33:$A$776,$A202,СВЦЭМ!$B$33:$B$776,B$190)+'СЕТ СН'!$F$12</f>
        <v>147.56854626000001</v>
      </c>
      <c r="C202" s="36">
        <f>SUMIFS(СВЦЭМ!$F$33:$F$776,СВЦЭМ!$A$33:$A$776,$A202,СВЦЭМ!$B$33:$B$776,C$190)+'СЕТ СН'!$F$12</f>
        <v>155.02180852999999</v>
      </c>
      <c r="D202" s="36">
        <f>SUMIFS(СВЦЭМ!$F$33:$F$776,СВЦЭМ!$A$33:$A$776,$A202,СВЦЭМ!$B$33:$B$776,D$190)+'СЕТ СН'!$F$12</f>
        <v>164.60878346000001</v>
      </c>
      <c r="E202" s="36">
        <f>SUMIFS(СВЦЭМ!$F$33:$F$776,СВЦЭМ!$A$33:$A$776,$A202,СВЦЭМ!$B$33:$B$776,E$190)+'СЕТ СН'!$F$12</f>
        <v>166.6748274</v>
      </c>
      <c r="F202" s="36">
        <f>SUMIFS(СВЦЭМ!$F$33:$F$776,СВЦЭМ!$A$33:$A$776,$A202,СВЦЭМ!$B$33:$B$776,F$190)+'СЕТ СН'!$F$12</f>
        <v>168.96647397999999</v>
      </c>
      <c r="G202" s="36">
        <f>SUMIFS(СВЦЭМ!$F$33:$F$776,СВЦЭМ!$A$33:$A$776,$A202,СВЦЭМ!$B$33:$B$776,G$190)+'СЕТ СН'!$F$12</f>
        <v>164.78134506000001</v>
      </c>
      <c r="H202" s="36">
        <f>SUMIFS(СВЦЭМ!$F$33:$F$776,СВЦЭМ!$A$33:$A$776,$A202,СВЦЭМ!$B$33:$B$776,H$190)+'СЕТ СН'!$F$12</f>
        <v>157.5422471</v>
      </c>
      <c r="I202" s="36">
        <f>SUMIFS(СВЦЭМ!$F$33:$F$776,СВЦЭМ!$A$33:$A$776,$A202,СВЦЭМ!$B$33:$B$776,I$190)+'СЕТ СН'!$F$12</f>
        <v>148.89073163</v>
      </c>
      <c r="J202" s="36">
        <f>SUMIFS(СВЦЭМ!$F$33:$F$776,СВЦЭМ!$A$33:$A$776,$A202,СВЦЭМ!$B$33:$B$776,J$190)+'СЕТ СН'!$F$12</f>
        <v>143.86842480000001</v>
      </c>
      <c r="K202" s="36">
        <f>SUMIFS(СВЦЭМ!$F$33:$F$776,СВЦЭМ!$A$33:$A$776,$A202,СВЦЭМ!$B$33:$B$776,K$190)+'СЕТ СН'!$F$12</f>
        <v>147.85914621000001</v>
      </c>
      <c r="L202" s="36">
        <f>SUMIFS(СВЦЭМ!$F$33:$F$776,СВЦЭМ!$A$33:$A$776,$A202,СВЦЭМ!$B$33:$B$776,L$190)+'СЕТ СН'!$F$12</f>
        <v>147.8390503</v>
      </c>
      <c r="M202" s="36">
        <f>SUMIFS(СВЦЭМ!$F$33:$F$776,СВЦЭМ!$A$33:$A$776,$A202,СВЦЭМ!$B$33:$B$776,M$190)+'СЕТ СН'!$F$12</f>
        <v>149.31742313999999</v>
      </c>
      <c r="N202" s="36">
        <f>SUMIFS(СВЦЭМ!$F$33:$F$776,СВЦЭМ!$A$33:$A$776,$A202,СВЦЭМ!$B$33:$B$776,N$190)+'СЕТ СН'!$F$12</f>
        <v>148.53954525</v>
      </c>
      <c r="O202" s="36">
        <f>SUMIFS(СВЦЭМ!$F$33:$F$776,СВЦЭМ!$A$33:$A$776,$A202,СВЦЭМ!$B$33:$B$776,O$190)+'СЕТ СН'!$F$12</f>
        <v>148.51825249000001</v>
      </c>
      <c r="P202" s="36">
        <f>SUMIFS(СВЦЭМ!$F$33:$F$776,СВЦЭМ!$A$33:$A$776,$A202,СВЦЭМ!$B$33:$B$776,P$190)+'СЕТ СН'!$F$12</f>
        <v>149.24233656999999</v>
      </c>
      <c r="Q202" s="36">
        <f>SUMIFS(СВЦЭМ!$F$33:$F$776,СВЦЭМ!$A$33:$A$776,$A202,СВЦЭМ!$B$33:$B$776,Q$190)+'СЕТ СН'!$F$12</f>
        <v>148.42103688</v>
      </c>
      <c r="R202" s="36">
        <f>SUMIFS(СВЦЭМ!$F$33:$F$776,СВЦЭМ!$A$33:$A$776,$A202,СВЦЭМ!$B$33:$B$776,R$190)+'СЕТ СН'!$F$12</f>
        <v>139.63157967000001</v>
      </c>
      <c r="S202" s="36">
        <f>SUMIFS(СВЦЭМ!$F$33:$F$776,СВЦЭМ!$A$33:$A$776,$A202,СВЦЭМ!$B$33:$B$776,S$190)+'СЕТ СН'!$F$12</f>
        <v>137.95617084</v>
      </c>
      <c r="T202" s="36">
        <f>SUMIFS(СВЦЭМ!$F$33:$F$776,СВЦЭМ!$A$33:$A$776,$A202,СВЦЭМ!$B$33:$B$776,T$190)+'СЕТ СН'!$F$12</f>
        <v>137.19252499000001</v>
      </c>
      <c r="U202" s="36">
        <f>SUMIFS(СВЦЭМ!$F$33:$F$776,СВЦЭМ!$A$33:$A$776,$A202,СВЦЭМ!$B$33:$B$776,U$190)+'СЕТ СН'!$F$12</f>
        <v>136.32478943999999</v>
      </c>
      <c r="V202" s="36">
        <f>SUMIFS(СВЦЭМ!$F$33:$F$776,СВЦЭМ!$A$33:$A$776,$A202,СВЦЭМ!$B$33:$B$776,V$190)+'СЕТ СН'!$F$12</f>
        <v>136.52128198</v>
      </c>
      <c r="W202" s="36">
        <f>SUMIFS(СВЦЭМ!$F$33:$F$776,СВЦЭМ!$A$33:$A$776,$A202,СВЦЭМ!$B$33:$B$776,W$190)+'СЕТ СН'!$F$12</f>
        <v>138.06583663000001</v>
      </c>
      <c r="X202" s="36">
        <f>SUMIFS(СВЦЭМ!$F$33:$F$776,СВЦЭМ!$A$33:$A$776,$A202,СВЦЭМ!$B$33:$B$776,X$190)+'СЕТ СН'!$F$12</f>
        <v>132.07153901000001</v>
      </c>
      <c r="Y202" s="36">
        <f>SUMIFS(СВЦЭМ!$F$33:$F$776,СВЦЭМ!$A$33:$A$776,$A202,СВЦЭМ!$B$33:$B$776,Y$190)+'СЕТ СН'!$F$12</f>
        <v>137.16965074000001</v>
      </c>
    </row>
    <row r="203" spans="1:25" ht="15.75" x14ac:dyDescent="0.2">
      <c r="A203" s="35">
        <f t="shared" si="5"/>
        <v>43690</v>
      </c>
      <c r="B203" s="36">
        <f>SUMIFS(СВЦЭМ!$F$33:$F$776,СВЦЭМ!$A$33:$A$776,$A203,СВЦЭМ!$B$33:$B$776,B$190)+'СЕТ СН'!$F$12</f>
        <v>154.15886877</v>
      </c>
      <c r="C203" s="36">
        <f>SUMIFS(СВЦЭМ!$F$33:$F$776,СВЦЭМ!$A$33:$A$776,$A203,СВЦЭМ!$B$33:$B$776,C$190)+'СЕТ СН'!$F$12</f>
        <v>162.66647030999999</v>
      </c>
      <c r="D203" s="36">
        <f>SUMIFS(СВЦЭМ!$F$33:$F$776,СВЦЭМ!$A$33:$A$776,$A203,СВЦЭМ!$B$33:$B$776,D$190)+'СЕТ СН'!$F$12</f>
        <v>167.39168613999999</v>
      </c>
      <c r="E203" s="36">
        <f>SUMIFS(СВЦЭМ!$F$33:$F$776,СВЦЭМ!$A$33:$A$776,$A203,СВЦЭМ!$B$33:$B$776,E$190)+'СЕТ СН'!$F$12</f>
        <v>169.59997240000001</v>
      </c>
      <c r="F203" s="36">
        <f>SUMIFS(СВЦЭМ!$F$33:$F$776,СВЦЭМ!$A$33:$A$776,$A203,СВЦЭМ!$B$33:$B$776,F$190)+'СЕТ СН'!$F$12</f>
        <v>170.92609818</v>
      </c>
      <c r="G203" s="36">
        <f>SUMIFS(СВЦЭМ!$F$33:$F$776,СВЦЭМ!$A$33:$A$776,$A203,СВЦЭМ!$B$33:$B$776,G$190)+'СЕТ СН'!$F$12</f>
        <v>169.13377672999999</v>
      </c>
      <c r="H203" s="36">
        <f>SUMIFS(СВЦЭМ!$F$33:$F$776,СВЦЭМ!$A$33:$A$776,$A203,СВЦЭМ!$B$33:$B$776,H$190)+'СЕТ СН'!$F$12</f>
        <v>161.91971581999999</v>
      </c>
      <c r="I203" s="36">
        <f>SUMIFS(СВЦЭМ!$F$33:$F$776,СВЦЭМ!$A$33:$A$776,$A203,СВЦЭМ!$B$33:$B$776,I$190)+'СЕТ СН'!$F$12</f>
        <v>153.99403056</v>
      </c>
      <c r="J203" s="36">
        <f>SUMIFS(СВЦЭМ!$F$33:$F$776,СВЦЭМ!$A$33:$A$776,$A203,СВЦЭМ!$B$33:$B$776,J$190)+'СЕТ СН'!$F$12</f>
        <v>148.78254634000001</v>
      </c>
      <c r="K203" s="36">
        <f>SUMIFS(СВЦЭМ!$F$33:$F$776,СВЦЭМ!$A$33:$A$776,$A203,СВЦЭМ!$B$33:$B$776,K$190)+'СЕТ СН'!$F$12</f>
        <v>141.23785083999999</v>
      </c>
      <c r="L203" s="36">
        <f>SUMIFS(СВЦЭМ!$F$33:$F$776,СВЦЭМ!$A$33:$A$776,$A203,СВЦЭМ!$B$33:$B$776,L$190)+'СЕТ СН'!$F$12</f>
        <v>142.21362905000001</v>
      </c>
      <c r="M203" s="36">
        <f>SUMIFS(СВЦЭМ!$F$33:$F$776,СВЦЭМ!$A$33:$A$776,$A203,СВЦЭМ!$B$33:$B$776,M$190)+'СЕТ СН'!$F$12</f>
        <v>142.12232291999999</v>
      </c>
      <c r="N203" s="36">
        <f>SUMIFS(СВЦЭМ!$F$33:$F$776,СВЦЭМ!$A$33:$A$776,$A203,СВЦЭМ!$B$33:$B$776,N$190)+'СЕТ СН'!$F$12</f>
        <v>140.31682384000001</v>
      </c>
      <c r="O203" s="36">
        <f>SUMIFS(СВЦЭМ!$F$33:$F$776,СВЦЭМ!$A$33:$A$776,$A203,СВЦЭМ!$B$33:$B$776,O$190)+'СЕТ СН'!$F$12</f>
        <v>142.29021048000001</v>
      </c>
      <c r="P203" s="36">
        <f>SUMIFS(СВЦЭМ!$F$33:$F$776,СВЦЭМ!$A$33:$A$776,$A203,СВЦЭМ!$B$33:$B$776,P$190)+'СЕТ СН'!$F$12</f>
        <v>142.08109429999999</v>
      </c>
      <c r="Q203" s="36">
        <f>SUMIFS(СВЦЭМ!$F$33:$F$776,СВЦЭМ!$A$33:$A$776,$A203,СВЦЭМ!$B$33:$B$776,Q$190)+'СЕТ СН'!$F$12</f>
        <v>141.5663533</v>
      </c>
      <c r="R203" s="36">
        <f>SUMIFS(СВЦЭМ!$F$33:$F$776,СВЦЭМ!$A$33:$A$776,$A203,СВЦЭМ!$B$33:$B$776,R$190)+'СЕТ СН'!$F$12</f>
        <v>132.68931602000001</v>
      </c>
      <c r="S203" s="36">
        <f>SUMIFS(СВЦЭМ!$F$33:$F$776,СВЦЭМ!$A$33:$A$776,$A203,СВЦЭМ!$B$33:$B$776,S$190)+'СЕТ СН'!$F$12</f>
        <v>132.37036893999999</v>
      </c>
      <c r="T203" s="36">
        <f>SUMIFS(СВЦЭМ!$F$33:$F$776,СВЦЭМ!$A$33:$A$776,$A203,СВЦЭМ!$B$33:$B$776,T$190)+'СЕТ СН'!$F$12</f>
        <v>133.57239938999999</v>
      </c>
      <c r="U203" s="36">
        <f>SUMIFS(СВЦЭМ!$F$33:$F$776,СВЦЭМ!$A$33:$A$776,$A203,СВЦЭМ!$B$33:$B$776,U$190)+'СЕТ СН'!$F$12</f>
        <v>132.95343066000001</v>
      </c>
      <c r="V203" s="36">
        <f>SUMIFS(СВЦЭМ!$F$33:$F$776,СВЦЭМ!$A$33:$A$776,$A203,СВЦЭМ!$B$33:$B$776,V$190)+'СЕТ СН'!$F$12</f>
        <v>133.91978903</v>
      </c>
      <c r="W203" s="36">
        <f>SUMIFS(СВЦЭМ!$F$33:$F$776,СВЦЭМ!$A$33:$A$776,$A203,СВЦЭМ!$B$33:$B$776,W$190)+'СЕТ СН'!$F$12</f>
        <v>134.26519992999999</v>
      </c>
      <c r="X203" s="36">
        <f>SUMIFS(СВЦЭМ!$F$33:$F$776,СВЦЭМ!$A$33:$A$776,$A203,СВЦЭМ!$B$33:$B$776,X$190)+'СЕТ СН'!$F$12</f>
        <v>127.70530967000001</v>
      </c>
      <c r="Y203" s="36">
        <f>SUMIFS(СВЦЭМ!$F$33:$F$776,СВЦЭМ!$A$33:$A$776,$A203,СВЦЭМ!$B$33:$B$776,Y$190)+'СЕТ СН'!$F$12</f>
        <v>132.85612563000001</v>
      </c>
    </row>
    <row r="204" spans="1:25" ht="15.75" x14ac:dyDescent="0.2">
      <c r="A204" s="35">
        <f t="shared" si="5"/>
        <v>43691</v>
      </c>
      <c r="B204" s="36">
        <f>SUMIFS(СВЦЭМ!$F$33:$F$776,СВЦЭМ!$A$33:$A$776,$A204,СВЦЭМ!$B$33:$B$776,B$190)+'СЕТ СН'!$F$12</f>
        <v>151.7582141</v>
      </c>
      <c r="C204" s="36">
        <f>SUMIFS(СВЦЭМ!$F$33:$F$776,СВЦЭМ!$A$33:$A$776,$A204,СВЦЭМ!$B$33:$B$776,C$190)+'СЕТ СН'!$F$12</f>
        <v>154.33668215</v>
      </c>
      <c r="D204" s="36">
        <f>SUMIFS(СВЦЭМ!$F$33:$F$776,СВЦЭМ!$A$33:$A$776,$A204,СВЦЭМ!$B$33:$B$776,D$190)+'СЕТ СН'!$F$12</f>
        <v>153.71511466000001</v>
      </c>
      <c r="E204" s="36">
        <f>SUMIFS(СВЦЭМ!$F$33:$F$776,СВЦЭМ!$A$33:$A$776,$A204,СВЦЭМ!$B$33:$B$776,E$190)+'СЕТ СН'!$F$12</f>
        <v>154.66117628999999</v>
      </c>
      <c r="F204" s="36">
        <f>SUMIFS(СВЦЭМ!$F$33:$F$776,СВЦЭМ!$A$33:$A$776,$A204,СВЦЭМ!$B$33:$B$776,F$190)+'СЕТ СН'!$F$12</f>
        <v>154.25717484</v>
      </c>
      <c r="G204" s="36">
        <f>SUMIFS(СВЦЭМ!$F$33:$F$776,СВЦЭМ!$A$33:$A$776,$A204,СВЦЭМ!$B$33:$B$776,G$190)+'СЕТ СН'!$F$12</f>
        <v>151.08855778</v>
      </c>
      <c r="H204" s="36">
        <f>SUMIFS(СВЦЭМ!$F$33:$F$776,СВЦЭМ!$A$33:$A$776,$A204,СВЦЭМ!$B$33:$B$776,H$190)+'СЕТ СН'!$F$12</f>
        <v>146.86528755000001</v>
      </c>
      <c r="I204" s="36">
        <f>SUMIFS(СВЦЭМ!$F$33:$F$776,СВЦЭМ!$A$33:$A$776,$A204,СВЦЭМ!$B$33:$B$776,I$190)+'СЕТ СН'!$F$12</f>
        <v>135.91148276000001</v>
      </c>
      <c r="J204" s="36">
        <f>SUMIFS(СВЦЭМ!$F$33:$F$776,СВЦЭМ!$A$33:$A$776,$A204,СВЦЭМ!$B$33:$B$776,J$190)+'СЕТ СН'!$F$12</f>
        <v>134.44794099000001</v>
      </c>
      <c r="K204" s="36">
        <f>SUMIFS(СВЦЭМ!$F$33:$F$776,СВЦЭМ!$A$33:$A$776,$A204,СВЦЭМ!$B$33:$B$776,K$190)+'СЕТ СН'!$F$12</f>
        <v>139.26220280000001</v>
      </c>
      <c r="L204" s="36">
        <f>SUMIFS(СВЦЭМ!$F$33:$F$776,СВЦЭМ!$A$33:$A$776,$A204,СВЦЭМ!$B$33:$B$776,L$190)+'СЕТ СН'!$F$12</f>
        <v>139.5053489</v>
      </c>
      <c r="M204" s="36">
        <f>SUMIFS(СВЦЭМ!$F$33:$F$776,СВЦЭМ!$A$33:$A$776,$A204,СВЦЭМ!$B$33:$B$776,M$190)+'СЕТ СН'!$F$12</f>
        <v>140.96737440999999</v>
      </c>
      <c r="N204" s="36">
        <f>SUMIFS(СВЦЭМ!$F$33:$F$776,СВЦЭМ!$A$33:$A$776,$A204,СВЦЭМ!$B$33:$B$776,N$190)+'СЕТ СН'!$F$12</f>
        <v>137.1497166</v>
      </c>
      <c r="O204" s="36">
        <f>SUMIFS(СВЦЭМ!$F$33:$F$776,СВЦЭМ!$A$33:$A$776,$A204,СВЦЭМ!$B$33:$B$776,O$190)+'СЕТ СН'!$F$12</f>
        <v>142.25812886</v>
      </c>
      <c r="P204" s="36">
        <f>SUMIFS(СВЦЭМ!$F$33:$F$776,СВЦЭМ!$A$33:$A$776,$A204,СВЦЭМ!$B$33:$B$776,P$190)+'СЕТ СН'!$F$12</f>
        <v>137.44677060000001</v>
      </c>
      <c r="Q204" s="36">
        <f>SUMIFS(СВЦЭМ!$F$33:$F$776,СВЦЭМ!$A$33:$A$776,$A204,СВЦЭМ!$B$33:$B$776,Q$190)+'СЕТ СН'!$F$12</f>
        <v>138.24556472</v>
      </c>
      <c r="R204" s="36">
        <f>SUMIFS(СВЦЭМ!$F$33:$F$776,СВЦЭМ!$A$33:$A$776,$A204,СВЦЭМ!$B$33:$B$776,R$190)+'СЕТ СН'!$F$12</f>
        <v>131.16244710000001</v>
      </c>
      <c r="S204" s="36">
        <f>SUMIFS(СВЦЭМ!$F$33:$F$776,СВЦЭМ!$A$33:$A$776,$A204,СВЦЭМ!$B$33:$B$776,S$190)+'СЕТ СН'!$F$12</f>
        <v>132.79228445999999</v>
      </c>
      <c r="T204" s="36">
        <f>SUMIFS(СВЦЭМ!$F$33:$F$776,СВЦЭМ!$A$33:$A$776,$A204,СВЦЭМ!$B$33:$B$776,T$190)+'СЕТ СН'!$F$12</f>
        <v>133.6238879</v>
      </c>
      <c r="U204" s="36">
        <f>SUMIFS(СВЦЭМ!$F$33:$F$776,СВЦЭМ!$A$33:$A$776,$A204,СВЦЭМ!$B$33:$B$776,U$190)+'СЕТ СН'!$F$12</f>
        <v>132.49276771999999</v>
      </c>
      <c r="V204" s="36">
        <f>SUMIFS(СВЦЭМ!$F$33:$F$776,СВЦЭМ!$A$33:$A$776,$A204,СВЦЭМ!$B$33:$B$776,V$190)+'СЕТ СН'!$F$12</f>
        <v>135.03180058999999</v>
      </c>
      <c r="W204" s="36">
        <f>SUMIFS(СВЦЭМ!$F$33:$F$776,СВЦЭМ!$A$33:$A$776,$A204,СВЦЭМ!$B$33:$B$776,W$190)+'СЕТ СН'!$F$12</f>
        <v>137.51272276</v>
      </c>
      <c r="X204" s="36">
        <f>SUMIFS(СВЦЭМ!$F$33:$F$776,СВЦЭМ!$A$33:$A$776,$A204,СВЦЭМ!$B$33:$B$776,X$190)+'СЕТ СН'!$F$12</f>
        <v>130.229906</v>
      </c>
      <c r="Y204" s="36">
        <f>SUMIFS(СВЦЭМ!$F$33:$F$776,СВЦЭМ!$A$33:$A$776,$A204,СВЦЭМ!$B$33:$B$776,Y$190)+'СЕТ СН'!$F$12</f>
        <v>126.447765</v>
      </c>
    </row>
    <row r="205" spans="1:25" ht="15.75" x14ac:dyDescent="0.2">
      <c r="A205" s="35">
        <f t="shared" si="5"/>
        <v>43692</v>
      </c>
      <c r="B205" s="36">
        <f>SUMIFS(СВЦЭМ!$F$33:$F$776,СВЦЭМ!$A$33:$A$776,$A205,СВЦЭМ!$B$33:$B$776,B$190)+'СЕТ СН'!$F$12</f>
        <v>129.82863477000001</v>
      </c>
      <c r="C205" s="36">
        <f>SUMIFS(СВЦЭМ!$F$33:$F$776,СВЦЭМ!$A$33:$A$776,$A205,СВЦЭМ!$B$33:$B$776,C$190)+'СЕТ СН'!$F$12</f>
        <v>139.27429931</v>
      </c>
      <c r="D205" s="36">
        <f>SUMIFS(СВЦЭМ!$F$33:$F$776,СВЦЭМ!$A$33:$A$776,$A205,СВЦЭМ!$B$33:$B$776,D$190)+'СЕТ СН'!$F$12</f>
        <v>142.71273977000001</v>
      </c>
      <c r="E205" s="36">
        <f>SUMIFS(СВЦЭМ!$F$33:$F$776,СВЦЭМ!$A$33:$A$776,$A205,СВЦЭМ!$B$33:$B$776,E$190)+'СЕТ СН'!$F$12</f>
        <v>144.77167850000001</v>
      </c>
      <c r="F205" s="36">
        <f>SUMIFS(СВЦЭМ!$F$33:$F$776,СВЦЭМ!$A$33:$A$776,$A205,СВЦЭМ!$B$33:$B$776,F$190)+'СЕТ СН'!$F$12</f>
        <v>145.16138985000001</v>
      </c>
      <c r="G205" s="36">
        <f>SUMIFS(СВЦЭМ!$F$33:$F$776,СВЦЭМ!$A$33:$A$776,$A205,СВЦЭМ!$B$33:$B$776,G$190)+'СЕТ СН'!$F$12</f>
        <v>142.59951487999999</v>
      </c>
      <c r="H205" s="36">
        <f>SUMIFS(СВЦЭМ!$F$33:$F$776,СВЦЭМ!$A$33:$A$776,$A205,СВЦЭМ!$B$33:$B$776,H$190)+'СЕТ СН'!$F$12</f>
        <v>136.21415922</v>
      </c>
      <c r="I205" s="36">
        <f>SUMIFS(СВЦЭМ!$F$33:$F$776,СВЦЭМ!$A$33:$A$776,$A205,СВЦЭМ!$B$33:$B$776,I$190)+'СЕТ СН'!$F$12</f>
        <v>130.24314111000001</v>
      </c>
      <c r="J205" s="36">
        <f>SUMIFS(СВЦЭМ!$F$33:$F$776,СВЦЭМ!$A$33:$A$776,$A205,СВЦЭМ!$B$33:$B$776,J$190)+'СЕТ СН'!$F$12</f>
        <v>131.75981017000001</v>
      </c>
      <c r="K205" s="36">
        <f>SUMIFS(СВЦЭМ!$F$33:$F$776,СВЦЭМ!$A$33:$A$776,$A205,СВЦЭМ!$B$33:$B$776,K$190)+'СЕТ СН'!$F$12</f>
        <v>133.98081630999999</v>
      </c>
      <c r="L205" s="36">
        <f>SUMIFS(СВЦЭМ!$F$33:$F$776,СВЦЭМ!$A$33:$A$776,$A205,СВЦЭМ!$B$33:$B$776,L$190)+'СЕТ СН'!$F$12</f>
        <v>134.54987965999999</v>
      </c>
      <c r="M205" s="36">
        <f>SUMIFS(СВЦЭМ!$F$33:$F$776,СВЦЭМ!$A$33:$A$776,$A205,СВЦЭМ!$B$33:$B$776,M$190)+'СЕТ СН'!$F$12</f>
        <v>133.72558445000001</v>
      </c>
      <c r="N205" s="36">
        <f>SUMIFS(СВЦЭМ!$F$33:$F$776,СВЦЭМ!$A$33:$A$776,$A205,СВЦЭМ!$B$33:$B$776,N$190)+'СЕТ СН'!$F$12</f>
        <v>132.43820726000001</v>
      </c>
      <c r="O205" s="36">
        <f>SUMIFS(СВЦЭМ!$F$33:$F$776,СВЦЭМ!$A$33:$A$776,$A205,СВЦЭМ!$B$33:$B$776,O$190)+'СЕТ СН'!$F$12</f>
        <v>135.62104747999999</v>
      </c>
      <c r="P205" s="36">
        <f>SUMIFS(СВЦЭМ!$F$33:$F$776,СВЦЭМ!$A$33:$A$776,$A205,СВЦЭМ!$B$33:$B$776,P$190)+'СЕТ СН'!$F$12</f>
        <v>136.56472084999999</v>
      </c>
      <c r="Q205" s="36">
        <f>SUMIFS(СВЦЭМ!$F$33:$F$776,СВЦЭМ!$A$33:$A$776,$A205,СВЦЭМ!$B$33:$B$776,Q$190)+'СЕТ СН'!$F$12</f>
        <v>137.48136715999999</v>
      </c>
      <c r="R205" s="36">
        <f>SUMIFS(СВЦЭМ!$F$33:$F$776,СВЦЭМ!$A$33:$A$776,$A205,СВЦЭМ!$B$33:$B$776,R$190)+'СЕТ СН'!$F$12</f>
        <v>139.18449620000001</v>
      </c>
      <c r="S205" s="36">
        <f>SUMIFS(СВЦЭМ!$F$33:$F$776,СВЦЭМ!$A$33:$A$776,$A205,СВЦЭМ!$B$33:$B$776,S$190)+'СЕТ СН'!$F$12</f>
        <v>141.2621943</v>
      </c>
      <c r="T205" s="36">
        <f>SUMIFS(СВЦЭМ!$F$33:$F$776,СВЦЭМ!$A$33:$A$776,$A205,СВЦЭМ!$B$33:$B$776,T$190)+'СЕТ СН'!$F$12</f>
        <v>141.99549259</v>
      </c>
      <c r="U205" s="36">
        <f>SUMIFS(СВЦЭМ!$F$33:$F$776,СВЦЭМ!$A$33:$A$776,$A205,СВЦЭМ!$B$33:$B$776,U$190)+'СЕТ СН'!$F$12</f>
        <v>142.31668019</v>
      </c>
      <c r="V205" s="36">
        <f>SUMIFS(СВЦЭМ!$F$33:$F$776,СВЦЭМ!$A$33:$A$776,$A205,СВЦЭМ!$B$33:$B$776,V$190)+'СЕТ СН'!$F$12</f>
        <v>143.95889079</v>
      </c>
      <c r="W205" s="36">
        <f>SUMIFS(СВЦЭМ!$F$33:$F$776,СВЦЭМ!$A$33:$A$776,$A205,СВЦЭМ!$B$33:$B$776,W$190)+'СЕТ СН'!$F$12</f>
        <v>144.94908314</v>
      </c>
      <c r="X205" s="36">
        <f>SUMIFS(СВЦЭМ!$F$33:$F$776,СВЦЭМ!$A$33:$A$776,$A205,СВЦЭМ!$B$33:$B$776,X$190)+'СЕТ СН'!$F$12</f>
        <v>137.62974478000001</v>
      </c>
      <c r="Y205" s="36">
        <f>SUMIFS(СВЦЭМ!$F$33:$F$776,СВЦЭМ!$A$33:$A$776,$A205,СВЦЭМ!$B$33:$B$776,Y$190)+'СЕТ СН'!$F$12</f>
        <v>126.07107015</v>
      </c>
    </row>
    <row r="206" spans="1:25" ht="15.75" x14ac:dyDescent="0.2">
      <c r="A206" s="35">
        <f t="shared" si="5"/>
        <v>43693</v>
      </c>
      <c r="B206" s="36">
        <f>SUMIFS(СВЦЭМ!$F$33:$F$776,СВЦЭМ!$A$33:$A$776,$A206,СВЦЭМ!$B$33:$B$776,B$190)+'СЕТ СН'!$F$12</f>
        <v>147.6951991</v>
      </c>
      <c r="C206" s="36">
        <f>SUMIFS(СВЦЭМ!$F$33:$F$776,СВЦЭМ!$A$33:$A$776,$A206,СВЦЭМ!$B$33:$B$776,C$190)+'СЕТ СН'!$F$12</f>
        <v>156.3852521</v>
      </c>
      <c r="D206" s="36">
        <f>SUMIFS(СВЦЭМ!$F$33:$F$776,СВЦЭМ!$A$33:$A$776,$A206,СВЦЭМ!$B$33:$B$776,D$190)+'СЕТ СН'!$F$12</f>
        <v>162.32588643</v>
      </c>
      <c r="E206" s="36">
        <f>SUMIFS(СВЦЭМ!$F$33:$F$776,СВЦЭМ!$A$33:$A$776,$A206,СВЦЭМ!$B$33:$B$776,E$190)+'СЕТ СН'!$F$12</f>
        <v>164.53182337000001</v>
      </c>
      <c r="F206" s="36">
        <f>SUMIFS(СВЦЭМ!$F$33:$F$776,СВЦЭМ!$A$33:$A$776,$A206,СВЦЭМ!$B$33:$B$776,F$190)+'СЕТ СН'!$F$12</f>
        <v>163.17006953999999</v>
      </c>
      <c r="G206" s="36">
        <f>SUMIFS(СВЦЭМ!$F$33:$F$776,СВЦЭМ!$A$33:$A$776,$A206,СВЦЭМ!$B$33:$B$776,G$190)+'СЕТ СН'!$F$12</f>
        <v>157.72956411000001</v>
      </c>
      <c r="H206" s="36">
        <f>SUMIFS(СВЦЭМ!$F$33:$F$776,СВЦЭМ!$A$33:$A$776,$A206,СВЦЭМ!$B$33:$B$776,H$190)+'СЕТ СН'!$F$12</f>
        <v>151.86792636000001</v>
      </c>
      <c r="I206" s="36">
        <f>SUMIFS(СВЦЭМ!$F$33:$F$776,СВЦЭМ!$A$33:$A$776,$A206,СВЦЭМ!$B$33:$B$776,I$190)+'СЕТ СН'!$F$12</f>
        <v>139.68458978999999</v>
      </c>
      <c r="J206" s="36">
        <f>SUMIFS(СВЦЭМ!$F$33:$F$776,СВЦЭМ!$A$33:$A$776,$A206,СВЦЭМ!$B$33:$B$776,J$190)+'СЕТ СН'!$F$12</f>
        <v>135.64416796</v>
      </c>
      <c r="K206" s="36">
        <f>SUMIFS(СВЦЭМ!$F$33:$F$776,СВЦЭМ!$A$33:$A$776,$A206,СВЦЭМ!$B$33:$B$776,K$190)+'СЕТ СН'!$F$12</f>
        <v>139.56165282000001</v>
      </c>
      <c r="L206" s="36">
        <f>SUMIFS(СВЦЭМ!$F$33:$F$776,СВЦЭМ!$A$33:$A$776,$A206,СВЦЭМ!$B$33:$B$776,L$190)+'СЕТ СН'!$F$12</f>
        <v>139.32058422</v>
      </c>
      <c r="M206" s="36">
        <f>SUMIFS(СВЦЭМ!$F$33:$F$776,СВЦЭМ!$A$33:$A$776,$A206,СВЦЭМ!$B$33:$B$776,M$190)+'СЕТ СН'!$F$12</f>
        <v>136.90782066</v>
      </c>
      <c r="N206" s="36">
        <f>SUMIFS(СВЦЭМ!$F$33:$F$776,СВЦЭМ!$A$33:$A$776,$A206,СВЦЭМ!$B$33:$B$776,N$190)+'СЕТ СН'!$F$12</f>
        <v>135.05067069</v>
      </c>
      <c r="O206" s="36">
        <f>SUMIFS(СВЦЭМ!$F$33:$F$776,СВЦЭМ!$A$33:$A$776,$A206,СВЦЭМ!$B$33:$B$776,O$190)+'СЕТ СН'!$F$12</f>
        <v>136.84226378</v>
      </c>
      <c r="P206" s="36">
        <f>SUMIFS(СВЦЭМ!$F$33:$F$776,СВЦЭМ!$A$33:$A$776,$A206,СВЦЭМ!$B$33:$B$776,P$190)+'СЕТ СН'!$F$12</f>
        <v>139.60679604000001</v>
      </c>
      <c r="Q206" s="36">
        <f>SUMIFS(СВЦЭМ!$F$33:$F$776,СВЦЭМ!$A$33:$A$776,$A206,СВЦЭМ!$B$33:$B$776,Q$190)+'СЕТ СН'!$F$12</f>
        <v>139.60812712000001</v>
      </c>
      <c r="R206" s="36">
        <f>SUMIFS(СВЦЭМ!$F$33:$F$776,СВЦЭМ!$A$33:$A$776,$A206,СВЦЭМ!$B$33:$B$776,R$190)+'СЕТ СН'!$F$12</f>
        <v>133.20641594</v>
      </c>
      <c r="S206" s="36">
        <f>SUMIFS(СВЦЭМ!$F$33:$F$776,СВЦЭМ!$A$33:$A$776,$A206,СВЦЭМ!$B$33:$B$776,S$190)+'СЕТ СН'!$F$12</f>
        <v>130.78038839999999</v>
      </c>
      <c r="T206" s="36">
        <f>SUMIFS(СВЦЭМ!$F$33:$F$776,СВЦЭМ!$A$33:$A$776,$A206,СВЦЭМ!$B$33:$B$776,T$190)+'СЕТ СН'!$F$12</f>
        <v>132.40243373999999</v>
      </c>
      <c r="U206" s="36">
        <f>SUMIFS(СВЦЭМ!$F$33:$F$776,СВЦЭМ!$A$33:$A$776,$A206,СВЦЭМ!$B$33:$B$776,U$190)+'СЕТ СН'!$F$12</f>
        <v>132.25522484999999</v>
      </c>
      <c r="V206" s="36">
        <f>SUMIFS(СВЦЭМ!$F$33:$F$776,СВЦЭМ!$A$33:$A$776,$A206,СВЦЭМ!$B$33:$B$776,V$190)+'СЕТ СН'!$F$12</f>
        <v>133.733003</v>
      </c>
      <c r="W206" s="36">
        <f>SUMIFS(СВЦЭМ!$F$33:$F$776,СВЦЭМ!$A$33:$A$776,$A206,СВЦЭМ!$B$33:$B$776,W$190)+'СЕТ СН'!$F$12</f>
        <v>133.27891883999999</v>
      </c>
      <c r="X206" s="36">
        <f>SUMIFS(СВЦЭМ!$F$33:$F$776,СВЦЭМ!$A$33:$A$776,$A206,СВЦЭМ!$B$33:$B$776,X$190)+'СЕТ СН'!$F$12</f>
        <v>127.76955780999999</v>
      </c>
      <c r="Y206" s="36">
        <f>SUMIFS(СВЦЭМ!$F$33:$F$776,СВЦЭМ!$A$33:$A$776,$A206,СВЦЭМ!$B$33:$B$776,Y$190)+'СЕТ СН'!$F$12</f>
        <v>123.82226104999999</v>
      </c>
    </row>
    <row r="207" spans="1:25" ht="15.75" x14ac:dyDescent="0.2">
      <c r="A207" s="35">
        <f t="shared" si="5"/>
        <v>43694</v>
      </c>
      <c r="B207" s="36">
        <f>SUMIFS(СВЦЭМ!$F$33:$F$776,СВЦЭМ!$A$33:$A$776,$A207,СВЦЭМ!$B$33:$B$776,B$190)+'СЕТ СН'!$F$12</f>
        <v>157.3063142</v>
      </c>
      <c r="C207" s="36">
        <f>SUMIFS(СВЦЭМ!$F$33:$F$776,СВЦЭМ!$A$33:$A$776,$A207,СВЦЭМ!$B$33:$B$776,C$190)+'СЕТ СН'!$F$12</f>
        <v>174.23699762000001</v>
      </c>
      <c r="D207" s="36">
        <f>SUMIFS(СВЦЭМ!$F$33:$F$776,СВЦЭМ!$A$33:$A$776,$A207,СВЦЭМ!$B$33:$B$776,D$190)+'СЕТ СН'!$F$12</f>
        <v>177.28782877</v>
      </c>
      <c r="E207" s="36">
        <f>SUMIFS(СВЦЭМ!$F$33:$F$776,СВЦЭМ!$A$33:$A$776,$A207,СВЦЭМ!$B$33:$B$776,E$190)+'СЕТ СН'!$F$12</f>
        <v>183.74225719</v>
      </c>
      <c r="F207" s="36">
        <f>SUMIFS(СВЦЭМ!$F$33:$F$776,СВЦЭМ!$A$33:$A$776,$A207,СВЦЭМ!$B$33:$B$776,F$190)+'СЕТ СН'!$F$12</f>
        <v>182.99719920999999</v>
      </c>
      <c r="G207" s="36">
        <f>SUMIFS(СВЦЭМ!$F$33:$F$776,СВЦЭМ!$A$33:$A$776,$A207,СВЦЭМ!$B$33:$B$776,G$190)+'СЕТ СН'!$F$12</f>
        <v>178.06646376</v>
      </c>
      <c r="H207" s="36">
        <f>SUMIFS(СВЦЭМ!$F$33:$F$776,СВЦЭМ!$A$33:$A$776,$A207,СВЦЭМ!$B$33:$B$776,H$190)+'СЕТ СН'!$F$12</f>
        <v>171.2318291</v>
      </c>
      <c r="I207" s="36">
        <f>SUMIFS(СВЦЭМ!$F$33:$F$776,СВЦЭМ!$A$33:$A$776,$A207,СВЦЭМ!$B$33:$B$776,I$190)+'СЕТ СН'!$F$12</f>
        <v>156.04754349000001</v>
      </c>
      <c r="J207" s="36">
        <f>SUMIFS(СВЦЭМ!$F$33:$F$776,СВЦЭМ!$A$33:$A$776,$A207,СВЦЭМ!$B$33:$B$776,J$190)+'СЕТ СН'!$F$12</f>
        <v>139.16880040000001</v>
      </c>
      <c r="K207" s="36">
        <f>SUMIFS(СВЦЭМ!$F$33:$F$776,СВЦЭМ!$A$33:$A$776,$A207,СВЦЭМ!$B$33:$B$776,K$190)+'СЕТ СН'!$F$12</f>
        <v>130.73641497</v>
      </c>
      <c r="L207" s="36">
        <f>SUMIFS(СВЦЭМ!$F$33:$F$776,СВЦЭМ!$A$33:$A$776,$A207,СВЦЭМ!$B$33:$B$776,L$190)+'СЕТ СН'!$F$12</f>
        <v>132.03084000000001</v>
      </c>
      <c r="M207" s="36">
        <f>SUMIFS(СВЦЭМ!$F$33:$F$776,СВЦЭМ!$A$33:$A$776,$A207,СВЦЭМ!$B$33:$B$776,M$190)+'СЕТ СН'!$F$12</f>
        <v>131.84909249</v>
      </c>
      <c r="N207" s="36">
        <f>SUMIFS(СВЦЭМ!$F$33:$F$776,СВЦЭМ!$A$33:$A$776,$A207,СВЦЭМ!$B$33:$B$776,N$190)+'СЕТ СН'!$F$12</f>
        <v>130.41119237999999</v>
      </c>
      <c r="O207" s="36">
        <f>SUMIFS(СВЦЭМ!$F$33:$F$776,СВЦЭМ!$A$33:$A$776,$A207,СВЦЭМ!$B$33:$B$776,O$190)+'СЕТ СН'!$F$12</f>
        <v>131.40645774999999</v>
      </c>
      <c r="P207" s="36">
        <f>SUMIFS(СВЦЭМ!$F$33:$F$776,СВЦЭМ!$A$33:$A$776,$A207,СВЦЭМ!$B$33:$B$776,P$190)+'СЕТ СН'!$F$12</f>
        <v>130.89272396000001</v>
      </c>
      <c r="Q207" s="36">
        <f>SUMIFS(СВЦЭМ!$F$33:$F$776,СВЦЭМ!$A$33:$A$776,$A207,СВЦЭМ!$B$33:$B$776,Q$190)+'СЕТ СН'!$F$12</f>
        <v>132.34889699999999</v>
      </c>
      <c r="R207" s="36">
        <f>SUMIFS(СВЦЭМ!$F$33:$F$776,СВЦЭМ!$A$33:$A$776,$A207,СВЦЭМ!$B$33:$B$776,R$190)+'СЕТ СН'!$F$12</f>
        <v>123.08846349</v>
      </c>
      <c r="S207" s="36">
        <f>SUMIFS(СВЦЭМ!$F$33:$F$776,СВЦЭМ!$A$33:$A$776,$A207,СВЦЭМ!$B$33:$B$776,S$190)+'СЕТ СН'!$F$12</f>
        <v>122.9440563</v>
      </c>
      <c r="T207" s="36">
        <f>SUMIFS(СВЦЭМ!$F$33:$F$776,СВЦЭМ!$A$33:$A$776,$A207,СВЦЭМ!$B$33:$B$776,T$190)+'СЕТ СН'!$F$12</f>
        <v>124.68061237000001</v>
      </c>
      <c r="U207" s="36">
        <f>SUMIFS(СВЦЭМ!$F$33:$F$776,СВЦЭМ!$A$33:$A$776,$A207,СВЦЭМ!$B$33:$B$776,U$190)+'СЕТ СН'!$F$12</f>
        <v>124.84625781</v>
      </c>
      <c r="V207" s="36">
        <f>SUMIFS(СВЦЭМ!$F$33:$F$776,СВЦЭМ!$A$33:$A$776,$A207,СВЦЭМ!$B$33:$B$776,V$190)+'СЕТ СН'!$F$12</f>
        <v>126.84201512999999</v>
      </c>
      <c r="W207" s="36">
        <f>SUMIFS(СВЦЭМ!$F$33:$F$776,СВЦЭМ!$A$33:$A$776,$A207,СВЦЭМ!$B$33:$B$776,W$190)+'СЕТ СН'!$F$12</f>
        <v>128.12239857</v>
      </c>
      <c r="X207" s="36">
        <f>SUMIFS(СВЦЭМ!$F$33:$F$776,СВЦЭМ!$A$33:$A$776,$A207,СВЦЭМ!$B$33:$B$776,X$190)+'СЕТ СН'!$F$12</f>
        <v>120.43559433999999</v>
      </c>
      <c r="Y207" s="36">
        <f>SUMIFS(СВЦЭМ!$F$33:$F$776,СВЦЭМ!$A$33:$A$776,$A207,СВЦЭМ!$B$33:$B$776,Y$190)+'СЕТ СН'!$F$12</f>
        <v>118.10639169</v>
      </c>
    </row>
    <row r="208" spans="1:25" ht="15.75" x14ac:dyDescent="0.2">
      <c r="A208" s="35">
        <f t="shared" si="5"/>
        <v>43695</v>
      </c>
      <c r="B208" s="36">
        <f>SUMIFS(СВЦЭМ!$F$33:$F$776,СВЦЭМ!$A$33:$A$776,$A208,СВЦЭМ!$B$33:$B$776,B$190)+'СЕТ СН'!$F$12</f>
        <v>131.6083702</v>
      </c>
      <c r="C208" s="36">
        <f>SUMIFS(СВЦЭМ!$F$33:$F$776,СВЦЭМ!$A$33:$A$776,$A208,СВЦЭМ!$B$33:$B$776,C$190)+'СЕТ СН'!$F$12</f>
        <v>137.73968944000001</v>
      </c>
      <c r="D208" s="36">
        <f>SUMIFS(СВЦЭМ!$F$33:$F$776,СВЦЭМ!$A$33:$A$776,$A208,СВЦЭМ!$B$33:$B$776,D$190)+'СЕТ СН'!$F$12</f>
        <v>146.20110901000001</v>
      </c>
      <c r="E208" s="36">
        <f>SUMIFS(СВЦЭМ!$F$33:$F$776,СВЦЭМ!$A$33:$A$776,$A208,СВЦЭМ!$B$33:$B$776,E$190)+'СЕТ СН'!$F$12</f>
        <v>147.70592615000001</v>
      </c>
      <c r="F208" s="36">
        <f>SUMIFS(СВЦЭМ!$F$33:$F$776,СВЦЭМ!$A$33:$A$776,$A208,СВЦЭМ!$B$33:$B$776,F$190)+'СЕТ СН'!$F$12</f>
        <v>147.85219792999999</v>
      </c>
      <c r="G208" s="36">
        <f>SUMIFS(СВЦЭМ!$F$33:$F$776,СВЦЭМ!$A$33:$A$776,$A208,СВЦЭМ!$B$33:$B$776,G$190)+'СЕТ СН'!$F$12</f>
        <v>147.0872363</v>
      </c>
      <c r="H208" s="36">
        <f>SUMIFS(СВЦЭМ!$F$33:$F$776,СВЦЭМ!$A$33:$A$776,$A208,СВЦЭМ!$B$33:$B$776,H$190)+'СЕТ СН'!$F$12</f>
        <v>146.39410864000001</v>
      </c>
      <c r="I208" s="36">
        <f>SUMIFS(СВЦЭМ!$F$33:$F$776,СВЦЭМ!$A$33:$A$776,$A208,СВЦЭМ!$B$33:$B$776,I$190)+'СЕТ СН'!$F$12</f>
        <v>143.29517530999999</v>
      </c>
      <c r="J208" s="36">
        <f>SUMIFS(СВЦЭМ!$F$33:$F$776,СВЦЭМ!$A$33:$A$776,$A208,СВЦЭМ!$B$33:$B$776,J$190)+'СЕТ СН'!$F$12</f>
        <v>140.98828148999999</v>
      </c>
      <c r="K208" s="36">
        <f>SUMIFS(СВЦЭМ!$F$33:$F$776,СВЦЭМ!$A$33:$A$776,$A208,СВЦЭМ!$B$33:$B$776,K$190)+'СЕТ СН'!$F$12</f>
        <v>131.77268724999999</v>
      </c>
      <c r="L208" s="36">
        <f>SUMIFS(СВЦЭМ!$F$33:$F$776,СВЦЭМ!$A$33:$A$776,$A208,СВЦЭМ!$B$33:$B$776,L$190)+'СЕТ СН'!$F$12</f>
        <v>132.16509739</v>
      </c>
      <c r="M208" s="36">
        <f>SUMIFS(СВЦЭМ!$F$33:$F$776,СВЦЭМ!$A$33:$A$776,$A208,СВЦЭМ!$B$33:$B$776,M$190)+'СЕТ СН'!$F$12</f>
        <v>131.91547455</v>
      </c>
      <c r="N208" s="36">
        <f>SUMIFS(СВЦЭМ!$F$33:$F$776,СВЦЭМ!$A$33:$A$776,$A208,СВЦЭМ!$B$33:$B$776,N$190)+'СЕТ СН'!$F$12</f>
        <v>129.61955560000001</v>
      </c>
      <c r="O208" s="36">
        <f>SUMIFS(СВЦЭМ!$F$33:$F$776,СВЦЭМ!$A$33:$A$776,$A208,СВЦЭМ!$B$33:$B$776,O$190)+'СЕТ СН'!$F$12</f>
        <v>129.52049463</v>
      </c>
      <c r="P208" s="36">
        <f>SUMIFS(СВЦЭМ!$F$33:$F$776,СВЦЭМ!$A$33:$A$776,$A208,СВЦЭМ!$B$33:$B$776,P$190)+'СЕТ СН'!$F$12</f>
        <v>127.47468138000001</v>
      </c>
      <c r="Q208" s="36">
        <f>SUMIFS(СВЦЭМ!$F$33:$F$776,СВЦЭМ!$A$33:$A$776,$A208,СВЦЭМ!$B$33:$B$776,Q$190)+'СЕТ СН'!$F$12</f>
        <v>128.34628597</v>
      </c>
      <c r="R208" s="36">
        <f>SUMIFS(СВЦЭМ!$F$33:$F$776,СВЦЭМ!$A$33:$A$776,$A208,СВЦЭМ!$B$33:$B$776,R$190)+'СЕТ СН'!$F$12</f>
        <v>122.01181879000001</v>
      </c>
      <c r="S208" s="36">
        <f>SUMIFS(СВЦЭМ!$F$33:$F$776,СВЦЭМ!$A$33:$A$776,$A208,СВЦЭМ!$B$33:$B$776,S$190)+'СЕТ СН'!$F$12</f>
        <v>124.5361271</v>
      </c>
      <c r="T208" s="36">
        <f>SUMIFS(СВЦЭМ!$F$33:$F$776,СВЦЭМ!$A$33:$A$776,$A208,СВЦЭМ!$B$33:$B$776,T$190)+'СЕТ СН'!$F$12</f>
        <v>127.15389139</v>
      </c>
      <c r="U208" s="36">
        <f>SUMIFS(СВЦЭМ!$F$33:$F$776,СВЦЭМ!$A$33:$A$776,$A208,СВЦЭМ!$B$33:$B$776,U$190)+'СЕТ СН'!$F$12</f>
        <v>127.90652506000001</v>
      </c>
      <c r="V208" s="36">
        <f>SUMIFS(СВЦЭМ!$F$33:$F$776,СВЦЭМ!$A$33:$A$776,$A208,СВЦЭМ!$B$33:$B$776,V$190)+'СЕТ СН'!$F$12</f>
        <v>129.14572784999999</v>
      </c>
      <c r="W208" s="36">
        <f>SUMIFS(СВЦЭМ!$F$33:$F$776,СВЦЭМ!$A$33:$A$776,$A208,СВЦЭМ!$B$33:$B$776,W$190)+'СЕТ СН'!$F$12</f>
        <v>131.60879009999999</v>
      </c>
      <c r="X208" s="36">
        <f>SUMIFS(СВЦЭМ!$F$33:$F$776,СВЦЭМ!$A$33:$A$776,$A208,СВЦЭМ!$B$33:$B$776,X$190)+'СЕТ СН'!$F$12</f>
        <v>125.48873991000001</v>
      </c>
      <c r="Y208" s="36">
        <f>SUMIFS(СВЦЭМ!$F$33:$F$776,СВЦЭМ!$A$33:$A$776,$A208,СВЦЭМ!$B$33:$B$776,Y$190)+'СЕТ СН'!$F$12</f>
        <v>131.57640864000001</v>
      </c>
    </row>
    <row r="209" spans="1:25" ht="15.75" x14ac:dyDescent="0.2">
      <c r="A209" s="35">
        <f t="shared" si="5"/>
        <v>43696</v>
      </c>
      <c r="B209" s="36">
        <f>SUMIFS(СВЦЭМ!$F$33:$F$776,СВЦЭМ!$A$33:$A$776,$A209,СВЦЭМ!$B$33:$B$776,B$190)+'СЕТ СН'!$F$12</f>
        <v>139.95263062999999</v>
      </c>
      <c r="C209" s="36">
        <f>SUMIFS(СВЦЭМ!$F$33:$F$776,СВЦЭМ!$A$33:$A$776,$A209,СВЦЭМ!$B$33:$B$776,C$190)+'СЕТ СН'!$F$12</f>
        <v>148.29249207000001</v>
      </c>
      <c r="D209" s="36">
        <f>SUMIFS(СВЦЭМ!$F$33:$F$776,СВЦЭМ!$A$33:$A$776,$A209,СВЦЭМ!$B$33:$B$776,D$190)+'СЕТ СН'!$F$12</f>
        <v>154.55350942000001</v>
      </c>
      <c r="E209" s="36">
        <f>SUMIFS(СВЦЭМ!$F$33:$F$776,СВЦЭМ!$A$33:$A$776,$A209,СВЦЭМ!$B$33:$B$776,E$190)+'СЕТ СН'!$F$12</f>
        <v>157.45948702999999</v>
      </c>
      <c r="F209" s="36">
        <f>SUMIFS(СВЦЭМ!$F$33:$F$776,СВЦЭМ!$A$33:$A$776,$A209,СВЦЭМ!$B$33:$B$776,F$190)+'СЕТ СН'!$F$12</f>
        <v>157.56928303999999</v>
      </c>
      <c r="G209" s="36">
        <f>SUMIFS(СВЦЭМ!$F$33:$F$776,СВЦЭМ!$A$33:$A$776,$A209,СВЦЭМ!$B$33:$B$776,G$190)+'СЕТ СН'!$F$12</f>
        <v>152.95249054999999</v>
      </c>
      <c r="H209" s="36">
        <f>SUMIFS(СВЦЭМ!$F$33:$F$776,СВЦЭМ!$A$33:$A$776,$A209,СВЦЭМ!$B$33:$B$776,H$190)+'СЕТ СН'!$F$12</f>
        <v>144.83051005999999</v>
      </c>
      <c r="I209" s="36">
        <f>SUMIFS(СВЦЭМ!$F$33:$F$776,СВЦЭМ!$A$33:$A$776,$A209,СВЦЭМ!$B$33:$B$776,I$190)+'СЕТ СН'!$F$12</f>
        <v>134.87018083000001</v>
      </c>
      <c r="J209" s="36">
        <f>SUMIFS(СВЦЭМ!$F$33:$F$776,СВЦЭМ!$A$33:$A$776,$A209,СВЦЭМ!$B$33:$B$776,J$190)+'СЕТ СН'!$F$12</f>
        <v>141.27368507</v>
      </c>
      <c r="K209" s="36">
        <f>SUMIFS(СВЦЭМ!$F$33:$F$776,СВЦЭМ!$A$33:$A$776,$A209,СВЦЭМ!$B$33:$B$776,K$190)+'СЕТ СН'!$F$12</f>
        <v>149.80114764999999</v>
      </c>
      <c r="L209" s="36">
        <f>SUMIFS(СВЦЭМ!$F$33:$F$776,СВЦЭМ!$A$33:$A$776,$A209,СВЦЭМ!$B$33:$B$776,L$190)+'СЕТ СН'!$F$12</f>
        <v>149.53385335999999</v>
      </c>
      <c r="M209" s="36">
        <f>SUMIFS(СВЦЭМ!$F$33:$F$776,СВЦЭМ!$A$33:$A$776,$A209,СВЦЭМ!$B$33:$B$776,M$190)+'СЕТ СН'!$F$12</f>
        <v>148.56531118999999</v>
      </c>
      <c r="N209" s="36">
        <f>SUMIFS(СВЦЭМ!$F$33:$F$776,СВЦЭМ!$A$33:$A$776,$A209,СВЦЭМ!$B$33:$B$776,N$190)+'СЕТ СН'!$F$12</f>
        <v>147.99174020000001</v>
      </c>
      <c r="O209" s="36">
        <f>SUMIFS(СВЦЭМ!$F$33:$F$776,СВЦЭМ!$A$33:$A$776,$A209,СВЦЭМ!$B$33:$B$776,O$190)+'СЕТ СН'!$F$12</f>
        <v>150.12060638</v>
      </c>
      <c r="P209" s="36">
        <f>SUMIFS(СВЦЭМ!$F$33:$F$776,СВЦЭМ!$A$33:$A$776,$A209,СВЦЭМ!$B$33:$B$776,P$190)+'СЕТ СН'!$F$12</f>
        <v>150.66089851000001</v>
      </c>
      <c r="Q209" s="36">
        <f>SUMIFS(СВЦЭМ!$F$33:$F$776,СВЦЭМ!$A$33:$A$776,$A209,СВЦЭМ!$B$33:$B$776,Q$190)+'СЕТ СН'!$F$12</f>
        <v>149.06392445</v>
      </c>
      <c r="R209" s="36">
        <f>SUMIFS(СВЦЭМ!$F$33:$F$776,СВЦЭМ!$A$33:$A$776,$A209,СВЦЭМ!$B$33:$B$776,R$190)+'СЕТ СН'!$F$12</f>
        <v>154.35697149999999</v>
      </c>
      <c r="S209" s="36">
        <f>SUMIFS(СВЦЭМ!$F$33:$F$776,СВЦЭМ!$A$33:$A$776,$A209,СВЦЭМ!$B$33:$B$776,S$190)+'СЕТ СН'!$F$12</f>
        <v>162.25561848000001</v>
      </c>
      <c r="T209" s="36">
        <f>SUMIFS(СВЦЭМ!$F$33:$F$776,СВЦЭМ!$A$33:$A$776,$A209,СВЦЭМ!$B$33:$B$776,T$190)+'СЕТ СН'!$F$12</f>
        <v>162.22444394999999</v>
      </c>
      <c r="U209" s="36">
        <f>SUMIFS(СВЦЭМ!$F$33:$F$776,СВЦЭМ!$A$33:$A$776,$A209,СВЦЭМ!$B$33:$B$776,U$190)+'СЕТ СН'!$F$12</f>
        <v>161.47372657</v>
      </c>
      <c r="V209" s="36">
        <f>SUMIFS(СВЦЭМ!$F$33:$F$776,СВЦЭМ!$A$33:$A$776,$A209,СВЦЭМ!$B$33:$B$776,V$190)+'СЕТ СН'!$F$12</f>
        <v>160.28678780000001</v>
      </c>
      <c r="W209" s="36">
        <f>SUMIFS(СВЦЭМ!$F$33:$F$776,СВЦЭМ!$A$33:$A$776,$A209,СВЦЭМ!$B$33:$B$776,W$190)+'СЕТ СН'!$F$12</f>
        <v>162.62694547000001</v>
      </c>
      <c r="X209" s="36">
        <f>SUMIFS(СВЦЭМ!$F$33:$F$776,СВЦЭМ!$A$33:$A$776,$A209,СВЦЭМ!$B$33:$B$776,X$190)+'СЕТ СН'!$F$12</f>
        <v>176.32001320000001</v>
      </c>
      <c r="Y209" s="36">
        <f>SUMIFS(СВЦЭМ!$F$33:$F$776,СВЦЭМ!$A$33:$A$776,$A209,СВЦЭМ!$B$33:$B$776,Y$190)+'СЕТ СН'!$F$12</f>
        <v>160.98423982</v>
      </c>
    </row>
    <row r="210" spans="1:25" ht="15.75" x14ac:dyDescent="0.2">
      <c r="A210" s="35">
        <f t="shared" si="5"/>
        <v>43697</v>
      </c>
      <c r="B210" s="36">
        <f>SUMIFS(СВЦЭМ!$F$33:$F$776,СВЦЭМ!$A$33:$A$776,$A210,СВЦЭМ!$B$33:$B$776,B$190)+'СЕТ СН'!$F$12</f>
        <v>133.37131905000001</v>
      </c>
      <c r="C210" s="36">
        <f>SUMIFS(СВЦЭМ!$F$33:$F$776,СВЦЭМ!$A$33:$A$776,$A210,СВЦЭМ!$B$33:$B$776,C$190)+'СЕТ СН'!$F$12</f>
        <v>139.65381395</v>
      </c>
      <c r="D210" s="36">
        <f>SUMIFS(СВЦЭМ!$F$33:$F$776,СВЦЭМ!$A$33:$A$776,$A210,СВЦЭМ!$B$33:$B$776,D$190)+'СЕТ СН'!$F$12</f>
        <v>146.77070205999999</v>
      </c>
      <c r="E210" s="36">
        <f>SUMIFS(СВЦЭМ!$F$33:$F$776,СВЦЭМ!$A$33:$A$776,$A210,СВЦЭМ!$B$33:$B$776,E$190)+'СЕТ СН'!$F$12</f>
        <v>149.74133913</v>
      </c>
      <c r="F210" s="36">
        <f>SUMIFS(СВЦЭМ!$F$33:$F$776,СВЦЭМ!$A$33:$A$776,$A210,СВЦЭМ!$B$33:$B$776,F$190)+'СЕТ СН'!$F$12</f>
        <v>151.45338255999999</v>
      </c>
      <c r="G210" s="36">
        <f>SUMIFS(СВЦЭМ!$F$33:$F$776,СВЦЭМ!$A$33:$A$776,$A210,СВЦЭМ!$B$33:$B$776,G$190)+'СЕТ СН'!$F$12</f>
        <v>147.06413438000001</v>
      </c>
      <c r="H210" s="36">
        <f>SUMIFS(СВЦЭМ!$F$33:$F$776,СВЦЭМ!$A$33:$A$776,$A210,СВЦЭМ!$B$33:$B$776,H$190)+'СЕТ СН'!$F$12</f>
        <v>139.95547479999999</v>
      </c>
      <c r="I210" s="36">
        <f>SUMIFS(СВЦЭМ!$F$33:$F$776,СВЦЭМ!$A$33:$A$776,$A210,СВЦЭМ!$B$33:$B$776,I$190)+'СЕТ СН'!$F$12</f>
        <v>130.4028208</v>
      </c>
      <c r="J210" s="36">
        <f>SUMIFS(СВЦЭМ!$F$33:$F$776,СВЦЭМ!$A$33:$A$776,$A210,СВЦЭМ!$B$33:$B$776,J$190)+'СЕТ СН'!$F$12</f>
        <v>128.85165520000001</v>
      </c>
      <c r="K210" s="36">
        <f>SUMIFS(СВЦЭМ!$F$33:$F$776,СВЦЭМ!$A$33:$A$776,$A210,СВЦЭМ!$B$33:$B$776,K$190)+'СЕТ СН'!$F$12</f>
        <v>133.31991034999999</v>
      </c>
      <c r="L210" s="36">
        <f>SUMIFS(СВЦЭМ!$F$33:$F$776,СВЦЭМ!$A$33:$A$776,$A210,СВЦЭМ!$B$33:$B$776,L$190)+'СЕТ СН'!$F$12</f>
        <v>132.63760680999999</v>
      </c>
      <c r="M210" s="36">
        <f>SUMIFS(СВЦЭМ!$F$33:$F$776,СВЦЭМ!$A$33:$A$776,$A210,СВЦЭМ!$B$33:$B$776,M$190)+'СЕТ СН'!$F$12</f>
        <v>132.25255206</v>
      </c>
      <c r="N210" s="36">
        <f>SUMIFS(СВЦЭМ!$F$33:$F$776,СВЦЭМ!$A$33:$A$776,$A210,СВЦЭМ!$B$33:$B$776,N$190)+'СЕТ СН'!$F$12</f>
        <v>130.17620037</v>
      </c>
      <c r="O210" s="36">
        <f>SUMIFS(СВЦЭМ!$F$33:$F$776,СВЦЭМ!$A$33:$A$776,$A210,СВЦЭМ!$B$33:$B$776,O$190)+'СЕТ СН'!$F$12</f>
        <v>130.79791126000001</v>
      </c>
      <c r="P210" s="36">
        <f>SUMIFS(СВЦЭМ!$F$33:$F$776,СВЦЭМ!$A$33:$A$776,$A210,СВЦЭМ!$B$33:$B$776,P$190)+'СЕТ СН'!$F$12</f>
        <v>132.45582730000001</v>
      </c>
      <c r="Q210" s="36">
        <f>SUMIFS(СВЦЭМ!$F$33:$F$776,СВЦЭМ!$A$33:$A$776,$A210,СВЦЭМ!$B$33:$B$776,Q$190)+'СЕТ СН'!$F$12</f>
        <v>132.88400142</v>
      </c>
      <c r="R210" s="36">
        <f>SUMIFS(СВЦЭМ!$F$33:$F$776,СВЦЭМ!$A$33:$A$776,$A210,СВЦЭМ!$B$33:$B$776,R$190)+'СЕТ СН'!$F$12</f>
        <v>145.83223565</v>
      </c>
      <c r="S210" s="36">
        <f>SUMIFS(СВЦЭМ!$F$33:$F$776,СВЦЭМ!$A$33:$A$776,$A210,СВЦЭМ!$B$33:$B$776,S$190)+'СЕТ СН'!$F$12</f>
        <v>128.78600476</v>
      </c>
      <c r="T210" s="36">
        <f>SUMIFS(СВЦЭМ!$F$33:$F$776,СВЦЭМ!$A$33:$A$776,$A210,СВЦЭМ!$B$33:$B$776,T$190)+'СЕТ СН'!$F$12</f>
        <v>129.98874663000001</v>
      </c>
      <c r="U210" s="36">
        <f>SUMIFS(СВЦЭМ!$F$33:$F$776,СВЦЭМ!$A$33:$A$776,$A210,СВЦЭМ!$B$33:$B$776,U$190)+'СЕТ СН'!$F$12</f>
        <v>130.38869764</v>
      </c>
      <c r="V210" s="36">
        <f>SUMIFS(СВЦЭМ!$F$33:$F$776,СВЦЭМ!$A$33:$A$776,$A210,СВЦЭМ!$B$33:$B$776,V$190)+'СЕТ СН'!$F$12</f>
        <v>132.66136822000001</v>
      </c>
      <c r="W210" s="36">
        <f>SUMIFS(СВЦЭМ!$F$33:$F$776,СВЦЭМ!$A$33:$A$776,$A210,СВЦЭМ!$B$33:$B$776,W$190)+'СЕТ СН'!$F$12</f>
        <v>134.80250684999999</v>
      </c>
      <c r="X210" s="36">
        <f>SUMIFS(СВЦЭМ!$F$33:$F$776,СВЦЭМ!$A$33:$A$776,$A210,СВЦЭМ!$B$33:$B$776,X$190)+'СЕТ СН'!$F$12</f>
        <v>127.61603787999999</v>
      </c>
      <c r="Y210" s="36">
        <f>SUMIFS(СВЦЭМ!$F$33:$F$776,СВЦЭМ!$A$33:$A$776,$A210,СВЦЭМ!$B$33:$B$776,Y$190)+'СЕТ СН'!$F$12</f>
        <v>117.70938945</v>
      </c>
    </row>
    <row r="211" spans="1:25" ht="15.75" x14ac:dyDescent="0.2">
      <c r="A211" s="35">
        <f t="shared" si="5"/>
        <v>43698</v>
      </c>
      <c r="B211" s="36">
        <f>SUMIFS(СВЦЭМ!$F$33:$F$776,СВЦЭМ!$A$33:$A$776,$A211,СВЦЭМ!$B$33:$B$776,B$190)+'СЕТ СН'!$F$12</f>
        <v>130.57219158999999</v>
      </c>
      <c r="C211" s="36">
        <f>SUMIFS(СВЦЭМ!$F$33:$F$776,СВЦЭМ!$A$33:$A$776,$A211,СВЦЭМ!$B$33:$B$776,C$190)+'СЕТ СН'!$F$12</f>
        <v>139.91536311999999</v>
      </c>
      <c r="D211" s="36">
        <f>SUMIFS(СВЦЭМ!$F$33:$F$776,СВЦЭМ!$A$33:$A$776,$A211,СВЦЭМ!$B$33:$B$776,D$190)+'СЕТ СН'!$F$12</f>
        <v>143.46367982000001</v>
      </c>
      <c r="E211" s="36">
        <f>SUMIFS(СВЦЭМ!$F$33:$F$776,СВЦЭМ!$A$33:$A$776,$A211,СВЦЭМ!$B$33:$B$776,E$190)+'СЕТ СН'!$F$12</f>
        <v>145.03999148</v>
      </c>
      <c r="F211" s="36">
        <f>SUMIFS(СВЦЭМ!$F$33:$F$776,СВЦЭМ!$A$33:$A$776,$A211,СВЦЭМ!$B$33:$B$776,F$190)+'СЕТ СН'!$F$12</f>
        <v>146.1742356</v>
      </c>
      <c r="G211" s="36">
        <f>SUMIFS(СВЦЭМ!$F$33:$F$776,СВЦЭМ!$A$33:$A$776,$A211,СВЦЭМ!$B$33:$B$776,G$190)+'СЕТ СН'!$F$12</f>
        <v>140.19204282999999</v>
      </c>
      <c r="H211" s="36">
        <f>SUMIFS(СВЦЭМ!$F$33:$F$776,СВЦЭМ!$A$33:$A$776,$A211,СВЦЭМ!$B$33:$B$776,H$190)+'СЕТ СН'!$F$12</f>
        <v>130.83843542</v>
      </c>
      <c r="I211" s="36">
        <f>SUMIFS(СВЦЭМ!$F$33:$F$776,СВЦЭМ!$A$33:$A$776,$A211,СВЦЭМ!$B$33:$B$776,I$190)+'СЕТ СН'!$F$12</f>
        <v>119.62725446</v>
      </c>
      <c r="J211" s="36">
        <f>SUMIFS(СВЦЭМ!$F$33:$F$776,СВЦЭМ!$A$33:$A$776,$A211,СВЦЭМ!$B$33:$B$776,J$190)+'СЕТ СН'!$F$12</f>
        <v>121.97072697</v>
      </c>
      <c r="K211" s="36">
        <f>SUMIFS(СВЦЭМ!$F$33:$F$776,СВЦЭМ!$A$33:$A$776,$A211,СВЦЭМ!$B$33:$B$776,K$190)+'СЕТ СН'!$F$12</f>
        <v>127.49911568</v>
      </c>
      <c r="L211" s="36">
        <f>SUMIFS(СВЦЭМ!$F$33:$F$776,СВЦЭМ!$A$33:$A$776,$A211,СВЦЭМ!$B$33:$B$776,L$190)+'СЕТ СН'!$F$12</f>
        <v>129.53852863</v>
      </c>
      <c r="M211" s="36">
        <f>SUMIFS(СВЦЭМ!$F$33:$F$776,СВЦЭМ!$A$33:$A$776,$A211,СВЦЭМ!$B$33:$B$776,M$190)+'СЕТ СН'!$F$12</f>
        <v>128.95034416999999</v>
      </c>
      <c r="N211" s="36">
        <f>SUMIFS(СВЦЭМ!$F$33:$F$776,СВЦЭМ!$A$33:$A$776,$A211,СВЦЭМ!$B$33:$B$776,N$190)+'СЕТ СН'!$F$12</f>
        <v>127.77241926000001</v>
      </c>
      <c r="O211" s="36">
        <f>SUMIFS(СВЦЭМ!$F$33:$F$776,СВЦЭМ!$A$33:$A$776,$A211,СВЦЭМ!$B$33:$B$776,O$190)+'СЕТ СН'!$F$12</f>
        <v>128.05594697000001</v>
      </c>
      <c r="P211" s="36">
        <f>SUMIFS(СВЦЭМ!$F$33:$F$776,СВЦЭМ!$A$33:$A$776,$A211,СВЦЭМ!$B$33:$B$776,P$190)+'СЕТ СН'!$F$12</f>
        <v>128.57895970000001</v>
      </c>
      <c r="Q211" s="36">
        <f>SUMIFS(СВЦЭМ!$F$33:$F$776,СВЦЭМ!$A$33:$A$776,$A211,СВЦЭМ!$B$33:$B$776,Q$190)+'СЕТ СН'!$F$12</f>
        <v>129.98916448</v>
      </c>
      <c r="R211" s="36">
        <f>SUMIFS(СВЦЭМ!$F$33:$F$776,СВЦЭМ!$A$33:$A$776,$A211,СВЦЭМ!$B$33:$B$776,R$190)+'СЕТ СН'!$F$12</f>
        <v>131.13337038</v>
      </c>
      <c r="S211" s="36">
        <f>SUMIFS(СВЦЭМ!$F$33:$F$776,СВЦЭМ!$A$33:$A$776,$A211,СВЦЭМ!$B$33:$B$776,S$190)+'СЕТ СН'!$F$12</f>
        <v>137.55040030000001</v>
      </c>
      <c r="T211" s="36">
        <f>SUMIFS(СВЦЭМ!$F$33:$F$776,СВЦЭМ!$A$33:$A$776,$A211,СВЦЭМ!$B$33:$B$776,T$190)+'СЕТ СН'!$F$12</f>
        <v>131.36949899999999</v>
      </c>
      <c r="U211" s="36">
        <f>SUMIFS(СВЦЭМ!$F$33:$F$776,СВЦЭМ!$A$33:$A$776,$A211,СВЦЭМ!$B$33:$B$776,U$190)+'СЕТ СН'!$F$12</f>
        <v>116.92119123000001</v>
      </c>
      <c r="V211" s="36">
        <f>SUMIFS(СВЦЭМ!$F$33:$F$776,СВЦЭМ!$A$33:$A$776,$A211,СВЦЭМ!$B$33:$B$776,V$190)+'СЕТ СН'!$F$12</f>
        <v>119.72010706</v>
      </c>
      <c r="W211" s="36">
        <f>SUMIFS(СВЦЭМ!$F$33:$F$776,СВЦЭМ!$A$33:$A$776,$A211,СВЦЭМ!$B$33:$B$776,W$190)+'СЕТ СН'!$F$12</f>
        <v>120.02363739</v>
      </c>
      <c r="X211" s="36">
        <f>SUMIFS(СВЦЭМ!$F$33:$F$776,СВЦЭМ!$A$33:$A$776,$A211,СВЦЭМ!$B$33:$B$776,X$190)+'СЕТ СН'!$F$12</f>
        <v>111.21330036000001</v>
      </c>
      <c r="Y211" s="36">
        <f>SUMIFS(СВЦЭМ!$F$33:$F$776,СВЦЭМ!$A$33:$A$776,$A211,СВЦЭМ!$B$33:$B$776,Y$190)+'СЕТ СН'!$F$12</f>
        <v>112.56688927</v>
      </c>
    </row>
    <row r="212" spans="1:25" ht="15.75" x14ac:dyDescent="0.2">
      <c r="A212" s="35">
        <f t="shared" si="5"/>
        <v>43699</v>
      </c>
      <c r="B212" s="36">
        <f>SUMIFS(СВЦЭМ!$F$33:$F$776,СВЦЭМ!$A$33:$A$776,$A212,СВЦЭМ!$B$33:$B$776,B$190)+'СЕТ СН'!$F$12</f>
        <v>136.73267784999999</v>
      </c>
      <c r="C212" s="36">
        <f>SUMIFS(СВЦЭМ!$F$33:$F$776,СВЦЭМ!$A$33:$A$776,$A212,СВЦЭМ!$B$33:$B$776,C$190)+'СЕТ СН'!$F$12</f>
        <v>143.56651464999999</v>
      </c>
      <c r="D212" s="36">
        <f>SUMIFS(СВЦЭМ!$F$33:$F$776,СВЦЭМ!$A$33:$A$776,$A212,СВЦЭМ!$B$33:$B$776,D$190)+'СЕТ СН'!$F$12</f>
        <v>146.77695073999999</v>
      </c>
      <c r="E212" s="36">
        <f>SUMIFS(СВЦЭМ!$F$33:$F$776,СВЦЭМ!$A$33:$A$776,$A212,СВЦЭМ!$B$33:$B$776,E$190)+'СЕТ СН'!$F$12</f>
        <v>149.07438071000001</v>
      </c>
      <c r="F212" s="36">
        <f>SUMIFS(СВЦЭМ!$F$33:$F$776,СВЦЭМ!$A$33:$A$776,$A212,СВЦЭМ!$B$33:$B$776,F$190)+'СЕТ СН'!$F$12</f>
        <v>150.38048487</v>
      </c>
      <c r="G212" s="36">
        <f>SUMIFS(СВЦЭМ!$F$33:$F$776,СВЦЭМ!$A$33:$A$776,$A212,СВЦЭМ!$B$33:$B$776,G$190)+'СЕТ СН'!$F$12</f>
        <v>145.77887057999999</v>
      </c>
      <c r="H212" s="36">
        <f>SUMIFS(СВЦЭМ!$F$33:$F$776,СВЦЭМ!$A$33:$A$776,$A212,СВЦЭМ!$B$33:$B$776,H$190)+'СЕТ СН'!$F$12</f>
        <v>139.49972170999999</v>
      </c>
      <c r="I212" s="36">
        <f>SUMIFS(СВЦЭМ!$F$33:$F$776,СВЦЭМ!$A$33:$A$776,$A212,СВЦЭМ!$B$33:$B$776,I$190)+'СЕТ СН'!$F$12</f>
        <v>129.72545206000001</v>
      </c>
      <c r="J212" s="36">
        <f>SUMIFS(СВЦЭМ!$F$33:$F$776,СВЦЭМ!$A$33:$A$776,$A212,СВЦЭМ!$B$33:$B$776,J$190)+'СЕТ СН'!$F$12</f>
        <v>125.12197784999999</v>
      </c>
      <c r="K212" s="36">
        <f>SUMIFS(СВЦЭМ!$F$33:$F$776,СВЦЭМ!$A$33:$A$776,$A212,СВЦЭМ!$B$33:$B$776,K$190)+'СЕТ СН'!$F$12</f>
        <v>126.91617422</v>
      </c>
      <c r="L212" s="36">
        <f>SUMIFS(СВЦЭМ!$F$33:$F$776,СВЦЭМ!$A$33:$A$776,$A212,СВЦЭМ!$B$33:$B$776,L$190)+'СЕТ СН'!$F$12</f>
        <v>128.35188346999999</v>
      </c>
      <c r="M212" s="36">
        <f>SUMIFS(СВЦЭМ!$F$33:$F$776,СВЦЭМ!$A$33:$A$776,$A212,СВЦЭМ!$B$33:$B$776,M$190)+'СЕТ СН'!$F$12</f>
        <v>128.54432997999999</v>
      </c>
      <c r="N212" s="36">
        <f>SUMIFS(СВЦЭМ!$F$33:$F$776,СВЦЭМ!$A$33:$A$776,$A212,СВЦЭМ!$B$33:$B$776,N$190)+'СЕТ СН'!$F$12</f>
        <v>125.76808585000001</v>
      </c>
      <c r="O212" s="36">
        <f>SUMIFS(СВЦЭМ!$F$33:$F$776,СВЦЭМ!$A$33:$A$776,$A212,СВЦЭМ!$B$33:$B$776,O$190)+'СЕТ СН'!$F$12</f>
        <v>126.86628137</v>
      </c>
      <c r="P212" s="36">
        <f>SUMIFS(СВЦЭМ!$F$33:$F$776,СВЦЭМ!$A$33:$A$776,$A212,СВЦЭМ!$B$33:$B$776,P$190)+'СЕТ СН'!$F$12</f>
        <v>126.85195317</v>
      </c>
      <c r="Q212" s="36">
        <f>SUMIFS(СВЦЭМ!$F$33:$F$776,СВЦЭМ!$A$33:$A$776,$A212,СВЦЭМ!$B$33:$B$776,Q$190)+'СЕТ СН'!$F$12</f>
        <v>125.97258585</v>
      </c>
      <c r="R212" s="36">
        <f>SUMIFS(СВЦЭМ!$F$33:$F$776,СВЦЭМ!$A$33:$A$776,$A212,СВЦЭМ!$B$33:$B$776,R$190)+'СЕТ СН'!$F$12</f>
        <v>117.31382669</v>
      </c>
      <c r="S212" s="36">
        <f>SUMIFS(СВЦЭМ!$F$33:$F$776,СВЦЭМ!$A$33:$A$776,$A212,СВЦЭМ!$B$33:$B$776,S$190)+'СЕТ СН'!$F$12</f>
        <v>111.722548</v>
      </c>
      <c r="T212" s="36">
        <f>SUMIFS(СВЦЭМ!$F$33:$F$776,СВЦЭМ!$A$33:$A$776,$A212,СВЦЭМ!$B$33:$B$776,T$190)+'СЕТ СН'!$F$12</f>
        <v>110.44159761</v>
      </c>
      <c r="U212" s="36">
        <f>SUMIFS(СВЦЭМ!$F$33:$F$776,СВЦЭМ!$A$33:$A$776,$A212,СВЦЭМ!$B$33:$B$776,U$190)+'СЕТ СН'!$F$12</f>
        <v>110.7755439</v>
      </c>
      <c r="V212" s="36">
        <f>SUMIFS(СВЦЭМ!$F$33:$F$776,СВЦЭМ!$A$33:$A$776,$A212,СВЦЭМ!$B$33:$B$776,V$190)+'СЕТ СН'!$F$12</f>
        <v>114.03241709</v>
      </c>
      <c r="W212" s="36">
        <f>SUMIFS(СВЦЭМ!$F$33:$F$776,СВЦЭМ!$A$33:$A$776,$A212,СВЦЭМ!$B$33:$B$776,W$190)+'СЕТ СН'!$F$12</f>
        <v>114.79388369</v>
      </c>
      <c r="X212" s="36">
        <f>SUMIFS(СВЦЭМ!$F$33:$F$776,СВЦЭМ!$A$33:$A$776,$A212,СВЦЭМ!$B$33:$B$776,X$190)+'СЕТ СН'!$F$12</f>
        <v>105.21894075</v>
      </c>
      <c r="Y212" s="36">
        <f>SUMIFS(СВЦЭМ!$F$33:$F$776,СВЦЭМ!$A$33:$A$776,$A212,СВЦЭМ!$B$33:$B$776,Y$190)+'СЕТ СН'!$F$12</f>
        <v>110.44882966</v>
      </c>
    </row>
    <row r="213" spans="1:25" ht="15.75" x14ac:dyDescent="0.2">
      <c r="A213" s="35">
        <f t="shared" si="5"/>
        <v>43700</v>
      </c>
      <c r="B213" s="36">
        <f>SUMIFS(СВЦЭМ!$F$33:$F$776,СВЦЭМ!$A$33:$A$776,$A213,СВЦЭМ!$B$33:$B$776,B$190)+'СЕТ СН'!$F$12</f>
        <v>126.75195444000001</v>
      </c>
      <c r="C213" s="36">
        <f>SUMIFS(СВЦЭМ!$F$33:$F$776,СВЦЭМ!$A$33:$A$776,$A213,СВЦЭМ!$B$33:$B$776,C$190)+'СЕТ СН'!$F$12</f>
        <v>133.69111726</v>
      </c>
      <c r="D213" s="36">
        <f>SUMIFS(СВЦЭМ!$F$33:$F$776,СВЦЭМ!$A$33:$A$776,$A213,СВЦЭМ!$B$33:$B$776,D$190)+'СЕТ СН'!$F$12</f>
        <v>130.39004069999999</v>
      </c>
      <c r="E213" s="36">
        <f>SUMIFS(СВЦЭМ!$F$33:$F$776,СВЦЭМ!$A$33:$A$776,$A213,СВЦЭМ!$B$33:$B$776,E$190)+'СЕТ СН'!$F$12</f>
        <v>128.24768943000001</v>
      </c>
      <c r="F213" s="36">
        <f>SUMIFS(СВЦЭМ!$F$33:$F$776,СВЦЭМ!$A$33:$A$776,$A213,СВЦЭМ!$B$33:$B$776,F$190)+'СЕТ СН'!$F$12</f>
        <v>128.43909536999999</v>
      </c>
      <c r="G213" s="36">
        <f>SUMIFS(СВЦЭМ!$F$33:$F$776,СВЦЭМ!$A$33:$A$776,$A213,СВЦЭМ!$B$33:$B$776,G$190)+'СЕТ СН'!$F$12</f>
        <v>130.23407544</v>
      </c>
      <c r="H213" s="36">
        <f>SUMIFS(СВЦЭМ!$F$33:$F$776,СВЦЭМ!$A$33:$A$776,$A213,СВЦЭМ!$B$33:$B$776,H$190)+'СЕТ СН'!$F$12</f>
        <v>124.12637152000001</v>
      </c>
      <c r="I213" s="36">
        <f>SUMIFS(СВЦЭМ!$F$33:$F$776,СВЦЭМ!$A$33:$A$776,$A213,СВЦЭМ!$B$33:$B$776,I$190)+'СЕТ СН'!$F$12</f>
        <v>122.87383584</v>
      </c>
      <c r="J213" s="36">
        <f>SUMIFS(СВЦЭМ!$F$33:$F$776,СВЦЭМ!$A$33:$A$776,$A213,СВЦЭМ!$B$33:$B$776,J$190)+'СЕТ СН'!$F$12</f>
        <v>130.09114073000001</v>
      </c>
      <c r="K213" s="36">
        <f>SUMIFS(СВЦЭМ!$F$33:$F$776,СВЦЭМ!$A$33:$A$776,$A213,СВЦЭМ!$B$33:$B$776,K$190)+'СЕТ СН'!$F$12</f>
        <v>134.54612753999999</v>
      </c>
      <c r="L213" s="36">
        <f>SUMIFS(СВЦЭМ!$F$33:$F$776,СВЦЭМ!$A$33:$A$776,$A213,СВЦЭМ!$B$33:$B$776,L$190)+'СЕТ СН'!$F$12</f>
        <v>132.03646463000001</v>
      </c>
      <c r="M213" s="36">
        <f>SUMIFS(СВЦЭМ!$F$33:$F$776,СВЦЭМ!$A$33:$A$776,$A213,СВЦЭМ!$B$33:$B$776,M$190)+'СЕТ СН'!$F$12</f>
        <v>131.4759517</v>
      </c>
      <c r="N213" s="36">
        <f>SUMIFS(СВЦЭМ!$F$33:$F$776,СВЦЭМ!$A$33:$A$776,$A213,СВЦЭМ!$B$33:$B$776,N$190)+'СЕТ СН'!$F$12</f>
        <v>131.72659089000001</v>
      </c>
      <c r="O213" s="36">
        <f>SUMIFS(СВЦЭМ!$F$33:$F$776,СВЦЭМ!$A$33:$A$776,$A213,СВЦЭМ!$B$33:$B$776,O$190)+'СЕТ СН'!$F$12</f>
        <v>135.14453101000001</v>
      </c>
      <c r="P213" s="36">
        <f>SUMIFS(СВЦЭМ!$F$33:$F$776,СВЦЭМ!$A$33:$A$776,$A213,СВЦЭМ!$B$33:$B$776,P$190)+'СЕТ СН'!$F$12</f>
        <v>136.81542576999999</v>
      </c>
      <c r="Q213" s="36">
        <f>SUMIFS(СВЦЭМ!$F$33:$F$776,СВЦЭМ!$A$33:$A$776,$A213,СВЦЭМ!$B$33:$B$776,Q$190)+'СЕТ СН'!$F$12</f>
        <v>136.24839044000001</v>
      </c>
      <c r="R213" s="36">
        <f>SUMIFS(СВЦЭМ!$F$33:$F$776,СВЦЭМ!$A$33:$A$776,$A213,СВЦЭМ!$B$33:$B$776,R$190)+'СЕТ СН'!$F$12</f>
        <v>132.54574450000001</v>
      </c>
      <c r="S213" s="36">
        <f>SUMIFS(СВЦЭМ!$F$33:$F$776,СВЦЭМ!$A$33:$A$776,$A213,СВЦЭМ!$B$33:$B$776,S$190)+'СЕТ СН'!$F$12</f>
        <v>129.02490950000001</v>
      </c>
      <c r="T213" s="36">
        <f>SUMIFS(СВЦЭМ!$F$33:$F$776,СВЦЭМ!$A$33:$A$776,$A213,СВЦЭМ!$B$33:$B$776,T$190)+'СЕТ СН'!$F$12</f>
        <v>127.28073298</v>
      </c>
      <c r="U213" s="36">
        <f>SUMIFS(СВЦЭМ!$F$33:$F$776,СВЦЭМ!$A$33:$A$776,$A213,СВЦЭМ!$B$33:$B$776,U$190)+'СЕТ СН'!$F$12</f>
        <v>124.70166664</v>
      </c>
      <c r="V213" s="36">
        <f>SUMIFS(СВЦЭМ!$F$33:$F$776,СВЦЭМ!$A$33:$A$776,$A213,СВЦЭМ!$B$33:$B$776,V$190)+'СЕТ СН'!$F$12</f>
        <v>121.37168884</v>
      </c>
      <c r="W213" s="36">
        <f>SUMIFS(СВЦЭМ!$F$33:$F$776,СВЦЭМ!$A$33:$A$776,$A213,СВЦЭМ!$B$33:$B$776,W$190)+'СЕТ СН'!$F$12</f>
        <v>122.38718951</v>
      </c>
      <c r="X213" s="36">
        <f>SUMIFS(СВЦЭМ!$F$33:$F$776,СВЦЭМ!$A$33:$A$776,$A213,СВЦЭМ!$B$33:$B$776,X$190)+'СЕТ СН'!$F$12</f>
        <v>123.53908671000001</v>
      </c>
      <c r="Y213" s="36">
        <f>SUMIFS(СВЦЭМ!$F$33:$F$776,СВЦЭМ!$A$33:$A$776,$A213,СВЦЭМ!$B$33:$B$776,Y$190)+'СЕТ СН'!$F$12</f>
        <v>132.20962384000001</v>
      </c>
    </row>
    <row r="214" spans="1:25" ht="15.75" x14ac:dyDescent="0.2">
      <c r="A214" s="35">
        <f t="shared" si="5"/>
        <v>43701</v>
      </c>
      <c r="B214" s="36">
        <f>SUMIFS(СВЦЭМ!$F$33:$F$776,СВЦЭМ!$A$33:$A$776,$A214,СВЦЭМ!$B$33:$B$776,B$190)+'СЕТ СН'!$F$12</f>
        <v>134.04521002999999</v>
      </c>
      <c r="C214" s="36">
        <f>SUMIFS(СВЦЭМ!$F$33:$F$776,СВЦЭМ!$A$33:$A$776,$A214,СВЦЭМ!$B$33:$B$776,C$190)+'СЕТ СН'!$F$12</f>
        <v>141.73762321000001</v>
      </c>
      <c r="D214" s="36">
        <f>SUMIFS(СВЦЭМ!$F$33:$F$776,СВЦЭМ!$A$33:$A$776,$A214,СВЦЭМ!$B$33:$B$776,D$190)+'СЕТ СН'!$F$12</f>
        <v>146.14683507999999</v>
      </c>
      <c r="E214" s="36">
        <f>SUMIFS(СВЦЭМ!$F$33:$F$776,СВЦЭМ!$A$33:$A$776,$A214,СВЦЭМ!$B$33:$B$776,E$190)+'СЕТ СН'!$F$12</f>
        <v>150.45395309</v>
      </c>
      <c r="F214" s="36">
        <f>SUMIFS(СВЦЭМ!$F$33:$F$776,СВЦЭМ!$A$33:$A$776,$A214,СВЦЭМ!$B$33:$B$776,F$190)+'СЕТ СН'!$F$12</f>
        <v>150.77674242000001</v>
      </c>
      <c r="G214" s="36">
        <f>SUMIFS(СВЦЭМ!$F$33:$F$776,СВЦЭМ!$A$33:$A$776,$A214,СВЦЭМ!$B$33:$B$776,G$190)+'СЕТ СН'!$F$12</f>
        <v>149.73883685999999</v>
      </c>
      <c r="H214" s="36">
        <f>SUMIFS(СВЦЭМ!$F$33:$F$776,СВЦЭМ!$A$33:$A$776,$A214,СВЦЭМ!$B$33:$B$776,H$190)+'СЕТ СН'!$F$12</f>
        <v>144.32084915999999</v>
      </c>
      <c r="I214" s="36">
        <f>SUMIFS(СВЦЭМ!$F$33:$F$776,СВЦЭМ!$A$33:$A$776,$A214,СВЦЭМ!$B$33:$B$776,I$190)+'СЕТ СН'!$F$12</f>
        <v>136.35833661999999</v>
      </c>
      <c r="J214" s="36">
        <f>SUMIFS(СВЦЭМ!$F$33:$F$776,СВЦЭМ!$A$33:$A$776,$A214,СВЦЭМ!$B$33:$B$776,J$190)+'СЕТ СН'!$F$12</f>
        <v>125.48165442</v>
      </c>
      <c r="K214" s="36">
        <f>SUMIFS(СВЦЭМ!$F$33:$F$776,СВЦЭМ!$A$33:$A$776,$A214,СВЦЭМ!$B$33:$B$776,K$190)+'СЕТ СН'!$F$12</f>
        <v>115.58280564</v>
      </c>
      <c r="L214" s="36">
        <f>SUMIFS(СВЦЭМ!$F$33:$F$776,СВЦЭМ!$A$33:$A$776,$A214,СВЦЭМ!$B$33:$B$776,L$190)+'СЕТ СН'!$F$12</f>
        <v>114.15796864000001</v>
      </c>
      <c r="M214" s="36">
        <f>SUMIFS(СВЦЭМ!$F$33:$F$776,СВЦЭМ!$A$33:$A$776,$A214,СВЦЭМ!$B$33:$B$776,M$190)+'СЕТ СН'!$F$12</f>
        <v>113.41880404</v>
      </c>
      <c r="N214" s="36">
        <f>SUMIFS(СВЦЭМ!$F$33:$F$776,СВЦЭМ!$A$33:$A$776,$A214,СВЦЭМ!$B$33:$B$776,N$190)+'СЕТ СН'!$F$12</f>
        <v>116.69219131</v>
      </c>
      <c r="O214" s="36">
        <f>SUMIFS(СВЦЭМ!$F$33:$F$776,СВЦЭМ!$A$33:$A$776,$A214,СВЦЭМ!$B$33:$B$776,O$190)+'СЕТ СН'!$F$12</f>
        <v>119.21673049</v>
      </c>
      <c r="P214" s="36">
        <f>SUMIFS(СВЦЭМ!$F$33:$F$776,СВЦЭМ!$A$33:$A$776,$A214,СВЦЭМ!$B$33:$B$776,P$190)+'СЕТ СН'!$F$12</f>
        <v>120.80471119000001</v>
      </c>
      <c r="Q214" s="36">
        <f>SUMIFS(СВЦЭМ!$F$33:$F$776,СВЦЭМ!$A$33:$A$776,$A214,СВЦЭМ!$B$33:$B$776,Q$190)+'СЕТ СН'!$F$12</f>
        <v>122.45017350000001</v>
      </c>
      <c r="R214" s="36">
        <f>SUMIFS(СВЦЭМ!$F$33:$F$776,СВЦЭМ!$A$33:$A$776,$A214,СВЦЭМ!$B$33:$B$776,R$190)+'СЕТ СН'!$F$12</f>
        <v>116.24758303999999</v>
      </c>
      <c r="S214" s="36">
        <f>SUMIFS(СВЦЭМ!$F$33:$F$776,СВЦЭМ!$A$33:$A$776,$A214,СВЦЭМ!$B$33:$B$776,S$190)+'СЕТ СН'!$F$12</f>
        <v>109.14017634</v>
      </c>
      <c r="T214" s="36">
        <f>SUMIFS(СВЦЭМ!$F$33:$F$776,СВЦЭМ!$A$33:$A$776,$A214,СВЦЭМ!$B$33:$B$776,T$190)+'СЕТ СН'!$F$12</f>
        <v>106.88188251</v>
      </c>
      <c r="U214" s="36">
        <f>SUMIFS(СВЦЭМ!$F$33:$F$776,СВЦЭМ!$A$33:$A$776,$A214,СВЦЭМ!$B$33:$B$776,U$190)+'СЕТ СН'!$F$12</f>
        <v>105.9105496</v>
      </c>
      <c r="V214" s="36">
        <f>SUMIFS(СВЦЭМ!$F$33:$F$776,СВЦЭМ!$A$33:$A$776,$A214,СВЦЭМ!$B$33:$B$776,V$190)+'СЕТ СН'!$F$12</f>
        <v>107.68612594</v>
      </c>
      <c r="W214" s="36">
        <f>SUMIFS(СВЦЭМ!$F$33:$F$776,СВЦЭМ!$A$33:$A$776,$A214,СВЦЭМ!$B$33:$B$776,W$190)+'СЕТ СН'!$F$12</f>
        <v>108.71804003</v>
      </c>
      <c r="X214" s="36">
        <f>SUMIFS(СВЦЭМ!$F$33:$F$776,СВЦЭМ!$A$33:$A$776,$A214,СВЦЭМ!$B$33:$B$776,X$190)+'СЕТ СН'!$F$12</f>
        <v>107.30950737000001</v>
      </c>
      <c r="Y214" s="36">
        <f>SUMIFS(СВЦЭМ!$F$33:$F$776,СВЦЭМ!$A$33:$A$776,$A214,СВЦЭМ!$B$33:$B$776,Y$190)+'СЕТ СН'!$F$12</f>
        <v>120.64377197</v>
      </c>
    </row>
    <row r="215" spans="1:25" ht="15.75" x14ac:dyDescent="0.2">
      <c r="A215" s="35">
        <f t="shared" si="5"/>
        <v>43702</v>
      </c>
      <c r="B215" s="36">
        <f>SUMIFS(СВЦЭМ!$F$33:$F$776,СВЦЭМ!$A$33:$A$776,$A215,СВЦЭМ!$B$33:$B$776,B$190)+'СЕТ СН'!$F$12</f>
        <v>130.79297292999999</v>
      </c>
      <c r="C215" s="36">
        <f>SUMIFS(СВЦЭМ!$F$33:$F$776,СВЦЭМ!$A$33:$A$776,$A215,СВЦЭМ!$B$33:$B$776,C$190)+'СЕТ СН'!$F$12</f>
        <v>137.51182420000001</v>
      </c>
      <c r="D215" s="36">
        <f>SUMIFS(СВЦЭМ!$F$33:$F$776,СВЦЭМ!$A$33:$A$776,$A215,СВЦЭМ!$B$33:$B$776,D$190)+'СЕТ СН'!$F$12</f>
        <v>138.87831509</v>
      </c>
      <c r="E215" s="36">
        <f>SUMIFS(СВЦЭМ!$F$33:$F$776,СВЦЭМ!$A$33:$A$776,$A215,СВЦЭМ!$B$33:$B$776,E$190)+'СЕТ СН'!$F$12</f>
        <v>139.61107451999999</v>
      </c>
      <c r="F215" s="36">
        <f>SUMIFS(СВЦЭМ!$F$33:$F$776,СВЦЭМ!$A$33:$A$776,$A215,СВЦЭМ!$B$33:$B$776,F$190)+'СЕТ СН'!$F$12</f>
        <v>139.58741026000001</v>
      </c>
      <c r="G215" s="36">
        <f>SUMIFS(СВЦЭМ!$F$33:$F$776,СВЦЭМ!$A$33:$A$776,$A215,СВЦЭМ!$B$33:$B$776,G$190)+'СЕТ СН'!$F$12</f>
        <v>139.39889524</v>
      </c>
      <c r="H215" s="36">
        <f>SUMIFS(СВЦЭМ!$F$33:$F$776,СВЦЭМ!$A$33:$A$776,$A215,СВЦЭМ!$B$33:$B$776,H$190)+'СЕТ СН'!$F$12</f>
        <v>136.95304145</v>
      </c>
      <c r="I215" s="36">
        <f>SUMIFS(СВЦЭМ!$F$33:$F$776,СВЦЭМ!$A$33:$A$776,$A215,СВЦЭМ!$B$33:$B$776,I$190)+'СЕТ СН'!$F$12</f>
        <v>135.04520353999999</v>
      </c>
      <c r="J215" s="36">
        <f>SUMIFS(СВЦЭМ!$F$33:$F$776,СВЦЭМ!$A$33:$A$776,$A215,СВЦЭМ!$B$33:$B$776,J$190)+'СЕТ СН'!$F$12</f>
        <v>127.90345551</v>
      </c>
      <c r="K215" s="36">
        <f>SUMIFS(СВЦЭМ!$F$33:$F$776,СВЦЭМ!$A$33:$A$776,$A215,СВЦЭМ!$B$33:$B$776,K$190)+'СЕТ СН'!$F$12</f>
        <v>119.61769522</v>
      </c>
      <c r="L215" s="36">
        <f>SUMIFS(СВЦЭМ!$F$33:$F$776,СВЦЭМ!$A$33:$A$776,$A215,СВЦЭМ!$B$33:$B$776,L$190)+'СЕТ СН'!$F$12</f>
        <v>113.20164065</v>
      </c>
      <c r="M215" s="36">
        <f>SUMIFS(СВЦЭМ!$F$33:$F$776,СВЦЭМ!$A$33:$A$776,$A215,СВЦЭМ!$B$33:$B$776,M$190)+'СЕТ СН'!$F$12</f>
        <v>113.28329101999999</v>
      </c>
      <c r="N215" s="36">
        <f>SUMIFS(СВЦЭМ!$F$33:$F$776,СВЦЭМ!$A$33:$A$776,$A215,СВЦЭМ!$B$33:$B$776,N$190)+'СЕТ СН'!$F$12</f>
        <v>116.53257556</v>
      </c>
      <c r="O215" s="36">
        <f>SUMIFS(СВЦЭМ!$F$33:$F$776,СВЦЭМ!$A$33:$A$776,$A215,СВЦЭМ!$B$33:$B$776,O$190)+'СЕТ СН'!$F$12</f>
        <v>120.13574007</v>
      </c>
      <c r="P215" s="36">
        <f>SUMIFS(СВЦЭМ!$F$33:$F$776,СВЦЭМ!$A$33:$A$776,$A215,СВЦЭМ!$B$33:$B$776,P$190)+'СЕТ СН'!$F$12</f>
        <v>122.67208725</v>
      </c>
      <c r="Q215" s="36">
        <f>SUMIFS(СВЦЭМ!$F$33:$F$776,СВЦЭМ!$A$33:$A$776,$A215,СВЦЭМ!$B$33:$B$776,Q$190)+'СЕТ СН'!$F$12</f>
        <v>125.15510390999999</v>
      </c>
      <c r="R215" s="36">
        <f>SUMIFS(СВЦЭМ!$F$33:$F$776,СВЦЭМ!$A$33:$A$776,$A215,СВЦЭМ!$B$33:$B$776,R$190)+'СЕТ СН'!$F$12</f>
        <v>118.16181911</v>
      </c>
      <c r="S215" s="36">
        <f>SUMIFS(СВЦЭМ!$F$33:$F$776,СВЦЭМ!$A$33:$A$776,$A215,СВЦЭМ!$B$33:$B$776,S$190)+'СЕТ СН'!$F$12</f>
        <v>110.91574404000001</v>
      </c>
      <c r="T215" s="36">
        <f>SUMIFS(СВЦЭМ!$F$33:$F$776,СВЦЭМ!$A$33:$A$776,$A215,СВЦЭМ!$B$33:$B$776,T$190)+'СЕТ СН'!$F$12</f>
        <v>113.29343878</v>
      </c>
      <c r="U215" s="36">
        <f>SUMIFS(СВЦЭМ!$F$33:$F$776,СВЦЭМ!$A$33:$A$776,$A215,СВЦЭМ!$B$33:$B$776,U$190)+'СЕТ СН'!$F$12</f>
        <v>113.98135243999999</v>
      </c>
      <c r="V215" s="36">
        <f>SUMIFS(СВЦЭМ!$F$33:$F$776,СВЦЭМ!$A$33:$A$776,$A215,СВЦЭМ!$B$33:$B$776,V$190)+'СЕТ СН'!$F$12</f>
        <v>108.97589996000001</v>
      </c>
      <c r="W215" s="36">
        <f>SUMIFS(СВЦЭМ!$F$33:$F$776,СВЦЭМ!$A$33:$A$776,$A215,СВЦЭМ!$B$33:$B$776,W$190)+'СЕТ СН'!$F$12</f>
        <v>109.82380204</v>
      </c>
      <c r="X215" s="36">
        <f>SUMIFS(СВЦЭМ!$F$33:$F$776,СВЦЭМ!$A$33:$A$776,$A215,СВЦЭМ!$B$33:$B$776,X$190)+'СЕТ СН'!$F$12</f>
        <v>111.978803</v>
      </c>
      <c r="Y215" s="36">
        <f>SUMIFS(СВЦЭМ!$F$33:$F$776,СВЦЭМ!$A$33:$A$776,$A215,СВЦЭМ!$B$33:$B$776,Y$190)+'СЕТ СН'!$F$12</f>
        <v>126.28955679000001</v>
      </c>
    </row>
    <row r="216" spans="1:25" ht="15.75" x14ac:dyDescent="0.2">
      <c r="A216" s="35">
        <f t="shared" si="5"/>
        <v>43703</v>
      </c>
      <c r="B216" s="36">
        <f>SUMIFS(СВЦЭМ!$F$33:$F$776,СВЦЭМ!$A$33:$A$776,$A216,СВЦЭМ!$B$33:$B$776,B$190)+'СЕТ СН'!$F$12</f>
        <v>147.94077304000001</v>
      </c>
      <c r="C216" s="36">
        <f>SUMIFS(СВЦЭМ!$F$33:$F$776,СВЦЭМ!$A$33:$A$776,$A216,СВЦЭМ!$B$33:$B$776,C$190)+'СЕТ СН'!$F$12</f>
        <v>158.44378449000001</v>
      </c>
      <c r="D216" s="36">
        <f>SUMIFS(СВЦЭМ!$F$33:$F$776,СВЦЭМ!$A$33:$A$776,$A216,СВЦЭМ!$B$33:$B$776,D$190)+'СЕТ СН'!$F$12</f>
        <v>161.93745724999999</v>
      </c>
      <c r="E216" s="36">
        <f>SUMIFS(СВЦЭМ!$F$33:$F$776,СВЦЭМ!$A$33:$A$776,$A216,СВЦЭМ!$B$33:$B$776,E$190)+'СЕТ СН'!$F$12</f>
        <v>164.09862806000001</v>
      </c>
      <c r="F216" s="36">
        <f>SUMIFS(СВЦЭМ!$F$33:$F$776,СВЦЭМ!$A$33:$A$776,$A216,СВЦЭМ!$B$33:$B$776,F$190)+'СЕТ СН'!$F$12</f>
        <v>161.47744098999999</v>
      </c>
      <c r="G216" s="36">
        <f>SUMIFS(СВЦЭМ!$F$33:$F$776,СВЦЭМ!$A$33:$A$776,$A216,СВЦЭМ!$B$33:$B$776,G$190)+'СЕТ СН'!$F$12</f>
        <v>155.10943412</v>
      </c>
      <c r="H216" s="36">
        <f>SUMIFS(СВЦЭМ!$F$33:$F$776,СВЦЭМ!$A$33:$A$776,$A216,СВЦЭМ!$B$33:$B$776,H$190)+'СЕТ СН'!$F$12</f>
        <v>149.70264667999999</v>
      </c>
      <c r="I216" s="36">
        <f>SUMIFS(СВЦЭМ!$F$33:$F$776,СВЦЭМ!$A$33:$A$776,$A216,СВЦЭМ!$B$33:$B$776,I$190)+'СЕТ СН'!$F$12</f>
        <v>139.28263799000001</v>
      </c>
      <c r="J216" s="36">
        <f>SUMIFS(СВЦЭМ!$F$33:$F$776,СВЦЭМ!$A$33:$A$776,$A216,СВЦЭМ!$B$33:$B$776,J$190)+'СЕТ СН'!$F$12</f>
        <v>130.95390592999999</v>
      </c>
      <c r="K216" s="36">
        <f>SUMIFS(СВЦЭМ!$F$33:$F$776,СВЦЭМ!$A$33:$A$776,$A216,СВЦЭМ!$B$33:$B$776,K$190)+'СЕТ СН'!$F$12</f>
        <v>125.08075353</v>
      </c>
      <c r="L216" s="36">
        <f>SUMIFS(СВЦЭМ!$F$33:$F$776,СВЦЭМ!$A$33:$A$776,$A216,СВЦЭМ!$B$33:$B$776,L$190)+'СЕТ СН'!$F$12</f>
        <v>121.64129984</v>
      </c>
      <c r="M216" s="36">
        <f>SUMIFS(СВЦЭМ!$F$33:$F$776,СВЦЭМ!$A$33:$A$776,$A216,СВЦЭМ!$B$33:$B$776,M$190)+'СЕТ СН'!$F$12</f>
        <v>120.80542323</v>
      </c>
      <c r="N216" s="36">
        <f>SUMIFS(СВЦЭМ!$F$33:$F$776,СВЦЭМ!$A$33:$A$776,$A216,СВЦЭМ!$B$33:$B$776,N$190)+'СЕТ СН'!$F$12</f>
        <v>120.53406403</v>
      </c>
      <c r="O216" s="36">
        <f>SUMIFS(СВЦЭМ!$F$33:$F$776,СВЦЭМ!$A$33:$A$776,$A216,СВЦЭМ!$B$33:$B$776,O$190)+'СЕТ СН'!$F$12</f>
        <v>120.50303597</v>
      </c>
      <c r="P216" s="36">
        <f>SUMIFS(СВЦЭМ!$F$33:$F$776,СВЦЭМ!$A$33:$A$776,$A216,СВЦЭМ!$B$33:$B$776,P$190)+'СЕТ СН'!$F$12</f>
        <v>119.74127408</v>
      </c>
      <c r="Q216" s="36">
        <f>SUMIFS(СВЦЭМ!$F$33:$F$776,СВЦЭМ!$A$33:$A$776,$A216,СВЦЭМ!$B$33:$B$776,Q$190)+'СЕТ СН'!$F$12</f>
        <v>121.36266586000001</v>
      </c>
      <c r="R216" s="36">
        <f>SUMIFS(СВЦЭМ!$F$33:$F$776,СВЦЭМ!$A$33:$A$776,$A216,СВЦЭМ!$B$33:$B$776,R$190)+'СЕТ СН'!$F$12</f>
        <v>115.75576777000001</v>
      </c>
      <c r="S216" s="36">
        <f>SUMIFS(СВЦЭМ!$F$33:$F$776,СВЦЭМ!$A$33:$A$776,$A216,СВЦЭМ!$B$33:$B$776,S$190)+'СЕТ СН'!$F$12</f>
        <v>121.43813923</v>
      </c>
      <c r="T216" s="36">
        <f>SUMIFS(СВЦЭМ!$F$33:$F$776,СВЦЭМ!$A$33:$A$776,$A216,СВЦЭМ!$B$33:$B$776,T$190)+'СЕТ СН'!$F$12</f>
        <v>122.40347748000001</v>
      </c>
      <c r="U216" s="36">
        <f>SUMIFS(СВЦЭМ!$F$33:$F$776,СВЦЭМ!$A$33:$A$776,$A216,СВЦЭМ!$B$33:$B$776,U$190)+'СЕТ СН'!$F$12</f>
        <v>123.01545139</v>
      </c>
      <c r="V216" s="36">
        <f>SUMIFS(СВЦЭМ!$F$33:$F$776,СВЦЭМ!$A$33:$A$776,$A216,СВЦЭМ!$B$33:$B$776,V$190)+'СЕТ СН'!$F$12</f>
        <v>125.32547196</v>
      </c>
      <c r="W216" s="36">
        <f>SUMIFS(СВЦЭМ!$F$33:$F$776,СВЦЭМ!$A$33:$A$776,$A216,СВЦЭМ!$B$33:$B$776,W$190)+'СЕТ СН'!$F$12</f>
        <v>125.80539693999999</v>
      </c>
      <c r="X216" s="36">
        <f>SUMIFS(СВЦЭМ!$F$33:$F$776,СВЦЭМ!$A$33:$A$776,$A216,СВЦЭМ!$B$33:$B$776,X$190)+'СЕТ СН'!$F$12</f>
        <v>118.29857589</v>
      </c>
      <c r="Y216" s="36">
        <f>SUMIFS(СВЦЭМ!$F$33:$F$776,СВЦЭМ!$A$33:$A$776,$A216,СВЦЭМ!$B$33:$B$776,Y$190)+'СЕТ СН'!$F$12</f>
        <v>128.27342894</v>
      </c>
    </row>
    <row r="217" spans="1:25" ht="15.75" x14ac:dyDescent="0.2">
      <c r="A217" s="35">
        <f t="shared" si="5"/>
        <v>43704</v>
      </c>
      <c r="B217" s="36">
        <f>SUMIFS(СВЦЭМ!$F$33:$F$776,СВЦЭМ!$A$33:$A$776,$A217,СВЦЭМ!$B$33:$B$776,B$190)+'СЕТ СН'!$F$12</f>
        <v>121.82310862</v>
      </c>
      <c r="C217" s="36">
        <f>SUMIFS(СВЦЭМ!$F$33:$F$776,СВЦЭМ!$A$33:$A$776,$A217,СВЦЭМ!$B$33:$B$776,C$190)+'СЕТ СН'!$F$12</f>
        <v>131.25034339000001</v>
      </c>
      <c r="D217" s="36">
        <f>SUMIFS(СВЦЭМ!$F$33:$F$776,СВЦЭМ!$A$33:$A$776,$A217,СВЦЭМ!$B$33:$B$776,D$190)+'СЕТ СН'!$F$12</f>
        <v>138.77592074</v>
      </c>
      <c r="E217" s="36">
        <f>SUMIFS(СВЦЭМ!$F$33:$F$776,СВЦЭМ!$A$33:$A$776,$A217,СВЦЭМ!$B$33:$B$776,E$190)+'СЕТ СН'!$F$12</f>
        <v>140.69132551999999</v>
      </c>
      <c r="F217" s="36">
        <f>SUMIFS(СВЦЭМ!$F$33:$F$776,СВЦЭМ!$A$33:$A$776,$A217,СВЦЭМ!$B$33:$B$776,F$190)+'СЕТ СН'!$F$12</f>
        <v>138.69245918999999</v>
      </c>
      <c r="G217" s="36">
        <f>SUMIFS(СВЦЭМ!$F$33:$F$776,СВЦЭМ!$A$33:$A$776,$A217,СВЦЭМ!$B$33:$B$776,G$190)+'СЕТ СН'!$F$12</f>
        <v>133.65873915</v>
      </c>
      <c r="H217" s="36">
        <f>SUMIFS(СВЦЭМ!$F$33:$F$776,СВЦЭМ!$A$33:$A$776,$A217,СВЦЭМ!$B$33:$B$776,H$190)+'СЕТ СН'!$F$12</f>
        <v>132.12797566</v>
      </c>
      <c r="I217" s="36">
        <f>SUMIFS(СВЦЭМ!$F$33:$F$776,СВЦЭМ!$A$33:$A$776,$A217,СВЦЭМ!$B$33:$B$776,I$190)+'СЕТ СН'!$F$12</f>
        <v>123.56243238</v>
      </c>
      <c r="J217" s="36">
        <f>SUMIFS(СВЦЭМ!$F$33:$F$776,СВЦЭМ!$A$33:$A$776,$A217,СВЦЭМ!$B$33:$B$776,J$190)+'СЕТ СН'!$F$12</f>
        <v>133.65215208000001</v>
      </c>
      <c r="K217" s="36">
        <f>SUMIFS(СВЦЭМ!$F$33:$F$776,СВЦЭМ!$A$33:$A$776,$A217,СВЦЭМ!$B$33:$B$776,K$190)+'СЕТ СН'!$F$12</f>
        <v>138.17122470999999</v>
      </c>
      <c r="L217" s="36">
        <f>SUMIFS(СВЦЭМ!$F$33:$F$776,СВЦЭМ!$A$33:$A$776,$A217,СВЦЭМ!$B$33:$B$776,L$190)+'СЕТ СН'!$F$12</f>
        <v>138.58872317000001</v>
      </c>
      <c r="M217" s="36">
        <f>SUMIFS(СВЦЭМ!$F$33:$F$776,СВЦЭМ!$A$33:$A$776,$A217,СВЦЭМ!$B$33:$B$776,M$190)+'СЕТ СН'!$F$12</f>
        <v>138.97660374</v>
      </c>
      <c r="N217" s="36">
        <f>SUMIFS(СВЦЭМ!$F$33:$F$776,СВЦЭМ!$A$33:$A$776,$A217,СВЦЭМ!$B$33:$B$776,N$190)+'СЕТ СН'!$F$12</f>
        <v>139.85993382000001</v>
      </c>
      <c r="O217" s="36">
        <f>SUMIFS(СВЦЭМ!$F$33:$F$776,СВЦЭМ!$A$33:$A$776,$A217,СВЦЭМ!$B$33:$B$776,O$190)+'СЕТ СН'!$F$12</f>
        <v>139.67907736999999</v>
      </c>
      <c r="P217" s="36">
        <f>SUMIFS(СВЦЭМ!$F$33:$F$776,СВЦЭМ!$A$33:$A$776,$A217,СВЦЭМ!$B$33:$B$776,P$190)+'СЕТ СН'!$F$12</f>
        <v>140.40156868</v>
      </c>
      <c r="Q217" s="36">
        <f>SUMIFS(СВЦЭМ!$F$33:$F$776,СВЦЭМ!$A$33:$A$776,$A217,СВЦЭМ!$B$33:$B$776,Q$190)+'СЕТ СН'!$F$12</f>
        <v>140.788072</v>
      </c>
      <c r="R217" s="36">
        <f>SUMIFS(СВЦЭМ!$F$33:$F$776,СВЦЭМ!$A$33:$A$776,$A217,СВЦЭМ!$B$33:$B$776,R$190)+'СЕТ СН'!$F$12</f>
        <v>141.78369235</v>
      </c>
      <c r="S217" s="36">
        <f>SUMIFS(СВЦЭМ!$F$33:$F$776,СВЦЭМ!$A$33:$A$776,$A217,СВЦЭМ!$B$33:$B$776,S$190)+'СЕТ СН'!$F$12</f>
        <v>149.99227490999999</v>
      </c>
      <c r="T217" s="36">
        <f>SUMIFS(СВЦЭМ!$F$33:$F$776,СВЦЭМ!$A$33:$A$776,$A217,СВЦЭМ!$B$33:$B$776,T$190)+'СЕТ СН'!$F$12</f>
        <v>150.9701536</v>
      </c>
      <c r="U217" s="36">
        <f>SUMIFS(СВЦЭМ!$F$33:$F$776,СВЦЭМ!$A$33:$A$776,$A217,СВЦЭМ!$B$33:$B$776,U$190)+'СЕТ СН'!$F$12</f>
        <v>151.55395593</v>
      </c>
      <c r="V217" s="36">
        <f>SUMIFS(СВЦЭМ!$F$33:$F$776,СВЦЭМ!$A$33:$A$776,$A217,СВЦЭМ!$B$33:$B$776,V$190)+'СЕТ СН'!$F$12</f>
        <v>154.34053037000001</v>
      </c>
      <c r="W217" s="36">
        <f>SUMIFS(СВЦЭМ!$F$33:$F$776,СВЦЭМ!$A$33:$A$776,$A217,СВЦЭМ!$B$33:$B$776,W$190)+'СЕТ СН'!$F$12</f>
        <v>154.42800812999999</v>
      </c>
      <c r="X217" s="36">
        <f>SUMIFS(СВЦЭМ!$F$33:$F$776,СВЦЭМ!$A$33:$A$776,$A217,СВЦЭМ!$B$33:$B$776,X$190)+'СЕТ СН'!$F$12</f>
        <v>148.68802262</v>
      </c>
      <c r="Y217" s="36">
        <f>SUMIFS(СВЦЭМ!$F$33:$F$776,СВЦЭМ!$A$33:$A$776,$A217,СВЦЭМ!$B$33:$B$776,Y$190)+'СЕТ СН'!$F$12</f>
        <v>135.9760186</v>
      </c>
    </row>
    <row r="218" spans="1:25" ht="15.75" x14ac:dyDescent="0.2">
      <c r="A218" s="35">
        <f t="shared" si="5"/>
        <v>43705</v>
      </c>
      <c r="B218" s="36">
        <f>SUMIFS(СВЦЭМ!$F$33:$F$776,СВЦЭМ!$A$33:$A$776,$A218,СВЦЭМ!$B$33:$B$776,B$190)+'СЕТ СН'!$F$12</f>
        <v>130.08698759999999</v>
      </c>
      <c r="C218" s="36">
        <f>SUMIFS(СВЦЭМ!$F$33:$F$776,СВЦЭМ!$A$33:$A$776,$A218,СВЦЭМ!$B$33:$B$776,C$190)+'СЕТ СН'!$F$12</f>
        <v>135.30667704000001</v>
      </c>
      <c r="D218" s="36">
        <f>SUMIFS(СВЦЭМ!$F$33:$F$776,СВЦЭМ!$A$33:$A$776,$A218,СВЦЭМ!$B$33:$B$776,D$190)+'СЕТ СН'!$F$12</f>
        <v>141.47507593</v>
      </c>
      <c r="E218" s="36">
        <f>SUMIFS(СВЦЭМ!$F$33:$F$776,СВЦЭМ!$A$33:$A$776,$A218,СВЦЭМ!$B$33:$B$776,E$190)+'СЕТ СН'!$F$12</f>
        <v>143.15749872999999</v>
      </c>
      <c r="F218" s="36">
        <f>SUMIFS(СВЦЭМ!$F$33:$F$776,СВЦЭМ!$A$33:$A$776,$A218,СВЦЭМ!$B$33:$B$776,F$190)+'СЕТ СН'!$F$12</f>
        <v>143.16395378000001</v>
      </c>
      <c r="G218" s="36">
        <f>SUMIFS(СВЦЭМ!$F$33:$F$776,СВЦЭМ!$A$33:$A$776,$A218,СВЦЭМ!$B$33:$B$776,G$190)+'СЕТ СН'!$F$12</f>
        <v>138.92807671</v>
      </c>
      <c r="H218" s="36">
        <f>SUMIFS(СВЦЭМ!$F$33:$F$776,СВЦЭМ!$A$33:$A$776,$A218,СВЦЭМ!$B$33:$B$776,H$190)+'СЕТ СН'!$F$12</f>
        <v>132.53728006</v>
      </c>
      <c r="I218" s="36">
        <f>SUMIFS(СВЦЭМ!$F$33:$F$776,СВЦЭМ!$A$33:$A$776,$A218,СВЦЭМ!$B$33:$B$776,I$190)+'СЕТ СН'!$F$12</f>
        <v>132.00917533000001</v>
      </c>
      <c r="J218" s="36">
        <f>SUMIFS(СВЦЭМ!$F$33:$F$776,СВЦЭМ!$A$33:$A$776,$A218,СВЦЭМ!$B$33:$B$776,J$190)+'СЕТ СН'!$F$12</f>
        <v>131.30389101</v>
      </c>
      <c r="K218" s="36">
        <f>SUMIFS(СВЦЭМ!$F$33:$F$776,СВЦЭМ!$A$33:$A$776,$A218,СВЦЭМ!$B$33:$B$776,K$190)+'СЕТ СН'!$F$12</f>
        <v>138.25231588</v>
      </c>
      <c r="L218" s="36">
        <f>SUMIFS(СВЦЭМ!$F$33:$F$776,СВЦЭМ!$A$33:$A$776,$A218,СВЦЭМ!$B$33:$B$776,L$190)+'СЕТ СН'!$F$12</f>
        <v>141.78438788</v>
      </c>
      <c r="M218" s="36">
        <f>SUMIFS(СВЦЭМ!$F$33:$F$776,СВЦЭМ!$A$33:$A$776,$A218,СВЦЭМ!$B$33:$B$776,M$190)+'СЕТ СН'!$F$12</f>
        <v>142.22754173999999</v>
      </c>
      <c r="N218" s="36">
        <f>SUMIFS(СВЦЭМ!$F$33:$F$776,СВЦЭМ!$A$33:$A$776,$A218,СВЦЭМ!$B$33:$B$776,N$190)+'СЕТ СН'!$F$12</f>
        <v>140.46260544</v>
      </c>
      <c r="O218" s="36">
        <f>SUMIFS(СВЦЭМ!$F$33:$F$776,СВЦЭМ!$A$33:$A$776,$A218,СВЦЭМ!$B$33:$B$776,O$190)+'СЕТ СН'!$F$12</f>
        <v>139.71720468000001</v>
      </c>
      <c r="P218" s="36">
        <f>SUMIFS(СВЦЭМ!$F$33:$F$776,СВЦЭМ!$A$33:$A$776,$A218,СВЦЭМ!$B$33:$B$776,P$190)+'СЕТ СН'!$F$12</f>
        <v>139.82797585</v>
      </c>
      <c r="Q218" s="36">
        <f>SUMIFS(СВЦЭМ!$F$33:$F$776,СВЦЭМ!$A$33:$A$776,$A218,СВЦЭМ!$B$33:$B$776,Q$190)+'СЕТ СН'!$F$12</f>
        <v>139.46625255999999</v>
      </c>
      <c r="R218" s="36">
        <f>SUMIFS(СВЦЭМ!$F$33:$F$776,СВЦЭМ!$A$33:$A$776,$A218,СВЦЭМ!$B$33:$B$776,R$190)+'СЕТ СН'!$F$12</f>
        <v>146.07674961000001</v>
      </c>
      <c r="S218" s="36">
        <f>SUMIFS(СВЦЭМ!$F$33:$F$776,СВЦЭМ!$A$33:$A$776,$A218,СВЦЭМ!$B$33:$B$776,S$190)+'СЕТ СН'!$F$12</f>
        <v>154.48535065999999</v>
      </c>
      <c r="T218" s="36">
        <f>SUMIFS(СВЦЭМ!$F$33:$F$776,СВЦЭМ!$A$33:$A$776,$A218,СВЦЭМ!$B$33:$B$776,T$190)+'СЕТ СН'!$F$12</f>
        <v>155.08807306</v>
      </c>
      <c r="U218" s="36">
        <f>SUMIFS(СВЦЭМ!$F$33:$F$776,СВЦЭМ!$A$33:$A$776,$A218,СВЦЭМ!$B$33:$B$776,U$190)+'СЕТ СН'!$F$12</f>
        <v>154.61005624000001</v>
      </c>
      <c r="V218" s="36">
        <f>SUMIFS(СВЦЭМ!$F$33:$F$776,СВЦЭМ!$A$33:$A$776,$A218,СВЦЭМ!$B$33:$B$776,V$190)+'СЕТ СН'!$F$12</f>
        <v>155.47908276000001</v>
      </c>
      <c r="W218" s="36">
        <f>SUMIFS(СВЦЭМ!$F$33:$F$776,СВЦЭМ!$A$33:$A$776,$A218,СВЦЭМ!$B$33:$B$776,W$190)+'СЕТ СН'!$F$12</f>
        <v>157.14552007</v>
      </c>
      <c r="X218" s="36">
        <f>SUMIFS(СВЦЭМ!$F$33:$F$776,СВЦЭМ!$A$33:$A$776,$A218,СВЦЭМ!$B$33:$B$776,X$190)+'СЕТ СН'!$F$12</f>
        <v>152.19915571000001</v>
      </c>
      <c r="Y218" s="36">
        <f>SUMIFS(СВЦЭМ!$F$33:$F$776,СВЦЭМ!$A$33:$A$776,$A218,СВЦЭМ!$B$33:$B$776,Y$190)+'СЕТ СН'!$F$12</f>
        <v>133.38997401</v>
      </c>
    </row>
    <row r="219" spans="1:25" ht="15.75" x14ac:dyDescent="0.2">
      <c r="A219" s="35">
        <f t="shared" si="5"/>
        <v>43706</v>
      </c>
      <c r="B219" s="36">
        <f>SUMIFS(СВЦЭМ!$F$33:$F$776,СВЦЭМ!$A$33:$A$776,$A219,СВЦЭМ!$B$33:$B$776,B$190)+'СЕТ СН'!$F$12</f>
        <v>131.61723868999999</v>
      </c>
      <c r="C219" s="36">
        <f>SUMIFS(СВЦЭМ!$F$33:$F$776,СВЦЭМ!$A$33:$A$776,$A219,СВЦЭМ!$B$33:$B$776,C$190)+'СЕТ СН'!$F$12</f>
        <v>137.31255593</v>
      </c>
      <c r="D219" s="36">
        <f>SUMIFS(СВЦЭМ!$F$33:$F$776,СВЦЭМ!$A$33:$A$776,$A219,СВЦЭМ!$B$33:$B$776,D$190)+'СЕТ СН'!$F$12</f>
        <v>142.38208193</v>
      </c>
      <c r="E219" s="36">
        <f>SUMIFS(СВЦЭМ!$F$33:$F$776,СВЦЭМ!$A$33:$A$776,$A219,СВЦЭМ!$B$33:$B$776,E$190)+'СЕТ СН'!$F$12</f>
        <v>145.38345014999999</v>
      </c>
      <c r="F219" s="36">
        <f>SUMIFS(СВЦЭМ!$F$33:$F$776,СВЦЭМ!$A$33:$A$776,$A219,СВЦЭМ!$B$33:$B$776,F$190)+'СЕТ СН'!$F$12</f>
        <v>148.18960039000001</v>
      </c>
      <c r="G219" s="36">
        <f>SUMIFS(СВЦЭМ!$F$33:$F$776,СВЦЭМ!$A$33:$A$776,$A219,СВЦЭМ!$B$33:$B$776,G$190)+'СЕТ СН'!$F$12</f>
        <v>144.32832227</v>
      </c>
      <c r="H219" s="36">
        <f>SUMIFS(СВЦЭМ!$F$33:$F$776,СВЦЭМ!$A$33:$A$776,$A219,СВЦЭМ!$B$33:$B$776,H$190)+'СЕТ СН'!$F$12</f>
        <v>138.56715961</v>
      </c>
      <c r="I219" s="36">
        <f>SUMIFS(СВЦЭМ!$F$33:$F$776,СВЦЭМ!$A$33:$A$776,$A219,СВЦЭМ!$B$33:$B$776,I$190)+'СЕТ СН'!$F$12</f>
        <v>131.88131089999999</v>
      </c>
      <c r="J219" s="36">
        <f>SUMIFS(СВЦЭМ!$F$33:$F$776,СВЦЭМ!$A$33:$A$776,$A219,СВЦЭМ!$B$33:$B$776,J$190)+'СЕТ СН'!$F$12</f>
        <v>133.9693676</v>
      </c>
      <c r="K219" s="36">
        <f>SUMIFS(СВЦЭМ!$F$33:$F$776,СВЦЭМ!$A$33:$A$776,$A219,СВЦЭМ!$B$33:$B$776,K$190)+'СЕТ СН'!$F$12</f>
        <v>136.62111075999999</v>
      </c>
      <c r="L219" s="36">
        <f>SUMIFS(СВЦЭМ!$F$33:$F$776,СВЦЭМ!$A$33:$A$776,$A219,СВЦЭМ!$B$33:$B$776,L$190)+'СЕТ СН'!$F$12</f>
        <v>140.0029998</v>
      </c>
      <c r="M219" s="36">
        <f>SUMIFS(СВЦЭМ!$F$33:$F$776,СВЦЭМ!$A$33:$A$776,$A219,СВЦЭМ!$B$33:$B$776,M$190)+'СЕТ СН'!$F$12</f>
        <v>139.86932719999999</v>
      </c>
      <c r="N219" s="36">
        <f>SUMIFS(СВЦЭМ!$F$33:$F$776,СВЦЭМ!$A$33:$A$776,$A219,СВЦЭМ!$B$33:$B$776,N$190)+'СЕТ СН'!$F$12</f>
        <v>137.97695372999999</v>
      </c>
      <c r="O219" s="36">
        <f>SUMIFS(СВЦЭМ!$F$33:$F$776,СВЦЭМ!$A$33:$A$776,$A219,СВЦЭМ!$B$33:$B$776,O$190)+'СЕТ СН'!$F$12</f>
        <v>137.95034408999999</v>
      </c>
      <c r="P219" s="36">
        <f>SUMIFS(СВЦЭМ!$F$33:$F$776,СВЦЭМ!$A$33:$A$776,$A219,СВЦЭМ!$B$33:$B$776,P$190)+'СЕТ СН'!$F$12</f>
        <v>138.17933744999999</v>
      </c>
      <c r="Q219" s="36">
        <f>SUMIFS(СВЦЭМ!$F$33:$F$776,СВЦЭМ!$A$33:$A$776,$A219,СВЦЭМ!$B$33:$B$776,Q$190)+'СЕТ СН'!$F$12</f>
        <v>138.05062795000001</v>
      </c>
      <c r="R219" s="36">
        <f>SUMIFS(СВЦЭМ!$F$33:$F$776,СВЦЭМ!$A$33:$A$776,$A219,СВЦЭМ!$B$33:$B$776,R$190)+'СЕТ СН'!$F$12</f>
        <v>143.07306194</v>
      </c>
      <c r="S219" s="36">
        <f>SUMIFS(СВЦЭМ!$F$33:$F$776,СВЦЭМ!$A$33:$A$776,$A219,СВЦЭМ!$B$33:$B$776,S$190)+'СЕТ СН'!$F$12</f>
        <v>150.03311522999999</v>
      </c>
      <c r="T219" s="36">
        <f>SUMIFS(СВЦЭМ!$F$33:$F$776,СВЦЭМ!$A$33:$A$776,$A219,СВЦЭМ!$B$33:$B$776,T$190)+'СЕТ СН'!$F$12</f>
        <v>150.42452312</v>
      </c>
      <c r="U219" s="36">
        <f>SUMIFS(СВЦЭМ!$F$33:$F$776,СВЦЭМ!$A$33:$A$776,$A219,СВЦЭМ!$B$33:$B$776,U$190)+'СЕТ СН'!$F$12</f>
        <v>150.84309866000001</v>
      </c>
      <c r="V219" s="36">
        <f>SUMIFS(СВЦЭМ!$F$33:$F$776,СВЦЭМ!$A$33:$A$776,$A219,СВЦЭМ!$B$33:$B$776,V$190)+'СЕТ СН'!$F$12</f>
        <v>152.79159951</v>
      </c>
      <c r="W219" s="36">
        <f>SUMIFS(СВЦЭМ!$F$33:$F$776,СВЦЭМ!$A$33:$A$776,$A219,СВЦЭМ!$B$33:$B$776,W$190)+'СЕТ СН'!$F$12</f>
        <v>152.96881667</v>
      </c>
      <c r="X219" s="36">
        <f>SUMIFS(СВЦЭМ!$F$33:$F$776,СВЦЭМ!$A$33:$A$776,$A219,СВЦЭМ!$B$33:$B$776,X$190)+'СЕТ СН'!$F$12</f>
        <v>144.80977429999999</v>
      </c>
      <c r="Y219" s="36">
        <f>SUMIFS(СВЦЭМ!$F$33:$F$776,СВЦЭМ!$A$33:$A$776,$A219,СВЦЭМ!$B$33:$B$776,Y$190)+'СЕТ СН'!$F$12</f>
        <v>131.01808353000001</v>
      </c>
    </row>
    <row r="220" spans="1:25" ht="15.75" x14ac:dyDescent="0.2">
      <c r="A220" s="35">
        <f t="shared" si="5"/>
        <v>43707</v>
      </c>
      <c r="B220" s="36">
        <f>SUMIFS(СВЦЭМ!$F$33:$F$776,СВЦЭМ!$A$33:$A$776,$A220,СВЦЭМ!$B$33:$B$776,B$190)+'СЕТ СН'!$F$12</f>
        <v>142.33006164</v>
      </c>
      <c r="C220" s="36">
        <f>SUMIFS(СВЦЭМ!$F$33:$F$776,СВЦЭМ!$A$33:$A$776,$A220,СВЦЭМ!$B$33:$B$776,C$190)+'СЕТ СН'!$F$12</f>
        <v>143.89938404</v>
      </c>
      <c r="D220" s="36">
        <f>SUMIFS(СВЦЭМ!$F$33:$F$776,СВЦЭМ!$A$33:$A$776,$A220,СВЦЭМ!$B$33:$B$776,D$190)+'СЕТ СН'!$F$12</f>
        <v>150.61932449</v>
      </c>
      <c r="E220" s="36">
        <f>SUMIFS(СВЦЭМ!$F$33:$F$776,СВЦЭМ!$A$33:$A$776,$A220,СВЦЭМ!$B$33:$B$776,E$190)+'СЕТ СН'!$F$12</f>
        <v>154.15214374999999</v>
      </c>
      <c r="F220" s="36">
        <f>SUMIFS(СВЦЭМ!$F$33:$F$776,СВЦЭМ!$A$33:$A$776,$A220,СВЦЭМ!$B$33:$B$776,F$190)+'СЕТ СН'!$F$12</f>
        <v>156.64897148</v>
      </c>
      <c r="G220" s="36">
        <f>SUMIFS(СВЦЭМ!$F$33:$F$776,СВЦЭМ!$A$33:$A$776,$A220,СВЦЭМ!$B$33:$B$776,G$190)+'СЕТ СН'!$F$12</f>
        <v>152.62119974999999</v>
      </c>
      <c r="H220" s="36">
        <f>SUMIFS(СВЦЭМ!$F$33:$F$776,СВЦЭМ!$A$33:$A$776,$A220,СВЦЭМ!$B$33:$B$776,H$190)+'СЕТ СН'!$F$12</f>
        <v>143.11941358000001</v>
      </c>
      <c r="I220" s="36">
        <f>SUMIFS(СВЦЭМ!$F$33:$F$776,СВЦЭМ!$A$33:$A$776,$A220,СВЦЭМ!$B$33:$B$776,I$190)+'СЕТ СН'!$F$12</f>
        <v>131.34045105999999</v>
      </c>
      <c r="J220" s="36">
        <f>SUMIFS(СВЦЭМ!$F$33:$F$776,СВЦЭМ!$A$33:$A$776,$A220,СВЦЭМ!$B$33:$B$776,J$190)+'СЕТ СН'!$F$12</f>
        <v>125.40832057</v>
      </c>
      <c r="K220" s="36">
        <f>SUMIFS(СВЦЭМ!$F$33:$F$776,СВЦЭМ!$A$33:$A$776,$A220,СВЦЭМ!$B$33:$B$776,K$190)+'СЕТ СН'!$F$12</f>
        <v>128.95892619</v>
      </c>
      <c r="L220" s="36">
        <f>SUMIFS(СВЦЭМ!$F$33:$F$776,СВЦЭМ!$A$33:$A$776,$A220,СВЦЭМ!$B$33:$B$776,L$190)+'СЕТ СН'!$F$12</f>
        <v>132.28227659000001</v>
      </c>
      <c r="M220" s="36">
        <f>SUMIFS(СВЦЭМ!$F$33:$F$776,СВЦЭМ!$A$33:$A$776,$A220,СВЦЭМ!$B$33:$B$776,M$190)+'СЕТ СН'!$F$12</f>
        <v>132.78953816000001</v>
      </c>
      <c r="N220" s="36">
        <f>SUMIFS(СВЦЭМ!$F$33:$F$776,СВЦЭМ!$A$33:$A$776,$A220,СВЦЭМ!$B$33:$B$776,N$190)+'СЕТ СН'!$F$12</f>
        <v>131.56816864999999</v>
      </c>
      <c r="O220" s="36">
        <f>SUMIFS(СВЦЭМ!$F$33:$F$776,СВЦЭМ!$A$33:$A$776,$A220,СВЦЭМ!$B$33:$B$776,O$190)+'СЕТ СН'!$F$12</f>
        <v>133.02153243000001</v>
      </c>
      <c r="P220" s="36">
        <f>SUMIFS(СВЦЭМ!$F$33:$F$776,СВЦЭМ!$A$33:$A$776,$A220,СВЦЭМ!$B$33:$B$776,P$190)+'СЕТ СН'!$F$12</f>
        <v>134.01060638999999</v>
      </c>
      <c r="Q220" s="36">
        <f>SUMIFS(СВЦЭМ!$F$33:$F$776,СВЦЭМ!$A$33:$A$776,$A220,СВЦЭМ!$B$33:$B$776,Q$190)+'СЕТ СН'!$F$12</f>
        <v>132.64936628000001</v>
      </c>
      <c r="R220" s="36">
        <f>SUMIFS(СВЦЭМ!$F$33:$F$776,СВЦЭМ!$A$33:$A$776,$A220,СВЦЭМ!$B$33:$B$776,R$190)+'СЕТ СН'!$F$12</f>
        <v>138.34550641999999</v>
      </c>
      <c r="S220" s="36">
        <f>SUMIFS(СВЦЭМ!$F$33:$F$776,СВЦЭМ!$A$33:$A$776,$A220,СВЦЭМ!$B$33:$B$776,S$190)+'СЕТ СН'!$F$12</f>
        <v>146.55166582999999</v>
      </c>
      <c r="T220" s="36">
        <f>SUMIFS(СВЦЭМ!$F$33:$F$776,СВЦЭМ!$A$33:$A$776,$A220,СВЦЭМ!$B$33:$B$776,T$190)+'СЕТ СН'!$F$12</f>
        <v>146.50872896000001</v>
      </c>
      <c r="U220" s="36">
        <f>SUMIFS(СВЦЭМ!$F$33:$F$776,СВЦЭМ!$A$33:$A$776,$A220,СВЦЭМ!$B$33:$B$776,U$190)+'СЕТ СН'!$F$12</f>
        <v>145.38675848</v>
      </c>
      <c r="V220" s="36">
        <f>SUMIFS(СВЦЭМ!$F$33:$F$776,СВЦЭМ!$A$33:$A$776,$A220,СВЦЭМ!$B$33:$B$776,V$190)+'СЕТ СН'!$F$12</f>
        <v>146.08691432000001</v>
      </c>
      <c r="W220" s="36">
        <f>SUMIFS(СВЦЭМ!$F$33:$F$776,СВЦЭМ!$A$33:$A$776,$A220,СВЦЭМ!$B$33:$B$776,W$190)+'СЕТ СН'!$F$12</f>
        <v>148.96287505000001</v>
      </c>
      <c r="X220" s="36">
        <f>SUMIFS(СВЦЭМ!$F$33:$F$776,СВЦЭМ!$A$33:$A$776,$A220,СВЦЭМ!$B$33:$B$776,X$190)+'СЕТ СН'!$F$12</f>
        <v>142.92305672000001</v>
      </c>
      <c r="Y220" s="36">
        <f>SUMIFS(СВЦЭМ!$F$33:$F$776,СВЦЭМ!$A$33:$A$776,$A220,СВЦЭМ!$B$33:$B$776,Y$190)+'СЕТ СН'!$F$12</f>
        <v>124.9827521</v>
      </c>
    </row>
    <row r="221" spans="1:25" ht="15.75" x14ac:dyDescent="0.2">
      <c r="A221" s="35">
        <f t="shared" si="5"/>
        <v>43708</v>
      </c>
      <c r="B221" s="36">
        <f>SUMIFS(СВЦЭМ!$F$33:$F$776,СВЦЭМ!$A$33:$A$776,$A221,СВЦЭМ!$B$33:$B$776,B$190)+'СЕТ СН'!$F$12</f>
        <v>135.92271904</v>
      </c>
      <c r="C221" s="36">
        <f>SUMIFS(СВЦЭМ!$F$33:$F$776,СВЦЭМ!$A$33:$A$776,$A221,СВЦЭМ!$B$33:$B$776,C$190)+'СЕТ СН'!$F$12</f>
        <v>143.80130341</v>
      </c>
      <c r="D221" s="36">
        <f>SUMIFS(СВЦЭМ!$F$33:$F$776,СВЦЭМ!$A$33:$A$776,$A221,СВЦЭМ!$B$33:$B$776,D$190)+'СЕТ СН'!$F$12</f>
        <v>149.04526304999999</v>
      </c>
      <c r="E221" s="36">
        <f>SUMIFS(СВЦЭМ!$F$33:$F$776,СВЦЭМ!$A$33:$A$776,$A221,СВЦЭМ!$B$33:$B$776,E$190)+'СЕТ СН'!$F$12</f>
        <v>151.46944886</v>
      </c>
      <c r="F221" s="36">
        <f>SUMIFS(СВЦЭМ!$F$33:$F$776,СВЦЭМ!$A$33:$A$776,$A221,СВЦЭМ!$B$33:$B$776,F$190)+'СЕТ СН'!$F$12</f>
        <v>153.43395086000001</v>
      </c>
      <c r="G221" s="36">
        <f>SUMIFS(СВЦЭМ!$F$33:$F$776,СВЦЭМ!$A$33:$A$776,$A221,СВЦЭМ!$B$33:$B$776,G$190)+'СЕТ СН'!$F$12</f>
        <v>151.31489536000001</v>
      </c>
      <c r="H221" s="36">
        <f>SUMIFS(СВЦЭМ!$F$33:$F$776,СВЦЭМ!$A$33:$A$776,$A221,СВЦЭМ!$B$33:$B$776,H$190)+'СЕТ СН'!$F$12</f>
        <v>148.52231904999999</v>
      </c>
      <c r="I221" s="36">
        <f>SUMIFS(СВЦЭМ!$F$33:$F$776,СВЦЭМ!$A$33:$A$776,$A221,СВЦЭМ!$B$33:$B$776,I$190)+'СЕТ СН'!$F$12</f>
        <v>138.81380467</v>
      </c>
      <c r="J221" s="36">
        <f>SUMIFS(СВЦЭМ!$F$33:$F$776,СВЦЭМ!$A$33:$A$776,$A221,СВЦЭМ!$B$33:$B$776,J$190)+'СЕТ СН'!$F$12</f>
        <v>125.77907091</v>
      </c>
      <c r="K221" s="36">
        <f>SUMIFS(СВЦЭМ!$F$33:$F$776,СВЦЭМ!$A$33:$A$776,$A221,СВЦЭМ!$B$33:$B$776,K$190)+'СЕТ СН'!$F$12</f>
        <v>115.1461693</v>
      </c>
      <c r="L221" s="36">
        <f>SUMIFS(СВЦЭМ!$F$33:$F$776,СВЦЭМ!$A$33:$A$776,$A221,СВЦЭМ!$B$33:$B$776,L$190)+'СЕТ СН'!$F$12</f>
        <v>112.96513858</v>
      </c>
      <c r="M221" s="36">
        <f>SUMIFS(СВЦЭМ!$F$33:$F$776,СВЦЭМ!$A$33:$A$776,$A221,СВЦЭМ!$B$33:$B$776,M$190)+'СЕТ СН'!$F$12</f>
        <v>112.24048988</v>
      </c>
      <c r="N221" s="36">
        <f>SUMIFS(СВЦЭМ!$F$33:$F$776,СВЦЭМ!$A$33:$A$776,$A221,СВЦЭМ!$B$33:$B$776,N$190)+'СЕТ СН'!$F$12</f>
        <v>112.22128571</v>
      </c>
      <c r="O221" s="36">
        <f>SUMIFS(СВЦЭМ!$F$33:$F$776,СВЦЭМ!$A$33:$A$776,$A221,СВЦЭМ!$B$33:$B$776,O$190)+'СЕТ СН'!$F$12</f>
        <v>112.42342823</v>
      </c>
      <c r="P221" s="36">
        <f>SUMIFS(СВЦЭМ!$F$33:$F$776,СВЦЭМ!$A$33:$A$776,$A221,СВЦЭМ!$B$33:$B$776,P$190)+'СЕТ СН'!$F$12</f>
        <v>113.40753413</v>
      </c>
      <c r="Q221" s="36">
        <f>SUMIFS(СВЦЭМ!$F$33:$F$776,СВЦЭМ!$A$33:$A$776,$A221,СВЦЭМ!$B$33:$B$776,Q$190)+'СЕТ СН'!$F$12</f>
        <v>114.68367047</v>
      </c>
      <c r="R221" s="36">
        <f>SUMIFS(СВЦЭМ!$F$33:$F$776,СВЦЭМ!$A$33:$A$776,$A221,СВЦЭМ!$B$33:$B$776,R$190)+'СЕТ СН'!$F$12</f>
        <v>107.03913272</v>
      </c>
      <c r="S221" s="36">
        <f>SUMIFS(СВЦЭМ!$F$33:$F$776,СВЦЭМ!$A$33:$A$776,$A221,СВЦЭМ!$B$33:$B$776,S$190)+'СЕТ СН'!$F$12</f>
        <v>99.320567710000006</v>
      </c>
      <c r="T221" s="36">
        <f>SUMIFS(СВЦЭМ!$F$33:$F$776,СВЦЭМ!$A$33:$A$776,$A221,СВЦЭМ!$B$33:$B$776,T$190)+'СЕТ СН'!$F$12</f>
        <v>97.963037889999995</v>
      </c>
      <c r="U221" s="36">
        <f>SUMIFS(СВЦЭМ!$F$33:$F$776,СВЦЭМ!$A$33:$A$776,$A221,СВЦЭМ!$B$33:$B$776,U$190)+'СЕТ СН'!$F$12</f>
        <v>97.12743691</v>
      </c>
      <c r="V221" s="36">
        <f>SUMIFS(СВЦЭМ!$F$33:$F$776,СВЦЭМ!$A$33:$A$776,$A221,СВЦЭМ!$B$33:$B$776,V$190)+'СЕТ СН'!$F$12</f>
        <v>97.117774260000004</v>
      </c>
      <c r="W221" s="36">
        <f>SUMIFS(СВЦЭМ!$F$33:$F$776,СВЦЭМ!$A$33:$A$776,$A221,СВЦЭМ!$B$33:$B$776,W$190)+'СЕТ СН'!$F$12</f>
        <v>96.051839079999993</v>
      </c>
      <c r="X221" s="36">
        <f>SUMIFS(СВЦЭМ!$F$33:$F$776,СВЦЭМ!$A$33:$A$776,$A221,СВЦЭМ!$B$33:$B$776,X$190)+'СЕТ СН'!$F$12</f>
        <v>99.674774400000004</v>
      </c>
      <c r="Y221" s="36">
        <f>SUMIFS(СВЦЭМ!$F$33:$F$776,СВЦЭМ!$A$33:$A$776,$A221,СВЦЭМ!$B$33:$B$776,Y$190)+'СЕТ СН'!$F$12</f>
        <v>114.89787839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120</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43679</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43680</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43681</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43682</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43683</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43684</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43685</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43686</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43687</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43688</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43689</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43690</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43691</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43692</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43693</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43694</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43695</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43696</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43697</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43698</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43699</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43700</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43701</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43702</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43703</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43704</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43705</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43706</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43707</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43708</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121</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43679</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43680</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43681</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43682</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43683</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43684</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43685</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43686</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43687</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43688</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43689</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43690</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43691</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43692</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43693</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43694</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43695</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43696</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43697</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43698</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43699</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43700</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43701</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43702</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43703</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43704</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43705</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43706</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43707</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43708</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122</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43679</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43680</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43681</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43682</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43683</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43684</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43685</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43686</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43687</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43688</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43689</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43690</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43691</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43692</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43693</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43694</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43695</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43696</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43697</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43698</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43699</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43700</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43701</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43702</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43703</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43704</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43705</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43706</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43707</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43708</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123</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43679</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43680</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43681</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43682</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43683</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43684</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43685</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43686</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43687</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43688</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43689</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43690</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43691</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43692</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43693</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43694</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43695</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43696</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43697</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43698</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43699</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43700</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43701</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43702</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43703</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43704</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43705</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43706</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43707</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43708</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124</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43679</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43680</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43681</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43682</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43683</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43684</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43685</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43686</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43687</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43688</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43689</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43690</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43691</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43692</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43693</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43694</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43695</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43696</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43697</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43698</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43699</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43700</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43701</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43702</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43703</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43704</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43705</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43706</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43707</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43708</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125</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43679</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43680</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43681</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43682</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43683</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43684</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43685</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43686</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43687</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43688</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43689</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43690</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43691</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43692</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43693</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43694</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43695</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43696</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43697</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43698</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43699</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43700</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43701</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43702</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43703</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43704</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43705</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43706</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43707</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43708</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126</v>
      </c>
      <c r="B435" s="150"/>
      <c r="C435" s="150"/>
      <c r="D435" s="150"/>
      <c r="E435" s="150"/>
      <c r="F435" s="150"/>
      <c r="G435" s="150"/>
      <c r="H435" s="150"/>
      <c r="I435" s="150"/>
      <c r="J435" s="150"/>
      <c r="K435" s="150"/>
      <c r="L435" s="151">
        <f>СВЦЭМ!$D$18+'СЕТ СН'!$F$14</f>
        <v>41.223432639999999</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c r="V438" s="47"/>
      <c r="W438" s="47"/>
      <c r="X438" s="47"/>
      <c r="Y438" s="47"/>
    </row>
    <row r="439" spans="1:26" ht="15.75" x14ac:dyDescent="0.2">
      <c r="A439" s="132"/>
      <c r="B439" s="132"/>
      <c r="C439" s="132"/>
      <c r="D439" s="132"/>
      <c r="E439" s="132"/>
      <c r="F439" s="132"/>
      <c r="G439" s="132"/>
      <c r="H439" s="132"/>
      <c r="I439" s="132"/>
      <c r="J439" s="132"/>
      <c r="K439" s="132"/>
      <c r="L439" s="132"/>
      <c r="M439" s="132"/>
      <c r="N439" s="135">
        <f>СВЦЭМ!$D$12+'СЕТ СН'!$F$10-'СЕТ СН'!$F$24</f>
        <v>460818.98808538803</v>
      </c>
      <c r="O439" s="136"/>
      <c r="P439" s="135">
        <f>СВЦЭМ!$D$12+'СЕТ СН'!$F$10-'СЕТ СН'!$G$24</f>
        <v>460818.98808538803</v>
      </c>
      <c r="Q439" s="136"/>
      <c r="R439" s="135">
        <f>СВЦЭМ!$D$12+'СЕТ СН'!$F$10-'СЕТ СН'!$H$24</f>
        <v>460818.98808538803</v>
      </c>
      <c r="S439" s="136"/>
      <c r="T439" s="135">
        <f>СВЦЭМ!$D$12+'СЕТ СН'!$F$10-'СЕТ СН'!$I$24</f>
        <v>460818.98808538803</v>
      </c>
      <c r="U439" s="13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33" t="s">
        <v>29</v>
      </c>
      <c r="O441" s="133"/>
      <c r="P441" s="133"/>
      <c r="Q441" s="133"/>
      <c r="R441" s="133"/>
      <c r="S441" s="133"/>
      <c r="T441" s="133"/>
      <c r="U441" s="133"/>
    </row>
    <row r="442" spans="1:26" ht="15.75" x14ac:dyDescent="0.25">
      <c r="A442" s="144"/>
      <c r="B442" s="145"/>
      <c r="C442" s="145"/>
      <c r="D442" s="145"/>
      <c r="E442" s="145"/>
      <c r="F442" s="145"/>
      <c r="G442" s="145"/>
      <c r="H442" s="145"/>
      <c r="I442" s="145"/>
      <c r="J442" s="145"/>
      <c r="K442" s="145"/>
      <c r="L442" s="145"/>
      <c r="M442" s="146"/>
      <c r="N442" s="134" t="s">
        <v>0</v>
      </c>
      <c r="O442" s="134"/>
      <c r="P442" s="134" t="s">
        <v>1</v>
      </c>
      <c r="Q442" s="134"/>
      <c r="R442" s="134" t="s">
        <v>2</v>
      </c>
      <c r="S442" s="134"/>
      <c r="T442" s="134" t="s">
        <v>3</v>
      </c>
      <c r="U442" s="134"/>
    </row>
    <row r="443" spans="1:26" ht="15.75" x14ac:dyDescent="0.25">
      <c r="A443" s="147"/>
      <c r="B443" s="148"/>
      <c r="C443" s="148"/>
      <c r="D443" s="148"/>
      <c r="E443" s="148"/>
      <c r="F443" s="148"/>
      <c r="G443" s="148"/>
      <c r="H443" s="148"/>
      <c r="I443" s="148"/>
      <c r="J443" s="148"/>
      <c r="K443" s="148"/>
      <c r="L443" s="148"/>
      <c r="M443" s="149"/>
      <c r="N443" s="140">
        <f>'СЕТ СН'!$F$7</f>
        <v>1433491.35</v>
      </c>
      <c r="O443" s="140"/>
      <c r="P443" s="140">
        <f>'СЕТ СН'!$G$7</f>
        <v>980880.36</v>
      </c>
      <c r="Q443" s="140"/>
      <c r="R443" s="140">
        <f>'СЕТ СН'!$H$7</f>
        <v>1301035.3799999999</v>
      </c>
      <c r="S443" s="140"/>
      <c r="T443" s="140">
        <f>'СЕТ СН'!$I$7</f>
        <v>1236276.94</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3" t="s">
        <v>43</v>
      </c>
      <c r="B1" s="153"/>
      <c r="C1" s="153"/>
      <c r="D1" s="153"/>
      <c r="E1" s="153"/>
      <c r="F1" s="153"/>
      <c r="G1" s="153"/>
      <c r="H1" s="153"/>
      <c r="I1" s="153"/>
    </row>
    <row r="2" spans="1:9" x14ac:dyDescent="0.25">
      <c r="A2" s="51"/>
      <c r="B2" s="51"/>
      <c r="C2" s="51"/>
      <c r="D2" s="51"/>
      <c r="E2" s="51"/>
      <c r="F2" s="51"/>
      <c r="G2" s="51"/>
      <c r="H2" s="51"/>
      <c r="I2" s="51"/>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2" t="s">
        <v>0</v>
      </c>
      <c r="G4" s="52" t="s">
        <v>1</v>
      </c>
      <c r="H4" s="52" t="s">
        <v>2</v>
      </c>
      <c r="I4" s="52" t="s">
        <v>3</v>
      </c>
    </row>
    <row r="5" spans="1:9" ht="75" x14ac:dyDescent="0.2">
      <c r="A5" s="53" t="s">
        <v>44</v>
      </c>
      <c r="B5" s="90" t="s">
        <v>138</v>
      </c>
      <c r="C5" s="54">
        <v>43647</v>
      </c>
      <c r="D5" s="54">
        <v>43830</v>
      </c>
      <c r="E5" s="52" t="s">
        <v>20</v>
      </c>
      <c r="F5" s="52">
        <v>2473.96</v>
      </c>
      <c r="G5" s="52">
        <v>2536.65</v>
      </c>
      <c r="H5" s="52">
        <v>2600</v>
      </c>
      <c r="I5" s="52">
        <v>2668.56</v>
      </c>
    </row>
    <row r="6" spans="1:9" ht="75" x14ac:dyDescent="0.2">
      <c r="A6" s="53" t="s">
        <v>45</v>
      </c>
      <c r="B6" s="90" t="s">
        <v>138</v>
      </c>
      <c r="C6" s="54">
        <v>43647</v>
      </c>
      <c r="D6" s="54">
        <v>43830</v>
      </c>
      <c r="E6" s="52" t="s">
        <v>20</v>
      </c>
      <c r="F6" s="52">
        <v>71.17</v>
      </c>
      <c r="G6" s="52">
        <v>578.35</v>
      </c>
      <c r="H6" s="52">
        <v>397.86</v>
      </c>
      <c r="I6" s="52">
        <v>634.76</v>
      </c>
    </row>
    <row r="7" spans="1:9" ht="75" x14ac:dyDescent="0.2">
      <c r="A7" s="53" t="s">
        <v>46</v>
      </c>
      <c r="B7" s="90" t="s">
        <v>138</v>
      </c>
      <c r="C7" s="54">
        <v>43647</v>
      </c>
      <c r="D7" s="54">
        <v>43830</v>
      </c>
      <c r="E7" s="52" t="s">
        <v>21</v>
      </c>
      <c r="F7" s="52">
        <v>1433491.35</v>
      </c>
      <c r="G7" s="52">
        <v>980880.36</v>
      </c>
      <c r="H7" s="52">
        <v>1301035.3799999999</v>
      </c>
      <c r="I7" s="52">
        <v>1236276.94</v>
      </c>
    </row>
    <row r="8" spans="1:9" ht="30" x14ac:dyDescent="0.2">
      <c r="A8" s="53" t="s">
        <v>117</v>
      </c>
      <c r="B8" s="85"/>
      <c r="C8" s="54"/>
      <c r="D8" s="54"/>
      <c r="E8" s="52" t="s">
        <v>20</v>
      </c>
      <c r="F8" s="91">
        <v>50</v>
      </c>
      <c r="G8" s="91">
        <v>50</v>
      </c>
      <c r="H8" s="91">
        <v>50</v>
      </c>
      <c r="I8" s="91">
        <v>50</v>
      </c>
    </row>
    <row r="9" spans="1:9" ht="30" x14ac:dyDescent="0.2">
      <c r="A9" s="53" t="s">
        <v>118</v>
      </c>
      <c r="B9" s="52"/>
      <c r="C9" s="54"/>
      <c r="D9" s="54"/>
      <c r="E9" s="52" t="s">
        <v>20</v>
      </c>
      <c r="F9" s="91">
        <v>50</v>
      </c>
      <c r="G9" s="91">
        <v>50</v>
      </c>
      <c r="H9" s="91">
        <v>50</v>
      </c>
      <c r="I9" s="91">
        <v>50</v>
      </c>
    </row>
    <row r="10" spans="1:9" ht="30" x14ac:dyDescent="0.2">
      <c r="A10" s="53" t="s">
        <v>83</v>
      </c>
      <c r="B10" s="52"/>
      <c r="C10" s="54"/>
      <c r="D10" s="54"/>
      <c r="E10" s="52" t="s">
        <v>119</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127</v>
      </c>
      <c r="B15" s="89" t="s">
        <v>137</v>
      </c>
      <c r="C15" s="54"/>
      <c r="D15" s="54"/>
      <c r="E15" s="87"/>
      <c r="F15" s="87"/>
      <c r="G15" s="87"/>
      <c r="H15" s="87"/>
      <c r="I15" s="87"/>
    </row>
    <row r="16" spans="1:9" ht="75" hidden="1" x14ac:dyDescent="0.2">
      <c r="A16" s="53" t="s">
        <v>128</v>
      </c>
      <c r="B16" s="89" t="s">
        <v>137</v>
      </c>
      <c r="C16" s="54"/>
      <c r="D16" s="54"/>
      <c r="E16" s="88"/>
      <c r="F16" s="88"/>
      <c r="G16" s="89"/>
      <c r="H16" s="89"/>
      <c r="I16" s="89"/>
    </row>
    <row r="17" spans="1:9" ht="75" hidden="1" x14ac:dyDescent="0.2">
      <c r="A17" s="53" t="s">
        <v>129</v>
      </c>
      <c r="B17" s="89" t="s">
        <v>137</v>
      </c>
      <c r="C17" s="54"/>
      <c r="D17" s="54"/>
      <c r="E17" s="87"/>
      <c r="F17" s="87"/>
      <c r="G17" s="89"/>
      <c r="H17" s="89"/>
      <c r="I17" s="89"/>
    </row>
    <row r="18" spans="1:9" ht="75" hidden="1" x14ac:dyDescent="0.2">
      <c r="A18" s="53" t="s">
        <v>130</v>
      </c>
      <c r="B18" s="89" t="s">
        <v>137</v>
      </c>
      <c r="C18" s="54"/>
      <c r="D18" s="54"/>
      <c r="E18" s="87"/>
      <c r="F18" s="87"/>
      <c r="G18" s="87"/>
      <c r="H18" s="87"/>
      <c r="I18" s="87"/>
    </row>
    <row r="19" spans="1:9" ht="75" hidden="1" x14ac:dyDescent="0.2">
      <c r="A19" s="53" t="s">
        <v>131</v>
      </c>
      <c r="B19" s="89" t="s">
        <v>137</v>
      </c>
      <c r="C19" s="54"/>
      <c r="D19" s="54"/>
      <c r="E19" s="88"/>
      <c r="F19" s="89"/>
      <c r="G19" s="89"/>
      <c r="H19" s="89"/>
      <c r="I19" s="89"/>
    </row>
    <row r="20" spans="1:9" ht="75" hidden="1" x14ac:dyDescent="0.2">
      <c r="A20" s="53" t="s">
        <v>132</v>
      </c>
      <c r="B20" s="89" t="s">
        <v>137</v>
      </c>
      <c r="C20" s="54"/>
      <c r="D20" s="54"/>
      <c r="E20" s="88"/>
      <c r="F20" s="89"/>
      <c r="G20" s="89"/>
      <c r="H20" s="89"/>
      <c r="I20" s="89"/>
    </row>
    <row r="21" spans="1:9" ht="75" hidden="1" x14ac:dyDescent="0.2">
      <c r="A21" s="53" t="s">
        <v>134</v>
      </c>
      <c r="B21" s="89" t="s">
        <v>137</v>
      </c>
      <c r="C21" s="54"/>
      <c r="D21" s="54"/>
      <c r="E21" s="89"/>
      <c r="F21" s="89"/>
      <c r="G21" s="89"/>
      <c r="H21" s="89"/>
      <c r="I21" s="89"/>
    </row>
    <row r="22" spans="1:9" ht="75" hidden="1" x14ac:dyDescent="0.2">
      <c r="A22" s="53" t="s">
        <v>133</v>
      </c>
      <c r="B22" s="89" t="s">
        <v>137</v>
      </c>
      <c r="C22" s="54"/>
      <c r="D22" s="54"/>
      <c r="E22" s="89"/>
      <c r="F22" s="89"/>
      <c r="G22" s="89"/>
      <c r="H22" s="89"/>
      <c r="I22" s="89"/>
    </row>
    <row r="23" spans="1:9" ht="75" hidden="1" x14ac:dyDescent="0.2">
      <c r="A23" s="53" t="s">
        <v>135</v>
      </c>
      <c r="B23" s="89" t="s">
        <v>137</v>
      </c>
      <c r="C23" s="54"/>
      <c r="D23" s="54"/>
      <c r="E23" s="89"/>
      <c r="F23" s="89"/>
      <c r="G23" s="89"/>
      <c r="H23" s="89"/>
      <c r="I23" s="89"/>
    </row>
    <row r="24" spans="1:9" ht="75" hidden="1" x14ac:dyDescent="0.2">
      <c r="A24" s="53" t="s">
        <v>136</v>
      </c>
      <c r="B24" s="89" t="s">
        <v>137</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85" zoomScaleNormal="8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85</v>
      </c>
      <c r="B1" s="61"/>
    </row>
    <row r="2" spans="1:4" ht="15" customHeight="1" x14ac:dyDescent="0.2">
      <c r="A2" s="61" t="s">
        <v>86</v>
      </c>
      <c r="B2" s="61"/>
    </row>
    <row r="3" spans="1:4" ht="15" customHeight="1" x14ac:dyDescent="0.2">
      <c r="A3" s="61"/>
      <c r="B3" s="61"/>
    </row>
    <row r="4" spans="1:4" ht="15" customHeight="1" x14ac:dyDescent="0.2">
      <c r="A4" s="156" t="s">
        <v>87</v>
      </c>
      <c r="B4" s="157"/>
      <c r="C4" s="63"/>
      <c r="D4" s="64" t="s">
        <v>88</v>
      </c>
    </row>
    <row r="5" spans="1:4" ht="15" customHeight="1" x14ac:dyDescent="0.2">
      <c r="A5" s="159" t="s">
        <v>89</v>
      </c>
      <c r="B5" s="160"/>
      <c r="C5" s="65"/>
      <c r="D5" s="66" t="s">
        <v>90</v>
      </c>
    </row>
    <row r="6" spans="1:4" ht="15" customHeight="1" x14ac:dyDescent="0.2">
      <c r="A6" s="156" t="s">
        <v>91</v>
      </c>
      <c r="B6" s="157"/>
      <c r="C6" s="67"/>
      <c r="D6" s="64" t="s">
        <v>92</v>
      </c>
    </row>
    <row r="7" spans="1:4" ht="15" customHeight="1" x14ac:dyDescent="0.2">
      <c r="A7" s="156" t="s">
        <v>93</v>
      </c>
      <c r="B7" s="157"/>
      <c r="C7" s="67"/>
      <c r="D7" s="64" t="s">
        <v>142</v>
      </c>
    </row>
    <row r="8" spans="1:4" ht="15" customHeight="1" x14ac:dyDescent="0.2">
      <c r="A8" s="158" t="s">
        <v>94</v>
      </c>
      <c r="B8" s="158"/>
      <c r="C8" s="96"/>
      <c r="D8" s="68"/>
    </row>
    <row r="9" spans="1:4" ht="15" customHeight="1" x14ac:dyDescent="0.2">
      <c r="A9" s="69" t="s">
        <v>95</v>
      </c>
      <c r="B9" s="70"/>
      <c r="C9" s="71"/>
      <c r="D9" s="72"/>
    </row>
    <row r="10" spans="1:4" ht="30" customHeight="1" x14ac:dyDescent="0.2">
      <c r="A10" s="161" t="s">
        <v>96</v>
      </c>
      <c r="B10" s="162"/>
      <c r="C10" s="73"/>
      <c r="D10" s="74">
        <v>3.0555173999999998</v>
      </c>
    </row>
    <row r="11" spans="1:4" ht="66" customHeight="1" x14ac:dyDescent="0.2">
      <c r="A11" s="161" t="s">
        <v>97</v>
      </c>
      <c r="B11" s="162"/>
      <c r="C11" s="73"/>
      <c r="D11" s="74">
        <v>777.97881465</v>
      </c>
    </row>
    <row r="12" spans="1:4" ht="30" customHeight="1" x14ac:dyDescent="0.2">
      <c r="A12" s="161" t="s">
        <v>98</v>
      </c>
      <c r="B12" s="162"/>
      <c r="C12" s="73"/>
      <c r="D12" s="75">
        <v>460818.98808538803</v>
      </c>
    </row>
    <row r="13" spans="1:4" ht="30" customHeight="1" x14ac:dyDescent="0.2">
      <c r="A13" s="161" t="s">
        <v>99</v>
      </c>
      <c r="B13" s="162"/>
      <c r="C13" s="73"/>
      <c r="D13" s="76"/>
    </row>
    <row r="14" spans="1:4" ht="15" customHeight="1" x14ac:dyDescent="0.2">
      <c r="A14" s="163" t="s">
        <v>100</v>
      </c>
      <c r="B14" s="164"/>
      <c r="C14" s="73"/>
      <c r="D14" s="74">
        <v>825.02723318000005</v>
      </c>
    </row>
    <row r="15" spans="1:4" ht="15" customHeight="1" x14ac:dyDescent="0.2">
      <c r="A15" s="163" t="s">
        <v>101</v>
      </c>
      <c r="B15" s="164"/>
      <c r="C15" s="73"/>
      <c r="D15" s="74">
        <v>1392.0687020299999</v>
      </c>
    </row>
    <row r="16" spans="1:4" ht="15" customHeight="1" x14ac:dyDescent="0.2">
      <c r="A16" s="163" t="s">
        <v>102</v>
      </c>
      <c r="B16" s="164"/>
      <c r="C16" s="73"/>
      <c r="D16" s="74">
        <v>2106.0813219400002</v>
      </c>
    </row>
    <row r="17" spans="1:6" ht="15" customHeight="1" x14ac:dyDescent="0.2">
      <c r="A17" s="163" t="s">
        <v>103</v>
      </c>
      <c r="B17" s="164"/>
      <c r="C17" s="73"/>
      <c r="D17" s="74">
        <v>1702.3768007900001</v>
      </c>
    </row>
    <row r="18" spans="1:6" ht="52.5" customHeight="1" x14ac:dyDescent="0.2">
      <c r="A18" s="161" t="s">
        <v>104</v>
      </c>
      <c r="B18" s="162"/>
      <c r="C18" s="73"/>
      <c r="D18" s="74">
        <v>41.223432639999999</v>
      </c>
    </row>
    <row r="19" spans="1:6" ht="15" customHeight="1" x14ac:dyDescent="0.2">
      <c r="A19" s="69" t="s">
        <v>105</v>
      </c>
      <c r="B19" s="70"/>
      <c r="C19" s="77"/>
      <c r="D19" s="78"/>
    </row>
    <row r="20" spans="1:6" ht="30" customHeight="1" x14ac:dyDescent="0.2">
      <c r="A20" s="161" t="s">
        <v>106</v>
      </c>
      <c r="B20" s="162"/>
      <c r="C20" s="73"/>
      <c r="D20" s="79">
        <v>17829.816999999999</v>
      </c>
    </row>
    <row r="21" spans="1:6" ht="30" customHeight="1" x14ac:dyDescent="0.2">
      <c r="A21" s="161" t="s">
        <v>107</v>
      </c>
      <c r="B21" s="162"/>
      <c r="C21" s="80"/>
      <c r="D21" s="79">
        <v>24.172000000000001</v>
      </c>
    </row>
    <row r="22" spans="1:6" ht="15" customHeight="1" x14ac:dyDescent="0.2">
      <c r="A22" s="69" t="s">
        <v>108</v>
      </c>
      <c r="B22" s="70"/>
      <c r="C22" s="77"/>
      <c r="D22" s="78"/>
    </row>
    <row r="23" spans="1:6" ht="15" customHeight="1" x14ac:dyDescent="0.25">
      <c r="A23" s="161" t="s">
        <v>109</v>
      </c>
      <c r="B23" s="162"/>
      <c r="C23" s="81"/>
      <c r="D23" s="76"/>
    </row>
    <row r="24" spans="1:6" ht="15" customHeight="1" x14ac:dyDescent="0.25">
      <c r="A24" s="163" t="s">
        <v>100</v>
      </c>
      <c r="B24" s="164"/>
      <c r="C24" s="81"/>
      <c r="D24" s="82">
        <v>0</v>
      </c>
    </row>
    <row r="25" spans="1:6" ht="15" customHeight="1" x14ac:dyDescent="0.25">
      <c r="A25" s="163" t="s">
        <v>101</v>
      </c>
      <c r="B25" s="164"/>
      <c r="C25" s="81"/>
      <c r="D25" s="82">
        <v>1.373548186529E-3</v>
      </c>
    </row>
    <row r="26" spans="1:6" ht="15" customHeight="1" x14ac:dyDescent="0.25">
      <c r="A26" s="163" t="s">
        <v>102</v>
      </c>
      <c r="B26" s="164"/>
      <c r="C26" s="81"/>
      <c r="D26" s="82">
        <v>2.9457181582100002E-3</v>
      </c>
    </row>
    <row r="27" spans="1:6" ht="15" customHeight="1" x14ac:dyDescent="0.25">
      <c r="A27" s="163" t="s">
        <v>103</v>
      </c>
      <c r="B27" s="164"/>
      <c r="C27" s="81"/>
      <c r="D27" s="82">
        <v>2.056807435275E-3</v>
      </c>
    </row>
    <row r="29" spans="1:6" x14ac:dyDescent="0.2">
      <c r="A29" s="58" t="s">
        <v>110</v>
      </c>
      <c r="B29" s="59"/>
      <c r="C29" s="59"/>
      <c r="D29" s="56"/>
      <c r="E29" s="56"/>
      <c r="F29" s="60"/>
    </row>
    <row r="30" spans="1:6" ht="280.5" customHeight="1" x14ac:dyDescent="0.2">
      <c r="A30" s="165" t="s">
        <v>7</v>
      </c>
      <c r="B30" s="165" t="s">
        <v>111</v>
      </c>
      <c r="C30" s="57" t="s">
        <v>112</v>
      </c>
      <c r="D30" s="57" t="s">
        <v>113</v>
      </c>
      <c r="E30" s="57" t="s">
        <v>114</v>
      </c>
      <c r="F30" s="57" t="s">
        <v>115</v>
      </c>
    </row>
    <row r="31" spans="1:6" x14ac:dyDescent="0.2">
      <c r="A31" s="166"/>
      <c r="B31" s="166"/>
      <c r="C31" s="57" t="s">
        <v>116</v>
      </c>
      <c r="D31" s="57" t="s">
        <v>116</v>
      </c>
      <c r="E31" s="92" t="s">
        <v>116</v>
      </c>
      <c r="F31" s="92" t="s">
        <v>116</v>
      </c>
    </row>
    <row r="32" spans="1:6" ht="30.75" customHeight="1" x14ac:dyDescent="0.2">
      <c r="A32" s="93"/>
      <c r="B32" s="93"/>
      <c r="C32" s="93"/>
      <c r="D32" s="93"/>
      <c r="E32" s="94"/>
      <c r="F32" s="95"/>
    </row>
    <row r="33" spans="1:6" ht="12.75" customHeight="1" x14ac:dyDescent="0.2">
      <c r="A33" s="83" t="s">
        <v>143</v>
      </c>
      <c r="B33" s="83">
        <v>1</v>
      </c>
      <c r="C33" s="84">
        <v>749.85742679999998</v>
      </c>
      <c r="D33" s="84">
        <v>705.78291510999998</v>
      </c>
      <c r="E33" s="84">
        <v>133.64746362</v>
      </c>
      <c r="F33" s="84">
        <v>133.64746362</v>
      </c>
    </row>
    <row r="34" spans="1:6" ht="12.75" customHeight="1" x14ac:dyDescent="0.2">
      <c r="A34" s="83" t="s">
        <v>143</v>
      </c>
      <c r="B34" s="83">
        <v>2</v>
      </c>
      <c r="C34" s="84">
        <v>856.22873049999998</v>
      </c>
      <c r="D34" s="84">
        <v>812.51072005000003</v>
      </c>
      <c r="E34" s="84">
        <v>153.85750288</v>
      </c>
      <c r="F34" s="84">
        <v>153.85750288</v>
      </c>
    </row>
    <row r="35" spans="1:6" ht="12.75" customHeight="1" x14ac:dyDescent="0.2">
      <c r="A35" s="83" t="s">
        <v>143</v>
      </c>
      <c r="B35" s="83">
        <v>3</v>
      </c>
      <c r="C35" s="84">
        <v>897.72812730999999</v>
      </c>
      <c r="D35" s="84">
        <v>853.47736499999996</v>
      </c>
      <c r="E35" s="84">
        <v>161.61497062000001</v>
      </c>
      <c r="F35" s="84">
        <v>161.61497062000001</v>
      </c>
    </row>
    <row r="36" spans="1:6" ht="12.75" customHeight="1" x14ac:dyDescent="0.2">
      <c r="A36" s="83" t="s">
        <v>143</v>
      </c>
      <c r="B36" s="83">
        <v>4</v>
      </c>
      <c r="C36" s="84">
        <v>947.63269633000004</v>
      </c>
      <c r="D36" s="84">
        <v>898.39490839999996</v>
      </c>
      <c r="E36" s="84">
        <v>170.12058278000001</v>
      </c>
      <c r="F36" s="84">
        <v>170.12058278000001</v>
      </c>
    </row>
    <row r="37" spans="1:6" ht="12.75" customHeight="1" x14ac:dyDescent="0.2">
      <c r="A37" s="83" t="s">
        <v>143</v>
      </c>
      <c r="B37" s="83">
        <v>5</v>
      </c>
      <c r="C37" s="84">
        <v>967.17152657999998</v>
      </c>
      <c r="D37" s="84">
        <v>917.84260715999994</v>
      </c>
      <c r="E37" s="84">
        <v>173.80321033999999</v>
      </c>
      <c r="F37" s="84">
        <v>173.80321033999999</v>
      </c>
    </row>
    <row r="38" spans="1:6" ht="12.75" customHeight="1" x14ac:dyDescent="0.2">
      <c r="A38" s="83" t="s">
        <v>143</v>
      </c>
      <c r="B38" s="83">
        <v>6</v>
      </c>
      <c r="C38" s="84">
        <v>932.52917849999994</v>
      </c>
      <c r="D38" s="84">
        <v>883.53034258000002</v>
      </c>
      <c r="E38" s="84">
        <v>167.30581993999999</v>
      </c>
      <c r="F38" s="84">
        <v>167.30581993999999</v>
      </c>
    </row>
    <row r="39" spans="1:6" ht="12.75" customHeight="1" x14ac:dyDescent="0.2">
      <c r="A39" s="83" t="s">
        <v>143</v>
      </c>
      <c r="B39" s="83">
        <v>7</v>
      </c>
      <c r="C39" s="84">
        <v>869.05863065000005</v>
      </c>
      <c r="D39" s="84">
        <v>820.61531837999996</v>
      </c>
      <c r="E39" s="84">
        <v>155.39219434</v>
      </c>
      <c r="F39" s="84">
        <v>155.39219434</v>
      </c>
    </row>
    <row r="40" spans="1:6" ht="12.75" customHeight="1" x14ac:dyDescent="0.2">
      <c r="A40" s="83" t="s">
        <v>143</v>
      </c>
      <c r="B40" s="83">
        <v>8</v>
      </c>
      <c r="C40" s="84">
        <v>827.71247750999999</v>
      </c>
      <c r="D40" s="84">
        <v>779.52134319000004</v>
      </c>
      <c r="E40" s="84">
        <v>147.61061527999999</v>
      </c>
      <c r="F40" s="84">
        <v>147.61061527999999</v>
      </c>
    </row>
    <row r="41" spans="1:6" ht="12.75" customHeight="1" x14ac:dyDescent="0.2">
      <c r="A41" s="83" t="s">
        <v>143</v>
      </c>
      <c r="B41" s="83">
        <v>9</v>
      </c>
      <c r="C41" s="84">
        <v>863.57102981000003</v>
      </c>
      <c r="D41" s="84">
        <v>818.06575131</v>
      </c>
      <c r="E41" s="84">
        <v>154.90940682999999</v>
      </c>
      <c r="F41" s="84">
        <v>154.90940682999999</v>
      </c>
    </row>
    <row r="42" spans="1:6" ht="12.75" customHeight="1" x14ac:dyDescent="0.2">
      <c r="A42" s="83" t="s">
        <v>143</v>
      </c>
      <c r="B42" s="83">
        <v>10</v>
      </c>
      <c r="C42" s="84">
        <v>880.21793781999997</v>
      </c>
      <c r="D42" s="84">
        <v>830.62607126</v>
      </c>
      <c r="E42" s="84">
        <v>157.28783633</v>
      </c>
      <c r="F42" s="84">
        <v>157.28783633</v>
      </c>
    </row>
    <row r="43" spans="1:6" ht="12.75" customHeight="1" x14ac:dyDescent="0.2">
      <c r="A43" s="83" t="s">
        <v>143</v>
      </c>
      <c r="B43" s="83">
        <v>11</v>
      </c>
      <c r="C43" s="84">
        <v>889.17504735</v>
      </c>
      <c r="D43" s="84">
        <v>840.06260890999999</v>
      </c>
      <c r="E43" s="84">
        <v>159.07474458999999</v>
      </c>
      <c r="F43" s="84">
        <v>159.07474458999999</v>
      </c>
    </row>
    <row r="44" spans="1:6" ht="12.75" customHeight="1" x14ac:dyDescent="0.2">
      <c r="A44" s="83" t="s">
        <v>143</v>
      </c>
      <c r="B44" s="83">
        <v>12</v>
      </c>
      <c r="C44" s="84">
        <v>890.57477632999996</v>
      </c>
      <c r="D44" s="84">
        <v>839.84293878000005</v>
      </c>
      <c r="E44" s="84">
        <v>159.03314773</v>
      </c>
      <c r="F44" s="84">
        <v>159.03314773</v>
      </c>
    </row>
    <row r="45" spans="1:6" ht="12.75" customHeight="1" x14ac:dyDescent="0.2">
      <c r="A45" s="83" t="s">
        <v>143</v>
      </c>
      <c r="B45" s="83">
        <v>13</v>
      </c>
      <c r="C45" s="84">
        <v>891.05018429999996</v>
      </c>
      <c r="D45" s="84">
        <v>837.76779164000004</v>
      </c>
      <c r="E45" s="84">
        <v>158.64019665999999</v>
      </c>
      <c r="F45" s="84">
        <v>158.64019665999999</v>
      </c>
    </row>
    <row r="46" spans="1:6" ht="12.75" customHeight="1" x14ac:dyDescent="0.2">
      <c r="A46" s="83" t="s">
        <v>143</v>
      </c>
      <c r="B46" s="83">
        <v>14</v>
      </c>
      <c r="C46" s="84">
        <v>895.24544131000005</v>
      </c>
      <c r="D46" s="84">
        <v>841.55608824000001</v>
      </c>
      <c r="E46" s="84">
        <v>159.35755071</v>
      </c>
      <c r="F46" s="84">
        <v>159.35755071</v>
      </c>
    </row>
    <row r="47" spans="1:6" ht="12.75" customHeight="1" x14ac:dyDescent="0.2">
      <c r="A47" s="83" t="s">
        <v>143</v>
      </c>
      <c r="B47" s="83">
        <v>15</v>
      </c>
      <c r="C47" s="84">
        <v>893.08315828000002</v>
      </c>
      <c r="D47" s="84">
        <v>841.52600409000001</v>
      </c>
      <c r="E47" s="84">
        <v>159.35185396</v>
      </c>
      <c r="F47" s="84">
        <v>159.35185396</v>
      </c>
    </row>
    <row r="48" spans="1:6" ht="12.75" customHeight="1" x14ac:dyDescent="0.2">
      <c r="A48" s="83" t="s">
        <v>143</v>
      </c>
      <c r="B48" s="83">
        <v>16</v>
      </c>
      <c r="C48" s="84">
        <v>897.80559769000001</v>
      </c>
      <c r="D48" s="84">
        <v>846.46289608999996</v>
      </c>
      <c r="E48" s="84">
        <v>160.2867067</v>
      </c>
      <c r="F48" s="84">
        <v>160.2867067</v>
      </c>
    </row>
    <row r="49" spans="1:6" ht="12.75" customHeight="1" x14ac:dyDescent="0.2">
      <c r="A49" s="83" t="s">
        <v>143</v>
      </c>
      <c r="B49" s="83">
        <v>17</v>
      </c>
      <c r="C49" s="84">
        <v>902.28389679999998</v>
      </c>
      <c r="D49" s="84">
        <v>850.66838974999996</v>
      </c>
      <c r="E49" s="84">
        <v>161.08306142999999</v>
      </c>
      <c r="F49" s="84">
        <v>161.08306142999999</v>
      </c>
    </row>
    <row r="50" spans="1:6" ht="12.75" customHeight="1" x14ac:dyDescent="0.2">
      <c r="A50" s="83" t="s">
        <v>143</v>
      </c>
      <c r="B50" s="83">
        <v>18</v>
      </c>
      <c r="C50" s="84">
        <v>900.9925915</v>
      </c>
      <c r="D50" s="84">
        <v>849.25089940999999</v>
      </c>
      <c r="E50" s="84">
        <v>160.81464463</v>
      </c>
      <c r="F50" s="84">
        <v>160.81464463</v>
      </c>
    </row>
    <row r="51" spans="1:6" ht="12.75" customHeight="1" x14ac:dyDescent="0.2">
      <c r="A51" s="83" t="s">
        <v>143</v>
      </c>
      <c r="B51" s="83">
        <v>19</v>
      </c>
      <c r="C51" s="84">
        <v>891.53483774999995</v>
      </c>
      <c r="D51" s="84">
        <v>840.46512985000004</v>
      </c>
      <c r="E51" s="84">
        <v>159.15096618999999</v>
      </c>
      <c r="F51" s="84">
        <v>159.15096618999999</v>
      </c>
    </row>
    <row r="52" spans="1:6" ht="12.75" customHeight="1" x14ac:dyDescent="0.2">
      <c r="A52" s="83" t="s">
        <v>143</v>
      </c>
      <c r="B52" s="83">
        <v>20</v>
      </c>
      <c r="C52" s="84">
        <v>883.51417492999997</v>
      </c>
      <c r="D52" s="84">
        <v>833.02211150000005</v>
      </c>
      <c r="E52" s="84">
        <v>157.74155191</v>
      </c>
      <c r="F52" s="84">
        <v>157.74155191</v>
      </c>
    </row>
    <row r="53" spans="1:6" ht="12.75" customHeight="1" x14ac:dyDescent="0.2">
      <c r="A53" s="83" t="s">
        <v>143</v>
      </c>
      <c r="B53" s="83">
        <v>21</v>
      </c>
      <c r="C53" s="84">
        <v>881.19551316000002</v>
      </c>
      <c r="D53" s="84">
        <v>830.02760459000001</v>
      </c>
      <c r="E53" s="84">
        <v>157.17451033</v>
      </c>
      <c r="F53" s="84">
        <v>157.17451033</v>
      </c>
    </row>
    <row r="54" spans="1:6" ht="12.75" customHeight="1" x14ac:dyDescent="0.2">
      <c r="A54" s="83" t="s">
        <v>143</v>
      </c>
      <c r="B54" s="83">
        <v>22</v>
      </c>
      <c r="C54" s="84">
        <v>884.64341873000001</v>
      </c>
      <c r="D54" s="84">
        <v>833.06680166000001</v>
      </c>
      <c r="E54" s="84">
        <v>157.75001445999999</v>
      </c>
      <c r="F54" s="84">
        <v>157.75001445999999</v>
      </c>
    </row>
    <row r="55" spans="1:6" ht="12.75" customHeight="1" x14ac:dyDescent="0.2">
      <c r="A55" s="83" t="s">
        <v>143</v>
      </c>
      <c r="B55" s="83">
        <v>23</v>
      </c>
      <c r="C55" s="84">
        <v>859.37932556999999</v>
      </c>
      <c r="D55" s="84">
        <v>808.55666612000005</v>
      </c>
      <c r="E55" s="84">
        <v>153.10876092999999</v>
      </c>
      <c r="F55" s="84">
        <v>153.10876092999999</v>
      </c>
    </row>
    <row r="56" spans="1:6" ht="12.75" customHeight="1" x14ac:dyDescent="0.2">
      <c r="A56" s="83" t="s">
        <v>143</v>
      </c>
      <c r="B56" s="83">
        <v>24</v>
      </c>
      <c r="C56" s="84">
        <v>823.34371442999998</v>
      </c>
      <c r="D56" s="84">
        <v>773.32306243999994</v>
      </c>
      <c r="E56" s="84">
        <v>146.43690523000001</v>
      </c>
      <c r="F56" s="84">
        <v>146.43690523000001</v>
      </c>
    </row>
    <row r="57" spans="1:6" ht="12.75" customHeight="1" x14ac:dyDescent="0.2">
      <c r="A57" s="83" t="s">
        <v>144</v>
      </c>
      <c r="B57" s="83">
        <v>1</v>
      </c>
      <c r="C57" s="84">
        <v>803.77626972999997</v>
      </c>
      <c r="D57" s="84">
        <v>753.76296749000005</v>
      </c>
      <c r="E57" s="84">
        <v>142.73299426</v>
      </c>
      <c r="F57" s="84">
        <v>142.73299426</v>
      </c>
    </row>
    <row r="58" spans="1:6" ht="12.75" customHeight="1" x14ac:dyDescent="0.2">
      <c r="A58" s="83" t="s">
        <v>144</v>
      </c>
      <c r="B58" s="83">
        <v>2</v>
      </c>
      <c r="C58" s="84">
        <v>823.88766876</v>
      </c>
      <c r="D58" s="84">
        <v>773.56822001</v>
      </c>
      <c r="E58" s="84">
        <v>146.48332841000001</v>
      </c>
      <c r="F58" s="84">
        <v>146.48332841000001</v>
      </c>
    </row>
    <row r="59" spans="1:6" ht="12.75" customHeight="1" x14ac:dyDescent="0.2">
      <c r="A59" s="83" t="s">
        <v>144</v>
      </c>
      <c r="B59" s="83">
        <v>3</v>
      </c>
      <c r="C59" s="84">
        <v>849.44548867000003</v>
      </c>
      <c r="D59" s="84">
        <v>798.85180979999996</v>
      </c>
      <c r="E59" s="84">
        <v>151.27104369</v>
      </c>
      <c r="F59" s="84">
        <v>151.27104369</v>
      </c>
    </row>
    <row r="60" spans="1:6" ht="12.75" customHeight="1" x14ac:dyDescent="0.2">
      <c r="A60" s="83" t="s">
        <v>144</v>
      </c>
      <c r="B60" s="83">
        <v>4</v>
      </c>
      <c r="C60" s="84">
        <v>870.08171691999996</v>
      </c>
      <c r="D60" s="84">
        <v>818.58285627999999</v>
      </c>
      <c r="E60" s="84">
        <v>155.00732613</v>
      </c>
      <c r="F60" s="84">
        <v>155.00732613</v>
      </c>
    </row>
    <row r="61" spans="1:6" ht="12.75" customHeight="1" x14ac:dyDescent="0.2">
      <c r="A61" s="83" t="s">
        <v>144</v>
      </c>
      <c r="B61" s="83">
        <v>5</v>
      </c>
      <c r="C61" s="84">
        <v>871.29417608000006</v>
      </c>
      <c r="D61" s="84">
        <v>820.43891959999996</v>
      </c>
      <c r="E61" s="84">
        <v>155.35879136</v>
      </c>
      <c r="F61" s="84">
        <v>155.35879136</v>
      </c>
    </row>
    <row r="62" spans="1:6" ht="12.75" customHeight="1" x14ac:dyDescent="0.2">
      <c r="A62" s="83" t="s">
        <v>144</v>
      </c>
      <c r="B62" s="83">
        <v>6</v>
      </c>
      <c r="C62" s="84">
        <v>854.63444359000005</v>
      </c>
      <c r="D62" s="84">
        <v>804.18506433000005</v>
      </c>
      <c r="E62" s="84">
        <v>152.28095187</v>
      </c>
      <c r="F62" s="84">
        <v>152.28095187</v>
      </c>
    </row>
    <row r="63" spans="1:6" ht="12.75" customHeight="1" x14ac:dyDescent="0.2">
      <c r="A63" s="83" t="s">
        <v>144</v>
      </c>
      <c r="B63" s="83">
        <v>7</v>
      </c>
      <c r="C63" s="84">
        <v>813.74886177999997</v>
      </c>
      <c r="D63" s="84">
        <v>763.93496177999998</v>
      </c>
      <c r="E63" s="84">
        <v>144.65916902000001</v>
      </c>
      <c r="F63" s="84">
        <v>144.65916902000001</v>
      </c>
    </row>
    <row r="64" spans="1:6" ht="12.75" customHeight="1" x14ac:dyDescent="0.2">
      <c r="A64" s="83" t="s">
        <v>144</v>
      </c>
      <c r="B64" s="83">
        <v>8</v>
      </c>
      <c r="C64" s="84">
        <v>821.33299779000004</v>
      </c>
      <c r="D64" s="84">
        <v>771.43663313000002</v>
      </c>
      <c r="E64" s="84">
        <v>146.07968987999999</v>
      </c>
      <c r="F64" s="84">
        <v>146.07968987999999</v>
      </c>
    </row>
    <row r="65" spans="1:6" ht="12.75" customHeight="1" x14ac:dyDescent="0.2">
      <c r="A65" s="83" t="s">
        <v>144</v>
      </c>
      <c r="B65" s="83">
        <v>9</v>
      </c>
      <c r="C65" s="84">
        <v>863.09989560999998</v>
      </c>
      <c r="D65" s="84">
        <v>812.65460908</v>
      </c>
      <c r="E65" s="84">
        <v>153.88474979</v>
      </c>
      <c r="F65" s="84">
        <v>153.88474979</v>
      </c>
    </row>
    <row r="66" spans="1:6" ht="12.75" customHeight="1" x14ac:dyDescent="0.2">
      <c r="A66" s="83" t="s">
        <v>144</v>
      </c>
      <c r="B66" s="83">
        <v>10</v>
      </c>
      <c r="C66" s="84">
        <v>891.17133921000004</v>
      </c>
      <c r="D66" s="84">
        <v>840.51024866</v>
      </c>
      <c r="E66" s="84">
        <v>159.15950992</v>
      </c>
      <c r="F66" s="84">
        <v>159.15950992</v>
      </c>
    </row>
    <row r="67" spans="1:6" ht="12.75" customHeight="1" x14ac:dyDescent="0.2">
      <c r="A67" s="83" t="s">
        <v>144</v>
      </c>
      <c r="B67" s="83">
        <v>11</v>
      </c>
      <c r="C67" s="84">
        <v>880.34068695999997</v>
      </c>
      <c r="D67" s="84">
        <v>829.77820583000005</v>
      </c>
      <c r="E67" s="84">
        <v>157.12728404000001</v>
      </c>
      <c r="F67" s="84">
        <v>157.12728404000001</v>
      </c>
    </row>
    <row r="68" spans="1:6" ht="12.75" customHeight="1" x14ac:dyDescent="0.2">
      <c r="A68" s="83" t="s">
        <v>144</v>
      </c>
      <c r="B68" s="83">
        <v>12</v>
      </c>
      <c r="C68" s="84">
        <v>881.22556759999998</v>
      </c>
      <c r="D68" s="84">
        <v>830.85358279000002</v>
      </c>
      <c r="E68" s="84">
        <v>157.33091805000001</v>
      </c>
      <c r="F68" s="84">
        <v>157.33091805000001</v>
      </c>
    </row>
    <row r="69" spans="1:6" ht="12.75" customHeight="1" x14ac:dyDescent="0.2">
      <c r="A69" s="83" t="s">
        <v>144</v>
      </c>
      <c r="B69" s="83">
        <v>13</v>
      </c>
      <c r="C69" s="84">
        <v>879.14908649999995</v>
      </c>
      <c r="D69" s="84">
        <v>827.88581469999997</v>
      </c>
      <c r="E69" s="84">
        <v>156.76893974999999</v>
      </c>
      <c r="F69" s="84">
        <v>156.76893974999999</v>
      </c>
    </row>
    <row r="70" spans="1:6" ht="12.75" customHeight="1" x14ac:dyDescent="0.2">
      <c r="A70" s="83" t="s">
        <v>144</v>
      </c>
      <c r="B70" s="83">
        <v>14</v>
      </c>
      <c r="C70" s="84">
        <v>887.17662647999998</v>
      </c>
      <c r="D70" s="84">
        <v>835.46178505</v>
      </c>
      <c r="E70" s="84">
        <v>158.20352990999999</v>
      </c>
      <c r="F70" s="84">
        <v>158.20352990999999</v>
      </c>
    </row>
    <row r="71" spans="1:6" ht="12.75" customHeight="1" x14ac:dyDescent="0.2">
      <c r="A71" s="83" t="s">
        <v>144</v>
      </c>
      <c r="B71" s="83">
        <v>15</v>
      </c>
      <c r="C71" s="84">
        <v>884.10049360000005</v>
      </c>
      <c r="D71" s="84">
        <v>832.90301393000004</v>
      </c>
      <c r="E71" s="84">
        <v>157.71899952000001</v>
      </c>
      <c r="F71" s="84">
        <v>157.71899952000001</v>
      </c>
    </row>
    <row r="72" spans="1:6" ht="12.75" customHeight="1" x14ac:dyDescent="0.2">
      <c r="A72" s="83" t="s">
        <v>144</v>
      </c>
      <c r="B72" s="83">
        <v>16</v>
      </c>
      <c r="C72" s="84">
        <v>882.85357585999998</v>
      </c>
      <c r="D72" s="84">
        <v>831.75144058000001</v>
      </c>
      <c r="E72" s="84">
        <v>157.50093691999999</v>
      </c>
      <c r="F72" s="84">
        <v>157.50093691999999</v>
      </c>
    </row>
    <row r="73" spans="1:6" ht="12.75" customHeight="1" x14ac:dyDescent="0.2">
      <c r="A73" s="83" t="s">
        <v>144</v>
      </c>
      <c r="B73" s="83">
        <v>17</v>
      </c>
      <c r="C73" s="84">
        <v>876.20061682999994</v>
      </c>
      <c r="D73" s="84">
        <v>825.43590535999999</v>
      </c>
      <c r="E73" s="84">
        <v>156.3050235</v>
      </c>
      <c r="F73" s="84">
        <v>156.3050235</v>
      </c>
    </row>
    <row r="74" spans="1:6" ht="12.75" customHeight="1" x14ac:dyDescent="0.2">
      <c r="A74" s="83" t="s">
        <v>144</v>
      </c>
      <c r="B74" s="83">
        <v>18</v>
      </c>
      <c r="C74" s="84">
        <v>873.62442269999997</v>
      </c>
      <c r="D74" s="84">
        <v>822.32716671000003</v>
      </c>
      <c r="E74" s="84">
        <v>155.71635094000001</v>
      </c>
      <c r="F74" s="84">
        <v>155.71635094000001</v>
      </c>
    </row>
    <row r="75" spans="1:6" ht="12.75" customHeight="1" x14ac:dyDescent="0.2">
      <c r="A75" s="83" t="s">
        <v>144</v>
      </c>
      <c r="B75" s="83">
        <v>19</v>
      </c>
      <c r="C75" s="84">
        <v>868.07725449999998</v>
      </c>
      <c r="D75" s="84">
        <v>816.68236023999998</v>
      </c>
      <c r="E75" s="84">
        <v>154.64744709999999</v>
      </c>
      <c r="F75" s="84">
        <v>154.64744709999999</v>
      </c>
    </row>
    <row r="76" spans="1:6" ht="12.75" customHeight="1" x14ac:dyDescent="0.2">
      <c r="A76" s="83" t="s">
        <v>144</v>
      </c>
      <c r="B76" s="83">
        <v>20</v>
      </c>
      <c r="C76" s="84">
        <v>864.88593527</v>
      </c>
      <c r="D76" s="84">
        <v>813.55821102000004</v>
      </c>
      <c r="E76" s="84">
        <v>154.05585637999999</v>
      </c>
      <c r="F76" s="84">
        <v>154.05585637999999</v>
      </c>
    </row>
    <row r="77" spans="1:6" ht="12.75" customHeight="1" x14ac:dyDescent="0.2">
      <c r="A77" s="83" t="s">
        <v>144</v>
      </c>
      <c r="B77" s="83">
        <v>21</v>
      </c>
      <c r="C77" s="84">
        <v>868.35741882000002</v>
      </c>
      <c r="D77" s="84">
        <v>817.54815479000001</v>
      </c>
      <c r="E77" s="84">
        <v>154.81139446</v>
      </c>
      <c r="F77" s="84">
        <v>154.81139446</v>
      </c>
    </row>
    <row r="78" spans="1:6" ht="12.75" customHeight="1" x14ac:dyDescent="0.2">
      <c r="A78" s="83" t="s">
        <v>144</v>
      </c>
      <c r="B78" s="83">
        <v>22</v>
      </c>
      <c r="C78" s="84">
        <v>870.01542657000005</v>
      </c>
      <c r="D78" s="84">
        <v>819.05534279999995</v>
      </c>
      <c r="E78" s="84">
        <v>155.09679646000001</v>
      </c>
      <c r="F78" s="84">
        <v>155.09679646000001</v>
      </c>
    </row>
    <row r="79" spans="1:6" ht="12.75" customHeight="1" x14ac:dyDescent="0.2">
      <c r="A79" s="83" t="s">
        <v>144</v>
      </c>
      <c r="B79" s="83">
        <v>23</v>
      </c>
      <c r="C79" s="84">
        <v>849.62932855999998</v>
      </c>
      <c r="D79" s="84">
        <v>798.54503150999994</v>
      </c>
      <c r="E79" s="84">
        <v>151.21295197000001</v>
      </c>
      <c r="F79" s="84">
        <v>151.21295197000001</v>
      </c>
    </row>
    <row r="80" spans="1:6" ht="12.75" customHeight="1" x14ac:dyDescent="0.2">
      <c r="A80" s="83" t="s">
        <v>144</v>
      </c>
      <c r="B80" s="83">
        <v>24</v>
      </c>
      <c r="C80" s="84">
        <v>815.09725476999995</v>
      </c>
      <c r="D80" s="84">
        <v>764.06705772999999</v>
      </c>
      <c r="E80" s="84">
        <v>144.68418278999999</v>
      </c>
      <c r="F80" s="84">
        <v>144.68418278999999</v>
      </c>
    </row>
    <row r="81" spans="1:6" ht="12.75" customHeight="1" x14ac:dyDescent="0.2">
      <c r="A81" s="83" t="s">
        <v>145</v>
      </c>
      <c r="B81" s="83">
        <v>1</v>
      </c>
      <c r="C81" s="84">
        <v>796.18925994000006</v>
      </c>
      <c r="D81" s="84">
        <v>745.47386806999998</v>
      </c>
      <c r="E81" s="84">
        <v>141.16336557</v>
      </c>
      <c r="F81" s="84">
        <v>141.16336557</v>
      </c>
    </row>
    <row r="82" spans="1:6" ht="12.75" customHeight="1" x14ac:dyDescent="0.2">
      <c r="A82" s="83" t="s">
        <v>145</v>
      </c>
      <c r="B82" s="83">
        <v>2</v>
      </c>
      <c r="C82" s="84">
        <v>816.32010678999995</v>
      </c>
      <c r="D82" s="84">
        <v>765.38826452000001</v>
      </c>
      <c r="E82" s="84">
        <v>144.93436727</v>
      </c>
      <c r="F82" s="84">
        <v>144.93436727</v>
      </c>
    </row>
    <row r="83" spans="1:6" ht="12.75" customHeight="1" x14ac:dyDescent="0.2">
      <c r="A83" s="83" t="s">
        <v>145</v>
      </c>
      <c r="B83" s="83">
        <v>3</v>
      </c>
      <c r="C83" s="84">
        <v>854.99177978</v>
      </c>
      <c r="D83" s="84">
        <v>802.99432989000002</v>
      </c>
      <c r="E83" s="84">
        <v>152.05547369999999</v>
      </c>
      <c r="F83" s="84">
        <v>152.05547369999999</v>
      </c>
    </row>
    <row r="84" spans="1:6" ht="12.75" customHeight="1" x14ac:dyDescent="0.2">
      <c r="A84" s="83" t="s">
        <v>145</v>
      </c>
      <c r="B84" s="83">
        <v>4</v>
      </c>
      <c r="C84" s="84">
        <v>858.36856942999998</v>
      </c>
      <c r="D84" s="84">
        <v>807.74158771999998</v>
      </c>
      <c r="E84" s="84">
        <v>152.95441721</v>
      </c>
      <c r="F84" s="84">
        <v>152.95441721</v>
      </c>
    </row>
    <row r="85" spans="1:6" ht="12.75" customHeight="1" x14ac:dyDescent="0.2">
      <c r="A85" s="83" t="s">
        <v>145</v>
      </c>
      <c r="B85" s="83">
        <v>5</v>
      </c>
      <c r="C85" s="84">
        <v>865.5340698</v>
      </c>
      <c r="D85" s="84">
        <v>815.26900616</v>
      </c>
      <c r="E85" s="84">
        <v>154.37981354999999</v>
      </c>
      <c r="F85" s="84">
        <v>154.37981354999999</v>
      </c>
    </row>
    <row r="86" spans="1:6" ht="12.75" customHeight="1" x14ac:dyDescent="0.2">
      <c r="A86" s="83" t="s">
        <v>145</v>
      </c>
      <c r="B86" s="83">
        <v>6</v>
      </c>
      <c r="C86" s="84">
        <v>851.54394754999998</v>
      </c>
      <c r="D86" s="84">
        <v>801.41633955999998</v>
      </c>
      <c r="E86" s="84">
        <v>151.75666452999999</v>
      </c>
      <c r="F86" s="84">
        <v>151.75666452999999</v>
      </c>
    </row>
    <row r="87" spans="1:6" ht="12.75" customHeight="1" x14ac:dyDescent="0.2">
      <c r="A87" s="83" t="s">
        <v>145</v>
      </c>
      <c r="B87" s="83">
        <v>7</v>
      </c>
      <c r="C87" s="84">
        <v>841.38271546999999</v>
      </c>
      <c r="D87" s="84">
        <v>791.60133445999998</v>
      </c>
      <c r="E87" s="84">
        <v>149.89808945999999</v>
      </c>
      <c r="F87" s="84">
        <v>149.89808945999999</v>
      </c>
    </row>
    <row r="88" spans="1:6" ht="12.75" customHeight="1" x14ac:dyDescent="0.2">
      <c r="A88" s="83" t="s">
        <v>145</v>
      </c>
      <c r="B88" s="83">
        <v>8</v>
      </c>
      <c r="C88" s="84">
        <v>798.44416862000003</v>
      </c>
      <c r="D88" s="84">
        <v>749.43932755000003</v>
      </c>
      <c r="E88" s="84">
        <v>141.91426729</v>
      </c>
      <c r="F88" s="84">
        <v>141.91426729</v>
      </c>
    </row>
    <row r="89" spans="1:6" ht="12.75" customHeight="1" x14ac:dyDescent="0.2">
      <c r="A89" s="83" t="s">
        <v>145</v>
      </c>
      <c r="B89" s="83">
        <v>9</v>
      </c>
      <c r="C89" s="84">
        <v>725.72195914999998</v>
      </c>
      <c r="D89" s="84">
        <v>677.46391545999995</v>
      </c>
      <c r="E89" s="84">
        <v>128.28496136000001</v>
      </c>
      <c r="F89" s="84">
        <v>128.28496136000001</v>
      </c>
    </row>
    <row r="90" spans="1:6" ht="12.75" customHeight="1" x14ac:dyDescent="0.2">
      <c r="A90" s="83" t="s">
        <v>145</v>
      </c>
      <c r="B90" s="83">
        <v>10</v>
      </c>
      <c r="C90" s="84">
        <v>723.70486731999995</v>
      </c>
      <c r="D90" s="84">
        <v>675.27927700999999</v>
      </c>
      <c r="E90" s="84">
        <v>127.87127695</v>
      </c>
      <c r="F90" s="84">
        <v>127.87127695</v>
      </c>
    </row>
    <row r="91" spans="1:6" ht="12.75" customHeight="1" x14ac:dyDescent="0.2">
      <c r="A91" s="83" t="s">
        <v>145</v>
      </c>
      <c r="B91" s="83">
        <v>11</v>
      </c>
      <c r="C91" s="84">
        <v>740.29909683999995</v>
      </c>
      <c r="D91" s="84">
        <v>693.21421996000004</v>
      </c>
      <c r="E91" s="84">
        <v>131.26744819000001</v>
      </c>
      <c r="F91" s="84">
        <v>131.26744819000001</v>
      </c>
    </row>
    <row r="92" spans="1:6" ht="12.75" customHeight="1" x14ac:dyDescent="0.2">
      <c r="A92" s="83" t="s">
        <v>145</v>
      </c>
      <c r="B92" s="83">
        <v>12</v>
      </c>
      <c r="C92" s="84">
        <v>741.56141032999994</v>
      </c>
      <c r="D92" s="84">
        <v>693.90344526000001</v>
      </c>
      <c r="E92" s="84">
        <v>131.39796028999999</v>
      </c>
      <c r="F92" s="84">
        <v>131.39796028999999</v>
      </c>
    </row>
    <row r="93" spans="1:6" ht="12.75" customHeight="1" x14ac:dyDescent="0.2">
      <c r="A93" s="83" t="s">
        <v>145</v>
      </c>
      <c r="B93" s="83">
        <v>13</v>
      </c>
      <c r="C93" s="84">
        <v>738.78456887000004</v>
      </c>
      <c r="D93" s="84">
        <v>697.36427792999996</v>
      </c>
      <c r="E93" s="84">
        <v>132.05330558</v>
      </c>
      <c r="F93" s="84">
        <v>132.05330558</v>
      </c>
    </row>
    <row r="94" spans="1:6" ht="12.75" customHeight="1" x14ac:dyDescent="0.2">
      <c r="A94" s="83" t="s">
        <v>145</v>
      </c>
      <c r="B94" s="83">
        <v>14</v>
      </c>
      <c r="C94" s="84">
        <v>741.94663938999997</v>
      </c>
      <c r="D94" s="84">
        <v>698.55932679</v>
      </c>
      <c r="E94" s="84">
        <v>132.27960073</v>
      </c>
      <c r="F94" s="84">
        <v>132.27960073</v>
      </c>
    </row>
    <row r="95" spans="1:6" ht="12.75" customHeight="1" x14ac:dyDescent="0.2">
      <c r="A95" s="83" t="s">
        <v>145</v>
      </c>
      <c r="B95" s="83">
        <v>15</v>
      </c>
      <c r="C95" s="84">
        <v>742.11675845000002</v>
      </c>
      <c r="D95" s="84">
        <v>697.45905244999994</v>
      </c>
      <c r="E95" s="84">
        <v>132.07125214000001</v>
      </c>
      <c r="F95" s="84">
        <v>132.07125214000001</v>
      </c>
    </row>
    <row r="96" spans="1:6" ht="12.75" customHeight="1" x14ac:dyDescent="0.2">
      <c r="A96" s="83" t="s">
        <v>145</v>
      </c>
      <c r="B96" s="83">
        <v>16</v>
      </c>
      <c r="C96" s="84">
        <v>747.17993740999998</v>
      </c>
      <c r="D96" s="84">
        <v>701.79613287999996</v>
      </c>
      <c r="E96" s="84">
        <v>132.89252421</v>
      </c>
      <c r="F96" s="84">
        <v>132.89252421</v>
      </c>
    </row>
    <row r="97" spans="1:6" ht="12.75" customHeight="1" x14ac:dyDescent="0.2">
      <c r="A97" s="83" t="s">
        <v>145</v>
      </c>
      <c r="B97" s="83">
        <v>17</v>
      </c>
      <c r="C97" s="84">
        <v>739.32856076999997</v>
      </c>
      <c r="D97" s="84">
        <v>697.70853663000003</v>
      </c>
      <c r="E97" s="84">
        <v>132.11849461</v>
      </c>
      <c r="F97" s="84">
        <v>132.11849461</v>
      </c>
    </row>
    <row r="98" spans="1:6" ht="12.75" customHeight="1" x14ac:dyDescent="0.2">
      <c r="A98" s="83" t="s">
        <v>145</v>
      </c>
      <c r="B98" s="83">
        <v>18</v>
      </c>
      <c r="C98" s="84">
        <v>744.68525532000001</v>
      </c>
      <c r="D98" s="84">
        <v>696.08016004000001</v>
      </c>
      <c r="E98" s="84">
        <v>131.81014427</v>
      </c>
      <c r="F98" s="84">
        <v>131.81014427</v>
      </c>
    </row>
    <row r="99" spans="1:6" ht="12.75" customHeight="1" x14ac:dyDescent="0.2">
      <c r="A99" s="83" t="s">
        <v>145</v>
      </c>
      <c r="B99" s="83">
        <v>19</v>
      </c>
      <c r="C99" s="84">
        <v>744.09155983000005</v>
      </c>
      <c r="D99" s="84">
        <v>698.34071348999998</v>
      </c>
      <c r="E99" s="84">
        <v>132.23820398999999</v>
      </c>
      <c r="F99" s="84">
        <v>132.23820398999999</v>
      </c>
    </row>
    <row r="100" spans="1:6" ht="12.75" customHeight="1" x14ac:dyDescent="0.2">
      <c r="A100" s="83" t="s">
        <v>145</v>
      </c>
      <c r="B100" s="83">
        <v>20</v>
      </c>
      <c r="C100" s="84">
        <v>744.40059067000004</v>
      </c>
      <c r="D100" s="84">
        <v>696.14341533000004</v>
      </c>
      <c r="E100" s="84">
        <v>131.82212233000001</v>
      </c>
      <c r="F100" s="84">
        <v>131.82212233000001</v>
      </c>
    </row>
    <row r="101" spans="1:6" ht="12.75" customHeight="1" x14ac:dyDescent="0.2">
      <c r="A101" s="83" t="s">
        <v>145</v>
      </c>
      <c r="B101" s="83">
        <v>21</v>
      </c>
      <c r="C101" s="84">
        <v>734.82384968999997</v>
      </c>
      <c r="D101" s="84">
        <v>689.56556655999998</v>
      </c>
      <c r="E101" s="84">
        <v>130.57653705999999</v>
      </c>
      <c r="F101" s="84">
        <v>130.57653705999999</v>
      </c>
    </row>
    <row r="102" spans="1:6" ht="12.75" customHeight="1" x14ac:dyDescent="0.2">
      <c r="A102" s="83" t="s">
        <v>145</v>
      </c>
      <c r="B102" s="83">
        <v>22</v>
      </c>
      <c r="C102" s="84">
        <v>748.10280296999997</v>
      </c>
      <c r="D102" s="84">
        <v>699.12732255000003</v>
      </c>
      <c r="E102" s="84">
        <v>132.38715673999999</v>
      </c>
      <c r="F102" s="84">
        <v>132.38715673999999</v>
      </c>
    </row>
    <row r="103" spans="1:6" ht="12.75" customHeight="1" x14ac:dyDescent="0.2">
      <c r="A103" s="83" t="s">
        <v>145</v>
      </c>
      <c r="B103" s="83">
        <v>23</v>
      </c>
      <c r="C103" s="84">
        <v>726.58706701000006</v>
      </c>
      <c r="D103" s="84">
        <v>677.68205963000003</v>
      </c>
      <c r="E103" s="84">
        <v>128.32626927000001</v>
      </c>
      <c r="F103" s="84">
        <v>128.32626927000001</v>
      </c>
    </row>
    <row r="104" spans="1:6" ht="12.75" customHeight="1" x14ac:dyDescent="0.2">
      <c r="A104" s="83" t="s">
        <v>145</v>
      </c>
      <c r="B104" s="83">
        <v>24</v>
      </c>
      <c r="C104" s="84">
        <v>744.67492706999997</v>
      </c>
      <c r="D104" s="84">
        <v>695.85759416999997</v>
      </c>
      <c r="E104" s="84">
        <v>131.76799907</v>
      </c>
      <c r="F104" s="84">
        <v>131.76799907</v>
      </c>
    </row>
    <row r="105" spans="1:6" ht="12.75" customHeight="1" x14ac:dyDescent="0.2">
      <c r="A105" s="83" t="s">
        <v>146</v>
      </c>
      <c r="B105" s="83">
        <v>1</v>
      </c>
      <c r="C105" s="84">
        <v>746.29931581000005</v>
      </c>
      <c r="D105" s="84">
        <v>697.76007517999994</v>
      </c>
      <c r="E105" s="84">
        <v>132.12825398000001</v>
      </c>
      <c r="F105" s="84">
        <v>132.12825398000001</v>
      </c>
    </row>
    <row r="106" spans="1:6" ht="12.75" customHeight="1" x14ac:dyDescent="0.2">
      <c r="A106" s="83" t="s">
        <v>146</v>
      </c>
      <c r="B106" s="83">
        <v>2</v>
      </c>
      <c r="C106" s="84">
        <v>785.12796046000005</v>
      </c>
      <c r="D106" s="84">
        <v>735.66809964000004</v>
      </c>
      <c r="E106" s="84">
        <v>139.30653955</v>
      </c>
      <c r="F106" s="84">
        <v>139.30653955</v>
      </c>
    </row>
    <row r="107" spans="1:6" ht="12.75" customHeight="1" x14ac:dyDescent="0.2">
      <c r="A107" s="83" t="s">
        <v>146</v>
      </c>
      <c r="B107" s="83">
        <v>3</v>
      </c>
      <c r="C107" s="84">
        <v>805.46632957999998</v>
      </c>
      <c r="D107" s="84">
        <v>754.78889781999999</v>
      </c>
      <c r="E107" s="84">
        <v>142.92726503</v>
      </c>
      <c r="F107" s="84">
        <v>142.92726503</v>
      </c>
    </row>
    <row r="108" spans="1:6" ht="12.75" customHeight="1" x14ac:dyDescent="0.2">
      <c r="A108" s="83" t="s">
        <v>146</v>
      </c>
      <c r="B108" s="83">
        <v>4</v>
      </c>
      <c r="C108" s="84">
        <v>836.01936553999997</v>
      </c>
      <c r="D108" s="84">
        <v>783.16247585999997</v>
      </c>
      <c r="E108" s="84">
        <v>148.30010228</v>
      </c>
      <c r="F108" s="84">
        <v>148.30010228</v>
      </c>
    </row>
    <row r="109" spans="1:6" ht="12.75" customHeight="1" x14ac:dyDescent="0.2">
      <c r="A109" s="83" t="s">
        <v>146</v>
      </c>
      <c r="B109" s="83">
        <v>5</v>
      </c>
      <c r="C109" s="84">
        <v>835.93135184000005</v>
      </c>
      <c r="D109" s="84">
        <v>785.16789079</v>
      </c>
      <c r="E109" s="84">
        <v>148.67984881999999</v>
      </c>
      <c r="F109" s="84">
        <v>148.67984881999999</v>
      </c>
    </row>
    <row r="110" spans="1:6" ht="12.75" customHeight="1" x14ac:dyDescent="0.2">
      <c r="A110" s="83" t="s">
        <v>146</v>
      </c>
      <c r="B110" s="83">
        <v>6</v>
      </c>
      <c r="C110" s="84">
        <v>847.77713311000002</v>
      </c>
      <c r="D110" s="84">
        <v>798.26730607000002</v>
      </c>
      <c r="E110" s="84">
        <v>151.16036172</v>
      </c>
      <c r="F110" s="84">
        <v>151.16036172</v>
      </c>
    </row>
    <row r="111" spans="1:6" ht="12.75" customHeight="1" x14ac:dyDescent="0.2">
      <c r="A111" s="83" t="s">
        <v>146</v>
      </c>
      <c r="B111" s="83">
        <v>7</v>
      </c>
      <c r="C111" s="84">
        <v>821.93090603999997</v>
      </c>
      <c r="D111" s="84">
        <v>772.39753129999997</v>
      </c>
      <c r="E111" s="84">
        <v>146.26164610999999</v>
      </c>
      <c r="F111" s="84">
        <v>146.26164610999999</v>
      </c>
    </row>
    <row r="112" spans="1:6" ht="12.75" customHeight="1" x14ac:dyDescent="0.2">
      <c r="A112" s="83" t="s">
        <v>146</v>
      </c>
      <c r="B112" s="83">
        <v>8</v>
      </c>
      <c r="C112" s="84">
        <v>789.75030758000003</v>
      </c>
      <c r="D112" s="84">
        <v>740.45618437999997</v>
      </c>
      <c r="E112" s="84">
        <v>140.21321406999999</v>
      </c>
      <c r="F112" s="84">
        <v>140.21321406999999</v>
      </c>
    </row>
    <row r="113" spans="1:6" ht="12.75" customHeight="1" x14ac:dyDescent="0.2">
      <c r="A113" s="83" t="s">
        <v>146</v>
      </c>
      <c r="B113" s="83">
        <v>9</v>
      </c>
      <c r="C113" s="84">
        <v>738.95219424000004</v>
      </c>
      <c r="D113" s="84">
        <v>690.23954131999994</v>
      </c>
      <c r="E113" s="84">
        <v>130.70416130999999</v>
      </c>
      <c r="F113" s="84">
        <v>130.70416130999999</v>
      </c>
    </row>
    <row r="114" spans="1:6" ht="12.75" customHeight="1" x14ac:dyDescent="0.2">
      <c r="A114" s="83" t="s">
        <v>146</v>
      </c>
      <c r="B114" s="83">
        <v>10</v>
      </c>
      <c r="C114" s="84">
        <v>739.14266538000004</v>
      </c>
      <c r="D114" s="84">
        <v>690.42485806000002</v>
      </c>
      <c r="E114" s="84">
        <v>130.73925299000001</v>
      </c>
      <c r="F114" s="84">
        <v>130.73925299000001</v>
      </c>
    </row>
    <row r="115" spans="1:6" ht="12.75" customHeight="1" x14ac:dyDescent="0.2">
      <c r="A115" s="83" t="s">
        <v>146</v>
      </c>
      <c r="B115" s="83">
        <v>11</v>
      </c>
      <c r="C115" s="84">
        <v>765.44694477999997</v>
      </c>
      <c r="D115" s="84">
        <v>716.48282608</v>
      </c>
      <c r="E115" s="84">
        <v>135.67360499</v>
      </c>
      <c r="F115" s="84">
        <v>135.67360499</v>
      </c>
    </row>
    <row r="116" spans="1:6" ht="12.75" customHeight="1" x14ac:dyDescent="0.2">
      <c r="A116" s="83" t="s">
        <v>146</v>
      </c>
      <c r="B116" s="83">
        <v>12</v>
      </c>
      <c r="C116" s="84">
        <v>768.00934585000005</v>
      </c>
      <c r="D116" s="84">
        <v>718.73980799000003</v>
      </c>
      <c r="E116" s="84">
        <v>136.10098839</v>
      </c>
      <c r="F116" s="84">
        <v>136.10098839</v>
      </c>
    </row>
    <row r="117" spans="1:6" ht="12.75" customHeight="1" x14ac:dyDescent="0.2">
      <c r="A117" s="83" t="s">
        <v>146</v>
      </c>
      <c r="B117" s="83">
        <v>13</v>
      </c>
      <c r="C117" s="84">
        <v>766.92692946</v>
      </c>
      <c r="D117" s="84">
        <v>716.00354058999994</v>
      </c>
      <c r="E117" s="84">
        <v>135.58284721000001</v>
      </c>
      <c r="F117" s="84">
        <v>135.58284721000001</v>
      </c>
    </row>
    <row r="118" spans="1:6" ht="12.75" customHeight="1" x14ac:dyDescent="0.2">
      <c r="A118" s="83" t="s">
        <v>146</v>
      </c>
      <c r="B118" s="83">
        <v>14</v>
      </c>
      <c r="C118" s="84">
        <v>757.41489707000005</v>
      </c>
      <c r="D118" s="84">
        <v>707.69663378999996</v>
      </c>
      <c r="E118" s="84">
        <v>134.00984650000001</v>
      </c>
      <c r="F118" s="84">
        <v>134.00984650000001</v>
      </c>
    </row>
    <row r="119" spans="1:6" ht="12.75" customHeight="1" x14ac:dyDescent="0.2">
      <c r="A119" s="83" t="s">
        <v>146</v>
      </c>
      <c r="B119" s="83">
        <v>15</v>
      </c>
      <c r="C119" s="84">
        <v>758.18333145999998</v>
      </c>
      <c r="D119" s="84">
        <v>708.86753814999997</v>
      </c>
      <c r="E119" s="84">
        <v>134.23156963</v>
      </c>
      <c r="F119" s="84">
        <v>134.23156963</v>
      </c>
    </row>
    <row r="120" spans="1:6" ht="12.75" customHeight="1" x14ac:dyDescent="0.2">
      <c r="A120" s="83" t="s">
        <v>146</v>
      </c>
      <c r="B120" s="83">
        <v>16</v>
      </c>
      <c r="C120" s="84">
        <v>756.60645774</v>
      </c>
      <c r="D120" s="84">
        <v>707.21034402999999</v>
      </c>
      <c r="E120" s="84">
        <v>133.91776239000001</v>
      </c>
      <c r="F120" s="84">
        <v>133.91776239000001</v>
      </c>
    </row>
    <row r="121" spans="1:6" ht="12.75" customHeight="1" x14ac:dyDescent="0.2">
      <c r="A121" s="83" t="s">
        <v>146</v>
      </c>
      <c r="B121" s="83">
        <v>17</v>
      </c>
      <c r="C121" s="84">
        <v>712.13130684999999</v>
      </c>
      <c r="D121" s="84">
        <v>663.21533050000005</v>
      </c>
      <c r="E121" s="84">
        <v>125.58684101999999</v>
      </c>
      <c r="F121" s="84">
        <v>125.58684101999999</v>
      </c>
    </row>
    <row r="122" spans="1:6" ht="12.75" customHeight="1" x14ac:dyDescent="0.2">
      <c r="A122" s="83" t="s">
        <v>146</v>
      </c>
      <c r="B122" s="83">
        <v>18</v>
      </c>
      <c r="C122" s="84">
        <v>676.97147098999994</v>
      </c>
      <c r="D122" s="84">
        <v>628.30778616999999</v>
      </c>
      <c r="E122" s="84">
        <v>118.9767281</v>
      </c>
      <c r="F122" s="84">
        <v>118.9767281</v>
      </c>
    </row>
    <row r="123" spans="1:6" ht="12.75" customHeight="1" x14ac:dyDescent="0.2">
      <c r="A123" s="83" t="s">
        <v>146</v>
      </c>
      <c r="B123" s="83">
        <v>19</v>
      </c>
      <c r="C123" s="84">
        <v>668.88724906000004</v>
      </c>
      <c r="D123" s="84">
        <v>621.30767529000002</v>
      </c>
      <c r="E123" s="84">
        <v>117.65118303</v>
      </c>
      <c r="F123" s="84">
        <v>117.65118303</v>
      </c>
    </row>
    <row r="124" spans="1:6" ht="12.75" customHeight="1" x14ac:dyDescent="0.2">
      <c r="A124" s="83" t="s">
        <v>146</v>
      </c>
      <c r="B124" s="83">
        <v>20</v>
      </c>
      <c r="C124" s="84">
        <v>667.72499174999996</v>
      </c>
      <c r="D124" s="84">
        <v>620.65529164999998</v>
      </c>
      <c r="E124" s="84">
        <v>117.52764729</v>
      </c>
      <c r="F124" s="84">
        <v>117.52764729</v>
      </c>
    </row>
    <row r="125" spans="1:6" ht="12.75" customHeight="1" x14ac:dyDescent="0.2">
      <c r="A125" s="83" t="s">
        <v>146</v>
      </c>
      <c r="B125" s="83">
        <v>21</v>
      </c>
      <c r="C125" s="84">
        <v>667.21309768000003</v>
      </c>
      <c r="D125" s="84">
        <v>620.11016442000005</v>
      </c>
      <c r="E125" s="84">
        <v>117.42442167999999</v>
      </c>
      <c r="F125" s="84">
        <v>117.42442167999999</v>
      </c>
    </row>
    <row r="126" spans="1:6" ht="12.75" customHeight="1" x14ac:dyDescent="0.2">
      <c r="A126" s="83" t="s">
        <v>146</v>
      </c>
      <c r="B126" s="83">
        <v>22</v>
      </c>
      <c r="C126" s="84">
        <v>678.76378039999997</v>
      </c>
      <c r="D126" s="84">
        <v>631.11554577000004</v>
      </c>
      <c r="E126" s="84">
        <v>119.5084071</v>
      </c>
      <c r="F126" s="84">
        <v>119.5084071</v>
      </c>
    </row>
    <row r="127" spans="1:6" ht="12.75" customHeight="1" x14ac:dyDescent="0.2">
      <c r="A127" s="83" t="s">
        <v>146</v>
      </c>
      <c r="B127" s="83">
        <v>23</v>
      </c>
      <c r="C127" s="84">
        <v>651.4577984</v>
      </c>
      <c r="D127" s="84">
        <v>603.96871414999998</v>
      </c>
      <c r="E127" s="84">
        <v>114.36786726</v>
      </c>
      <c r="F127" s="84">
        <v>114.36786726</v>
      </c>
    </row>
    <row r="128" spans="1:6" ht="12.75" customHeight="1" x14ac:dyDescent="0.2">
      <c r="A128" s="83" t="s">
        <v>146</v>
      </c>
      <c r="B128" s="83">
        <v>24</v>
      </c>
      <c r="C128" s="84">
        <v>644.25579068000002</v>
      </c>
      <c r="D128" s="84">
        <v>596.03169935000005</v>
      </c>
      <c r="E128" s="84">
        <v>112.86490952</v>
      </c>
      <c r="F128" s="84">
        <v>112.86490952</v>
      </c>
    </row>
    <row r="129" spans="1:6" ht="12.75" customHeight="1" x14ac:dyDescent="0.2">
      <c r="A129" s="83" t="s">
        <v>147</v>
      </c>
      <c r="B129" s="83">
        <v>1</v>
      </c>
      <c r="C129" s="84">
        <v>742.86990961000004</v>
      </c>
      <c r="D129" s="84">
        <v>693.20006957999999</v>
      </c>
      <c r="E129" s="84">
        <v>131.26476865999999</v>
      </c>
      <c r="F129" s="84">
        <v>131.26476865999999</v>
      </c>
    </row>
    <row r="130" spans="1:6" ht="12.75" customHeight="1" x14ac:dyDescent="0.2">
      <c r="A130" s="83" t="s">
        <v>147</v>
      </c>
      <c r="B130" s="83">
        <v>2</v>
      </c>
      <c r="C130" s="84">
        <v>777.22700241999996</v>
      </c>
      <c r="D130" s="84">
        <v>727.64850758</v>
      </c>
      <c r="E130" s="84">
        <v>137.78794493000001</v>
      </c>
      <c r="F130" s="84">
        <v>137.78794493000001</v>
      </c>
    </row>
    <row r="131" spans="1:6" ht="12.75" customHeight="1" x14ac:dyDescent="0.2">
      <c r="A131" s="83" t="s">
        <v>147</v>
      </c>
      <c r="B131" s="83">
        <v>3</v>
      </c>
      <c r="C131" s="84">
        <v>808.63274289000003</v>
      </c>
      <c r="D131" s="84">
        <v>758.76069296000003</v>
      </c>
      <c r="E131" s="84">
        <v>143.67936646999999</v>
      </c>
      <c r="F131" s="84">
        <v>143.67936646999999</v>
      </c>
    </row>
    <row r="132" spans="1:6" ht="12.75" customHeight="1" x14ac:dyDescent="0.2">
      <c r="A132" s="83" t="s">
        <v>147</v>
      </c>
      <c r="B132" s="83">
        <v>4</v>
      </c>
      <c r="C132" s="84">
        <v>818.55530793000003</v>
      </c>
      <c r="D132" s="84">
        <v>768.26110960000005</v>
      </c>
      <c r="E132" s="84">
        <v>145.47837089000001</v>
      </c>
      <c r="F132" s="84">
        <v>145.47837089000001</v>
      </c>
    </row>
    <row r="133" spans="1:6" ht="12.75" customHeight="1" x14ac:dyDescent="0.2">
      <c r="A133" s="83" t="s">
        <v>147</v>
      </c>
      <c r="B133" s="83">
        <v>5</v>
      </c>
      <c r="C133" s="84">
        <v>818.31874758000004</v>
      </c>
      <c r="D133" s="84">
        <v>768.14118023000003</v>
      </c>
      <c r="E133" s="84">
        <v>145.45566099999999</v>
      </c>
      <c r="F133" s="84">
        <v>145.45566099999999</v>
      </c>
    </row>
    <row r="134" spans="1:6" ht="12.75" customHeight="1" x14ac:dyDescent="0.2">
      <c r="A134" s="83" t="s">
        <v>147</v>
      </c>
      <c r="B134" s="83">
        <v>6</v>
      </c>
      <c r="C134" s="84">
        <v>802.65192276000005</v>
      </c>
      <c r="D134" s="84">
        <v>752.70574877000001</v>
      </c>
      <c r="E134" s="84">
        <v>142.53279871000001</v>
      </c>
      <c r="F134" s="84">
        <v>142.53279871000001</v>
      </c>
    </row>
    <row r="135" spans="1:6" ht="12.75" customHeight="1" x14ac:dyDescent="0.2">
      <c r="A135" s="83" t="s">
        <v>147</v>
      </c>
      <c r="B135" s="83">
        <v>7</v>
      </c>
      <c r="C135" s="84">
        <v>762.87121517000003</v>
      </c>
      <c r="D135" s="84">
        <v>713.82064561000004</v>
      </c>
      <c r="E135" s="84">
        <v>135.16949294</v>
      </c>
      <c r="F135" s="84">
        <v>135.16949294</v>
      </c>
    </row>
    <row r="136" spans="1:6" ht="12.75" customHeight="1" x14ac:dyDescent="0.2">
      <c r="A136" s="83" t="s">
        <v>147</v>
      </c>
      <c r="B136" s="83">
        <v>8</v>
      </c>
      <c r="C136" s="84">
        <v>748.14507078999998</v>
      </c>
      <c r="D136" s="84">
        <v>699.51696515000003</v>
      </c>
      <c r="E136" s="84">
        <v>132.46093968</v>
      </c>
      <c r="F136" s="84">
        <v>132.46093968</v>
      </c>
    </row>
    <row r="137" spans="1:6" ht="12.75" customHeight="1" x14ac:dyDescent="0.2">
      <c r="A137" s="83" t="s">
        <v>147</v>
      </c>
      <c r="B137" s="83">
        <v>9</v>
      </c>
      <c r="C137" s="84">
        <v>739.95632465999995</v>
      </c>
      <c r="D137" s="84">
        <v>691.56665329999998</v>
      </c>
      <c r="E137" s="84">
        <v>130.95546400999999</v>
      </c>
      <c r="F137" s="84">
        <v>130.95546400999999</v>
      </c>
    </row>
    <row r="138" spans="1:6" ht="12.75" customHeight="1" x14ac:dyDescent="0.2">
      <c r="A138" s="83" t="s">
        <v>147</v>
      </c>
      <c r="B138" s="83">
        <v>10</v>
      </c>
      <c r="C138" s="84">
        <v>764.32449015999998</v>
      </c>
      <c r="D138" s="84">
        <v>714.91595217999998</v>
      </c>
      <c r="E138" s="84">
        <v>135.37690083000001</v>
      </c>
      <c r="F138" s="84">
        <v>135.37690083000001</v>
      </c>
    </row>
    <row r="139" spans="1:6" ht="12.75" customHeight="1" x14ac:dyDescent="0.2">
      <c r="A139" s="83" t="s">
        <v>147</v>
      </c>
      <c r="B139" s="83">
        <v>11</v>
      </c>
      <c r="C139" s="84">
        <v>766.34793807999995</v>
      </c>
      <c r="D139" s="84">
        <v>716.29884030000005</v>
      </c>
      <c r="E139" s="84">
        <v>135.63876533000001</v>
      </c>
      <c r="F139" s="84">
        <v>135.63876533000001</v>
      </c>
    </row>
    <row r="140" spans="1:6" ht="12.75" customHeight="1" x14ac:dyDescent="0.2">
      <c r="A140" s="83" t="s">
        <v>147</v>
      </c>
      <c r="B140" s="83">
        <v>12</v>
      </c>
      <c r="C140" s="84">
        <v>774.51549909000005</v>
      </c>
      <c r="D140" s="84">
        <v>723.96486775000005</v>
      </c>
      <c r="E140" s="84">
        <v>137.09040874999999</v>
      </c>
      <c r="F140" s="84">
        <v>137.09040874999999</v>
      </c>
    </row>
    <row r="141" spans="1:6" ht="12.75" customHeight="1" x14ac:dyDescent="0.2">
      <c r="A141" s="83" t="s">
        <v>147</v>
      </c>
      <c r="B141" s="83">
        <v>13</v>
      </c>
      <c r="C141" s="84">
        <v>771.67660164999995</v>
      </c>
      <c r="D141" s="84">
        <v>721.01294012000005</v>
      </c>
      <c r="E141" s="84">
        <v>136.53143001999999</v>
      </c>
      <c r="F141" s="84">
        <v>136.53143001999999</v>
      </c>
    </row>
    <row r="142" spans="1:6" ht="12.75" customHeight="1" x14ac:dyDescent="0.2">
      <c r="A142" s="83" t="s">
        <v>147</v>
      </c>
      <c r="B142" s="83">
        <v>14</v>
      </c>
      <c r="C142" s="84">
        <v>779.43805067999995</v>
      </c>
      <c r="D142" s="84">
        <v>727.98263284999996</v>
      </c>
      <c r="E142" s="84">
        <v>137.85121509000001</v>
      </c>
      <c r="F142" s="84">
        <v>137.85121509000001</v>
      </c>
    </row>
    <row r="143" spans="1:6" ht="12.75" customHeight="1" x14ac:dyDescent="0.2">
      <c r="A143" s="83" t="s">
        <v>147</v>
      </c>
      <c r="B143" s="83">
        <v>15</v>
      </c>
      <c r="C143" s="84">
        <v>783.85018400000001</v>
      </c>
      <c r="D143" s="84">
        <v>733.87095176000003</v>
      </c>
      <c r="E143" s="84">
        <v>138.96623059000001</v>
      </c>
      <c r="F143" s="84">
        <v>138.96623059000001</v>
      </c>
    </row>
    <row r="144" spans="1:6" ht="12.75" customHeight="1" x14ac:dyDescent="0.2">
      <c r="A144" s="83" t="s">
        <v>147</v>
      </c>
      <c r="B144" s="83">
        <v>16</v>
      </c>
      <c r="C144" s="84">
        <v>782.14829462</v>
      </c>
      <c r="D144" s="84">
        <v>732.299891</v>
      </c>
      <c r="E144" s="84">
        <v>138.66873361</v>
      </c>
      <c r="F144" s="84">
        <v>138.66873361</v>
      </c>
    </row>
    <row r="145" spans="1:6" ht="12.75" customHeight="1" x14ac:dyDescent="0.2">
      <c r="A145" s="83" t="s">
        <v>147</v>
      </c>
      <c r="B145" s="83">
        <v>17</v>
      </c>
      <c r="C145" s="84">
        <v>748.30889857</v>
      </c>
      <c r="D145" s="84">
        <v>699.00347750000003</v>
      </c>
      <c r="E145" s="84">
        <v>132.36370536000001</v>
      </c>
      <c r="F145" s="84">
        <v>132.36370536000001</v>
      </c>
    </row>
    <row r="146" spans="1:6" ht="12.75" customHeight="1" x14ac:dyDescent="0.2">
      <c r="A146" s="83" t="s">
        <v>147</v>
      </c>
      <c r="B146" s="83">
        <v>18</v>
      </c>
      <c r="C146" s="84">
        <v>702.26202406000004</v>
      </c>
      <c r="D146" s="84">
        <v>652.74439759999996</v>
      </c>
      <c r="E146" s="84">
        <v>123.60405907000001</v>
      </c>
      <c r="F146" s="84">
        <v>123.60405907000001</v>
      </c>
    </row>
    <row r="147" spans="1:6" ht="12.75" customHeight="1" x14ac:dyDescent="0.2">
      <c r="A147" s="83" t="s">
        <v>147</v>
      </c>
      <c r="B147" s="83">
        <v>19</v>
      </c>
      <c r="C147" s="84">
        <v>692.74787178999998</v>
      </c>
      <c r="D147" s="84">
        <v>642.96343284</v>
      </c>
      <c r="E147" s="84">
        <v>121.75192989</v>
      </c>
      <c r="F147" s="84">
        <v>121.75192989</v>
      </c>
    </row>
    <row r="148" spans="1:6" ht="12.75" customHeight="1" x14ac:dyDescent="0.2">
      <c r="A148" s="83" t="s">
        <v>147</v>
      </c>
      <c r="B148" s="83">
        <v>20</v>
      </c>
      <c r="C148" s="84">
        <v>690.76852902999997</v>
      </c>
      <c r="D148" s="84">
        <v>637.67547299</v>
      </c>
      <c r="E148" s="84">
        <v>120.75059872999999</v>
      </c>
      <c r="F148" s="84">
        <v>120.75059872999999</v>
      </c>
    </row>
    <row r="149" spans="1:6" ht="12.75" customHeight="1" x14ac:dyDescent="0.2">
      <c r="A149" s="83" t="s">
        <v>147</v>
      </c>
      <c r="B149" s="83">
        <v>21</v>
      </c>
      <c r="C149" s="84">
        <v>684.70211497000003</v>
      </c>
      <c r="D149" s="84">
        <v>635.32696835000002</v>
      </c>
      <c r="E149" s="84">
        <v>120.30588453</v>
      </c>
      <c r="F149" s="84">
        <v>120.30588453</v>
      </c>
    </row>
    <row r="150" spans="1:6" ht="12.75" customHeight="1" x14ac:dyDescent="0.2">
      <c r="A150" s="83" t="s">
        <v>147</v>
      </c>
      <c r="B150" s="83">
        <v>22</v>
      </c>
      <c r="C150" s="84">
        <v>698.88655537</v>
      </c>
      <c r="D150" s="84">
        <v>649.67725983000003</v>
      </c>
      <c r="E150" s="84">
        <v>123.02326408</v>
      </c>
      <c r="F150" s="84">
        <v>123.02326408</v>
      </c>
    </row>
    <row r="151" spans="1:6" ht="12.75" customHeight="1" x14ac:dyDescent="0.2">
      <c r="A151" s="83" t="s">
        <v>147</v>
      </c>
      <c r="B151" s="83">
        <v>23</v>
      </c>
      <c r="C151" s="84">
        <v>677.44995022000001</v>
      </c>
      <c r="D151" s="84">
        <v>628.72156295000002</v>
      </c>
      <c r="E151" s="84">
        <v>119.05508112</v>
      </c>
      <c r="F151" s="84">
        <v>119.05508112</v>
      </c>
    </row>
    <row r="152" spans="1:6" ht="12.75" customHeight="1" x14ac:dyDescent="0.2">
      <c r="A152" s="83" t="s">
        <v>147</v>
      </c>
      <c r="B152" s="83">
        <v>24</v>
      </c>
      <c r="C152" s="84">
        <v>684.02341971999999</v>
      </c>
      <c r="D152" s="84">
        <v>635.07914799000002</v>
      </c>
      <c r="E152" s="84">
        <v>120.25895712000001</v>
      </c>
      <c r="F152" s="84">
        <v>120.25895712000001</v>
      </c>
    </row>
    <row r="153" spans="1:6" ht="12.75" customHeight="1" x14ac:dyDescent="0.2">
      <c r="A153" s="83" t="s">
        <v>148</v>
      </c>
      <c r="B153" s="83">
        <v>1</v>
      </c>
      <c r="C153" s="84">
        <v>747.12483320000001</v>
      </c>
      <c r="D153" s="84">
        <v>697.28409359</v>
      </c>
      <c r="E153" s="84">
        <v>132.03812182999999</v>
      </c>
      <c r="F153" s="84">
        <v>132.03812182999999</v>
      </c>
    </row>
    <row r="154" spans="1:6" ht="12.75" customHeight="1" x14ac:dyDescent="0.2">
      <c r="A154" s="83" t="s">
        <v>148</v>
      </c>
      <c r="B154" s="83">
        <v>2</v>
      </c>
      <c r="C154" s="84">
        <v>781.83577409999998</v>
      </c>
      <c r="D154" s="84">
        <v>731.98159833</v>
      </c>
      <c r="E154" s="84">
        <v>138.60846151999999</v>
      </c>
      <c r="F154" s="84">
        <v>138.60846151999999</v>
      </c>
    </row>
    <row r="155" spans="1:6" ht="12.75" customHeight="1" x14ac:dyDescent="0.2">
      <c r="A155" s="83" t="s">
        <v>148</v>
      </c>
      <c r="B155" s="83">
        <v>3</v>
      </c>
      <c r="C155" s="84">
        <v>805.70367464000003</v>
      </c>
      <c r="D155" s="84">
        <v>755.61342167999999</v>
      </c>
      <c r="E155" s="84">
        <v>143.08339734</v>
      </c>
      <c r="F155" s="84">
        <v>143.08339734</v>
      </c>
    </row>
    <row r="156" spans="1:6" ht="12.75" customHeight="1" x14ac:dyDescent="0.2">
      <c r="A156" s="83" t="s">
        <v>148</v>
      </c>
      <c r="B156" s="83">
        <v>4</v>
      </c>
      <c r="C156" s="84">
        <v>816.42525343</v>
      </c>
      <c r="D156" s="84">
        <v>766.19390444999999</v>
      </c>
      <c r="E156" s="84">
        <v>145.08692371999999</v>
      </c>
      <c r="F156" s="84">
        <v>145.08692371999999</v>
      </c>
    </row>
    <row r="157" spans="1:6" ht="12.75" customHeight="1" x14ac:dyDescent="0.2">
      <c r="A157" s="83" t="s">
        <v>148</v>
      </c>
      <c r="B157" s="83">
        <v>5</v>
      </c>
      <c r="C157" s="84">
        <v>825.90184496999996</v>
      </c>
      <c r="D157" s="84">
        <v>775.77126168999996</v>
      </c>
      <c r="E157" s="84">
        <v>146.90049766000001</v>
      </c>
      <c r="F157" s="84">
        <v>146.90049766000001</v>
      </c>
    </row>
    <row r="158" spans="1:6" ht="12.75" customHeight="1" x14ac:dyDescent="0.2">
      <c r="A158" s="83" t="s">
        <v>148</v>
      </c>
      <c r="B158" s="83">
        <v>6</v>
      </c>
      <c r="C158" s="84">
        <v>801.34600346000002</v>
      </c>
      <c r="D158" s="84">
        <v>750.98626437999997</v>
      </c>
      <c r="E158" s="84">
        <v>142.20719614999999</v>
      </c>
      <c r="F158" s="84">
        <v>142.20719614999999</v>
      </c>
    </row>
    <row r="159" spans="1:6" ht="12.75" customHeight="1" x14ac:dyDescent="0.2">
      <c r="A159" s="83" t="s">
        <v>148</v>
      </c>
      <c r="B159" s="83">
        <v>7</v>
      </c>
      <c r="C159" s="84">
        <v>764.89525332000005</v>
      </c>
      <c r="D159" s="84">
        <v>714.59677789</v>
      </c>
      <c r="E159" s="84">
        <v>135.31646180000001</v>
      </c>
      <c r="F159" s="84">
        <v>135.31646180000001</v>
      </c>
    </row>
    <row r="160" spans="1:6" ht="12.75" customHeight="1" x14ac:dyDescent="0.2">
      <c r="A160" s="83" t="s">
        <v>148</v>
      </c>
      <c r="B160" s="83">
        <v>8</v>
      </c>
      <c r="C160" s="84">
        <v>716.89031367999996</v>
      </c>
      <c r="D160" s="84">
        <v>667.82072745000005</v>
      </c>
      <c r="E160" s="84">
        <v>126.45892166</v>
      </c>
      <c r="F160" s="84">
        <v>126.45892166</v>
      </c>
    </row>
    <row r="161" spans="1:6" ht="12.75" customHeight="1" x14ac:dyDescent="0.2">
      <c r="A161" s="83" t="s">
        <v>148</v>
      </c>
      <c r="B161" s="83">
        <v>9</v>
      </c>
      <c r="C161" s="84">
        <v>751.67794600000002</v>
      </c>
      <c r="D161" s="84">
        <v>702.33556234000002</v>
      </c>
      <c r="E161" s="84">
        <v>132.99467089000001</v>
      </c>
      <c r="F161" s="84">
        <v>132.99467089000001</v>
      </c>
    </row>
    <row r="162" spans="1:6" ht="12.75" customHeight="1" x14ac:dyDescent="0.2">
      <c r="A162" s="83" t="s">
        <v>148</v>
      </c>
      <c r="B162" s="83">
        <v>10</v>
      </c>
      <c r="C162" s="84">
        <v>788.73799448</v>
      </c>
      <c r="D162" s="84">
        <v>738.96868490999998</v>
      </c>
      <c r="E162" s="84">
        <v>139.93154029999999</v>
      </c>
      <c r="F162" s="84">
        <v>139.93154029999999</v>
      </c>
    </row>
    <row r="163" spans="1:6" ht="12.75" customHeight="1" x14ac:dyDescent="0.2">
      <c r="A163" s="83" t="s">
        <v>148</v>
      </c>
      <c r="B163" s="83">
        <v>11</v>
      </c>
      <c r="C163" s="84">
        <v>794.72002334000001</v>
      </c>
      <c r="D163" s="84">
        <v>743.38659946999996</v>
      </c>
      <c r="E163" s="84">
        <v>140.76811917000001</v>
      </c>
      <c r="F163" s="84">
        <v>140.76811917000001</v>
      </c>
    </row>
    <row r="164" spans="1:6" ht="12.75" customHeight="1" x14ac:dyDescent="0.2">
      <c r="A164" s="83" t="s">
        <v>148</v>
      </c>
      <c r="B164" s="83">
        <v>12</v>
      </c>
      <c r="C164" s="84">
        <v>797.58056980000003</v>
      </c>
      <c r="D164" s="84">
        <v>742.30663345999994</v>
      </c>
      <c r="E164" s="84">
        <v>140.56361618</v>
      </c>
      <c r="F164" s="84">
        <v>140.56361618</v>
      </c>
    </row>
    <row r="165" spans="1:6" ht="12.75" customHeight="1" x14ac:dyDescent="0.2">
      <c r="A165" s="83" t="s">
        <v>148</v>
      </c>
      <c r="B165" s="83">
        <v>13</v>
      </c>
      <c r="C165" s="84">
        <v>807.18822503000001</v>
      </c>
      <c r="D165" s="84">
        <v>742.68207570000004</v>
      </c>
      <c r="E165" s="84">
        <v>140.63471014000001</v>
      </c>
      <c r="F165" s="84">
        <v>140.63471014000001</v>
      </c>
    </row>
    <row r="166" spans="1:6" ht="12.75" customHeight="1" x14ac:dyDescent="0.2">
      <c r="A166" s="83" t="s">
        <v>148</v>
      </c>
      <c r="B166" s="83">
        <v>14</v>
      </c>
      <c r="C166" s="84">
        <v>808.82261485000004</v>
      </c>
      <c r="D166" s="84">
        <v>742.95502319000002</v>
      </c>
      <c r="E166" s="84">
        <v>140.68639564</v>
      </c>
      <c r="F166" s="84">
        <v>140.68639564</v>
      </c>
    </row>
    <row r="167" spans="1:6" ht="12.75" customHeight="1" x14ac:dyDescent="0.2">
      <c r="A167" s="83" t="s">
        <v>148</v>
      </c>
      <c r="B167" s="83">
        <v>15</v>
      </c>
      <c r="C167" s="84">
        <v>812.44008489999999</v>
      </c>
      <c r="D167" s="84">
        <v>745.93838340000002</v>
      </c>
      <c r="E167" s="84">
        <v>141.25132646</v>
      </c>
      <c r="F167" s="84">
        <v>141.25132646</v>
      </c>
    </row>
    <row r="168" spans="1:6" ht="12.75" customHeight="1" x14ac:dyDescent="0.2">
      <c r="A168" s="83" t="s">
        <v>148</v>
      </c>
      <c r="B168" s="83">
        <v>16</v>
      </c>
      <c r="C168" s="84">
        <v>814.95185680999998</v>
      </c>
      <c r="D168" s="84">
        <v>748.69404910000003</v>
      </c>
      <c r="E168" s="84">
        <v>141.77314093000001</v>
      </c>
      <c r="F168" s="84">
        <v>141.77314093000001</v>
      </c>
    </row>
    <row r="169" spans="1:6" ht="12.75" customHeight="1" x14ac:dyDescent="0.2">
      <c r="A169" s="83" t="s">
        <v>148</v>
      </c>
      <c r="B169" s="83">
        <v>17</v>
      </c>
      <c r="C169" s="84">
        <v>757.91485826999997</v>
      </c>
      <c r="D169" s="84">
        <v>696.13730737000003</v>
      </c>
      <c r="E169" s="84">
        <v>131.82096572</v>
      </c>
      <c r="F169" s="84">
        <v>131.82096572</v>
      </c>
    </row>
    <row r="170" spans="1:6" ht="12.75" customHeight="1" x14ac:dyDescent="0.2">
      <c r="A170" s="83" t="s">
        <v>148</v>
      </c>
      <c r="B170" s="83">
        <v>18</v>
      </c>
      <c r="C170" s="84">
        <v>702.38158694000003</v>
      </c>
      <c r="D170" s="84">
        <v>648.36361753999995</v>
      </c>
      <c r="E170" s="84">
        <v>122.77451201</v>
      </c>
      <c r="F170" s="84">
        <v>122.77451201</v>
      </c>
    </row>
    <row r="171" spans="1:6" ht="12.75" customHeight="1" x14ac:dyDescent="0.2">
      <c r="A171" s="83" t="s">
        <v>148</v>
      </c>
      <c r="B171" s="83">
        <v>19</v>
      </c>
      <c r="C171" s="84">
        <v>687.05561132000003</v>
      </c>
      <c r="D171" s="84">
        <v>636.28523389999998</v>
      </c>
      <c r="E171" s="84">
        <v>120.48734225</v>
      </c>
      <c r="F171" s="84">
        <v>120.48734225</v>
      </c>
    </row>
    <row r="172" spans="1:6" ht="12.75" customHeight="1" x14ac:dyDescent="0.2">
      <c r="A172" s="83" t="s">
        <v>148</v>
      </c>
      <c r="B172" s="83">
        <v>20</v>
      </c>
      <c r="C172" s="84">
        <v>691.04525280999997</v>
      </c>
      <c r="D172" s="84">
        <v>641.35952008000004</v>
      </c>
      <c r="E172" s="84">
        <v>121.44821202999999</v>
      </c>
      <c r="F172" s="84">
        <v>121.44821202999999</v>
      </c>
    </row>
    <row r="173" spans="1:6" ht="12.75" customHeight="1" x14ac:dyDescent="0.2">
      <c r="A173" s="83" t="s">
        <v>148</v>
      </c>
      <c r="B173" s="83">
        <v>21</v>
      </c>
      <c r="C173" s="84">
        <v>688.26303726000003</v>
      </c>
      <c r="D173" s="84">
        <v>639.36132255999996</v>
      </c>
      <c r="E173" s="84">
        <v>121.06983219</v>
      </c>
      <c r="F173" s="84">
        <v>121.06983219</v>
      </c>
    </row>
    <row r="174" spans="1:6" ht="12.75" customHeight="1" x14ac:dyDescent="0.2">
      <c r="A174" s="83" t="s">
        <v>148</v>
      </c>
      <c r="B174" s="83">
        <v>22</v>
      </c>
      <c r="C174" s="84">
        <v>690.16829986000005</v>
      </c>
      <c r="D174" s="84">
        <v>641.20658238999999</v>
      </c>
      <c r="E174" s="84">
        <v>121.41925166</v>
      </c>
      <c r="F174" s="84">
        <v>121.41925166</v>
      </c>
    </row>
    <row r="175" spans="1:6" ht="12.75" customHeight="1" x14ac:dyDescent="0.2">
      <c r="A175" s="83" t="s">
        <v>148</v>
      </c>
      <c r="B175" s="83">
        <v>23</v>
      </c>
      <c r="C175" s="84">
        <v>670.28257265000002</v>
      </c>
      <c r="D175" s="84">
        <v>620.31003816999998</v>
      </c>
      <c r="E175" s="84">
        <v>117.46226989</v>
      </c>
      <c r="F175" s="84">
        <v>117.46226989</v>
      </c>
    </row>
    <row r="176" spans="1:6" ht="12.75" customHeight="1" x14ac:dyDescent="0.2">
      <c r="A176" s="83" t="s">
        <v>148</v>
      </c>
      <c r="B176" s="83">
        <v>24</v>
      </c>
      <c r="C176" s="84">
        <v>680.84828190999997</v>
      </c>
      <c r="D176" s="84">
        <v>629.61136045000001</v>
      </c>
      <c r="E176" s="84">
        <v>119.22357368999999</v>
      </c>
      <c r="F176" s="84">
        <v>119.22357368999999</v>
      </c>
    </row>
    <row r="177" spans="1:6" ht="12.75" customHeight="1" x14ac:dyDescent="0.2">
      <c r="A177" s="83" t="s">
        <v>149</v>
      </c>
      <c r="B177" s="83">
        <v>1</v>
      </c>
      <c r="C177" s="84">
        <v>752.44679965</v>
      </c>
      <c r="D177" s="84">
        <v>702.03850993000003</v>
      </c>
      <c r="E177" s="84">
        <v>132.93842086999999</v>
      </c>
      <c r="F177" s="84">
        <v>132.93842086999999</v>
      </c>
    </row>
    <row r="178" spans="1:6" ht="12.75" customHeight="1" x14ac:dyDescent="0.2">
      <c r="A178" s="83" t="s">
        <v>149</v>
      </c>
      <c r="B178" s="83">
        <v>2</v>
      </c>
      <c r="C178" s="84">
        <v>755.53647903000001</v>
      </c>
      <c r="D178" s="84">
        <v>706.06742254999995</v>
      </c>
      <c r="E178" s="84">
        <v>133.70133810999999</v>
      </c>
      <c r="F178" s="84">
        <v>133.70133810999999</v>
      </c>
    </row>
    <row r="179" spans="1:6" ht="12.75" customHeight="1" x14ac:dyDescent="0.2">
      <c r="A179" s="83" t="s">
        <v>149</v>
      </c>
      <c r="B179" s="83">
        <v>3</v>
      </c>
      <c r="C179" s="84">
        <v>782.14045376000001</v>
      </c>
      <c r="D179" s="84">
        <v>732.40160287000003</v>
      </c>
      <c r="E179" s="84">
        <v>138.68799382</v>
      </c>
      <c r="F179" s="84">
        <v>138.68799382</v>
      </c>
    </row>
    <row r="180" spans="1:6" ht="12.75" customHeight="1" x14ac:dyDescent="0.2">
      <c r="A180" s="83" t="s">
        <v>149</v>
      </c>
      <c r="B180" s="83">
        <v>4</v>
      </c>
      <c r="C180" s="84">
        <v>784.83527384000001</v>
      </c>
      <c r="D180" s="84">
        <v>735.34827156999995</v>
      </c>
      <c r="E180" s="84">
        <v>139.24597671999999</v>
      </c>
      <c r="F180" s="84">
        <v>139.24597671999999</v>
      </c>
    </row>
    <row r="181" spans="1:6" ht="12.75" customHeight="1" x14ac:dyDescent="0.2">
      <c r="A181" s="83" t="s">
        <v>149</v>
      </c>
      <c r="B181" s="83">
        <v>5</v>
      </c>
      <c r="C181" s="84">
        <v>792.61870483999996</v>
      </c>
      <c r="D181" s="84">
        <v>742.84915656999999</v>
      </c>
      <c r="E181" s="84">
        <v>140.66634866999999</v>
      </c>
      <c r="F181" s="84">
        <v>140.66634866999999</v>
      </c>
    </row>
    <row r="182" spans="1:6" ht="12.75" customHeight="1" x14ac:dyDescent="0.2">
      <c r="A182" s="83" t="s">
        <v>149</v>
      </c>
      <c r="B182" s="83">
        <v>6</v>
      </c>
      <c r="C182" s="84">
        <v>785.70583527999997</v>
      </c>
      <c r="D182" s="84">
        <v>736.17538917000002</v>
      </c>
      <c r="E182" s="84">
        <v>139.40260018999999</v>
      </c>
      <c r="F182" s="84">
        <v>139.40260018999999</v>
      </c>
    </row>
    <row r="183" spans="1:6" ht="12.75" customHeight="1" x14ac:dyDescent="0.2">
      <c r="A183" s="83" t="s">
        <v>149</v>
      </c>
      <c r="B183" s="83">
        <v>7</v>
      </c>
      <c r="C183" s="84">
        <v>748.17394492000005</v>
      </c>
      <c r="D183" s="84">
        <v>698.63894072000005</v>
      </c>
      <c r="E183" s="84">
        <v>132.29467647000001</v>
      </c>
      <c r="F183" s="84">
        <v>132.29467647000001</v>
      </c>
    </row>
    <row r="184" spans="1:6" ht="12.75" customHeight="1" x14ac:dyDescent="0.2">
      <c r="A184" s="83" t="s">
        <v>149</v>
      </c>
      <c r="B184" s="83">
        <v>8</v>
      </c>
      <c r="C184" s="84">
        <v>735.06048136000004</v>
      </c>
      <c r="D184" s="84">
        <v>683.93289713000001</v>
      </c>
      <c r="E184" s="84">
        <v>129.50993149000001</v>
      </c>
      <c r="F184" s="84">
        <v>129.50993149000001</v>
      </c>
    </row>
    <row r="185" spans="1:6" ht="12.75" customHeight="1" x14ac:dyDescent="0.2">
      <c r="A185" s="83" t="s">
        <v>149</v>
      </c>
      <c r="B185" s="83">
        <v>9</v>
      </c>
      <c r="C185" s="84">
        <v>758.50952210000003</v>
      </c>
      <c r="D185" s="84">
        <v>708.18131445999995</v>
      </c>
      <c r="E185" s="84">
        <v>134.10162591</v>
      </c>
      <c r="F185" s="84">
        <v>134.10162591</v>
      </c>
    </row>
    <row r="186" spans="1:6" ht="12.75" customHeight="1" x14ac:dyDescent="0.2">
      <c r="A186" s="83" t="s">
        <v>149</v>
      </c>
      <c r="B186" s="83">
        <v>10</v>
      </c>
      <c r="C186" s="84">
        <v>776.41622278</v>
      </c>
      <c r="D186" s="84">
        <v>725.81514669000001</v>
      </c>
      <c r="E186" s="84">
        <v>137.44077865</v>
      </c>
      <c r="F186" s="84">
        <v>137.44077865</v>
      </c>
    </row>
    <row r="187" spans="1:6" ht="12.75" customHeight="1" x14ac:dyDescent="0.2">
      <c r="A187" s="83" t="s">
        <v>149</v>
      </c>
      <c r="B187" s="83">
        <v>11</v>
      </c>
      <c r="C187" s="84">
        <v>776.20490130999997</v>
      </c>
      <c r="D187" s="84">
        <v>726.44917599999997</v>
      </c>
      <c r="E187" s="84">
        <v>137.56083881000001</v>
      </c>
      <c r="F187" s="84">
        <v>137.56083881000001</v>
      </c>
    </row>
    <row r="188" spans="1:6" ht="12.75" customHeight="1" x14ac:dyDescent="0.2">
      <c r="A188" s="83" t="s">
        <v>149</v>
      </c>
      <c r="B188" s="83">
        <v>12</v>
      </c>
      <c r="C188" s="84">
        <v>780.01578514000005</v>
      </c>
      <c r="D188" s="84">
        <v>729.64925999000002</v>
      </c>
      <c r="E188" s="84">
        <v>138.16680857</v>
      </c>
      <c r="F188" s="84">
        <v>138.16680857</v>
      </c>
    </row>
    <row r="189" spans="1:6" ht="12.75" customHeight="1" x14ac:dyDescent="0.2">
      <c r="A189" s="83" t="s">
        <v>149</v>
      </c>
      <c r="B189" s="83">
        <v>13</v>
      </c>
      <c r="C189" s="84">
        <v>773.40750754999999</v>
      </c>
      <c r="D189" s="84">
        <v>723.01180207000004</v>
      </c>
      <c r="E189" s="84">
        <v>136.90993567999999</v>
      </c>
      <c r="F189" s="84">
        <v>136.90993567999999</v>
      </c>
    </row>
    <row r="190" spans="1:6" ht="12.75" customHeight="1" x14ac:dyDescent="0.2">
      <c r="A190" s="83" t="s">
        <v>149</v>
      </c>
      <c r="B190" s="83">
        <v>14</v>
      </c>
      <c r="C190" s="84">
        <v>778.28562405000002</v>
      </c>
      <c r="D190" s="84">
        <v>728.39002766999999</v>
      </c>
      <c r="E190" s="84">
        <v>137.92835961</v>
      </c>
      <c r="F190" s="84">
        <v>137.92835961</v>
      </c>
    </row>
    <row r="191" spans="1:6" ht="12.75" customHeight="1" x14ac:dyDescent="0.2">
      <c r="A191" s="83" t="s">
        <v>149</v>
      </c>
      <c r="B191" s="83">
        <v>15</v>
      </c>
      <c r="C191" s="84">
        <v>781.56301456999995</v>
      </c>
      <c r="D191" s="84">
        <v>732.25606391999997</v>
      </c>
      <c r="E191" s="84">
        <v>138.66043447999999</v>
      </c>
      <c r="F191" s="84">
        <v>138.66043447999999</v>
      </c>
    </row>
    <row r="192" spans="1:6" ht="12.75" customHeight="1" x14ac:dyDescent="0.2">
      <c r="A192" s="83" t="s">
        <v>149</v>
      </c>
      <c r="B192" s="83">
        <v>16</v>
      </c>
      <c r="C192" s="84">
        <v>781.34240566000005</v>
      </c>
      <c r="D192" s="84">
        <v>732.07783592999999</v>
      </c>
      <c r="E192" s="84">
        <v>138.62668513</v>
      </c>
      <c r="F192" s="84">
        <v>138.62668513</v>
      </c>
    </row>
    <row r="193" spans="1:6" ht="12.75" customHeight="1" x14ac:dyDescent="0.2">
      <c r="A193" s="83" t="s">
        <v>149</v>
      </c>
      <c r="B193" s="83">
        <v>17</v>
      </c>
      <c r="C193" s="84">
        <v>740.11425663</v>
      </c>
      <c r="D193" s="84">
        <v>690.94447864000006</v>
      </c>
      <c r="E193" s="84">
        <v>130.83764865000001</v>
      </c>
      <c r="F193" s="84">
        <v>130.83764865000001</v>
      </c>
    </row>
    <row r="194" spans="1:6" ht="12.75" customHeight="1" x14ac:dyDescent="0.2">
      <c r="A194" s="83" t="s">
        <v>149</v>
      </c>
      <c r="B194" s="83">
        <v>18</v>
      </c>
      <c r="C194" s="84">
        <v>695.49363162999998</v>
      </c>
      <c r="D194" s="84">
        <v>646.41758947999995</v>
      </c>
      <c r="E194" s="84">
        <v>122.40601100000001</v>
      </c>
      <c r="F194" s="84">
        <v>122.40601100000001</v>
      </c>
    </row>
    <row r="195" spans="1:6" ht="12.75" customHeight="1" x14ac:dyDescent="0.2">
      <c r="A195" s="83" t="s">
        <v>149</v>
      </c>
      <c r="B195" s="83">
        <v>19</v>
      </c>
      <c r="C195" s="84">
        <v>682.12012038</v>
      </c>
      <c r="D195" s="84">
        <v>634.04854665000005</v>
      </c>
      <c r="E195" s="84">
        <v>120.06380185</v>
      </c>
      <c r="F195" s="84">
        <v>120.06380185</v>
      </c>
    </row>
    <row r="196" spans="1:6" ht="12.75" customHeight="1" x14ac:dyDescent="0.2">
      <c r="A196" s="83" t="s">
        <v>149</v>
      </c>
      <c r="B196" s="83">
        <v>20</v>
      </c>
      <c r="C196" s="84">
        <v>683.59398964000002</v>
      </c>
      <c r="D196" s="84">
        <v>635.49144521000005</v>
      </c>
      <c r="E196" s="84">
        <v>120.33702996</v>
      </c>
      <c r="F196" s="84">
        <v>120.33702996</v>
      </c>
    </row>
    <row r="197" spans="1:6" ht="12.75" customHeight="1" x14ac:dyDescent="0.2">
      <c r="A197" s="83" t="s">
        <v>149</v>
      </c>
      <c r="B197" s="83">
        <v>21</v>
      </c>
      <c r="C197" s="84">
        <v>679.09301945000004</v>
      </c>
      <c r="D197" s="84">
        <v>630.73554274000003</v>
      </c>
      <c r="E197" s="84">
        <v>119.43644949999999</v>
      </c>
      <c r="F197" s="84">
        <v>119.43644949999999</v>
      </c>
    </row>
    <row r="198" spans="1:6" ht="12.75" customHeight="1" x14ac:dyDescent="0.2">
      <c r="A198" s="83" t="s">
        <v>149</v>
      </c>
      <c r="B198" s="83">
        <v>22</v>
      </c>
      <c r="C198" s="84">
        <v>687.95846830000005</v>
      </c>
      <c r="D198" s="84">
        <v>639.58000325</v>
      </c>
      <c r="E198" s="84">
        <v>121.11124169</v>
      </c>
      <c r="F198" s="84">
        <v>121.11124169</v>
      </c>
    </row>
    <row r="199" spans="1:6" ht="12.75" customHeight="1" x14ac:dyDescent="0.2">
      <c r="A199" s="83" t="s">
        <v>149</v>
      </c>
      <c r="B199" s="83">
        <v>23</v>
      </c>
      <c r="C199" s="84">
        <v>660.76852627000005</v>
      </c>
      <c r="D199" s="84">
        <v>611.52993040000001</v>
      </c>
      <c r="E199" s="84">
        <v>115.79966357000001</v>
      </c>
      <c r="F199" s="84">
        <v>115.79966357000001</v>
      </c>
    </row>
    <row r="200" spans="1:6" ht="12.75" customHeight="1" x14ac:dyDescent="0.2">
      <c r="A200" s="83" t="s">
        <v>149</v>
      </c>
      <c r="B200" s="83">
        <v>24</v>
      </c>
      <c r="C200" s="84">
        <v>691.54438322999999</v>
      </c>
      <c r="D200" s="84">
        <v>642.40706828999998</v>
      </c>
      <c r="E200" s="84">
        <v>121.64657637000001</v>
      </c>
      <c r="F200" s="84">
        <v>121.64657637000001</v>
      </c>
    </row>
    <row r="201" spans="1:6" ht="12.75" customHeight="1" x14ac:dyDescent="0.2">
      <c r="A201" s="83" t="s">
        <v>150</v>
      </c>
      <c r="B201" s="83">
        <v>1</v>
      </c>
      <c r="C201" s="84">
        <v>780.52260238999997</v>
      </c>
      <c r="D201" s="84">
        <v>736.46557293000001</v>
      </c>
      <c r="E201" s="84">
        <v>139.45754955999999</v>
      </c>
      <c r="F201" s="84">
        <v>139.45754955999999</v>
      </c>
    </row>
    <row r="202" spans="1:6" ht="12.75" customHeight="1" x14ac:dyDescent="0.2">
      <c r="A202" s="83" t="s">
        <v>150</v>
      </c>
      <c r="B202" s="83">
        <v>2</v>
      </c>
      <c r="C202" s="84">
        <v>820.00442204000001</v>
      </c>
      <c r="D202" s="84">
        <v>776.98843411999997</v>
      </c>
      <c r="E202" s="84">
        <v>147.13098213999999</v>
      </c>
      <c r="F202" s="84">
        <v>147.13098213999999</v>
      </c>
    </row>
    <row r="203" spans="1:6" ht="12.75" customHeight="1" x14ac:dyDescent="0.2">
      <c r="A203" s="83" t="s">
        <v>150</v>
      </c>
      <c r="B203" s="83">
        <v>3</v>
      </c>
      <c r="C203" s="84">
        <v>852.72602700000004</v>
      </c>
      <c r="D203" s="84">
        <v>806.67130897000004</v>
      </c>
      <c r="E203" s="84">
        <v>152.75174860000001</v>
      </c>
      <c r="F203" s="84">
        <v>152.75174860000001</v>
      </c>
    </row>
    <row r="204" spans="1:6" ht="12.75" customHeight="1" x14ac:dyDescent="0.2">
      <c r="A204" s="83" t="s">
        <v>150</v>
      </c>
      <c r="B204" s="83">
        <v>4</v>
      </c>
      <c r="C204" s="84">
        <v>873.85632518</v>
      </c>
      <c r="D204" s="84">
        <v>829.13782398000001</v>
      </c>
      <c r="E204" s="84">
        <v>157.00602096</v>
      </c>
      <c r="F204" s="84">
        <v>157.00602096</v>
      </c>
    </row>
    <row r="205" spans="1:6" ht="12.75" customHeight="1" x14ac:dyDescent="0.2">
      <c r="A205" s="83" t="s">
        <v>150</v>
      </c>
      <c r="B205" s="83">
        <v>5</v>
      </c>
      <c r="C205" s="84">
        <v>915.01149340999996</v>
      </c>
      <c r="D205" s="84">
        <v>873.31281877000004</v>
      </c>
      <c r="E205" s="84">
        <v>165.37102368999999</v>
      </c>
      <c r="F205" s="84">
        <v>165.37102368999999</v>
      </c>
    </row>
    <row r="206" spans="1:6" ht="12.75" customHeight="1" x14ac:dyDescent="0.2">
      <c r="A206" s="83" t="s">
        <v>150</v>
      </c>
      <c r="B206" s="83">
        <v>6</v>
      </c>
      <c r="C206" s="84">
        <v>895.78838568000003</v>
      </c>
      <c r="D206" s="84">
        <v>853.43503498999996</v>
      </c>
      <c r="E206" s="84">
        <v>161.60695498000001</v>
      </c>
      <c r="F206" s="84">
        <v>161.60695498000001</v>
      </c>
    </row>
    <row r="207" spans="1:6" ht="12.75" customHeight="1" x14ac:dyDescent="0.2">
      <c r="A207" s="83" t="s">
        <v>150</v>
      </c>
      <c r="B207" s="83">
        <v>7</v>
      </c>
      <c r="C207" s="84">
        <v>857.58613702000002</v>
      </c>
      <c r="D207" s="84">
        <v>809.96670200999995</v>
      </c>
      <c r="E207" s="84">
        <v>153.37576615</v>
      </c>
      <c r="F207" s="84">
        <v>153.37576615</v>
      </c>
    </row>
    <row r="208" spans="1:6" ht="12.75" customHeight="1" x14ac:dyDescent="0.2">
      <c r="A208" s="83" t="s">
        <v>150</v>
      </c>
      <c r="B208" s="83">
        <v>8</v>
      </c>
      <c r="C208" s="84">
        <v>806.41229006000003</v>
      </c>
      <c r="D208" s="84">
        <v>757.60301800000002</v>
      </c>
      <c r="E208" s="84">
        <v>143.46014846</v>
      </c>
      <c r="F208" s="84">
        <v>143.46014846</v>
      </c>
    </row>
    <row r="209" spans="1:6" ht="12.75" customHeight="1" x14ac:dyDescent="0.2">
      <c r="A209" s="83" t="s">
        <v>150</v>
      </c>
      <c r="B209" s="83">
        <v>9</v>
      </c>
      <c r="C209" s="84">
        <v>756.62352944999998</v>
      </c>
      <c r="D209" s="84">
        <v>715.22785535000003</v>
      </c>
      <c r="E209" s="84">
        <v>135.43596299999999</v>
      </c>
      <c r="F209" s="84">
        <v>135.43596299999999</v>
      </c>
    </row>
    <row r="210" spans="1:6" ht="12.75" customHeight="1" x14ac:dyDescent="0.2">
      <c r="A210" s="83" t="s">
        <v>150</v>
      </c>
      <c r="B210" s="83">
        <v>10</v>
      </c>
      <c r="C210" s="84">
        <v>794.29970208999998</v>
      </c>
      <c r="D210" s="84">
        <v>747.34345179000002</v>
      </c>
      <c r="E210" s="84">
        <v>141.51739103</v>
      </c>
      <c r="F210" s="84">
        <v>141.51739103</v>
      </c>
    </row>
    <row r="211" spans="1:6" ht="12.75" customHeight="1" x14ac:dyDescent="0.2">
      <c r="A211" s="83" t="s">
        <v>150</v>
      </c>
      <c r="B211" s="83">
        <v>11</v>
      </c>
      <c r="C211" s="84">
        <v>807.83427453000002</v>
      </c>
      <c r="D211" s="84">
        <v>758.74072548000004</v>
      </c>
      <c r="E211" s="84">
        <v>143.67558541</v>
      </c>
      <c r="F211" s="84">
        <v>143.67558541</v>
      </c>
    </row>
    <row r="212" spans="1:6" ht="12.75" customHeight="1" x14ac:dyDescent="0.2">
      <c r="A212" s="83" t="s">
        <v>150</v>
      </c>
      <c r="B212" s="83">
        <v>12</v>
      </c>
      <c r="C212" s="84">
        <v>806.22172875000001</v>
      </c>
      <c r="D212" s="84">
        <v>756.26796566999997</v>
      </c>
      <c r="E212" s="84">
        <v>143.20734218000001</v>
      </c>
      <c r="F212" s="84">
        <v>143.20734218000001</v>
      </c>
    </row>
    <row r="213" spans="1:6" ht="12.75" customHeight="1" x14ac:dyDescent="0.2">
      <c r="A213" s="83" t="s">
        <v>150</v>
      </c>
      <c r="B213" s="83">
        <v>13</v>
      </c>
      <c r="C213" s="84">
        <v>800.62011821999999</v>
      </c>
      <c r="D213" s="84">
        <v>751.58154692999994</v>
      </c>
      <c r="E213" s="84">
        <v>142.31991919999999</v>
      </c>
      <c r="F213" s="84">
        <v>142.31991919999999</v>
      </c>
    </row>
    <row r="214" spans="1:6" ht="12.75" customHeight="1" x14ac:dyDescent="0.2">
      <c r="A214" s="83" t="s">
        <v>150</v>
      </c>
      <c r="B214" s="83">
        <v>14</v>
      </c>
      <c r="C214" s="84">
        <v>807.25129052</v>
      </c>
      <c r="D214" s="84">
        <v>758.07621365</v>
      </c>
      <c r="E214" s="84">
        <v>143.54975307000001</v>
      </c>
      <c r="F214" s="84">
        <v>143.54975307000001</v>
      </c>
    </row>
    <row r="215" spans="1:6" ht="12.75" customHeight="1" x14ac:dyDescent="0.2">
      <c r="A215" s="83" t="s">
        <v>150</v>
      </c>
      <c r="B215" s="83">
        <v>15</v>
      </c>
      <c r="C215" s="84">
        <v>809.46553803999996</v>
      </c>
      <c r="D215" s="84">
        <v>760.46465317000002</v>
      </c>
      <c r="E215" s="84">
        <v>144.00202935999999</v>
      </c>
      <c r="F215" s="84">
        <v>144.00202935999999</v>
      </c>
    </row>
    <row r="216" spans="1:6" ht="12.75" customHeight="1" x14ac:dyDescent="0.2">
      <c r="A216" s="83" t="s">
        <v>150</v>
      </c>
      <c r="B216" s="83">
        <v>16</v>
      </c>
      <c r="C216" s="84">
        <v>814.79681175999997</v>
      </c>
      <c r="D216" s="84">
        <v>765.11280810999995</v>
      </c>
      <c r="E216" s="84">
        <v>144.88220669</v>
      </c>
      <c r="F216" s="84">
        <v>144.88220669</v>
      </c>
    </row>
    <row r="217" spans="1:6" ht="12.75" customHeight="1" x14ac:dyDescent="0.2">
      <c r="A217" s="83" t="s">
        <v>150</v>
      </c>
      <c r="B217" s="83">
        <v>17</v>
      </c>
      <c r="C217" s="84">
        <v>760.15800917000001</v>
      </c>
      <c r="D217" s="84">
        <v>710.58558166</v>
      </c>
      <c r="E217" s="84">
        <v>134.55689935000001</v>
      </c>
      <c r="F217" s="84">
        <v>134.55689935000001</v>
      </c>
    </row>
    <row r="218" spans="1:6" ht="12.75" customHeight="1" x14ac:dyDescent="0.2">
      <c r="A218" s="83" t="s">
        <v>150</v>
      </c>
      <c r="B218" s="83">
        <v>18</v>
      </c>
      <c r="C218" s="84">
        <v>742.56693115999997</v>
      </c>
      <c r="D218" s="84">
        <v>692.71599801000002</v>
      </c>
      <c r="E218" s="84">
        <v>131.17310459000001</v>
      </c>
      <c r="F218" s="84">
        <v>131.17310459000001</v>
      </c>
    </row>
    <row r="219" spans="1:6" ht="12.75" customHeight="1" x14ac:dyDescent="0.2">
      <c r="A219" s="83" t="s">
        <v>150</v>
      </c>
      <c r="B219" s="83">
        <v>19</v>
      </c>
      <c r="C219" s="84">
        <v>742.14468522000004</v>
      </c>
      <c r="D219" s="84">
        <v>692.30971536000004</v>
      </c>
      <c r="E219" s="84">
        <v>131.09617066999999</v>
      </c>
      <c r="F219" s="84">
        <v>131.09617066999999</v>
      </c>
    </row>
    <row r="220" spans="1:6" ht="12.75" customHeight="1" x14ac:dyDescent="0.2">
      <c r="A220" s="83" t="s">
        <v>150</v>
      </c>
      <c r="B220" s="83">
        <v>20</v>
      </c>
      <c r="C220" s="84">
        <v>702.84581396999999</v>
      </c>
      <c r="D220" s="84">
        <v>654.49642204999998</v>
      </c>
      <c r="E220" s="84">
        <v>123.93582343999999</v>
      </c>
      <c r="F220" s="84">
        <v>123.93582343999999</v>
      </c>
    </row>
    <row r="221" spans="1:6" ht="12.75" customHeight="1" x14ac:dyDescent="0.2">
      <c r="A221" s="83" t="s">
        <v>150</v>
      </c>
      <c r="B221" s="83">
        <v>21</v>
      </c>
      <c r="C221" s="84">
        <v>703.50408306999998</v>
      </c>
      <c r="D221" s="84">
        <v>653.69961862000002</v>
      </c>
      <c r="E221" s="84">
        <v>123.78494028</v>
      </c>
      <c r="F221" s="84">
        <v>123.78494028</v>
      </c>
    </row>
    <row r="222" spans="1:6" ht="12.75" customHeight="1" x14ac:dyDescent="0.2">
      <c r="A222" s="83" t="s">
        <v>150</v>
      </c>
      <c r="B222" s="83">
        <v>22</v>
      </c>
      <c r="C222" s="84">
        <v>705.77936777000002</v>
      </c>
      <c r="D222" s="84">
        <v>655.29518479000001</v>
      </c>
      <c r="E222" s="84">
        <v>124.08707762</v>
      </c>
      <c r="F222" s="84">
        <v>124.08707762</v>
      </c>
    </row>
    <row r="223" spans="1:6" ht="12.75" customHeight="1" x14ac:dyDescent="0.2">
      <c r="A223" s="83" t="s">
        <v>150</v>
      </c>
      <c r="B223" s="83">
        <v>23</v>
      </c>
      <c r="C223" s="84">
        <v>681.14558450000004</v>
      </c>
      <c r="D223" s="84">
        <v>631.41482804999998</v>
      </c>
      <c r="E223" s="84">
        <v>119.56507936</v>
      </c>
      <c r="F223" s="84">
        <v>119.56507936</v>
      </c>
    </row>
    <row r="224" spans="1:6" ht="12.75" customHeight="1" x14ac:dyDescent="0.2">
      <c r="A224" s="83" t="s">
        <v>150</v>
      </c>
      <c r="B224" s="83">
        <v>24</v>
      </c>
      <c r="C224" s="84">
        <v>713.05565689000002</v>
      </c>
      <c r="D224" s="84">
        <v>662.23410731000001</v>
      </c>
      <c r="E224" s="84">
        <v>125.40103602000001</v>
      </c>
      <c r="F224" s="84">
        <v>125.40103602000001</v>
      </c>
    </row>
    <row r="225" spans="1:6" ht="12.75" customHeight="1" x14ac:dyDescent="0.2">
      <c r="A225" s="83" t="s">
        <v>151</v>
      </c>
      <c r="B225" s="83">
        <v>1</v>
      </c>
      <c r="C225" s="84">
        <v>808.02625764000004</v>
      </c>
      <c r="D225" s="84">
        <v>758.74366281000005</v>
      </c>
      <c r="E225" s="84">
        <v>143.67614162999999</v>
      </c>
      <c r="F225" s="84">
        <v>143.67614162999999</v>
      </c>
    </row>
    <row r="226" spans="1:6" ht="12.75" customHeight="1" x14ac:dyDescent="0.2">
      <c r="A226" s="83" t="s">
        <v>151</v>
      </c>
      <c r="B226" s="83">
        <v>2</v>
      </c>
      <c r="C226" s="84">
        <v>844.51557587000002</v>
      </c>
      <c r="D226" s="84">
        <v>798.31258234999996</v>
      </c>
      <c r="E226" s="84">
        <v>151.16893526000001</v>
      </c>
      <c r="F226" s="84">
        <v>151.16893526000001</v>
      </c>
    </row>
    <row r="227" spans="1:6" ht="12.75" customHeight="1" x14ac:dyDescent="0.2">
      <c r="A227" s="83" t="s">
        <v>151</v>
      </c>
      <c r="B227" s="83">
        <v>3</v>
      </c>
      <c r="C227" s="84">
        <v>867.42756531999999</v>
      </c>
      <c r="D227" s="84">
        <v>824.28392822000001</v>
      </c>
      <c r="E227" s="84">
        <v>156.08688443</v>
      </c>
      <c r="F227" s="84">
        <v>156.08688443</v>
      </c>
    </row>
    <row r="228" spans="1:6" ht="12.75" customHeight="1" x14ac:dyDescent="0.2">
      <c r="A228" s="83" t="s">
        <v>151</v>
      </c>
      <c r="B228" s="83">
        <v>4</v>
      </c>
      <c r="C228" s="84">
        <v>890.82049457999995</v>
      </c>
      <c r="D228" s="84">
        <v>842.34451697999998</v>
      </c>
      <c r="E228" s="84">
        <v>159.50684802999999</v>
      </c>
      <c r="F228" s="84">
        <v>159.50684802999999</v>
      </c>
    </row>
    <row r="229" spans="1:6" ht="12.75" customHeight="1" x14ac:dyDescent="0.2">
      <c r="A229" s="83" t="s">
        <v>151</v>
      </c>
      <c r="B229" s="83">
        <v>5</v>
      </c>
      <c r="C229" s="84">
        <v>902.66619818000004</v>
      </c>
      <c r="D229" s="84">
        <v>854.10958301000005</v>
      </c>
      <c r="E229" s="84">
        <v>161.73468779000001</v>
      </c>
      <c r="F229" s="84">
        <v>161.73468779000001</v>
      </c>
    </row>
    <row r="230" spans="1:6" ht="12.75" customHeight="1" x14ac:dyDescent="0.2">
      <c r="A230" s="83" t="s">
        <v>151</v>
      </c>
      <c r="B230" s="83">
        <v>6</v>
      </c>
      <c r="C230" s="84">
        <v>889.57006074000003</v>
      </c>
      <c r="D230" s="84">
        <v>840.78514289999998</v>
      </c>
      <c r="E230" s="84">
        <v>159.21156404999999</v>
      </c>
      <c r="F230" s="84">
        <v>159.21156404999999</v>
      </c>
    </row>
    <row r="231" spans="1:6" ht="12.75" customHeight="1" x14ac:dyDescent="0.2">
      <c r="A231" s="83" t="s">
        <v>151</v>
      </c>
      <c r="B231" s="83">
        <v>7</v>
      </c>
      <c r="C231" s="84">
        <v>860.92201296999997</v>
      </c>
      <c r="D231" s="84">
        <v>812.40781196</v>
      </c>
      <c r="E231" s="84">
        <v>153.83801614999999</v>
      </c>
      <c r="F231" s="84">
        <v>153.83801614999999</v>
      </c>
    </row>
    <row r="232" spans="1:6" ht="12.75" customHeight="1" x14ac:dyDescent="0.2">
      <c r="A232" s="83" t="s">
        <v>151</v>
      </c>
      <c r="B232" s="83">
        <v>8</v>
      </c>
      <c r="C232" s="84">
        <v>824.17220945999998</v>
      </c>
      <c r="D232" s="84">
        <v>776.09529104000001</v>
      </c>
      <c r="E232" s="84">
        <v>146.96185604999999</v>
      </c>
      <c r="F232" s="84">
        <v>146.96185604999999</v>
      </c>
    </row>
    <row r="233" spans="1:6" ht="12.75" customHeight="1" x14ac:dyDescent="0.2">
      <c r="A233" s="83" t="s">
        <v>151</v>
      </c>
      <c r="B233" s="83">
        <v>9</v>
      </c>
      <c r="C233" s="84">
        <v>776.40348134999999</v>
      </c>
      <c r="D233" s="84">
        <v>728.79224421000004</v>
      </c>
      <c r="E233" s="84">
        <v>138.00452357</v>
      </c>
      <c r="F233" s="84">
        <v>138.00452357</v>
      </c>
    </row>
    <row r="234" spans="1:6" ht="12.75" customHeight="1" x14ac:dyDescent="0.2">
      <c r="A234" s="83" t="s">
        <v>151</v>
      </c>
      <c r="B234" s="83">
        <v>10</v>
      </c>
      <c r="C234" s="84">
        <v>793.71334766999996</v>
      </c>
      <c r="D234" s="84">
        <v>748.07753982999998</v>
      </c>
      <c r="E234" s="84">
        <v>141.65639837000001</v>
      </c>
      <c r="F234" s="84">
        <v>141.65639837000001</v>
      </c>
    </row>
    <row r="235" spans="1:6" ht="12.75" customHeight="1" x14ac:dyDescent="0.2">
      <c r="A235" s="83" t="s">
        <v>151</v>
      </c>
      <c r="B235" s="83">
        <v>11</v>
      </c>
      <c r="C235" s="84">
        <v>809.49235771999997</v>
      </c>
      <c r="D235" s="84">
        <v>758.93332865000002</v>
      </c>
      <c r="E235" s="84">
        <v>143.71205685999999</v>
      </c>
      <c r="F235" s="84">
        <v>143.71205685999999</v>
      </c>
    </row>
    <row r="236" spans="1:6" ht="12.75" customHeight="1" x14ac:dyDescent="0.2">
      <c r="A236" s="83" t="s">
        <v>151</v>
      </c>
      <c r="B236" s="83">
        <v>12</v>
      </c>
      <c r="C236" s="84">
        <v>810.12277085000005</v>
      </c>
      <c r="D236" s="84">
        <v>757.62560149000001</v>
      </c>
      <c r="E236" s="84">
        <v>143.46442488</v>
      </c>
      <c r="F236" s="84">
        <v>143.46442488</v>
      </c>
    </row>
    <row r="237" spans="1:6" ht="12.75" customHeight="1" x14ac:dyDescent="0.2">
      <c r="A237" s="83" t="s">
        <v>151</v>
      </c>
      <c r="B237" s="83">
        <v>13</v>
      </c>
      <c r="C237" s="84">
        <v>804.05113777999998</v>
      </c>
      <c r="D237" s="84">
        <v>751.11657001000003</v>
      </c>
      <c r="E237" s="84">
        <v>142.23187089999999</v>
      </c>
      <c r="F237" s="84">
        <v>142.23187089999999</v>
      </c>
    </row>
    <row r="238" spans="1:6" ht="12.75" customHeight="1" x14ac:dyDescent="0.2">
      <c r="A238" s="83" t="s">
        <v>151</v>
      </c>
      <c r="B238" s="83">
        <v>14</v>
      </c>
      <c r="C238" s="84">
        <v>810.23470738000003</v>
      </c>
      <c r="D238" s="84">
        <v>755.93804499999999</v>
      </c>
      <c r="E238" s="84">
        <v>143.14486821</v>
      </c>
      <c r="F238" s="84">
        <v>143.14486821</v>
      </c>
    </row>
    <row r="239" spans="1:6" ht="12.75" customHeight="1" x14ac:dyDescent="0.2">
      <c r="A239" s="83" t="s">
        <v>151</v>
      </c>
      <c r="B239" s="83">
        <v>15</v>
      </c>
      <c r="C239" s="84">
        <v>838.52612134000003</v>
      </c>
      <c r="D239" s="84">
        <v>780.96634424000001</v>
      </c>
      <c r="E239" s="84">
        <v>147.88424151999999</v>
      </c>
      <c r="F239" s="84">
        <v>147.88424151999999</v>
      </c>
    </row>
    <row r="240" spans="1:6" ht="12.75" customHeight="1" x14ac:dyDescent="0.2">
      <c r="A240" s="83" t="s">
        <v>151</v>
      </c>
      <c r="B240" s="83">
        <v>16</v>
      </c>
      <c r="C240" s="84">
        <v>836.50857464000001</v>
      </c>
      <c r="D240" s="84">
        <v>781.77234409000005</v>
      </c>
      <c r="E240" s="84">
        <v>148.03686612000001</v>
      </c>
      <c r="F240" s="84">
        <v>148.03686612000001</v>
      </c>
    </row>
    <row r="241" spans="1:6" ht="12.75" customHeight="1" x14ac:dyDescent="0.2">
      <c r="A241" s="83" t="s">
        <v>151</v>
      </c>
      <c r="B241" s="83">
        <v>17</v>
      </c>
      <c r="C241" s="84">
        <v>786.45270124000001</v>
      </c>
      <c r="D241" s="84">
        <v>737.61297208999997</v>
      </c>
      <c r="E241" s="84">
        <v>139.67482172999999</v>
      </c>
      <c r="F241" s="84">
        <v>139.67482172999999</v>
      </c>
    </row>
    <row r="242" spans="1:6" ht="12.75" customHeight="1" x14ac:dyDescent="0.2">
      <c r="A242" s="83" t="s">
        <v>151</v>
      </c>
      <c r="B242" s="83">
        <v>18</v>
      </c>
      <c r="C242" s="84">
        <v>737.84401378999996</v>
      </c>
      <c r="D242" s="84">
        <v>689.47864736999998</v>
      </c>
      <c r="E242" s="84">
        <v>130.56007799</v>
      </c>
      <c r="F242" s="84">
        <v>130.56007799</v>
      </c>
    </row>
    <row r="243" spans="1:6" ht="12.75" customHeight="1" x14ac:dyDescent="0.2">
      <c r="A243" s="83" t="s">
        <v>151</v>
      </c>
      <c r="B243" s="83">
        <v>19</v>
      </c>
      <c r="C243" s="84">
        <v>720.28239112999995</v>
      </c>
      <c r="D243" s="84">
        <v>678.40789443000006</v>
      </c>
      <c r="E243" s="84">
        <v>128.46371377</v>
      </c>
      <c r="F243" s="84">
        <v>128.46371377</v>
      </c>
    </row>
    <row r="244" spans="1:6" ht="12.75" customHeight="1" x14ac:dyDescent="0.2">
      <c r="A244" s="83" t="s">
        <v>151</v>
      </c>
      <c r="B244" s="83">
        <v>20</v>
      </c>
      <c r="C244" s="84">
        <v>723.46472836999999</v>
      </c>
      <c r="D244" s="84">
        <v>675.39362019999999</v>
      </c>
      <c r="E244" s="84">
        <v>127.89292904</v>
      </c>
      <c r="F244" s="84">
        <v>127.89292904</v>
      </c>
    </row>
    <row r="245" spans="1:6" ht="12.75" customHeight="1" x14ac:dyDescent="0.2">
      <c r="A245" s="83" t="s">
        <v>151</v>
      </c>
      <c r="B245" s="83">
        <v>21</v>
      </c>
      <c r="C245" s="84">
        <v>700.83185459000003</v>
      </c>
      <c r="D245" s="84">
        <v>651.41868610999995</v>
      </c>
      <c r="E245" s="84">
        <v>123.35302157</v>
      </c>
      <c r="F245" s="84">
        <v>123.35302157</v>
      </c>
    </row>
    <row r="246" spans="1:6" ht="12.75" customHeight="1" x14ac:dyDescent="0.2">
      <c r="A246" s="83" t="s">
        <v>151</v>
      </c>
      <c r="B246" s="83">
        <v>22</v>
      </c>
      <c r="C246" s="84">
        <v>706.67452280999998</v>
      </c>
      <c r="D246" s="84">
        <v>658.65212587999997</v>
      </c>
      <c r="E246" s="84">
        <v>124.72274993000001</v>
      </c>
      <c r="F246" s="84">
        <v>124.72274993000001</v>
      </c>
    </row>
    <row r="247" spans="1:6" ht="12.75" customHeight="1" x14ac:dyDescent="0.2">
      <c r="A247" s="83" t="s">
        <v>151</v>
      </c>
      <c r="B247" s="83">
        <v>23</v>
      </c>
      <c r="C247" s="84">
        <v>680.45151568000006</v>
      </c>
      <c r="D247" s="84">
        <v>633.93961151999997</v>
      </c>
      <c r="E247" s="84">
        <v>120.04317383</v>
      </c>
      <c r="F247" s="84">
        <v>120.04317383</v>
      </c>
    </row>
    <row r="248" spans="1:6" ht="12.75" customHeight="1" x14ac:dyDescent="0.2">
      <c r="A248" s="83" t="s">
        <v>151</v>
      </c>
      <c r="B248" s="83">
        <v>24</v>
      </c>
      <c r="C248" s="84">
        <v>739.11792925999998</v>
      </c>
      <c r="D248" s="84">
        <v>690.80197812999995</v>
      </c>
      <c r="E248" s="84">
        <v>130.81066466999999</v>
      </c>
      <c r="F248" s="84">
        <v>130.81066466999999</v>
      </c>
    </row>
    <row r="249" spans="1:6" ht="12.75" customHeight="1" x14ac:dyDescent="0.2">
      <c r="A249" s="83" t="s">
        <v>152</v>
      </c>
      <c r="B249" s="83">
        <v>1</v>
      </c>
      <c r="C249" s="84">
        <v>872.39178863999996</v>
      </c>
      <c r="D249" s="84">
        <v>821.23782888000005</v>
      </c>
      <c r="E249" s="84">
        <v>155.51007329000001</v>
      </c>
      <c r="F249" s="84">
        <v>155.51007329000001</v>
      </c>
    </row>
    <row r="250" spans="1:6" ht="12.75" customHeight="1" x14ac:dyDescent="0.2">
      <c r="A250" s="83" t="s">
        <v>152</v>
      </c>
      <c r="B250" s="83">
        <v>2</v>
      </c>
      <c r="C250" s="84">
        <v>884.23632255999996</v>
      </c>
      <c r="D250" s="84">
        <v>831.01723386000003</v>
      </c>
      <c r="E250" s="84">
        <v>157.36190711</v>
      </c>
      <c r="F250" s="84">
        <v>157.36190711</v>
      </c>
    </row>
    <row r="251" spans="1:6" ht="12.75" customHeight="1" x14ac:dyDescent="0.2">
      <c r="A251" s="83" t="s">
        <v>152</v>
      </c>
      <c r="B251" s="83">
        <v>3</v>
      </c>
      <c r="C251" s="84">
        <v>896.66992694999999</v>
      </c>
      <c r="D251" s="84">
        <v>844.30128838999997</v>
      </c>
      <c r="E251" s="84">
        <v>159.87738340999999</v>
      </c>
      <c r="F251" s="84">
        <v>159.87738340999999</v>
      </c>
    </row>
    <row r="252" spans="1:6" ht="12.75" customHeight="1" x14ac:dyDescent="0.2">
      <c r="A252" s="83" t="s">
        <v>152</v>
      </c>
      <c r="B252" s="83">
        <v>4</v>
      </c>
      <c r="C252" s="84">
        <v>916.83327658999997</v>
      </c>
      <c r="D252" s="84">
        <v>864.57956085000001</v>
      </c>
      <c r="E252" s="84">
        <v>163.71728888000001</v>
      </c>
      <c r="F252" s="84">
        <v>163.71728888000001</v>
      </c>
    </row>
    <row r="253" spans="1:6" ht="12.75" customHeight="1" x14ac:dyDescent="0.2">
      <c r="A253" s="83" t="s">
        <v>152</v>
      </c>
      <c r="B253" s="83">
        <v>5</v>
      </c>
      <c r="C253" s="84">
        <v>939.63314877000005</v>
      </c>
      <c r="D253" s="84">
        <v>885.07725547999996</v>
      </c>
      <c r="E253" s="84">
        <v>167.59874427</v>
      </c>
      <c r="F253" s="84">
        <v>167.59874427</v>
      </c>
    </row>
    <row r="254" spans="1:6" ht="12.75" customHeight="1" x14ac:dyDescent="0.2">
      <c r="A254" s="83" t="s">
        <v>152</v>
      </c>
      <c r="B254" s="83">
        <v>6</v>
      </c>
      <c r="C254" s="84">
        <v>912.85535548999997</v>
      </c>
      <c r="D254" s="84">
        <v>857.56997252999997</v>
      </c>
      <c r="E254" s="84">
        <v>162.38994915999999</v>
      </c>
      <c r="F254" s="84">
        <v>162.38994915999999</v>
      </c>
    </row>
    <row r="255" spans="1:6" ht="12.75" customHeight="1" x14ac:dyDescent="0.2">
      <c r="A255" s="83" t="s">
        <v>152</v>
      </c>
      <c r="B255" s="83">
        <v>7</v>
      </c>
      <c r="C255" s="84">
        <v>869.33285606000004</v>
      </c>
      <c r="D255" s="84">
        <v>815.76817583000002</v>
      </c>
      <c r="E255" s="84">
        <v>154.47433659999999</v>
      </c>
      <c r="F255" s="84">
        <v>154.47433659999999</v>
      </c>
    </row>
    <row r="256" spans="1:6" ht="12.75" customHeight="1" x14ac:dyDescent="0.2">
      <c r="A256" s="83" t="s">
        <v>152</v>
      </c>
      <c r="B256" s="83">
        <v>8</v>
      </c>
      <c r="C256" s="84">
        <v>883.68299131000003</v>
      </c>
      <c r="D256" s="84">
        <v>832.94897345000004</v>
      </c>
      <c r="E256" s="84">
        <v>157.72770244</v>
      </c>
      <c r="F256" s="84">
        <v>157.72770244</v>
      </c>
    </row>
    <row r="257" spans="1:6" ht="12.75" customHeight="1" x14ac:dyDescent="0.2">
      <c r="A257" s="83" t="s">
        <v>152</v>
      </c>
      <c r="B257" s="83">
        <v>9</v>
      </c>
      <c r="C257" s="84">
        <v>782.49231308000003</v>
      </c>
      <c r="D257" s="84">
        <v>733.61294838000003</v>
      </c>
      <c r="E257" s="84">
        <v>138.91737491999999</v>
      </c>
      <c r="F257" s="84">
        <v>138.91737491999999</v>
      </c>
    </row>
    <row r="258" spans="1:6" ht="12.75" customHeight="1" x14ac:dyDescent="0.2">
      <c r="A258" s="83" t="s">
        <v>152</v>
      </c>
      <c r="B258" s="83">
        <v>10</v>
      </c>
      <c r="C258" s="84">
        <v>797.84770005999997</v>
      </c>
      <c r="D258" s="84">
        <v>755.05091511000001</v>
      </c>
      <c r="E258" s="84">
        <v>142.97688077000001</v>
      </c>
      <c r="F258" s="84">
        <v>142.97688077000001</v>
      </c>
    </row>
    <row r="259" spans="1:6" ht="12.75" customHeight="1" x14ac:dyDescent="0.2">
      <c r="A259" s="83" t="s">
        <v>152</v>
      </c>
      <c r="B259" s="83">
        <v>11</v>
      </c>
      <c r="C259" s="84">
        <v>819.30721194</v>
      </c>
      <c r="D259" s="84">
        <v>771.83546320999994</v>
      </c>
      <c r="E259" s="84">
        <v>146.15521257</v>
      </c>
      <c r="F259" s="84">
        <v>146.15521257</v>
      </c>
    </row>
    <row r="260" spans="1:6" ht="12.75" customHeight="1" x14ac:dyDescent="0.2">
      <c r="A260" s="83" t="s">
        <v>152</v>
      </c>
      <c r="B260" s="83">
        <v>12</v>
      </c>
      <c r="C260" s="84">
        <v>813.97153605999995</v>
      </c>
      <c r="D260" s="84">
        <v>766.72501556999998</v>
      </c>
      <c r="E260" s="84">
        <v>145.18749523</v>
      </c>
      <c r="F260" s="84">
        <v>145.18749523</v>
      </c>
    </row>
    <row r="261" spans="1:6" ht="12.75" customHeight="1" x14ac:dyDescent="0.2">
      <c r="A261" s="83" t="s">
        <v>152</v>
      </c>
      <c r="B261" s="83">
        <v>13</v>
      </c>
      <c r="C261" s="84">
        <v>804.29583260000004</v>
      </c>
      <c r="D261" s="84">
        <v>759.35407000999999</v>
      </c>
      <c r="E261" s="84">
        <v>143.79172869000001</v>
      </c>
      <c r="F261" s="84">
        <v>143.79172869000001</v>
      </c>
    </row>
    <row r="262" spans="1:6" ht="12.75" customHeight="1" x14ac:dyDescent="0.2">
      <c r="A262" s="83" t="s">
        <v>152</v>
      </c>
      <c r="B262" s="83">
        <v>14</v>
      </c>
      <c r="C262" s="84">
        <v>809.96212653999999</v>
      </c>
      <c r="D262" s="84">
        <v>760.08930887999998</v>
      </c>
      <c r="E262" s="84">
        <v>143.93095395</v>
      </c>
      <c r="F262" s="84">
        <v>143.93095395</v>
      </c>
    </row>
    <row r="263" spans="1:6" ht="12.75" customHeight="1" x14ac:dyDescent="0.2">
      <c r="A263" s="83" t="s">
        <v>152</v>
      </c>
      <c r="B263" s="83">
        <v>15</v>
      </c>
      <c r="C263" s="84">
        <v>812.24231975999999</v>
      </c>
      <c r="D263" s="84">
        <v>760.43161125999995</v>
      </c>
      <c r="E263" s="84">
        <v>143.99577253000001</v>
      </c>
      <c r="F263" s="84">
        <v>143.99577253000001</v>
      </c>
    </row>
    <row r="264" spans="1:6" ht="12.75" customHeight="1" x14ac:dyDescent="0.2">
      <c r="A264" s="83" t="s">
        <v>152</v>
      </c>
      <c r="B264" s="83">
        <v>16</v>
      </c>
      <c r="C264" s="84">
        <v>821.37683248999997</v>
      </c>
      <c r="D264" s="84">
        <v>771.09868198000004</v>
      </c>
      <c r="E264" s="84">
        <v>146.01569524999999</v>
      </c>
      <c r="F264" s="84">
        <v>146.01569524999999</v>
      </c>
    </row>
    <row r="265" spans="1:6" ht="12.75" customHeight="1" x14ac:dyDescent="0.2">
      <c r="A265" s="83" t="s">
        <v>152</v>
      </c>
      <c r="B265" s="83">
        <v>17</v>
      </c>
      <c r="C265" s="84">
        <v>765.98635379999996</v>
      </c>
      <c r="D265" s="84">
        <v>716.18210650000003</v>
      </c>
      <c r="E265" s="84">
        <v>135.61666055000001</v>
      </c>
      <c r="F265" s="84">
        <v>135.61666055000001</v>
      </c>
    </row>
    <row r="266" spans="1:6" ht="12.75" customHeight="1" x14ac:dyDescent="0.2">
      <c r="A266" s="83" t="s">
        <v>152</v>
      </c>
      <c r="B266" s="83">
        <v>18</v>
      </c>
      <c r="C266" s="84">
        <v>765.89570888000003</v>
      </c>
      <c r="D266" s="84">
        <v>713.68827765000003</v>
      </c>
      <c r="E266" s="84">
        <v>135.14442767</v>
      </c>
      <c r="F266" s="84">
        <v>135.14442767</v>
      </c>
    </row>
    <row r="267" spans="1:6" ht="12.75" customHeight="1" x14ac:dyDescent="0.2">
      <c r="A267" s="83" t="s">
        <v>152</v>
      </c>
      <c r="B267" s="83">
        <v>19</v>
      </c>
      <c r="C267" s="84">
        <v>760.93062682000004</v>
      </c>
      <c r="D267" s="84">
        <v>711.44565623999995</v>
      </c>
      <c r="E267" s="84">
        <v>134.71976357</v>
      </c>
      <c r="F267" s="84">
        <v>134.71976357</v>
      </c>
    </row>
    <row r="268" spans="1:6" ht="12.75" customHeight="1" x14ac:dyDescent="0.2">
      <c r="A268" s="83" t="s">
        <v>152</v>
      </c>
      <c r="B268" s="83">
        <v>20</v>
      </c>
      <c r="C268" s="84">
        <v>748.52742246000003</v>
      </c>
      <c r="D268" s="84">
        <v>701.14306567999995</v>
      </c>
      <c r="E268" s="84">
        <v>132.76885902999999</v>
      </c>
      <c r="F268" s="84">
        <v>132.76885902999999</v>
      </c>
    </row>
    <row r="269" spans="1:6" ht="12.75" customHeight="1" x14ac:dyDescent="0.2">
      <c r="A269" s="83" t="s">
        <v>152</v>
      </c>
      <c r="B269" s="83">
        <v>21</v>
      </c>
      <c r="C269" s="84">
        <v>755.70451957</v>
      </c>
      <c r="D269" s="84">
        <v>707.12453137</v>
      </c>
      <c r="E269" s="84">
        <v>133.90151284999999</v>
      </c>
      <c r="F269" s="84">
        <v>133.90151284999999</v>
      </c>
    </row>
    <row r="270" spans="1:6" ht="12.75" customHeight="1" x14ac:dyDescent="0.2">
      <c r="A270" s="83" t="s">
        <v>152</v>
      </c>
      <c r="B270" s="83">
        <v>22</v>
      </c>
      <c r="C270" s="84">
        <v>776.82264450000002</v>
      </c>
      <c r="D270" s="84">
        <v>727.92605265999998</v>
      </c>
      <c r="E270" s="84">
        <v>137.84050103000001</v>
      </c>
      <c r="F270" s="84">
        <v>137.84050103000001</v>
      </c>
    </row>
    <row r="271" spans="1:6" ht="12.75" customHeight="1" x14ac:dyDescent="0.2">
      <c r="A271" s="83" t="s">
        <v>152</v>
      </c>
      <c r="B271" s="83">
        <v>23</v>
      </c>
      <c r="C271" s="84">
        <v>749.32139470000004</v>
      </c>
      <c r="D271" s="84">
        <v>702.26378044000001</v>
      </c>
      <c r="E271" s="84">
        <v>132.98107823000001</v>
      </c>
      <c r="F271" s="84">
        <v>132.98107823000001</v>
      </c>
    </row>
    <row r="272" spans="1:6" ht="12.75" customHeight="1" x14ac:dyDescent="0.2">
      <c r="A272" s="83" t="s">
        <v>152</v>
      </c>
      <c r="B272" s="83">
        <v>24</v>
      </c>
      <c r="C272" s="84">
        <v>745.33940485000005</v>
      </c>
      <c r="D272" s="84">
        <v>698.21459184000003</v>
      </c>
      <c r="E272" s="84">
        <v>132.21432152</v>
      </c>
      <c r="F272" s="84">
        <v>132.21432152</v>
      </c>
    </row>
    <row r="273" spans="1:6" ht="12.75" customHeight="1" x14ac:dyDescent="0.2">
      <c r="A273" s="83" t="s">
        <v>153</v>
      </c>
      <c r="B273" s="83">
        <v>1</v>
      </c>
      <c r="C273" s="84">
        <v>852.50122873999999</v>
      </c>
      <c r="D273" s="84">
        <v>809.02755088000004</v>
      </c>
      <c r="E273" s="84">
        <v>153.19792794</v>
      </c>
      <c r="F273" s="84">
        <v>153.19792794</v>
      </c>
    </row>
    <row r="274" spans="1:6" ht="12.75" customHeight="1" x14ac:dyDescent="0.2">
      <c r="A274" s="83" t="s">
        <v>153</v>
      </c>
      <c r="B274" s="83">
        <v>2</v>
      </c>
      <c r="C274" s="84">
        <v>886.43462570999998</v>
      </c>
      <c r="D274" s="84">
        <v>840.49530546000005</v>
      </c>
      <c r="E274" s="84">
        <v>159.15668026</v>
      </c>
      <c r="F274" s="84">
        <v>159.15668026</v>
      </c>
    </row>
    <row r="275" spans="1:6" ht="12.75" customHeight="1" x14ac:dyDescent="0.2">
      <c r="A275" s="83" t="s">
        <v>153</v>
      </c>
      <c r="B275" s="83">
        <v>3</v>
      </c>
      <c r="C275" s="84">
        <v>914.52589857999999</v>
      </c>
      <c r="D275" s="84">
        <v>867.43520923000005</v>
      </c>
      <c r="E275" s="84">
        <v>164.25803612000001</v>
      </c>
      <c r="F275" s="84">
        <v>164.25803612000001</v>
      </c>
    </row>
    <row r="276" spans="1:6" ht="12.75" customHeight="1" x14ac:dyDescent="0.2">
      <c r="A276" s="83" t="s">
        <v>153</v>
      </c>
      <c r="B276" s="83">
        <v>4</v>
      </c>
      <c r="C276" s="84">
        <v>918.08032105999996</v>
      </c>
      <c r="D276" s="84">
        <v>876.49286933999997</v>
      </c>
      <c r="E276" s="84">
        <v>165.97319991000001</v>
      </c>
      <c r="F276" s="84">
        <v>165.97319991000001</v>
      </c>
    </row>
    <row r="277" spans="1:6" ht="12.75" customHeight="1" x14ac:dyDescent="0.2">
      <c r="A277" s="83" t="s">
        <v>153</v>
      </c>
      <c r="B277" s="83">
        <v>5</v>
      </c>
      <c r="C277" s="84">
        <v>941.33656879</v>
      </c>
      <c r="D277" s="84">
        <v>897.17515796999999</v>
      </c>
      <c r="E277" s="84">
        <v>169.88961012999999</v>
      </c>
      <c r="F277" s="84">
        <v>169.88961012999999</v>
      </c>
    </row>
    <row r="278" spans="1:6" ht="12.75" customHeight="1" x14ac:dyDescent="0.2">
      <c r="A278" s="83" t="s">
        <v>153</v>
      </c>
      <c r="B278" s="83">
        <v>6</v>
      </c>
      <c r="C278" s="84">
        <v>930.78609176999998</v>
      </c>
      <c r="D278" s="84">
        <v>883.64510572999995</v>
      </c>
      <c r="E278" s="84">
        <v>167.32755155999999</v>
      </c>
      <c r="F278" s="84">
        <v>167.32755155999999</v>
      </c>
    </row>
    <row r="279" spans="1:6" ht="12.75" customHeight="1" x14ac:dyDescent="0.2">
      <c r="A279" s="83" t="s">
        <v>153</v>
      </c>
      <c r="B279" s="83">
        <v>7</v>
      </c>
      <c r="C279" s="84">
        <v>915.47389683999995</v>
      </c>
      <c r="D279" s="84">
        <v>868.24018212999999</v>
      </c>
      <c r="E279" s="84">
        <v>164.41046625999999</v>
      </c>
      <c r="F279" s="84">
        <v>164.41046625999999</v>
      </c>
    </row>
    <row r="280" spans="1:6" ht="12.75" customHeight="1" x14ac:dyDescent="0.2">
      <c r="A280" s="83" t="s">
        <v>153</v>
      </c>
      <c r="B280" s="83">
        <v>8</v>
      </c>
      <c r="C280" s="84">
        <v>879.75929923000001</v>
      </c>
      <c r="D280" s="84">
        <v>838.26007691999996</v>
      </c>
      <c r="E280" s="84">
        <v>158.73341608999999</v>
      </c>
      <c r="F280" s="84">
        <v>158.73341608999999</v>
      </c>
    </row>
    <row r="281" spans="1:6" ht="12.75" customHeight="1" x14ac:dyDescent="0.2">
      <c r="A281" s="83" t="s">
        <v>153</v>
      </c>
      <c r="B281" s="83">
        <v>9</v>
      </c>
      <c r="C281" s="84">
        <v>808.98825680000004</v>
      </c>
      <c r="D281" s="84">
        <v>765.55157228999997</v>
      </c>
      <c r="E281" s="84">
        <v>144.96529133000001</v>
      </c>
      <c r="F281" s="84">
        <v>144.96529133000001</v>
      </c>
    </row>
    <row r="282" spans="1:6" ht="12.75" customHeight="1" x14ac:dyDescent="0.2">
      <c r="A282" s="83" t="s">
        <v>153</v>
      </c>
      <c r="B282" s="83">
        <v>10</v>
      </c>
      <c r="C282" s="84">
        <v>780.94713325999999</v>
      </c>
      <c r="D282" s="84">
        <v>737.80302850999999</v>
      </c>
      <c r="E282" s="84">
        <v>139.71081093000001</v>
      </c>
      <c r="F282" s="84">
        <v>139.71081093000001</v>
      </c>
    </row>
    <row r="283" spans="1:6" ht="12.75" customHeight="1" x14ac:dyDescent="0.2">
      <c r="A283" s="83" t="s">
        <v>153</v>
      </c>
      <c r="B283" s="83">
        <v>11</v>
      </c>
      <c r="C283" s="84">
        <v>796.75665892999996</v>
      </c>
      <c r="D283" s="84">
        <v>754.59878503000004</v>
      </c>
      <c r="E283" s="84">
        <v>142.89126515999999</v>
      </c>
      <c r="F283" s="84">
        <v>142.89126515999999</v>
      </c>
    </row>
    <row r="284" spans="1:6" ht="12.75" customHeight="1" x14ac:dyDescent="0.2">
      <c r="A284" s="83" t="s">
        <v>153</v>
      </c>
      <c r="B284" s="83">
        <v>12</v>
      </c>
      <c r="C284" s="84">
        <v>801.57003553000004</v>
      </c>
      <c r="D284" s="84">
        <v>754.39066700000001</v>
      </c>
      <c r="E284" s="84">
        <v>142.85185580999999</v>
      </c>
      <c r="F284" s="84">
        <v>142.85185580999999</v>
      </c>
    </row>
    <row r="285" spans="1:6" ht="12.75" customHeight="1" x14ac:dyDescent="0.2">
      <c r="A285" s="83" t="s">
        <v>153</v>
      </c>
      <c r="B285" s="83">
        <v>13</v>
      </c>
      <c r="C285" s="84">
        <v>798.50975319999998</v>
      </c>
      <c r="D285" s="84">
        <v>751.75824277000004</v>
      </c>
      <c r="E285" s="84">
        <v>142.35337842000001</v>
      </c>
      <c r="F285" s="84">
        <v>142.35337842000001</v>
      </c>
    </row>
    <row r="286" spans="1:6" ht="12.75" customHeight="1" x14ac:dyDescent="0.2">
      <c r="A286" s="83" t="s">
        <v>153</v>
      </c>
      <c r="B286" s="83">
        <v>14</v>
      </c>
      <c r="C286" s="84">
        <v>800.23317770000006</v>
      </c>
      <c r="D286" s="84">
        <v>753.43852095</v>
      </c>
      <c r="E286" s="84">
        <v>142.67155688</v>
      </c>
      <c r="F286" s="84">
        <v>142.67155688</v>
      </c>
    </row>
    <row r="287" spans="1:6" ht="12.75" customHeight="1" x14ac:dyDescent="0.2">
      <c r="A287" s="83" t="s">
        <v>153</v>
      </c>
      <c r="B287" s="83">
        <v>15</v>
      </c>
      <c r="C287" s="84">
        <v>800.88026158000002</v>
      </c>
      <c r="D287" s="84">
        <v>754.18352756000002</v>
      </c>
      <c r="E287" s="84">
        <v>142.81263175999999</v>
      </c>
      <c r="F287" s="84">
        <v>142.81263175999999</v>
      </c>
    </row>
    <row r="288" spans="1:6" ht="12.75" customHeight="1" x14ac:dyDescent="0.2">
      <c r="A288" s="83" t="s">
        <v>153</v>
      </c>
      <c r="B288" s="83">
        <v>16</v>
      </c>
      <c r="C288" s="84">
        <v>793.68837105</v>
      </c>
      <c r="D288" s="84">
        <v>746.89137563999998</v>
      </c>
      <c r="E288" s="84">
        <v>141.43178563000001</v>
      </c>
      <c r="F288" s="84">
        <v>141.43178563000001</v>
      </c>
    </row>
    <row r="289" spans="1:6" ht="12.75" customHeight="1" x14ac:dyDescent="0.2">
      <c r="A289" s="83" t="s">
        <v>153</v>
      </c>
      <c r="B289" s="83">
        <v>17</v>
      </c>
      <c r="C289" s="84">
        <v>758.94343892999996</v>
      </c>
      <c r="D289" s="84">
        <v>711.97442063000005</v>
      </c>
      <c r="E289" s="84">
        <v>134.81989071000001</v>
      </c>
      <c r="F289" s="84">
        <v>134.81989071000001</v>
      </c>
    </row>
    <row r="290" spans="1:6" ht="12.75" customHeight="1" x14ac:dyDescent="0.2">
      <c r="A290" s="83" t="s">
        <v>153</v>
      </c>
      <c r="B290" s="83">
        <v>18</v>
      </c>
      <c r="C290" s="84">
        <v>751.43160121999995</v>
      </c>
      <c r="D290" s="84">
        <v>710.14045346</v>
      </c>
      <c r="E290" s="84">
        <v>134.47260961000001</v>
      </c>
      <c r="F290" s="84">
        <v>134.47260961000001</v>
      </c>
    </row>
    <row r="291" spans="1:6" ht="12.75" customHeight="1" x14ac:dyDescent="0.2">
      <c r="A291" s="83" t="s">
        <v>153</v>
      </c>
      <c r="B291" s="83">
        <v>19</v>
      </c>
      <c r="C291" s="84">
        <v>761.23068783999997</v>
      </c>
      <c r="D291" s="84">
        <v>718.46079909000002</v>
      </c>
      <c r="E291" s="84">
        <v>136.04815511000001</v>
      </c>
      <c r="F291" s="84">
        <v>136.04815511000001</v>
      </c>
    </row>
    <row r="292" spans="1:6" ht="12.75" customHeight="1" x14ac:dyDescent="0.2">
      <c r="A292" s="83" t="s">
        <v>153</v>
      </c>
      <c r="B292" s="83">
        <v>20</v>
      </c>
      <c r="C292" s="84">
        <v>767.02340562999996</v>
      </c>
      <c r="D292" s="84">
        <v>723.48626361000004</v>
      </c>
      <c r="E292" s="84">
        <v>136.99977999000001</v>
      </c>
      <c r="F292" s="84">
        <v>136.99977999000001</v>
      </c>
    </row>
    <row r="293" spans="1:6" ht="12.75" customHeight="1" x14ac:dyDescent="0.2">
      <c r="A293" s="83" t="s">
        <v>153</v>
      </c>
      <c r="B293" s="83">
        <v>21</v>
      </c>
      <c r="C293" s="84">
        <v>773.19796192000001</v>
      </c>
      <c r="D293" s="84">
        <v>731.90101423999999</v>
      </c>
      <c r="E293" s="84">
        <v>138.59320206999999</v>
      </c>
      <c r="F293" s="84">
        <v>138.59320206999999</v>
      </c>
    </row>
    <row r="294" spans="1:6" ht="12.75" customHeight="1" x14ac:dyDescent="0.2">
      <c r="A294" s="83" t="s">
        <v>153</v>
      </c>
      <c r="B294" s="83">
        <v>22</v>
      </c>
      <c r="C294" s="84">
        <v>791.42728279999994</v>
      </c>
      <c r="D294" s="84">
        <v>747.41985857999998</v>
      </c>
      <c r="E294" s="84">
        <v>141.53185947</v>
      </c>
      <c r="F294" s="84">
        <v>141.53185947</v>
      </c>
    </row>
    <row r="295" spans="1:6" ht="12.75" customHeight="1" x14ac:dyDescent="0.2">
      <c r="A295" s="83" t="s">
        <v>153</v>
      </c>
      <c r="B295" s="83">
        <v>23</v>
      </c>
      <c r="C295" s="84">
        <v>757.04618464999999</v>
      </c>
      <c r="D295" s="84">
        <v>711.92304709999996</v>
      </c>
      <c r="E295" s="84">
        <v>134.81016258</v>
      </c>
      <c r="F295" s="84">
        <v>134.81016258</v>
      </c>
    </row>
    <row r="296" spans="1:6" ht="12.75" customHeight="1" x14ac:dyDescent="0.2">
      <c r="A296" s="83" t="s">
        <v>153</v>
      </c>
      <c r="B296" s="83">
        <v>24</v>
      </c>
      <c r="C296" s="84">
        <v>737.00774951000005</v>
      </c>
      <c r="D296" s="84">
        <v>694.32817480000006</v>
      </c>
      <c r="E296" s="84">
        <v>131.47838732</v>
      </c>
      <c r="F296" s="84">
        <v>131.47838732</v>
      </c>
    </row>
    <row r="297" spans="1:6" ht="12.75" customHeight="1" x14ac:dyDescent="0.2">
      <c r="A297" s="83" t="s">
        <v>154</v>
      </c>
      <c r="B297" s="83">
        <v>1</v>
      </c>
      <c r="C297" s="84">
        <v>825.84235683999998</v>
      </c>
      <c r="D297" s="84">
        <v>779.29917962000002</v>
      </c>
      <c r="E297" s="84">
        <v>147.56854626000001</v>
      </c>
      <c r="F297" s="84">
        <v>147.56854626000001</v>
      </c>
    </row>
    <row r="298" spans="1:6" ht="12.75" customHeight="1" x14ac:dyDescent="0.2">
      <c r="A298" s="83" t="s">
        <v>154</v>
      </c>
      <c r="B298" s="83">
        <v>2</v>
      </c>
      <c r="C298" s="84">
        <v>866.36898928999994</v>
      </c>
      <c r="D298" s="84">
        <v>818.65933681000001</v>
      </c>
      <c r="E298" s="84">
        <v>155.02180852999999</v>
      </c>
      <c r="F298" s="84">
        <v>155.02180852999999</v>
      </c>
    </row>
    <row r="299" spans="1:6" ht="12.75" customHeight="1" x14ac:dyDescent="0.2">
      <c r="A299" s="83" t="s">
        <v>154</v>
      </c>
      <c r="B299" s="83">
        <v>3</v>
      </c>
      <c r="C299" s="84">
        <v>918.68641260000004</v>
      </c>
      <c r="D299" s="84">
        <v>869.28748139000004</v>
      </c>
      <c r="E299" s="84">
        <v>164.60878346000001</v>
      </c>
      <c r="F299" s="84">
        <v>164.60878346000001</v>
      </c>
    </row>
    <row r="300" spans="1:6" ht="12.75" customHeight="1" x14ac:dyDescent="0.2">
      <c r="A300" s="83" t="s">
        <v>154</v>
      </c>
      <c r="B300" s="83">
        <v>4</v>
      </c>
      <c r="C300" s="84">
        <v>928.17693252000004</v>
      </c>
      <c r="D300" s="84">
        <v>880.19811506999997</v>
      </c>
      <c r="E300" s="84">
        <v>166.6748274</v>
      </c>
      <c r="F300" s="84">
        <v>166.6748274</v>
      </c>
    </row>
    <row r="301" spans="1:6" ht="12.75" customHeight="1" x14ac:dyDescent="0.2">
      <c r="A301" s="83" t="s">
        <v>154</v>
      </c>
      <c r="B301" s="83">
        <v>5</v>
      </c>
      <c r="C301" s="84">
        <v>943.88877640999999</v>
      </c>
      <c r="D301" s="84">
        <v>892.30014046999997</v>
      </c>
      <c r="E301" s="84">
        <v>168.96647397999999</v>
      </c>
      <c r="F301" s="84">
        <v>168.96647397999999</v>
      </c>
    </row>
    <row r="302" spans="1:6" ht="12.75" customHeight="1" x14ac:dyDescent="0.2">
      <c r="A302" s="83" t="s">
        <v>154</v>
      </c>
      <c r="B302" s="83">
        <v>6</v>
      </c>
      <c r="C302" s="84">
        <v>922.21253448000004</v>
      </c>
      <c r="D302" s="84">
        <v>870.19876717</v>
      </c>
      <c r="E302" s="84">
        <v>164.78134506000001</v>
      </c>
      <c r="F302" s="84">
        <v>164.78134506000001</v>
      </c>
    </row>
    <row r="303" spans="1:6" ht="12.75" customHeight="1" x14ac:dyDescent="0.2">
      <c r="A303" s="83" t="s">
        <v>154</v>
      </c>
      <c r="B303" s="83">
        <v>7</v>
      </c>
      <c r="C303" s="84">
        <v>881.98249052000006</v>
      </c>
      <c r="D303" s="84">
        <v>831.96959675000005</v>
      </c>
      <c r="E303" s="84">
        <v>157.5422471</v>
      </c>
      <c r="F303" s="84">
        <v>157.5422471</v>
      </c>
    </row>
    <row r="304" spans="1:6" ht="12.75" customHeight="1" x14ac:dyDescent="0.2">
      <c r="A304" s="83" t="s">
        <v>154</v>
      </c>
      <c r="B304" s="83">
        <v>8</v>
      </c>
      <c r="C304" s="84">
        <v>835.75234895999995</v>
      </c>
      <c r="D304" s="84">
        <v>786.28154817999996</v>
      </c>
      <c r="E304" s="84">
        <v>148.89073163</v>
      </c>
      <c r="F304" s="84">
        <v>148.89073163</v>
      </c>
    </row>
    <row r="305" spans="1:6" ht="12.75" customHeight="1" x14ac:dyDescent="0.2">
      <c r="A305" s="83" t="s">
        <v>154</v>
      </c>
      <c r="B305" s="83">
        <v>9</v>
      </c>
      <c r="C305" s="84">
        <v>808.91360228999997</v>
      </c>
      <c r="D305" s="84">
        <v>759.75909682999998</v>
      </c>
      <c r="E305" s="84">
        <v>143.86842480000001</v>
      </c>
      <c r="F305" s="84">
        <v>143.86842480000001</v>
      </c>
    </row>
    <row r="306" spans="1:6" ht="12.75" customHeight="1" x14ac:dyDescent="0.2">
      <c r="A306" s="83" t="s">
        <v>154</v>
      </c>
      <c r="B306" s="83">
        <v>10</v>
      </c>
      <c r="C306" s="84">
        <v>828.72126057000003</v>
      </c>
      <c r="D306" s="84">
        <v>780.83381767000003</v>
      </c>
      <c r="E306" s="84">
        <v>147.85914621000001</v>
      </c>
      <c r="F306" s="84">
        <v>147.85914621000001</v>
      </c>
    </row>
    <row r="307" spans="1:6" ht="12.75" customHeight="1" x14ac:dyDescent="0.2">
      <c r="A307" s="83" t="s">
        <v>154</v>
      </c>
      <c r="B307" s="83">
        <v>11</v>
      </c>
      <c r="C307" s="84">
        <v>829.97384323000006</v>
      </c>
      <c r="D307" s="84">
        <v>780.72769258000005</v>
      </c>
      <c r="E307" s="84">
        <v>147.8390503</v>
      </c>
      <c r="F307" s="84">
        <v>147.8390503</v>
      </c>
    </row>
    <row r="308" spans="1:6" ht="12.75" customHeight="1" x14ac:dyDescent="0.2">
      <c r="A308" s="83" t="s">
        <v>154</v>
      </c>
      <c r="B308" s="83">
        <v>12</v>
      </c>
      <c r="C308" s="84">
        <v>837.91802447999999</v>
      </c>
      <c r="D308" s="84">
        <v>788.53487622</v>
      </c>
      <c r="E308" s="84">
        <v>149.31742313999999</v>
      </c>
      <c r="F308" s="84">
        <v>149.31742313999999</v>
      </c>
    </row>
    <row r="309" spans="1:6" ht="12.75" customHeight="1" x14ac:dyDescent="0.2">
      <c r="A309" s="83" t="s">
        <v>154</v>
      </c>
      <c r="B309" s="83">
        <v>13</v>
      </c>
      <c r="C309" s="84">
        <v>833.54868312999997</v>
      </c>
      <c r="D309" s="84">
        <v>784.42695745000003</v>
      </c>
      <c r="E309" s="84">
        <v>148.53954525</v>
      </c>
      <c r="F309" s="84">
        <v>148.53954525</v>
      </c>
    </row>
    <row r="310" spans="1:6" ht="12.75" customHeight="1" x14ac:dyDescent="0.2">
      <c r="A310" s="83" t="s">
        <v>154</v>
      </c>
      <c r="B310" s="83">
        <v>14</v>
      </c>
      <c r="C310" s="84">
        <v>831.09750335000001</v>
      </c>
      <c r="D310" s="84">
        <v>784.31451186000004</v>
      </c>
      <c r="E310" s="84">
        <v>148.51825249000001</v>
      </c>
      <c r="F310" s="84">
        <v>148.51825249000001</v>
      </c>
    </row>
    <row r="311" spans="1:6" ht="12.75" customHeight="1" x14ac:dyDescent="0.2">
      <c r="A311" s="83" t="s">
        <v>154</v>
      </c>
      <c r="B311" s="83">
        <v>15</v>
      </c>
      <c r="C311" s="84">
        <v>837.50628370000004</v>
      </c>
      <c r="D311" s="84">
        <v>788.13834931999997</v>
      </c>
      <c r="E311" s="84">
        <v>149.24233656999999</v>
      </c>
      <c r="F311" s="84">
        <v>149.24233656999999</v>
      </c>
    </row>
    <row r="312" spans="1:6" ht="12.75" customHeight="1" x14ac:dyDescent="0.2">
      <c r="A312" s="83" t="s">
        <v>154</v>
      </c>
      <c r="B312" s="83">
        <v>16</v>
      </c>
      <c r="C312" s="84">
        <v>832.68737908000003</v>
      </c>
      <c r="D312" s="84">
        <v>783.80112305</v>
      </c>
      <c r="E312" s="84">
        <v>148.42103688</v>
      </c>
      <c r="F312" s="84">
        <v>148.42103688</v>
      </c>
    </row>
    <row r="313" spans="1:6" ht="12.75" customHeight="1" x14ac:dyDescent="0.2">
      <c r="A313" s="83" t="s">
        <v>154</v>
      </c>
      <c r="B313" s="83">
        <v>17</v>
      </c>
      <c r="C313" s="84">
        <v>786.14904431000002</v>
      </c>
      <c r="D313" s="84">
        <v>737.38461378</v>
      </c>
      <c r="E313" s="84">
        <v>139.63157967000001</v>
      </c>
      <c r="F313" s="84">
        <v>139.63157967000001</v>
      </c>
    </row>
    <row r="314" spans="1:6" ht="12.75" customHeight="1" x14ac:dyDescent="0.2">
      <c r="A314" s="83" t="s">
        <v>154</v>
      </c>
      <c r="B314" s="83">
        <v>18</v>
      </c>
      <c r="C314" s="84">
        <v>777.32157373999996</v>
      </c>
      <c r="D314" s="84">
        <v>728.53689683000005</v>
      </c>
      <c r="E314" s="84">
        <v>137.95617084</v>
      </c>
      <c r="F314" s="84">
        <v>137.95617084</v>
      </c>
    </row>
    <row r="315" spans="1:6" ht="12.75" customHeight="1" x14ac:dyDescent="0.2">
      <c r="A315" s="83" t="s">
        <v>154</v>
      </c>
      <c r="B315" s="83">
        <v>19</v>
      </c>
      <c r="C315" s="84">
        <v>773.67383973999995</v>
      </c>
      <c r="D315" s="84">
        <v>724.50413645000003</v>
      </c>
      <c r="E315" s="84">
        <v>137.19252499000001</v>
      </c>
      <c r="F315" s="84">
        <v>137.19252499000001</v>
      </c>
    </row>
    <row r="316" spans="1:6" ht="12.75" customHeight="1" x14ac:dyDescent="0.2">
      <c r="A316" s="83" t="s">
        <v>154</v>
      </c>
      <c r="B316" s="83">
        <v>20</v>
      </c>
      <c r="C316" s="84">
        <v>762.92620755999997</v>
      </c>
      <c r="D316" s="84">
        <v>719.92168568</v>
      </c>
      <c r="E316" s="84">
        <v>136.32478943999999</v>
      </c>
      <c r="F316" s="84">
        <v>136.32478943999999</v>
      </c>
    </row>
    <row r="317" spans="1:6" ht="12.75" customHeight="1" x14ac:dyDescent="0.2">
      <c r="A317" s="83" t="s">
        <v>154</v>
      </c>
      <c r="B317" s="83">
        <v>21</v>
      </c>
      <c r="C317" s="84">
        <v>769.91668541000001</v>
      </c>
      <c r="D317" s="84">
        <v>720.95934905000001</v>
      </c>
      <c r="E317" s="84">
        <v>136.52128198</v>
      </c>
      <c r="F317" s="84">
        <v>136.52128198</v>
      </c>
    </row>
    <row r="318" spans="1:6" ht="12.75" customHeight="1" x14ac:dyDescent="0.2">
      <c r="A318" s="83" t="s">
        <v>154</v>
      </c>
      <c r="B318" s="83">
        <v>22</v>
      </c>
      <c r="C318" s="84">
        <v>776.84052913999994</v>
      </c>
      <c r="D318" s="84">
        <v>729.11603419999994</v>
      </c>
      <c r="E318" s="84">
        <v>138.06583663000001</v>
      </c>
      <c r="F318" s="84">
        <v>138.06583663000001</v>
      </c>
    </row>
    <row r="319" spans="1:6" ht="12.75" customHeight="1" x14ac:dyDescent="0.2">
      <c r="A319" s="83" t="s">
        <v>154</v>
      </c>
      <c r="B319" s="83">
        <v>23</v>
      </c>
      <c r="C319" s="84">
        <v>742.72618513999998</v>
      </c>
      <c r="D319" s="84">
        <v>697.46056740999995</v>
      </c>
      <c r="E319" s="84">
        <v>132.07153901000001</v>
      </c>
      <c r="F319" s="84">
        <v>132.07153901000001</v>
      </c>
    </row>
    <row r="320" spans="1:6" ht="12.75" customHeight="1" x14ac:dyDescent="0.2">
      <c r="A320" s="83" t="s">
        <v>154</v>
      </c>
      <c r="B320" s="83">
        <v>24</v>
      </c>
      <c r="C320" s="84">
        <v>772.88061848999996</v>
      </c>
      <c r="D320" s="84">
        <v>724.38333918000001</v>
      </c>
      <c r="E320" s="84">
        <v>137.16965074000001</v>
      </c>
      <c r="F320" s="84">
        <v>137.16965074000001</v>
      </c>
    </row>
    <row r="321" spans="1:6" ht="12.75" customHeight="1" x14ac:dyDescent="0.2">
      <c r="A321" s="83" t="s">
        <v>155</v>
      </c>
      <c r="B321" s="83">
        <v>1</v>
      </c>
      <c r="C321" s="84">
        <v>863.66625063000004</v>
      </c>
      <c r="D321" s="84">
        <v>814.10221223999997</v>
      </c>
      <c r="E321" s="84">
        <v>154.15886877</v>
      </c>
      <c r="F321" s="84">
        <v>154.15886877</v>
      </c>
    </row>
    <row r="322" spans="1:6" ht="12.75" customHeight="1" x14ac:dyDescent="0.2">
      <c r="A322" s="83" t="s">
        <v>155</v>
      </c>
      <c r="B322" s="83">
        <v>2</v>
      </c>
      <c r="C322" s="84">
        <v>909.09629640000003</v>
      </c>
      <c r="D322" s="84">
        <v>859.03026141999999</v>
      </c>
      <c r="E322" s="84">
        <v>162.66647030999999</v>
      </c>
      <c r="F322" s="84">
        <v>162.66647030999999</v>
      </c>
    </row>
    <row r="323" spans="1:6" ht="12.75" customHeight="1" x14ac:dyDescent="0.2">
      <c r="A323" s="83" t="s">
        <v>155</v>
      </c>
      <c r="B323" s="83">
        <v>3</v>
      </c>
      <c r="C323" s="84">
        <v>934.17311420999999</v>
      </c>
      <c r="D323" s="84">
        <v>883.98379594999994</v>
      </c>
      <c r="E323" s="84">
        <v>167.39168613999999</v>
      </c>
      <c r="F323" s="84">
        <v>167.39168613999999</v>
      </c>
    </row>
    <row r="324" spans="1:6" ht="12.75" customHeight="1" x14ac:dyDescent="0.2">
      <c r="A324" s="83" t="s">
        <v>155</v>
      </c>
      <c r="B324" s="83">
        <v>4</v>
      </c>
      <c r="C324" s="84">
        <v>946.30355344999998</v>
      </c>
      <c r="D324" s="84">
        <v>895.64560136</v>
      </c>
      <c r="E324" s="84">
        <v>169.59997240000001</v>
      </c>
      <c r="F324" s="84">
        <v>169.59997240000001</v>
      </c>
    </row>
    <row r="325" spans="1:6" ht="12.75" customHeight="1" x14ac:dyDescent="0.2">
      <c r="A325" s="83" t="s">
        <v>155</v>
      </c>
      <c r="B325" s="83">
        <v>5</v>
      </c>
      <c r="C325" s="84">
        <v>953.19099699000003</v>
      </c>
      <c r="D325" s="84">
        <v>902.64877894999995</v>
      </c>
      <c r="E325" s="84">
        <v>170.92609818</v>
      </c>
      <c r="F325" s="84">
        <v>170.92609818</v>
      </c>
    </row>
    <row r="326" spans="1:6" ht="12.75" customHeight="1" x14ac:dyDescent="0.2">
      <c r="A326" s="83" t="s">
        <v>155</v>
      </c>
      <c r="B326" s="83">
        <v>6</v>
      </c>
      <c r="C326" s="84">
        <v>943.70409047999999</v>
      </c>
      <c r="D326" s="84">
        <v>893.18365460999996</v>
      </c>
      <c r="E326" s="84">
        <v>169.13377672999999</v>
      </c>
      <c r="F326" s="84">
        <v>169.13377672999999</v>
      </c>
    </row>
    <row r="327" spans="1:6" ht="12.75" customHeight="1" x14ac:dyDescent="0.2">
      <c r="A327" s="83" t="s">
        <v>155</v>
      </c>
      <c r="B327" s="83">
        <v>7</v>
      </c>
      <c r="C327" s="84">
        <v>905.58185131000005</v>
      </c>
      <c r="D327" s="84">
        <v>855.08670314999995</v>
      </c>
      <c r="E327" s="84">
        <v>161.91971581999999</v>
      </c>
      <c r="F327" s="84">
        <v>161.91971581999999</v>
      </c>
    </row>
    <row r="328" spans="1:6" ht="12.75" customHeight="1" x14ac:dyDescent="0.2">
      <c r="A328" s="83" t="s">
        <v>155</v>
      </c>
      <c r="B328" s="83">
        <v>8</v>
      </c>
      <c r="C328" s="84">
        <v>862.91415254000003</v>
      </c>
      <c r="D328" s="84">
        <v>813.23171318000004</v>
      </c>
      <c r="E328" s="84">
        <v>153.99403056</v>
      </c>
      <c r="F328" s="84">
        <v>153.99403056</v>
      </c>
    </row>
    <row r="329" spans="1:6" ht="12.75" customHeight="1" x14ac:dyDescent="0.2">
      <c r="A329" s="83" t="s">
        <v>155</v>
      </c>
      <c r="B329" s="83">
        <v>9</v>
      </c>
      <c r="C329" s="84">
        <v>835.24982679000004</v>
      </c>
      <c r="D329" s="84">
        <v>785.71022919999996</v>
      </c>
      <c r="E329" s="84">
        <v>148.78254634000001</v>
      </c>
      <c r="F329" s="84">
        <v>148.78254634000001</v>
      </c>
    </row>
    <row r="330" spans="1:6" ht="12.75" customHeight="1" x14ac:dyDescent="0.2">
      <c r="A330" s="83" t="s">
        <v>155</v>
      </c>
      <c r="B330" s="83">
        <v>10</v>
      </c>
      <c r="C330" s="84">
        <v>794.73785806000001</v>
      </c>
      <c r="D330" s="84">
        <v>745.86721954999996</v>
      </c>
      <c r="E330" s="84">
        <v>141.23785083999999</v>
      </c>
      <c r="F330" s="84">
        <v>141.23785083999999</v>
      </c>
    </row>
    <row r="331" spans="1:6" ht="12.75" customHeight="1" x14ac:dyDescent="0.2">
      <c r="A331" s="83" t="s">
        <v>155</v>
      </c>
      <c r="B331" s="83">
        <v>11</v>
      </c>
      <c r="C331" s="84">
        <v>800.32769110000004</v>
      </c>
      <c r="D331" s="84">
        <v>751.02023608000002</v>
      </c>
      <c r="E331" s="84">
        <v>142.21362905000001</v>
      </c>
      <c r="F331" s="84">
        <v>142.21362905000001</v>
      </c>
    </row>
    <row r="332" spans="1:6" ht="12.75" customHeight="1" x14ac:dyDescent="0.2">
      <c r="A332" s="83" t="s">
        <v>155</v>
      </c>
      <c r="B332" s="83">
        <v>12</v>
      </c>
      <c r="C332" s="84">
        <v>799.67199599000003</v>
      </c>
      <c r="D332" s="84">
        <v>750.53805480000005</v>
      </c>
      <c r="E332" s="84">
        <v>142.12232291999999</v>
      </c>
      <c r="F332" s="84">
        <v>142.12232291999999</v>
      </c>
    </row>
    <row r="333" spans="1:6" ht="12.75" customHeight="1" x14ac:dyDescent="0.2">
      <c r="A333" s="83" t="s">
        <v>155</v>
      </c>
      <c r="B333" s="83">
        <v>13</v>
      </c>
      <c r="C333" s="84">
        <v>790.13965228999996</v>
      </c>
      <c r="D333" s="84">
        <v>741.00334033000001</v>
      </c>
      <c r="E333" s="84">
        <v>140.31682384000001</v>
      </c>
      <c r="F333" s="84">
        <v>140.31682384000001</v>
      </c>
    </row>
    <row r="334" spans="1:6" ht="12.75" customHeight="1" x14ac:dyDescent="0.2">
      <c r="A334" s="83" t="s">
        <v>155</v>
      </c>
      <c r="B334" s="83">
        <v>14</v>
      </c>
      <c r="C334" s="84">
        <v>800.47893027999999</v>
      </c>
      <c r="D334" s="84">
        <v>751.42465726</v>
      </c>
      <c r="E334" s="84">
        <v>142.29021048000001</v>
      </c>
      <c r="F334" s="84">
        <v>142.29021048000001</v>
      </c>
    </row>
    <row r="335" spans="1:6" ht="12.75" customHeight="1" x14ac:dyDescent="0.2">
      <c r="A335" s="83" t="s">
        <v>155</v>
      </c>
      <c r="B335" s="83">
        <v>15</v>
      </c>
      <c r="C335" s="84">
        <v>800.19459481000001</v>
      </c>
      <c r="D335" s="84">
        <v>750.32032934999995</v>
      </c>
      <c r="E335" s="84">
        <v>142.08109429999999</v>
      </c>
      <c r="F335" s="84">
        <v>142.08109429999999</v>
      </c>
    </row>
    <row r="336" spans="1:6" ht="12.75" customHeight="1" x14ac:dyDescent="0.2">
      <c r="A336" s="83" t="s">
        <v>155</v>
      </c>
      <c r="B336" s="83">
        <v>16</v>
      </c>
      <c r="C336" s="84">
        <v>797.38536381999995</v>
      </c>
      <c r="D336" s="84">
        <v>747.60201810000001</v>
      </c>
      <c r="E336" s="84">
        <v>141.5663533</v>
      </c>
      <c r="F336" s="84">
        <v>141.5663533</v>
      </c>
    </row>
    <row r="337" spans="1:6" ht="12.75" customHeight="1" x14ac:dyDescent="0.2">
      <c r="A337" s="83" t="s">
        <v>155</v>
      </c>
      <c r="B337" s="83">
        <v>17</v>
      </c>
      <c r="C337" s="84">
        <v>750.65786859000002</v>
      </c>
      <c r="D337" s="84">
        <v>700.72300462999999</v>
      </c>
      <c r="E337" s="84">
        <v>132.68931602000001</v>
      </c>
      <c r="F337" s="84">
        <v>132.68931602000001</v>
      </c>
    </row>
    <row r="338" spans="1:6" ht="12.75" customHeight="1" x14ac:dyDescent="0.2">
      <c r="A338" s="83" t="s">
        <v>155</v>
      </c>
      <c r="B338" s="83">
        <v>18</v>
      </c>
      <c r="C338" s="84">
        <v>748.64029402000006</v>
      </c>
      <c r="D338" s="84">
        <v>699.03866739</v>
      </c>
      <c r="E338" s="84">
        <v>132.37036893999999</v>
      </c>
      <c r="F338" s="84">
        <v>132.37036893999999</v>
      </c>
    </row>
    <row r="339" spans="1:6" ht="12.75" customHeight="1" x14ac:dyDescent="0.2">
      <c r="A339" s="83" t="s">
        <v>155</v>
      </c>
      <c r="B339" s="83">
        <v>19</v>
      </c>
      <c r="C339" s="84">
        <v>746.64413254999999</v>
      </c>
      <c r="D339" s="84">
        <v>705.38650617999997</v>
      </c>
      <c r="E339" s="84">
        <v>133.57239938999999</v>
      </c>
      <c r="F339" s="84">
        <v>133.57239938999999</v>
      </c>
    </row>
    <row r="340" spans="1:6" ht="12.75" customHeight="1" x14ac:dyDescent="0.2">
      <c r="A340" s="83" t="s">
        <v>155</v>
      </c>
      <c r="B340" s="83">
        <v>20</v>
      </c>
      <c r="C340" s="84">
        <v>748.66975945000002</v>
      </c>
      <c r="D340" s="84">
        <v>702.11777556000004</v>
      </c>
      <c r="E340" s="84">
        <v>132.95343066000001</v>
      </c>
      <c r="F340" s="84">
        <v>132.95343066000001</v>
      </c>
    </row>
    <row r="341" spans="1:6" ht="12.75" customHeight="1" x14ac:dyDescent="0.2">
      <c r="A341" s="83" t="s">
        <v>155</v>
      </c>
      <c r="B341" s="83">
        <v>21</v>
      </c>
      <c r="C341" s="84">
        <v>754.11532900999998</v>
      </c>
      <c r="D341" s="84">
        <v>707.22104661000003</v>
      </c>
      <c r="E341" s="84">
        <v>133.91978903</v>
      </c>
      <c r="F341" s="84">
        <v>133.91978903</v>
      </c>
    </row>
    <row r="342" spans="1:6" ht="12.75" customHeight="1" x14ac:dyDescent="0.2">
      <c r="A342" s="83" t="s">
        <v>155</v>
      </c>
      <c r="B342" s="83">
        <v>22</v>
      </c>
      <c r="C342" s="84">
        <v>754.28392885000005</v>
      </c>
      <c r="D342" s="84">
        <v>709.04513740000004</v>
      </c>
      <c r="E342" s="84">
        <v>134.26519992999999</v>
      </c>
      <c r="F342" s="84">
        <v>134.26519992999999</v>
      </c>
    </row>
    <row r="343" spans="1:6" ht="12.75" customHeight="1" x14ac:dyDescent="0.2">
      <c r="A343" s="83" t="s">
        <v>155</v>
      </c>
      <c r="B343" s="83">
        <v>23</v>
      </c>
      <c r="C343" s="84">
        <v>717.93828392</v>
      </c>
      <c r="D343" s="84">
        <v>674.40281542000002</v>
      </c>
      <c r="E343" s="84">
        <v>127.70530967000001</v>
      </c>
      <c r="F343" s="84">
        <v>127.70530967000001</v>
      </c>
    </row>
    <row r="344" spans="1:6" ht="12.75" customHeight="1" x14ac:dyDescent="0.2">
      <c r="A344" s="83" t="s">
        <v>155</v>
      </c>
      <c r="B344" s="83">
        <v>24</v>
      </c>
      <c r="C344" s="84">
        <v>744.40951232999998</v>
      </c>
      <c r="D344" s="84">
        <v>701.60391450999998</v>
      </c>
      <c r="E344" s="84">
        <v>132.85612563000001</v>
      </c>
      <c r="F344" s="84">
        <v>132.85612563000001</v>
      </c>
    </row>
    <row r="345" spans="1:6" ht="12.75" customHeight="1" x14ac:dyDescent="0.2">
      <c r="A345" s="83" t="s">
        <v>156</v>
      </c>
      <c r="B345" s="83">
        <v>1</v>
      </c>
      <c r="C345" s="84">
        <v>851.43372893000003</v>
      </c>
      <c r="D345" s="84">
        <v>801.42452271000002</v>
      </c>
      <c r="E345" s="84">
        <v>151.7582141</v>
      </c>
      <c r="F345" s="84">
        <v>151.7582141</v>
      </c>
    </row>
    <row r="346" spans="1:6" ht="12.75" customHeight="1" x14ac:dyDescent="0.2">
      <c r="A346" s="83" t="s">
        <v>156</v>
      </c>
      <c r="B346" s="83">
        <v>2</v>
      </c>
      <c r="C346" s="84">
        <v>865.72935352000002</v>
      </c>
      <c r="D346" s="84">
        <v>815.04123225000001</v>
      </c>
      <c r="E346" s="84">
        <v>154.33668215</v>
      </c>
      <c r="F346" s="84">
        <v>154.33668215</v>
      </c>
    </row>
    <row r="347" spans="1:6" ht="12.75" customHeight="1" x14ac:dyDescent="0.2">
      <c r="A347" s="83" t="s">
        <v>156</v>
      </c>
      <c r="B347" s="83">
        <v>3</v>
      </c>
      <c r="C347" s="84">
        <v>863.80051619999995</v>
      </c>
      <c r="D347" s="84">
        <v>811.75877781999998</v>
      </c>
      <c r="E347" s="84">
        <v>153.71511466000001</v>
      </c>
      <c r="F347" s="84">
        <v>153.71511466000001</v>
      </c>
    </row>
    <row r="348" spans="1:6" ht="12.75" customHeight="1" x14ac:dyDescent="0.2">
      <c r="A348" s="83" t="s">
        <v>156</v>
      </c>
      <c r="B348" s="83">
        <v>4</v>
      </c>
      <c r="C348" s="84">
        <v>867.36445780999998</v>
      </c>
      <c r="D348" s="84">
        <v>816.75486316000001</v>
      </c>
      <c r="E348" s="84">
        <v>154.66117628999999</v>
      </c>
      <c r="F348" s="84">
        <v>154.66117628999999</v>
      </c>
    </row>
    <row r="349" spans="1:6" ht="12.75" customHeight="1" x14ac:dyDescent="0.2">
      <c r="A349" s="83" t="s">
        <v>156</v>
      </c>
      <c r="B349" s="83">
        <v>5</v>
      </c>
      <c r="C349" s="84">
        <v>865.09478604000003</v>
      </c>
      <c r="D349" s="84">
        <v>814.62135971999999</v>
      </c>
      <c r="E349" s="84">
        <v>154.25717484</v>
      </c>
      <c r="F349" s="84">
        <v>154.25717484</v>
      </c>
    </row>
    <row r="350" spans="1:6" ht="12.75" customHeight="1" x14ac:dyDescent="0.2">
      <c r="A350" s="83" t="s">
        <v>156</v>
      </c>
      <c r="B350" s="83">
        <v>6</v>
      </c>
      <c r="C350" s="84">
        <v>848.79797379000001</v>
      </c>
      <c r="D350" s="84">
        <v>797.88811448000001</v>
      </c>
      <c r="E350" s="84">
        <v>151.08855778</v>
      </c>
      <c r="F350" s="84">
        <v>151.08855778</v>
      </c>
    </row>
    <row r="351" spans="1:6" ht="12.75" customHeight="1" x14ac:dyDescent="0.2">
      <c r="A351" s="83" t="s">
        <v>156</v>
      </c>
      <c r="B351" s="83">
        <v>7</v>
      </c>
      <c r="C351" s="84">
        <v>824.71984080000004</v>
      </c>
      <c r="D351" s="84">
        <v>775.58531955000001</v>
      </c>
      <c r="E351" s="84">
        <v>146.86528755000001</v>
      </c>
      <c r="F351" s="84">
        <v>146.86528755000001</v>
      </c>
    </row>
    <row r="352" spans="1:6" ht="12.75" customHeight="1" x14ac:dyDescent="0.2">
      <c r="A352" s="83" t="s">
        <v>156</v>
      </c>
      <c r="B352" s="83">
        <v>8</v>
      </c>
      <c r="C352" s="84">
        <v>766.29819576</v>
      </c>
      <c r="D352" s="84">
        <v>717.73904196000001</v>
      </c>
      <c r="E352" s="84">
        <v>135.91148276000001</v>
      </c>
      <c r="F352" s="84">
        <v>135.91148276000001</v>
      </c>
    </row>
    <row r="353" spans="1:6" ht="12.75" customHeight="1" x14ac:dyDescent="0.2">
      <c r="A353" s="83" t="s">
        <v>156</v>
      </c>
      <c r="B353" s="83">
        <v>9</v>
      </c>
      <c r="C353" s="84">
        <v>760.0214221</v>
      </c>
      <c r="D353" s="84">
        <v>710.01018017000001</v>
      </c>
      <c r="E353" s="84">
        <v>134.44794099000001</v>
      </c>
      <c r="F353" s="84">
        <v>134.44794099000001</v>
      </c>
    </row>
    <row r="354" spans="1:6" ht="12.75" customHeight="1" x14ac:dyDescent="0.2">
      <c r="A354" s="83" t="s">
        <v>156</v>
      </c>
      <c r="B354" s="83">
        <v>10</v>
      </c>
      <c r="C354" s="84">
        <v>784.70974553999997</v>
      </c>
      <c r="D354" s="84">
        <v>735.43396035000001</v>
      </c>
      <c r="E354" s="84">
        <v>139.26220280000001</v>
      </c>
      <c r="F354" s="84">
        <v>139.26220280000001</v>
      </c>
    </row>
    <row r="355" spans="1:6" ht="12.75" customHeight="1" x14ac:dyDescent="0.2">
      <c r="A355" s="83" t="s">
        <v>156</v>
      </c>
      <c r="B355" s="83">
        <v>11</v>
      </c>
      <c r="C355" s="84">
        <v>786.33947078000006</v>
      </c>
      <c r="D355" s="84">
        <v>736.71799791000001</v>
      </c>
      <c r="E355" s="84">
        <v>139.5053489</v>
      </c>
      <c r="F355" s="84">
        <v>139.5053489</v>
      </c>
    </row>
    <row r="356" spans="1:6" ht="12.75" customHeight="1" x14ac:dyDescent="0.2">
      <c r="A356" s="83" t="s">
        <v>156</v>
      </c>
      <c r="B356" s="83">
        <v>12</v>
      </c>
      <c r="C356" s="84">
        <v>791.47924993000004</v>
      </c>
      <c r="D356" s="84">
        <v>744.43885241999999</v>
      </c>
      <c r="E356" s="84">
        <v>140.96737440999999</v>
      </c>
      <c r="F356" s="84">
        <v>140.96737440999999</v>
      </c>
    </row>
    <row r="357" spans="1:6" ht="12.75" customHeight="1" x14ac:dyDescent="0.2">
      <c r="A357" s="83" t="s">
        <v>156</v>
      </c>
      <c r="B357" s="83">
        <v>13</v>
      </c>
      <c r="C357" s="84">
        <v>771.33460909999997</v>
      </c>
      <c r="D357" s="84">
        <v>724.27806838000004</v>
      </c>
      <c r="E357" s="84">
        <v>137.1497166</v>
      </c>
      <c r="F357" s="84">
        <v>137.1497166</v>
      </c>
    </row>
    <row r="358" spans="1:6" ht="12.75" customHeight="1" x14ac:dyDescent="0.2">
      <c r="A358" s="83" t="s">
        <v>156</v>
      </c>
      <c r="B358" s="83">
        <v>14</v>
      </c>
      <c r="C358" s="84">
        <v>800.83329107999998</v>
      </c>
      <c r="D358" s="84">
        <v>751.25523647</v>
      </c>
      <c r="E358" s="84">
        <v>142.25812886</v>
      </c>
      <c r="F358" s="84">
        <v>142.25812886</v>
      </c>
    </row>
    <row r="359" spans="1:6" ht="12.75" customHeight="1" x14ac:dyDescent="0.2">
      <c r="A359" s="83" t="s">
        <v>156</v>
      </c>
      <c r="B359" s="83">
        <v>15</v>
      </c>
      <c r="C359" s="84">
        <v>769.92104128999995</v>
      </c>
      <c r="D359" s="84">
        <v>725.84678974999997</v>
      </c>
      <c r="E359" s="84">
        <v>137.44677060000001</v>
      </c>
      <c r="F359" s="84">
        <v>137.44677060000001</v>
      </c>
    </row>
    <row r="360" spans="1:6" ht="12.75" customHeight="1" x14ac:dyDescent="0.2">
      <c r="A360" s="83" t="s">
        <v>156</v>
      </c>
      <c r="B360" s="83">
        <v>16</v>
      </c>
      <c r="C360" s="84">
        <v>778.79947818999995</v>
      </c>
      <c r="D360" s="84">
        <v>730.06516567999995</v>
      </c>
      <c r="E360" s="84">
        <v>138.24556472</v>
      </c>
      <c r="F360" s="84">
        <v>138.24556472</v>
      </c>
    </row>
    <row r="361" spans="1:6" ht="12.75" customHeight="1" x14ac:dyDescent="0.2">
      <c r="A361" s="83" t="s">
        <v>156</v>
      </c>
      <c r="B361" s="83">
        <v>17</v>
      </c>
      <c r="C361" s="84">
        <v>742.42545935999999</v>
      </c>
      <c r="D361" s="84">
        <v>692.65971655999999</v>
      </c>
      <c r="E361" s="84">
        <v>131.16244710000001</v>
      </c>
      <c r="F361" s="84">
        <v>131.16244710000001</v>
      </c>
    </row>
    <row r="362" spans="1:6" ht="12.75" customHeight="1" x14ac:dyDescent="0.2">
      <c r="A362" s="83" t="s">
        <v>156</v>
      </c>
      <c r="B362" s="83">
        <v>18</v>
      </c>
      <c r="C362" s="84">
        <v>750.79105945000003</v>
      </c>
      <c r="D362" s="84">
        <v>701.26677376999999</v>
      </c>
      <c r="E362" s="84">
        <v>132.79228445999999</v>
      </c>
      <c r="F362" s="84">
        <v>132.79228445999999</v>
      </c>
    </row>
    <row r="363" spans="1:6" ht="12.75" customHeight="1" x14ac:dyDescent="0.2">
      <c r="A363" s="83" t="s">
        <v>156</v>
      </c>
      <c r="B363" s="83">
        <v>19</v>
      </c>
      <c r="C363" s="84">
        <v>754.32336711000005</v>
      </c>
      <c r="D363" s="84">
        <v>705.65841341999999</v>
      </c>
      <c r="E363" s="84">
        <v>133.6238879</v>
      </c>
      <c r="F363" s="84">
        <v>133.6238879</v>
      </c>
    </row>
    <row r="364" spans="1:6" ht="12.75" customHeight="1" x14ac:dyDescent="0.2">
      <c r="A364" s="83" t="s">
        <v>156</v>
      </c>
      <c r="B364" s="83">
        <v>20</v>
      </c>
      <c r="C364" s="84">
        <v>744.58349955000006</v>
      </c>
      <c r="D364" s="84">
        <v>699.68504677999999</v>
      </c>
      <c r="E364" s="84">
        <v>132.49276771999999</v>
      </c>
      <c r="F364" s="84">
        <v>132.49276771999999</v>
      </c>
    </row>
    <row r="365" spans="1:6" ht="12.75" customHeight="1" x14ac:dyDescent="0.2">
      <c r="A365" s="83" t="s">
        <v>156</v>
      </c>
      <c r="B365" s="83">
        <v>21</v>
      </c>
      <c r="C365" s="84">
        <v>757.36446424999997</v>
      </c>
      <c r="D365" s="84">
        <v>713.09350194000001</v>
      </c>
      <c r="E365" s="84">
        <v>135.03180058999999</v>
      </c>
      <c r="F365" s="84">
        <v>135.03180058999999</v>
      </c>
    </row>
    <row r="366" spans="1:6" ht="12.75" customHeight="1" x14ac:dyDescent="0.2">
      <c r="A366" s="83" t="s">
        <v>156</v>
      </c>
      <c r="B366" s="83">
        <v>22</v>
      </c>
      <c r="C366" s="84">
        <v>771.83917736000001</v>
      </c>
      <c r="D366" s="84">
        <v>726.19507853000005</v>
      </c>
      <c r="E366" s="84">
        <v>137.51272276</v>
      </c>
      <c r="F366" s="84">
        <v>137.51272276</v>
      </c>
    </row>
    <row r="367" spans="1:6" ht="12.75" customHeight="1" x14ac:dyDescent="0.2">
      <c r="A367" s="83" t="s">
        <v>156</v>
      </c>
      <c r="B367" s="83">
        <v>23</v>
      </c>
      <c r="C367" s="84">
        <v>734.66860745999998</v>
      </c>
      <c r="D367" s="84">
        <v>687.73503216999995</v>
      </c>
      <c r="E367" s="84">
        <v>130.229906</v>
      </c>
      <c r="F367" s="84">
        <v>130.229906</v>
      </c>
    </row>
    <row r="368" spans="1:6" ht="12.75" customHeight="1" x14ac:dyDescent="0.2">
      <c r="A368" s="83" t="s">
        <v>156</v>
      </c>
      <c r="B368" s="83">
        <v>24</v>
      </c>
      <c r="C368" s="84">
        <v>709.30379589999995</v>
      </c>
      <c r="D368" s="84">
        <v>667.7618099</v>
      </c>
      <c r="E368" s="84">
        <v>126.447765</v>
      </c>
      <c r="F368" s="84">
        <v>126.447765</v>
      </c>
    </row>
    <row r="369" spans="1:6" ht="12.75" customHeight="1" x14ac:dyDescent="0.2">
      <c r="A369" s="83" t="s">
        <v>157</v>
      </c>
      <c r="B369" s="83">
        <v>1</v>
      </c>
      <c r="C369" s="84">
        <v>730.70017585000005</v>
      </c>
      <c r="D369" s="84">
        <v>685.61594685</v>
      </c>
      <c r="E369" s="84">
        <v>129.82863477000001</v>
      </c>
      <c r="F369" s="84">
        <v>129.82863477000001</v>
      </c>
    </row>
    <row r="370" spans="1:6" ht="12.75" customHeight="1" x14ac:dyDescent="0.2">
      <c r="A370" s="83" t="s">
        <v>157</v>
      </c>
      <c r="B370" s="83">
        <v>2</v>
      </c>
      <c r="C370" s="84">
        <v>786.12210168000001</v>
      </c>
      <c r="D370" s="84">
        <v>735.49784119000003</v>
      </c>
      <c r="E370" s="84">
        <v>139.27429931</v>
      </c>
      <c r="F370" s="84">
        <v>139.27429931</v>
      </c>
    </row>
    <row r="371" spans="1:6" ht="12.75" customHeight="1" x14ac:dyDescent="0.2">
      <c r="A371" s="83" t="s">
        <v>157</v>
      </c>
      <c r="B371" s="83">
        <v>3</v>
      </c>
      <c r="C371" s="84">
        <v>803.87500361000002</v>
      </c>
      <c r="D371" s="84">
        <v>753.65600491999999</v>
      </c>
      <c r="E371" s="84">
        <v>142.71273977000001</v>
      </c>
      <c r="F371" s="84">
        <v>142.71273977000001</v>
      </c>
    </row>
    <row r="372" spans="1:6" ht="12.75" customHeight="1" x14ac:dyDescent="0.2">
      <c r="A372" s="83" t="s">
        <v>157</v>
      </c>
      <c r="B372" s="83">
        <v>4</v>
      </c>
      <c r="C372" s="84">
        <v>817.02505011999995</v>
      </c>
      <c r="D372" s="84">
        <v>764.52911648999998</v>
      </c>
      <c r="E372" s="84">
        <v>144.77167850000001</v>
      </c>
      <c r="F372" s="84">
        <v>144.77167850000001</v>
      </c>
    </row>
    <row r="373" spans="1:6" ht="12.75" customHeight="1" x14ac:dyDescent="0.2">
      <c r="A373" s="83" t="s">
        <v>157</v>
      </c>
      <c r="B373" s="83">
        <v>5</v>
      </c>
      <c r="C373" s="84">
        <v>817.21368998000003</v>
      </c>
      <c r="D373" s="84">
        <v>766.58715489999997</v>
      </c>
      <c r="E373" s="84">
        <v>145.16138985000001</v>
      </c>
      <c r="F373" s="84">
        <v>145.16138985000001</v>
      </c>
    </row>
    <row r="374" spans="1:6" ht="12.75" customHeight="1" x14ac:dyDescent="0.2">
      <c r="A374" s="83" t="s">
        <v>157</v>
      </c>
      <c r="B374" s="83">
        <v>6</v>
      </c>
      <c r="C374" s="84">
        <v>801.87657520000005</v>
      </c>
      <c r="D374" s="84">
        <v>753.05807220999998</v>
      </c>
      <c r="E374" s="84">
        <v>142.59951487999999</v>
      </c>
      <c r="F374" s="84">
        <v>142.59951487999999</v>
      </c>
    </row>
    <row r="375" spans="1:6" ht="12.75" customHeight="1" x14ac:dyDescent="0.2">
      <c r="A375" s="83" t="s">
        <v>157</v>
      </c>
      <c r="B375" s="83">
        <v>7</v>
      </c>
      <c r="C375" s="84">
        <v>767.77451976999998</v>
      </c>
      <c r="D375" s="84">
        <v>719.33745523000005</v>
      </c>
      <c r="E375" s="84">
        <v>136.21415922</v>
      </c>
      <c r="F375" s="84">
        <v>136.21415922</v>
      </c>
    </row>
    <row r="376" spans="1:6" ht="12.75" customHeight="1" x14ac:dyDescent="0.2">
      <c r="A376" s="83" t="s">
        <v>157</v>
      </c>
      <c r="B376" s="83">
        <v>8</v>
      </c>
      <c r="C376" s="84">
        <v>736.51663430999997</v>
      </c>
      <c r="D376" s="84">
        <v>687.80492589000005</v>
      </c>
      <c r="E376" s="84">
        <v>130.24314111000001</v>
      </c>
      <c r="F376" s="84">
        <v>130.24314111000001</v>
      </c>
    </row>
    <row r="377" spans="1:6" ht="12.75" customHeight="1" x14ac:dyDescent="0.2">
      <c r="A377" s="83" t="s">
        <v>157</v>
      </c>
      <c r="B377" s="83">
        <v>9</v>
      </c>
      <c r="C377" s="84">
        <v>743.98743069</v>
      </c>
      <c r="D377" s="84">
        <v>695.81434919000003</v>
      </c>
      <c r="E377" s="84">
        <v>131.75981017000001</v>
      </c>
      <c r="F377" s="84">
        <v>131.75981017000001</v>
      </c>
    </row>
    <row r="378" spans="1:6" ht="12.75" customHeight="1" x14ac:dyDescent="0.2">
      <c r="A378" s="83" t="s">
        <v>157</v>
      </c>
      <c r="B378" s="83">
        <v>10</v>
      </c>
      <c r="C378" s="84">
        <v>756.58911971999999</v>
      </c>
      <c r="D378" s="84">
        <v>707.54332737000004</v>
      </c>
      <c r="E378" s="84">
        <v>133.98081630999999</v>
      </c>
      <c r="F378" s="84">
        <v>133.98081630999999</v>
      </c>
    </row>
    <row r="379" spans="1:6" ht="12.75" customHeight="1" x14ac:dyDescent="0.2">
      <c r="A379" s="83" t="s">
        <v>157</v>
      </c>
      <c r="B379" s="83">
        <v>11</v>
      </c>
      <c r="C379" s="84">
        <v>759.67221646999997</v>
      </c>
      <c r="D379" s="84">
        <v>710.54851114999997</v>
      </c>
      <c r="E379" s="84">
        <v>134.54987965999999</v>
      </c>
      <c r="F379" s="84">
        <v>134.54987965999999</v>
      </c>
    </row>
    <row r="380" spans="1:6" ht="12.75" customHeight="1" x14ac:dyDescent="0.2">
      <c r="A380" s="83" t="s">
        <v>157</v>
      </c>
      <c r="B380" s="83">
        <v>12</v>
      </c>
      <c r="C380" s="84">
        <v>756.34762433000003</v>
      </c>
      <c r="D380" s="84">
        <v>706.19546577000006</v>
      </c>
      <c r="E380" s="84">
        <v>133.72558445000001</v>
      </c>
      <c r="F380" s="84">
        <v>133.72558445000001</v>
      </c>
    </row>
    <row r="381" spans="1:6" ht="12.75" customHeight="1" x14ac:dyDescent="0.2">
      <c r="A381" s="83" t="s">
        <v>157</v>
      </c>
      <c r="B381" s="83">
        <v>13</v>
      </c>
      <c r="C381" s="84">
        <v>749.29901998000003</v>
      </c>
      <c r="D381" s="84">
        <v>699.39691678999998</v>
      </c>
      <c r="E381" s="84">
        <v>132.43820726000001</v>
      </c>
      <c r="F381" s="84">
        <v>132.43820726000001</v>
      </c>
    </row>
    <row r="382" spans="1:6" ht="12.75" customHeight="1" x14ac:dyDescent="0.2">
      <c r="A382" s="83" t="s">
        <v>157</v>
      </c>
      <c r="B382" s="83">
        <v>14</v>
      </c>
      <c r="C382" s="84">
        <v>765.40124748999995</v>
      </c>
      <c r="D382" s="84">
        <v>716.20527358000004</v>
      </c>
      <c r="E382" s="84">
        <v>135.62104747999999</v>
      </c>
      <c r="F382" s="84">
        <v>135.62104747999999</v>
      </c>
    </row>
    <row r="383" spans="1:6" ht="12.75" customHeight="1" x14ac:dyDescent="0.2">
      <c r="A383" s="83" t="s">
        <v>157</v>
      </c>
      <c r="B383" s="83">
        <v>15</v>
      </c>
      <c r="C383" s="84">
        <v>770.77302279000003</v>
      </c>
      <c r="D383" s="84">
        <v>721.18874669000002</v>
      </c>
      <c r="E383" s="84">
        <v>136.56472084999999</v>
      </c>
      <c r="F383" s="84">
        <v>136.56472084999999</v>
      </c>
    </row>
    <row r="384" spans="1:6" ht="12.75" customHeight="1" x14ac:dyDescent="0.2">
      <c r="A384" s="83" t="s">
        <v>157</v>
      </c>
      <c r="B384" s="83">
        <v>16</v>
      </c>
      <c r="C384" s="84">
        <v>769.91550519999998</v>
      </c>
      <c r="D384" s="84">
        <v>726.02949177000005</v>
      </c>
      <c r="E384" s="84">
        <v>137.48136715999999</v>
      </c>
      <c r="F384" s="84">
        <v>137.48136715999999</v>
      </c>
    </row>
    <row r="385" spans="1:6" ht="12.75" customHeight="1" x14ac:dyDescent="0.2">
      <c r="A385" s="83" t="s">
        <v>157</v>
      </c>
      <c r="B385" s="83">
        <v>17</v>
      </c>
      <c r="C385" s="84">
        <v>784.15757378000001</v>
      </c>
      <c r="D385" s="84">
        <v>735.02359722000006</v>
      </c>
      <c r="E385" s="84">
        <v>139.18449620000001</v>
      </c>
      <c r="F385" s="84">
        <v>139.18449620000001</v>
      </c>
    </row>
    <row r="386" spans="1:6" ht="12.75" customHeight="1" x14ac:dyDescent="0.2">
      <c r="A386" s="83" t="s">
        <v>157</v>
      </c>
      <c r="B386" s="83">
        <v>18</v>
      </c>
      <c r="C386" s="84">
        <v>790.73941104999994</v>
      </c>
      <c r="D386" s="84">
        <v>745.99577568999996</v>
      </c>
      <c r="E386" s="84">
        <v>141.2621943</v>
      </c>
      <c r="F386" s="84">
        <v>141.2621943</v>
      </c>
    </row>
    <row r="387" spans="1:6" ht="12.75" customHeight="1" x14ac:dyDescent="0.2">
      <c r="A387" s="83" t="s">
        <v>157</v>
      </c>
      <c r="B387" s="83">
        <v>19</v>
      </c>
      <c r="C387" s="84">
        <v>796.52921082</v>
      </c>
      <c r="D387" s="84">
        <v>749.86827271000004</v>
      </c>
      <c r="E387" s="84">
        <v>141.99549259</v>
      </c>
      <c r="F387" s="84">
        <v>141.99549259</v>
      </c>
    </row>
    <row r="388" spans="1:6" ht="12.75" customHeight="1" x14ac:dyDescent="0.2">
      <c r="A388" s="83" t="s">
        <v>157</v>
      </c>
      <c r="B388" s="83">
        <v>20</v>
      </c>
      <c r="C388" s="84">
        <v>794.34984935</v>
      </c>
      <c r="D388" s="84">
        <v>751.56444196999996</v>
      </c>
      <c r="E388" s="84">
        <v>142.31668019</v>
      </c>
      <c r="F388" s="84">
        <v>142.31668019</v>
      </c>
    </row>
    <row r="389" spans="1:6" ht="12.75" customHeight="1" x14ac:dyDescent="0.2">
      <c r="A389" s="83" t="s">
        <v>157</v>
      </c>
      <c r="B389" s="83">
        <v>21</v>
      </c>
      <c r="C389" s="84">
        <v>805.89535840999997</v>
      </c>
      <c r="D389" s="84">
        <v>760.23684135999997</v>
      </c>
      <c r="E389" s="84">
        <v>143.95889079</v>
      </c>
      <c r="F389" s="84">
        <v>143.95889079</v>
      </c>
    </row>
    <row r="390" spans="1:6" ht="12.75" customHeight="1" x14ac:dyDescent="0.2">
      <c r="A390" s="83" t="s">
        <v>157</v>
      </c>
      <c r="B390" s="83">
        <v>22</v>
      </c>
      <c r="C390" s="84">
        <v>815.08516463000001</v>
      </c>
      <c r="D390" s="84">
        <v>765.46597799999995</v>
      </c>
      <c r="E390" s="84">
        <v>144.94908314</v>
      </c>
      <c r="F390" s="84">
        <v>144.94908314</v>
      </c>
    </row>
    <row r="391" spans="1:6" ht="12.75" customHeight="1" x14ac:dyDescent="0.2">
      <c r="A391" s="83" t="s">
        <v>157</v>
      </c>
      <c r="B391" s="83">
        <v>23</v>
      </c>
      <c r="C391" s="84">
        <v>776.63036822000004</v>
      </c>
      <c r="D391" s="84">
        <v>726.81306359999996</v>
      </c>
      <c r="E391" s="84">
        <v>137.62974478000001</v>
      </c>
      <c r="F391" s="84">
        <v>137.62974478000001</v>
      </c>
    </row>
    <row r="392" spans="1:6" ht="12.75" customHeight="1" x14ac:dyDescent="0.2">
      <c r="A392" s="83" t="s">
        <v>157</v>
      </c>
      <c r="B392" s="83">
        <v>24</v>
      </c>
      <c r="C392" s="84">
        <v>714.22565343999997</v>
      </c>
      <c r="D392" s="84">
        <v>665.7725107</v>
      </c>
      <c r="E392" s="84">
        <v>126.07107015</v>
      </c>
      <c r="F392" s="84">
        <v>126.07107015</v>
      </c>
    </row>
    <row r="393" spans="1:6" ht="12.75" customHeight="1" x14ac:dyDescent="0.2">
      <c r="A393" s="83" t="s">
        <v>158</v>
      </c>
      <c r="B393" s="83">
        <v>1</v>
      </c>
      <c r="C393" s="84">
        <v>829.91588381999998</v>
      </c>
      <c r="D393" s="84">
        <v>779.96802445000003</v>
      </c>
      <c r="E393" s="84">
        <v>147.6951991</v>
      </c>
      <c r="F393" s="84">
        <v>147.6951991</v>
      </c>
    </row>
    <row r="394" spans="1:6" ht="12.75" customHeight="1" x14ac:dyDescent="0.2">
      <c r="A394" s="83" t="s">
        <v>158</v>
      </c>
      <c r="B394" s="83">
        <v>2</v>
      </c>
      <c r="C394" s="84">
        <v>878.24763664</v>
      </c>
      <c r="D394" s="84">
        <v>825.85958702999994</v>
      </c>
      <c r="E394" s="84">
        <v>156.3852521</v>
      </c>
      <c r="F394" s="84">
        <v>156.3852521</v>
      </c>
    </row>
    <row r="395" spans="1:6" ht="12.75" customHeight="1" x14ac:dyDescent="0.2">
      <c r="A395" s="83" t="s">
        <v>158</v>
      </c>
      <c r="B395" s="83">
        <v>3</v>
      </c>
      <c r="C395" s="84">
        <v>908.43186547000005</v>
      </c>
      <c r="D395" s="84">
        <v>857.23166174999994</v>
      </c>
      <c r="E395" s="84">
        <v>162.32588643</v>
      </c>
      <c r="F395" s="84">
        <v>162.32588643</v>
      </c>
    </row>
    <row r="396" spans="1:6" ht="12.75" customHeight="1" x14ac:dyDescent="0.2">
      <c r="A396" s="83" t="s">
        <v>158</v>
      </c>
      <c r="B396" s="83">
        <v>4</v>
      </c>
      <c r="C396" s="84">
        <v>919.83969363999995</v>
      </c>
      <c r="D396" s="84">
        <v>868.88106057000005</v>
      </c>
      <c r="E396" s="84">
        <v>164.53182337000001</v>
      </c>
      <c r="F396" s="84">
        <v>164.53182337000001</v>
      </c>
    </row>
    <row r="397" spans="1:6" ht="12.75" customHeight="1" x14ac:dyDescent="0.2">
      <c r="A397" s="83" t="s">
        <v>158</v>
      </c>
      <c r="B397" s="83">
        <v>5</v>
      </c>
      <c r="C397" s="84">
        <v>913.65370062</v>
      </c>
      <c r="D397" s="84">
        <v>861.68973373999995</v>
      </c>
      <c r="E397" s="84">
        <v>163.17006953999999</v>
      </c>
      <c r="F397" s="84">
        <v>163.17006953999999</v>
      </c>
    </row>
    <row r="398" spans="1:6" ht="12.75" customHeight="1" x14ac:dyDescent="0.2">
      <c r="A398" s="83" t="s">
        <v>158</v>
      </c>
      <c r="B398" s="83">
        <v>6</v>
      </c>
      <c r="C398" s="84">
        <v>884.19388116000005</v>
      </c>
      <c r="D398" s="84">
        <v>832.95880478000004</v>
      </c>
      <c r="E398" s="84">
        <v>157.72956411000001</v>
      </c>
      <c r="F398" s="84">
        <v>157.72956411000001</v>
      </c>
    </row>
    <row r="399" spans="1:6" ht="12.75" customHeight="1" x14ac:dyDescent="0.2">
      <c r="A399" s="83" t="s">
        <v>158</v>
      </c>
      <c r="B399" s="83">
        <v>7</v>
      </c>
      <c r="C399" s="84">
        <v>853.20569240999998</v>
      </c>
      <c r="D399" s="84">
        <v>802.00390547999996</v>
      </c>
      <c r="E399" s="84">
        <v>151.86792636000001</v>
      </c>
      <c r="F399" s="84">
        <v>151.86792636000001</v>
      </c>
    </row>
    <row r="400" spans="1:6" ht="12.75" customHeight="1" x14ac:dyDescent="0.2">
      <c r="A400" s="83" t="s">
        <v>158</v>
      </c>
      <c r="B400" s="83">
        <v>8</v>
      </c>
      <c r="C400" s="84">
        <v>790.55607925000004</v>
      </c>
      <c r="D400" s="84">
        <v>737.66455653000003</v>
      </c>
      <c r="E400" s="84">
        <v>139.68458978999999</v>
      </c>
      <c r="F400" s="84">
        <v>139.68458978999999</v>
      </c>
    </row>
    <row r="401" spans="1:6" ht="12.75" customHeight="1" x14ac:dyDescent="0.2">
      <c r="A401" s="83" t="s">
        <v>158</v>
      </c>
      <c r="B401" s="83">
        <v>9</v>
      </c>
      <c r="C401" s="84">
        <v>772.19772454999998</v>
      </c>
      <c r="D401" s="84">
        <v>716.32737123000004</v>
      </c>
      <c r="E401" s="84">
        <v>135.64416796</v>
      </c>
      <c r="F401" s="84">
        <v>135.64416796</v>
      </c>
    </row>
    <row r="402" spans="1:6" ht="12.75" customHeight="1" x14ac:dyDescent="0.2">
      <c r="A402" s="83" t="s">
        <v>158</v>
      </c>
      <c r="B402" s="83">
        <v>10</v>
      </c>
      <c r="C402" s="84">
        <v>794.35362204</v>
      </c>
      <c r="D402" s="84">
        <v>737.01533495000001</v>
      </c>
      <c r="E402" s="84">
        <v>139.56165282000001</v>
      </c>
      <c r="F402" s="84">
        <v>139.56165282000001</v>
      </c>
    </row>
    <row r="403" spans="1:6" ht="12.75" customHeight="1" x14ac:dyDescent="0.2">
      <c r="A403" s="83" t="s">
        <v>158</v>
      </c>
      <c r="B403" s="83">
        <v>11</v>
      </c>
      <c r="C403" s="84">
        <v>791.52724262000004</v>
      </c>
      <c r="D403" s="84">
        <v>735.74226855999996</v>
      </c>
      <c r="E403" s="84">
        <v>139.32058422</v>
      </c>
      <c r="F403" s="84">
        <v>139.32058422</v>
      </c>
    </row>
    <row r="404" spans="1:6" ht="12.75" customHeight="1" x14ac:dyDescent="0.2">
      <c r="A404" s="83" t="s">
        <v>158</v>
      </c>
      <c r="B404" s="83">
        <v>12</v>
      </c>
      <c r="C404" s="84">
        <v>779.91448580999997</v>
      </c>
      <c r="D404" s="84">
        <v>723.00063281999996</v>
      </c>
      <c r="E404" s="84">
        <v>136.90782066</v>
      </c>
      <c r="F404" s="84">
        <v>136.90782066</v>
      </c>
    </row>
    <row r="405" spans="1:6" ht="12.75" customHeight="1" x14ac:dyDescent="0.2">
      <c r="A405" s="83" t="s">
        <v>158</v>
      </c>
      <c r="B405" s="83">
        <v>13</v>
      </c>
      <c r="C405" s="84">
        <v>769.94384853999998</v>
      </c>
      <c r="D405" s="84">
        <v>713.19315361999998</v>
      </c>
      <c r="E405" s="84">
        <v>135.05067069</v>
      </c>
      <c r="F405" s="84">
        <v>135.05067069</v>
      </c>
    </row>
    <row r="406" spans="1:6" ht="12.75" customHeight="1" x14ac:dyDescent="0.2">
      <c r="A406" s="83" t="s">
        <v>158</v>
      </c>
      <c r="B406" s="83">
        <v>14</v>
      </c>
      <c r="C406" s="84">
        <v>779.10971823</v>
      </c>
      <c r="D406" s="84">
        <v>722.65443148999998</v>
      </c>
      <c r="E406" s="84">
        <v>136.84226378</v>
      </c>
      <c r="F406" s="84">
        <v>136.84226378</v>
      </c>
    </row>
    <row r="407" spans="1:6" ht="12.75" customHeight="1" x14ac:dyDescent="0.2">
      <c r="A407" s="83" t="s">
        <v>158</v>
      </c>
      <c r="B407" s="83">
        <v>15</v>
      </c>
      <c r="C407" s="84">
        <v>795.35125062999998</v>
      </c>
      <c r="D407" s="84">
        <v>737.25373315000002</v>
      </c>
      <c r="E407" s="84">
        <v>139.60679604000001</v>
      </c>
      <c r="F407" s="84">
        <v>139.60679604000001</v>
      </c>
    </row>
    <row r="408" spans="1:6" ht="12.75" customHeight="1" x14ac:dyDescent="0.2">
      <c r="A408" s="83" t="s">
        <v>158</v>
      </c>
      <c r="B408" s="83">
        <v>16</v>
      </c>
      <c r="C408" s="84">
        <v>795.74472995999997</v>
      </c>
      <c r="D408" s="84">
        <v>737.26076250000006</v>
      </c>
      <c r="E408" s="84">
        <v>139.60812712000001</v>
      </c>
      <c r="F408" s="84">
        <v>139.60812712000001</v>
      </c>
    </row>
    <row r="409" spans="1:6" ht="12.75" customHeight="1" x14ac:dyDescent="0.2">
      <c r="A409" s="83" t="s">
        <v>158</v>
      </c>
      <c r="B409" s="83">
        <v>17</v>
      </c>
      <c r="C409" s="84">
        <v>762.09713601999999</v>
      </c>
      <c r="D409" s="84">
        <v>703.45377317999998</v>
      </c>
      <c r="E409" s="84">
        <v>133.20641594</v>
      </c>
      <c r="F409" s="84">
        <v>133.20641594</v>
      </c>
    </row>
    <row r="410" spans="1:6" ht="12.75" customHeight="1" x14ac:dyDescent="0.2">
      <c r="A410" s="83" t="s">
        <v>158</v>
      </c>
      <c r="B410" s="83">
        <v>18</v>
      </c>
      <c r="C410" s="84">
        <v>749.79887354000005</v>
      </c>
      <c r="D410" s="84">
        <v>690.64209126000003</v>
      </c>
      <c r="E410" s="84">
        <v>130.78038839999999</v>
      </c>
      <c r="F410" s="84">
        <v>130.78038839999999</v>
      </c>
    </row>
    <row r="411" spans="1:6" ht="12.75" customHeight="1" x14ac:dyDescent="0.2">
      <c r="A411" s="83" t="s">
        <v>158</v>
      </c>
      <c r="B411" s="83">
        <v>19</v>
      </c>
      <c r="C411" s="84">
        <v>761.15781668</v>
      </c>
      <c r="D411" s="84">
        <v>699.20799936000003</v>
      </c>
      <c r="E411" s="84">
        <v>132.40243373999999</v>
      </c>
      <c r="F411" s="84">
        <v>132.40243373999999</v>
      </c>
    </row>
    <row r="412" spans="1:6" ht="12.75" customHeight="1" x14ac:dyDescent="0.2">
      <c r="A412" s="83" t="s">
        <v>158</v>
      </c>
      <c r="B412" s="83">
        <v>20</v>
      </c>
      <c r="C412" s="84">
        <v>761.21887798</v>
      </c>
      <c r="D412" s="84">
        <v>698.43059948999996</v>
      </c>
      <c r="E412" s="84">
        <v>132.25522484999999</v>
      </c>
      <c r="F412" s="84">
        <v>132.25522484999999</v>
      </c>
    </row>
    <row r="413" spans="1:6" ht="12.75" customHeight="1" x14ac:dyDescent="0.2">
      <c r="A413" s="83" t="s">
        <v>158</v>
      </c>
      <c r="B413" s="83">
        <v>21</v>
      </c>
      <c r="C413" s="84">
        <v>766.10608095999999</v>
      </c>
      <c r="D413" s="84">
        <v>706.23464263999995</v>
      </c>
      <c r="E413" s="84">
        <v>133.733003</v>
      </c>
      <c r="F413" s="84">
        <v>133.733003</v>
      </c>
    </row>
    <row r="414" spans="1:6" ht="12.75" customHeight="1" x14ac:dyDescent="0.2">
      <c r="A414" s="83" t="s">
        <v>158</v>
      </c>
      <c r="B414" s="83">
        <v>22</v>
      </c>
      <c r="C414" s="84">
        <v>763.06573543000002</v>
      </c>
      <c r="D414" s="84">
        <v>703.83665589999998</v>
      </c>
      <c r="E414" s="84">
        <v>133.27891883999999</v>
      </c>
      <c r="F414" s="84">
        <v>133.27891883999999</v>
      </c>
    </row>
    <row r="415" spans="1:6" ht="12.75" customHeight="1" x14ac:dyDescent="0.2">
      <c r="A415" s="83" t="s">
        <v>158</v>
      </c>
      <c r="B415" s="83">
        <v>23</v>
      </c>
      <c r="C415" s="84">
        <v>731.53201862000003</v>
      </c>
      <c r="D415" s="84">
        <v>674.74210531999995</v>
      </c>
      <c r="E415" s="84">
        <v>127.76955780999999</v>
      </c>
      <c r="F415" s="84">
        <v>127.76955780999999</v>
      </c>
    </row>
    <row r="416" spans="1:6" ht="12.75" customHeight="1" x14ac:dyDescent="0.2">
      <c r="A416" s="83" t="s">
        <v>158</v>
      </c>
      <c r="B416" s="83">
        <v>24</v>
      </c>
      <c r="C416" s="84">
        <v>706.52232450999998</v>
      </c>
      <c r="D416" s="84">
        <v>653.89670703000002</v>
      </c>
      <c r="E416" s="84">
        <v>123.82226104999999</v>
      </c>
      <c r="F416" s="84">
        <v>123.82226104999999</v>
      </c>
    </row>
    <row r="417" spans="1:6" ht="12.75" customHeight="1" x14ac:dyDescent="0.2">
      <c r="A417" s="83" t="s">
        <v>159</v>
      </c>
      <c r="B417" s="83">
        <v>1</v>
      </c>
      <c r="C417" s="84">
        <v>884.84676227</v>
      </c>
      <c r="D417" s="84">
        <v>830.72365161000005</v>
      </c>
      <c r="E417" s="84">
        <v>157.3063142</v>
      </c>
      <c r="F417" s="84">
        <v>157.3063142</v>
      </c>
    </row>
    <row r="418" spans="1:6" ht="12.75" customHeight="1" x14ac:dyDescent="0.2">
      <c r="A418" s="83" t="s">
        <v>159</v>
      </c>
      <c r="B418" s="83">
        <v>2</v>
      </c>
      <c r="C418" s="84">
        <v>976.99001128999998</v>
      </c>
      <c r="D418" s="84">
        <v>920.13340749999998</v>
      </c>
      <c r="E418" s="84">
        <v>174.23699762000001</v>
      </c>
      <c r="F418" s="84">
        <v>174.23699762000001</v>
      </c>
    </row>
    <row r="419" spans="1:6" ht="12.75" customHeight="1" x14ac:dyDescent="0.2">
      <c r="A419" s="83" t="s">
        <v>159</v>
      </c>
      <c r="B419" s="83">
        <v>3</v>
      </c>
      <c r="C419" s="84">
        <v>992.07335923000005</v>
      </c>
      <c r="D419" s="84">
        <v>936.24463360000004</v>
      </c>
      <c r="E419" s="84">
        <v>177.28782877</v>
      </c>
      <c r="F419" s="84">
        <v>177.28782877</v>
      </c>
    </row>
    <row r="420" spans="1:6" ht="12.75" customHeight="1" x14ac:dyDescent="0.2">
      <c r="A420" s="83" t="s">
        <v>159</v>
      </c>
      <c r="B420" s="83">
        <v>4</v>
      </c>
      <c r="C420" s="84">
        <v>1026.13812293</v>
      </c>
      <c r="D420" s="84">
        <v>970.33001898999999</v>
      </c>
      <c r="E420" s="84">
        <v>183.74225719</v>
      </c>
      <c r="F420" s="84">
        <v>183.74225719</v>
      </c>
    </row>
    <row r="421" spans="1:6" ht="12.75" customHeight="1" x14ac:dyDescent="0.2">
      <c r="A421" s="83" t="s">
        <v>159</v>
      </c>
      <c r="B421" s="83">
        <v>5</v>
      </c>
      <c r="C421" s="84">
        <v>1022.2760882699999</v>
      </c>
      <c r="D421" s="84">
        <v>966.39541986999996</v>
      </c>
      <c r="E421" s="84">
        <v>182.99719920999999</v>
      </c>
      <c r="F421" s="84">
        <v>182.99719920999999</v>
      </c>
    </row>
    <row r="422" spans="1:6" ht="12.75" customHeight="1" x14ac:dyDescent="0.2">
      <c r="A422" s="83" t="s">
        <v>159</v>
      </c>
      <c r="B422" s="83">
        <v>6</v>
      </c>
      <c r="C422" s="84">
        <v>995.67713578999997</v>
      </c>
      <c r="D422" s="84">
        <v>940.35655055999996</v>
      </c>
      <c r="E422" s="84">
        <v>178.06646376</v>
      </c>
      <c r="F422" s="84">
        <v>178.06646376</v>
      </c>
    </row>
    <row r="423" spans="1:6" ht="12.75" customHeight="1" x14ac:dyDescent="0.2">
      <c r="A423" s="83" t="s">
        <v>159</v>
      </c>
      <c r="B423" s="83">
        <v>7</v>
      </c>
      <c r="C423" s="84">
        <v>956.53912245000004</v>
      </c>
      <c r="D423" s="84">
        <v>904.26332256000001</v>
      </c>
      <c r="E423" s="84">
        <v>171.2318291</v>
      </c>
      <c r="F423" s="84">
        <v>171.2318291</v>
      </c>
    </row>
    <row r="424" spans="1:6" ht="12.75" customHeight="1" x14ac:dyDescent="0.2">
      <c r="A424" s="83" t="s">
        <v>159</v>
      </c>
      <c r="B424" s="83">
        <v>8</v>
      </c>
      <c r="C424" s="84">
        <v>875.30215100999999</v>
      </c>
      <c r="D424" s="84">
        <v>824.07617146999996</v>
      </c>
      <c r="E424" s="84">
        <v>156.04754349000001</v>
      </c>
      <c r="F424" s="84">
        <v>156.04754349000001</v>
      </c>
    </row>
    <row r="425" spans="1:6" ht="12.75" customHeight="1" x14ac:dyDescent="0.2">
      <c r="A425" s="83" t="s">
        <v>159</v>
      </c>
      <c r="B425" s="83">
        <v>9</v>
      </c>
      <c r="C425" s="84">
        <v>784.47580925</v>
      </c>
      <c r="D425" s="84">
        <v>734.94070878000002</v>
      </c>
      <c r="E425" s="84">
        <v>139.16880040000001</v>
      </c>
      <c r="F425" s="84">
        <v>139.16880040000001</v>
      </c>
    </row>
    <row r="426" spans="1:6" ht="12.75" customHeight="1" x14ac:dyDescent="0.2">
      <c r="A426" s="83" t="s">
        <v>159</v>
      </c>
      <c r="B426" s="83">
        <v>10</v>
      </c>
      <c r="C426" s="84">
        <v>739.71683933999998</v>
      </c>
      <c r="D426" s="84">
        <v>690.40987067000003</v>
      </c>
      <c r="E426" s="84">
        <v>130.73641497</v>
      </c>
      <c r="F426" s="84">
        <v>130.73641497</v>
      </c>
    </row>
    <row r="427" spans="1:6" ht="12.75" customHeight="1" x14ac:dyDescent="0.2">
      <c r="A427" s="83" t="s">
        <v>159</v>
      </c>
      <c r="B427" s="83">
        <v>11</v>
      </c>
      <c r="C427" s="84">
        <v>753.26034189999996</v>
      </c>
      <c r="D427" s="84">
        <v>697.24563876000002</v>
      </c>
      <c r="E427" s="84">
        <v>132.03084000000001</v>
      </c>
      <c r="F427" s="84">
        <v>132.03084000000001</v>
      </c>
    </row>
    <row r="428" spans="1:6" ht="12.75" customHeight="1" x14ac:dyDescent="0.2">
      <c r="A428" s="83" t="s">
        <v>159</v>
      </c>
      <c r="B428" s="83">
        <v>12</v>
      </c>
      <c r="C428" s="84">
        <v>752.32828759999995</v>
      </c>
      <c r="D428" s="84">
        <v>696.28584284999999</v>
      </c>
      <c r="E428" s="84">
        <v>131.84909249</v>
      </c>
      <c r="F428" s="84">
        <v>131.84909249</v>
      </c>
    </row>
    <row r="429" spans="1:6" ht="12.75" customHeight="1" x14ac:dyDescent="0.2">
      <c r="A429" s="83" t="s">
        <v>159</v>
      </c>
      <c r="B429" s="83">
        <v>13</v>
      </c>
      <c r="C429" s="84">
        <v>744.35071272000005</v>
      </c>
      <c r="D429" s="84">
        <v>688.69239286000004</v>
      </c>
      <c r="E429" s="84">
        <v>130.41119237999999</v>
      </c>
      <c r="F429" s="84">
        <v>130.41119237999999</v>
      </c>
    </row>
    <row r="430" spans="1:6" ht="12.75" customHeight="1" x14ac:dyDescent="0.2">
      <c r="A430" s="83" t="s">
        <v>159</v>
      </c>
      <c r="B430" s="83">
        <v>14</v>
      </c>
      <c r="C430" s="84">
        <v>750.97922759000005</v>
      </c>
      <c r="D430" s="84">
        <v>693.94831975</v>
      </c>
      <c r="E430" s="84">
        <v>131.40645774999999</v>
      </c>
      <c r="F430" s="84">
        <v>131.40645774999999</v>
      </c>
    </row>
    <row r="431" spans="1:6" ht="12.75" customHeight="1" x14ac:dyDescent="0.2">
      <c r="A431" s="83" t="s">
        <v>159</v>
      </c>
      <c r="B431" s="83">
        <v>15</v>
      </c>
      <c r="C431" s="84">
        <v>748.16309850000005</v>
      </c>
      <c r="D431" s="84">
        <v>691.23532750000004</v>
      </c>
      <c r="E431" s="84">
        <v>130.89272396000001</v>
      </c>
      <c r="F431" s="84">
        <v>130.89272396000001</v>
      </c>
    </row>
    <row r="432" spans="1:6" ht="12.75" customHeight="1" x14ac:dyDescent="0.2">
      <c r="A432" s="83" t="s">
        <v>159</v>
      </c>
      <c r="B432" s="83">
        <v>16</v>
      </c>
      <c r="C432" s="84">
        <v>756.31703156000003</v>
      </c>
      <c r="D432" s="84">
        <v>698.92527555000004</v>
      </c>
      <c r="E432" s="84">
        <v>132.34889699999999</v>
      </c>
      <c r="F432" s="84">
        <v>132.34889699999999</v>
      </c>
    </row>
    <row r="433" spans="1:6" ht="12.75" customHeight="1" x14ac:dyDescent="0.2">
      <c r="A433" s="83" t="s">
        <v>159</v>
      </c>
      <c r="B433" s="83">
        <v>17</v>
      </c>
      <c r="C433" s="84">
        <v>705.24594602000002</v>
      </c>
      <c r="D433" s="84">
        <v>650.02157336000005</v>
      </c>
      <c r="E433" s="84">
        <v>123.08846349</v>
      </c>
      <c r="F433" s="84">
        <v>123.08846349</v>
      </c>
    </row>
    <row r="434" spans="1:6" ht="12.75" customHeight="1" x14ac:dyDescent="0.2">
      <c r="A434" s="83" t="s">
        <v>159</v>
      </c>
      <c r="B434" s="83">
        <v>18</v>
      </c>
      <c r="C434" s="84">
        <v>703.72541892000004</v>
      </c>
      <c r="D434" s="84">
        <v>649.25896910999995</v>
      </c>
      <c r="E434" s="84">
        <v>122.9440563</v>
      </c>
      <c r="F434" s="84">
        <v>122.9440563</v>
      </c>
    </row>
    <row r="435" spans="1:6" ht="12.75" customHeight="1" x14ac:dyDescent="0.2">
      <c r="A435" s="83" t="s">
        <v>159</v>
      </c>
      <c r="B435" s="83">
        <v>19</v>
      </c>
      <c r="C435" s="84">
        <v>712.40905135000003</v>
      </c>
      <c r="D435" s="84">
        <v>658.42960034999999</v>
      </c>
      <c r="E435" s="84">
        <v>124.68061237000001</v>
      </c>
      <c r="F435" s="84">
        <v>124.68061237000001</v>
      </c>
    </row>
    <row r="436" spans="1:6" ht="12.75" customHeight="1" x14ac:dyDescent="0.2">
      <c r="A436" s="83" t="s">
        <v>159</v>
      </c>
      <c r="B436" s="83">
        <v>20</v>
      </c>
      <c r="C436" s="84">
        <v>713.1327761</v>
      </c>
      <c r="D436" s="84">
        <v>659.30436233</v>
      </c>
      <c r="E436" s="84">
        <v>124.84625781</v>
      </c>
      <c r="F436" s="84">
        <v>124.84625781</v>
      </c>
    </row>
    <row r="437" spans="1:6" ht="12.75" customHeight="1" x14ac:dyDescent="0.2">
      <c r="A437" s="83" t="s">
        <v>159</v>
      </c>
      <c r="B437" s="83">
        <v>21</v>
      </c>
      <c r="C437" s="84">
        <v>725.26291018999996</v>
      </c>
      <c r="D437" s="84">
        <v>669.84381728999995</v>
      </c>
      <c r="E437" s="84">
        <v>126.84201512999999</v>
      </c>
      <c r="F437" s="84">
        <v>126.84201512999999</v>
      </c>
    </row>
    <row r="438" spans="1:6" ht="12.75" customHeight="1" x14ac:dyDescent="0.2">
      <c r="A438" s="83" t="s">
        <v>159</v>
      </c>
      <c r="B438" s="83">
        <v>22</v>
      </c>
      <c r="C438" s="84">
        <v>730.92688311999996</v>
      </c>
      <c r="D438" s="84">
        <v>676.60543273999997</v>
      </c>
      <c r="E438" s="84">
        <v>128.12239857</v>
      </c>
      <c r="F438" s="84">
        <v>128.12239857</v>
      </c>
    </row>
    <row r="439" spans="1:6" ht="12.75" customHeight="1" x14ac:dyDescent="0.2">
      <c r="A439" s="83" t="s">
        <v>159</v>
      </c>
      <c r="B439" s="83">
        <v>23</v>
      </c>
      <c r="C439" s="84">
        <v>689.52549114999999</v>
      </c>
      <c r="D439" s="84">
        <v>636.01195682000002</v>
      </c>
      <c r="E439" s="84">
        <v>120.43559433999999</v>
      </c>
      <c r="F439" s="84">
        <v>120.43559433999999</v>
      </c>
    </row>
    <row r="440" spans="1:6" ht="12.75" customHeight="1" x14ac:dyDescent="0.2">
      <c r="A440" s="83" t="s">
        <v>159</v>
      </c>
      <c r="B440" s="83">
        <v>24</v>
      </c>
      <c r="C440" s="84">
        <v>677.81057209000005</v>
      </c>
      <c r="D440" s="84">
        <v>623.71160039999995</v>
      </c>
      <c r="E440" s="84">
        <v>118.10639169</v>
      </c>
      <c r="F440" s="84">
        <v>118.10639169</v>
      </c>
    </row>
    <row r="441" spans="1:6" ht="12.75" customHeight="1" x14ac:dyDescent="0.2">
      <c r="A441" s="83" t="s">
        <v>160</v>
      </c>
      <c r="B441" s="83">
        <v>1</v>
      </c>
      <c r="C441" s="84">
        <v>750.26109163000001</v>
      </c>
      <c r="D441" s="84">
        <v>695.01460529999997</v>
      </c>
      <c r="E441" s="84">
        <v>131.6083702</v>
      </c>
      <c r="F441" s="84">
        <v>131.6083702</v>
      </c>
    </row>
    <row r="442" spans="1:6" ht="12.75" customHeight="1" x14ac:dyDescent="0.2">
      <c r="A442" s="83" t="s">
        <v>160</v>
      </c>
      <c r="B442" s="83">
        <v>2</v>
      </c>
      <c r="C442" s="84">
        <v>783.44093530999999</v>
      </c>
      <c r="D442" s="84">
        <v>727.39367369000001</v>
      </c>
      <c r="E442" s="84">
        <v>137.73968944000001</v>
      </c>
      <c r="F442" s="84">
        <v>137.73968944000001</v>
      </c>
    </row>
    <row r="443" spans="1:6" ht="12.75" customHeight="1" x14ac:dyDescent="0.2">
      <c r="A443" s="83" t="s">
        <v>160</v>
      </c>
      <c r="B443" s="83">
        <v>3</v>
      </c>
      <c r="C443" s="84">
        <v>829.39315124999996</v>
      </c>
      <c r="D443" s="84">
        <v>772.07783909</v>
      </c>
      <c r="E443" s="84">
        <v>146.20110901000001</v>
      </c>
      <c r="F443" s="84">
        <v>146.20110901000001</v>
      </c>
    </row>
    <row r="444" spans="1:6" ht="12.75" customHeight="1" x14ac:dyDescent="0.2">
      <c r="A444" s="83" t="s">
        <v>160</v>
      </c>
      <c r="B444" s="83">
        <v>4</v>
      </c>
      <c r="C444" s="84">
        <v>837.64314543</v>
      </c>
      <c r="D444" s="84">
        <v>780.02467323999997</v>
      </c>
      <c r="E444" s="84">
        <v>147.70592615000001</v>
      </c>
      <c r="F444" s="84">
        <v>147.70592615000001</v>
      </c>
    </row>
    <row r="445" spans="1:6" ht="12.75" customHeight="1" x14ac:dyDescent="0.2">
      <c r="A445" s="83" t="s">
        <v>160</v>
      </c>
      <c r="B445" s="83">
        <v>5</v>
      </c>
      <c r="C445" s="84">
        <v>838.05148049000002</v>
      </c>
      <c r="D445" s="84">
        <v>780.79712427000004</v>
      </c>
      <c r="E445" s="84">
        <v>147.85219792999999</v>
      </c>
      <c r="F445" s="84">
        <v>147.85219792999999</v>
      </c>
    </row>
    <row r="446" spans="1:6" ht="12.75" customHeight="1" x14ac:dyDescent="0.2">
      <c r="A446" s="83" t="s">
        <v>160</v>
      </c>
      <c r="B446" s="83">
        <v>6</v>
      </c>
      <c r="C446" s="84">
        <v>833.50134158000003</v>
      </c>
      <c r="D446" s="84">
        <v>776.75741541000002</v>
      </c>
      <c r="E446" s="84">
        <v>147.0872363</v>
      </c>
      <c r="F446" s="84">
        <v>147.0872363</v>
      </c>
    </row>
    <row r="447" spans="1:6" ht="12.75" customHeight="1" x14ac:dyDescent="0.2">
      <c r="A447" s="83" t="s">
        <v>160</v>
      </c>
      <c r="B447" s="83">
        <v>7</v>
      </c>
      <c r="C447" s="84">
        <v>829.54160150999996</v>
      </c>
      <c r="D447" s="84">
        <v>773.09705667000003</v>
      </c>
      <c r="E447" s="84">
        <v>146.39410864000001</v>
      </c>
      <c r="F447" s="84">
        <v>146.39410864000001</v>
      </c>
    </row>
    <row r="448" spans="1:6" ht="12.75" customHeight="1" x14ac:dyDescent="0.2">
      <c r="A448" s="83" t="s">
        <v>160</v>
      </c>
      <c r="B448" s="83">
        <v>8</v>
      </c>
      <c r="C448" s="84">
        <v>812.74753192000003</v>
      </c>
      <c r="D448" s="84">
        <v>756.73180631000002</v>
      </c>
      <c r="E448" s="84">
        <v>143.29517530999999</v>
      </c>
      <c r="F448" s="84">
        <v>143.29517530999999</v>
      </c>
    </row>
    <row r="449" spans="1:6" ht="12.75" customHeight="1" x14ac:dyDescent="0.2">
      <c r="A449" s="83" t="s">
        <v>160</v>
      </c>
      <c r="B449" s="83">
        <v>9</v>
      </c>
      <c r="C449" s="84">
        <v>797.76638996999998</v>
      </c>
      <c r="D449" s="84">
        <v>744.54926124999997</v>
      </c>
      <c r="E449" s="84">
        <v>140.98828148999999</v>
      </c>
      <c r="F449" s="84">
        <v>140.98828148999999</v>
      </c>
    </row>
    <row r="450" spans="1:6" ht="12.75" customHeight="1" x14ac:dyDescent="0.2">
      <c r="A450" s="83" t="s">
        <v>160</v>
      </c>
      <c r="B450" s="83">
        <v>10</v>
      </c>
      <c r="C450" s="84">
        <v>745.23796416000005</v>
      </c>
      <c r="D450" s="84">
        <v>695.88235215999998</v>
      </c>
      <c r="E450" s="84">
        <v>131.77268724999999</v>
      </c>
      <c r="F450" s="84">
        <v>131.77268724999999</v>
      </c>
    </row>
    <row r="451" spans="1:6" ht="12.75" customHeight="1" x14ac:dyDescent="0.2">
      <c r="A451" s="83" t="s">
        <v>160</v>
      </c>
      <c r="B451" s="83">
        <v>11</v>
      </c>
      <c r="C451" s="84">
        <v>743.26807871000005</v>
      </c>
      <c r="D451" s="84">
        <v>697.95464264999998</v>
      </c>
      <c r="E451" s="84">
        <v>132.16509739</v>
      </c>
      <c r="F451" s="84">
        <v>132.16509739</v>
      </c>
    </row>
    <row r="452" spans="1:6" ht="12.75" customHeight="1" x14ac:dyDescent="0.2">
      <c r="A452" s="83" t="s">
        <v>160</v>
      </c>
      <c r="B452" s="83">
        <v>12</v>
      </c>
      <c r="C452" s="84">
        <v>742.42679602999999</v>
      </c>
      <c r="D452" s="84">
        <v>696.63640191000002</v>
      </c>
      <c r="E452" s="84">
        <v>131.91547455</v>
      </c>
      <c r="F452" s="84">
        <v>131.91547455</v>
      </c>
    </row>
    <row r="453" spans="1:6" ht="12.75" customHeight="1" x14ac:dyDescent="0.2">
      <c r="A453" s="83" t="s">
        <v>160</v>
      </c>
      <c r="B453" s="83">
        <v>13</v>
      </c>
      <c r="C453" s="84">
        <v>731.71163766999996</v>
      </c>
      <c r="D453" s="84">
        <v>684.51181438000003</v>
      </c>
      <c r="E453" s="84">
        <v>129.61955560000001</v>
      </c>
      <c r="F453" s="84">
        <v>129.61955560000001</v>
      </c>
    </row>
    <row r="454" spans="1:6" ht="12.75" customHeight="1" x14ac:dyDescent="0.2">
      <c r="A454" s="83" t="s">
        <v>160</v>
      </c>
      <c r="B454" s="83">
        <v>14</v>
      </c>
      <c r="C454" s="84">
        <v>730.91200321999997</v>
      </c>
      <c r="D454" s="84">
        <v>683.98868030000006</v>
      </c>
      <c r="E454" s="84">
        <v>129.52049463</v>
      </c>
      <c r="F454" s="84">
        <v>129.52049463</v>
      </c>
    </row>
    <row r="455" spans="1:6" ht="12.75" customHeight="1" x14ac:dyDescent="0.2">
      <c r="A455" s="83" t="s">
        <v>160</v>
      </c>
      <c r="B455" s="83">
        <v>15</v>
      </c>
      <c r="C455" s="84">
        <v>720.14837717</v>
      </c>
      <c r="D455" s="84">
        <v>673.18488352999998</v>
      </c>
      <c r="E455" s="84">
        <v>127.47468138000001</v>
      </c>
      <c r="F455" s="84">
        <v>127.47468138000001</v>
      </c>
    </row>
    <row r="456" spans="1:6" ht="12.75" customHeight="1" x14ac:dyDescent="0.2">
      <c r="A456" s="83" t="s">
        <v>160</v>
      </c>
      <c r="B456" s="83">
        <v>16</v>
      </c>
      <c r="C456" s="84">
        <v>724.63644370999998</v>
      </c>
      <c r="D456" s="84">
        <v>677.78776644000004</v>
      </c>
      <c r="E456" s="84">
        <v>128.34628597</v>
      </c>
      <c r="F456" s="84">
        <v>128.34628597</v>
      </c>
    </row>
    <row r="457" spans="1:6" ht="12.75" customHeight="1" x14ac:dyDescent="0.2">
      <c r="A457" s="83" t="s">
        <v>160</v>
      </c>
      <c r="B457" s="83">
        <v>17</v>
      </c>
      <c r="C457" s="84">
        <v>690.90945306000003</v>
      </c>
      <c r="D457" s="84">
        <v>644.33588796000004</v>
      </c>
      <c r="E457" s="84">
        <v>122.01181879000001</v>
      </c>
      <c r="F457" s="84">
        <v>122.01181879000001</v>
      </c>
    </row>
    <row r="458" spans="1:6" ht="12.75" customHeight="1" x14ac:dyDescent="0.2">
      <c r="A458" s="83" t="s">
        <v>160</v>
      </c>
      <c r="B458" s="83">
        <v>18</v>
      </c>
      <c r="C458" s="84">
        <v>704.50365447000001</v>
      </c>
      <c r="D458" s="84">
        <v>657.66658372999996</v>
      </c>
      <c r="E458" s="84">
        <v>124.5361271</v>
      </c>
      <c r="F458" s="84">
        <v>124.5361271</v>
      </c>
    </row>
    <row r="459" spans="1:6" ht="12.75" customHeight="1" x14ac:dyDescent="0.2">
      <c r="A459" s="83" t="s">
        <v>160</v>
      </c>
      <c r="B459" s="83">
        <v>19</v>
      </c>
      <c r="C459" s="84">
        <v>718.60366775</v>
      </c>
      <c r="D459" s="84">
        <v>671.49081397999998</v>
      </c>
      <c r="E459" s="84">
        <v>127.15389139</v>
      </c>
      <c r="F459" s="84">
        <v>127.15389139</v>
      </c>
    </row>
    <row r="460" spans="1:6" ht="12.75" customHeight="1" x14ac:dyDescent="0.2">
      <c r="A460" s="83" t="s">
        <v>160</v>
      </c>
      <c r="B460" s="83">
        <v>20</v>
      </c>
      <c r="C460" s="84">
        <v>722.46626588000004</v>
      </c>
      <c r="D460" s="84">
        <v>675.46541982999997</v>
      </c>
      <c r="E460" s="84">
        <v>127.90652506000001</v>
      </c>
      <c r="F460" s="84">
        <v>127.90652506000001</v>
      </c>
    </row>
    <row r="461" spans="1:6" ht="12.75" customHeight="1" x14ac:dyDescent="0.2">
      <c r="A461" s="83" t="s">
        <v>160</v>
      </c>
      <c r="B461" s="83">
        <v>21</v>
      </c>
      <c r="C461" s="84">
        <v>729.26554042999999</v>
      </c>
      <c r="D461" s="84">
        <v>682.00956312999995</v>
      </c>
      <c r="E461" s="84">
        <v>129.14572784999999</v>
      </c>
      <c r="F461" s="84">
        <v>129.14572784999999</v>
      </c>
    </row>
    <row r="462" spans="1:6" ht="12.75" customHeight="1" x14ac:dyDescent="0.2">
      <c r="A462" s="83" t="s">
        <v>160</v>
      </c>
      <c r="B462" s="83">
        <v>22</v>
      </c>
      <c r="C462" s="84">
        <v>742.28548451999995</v>
      </c>
      <c r="D462" s="84">
        <v>695.01682273999995</v>
      </c>
      <c r="E462" s="84">
        <v>131.60879009999999</v>
      </c>
      <c r="F462" s="84">
        <v>131.60879009999999</v>
      </c>
    </row>
    <row r="463" spans="1:6" ht="12.75" customHeight="1" x14ac:dyDescent="0.2">
      <c r="A463" s="83" t="s">
        <v>160</v>
      </c>
      <c r="B463" s="83">
        <v>23</v>
      </c>
      <c r="C463" s="84">
        <v>704.18047853999997</v>
      </c>
      <c r="D463" s="84">
        <v>662.69726538999998</v>
      </c>
      <c r="E463" s="84">
        <v>125.48873991000001</v>
      </c>
      <c r="F463" s="84">
        <v>125.48873991000001</v>
      </c>
    </row>
    <row r="464" spans="1:6" ht="12.75" customHeight="1" x14ac:dyDescent="0.2">
      <c r="A464" s="83" t="s">
        <v>160</v>
      </c>
      <c r="B464" s="83">
        <v>24</v>
      </c>
      <c r="C464" s="84">
        <v>743.80329743000004</v>
      </c>
      <c r="D464" s="84">
        <v>694.84581851999997</v>
      </c>
      <c r="E464" s="84">
        <v>131.57640864000001</v>
      </c>
      <c r="F464" s="84">
        <v>131.57640864000001</v>
      </c>
    </row>
    <row r="465" spans="1:6" ht="12.75" customHeight="1" x14ac:dyDescent="0.2">
      <c r="A465" s="83" t="s">
        <v>161</v>
      </c>
      <c r="B465" s="83">
        <v>1</v>
      </c>
      <c r="C465" s="84">
        <v>788.02528359999997</v>
      </c>
      <c r="D465" s="84">
        <v>739.08006147000003</v>
      </c>
      <c r="E465" s="84">
        <v>139.95263062999999</v>
      </c>
      <c r="F465" s="84">
        <v>139.95263062999999</v>
      </c>
    </row>
    <row r="466" spans="1:6" ht="12.75" customHeight="1" x14ac:dyDescent="0.2">
      <c r="A466" s="83" t="s">
        <v>161</v>
      </c>
      <c r="B466" s="83">
        <v>2</v>
      </c>
      <c r="C466" s="84">
        <v>832.60234441</v>
      </c>
      <c r="D466" s="84">
        <v>783.12228685000002</v>
      </c>
      <c r="E466" s="84">
        <v>148.29249207000001</v>
      </c>
      <c r="F466" s="84">
        <v>148.29249207000001</v>
      </c>
    </row>
    <row r="467" spans="1:6" ht="12.75" customHeight="1" x14ac:dyDescent="0.2">
      <c r="A467" s="83" t="s">
        <v>161</v>
      </c>
      <c r="B467" s="83">
        <v>3</v>
      </c>
      <c r="C467" s="84">
        <v>857.67007781999996</v>
      </c>
      <c r="D467" s="84">
        <v>816.18628195999997</v>
      </c>
      <c r="E467" s="84">
        <v>154.55350942000001</v>
      </c>
      <c r="F467" s="84">
        <v>154.55350942000001</v>
      </c>
    </row>
    <row r="468" spans="1:6" ht="12.75" customHeight="1" x14ac:dyDescent="0.2">
      <c r="A468" s="83" t="s">
        <v>161</v>
      </c>
      <c r="B468" s="83">
        <v>4</v>
      </c>
      <c r="C468" s="84">
        <v>881.50977347000003</v>
      </c>
      <c r="D468" s="84">
        <v>831.53254661000005</v>
      </c>
      <c r="E468" s="84">
        <v>157.45948702999999</v>
      </c>
      <c r="F468" s="84">
        <v>157.45948702999999</v>
      </c>
    </row>
    <row r="469" spans="1:6" ht="12.75" customHeight="1" x14ac:dyDescent="0.2">
      <c r="A469" s="83" t="s">
        <v>161</v>
      </c>
      <c r="B469" s="83">
        <v>5</v>
      </c>
      <c r="C469" s="84">
        <v>876.72907944999997</v>
      </c>
      <c r="D469" s="84">
        <v>832.11237166000001</v>
      </c>
      <c r="E469" s="84">
        <v>157.56928303999999</v>
      </c>
      <c r="F469" s="84">
        <v>157.56928303999999</v>
      </c>
    </row>
    <row r="470" spans="1:6" ht="12.75" customHeight="1" x14ac:dyDescent="0.2">
      <c r="A470" s="83" t="s">
        <v>161</v>
      </c>
      <c r="B470" s="83">
        <v>6</v>
      </c>
      <c r="C470" s="84">
        <v>851.58645003000004</v>
      </c>
      <c r="D470" s="84">
        <v>807.73141318</v>
      </c>
      <c r="E470" s="84">
        <v>152.95249054999999</v>
      </c>
      <c r="F470" s="84">
        <v>152.95249054999999</v>
      </c>
    </row>
    <row r="471" spans="1:6" ht="12.75" customHeight="1" x14ac:dyDescent="0.2">
      <c r="A471" s="83" t="s">
        <v>161</v>
      </c>
      <c r="B471" s="83">
        <v>7</v>
      </c>
      <c r="C471" s="84">
        <v>811.26376458000004</v>
      </c>
      <c r="D471" s="84">
        <v>764.83980181000004</v>
      </c>
      <c r="E471" s="84">
        <v>144.83051005999999</v>
      </c>
      <c r="F471" s="84">
        <v>144.83051005999999</v>
      </c>
    </row>
    <row r="472" spans="1:6" ht="12.75" customHeight="1" x14ac:dyDescent="0.2">
      <c r="A472" s="83" t="s">
        <v>161</v>
      </c>
      <c r="B472" s="83">
        <v>8</v>
      </c>
      <c r="C472" s="84">
        <v>754.69365312000002</v>
      </c>
      <c r="D472" s="84">
        <v>712.23999927</v>
      </c>
      <c r="E472" s="84">
        <v>134.87018083000001</v>
      </c>
      <c r="F472" s="84">
        <v>134.87018083000001</v>
      </c>
    </row>
    <row r="473" spans="1:6" ht="12.75" customHeight="1" x14ac:dyDescent="0.2">
      <c r="A473" s="83" t="s">
        <v>161</v>
      </c>
      <c r="B473" s="83">
        <v>9</v>
      </c>
      <c r="C473" s="84">
        <v>793.84128072999999</v>
      </c>
      <c r="D473" s="84">
        <v>746.05645764999997</v>
      </c>
      <c r="E473" s="84">
        <v>141.27368507</v>
      </c>
      <c r="F473" s="84">
        <v>141.27368507</v>
      </c>
    </row>
    <row r="474" spans="1:6" ht="12.75" customHeight="1" x14ac:dyDescent="0.2">
      <c r="A474" s="83" t="s">
        <v>161</v>
      </c>
      <c r="B474" s="83">
        <v>10</v>
      </c>
      <c r="C474" s="84">
        <v>837.66693459999999</v>
      </c>
      <c r="D474" s="84">
        <v>791.08939154999996</v>
      </c>
      <c r="E474" s="84">
        <v>149.80114764999999</v>
      </c>
      <c r="F474" s="84">
        <v>149.80114764999999</v>
      </c>
    </row>
    <row r="475" spans="1:6" ht="12.75" customHeight="1" x14ac:dyDescent="0.2">
      <c r="A475" s="83" t="s">
        <v>161</v>
      </c>
      <c r="B475" s="83">
        <v>11</v>
      </c>
      <c r="C475" s="84">
        <v>838.91697279000005</v>
      </c>
      <c r="D475" s="84">
        <v>789.67782909000005</v>
      </c>
      <c r="E475" s="84">
        <v>149.53385335999999</v>
      </c>
      <c r="F475" s="84">
        <v>149.53385335999999</v>
      </c>
    </row>
    <row r="476" spans="1:6" ht="12.75" customHeight="1" x14ac:dyDescent="0.2">
      <c r="A476" s="83" t="s">
        <v>161</v>
      </c>
      <c r="B476" s="83">
        <v>12</v>
      </c>
      <c r="C476" s="84">
        <v>830.02736441000002</v>
      </c>
      <c r="D476" s="84">
        <v>784.56302558000004</v>
      </c>
      <c r="E476" s="84">
        <v>148.56531118999999</v>
      </c>
      <c r="F476" s="84">
        <v>148.56531118999999</v>
      </c>
    </row>
    <row r="477" spans="1:6" ht="12.75" customHeight="1" x14ac:dyDescent="0.2">
      <c r="A477" s="83" t="s">
        <v>161</v>
      </c>
      <c r="B477" s="83">
        <v>13</v>
      </c>
      <c r="C477" s="84">
        <v>824.05244890999995</v>
      </c>
      <c r="D477" s="84">
        <v>781.53403729000001</v>
      </c>
      <c r="E477" s="84">
        <v>147.99174020000001</v>
      </c>
      <c r="F477" s="84">
        <v>147.99174020000001</v>
      </c>
    </row>
    <row r="478" spans="1:6" ht="12.75" customHeight="1" x14ac:dyDescent="0.2">
      <c r="A478" s="83" t="s">
        <v>161</v>
      </c>
      <c r="B478" s="83">
        <v>14</v>
      </c>
      <c r="C478" s="84">
        <v>839.50781820999998</v>
      </c>
      <c r="D478" s="84">
        <v>792.77643077000005</v>
      </c>
      <c r="E478" s="84">
        <v>150.12060638</v>
      </c>
      <c r="F478" s="84">
        <v>150.12060638</v>
      </c>
    </row>
    <row r="479" spans="1:6" ht="12.75" customHeight="1" x14ac:dyDescent="0.2">
      <c r="A479" s="83" t="s">
        <v>161</v>
      </c>
      <c r="B479" s="83">
        <v>15</v>
      </c>
      <c r="C479" s="84">
        <v>843.87987766000003</v>
      </c>
      <c r="D479" s="84">
        <v>795.62967574000004</v>
      </c>
      <c r="E479" s="84">
        <v>150.66089851000001</v>
      </c>
      <c r="F479" s="84">
        <v>150.66089851000001</v>
      </c>
    </row>
    <row r="480" spans="1:6" ht="12.75" customHeight="1" x14ac:dyDescent="0.2">
      <c r="A480" s="83" t="s">
        <v>161</v>
      </c>
      <c r="B480" s="83">
        <v>16</v>
      </c>
      <c r="C480" s="84">
        <v>833.25835670000004</v>
      </c>
      <c r="D480" s="84">
        <v>787.19616738000002</v>
      </c>
      <c r="E480" s="84">
        <v>149.06392445</v>
      </c>
      <c r="F480" s="84">
        <v>149.06392445</v>
      </c>
    </row>
    <row r="481" spans="1:6" ht="12.75" customHeight="1" x14ac:dyDescent="0.2">
      <c r="A481" s="83" t="s">
        <v>161</v>
      </c>
      <c r="B481" s="83">
        <v>17</v>
      </c>
      <c r="C481" s="84">
        <v>863.41180306000001</v>
      </c>
      <c r="D481" s="84">
        <v>815.14837894000004</v>
      </c>
      <c r="E481" s="84">
        <v>154.35697149999999</v>
      </c>
      <c r="F481" s="84">
        <v>154.35697149999999</v>
      </c>
    </row>
    <row r="482" spans="1:6" ht="12.75" customHeight="1" x14ac:dyDescent="0.2">
      <c r="A482" s="83" t="s">
        <v>161</v>
      </c>
      <c r="B482" s="83">
        <v>18</v>
      </c>
      <c r="C482" s="84">
        <v>899.80295962000002</v>
      </c>
      <c r="D482" s="84">
        <v>856.86058161999995</v>
      </c>
      <c r="E482" s="84">
        <v>162.25561848000001</v>
      </c>
      <c r="F482" s="84">
        <v>162.25561848000001</v>
      </c>
    </row>
    <row r="483" spans="1:6" ht="12.75" customHeight="1" x14ac:dyDescent="0.2">
      <c r="A483" s="83" t="s">
        <v>161</v>
      </c>
      <c r="B483" s="83">
        <v>19</v>
      </c>
      <c r="C483" s="84">
        <v>906.90142259000004</v>
      </c>
      <c r="D483" s="84">
        <v>856.6959511</v>
      </c>
      <c r="E483" s="84">
        <v>162.22444394999999</v>
      </c>
      <c r="F483" s="84">
        <v>162.22444394999999</v>
      </c>
    </row>
    <row r="484" spans="1:6" ht="12.75" customHeight="1" x14ac:dyDescent="0.2">
      <c r="A484" s="83" t="s">
        <v>161</v>
      </c>
      <c r="B484" s="83">
        <v>20</v>
      </c>
      <c r="C484" s="84">
        <v>903.64547532999995</v>
      </c>
      <c r="D484" s="84">
        <v>852.73146509000003</v>
      </c>
      <c r="E484" s="84">
        <v>161.47372657</v>
      </c>
      <c r="F484" s="84">
        <v>161.47372657</v>
      </c>
    </row>
    <row r="485" spans="1:6" ht="12.75" customHeight="1" x14ac:dyDescent="0.2">
      <c r="A485" s="83" t="s">
        <v>161</v>
      </c>
      <c r="B485" s="83">
        <v>21</v>
      </c>
      <c r="C485" s="84">
        <v>893.67234499999995</v>
      </c>
      <c r="D485" s="84">
        <v>846.46332437000001</v>
      </c>
      <c r="E485" s="84">
        <v>160.28678780000001</v>
      </c>
      <c r="F485" s="84">
        <v>160.28678780000001</v>
      </c>
    </row>
    <row r="486" spans="1:6" ht="12.75" customHeight="1" x14ac:dyDescent="0.2">
      <c r="A486" s="83" t="s">
        <v>161</v>
      </c>
      <c r="B486" s="83">
        <v>22</v>
      </c>
      <c r="C486" s="84">
        <v>903.67616158999999</v>
      </c>
      <c r="D486" s="84">
        <v>858.82153346999996</v>
      </c>
      <c r="E486" s="84">
        <v>162.62694547000001</v>
      </c>
      <c r="F486" s="84">
        <v>162.62694547000001</v>
      </c>
    </row>
    <row r="487" spans="1:6" ht="12.75" customHeight="1" x14ac:dyDescent="0.2">
      <c r="A487" s="83" t="s">
        <v>161</v>
      </c>
      <c r="B487" s="83">
        <v>23</v>
      </c>
      <c r="C487" s="84">
        <v>980.37288543</v>
      </c>
      <c r="D487" s="84">
        <v>931.13366721</v>
      </c>
      <c r="E487" s="84">
        <v>176.32001320000001</v>
      </c>
      <c r="F487" s="84">
        <v>176.32001320000001</v>
      </c>
    </row>
    <row r="488" spans="1:6" ht="12.75" customHeight="1" x14ac:dyDescent="0.2">
      <c r="A488" s="83" t="s">
        <v>161</v>
      </c>
      <c r="B488" s="83">
        <v>24</v>
      </c>
      <c r="C488" s="84">
        <v>896.14822059999995</v>
      </c>
      <c r="D488" s="84">
        <v>850.14651974000003</v>
      </c>
      <c r="E488" s="84">
        <v>160.98423982</v>
      </c>
      <c r="F488" s="84">
        <v>160.98423982</v>
      </c>
    </row>
    <row r="489" spans="1:6" ht="12.75" customHeight="1" x14ac:dyDescent="0.2">
      <c r="A489" s="83" t="s">
        <v>162</v>
      </c>
      <c r="B489" s="83">
        <v>1</v>
      </c>
      <c r="C489" s="84">
        <v>746.54212147999999</v>
      </c>
      <c r="D489" s="84">
        <v>704.32461493000005</v>
      </c>
      <c r="E489" s="84">
        <v>133.37131905000001</v>
      </c>
      <c r="F489" s="84">
        <v>133.37131905000001</v>
      </c>
    </row>
    <row r="490" spans="1:6" ht="12.75" customHeight="1" x14ac:dyDescent="0.2">
      <c r="A490" s="83" t="s">
        <v>162</v>
      </c>
      <c r="B490" s="83">
        <v>2</v>
      </c>
      <c r="C490" s="84">
        <v>786.05276930000002</v>
      </c>
      <c r="D490" s="84">
        <v>737.50203142999999</v>
      </c>
      <c r="E490" s="84">
        <v>139.65381395</v>
      </c>
      <c r="F490" s="84">
        <v>139.65381395</v>
      </c>
    </row>
    <row r="491" spans="1:6" ht="12.75" customHeight="1" x14ac:dyDescent="0.2">
      <c r="A491" s="83" t="s">
        <v>162</v>
      </c>
      <c r="B491" s="83">
        <v>3</v>
      </c>
      <c r="C491" s="84">
        <v>824.20004268000002</v>
      </c>
      <c r="D491" s="84">
        <v>775.08582017000003</v>
      </c>
      <c r="E491" s="84">
        <v>146.77070205999999</v>
      </c>
      <c r="F491" s="84">
        <v>146.77070205999999</v>
      </c>
    </row>
    <row r="492" spans="1:6" ht="12.75" customHeight="1" x14ac:dyDescent="0.2">
      <c r="A492" s="83" t="s">
        <v>162</v>
      </c>
      <c r="B492" s="83">
        <v>4</v>
      </c>
      <c r="C492" s="84">
        <v>836.29827826999997</v>
      </c>
      <c r="D492" s="84">
        <v>790.77354694999997</v>
      </c>
      <c r="E492" s="84">
        <v>149.74133913</v>
      </c>
      <c r="F492" s="84">
        <v>149.74133913</v>
      </c>
    </row>
    <row r="493" spans="1:6" ht="12.75" customHeight="1" x14ac:dyDescent="0.2">
      <c r="A493" s="83" t="s">
        <v>162</v>
      </c>
      <c r="B493" s="83">
        <v>5</v>
      </c>
      <c r="C493" s="84">
        <v>845.13637919999996</v>
      </c>
      <c r="D493" s="84">
        <v>799.81472867000002</v>
      </c>
      <c r="E493" s="84">
        <v>151.45338255999999</v>
      </c>
      <c r="F493" s="84">
        <v>151.45338255999999</v>
      </c>
    </row>
    <row r="494" spans="1:6" ht="12.75" customHeight="1" x14ac:dyDescent="0.2">
      <c r="A494" s="83" t="s">
        <v>162</v>
      </c>
      <c r="B494" s="83">
        <v>6</v>
      </c>
      <c r="C494" s="84">
        <v>822.70908769000005</v>
      </c>
      <c r="D494" s="84">
        <v>776.63541573999998</v>
      </c>
      <c r="E494" s="84">
        <v>147.06413438000001</v>
      </c>
      <c r="F494" s="84">
        <v>147.06413438000001</v>
      </c>
    </row>
    <row r="495" spans="1:6" ht="12.75" customHeight="1" x14ac:dyDescent="0.2">
      <c r="A495" s="83" t="s">
        <v>162</v>
      </c>
      <c r="B495" s="83">
        <v>7</v>
      </c>
      <c r="C495" s="84">
        <v>787.35379010999998</v>
      </c>
      <c r="D495" s="84">
        <v>739.09508129999995</v>
      </c>
      <c r="E495" s="84">
        <v>139.95547479999999</v>
      </c>
      <c r="F495" s="84">
        <v>139.95547479999999</v>
      </c>
    </row>
    <row r="496" spans="1:6" ht="12.75" customHeight="1" x14ac:dyDescent="0.2">
      <c r="A496" s="83" t="s">
        <v>162</v>
      </c>
      <c r="B496" s="83">
        <v>8</v>
      </c>
      <c r="C496" s="84">
        <v>736.82929708999995</v>
      </c>
      <c r="D496" s="84">
        <v>688.64818317000004</v>
      </c>
      <c r="E496" s="84">
        <v>130.4028208</v>
      </c>
      <c r="F496" s="84">
        <v>130.4028208</v>
      </c>
    </row>
    <row r="497" spans="1:6" ht="12.75" customHeight="1" x14ac:dyDescent="0.2">
      <c r="A497" s="83" t="s">
        <v>162</v>
      </c>
      <c r="B497" s="83">
        <v>9</v>
      </c>
      <c r="C497" s="84">
        <v>723.66122040000005</v>
      </c>
      <c r="D497" s="84">
        <v>680.45658601000002</v>
      </c>
      <c r="E497" s="84">
        <v>128.85165520000001</v>
      </c>
      <c r="F497" s="84">
        <v>128.85165520000001</v>
      </c>
    </row>
    <row r="498" spans="1:6" ht="12.75" customHeight="1" x14ac:dyDescent="0.2">
      <c r="A498" s="83" t="s">
        <v>162</v>
      </c>
      <c r="B498" s="83">
        <v>10</v>
      </c>
      <c r="C498" s="84">
        <v>747.20728369999995</v>
      </c>
      <c r="D498" s="84">
        <v>704.05312920999995</v>
      </c>
      <c r="E498" s="84">
        <v>133.31991034999999</v>
      </c>
      <c r="F498" s="84">
        <v>133.31991034999999</v>
      </c>
    </row>
    <row r="499" spans="1:6" ht="12.75" customHeight="1" x14ac:dyDescent="0.2">
      <c r="A499" s="83" t="s">
        <v>162</v>
      </c>
      <c r="B499" s="83">
        <v>11</v>
      </c>
      <c r="C499" s="84">
        <v>744.95118948000004</v>
      </c>
      <c r="D499" s="84">
        <v>700.44993190000002</v>
      </c>
      <c r="E499" s="84">
        <v>132.63760680999999</v>
      </c>
      <c r="F499" s="84">
        <v>132.63760680999999</v>
      </c>
    </row>
    <row r="500" spans="1:6" ht="12.75" customHeight="1" x14ac:dyDescent="0.2">
      <c r="A500" s="83" t="s">
        <v>162</v>
      </c>
      <c r="B500" s="83">
        <v>12</v>
      </c>
      <c r="C500" s="84">
        <v>740.62268400000005</v>
      </c>
      <c r="D500" s="84">
        <v>698.41648468999995</v>
      </c>
      <c r="E500" s="84">
        <v>132.25255206</v>
      </c>
      <c r="F500" s="84">
        <v>132.25255206</v>
      </c>
    </row>
    <row r="501" spans="1:6" ht="12.75" customHeight="1" x14ac:dyDescent="0.2">
      <c r="A501" s="83" t="s">
        <v>162</v>
      </c>
      <c r="B501" s="83">
        <v>13</v>
      </c>
      <c r="C501" s="84">
        <v>734.18574286</v>
      </c>
      <c r="D501" s="84">
        <v>687.45141650999994</v>
      </c>
      <c r="E501" s="84">
        <v>130.17620037</v>
      </c>
      <c r="F501" s="84">
        <v>130.17620037</v>
      </c>
    </row>
    <row r="502" spans="1:6" ht="12.75" customHeight="1" x14ac:dyDescent="0.2">
      <c r="A502" s="83" t="s">
        <v>162</v>
      </c>
      <c r="B502" s="83">
        <v>14</v>
      </c>
      <c r="C502" s="84">
        <v>733.77936228999999</v>
      </c>
      <c r="D502" s="84">
        <v>690.73462825000001</v>
      </c>
      <c r="E502" s="84">
        <v>130.79791126000001</v>
      </c>
      <c r="F502" s="84">
        <v>130.79791126000001</v>
      </c>
    </row>
    <row r="503" spans="1:6" ht="12.75" customHeight="1" x14ac:dyDescent="0.2">
      <c r="A503" s="83" t="s">
        <v>162</v>
      </c>
      <c r="B503" s="83">
        <v>15</v>
      </c>
      <c r="C503" s="84">
        <v>741.40580424999996</v>
      </c>
      <c r="D503" s="84">
        <v>699.48996700999999</v>
      </c>
      <c r="E503" s="84">
        <v>132.45582730000001</v>
      </c>
      <c r="F503" s="84">
        <v>132.45582730000001</v>
      </c>
    </row>
    <row r="504" spans="1:6" ht="12.75" customHeight="1" x14ac:dyDescent="0.2">
      <c r="A504" s="83" t="s">
        <v>162</v>
      </c>
      <c r="B504" s="83">
        <v>16</v>
      </c>
      <c r="C504" s="84">
        <v>750.14981340999998</v>
      </c>
      <c r="D504" s="84">
        <v>701.75112463000005</v>
      </c>
      <c r="E504" s="84">
        <v>132.88400142</v>
      </c>
      <c r="F504" s="84">
        <v>132.88400142</v>
      </c>
    </row>
    <row r="505" spans="1:6" ht="12.75" customHeight="1" x14ac:dyDescent="0.2">
      <c r="A505" s="83" t="s">
        <v>162</v>
      </c>
      <c r="B505" s="83">
        <v>17</v>
      </c>
      <c r="C505" s="84">
        <v>813.45128767000006</v>
      </c>
      <c r="D505" s="84">
        <v>770.12984465</v>
      </c>
      <c r="E505" s="84">
        <v>145.83223565</v>
      </c>
      <c r="F505" s="84">
        <v>145.83223565</v>
      </c>
    </row>
    <row r="506" spans="1:6" ht="12.75" customHeight="1" x14ac:dyDescent="0.2">
      <c r="A506" s="83" t="s">
        <v>162</v>
      </c>
      <c r="B506" s="83">
        <v>18</v>
      </c>
      <c r="C506" s="84">
        <v>725.57503713000006</v>
      </c>
      <c r="D506" s="84">
        <v>680.10989067000003</v>
      </c>
      <c r="E506" s="84">
        <v>128.78600476</v>
      </c>
      <c r="F506" s="84">
        <v>128.78600476</v>
      </c>
    </row>
    <row r="507" spans="1:6" ht="12.75" customHeight="1" x14ac:dyDescent="0.2">
      <c r="A507" s="83" t="s">
        <v>162</v>
      </c>
      <c r="B507" s="83">
        <v>19</v>
      </c>
      <c r="C507" s="84">
        <v>732.10399151000001</v>
      </c>
      <c r="D507" s="84">
        <v>686.46148642000003</v>
      </c>
      <c r="E507" s="84">
        <v>129.98874663000001</v>
      </c>
      <c r="F507" s="84">
        <v>129.98874663000001</v>
      </c>
    </row>
    <row r="508" spans="1:6" ht="12.75" customHeight="1" x14ac:dyDescent="0.2">
      <c r="A508" s="83" t="s">
        <v>162</v>
      </c>
      <c r="B508" s="83">
        <v>20</v>
      </c>
      <c r="C508" s="84">
        <v>736.71893394000006</v>
      </c>
      <c r="D508" s="84">
        <v>688.57359971000005</v>
      </c>
      <c r="E508" s="84">
        <v>130.38869764</v>
      </c>
      <c r="F508" s="84">
        <v>130.38869764</v>
      </c>
    </row>
    <row r="509" spans="1:6" ht="12.75" customHeight="1" x14ac:dyDescent="0.2">
      <c r="A509" s="83" t="s">
        <v>162</v>
      </c>
      <c r="B509" s="83">
        <v>21</v>
      </c>
      <c r="C509" s="84">
        <v>748.96600074000003</v>
      </c>
      <c r="D509" s="84">
        <v>700.57541421999997</v>
      </c>
      <c r="E509" s="84">
        <v>132.66136822000001</v>
      </c>
      <c r="F509" s="84">
        <v>132.66136822000001</v>
      </c>
    </row>
    <row r="510" spans="1:6" ht="12.75" customHeight="1" x14ac:dyDescent="0.2">
      <c r="A510" s="83" t="s">
        <v>162</v>
      </c>
      <c r="B510" s="83">
        <v>22</v>
      </c>
      <c r="C510" s="84">
        <v>757.27680109000005</v>
      </c>
      <c r="D510" s="84">
        <v>711.88261768999996</v>
      </c>
      <c r="E510" s="84">
        <v>134.80250684999999</v>
      </c>
      <c r="F510" s="84">
        <v>134.80250684999999</v>
      </c>
    </row>
    <row r="511" spans="1:6" ht="12.75" customHeight="1" x14ac:dyDescent="0.2">
      <c r="A511" s="83" t="s">
        <v>162</v>
      </c>
      <c r="B511" s="83">
        <v>23</v>
      </c>
      <c r="C511" s="84">
        <v>722.02978912000003</v>
      </c>
      <c r="D511" s="84">
        <v>673.93137734000004</v>
      </c>
      <c r="E511" s="84">
        <v>127.61603787999999</v>
      </c>
      <c r="F511" s="84">
        <v>127.61603787999999</v>
      </c>
    </row>
    <row r="512" spans="1:6" ht="12.75" customHeight="1" x14ac:dyDescent="0.2">
      <c r="A512" s="83" t="s">
        <v>162</v>
      </c>
      <c r="B512" s="83">
        <v>24</v>
      </c>
      <c r="C512" s="84">
        <v>668.59033950000003</v>
      </c>
      <c r="D512" s="84">
        <v>621.61505930999999</v>
      </c>
      <c r="E512" s="84">
        <v>117.70938945</v>
      </c>
      <c r="F512" s="84">
        <v>117.70938945</v>
      </c>
    </row>
    <row r="513" spans="1:6" ht="12.75" customHeight="1" x14ac:dyDescent="0.2">
      <c r="A513" s="83" t="s">
        <v>163</v>
      </c>
      <c r="B513" s="83">
        <v>1</v>
      </c>
      <c r="C513" s="84">
        <v>736.95218524999996</v>
      </c>
      <c r="D513" s="84">
        <v>689.54261843999996</v>
      </c>
      <c r="E513" s="84">
        <v>130.57219158999999</v>
      </c>
      <c r="F513" s="84">
        <v>130.57219158999999</v>
      </c>
    </row>
    <row r="514" spans="1:6" ht="12.75" customHeight="1" x14ac:dyDescent="0.2">
      <c r="A514" s="83" t="s">
        <v>163</v>
      </c>
      <c r="B514" s="83">
        <v>2</v>
      </c>
      <c r="C514" s="84">
        <v>787.29652116</v>
      </c>
      <c r="D514" s="84">
        <v>738.88325434000001</v>
      </c>
      <c r="E514" s="84">
        <v>139.91536311999999</v>
      </c>
      <c r="F514" s="84">
        <v>139.91536311999999</v>
      </c>
    </row>
    <row r="515" spans="1:6" ht="12.75" customHeight="1" x14ac:dyDescent="0.2">
      <c r="A515" s="83" t="s">
        <v>163</v>
      </c>
      <c r="B515" s="83">
        <v>3</v>
      </c>
      <c r="C515" s="84">
        <v>802.94972543999995</v>
      </c>
      <c r="D515" s="84">
        <v>757.62166682999998</v>
      </c>
      <c r="E515" s="84">
        <v>143.46367982000001</v>
      </c>
      <c r="F515" s="84">
        <v>143.46367982000001</v>
      </c>
    </row>
    <row r="516" spans="1:6" ht="12.75" customHeight="1" x14ac:dyDescent="0.2">
      <c r="A516" s="83" t="s">
        <v>163</v>
      </c>
      <c r="B516" s="83">
        <v>4</v>
      </c>
      <c r="C516" s="84">
        <v>809.93614592999995</v>
      </c>
      <c r="D516" s="84">
        <v>765.94605858</v>
      </c>
      <c r="E516" s="84">
        <v>145.03999148</v>
      </c>
      <c r="F516" s="84">
        <v>145.03999148</v>
      </c>
    </row>
    <row r="517" spans="1:6" ht="12.75" customHeight="1" x14ac:dyDescent="0.2">
      <c r="A517" s="83" t="s">
        <v>163</v>
      </c>
      <c r="B517" s="83">
        <v>5</v>
      </c>
      <c r="C517" s="84">
        <v>815.24026027000002</v>
      </c>
      <c r="D517" s="84">
        <v>771.93592249000005</v>
      </c>
      <c r="E517" s="84">
        <v>146.1742356</v>
      </c>
      <c r="F517" s="84">
        <v>146.1742356</v>
      </c>
    </row>
    <row r="518" spans="1:6" ht="12.75" customHeight="1" x14ac:dyDescent="0.2">
      <c r="A518" s="83" t="s">
        <v>163</v>
      </c>
      <c r="B518" s="83">
        <v>6</v>
      </c>
      <c r="C518" s="84">
        <v>788.21775544000002</v>
      </c>
      <c r="D518" s="84">
        <v>740.34438052999997</v>
      </c>
      <c r="E518" s="84">
        <v>140.19204282999999</v>
      </c>
      <c r="F518" s="84">
        <v>140.19204282999999</v>
      </c>
    </row>
    <row r="519" spans="1:6" ht="12.75" customHeight="1" x14ac:dyDescent="0.2">
      <c r="A519" s="83" t="s">
        <v>163</v>
      </c>
      <c r="B519" s="83">
        <v>7</v>
      </c>
      <c r="C519" s="84">
        <v>738.29512767000006</v>
      </c>
      <c r="D519" s="84">
        <v>690.94863352000004</v>
      </c>
      <c r="E519" s="84">
        <v>130.83843542</v>
      </c>
      <c r="F519" s="84">
        <v>130.83843542</v>
      </c>
    </row>
    <row r="520" spans="1:6" ht="12.75" customHeight="1" x14ac:dyDescent="0.2">
      <c r="A520" s="83" t="s">
        <v>163</v>
      </c>
      <c r="B520" s="83">
        <v>8</v>
      </c>
      <c r="C520" s="84">
        <v>679.55037321999998</v>
      </c>
      <c r="D520" s="84">
        <v>631.74317038000004</v>
      </c>
      <c r="E520" s="84">
        <v>119.62725446</v>
      </c>
      <c r="F520" s="84">
        <v>119.62725446</v>
      </c>
    </row>
    <row r="521" spans="1:6" ht="12.75" customHeight="1" x14ac:dyDescent="0.2">
      <c r="A521" s="83" t="s">
        <v>163</v>
      </c>
      <c r="B521" s="83">
        <v>9</v>
      </c>
      <c r="C521" s="84">
        <v>692.01650764999999</v>
      </c>
      <c r="D521" s="84">
        <v>644.11888495999995</v>
      </c>
      <c r="E521" s="84">
        <v>121.97072697</v>
      </c>
      <c r="F521" s="84">
        <v>121.97072697</v>
      </c>
    </row>
    <row r="522" spans="1:6" ht="12.75" customHeight="1" x14ac:dyDescent="0.2">
      <c r="A522" s="83" t="s">
        <v>163</v>
      </c>
      <c r="B522" s="83">
        <v>10</v>
      </c>
      <c r="C522" s="84">
        <v>722.22276762000001</v>
      </c>
      <c r="D522" s="84">
        <v>673.31391934999999</v>
      </c>
      <c r="E522" s="84">
        <v>127.49911568</v>
      </c>
      <c r="F522" s="84">
        <v>127.49911568</v>
      </c>
    </row>
    <row r="523" spans="1:6" ht="12.75" customHeight="1" x14ac:dyDescent="0.2">
      <c r="A523" s="83" t="s">
        <v>163</v>
      </c>
      <c r="B523" s="83">
        <v>11</v>
      </c>
      <c r="C523" s="84">
        <v>733.41578218999996</v>
      </c>
      <c r="D523" s="84">
        <v>684.08391660999996</v>
      </c>
      <c r="E523" s="84">
        <v>129.53852863</v>
      </c>
      <c r="F523" s="84">
        <v>129.53852863</v>
      </c>
    </row>
    <row r="524" spans="1:6" ht="12.75" customHeight="1" x14ac:dyDescent="0.2">
      <c r="A524" s="83" t="s">
        <v>163</v>
      </c>
      <c r="B524" s="83">
        <v>12</v>
      </c>
      <c r="C524" s="84">
        <v>729.35237286999995</v>
      </c>
      <c r="D524" s="84">
        <v>680.97775555999999</v>
      </c>
      <c r="E524" s="84">
        <v>128.95034416999999</v>
      </c>
      <c r="F524" s="84">
        <v>128.95034416999999</v>
      </c>
    </row>
    <row r="525" spans="1:6" ht="12.75" customHeight="1" x14ac:dyDescent="0.2">
      <c r="A525" s="83" t="s">
        <v>163</v>
      </c>
      <c r="B525" s="83">
        <v>13</v>
      </c>
      <c r="C525" s="84">
        <v>724.53988177999997</v>
      </c>
      <c r="D525" s="84">
        <v>674.75721648000001</v>
      </c>
      <c r="E525" s="84">
        <v>127.77241926000001</v>
      </c>
      <c r="F525" s="84">
        <v>127.77241926000001</v>
      </c>
    </row>
    <row r="526" spans="1:6" ht="12.75" customHeight="1" x14ac:dyDescent="0.2">
      <c r="A526" s="83" t="s">
        <v>163</v>
      </c>
      <c r="B526" s="83">
        <v>14</v>
      </c>
      <c r="C526" s="84">
        <v>730.44223981000005</v>
      </c>
      <c r="D526" s="84">
        <v>676.25450648000003</v>
      </c>
      <c r="E526" s="84">
        <v>128.05594697000001</v>
      </c>
      <c r="F526" s="84">
        <v>128.05594697000001</v>
      </c>
    </row>
    <row r="527" spans="1:6" ht="12.75" customHeight="1" x14ac:dyDescent="0.2">
      <c r="A527" s="83" t="s">
        <v>163</v>
      </c>
      <c r="B527" s="83">
        <v>15</v>
      </c>
      <c r="C527" s="84">
        <v>732.26965370999994</v>
      </c>
      <c r="D527" s="84">
        <v>679.01650013000005</v>
      </c>
      <c r="E527" s="84">
        <v>128.57895970000001</v>
      </c>
      <c r="F527" s="84">
        <v>128.57895970000001</v>
      </c>
    </row>
    <row r="528" spans="1:6" ht="12.75" customHeight="1" x14ac:dyDescent="0.2">
      <c r="A528" s="83" t="s">
        <v>163</v>
      </c>
      <c r="B528" s="83">
        <v>16</v>
      </c>
      <c r="C528" s="84">
        <v>735.93165556999998</v>
      </c>
      <c r="D528" s="84">
        <v>686.46369303999995</v>
      </c>
      <c r="E528" s="84">
        <v>129.98916448</v>
      </c>
      <c r="F528" s="84">
        <v>129.98916448</v>
      </c>
    </row>
    <row r="529" spans="1:6" ht="12.75" customHeight="1" x14ac:dyDescent="0.2">
      <c r="A529" s="83" t="s">
        <v>163</v>
      </c>
      <c r="B529" s="83">
        <v>17</v>
      </c>
      <c r="C529" s="84">
        <v>741.74596451000002</v>
      </c>
      <c r="D529" s="84">
        <v>692.50616441</v>
      </c>
      <c r="E529" s="84">
        <v>131.13337038</v>
      </c>
      <c r="F529" s="84">
        <v>131.13337038</v>
      </c>
    </row>
    <row r="530" spans="1:6" ht="12.75" customHeight="1" x14ac:dyDescent="0.2">
      <c r="A530" s="83" t="s">
        <v>163</v>
      </c>
      <c r="B530" s="83">
        <v>18</v>
      </c>
      <c r="C530" s="84">
        <v>771.79463477000002</v>
      </c>
      <c r="D530" s="84">
        <v>726.39405098999998</v>
      </c>
      <c r="E530" s="84">
        <v>137.55040030000001</v>
      </c>
      <c r="F530" s="84">
        <v>137.55040030000001</v>
      </c>
    </row>
    <row r="531" spans="1:6" ht="12.75" customHeight="1" x14ac:dyDescent="0.2">
      <c r="A531" s="83" t="s">
        <v>163</v>
      </c>
      <c r="B531" s="83">
        <v>19</v>
      </c>
      <c r="C531" s="84">
        <v>741.14565876999995</v>
      </c>
      <c r="D531" s="84">
        <v>693.75314315000003</v>
      </c>
      <c r="E531" s="84">
        <v>131.36949899999999</v>
      </c>
      <c r="F531" s="84">
        <v>131.36949899999999</v>
      </c>
    </row>
    <row r="532" spans="1:6" ht="12.75" customHeight="1" x14ac:dyDescent="0.2">
      <c r="A532" s="83" t="s">
        <v>163</v>
      </c>
      <c r="B532" s="83">
        <v>20</v>
      </c>
      <c r="C532" s="84">
        <v>664.17584949000002</v>
      </c>
      <c r="D532" s="84">
        <v>617.45263957999998</v>
      </c>
      <c r="E532" s="84">
        <v>116.92119123000001</v>
      </c>
      <c r="F532" s="84">
        <v>116.92119123000001</v>
      </c>
    </row>
    <row r="533" spans="1:6" ht="12.75" customHeight="1" x14ac:dyDescent="0.2">
      <c r="A533" s="83" t="s">
        <v>163</v>
      </c>
      <c r="B533" s="83">
        <v>21</v>
      </c>
      <c r="C533" s="84">
        <v>679.28201969999998</v>
      </c>
      <c r="D533" s="84">
        <v>632.23351849999995</v>
      </c>
      <c r="E533" s="84">
        <v>119.72010706</v>
      </c>
      <c r="F533" s="84">
        <v>119.72010706</v>
      </c>
    </row>
    <row r="534" spans="1:6" ht="12.75" customHeight="1" x14ac:dyDescent="0.2">
      <c r="A534" s="83" t="s">
        <v>163</v>
      </c>
      <c r="B534" s="83">
        <v>22</v>
      </c>
      <c r="C534" s="84">
        <v>677.73650567000004</v>
      </c>
      <c r="D534" s="84">
        <v>633.83644096</v>
      </c>
      <c r="E534" s="84">
        <v>120.02363739</v>
      </c>
      <c r="F534" s="84">
        <v>120.02363739</v>
      </c>
    </row>
    <row r="535" spans="1:6" ht="12.75" customHeight="1" x14ac:dyDescent="0.2">
      <c r="A535" s="83" t="s">
        <v>163</v>
      </c>
      <c r="B535" s="83">
        <v>23</v>
      </c>
      <c r="C535" s="84">
        <v>633.48195019000002</v>
      </c>
      <c r="D535" s="84">
        <v>587.30966683999998</v>
      </c>
      <c r="E535" s="84">
        <v>111.21330036000001</v>
      </c>
      <c r="F535" s="84">
        <v>111.21330036000001</v>
      </c>
    </row>
    <row r="536" spans="1:6" ht="12.75" customHeight="1" x14ac:dyDescent="0.2">
      <c r="A536" s="83" t="s">
        <v>163</v>
      </c>
      <c r="B536" s="83">
        <v>24</v>
      </c>
      <c r="C536" s="84">
        <v>637.9096548</v>
      </c>
      <c r="D536" s="84">
        <v>594.45787525000003</v>
      </c>
      <c r="E536" s="84">
        <v>112.56688927</v>
      </c>
      <c r="F536" s="84">
        <v>112.56688927</v>
      </c>
    </row>
    <row r="537" spans="1:6" ht="12.75" customHeight="1" x14ac:dyDescent="0.2">
      <c r="A537" s="83" t="s">
        <v>164</v>
      </c>
      <c r="B537" s="83">
        <v>1</v>
      </c>
      <c r="C537" s="84">
        <v>765.25769892999995</v>
      </c>
      <c r="D537" s="84">
        <v>722.07571586999995</v>
      </c>
      <c r="E537" s="84">
        <v>136.73267784999999</v>
      </c>
      <c r="F537" s="84">
        <v>136.73267784999999</v>
      </c>
    </row>
    <row r="538" spans="1:6" ht="12.75" customHeight="1" x14ac:dyDescent="0.2">
      <c r="A538" s="83" t="s">
        <v>164</v>
      </c>
      <c r="B538" s="83">
        <v>2</v>
      </c>
      <c r="C538" s="84">
        <v>799.57951904000004</v>
      </c>
      <c r="D538" s="84">
        <v>758.16473040000005</v>
      </c>
      <c r="E538" s="84">
        <v>143.56651464999999</v>
      </c>
      <c r="F538" s="84">
        <v>143.56651464999999</v>
      </c>
    </row>
    <row r="539" spans="1:6" ht="12.75" customHeight="1" x14ac:dyDescent="0.2">
      <c r="A539" s="83" t="s">
        <v>164</v>
      </c>
      <c r="B539" s="83">
        <v>3</v>
      </c>
      <c r="C539" s="84">
        <v>824.09627679000005</v>
      </c>
      <c r="D539" s="84">
        <v>775.11881903000005</v>
      </c>
      <c r="E539" s="84">
        <v>146.77695073999999</v>
      </c>
      <c r="F539" s="84">
        <v>146.77695073999999</v>
      </c>
    </row>
    <row r="540" spans="1:6" ht="12.75" customHeight="1" x14ac:dyDescent="0.2">
      <c r="A540" s="83" t="s">
        <v>164</v>
      </c>
      <c r="B540" s="83">
        <v>4</v>
      </c>
      <c r="C540" s="84">
        <v>832.15216865000002</v>
      </c>
      <c r="D540" s="84">
        <v>787.25138615000003</v>
      </c>
      <c r="E540" s="84">
        <v>149.07438071000001</v>
      </c>
      <c r="F540" s="84">
        <v>149.07438071000001</v>
      </c>
    </row>
    <row r="541" spans="1:6" ht="12.75" customHeight="1" x14ac:dyDescent="0.2">
      <c r="A541" s="83" t="s">
        <v>164</v>
      </c>
      <c r="B541" s="83">
        <v>5</v>
      </c>
      <c r="C541" s="84">
        <v>838.58487543000001</v>
      </c>
      <c r="D541" s="84">
        <v>794.14883095000005</v>
      </c>
      <c r="E541" s="84">
        <v>150.38048487</v>
      </c>
      <c r="F541" s="84">
        <v>150.38048487</v>
      </c>
    </row>
    <row r="542" spans="1:6" ht="12.75" customHeight="1" x14ac:dyDescent="0.2">
      <c r="A542" s="83" t="s">
        <v>164</v>
      </c>
      <c r="B542" s="83">
        <v>6</v>
      </c>
      <c r="C542" s="84">
        <v>814.63354661000005</v>
      </c>
      <c r="D542" s="84">
        <v>769.84802745000002</v>
      </c>
      <c r="E542" s="84">
        <v>145.77887057999999</v>
      </c>
      <c r="F542" s="84">
        <v>145.77887057999999</v>
      </c>
    </row>
    <row r="543" spans="1:6" ht="12.75" customHeight="1" x14ac:dyDescent="0.2">
      <c r="A543" s="83" t="s">
        <v>164</v>
      </c>
      <c r="B543" s="83">
        <v>7</v>
      </c>
      <c r="C543" s="84">
        <v>784.28544653999995</v>
      </c>
      <c r="D543" s="84">
        <v>736.68828110000004</v>
      </c>
      <c r="E543" s="84">
        <v>139.49972170999999</v>
      </c>
      <c r="F543" s="84">
        <v>139.49972170999999</v>
      </c>
    </row>
    <row r="544" spans="1:6" ht="12.75" customHeight="1" x14ac:dyDescent="0.2">
      <c r="A544" s="83" t="s">
        <v>164</v>
      </c>
      <c r="B544" s="83">
        <v>8</v>
      </c>
      <c r="C544" s="84">
        <v>732.32611038000005</v>
      </c>
      <c r="D544" s="84">
        <v>685.07104618000005</v>
      </c>
      <c r="E544" s="84">
        <v>129.72545206000001</v>
      </c>
      <c r="F544" s="84">
        <v>129.72545206000001</v>
      </c>
    </row>
    <row r="545" spans="1:6" ht="12.75" customHeight="1" x14ac:dyDescent="0.2">
      <c r="A545" s="83" t="s">
        <v>164</v>
      </c>
      <c r="B545" s="83">
        <v>9</v>
      </c>
      <c r="C545" s="84">
        <v>707.80012692000003</v>
      </c>
      <c r="D545" s="84">
        <v>660.76042060999998</v>
      </c>
      <c r="E545" s="84">
        <v>125.12197784999999</v>
      </c>
      <c r="F545" s="84">
        <v>125.12197784999999</v>
      </c>
    </row>
    <row r="546" spans="1:6" ht="12.75" customHeight="1" x14ac:dyDescent="0.2">
      <c r="A546" s="83" t="s">
        <v>164</v>
      </c>
      <c r="B546" s="83">
        <v>10</v>
      </c>
      <c r="C546" s="84">
        <v>717.36020994</v>
      </c>
      <c r="D546" s="84">
        <v>670.23544626</v>
      </c>
      <c r="E546" s="84">
        <v>126.91617422</v>
      </c>
      <c r="F546" s="84">
        <v>126.91617422</v>
      </c>
    </row>
    <row r="547" spans="1:6" ht="12.75" customHeight="1" x14ac:dyDescent="0.2">
      <c r="A547" s="83" t="s">
        <v>164</v>
      </c>
      <c r="B547" s="83">
        <v>11</v>
      </c>
      <c r="C547" s="84">
        <v>725.00906517999999</v>
      </c>
      <c r="D547" s="84">
        <v>677.81732647000001</v>
      </c>
      <c r="E547" s="84">
        <v>128.35188346999999</v>
      </c>
      <c r="F547" s="84">
        <v>128.35188346999999</v>
      </c>
    </row>
    <row r="548" spans="1:6" ht="12.75" customHeight="1" x14ac:dyDescent="0.2">
      <c r="A548" s="83" t="s">
        <v>164</v>
      </c>
      <c r="B548" s="83">
        <v>12</v>
      </c>
      <c r="C548" s="84">
        <v>726.93029948000003</v>
      </c>
      <c r="D548" s="84">
        <v>678.83362303000001</v>
      </c>
      <c r="E548" s="84">
        <v>128.54432997999999</v>
      </c>
      <c r="F548" s="84">
        <v>128.54432997999999</v>
      </c>
    </row>
    <row r="549" spans="1:6" ht="12.75" customHeight="1" x14ac:dyDescent="0.2">
      <c r="A549" s="83" t="s">
        <v>164</v>
      </c>
      <c r="B549" s="83">
        <v>13</v>
      </c>
      <c r="C549" s="84">
        <v>717.50999731000002</v>
      </c>
      <c r="D549" s="84">
        <v>664.17247180000004</v>
      </c>
      <c r="E549" s="84">
        <v>125.76808585000001</v>
      </c>
      <c r="F549" s="84">
        <v>125.76808585000001</v>
      </c>
    </row>
    <row r="550" spans="1:6" ht="12.75" customHeight="1" x14ac:dyDescent="0.2">
      <c r="A550" s="83" t="s">
        <v>164</v>
      </c>
      <c r="B550" s="83">
        <v>14</v>
      </c>
      <c r="C550" s="84">
        <v>724.24179418000006</v>
      </c>
      <c r="D550" s="84">
        <v>669.97196556999995</v>
      </c>
      <c r="E550" s="84">
        <v>126.86628137</v>
      </c>
      <c r="F550" s="84">
        <v>126.86628137</v>
      </c>
    </row>
    <row r="551" spans="1:6" ht="12.75" customHeight="1" x14ac:dyDescent="0.2">
      <c r="A551" s="83" t="s">
        <v>164</v>
      </c>
      <c r="B551" s="83">
        <v>15</v>
      </c>
      <c r="C551" s="84">
        <v>720.30260779000002</v>
      </c>
      <c r="D551" s="84">
        <v>669.89629937999996</v>
      </c>
      <c r="E551" s="84">
        <v>126.85195317</v>
      </c>
      <c r="F551" s="84">
        <v>126.85195317</v>
      </c>
    </row>
    <row r="552" spans="1:6" ht="12.75" customHeight="1" x14ac:dyDescent="0.2">
      <c r="A552" s="83" t="s">
        <v>164</v>
      </c>
      <c r="B552" s="83">
        <v>16</v>
      </c>
      <c r="C552" s="84">
        <v>713.14643168999999</v>
      </c>
      <c r="D552" s="84">
        <v>665.25242200000002</v>
      </c>
      <c r="E552" s="84">
        <v>125.97258585</v>
      </c>
      <c r="F552" s="84">
        <v>125.97258585</v>
      </c>
    </row>
    <row r="553" spans="1:6" ht="12.75" customHeight="1" x14ac:dyDescent="0.2">
      <c r="A553" s="83" t="s">
        <v>164</v>
      </c>
      <c r="B553" s="83">
        <v>17</v>
      </c>
      <c r="C553" s="84">
        <v>667.06516855999996</v>
      </c>
      <c r="D553" s="84">
        <v>619.52612004000002</v>
      </c>
      <c r="E553" s="84">
        <v>117.31382669</v>
      </c>
      <c r="F553" s="84">
        <v>117.31382669</v>
      </c>
    </row>
    <row r="554" spans="1:6" ht="12.75" customHeight="1" x14ac:dyDescent="0.2">
      <c r="A554" s="83" t="s">
        <v>164</v>
      </c>
      <c r="B554" s="83">
        <v>18</v>
      </c>
      <c r="C554" s="84">
        <v>637.14047543000004</v>
      </c>
      <c r="D554" s="84">
        <v>589.99896798999998</v>
      </c>
      <c r="E554" s="84">
        <v>111.722548</v>
      </c>
      <c r="F554" s="84">
        <v>111.722548</v>
      </c>
    </row>
    <row r="555" spans="1:6" ht="12.75" customHeight="1" x14ac:dyDescent="0.2">
      <c r="A555" s="83" t="s">
        <v>164</v>
      </c>
      <c r="B555" s="83">
        <v>19</v>
      </c>
      <c r="C555" s="84">
        <v>630.1901292</v>
      </c>
      <c r="D555" s="84">
        <v>583.23435853000001</v>
      </c>
      <c r="E555" s="84">
        <v>110.44159761</v>
      </c>
      <c r="F555" s="84">
        <v>110.44159761</v>
      </c>
    </row>
    <row r="556" spans="1:6" ht="12.75" customHeight="1" x14ac:dyDescent="0.2">
      <c r="A556" s="83" t="s">
        <v>164</v>
      </c>
      <c r="B556" s="83">
        <v>20</v>
      </c>
      <c r="C556" s="84">
        <v>631.23679829000002</v>
      </c>
      <c r="D556" s="84">
        <v>584.99790556000005</v>
      </c>
      <c r="E556" s="84">
        <v>110.7755439</v>
      </c>
      <c r="F556" s="84">
        <v>110.7755439</v>
      </c>
    </row>
    <row r="557" spans="1:6" ht="12.75" customHeight="1" x14ac:dyDescent="0.2">
      <c r="A557" s="83" t="s">
        <v>164</v>
      </c>
      <c r="B557" s="83">
        <v>21</v>
      </c>
      <c r="C557" s="84">
        <v>650.86284408999995</v>
      </c>
      <c r="D557" s="84">
        <v>602.19722523999997</v>
      </c>
      <c r="E557" s="84">
        <v>114.03241709</v>
      </c>
      <c r="F557" s="84">
        <v>114.03241709</v>
      </c>
    </row>
    <row r="558" spans="1:6" ht="12.75" customHeight="1" x14ac:dyDescent="0.2">
      <c r="A558" s="83" t="s">
        <v>164</v>
      </c>
      <c r="B558" s="83">
        <v>22</v>
      </c>
      <c r="C558" s="84">
        <v>656.71281841999996</v>
      </c>
      <c r="D558" s="84">
        <v>606.21847714</v>
      </c>
      <c r="E558" s="84">
        <v>114.79388369</v>
      </c>
      <c r="F558" s="84">
        <v>114.79388369</v>
      </c>
    </row>
    <row r="559" spans="1:6" ht="12.75" customHeight="1" x14ac:dyDescent="0.2">
      <c r="A559" s="83" t="s">
        <v>164</v>
      </c>
      <c r="B559" s="83">
        <v>23</v>
      </c>
      <c r="C559" s="84">
        <v>608.60057689999996</v>
      </c>
      <c r="D559" s="84">
        <v>555.65387263000002</v>
      </c>
      <c r="E559" s="84">
        <v>105.21894075</v>
      </c>
      <c r="F559" s="84">
        <v>105.21894075</v>
      </c>
    </row>
    <row r="560" spans="1:6" ht="12.75" customHeight="1" x14ac:dyDescent="0.2">
      <c r="A560" s="83" t="s">
        <v>164</v>
      </c>
      <c r="B560" s="83">
        <v>24</v>
      </c>
      <c r="C560" s="84">
        <v>635.48301528000002</v>
      </c>
      <c r="D560" s="84">
        <v>583.27255045000004</v>
      </c>
      <c r="E560" s="84">
        <v>110.44882966</v>
      </c>
      <c r="F560" s="84">
        <v>110.44882966</v>
      </c>
    </row>
    <row r="561" spans="1:6" ht="12.75" customHeight="1" x14ac:dyDescent="0.2">
      <c r="A561" s="83" t="s">
        <v>165</v>
      </c>
      <c r="B561" s="83">
        <v>1</v>
      </c>
      <c r="C561" s="84">
        <v>721.99259346999997</v>
      </c>
      <c r="D561" s="84">
        <v>669.36821306000002</v>
      </c>
      <c r="E561" s="84">
        <v>126.75195444000001</v>
      </c>
      <c r="F561" s="84">
        <v>126.75195444000001</v>
      </c>
    </row>
    <row r="562" spans="1:6" ht="12.75" customHeight="1" x14ac:dyDescent="0.2">
      <c r="A562" s="83" t="s">
        <v>165</v>
      </c>
      <c r="B562" s="83">
        <v>2</v>
      </c>
      <c r="C562" s="84">
        <v>756.69441251000001</v>
      </c>
      <c r="D562" s="84">
        <v>706.01344693999999</v>
      </c>
      <c r="E562" s="84">
        <v>133.69111726</v>
      </c>
      <c r="F562" s="84">
        <v>133.69111726</v>
      </c>
    </row>
    <row r="563" spans="1:6" ht="12.75" customHeight="1" x14ac:dyDescent="0.2">
      <c r="A563" s="83" t="s">
        <v>165</v>
      </c>
      <c r="B563" s="83">
        <v>3</v>
      </c>
      <c r="C563" s="84">
        <v>736.82398236999995</v>
      </c>
      <c r="D563" s="84">
        <v>688.58069235999994</v>
      </c>
      <c r="E563" s="84">
        <v>130.39004069999999</v>
      </c>
      <c r="F563" s="84">
        <v>130.39004069999999</v>
      </c>
    </row>
    <row r="564" spans="1:6" ht="12.75" customHeight="1" x14ac:dyDescent="0.2">
      <c r="A564" s="83" t="s">
        <v>165</v>
      </c>
      <c r="B564" s="83">
        <v>4</v>
      </c>
      <c r="C564" s="84">
        <v>726.08897178999996</v>
      </c>
      <c r="D564" s="84">
        <v>677.26708500999996</v>
      </c>
      <c r="E564" s="84">
        <v>128.24768943000001</v>
      </c>
      <c r="F564" s="84">
        <v>128.24768943000001</v>
      </c>
    </row>
    <row r="565" spans="1:6" ht="12.75" customHeight="1" x14ac:dyDescent="0.2">
      <c r="A565" s="83" t="s">
        <v>165</v>
      </c>
      <c r="B565" s="83">
        <v>5</v>
      </c>
      <c r="C565" s="84">
        <v>727.27915754000003</v>
      </c>
      <c r="D565" s="84">
        <v>678.27788639000005</v>
      </c>
      <c r="E565" s="84">
        <v>128.43909536999999</v>
      </c>
      <c r="F565" s="84">
        <v>128.43909536999999</v>
      </c>
    </row>
    <row r="566" spans="1:6" ht="12.75" customHeight="1" x14ac:dyDescent="0.2">
      <c r="A566" s="83" t="s">
        <v>165</v>
      </c>
      <c r="B566" s="83">
        <v>6</v>
      </c>
      <c r="C566" s="84">
        <v>735.83695044000001</v>
      </c>
      <c r="D566" s="84">
        <v>687.75705072000005</v>
      </c>
      <c r="E566" s="84">
        <v>130.23407544</v>
      </c>
      <c r="F566" s="84">
        <v>130.23407544</v>
      </c>
    </row>
    <row r="567" spans="1:6" ht="12.75" customHeight="1" x14ac:dyDescent="0.2">
      <c r="A567" s="83" t="s">
        <v>165</v>
      </c>
      <c r="B567" s="83">
        <v>7</v>
      </c>
      <c r="C567" s="84">
        <v>703.61217551000004</v>
      </c>
      <c r="D567" s="84">
        <v>655.50269314000002</v>
      </c>
      <c r="E567" s="84">
        <v>124.12637152000001</v>
      </c>
      <c r="F567" s="84">
        <v>124.12637152000001</v>
      </c>
    </row>
    <row r="568" spans="1:6" ht="12.75" customHeight="1" x14ac:dyDescent="0.2">
      <c r="A568" s="83" t="s">
        <v>165</v>
      </c>
      <c r="B568" s="83">
        <v>8</v>
      </c>
      <c r="C568" s="84">
        <v>698.04345656999999</v>
      </c>
      <c r="D568" s="84">
        <v>648.88813974000004</v>
      </c>
      <c r="E568" s="84">
        <v>122.87383584</v>
      </c>
      <c r="F568" s="84">
        <v>122.87383584</v>
      </c>
    </row>
    <row r="569" spans="1:6" ht="12.75" customHeight="1" x14ac:dyDescent="0.2">
      <c r="A569" s="83" t="s">
        <v>165</v>
      </c>
      <c r="B569" s="83">
        <v>9</v>
      </c>
      <c r="C569" s="84">
        <v>738.32111387999998</v>
      </c>
      <c r="D569" s="84">
        <v>687.00222251000002</v>
      </c>
      <c r="E569" s="84">
        <v>130.09114073000001</v>
      </c>
      <c r="F569" s="84">
        <v>130.09114073000001</v>
      </c>
    </row>
    <row r="570" spans="1:6" ht="12.75" customHeight="1" x14ac:dyDescent="0.2">
      <c r="A570" s="83" t="s">
        <v>165</v>
      </c>
      <c r="B570" s="83">
        <v>10</v>
      </c>
      <c r="C570" s="84">
        <v>761.04659433999996</v>
      </c>
      <c r="D570" s="84">
        <v>710.52869648000001</v>
      </c>
      <c r="E570" s="84">
        <v>134.54612753999999</v>
      </c>
      <c r="F570" s="84">
        <v>134.54612753999999</v>
      </c>
    </row>
    <row r="571" spans="1:6" ht="12.75" customHeight="1" x14ac:dyDescent="0.2">
      <c r="A571" s="83" t="s">
        <v>165</v>
      </c>
      <c r="B571" s="83">
        <v>11</v>
      </c>
      <c r="C571" s="84">
        <v>748.88789069999996</v>
      </c>
      <c r="D571" s="84">
        <v>697.27534204000006</v>
      </c>
      <c r="E571" s="84">
        <v>132.03646463000001</v>
      </c>
      <c r="F571" s="84">
        <v>132.03646463000001</v>
      </c>
    </row>
    <row r="572" spans="1:6" ht="12.75" customHeight="1" x14ac:dyDescent="0.2">
      <c r="A572" s="83" t="s">
        <v>165</v>
      </c>
      <c r="B572" s="83">
        <v>12</v>
      </c>
      <c r="C572" s="84">
        <v>748.68812835999995</v>
      </c>
      <c r="D572" s="84">
        <v>694.31531245999997</v>
      </c>
      <c r="E572" s="84">
        <v>131.4759517</v>
      </c>
      <c r="F572" s="84">
        <v>131.4759517</v>
      </c>
    </row>
    <row r="573" spans="1:6" ht="12.75" customHeight="1" x14ac:dyDescent="0.2">
      <c r="A573" s="83" t="s">
        <v>165</v>
      </c>
      <c r="B573" s="83">
        <v>13</v>
      </c>
      <c r="C573" s="84">
        <v>748.66747606000001</v>
      </c>
      <c r="D573" s="84">
        <v>695.63892051000005</v>
      </c>
      <c r="E573" s="84">
        <v>131.72659089000001</v>
      </c>
      <c r="F573" s="84">
        <v>131.72659089000001</v>
      </c>
    </row>
    <row r="574" spans="1:6" ht="12.75" customHeight="1" x14ac:dyDescent="0.2">
      <c r="A574" s="83" t="s">
        <v>165</v>
      </c>
      <c r="B574" s="83">
        <v>14</v>
      </c>
      <c r="C574" s="84">
        <v>763.76188490000004</v>
      </c>
      <c r="D574" s="84">
        <v>713.68882338000003</v>
      </c>
      <c r="E574" s="84">
        <v>135.14453101000001</v>
      </c>
      <c r="F574" s="84">
        <v>135.14453101000001</v>
      </c>
    </row>
    <row r="575" spans="1:6" ht="12.75" customHeight="1" x14ac:dyDescent="0.2">
      <c r="A575" s="83" t="s">
        <v>165</v>
      </c>
      <c r="B575" s="83">
        <v>15</v>
      </c>
      <c r="C575" s="84">
        <v>771.19155703000001</v>
      </c>
      <c r="D575" s="84">
        <v>722.51270182999997</v>
      </c>
      <c r="E575" s="84">
        <v>136.81542576999999</v>
      </c>
      <c r="F575" s="84">
        <v>136.81542576999999</v>
      </c>
    </row>
    <row r="576" spans="1:6" ht="12.75" customHeight="1" x14ac:dyDescent="0.2">
      <c r="A576" s="83" t="s">
        <v>165</v>
      </c>
      <c r="B576" s="83">
        <v>16</v>
      </c>
      <c r="C576" s="84">
        <v>761.75163952000003</v>
      </c>
      <c r="D576" s="84">
        <v>719.51822789000005</v>
      </c>
      <c r="E576" s="84">
        <v>136.24839044000001</v>
      </c>
      <c r="F576" s="84">
        <v>136.24839044000001</v>
      </c>
    </row>
    <row r="577" spans="1:6" ht="12.75" customHeight="1" x14ac:dyDescent="0.2">
      <c r="A577" s="83" t="s">
        <v>165</v>
      </c>
      <c r="B577" s="83">
        <v>17</v>
      </c>
      <c r="C577" s="84">
        <v>746.20901550999997</v>
      </c>
      <c r="D577" s="84">
        <v>699.96481343000005</v>
      </c>
      <c r="E577" s="84">
        <v>132.54574450000001</v>
      </c>
      <c r="F577" s="84">
        <v>132.54574450000001</v>
      </c>
    </row>
    <row r="578" spans="1:6" ht="12.75" customHeight="1" x14ac:dyDescent="0.2">
      <c r="A578" s="83" t="s">
        <v>165</v>
      </c>
      <c r="B578" s="83">
        <v>18</v>
      </c>
      <c r="C578" s="84">
        <v>725.17672150999999</v>
      </c>
      <c r="D578" s="84">
        <v>681.37152988000003</v>
      </c>
      <c r="E578" s="84">
        <v>129.02490950000001</v>
      </c>
      <c r="F578" s="84">
        <v>129.02490950000001</v>
      </c>
    </row>
    <row r="579" spans="1:6" ht="12.75" customHeight="1" x14ac:dyDescent="0.2">
      <c r="A579" s="83" t="s">
        <v>165</v>
      </c>
      <c r="B579" s="83">
        <v>19</v>
      </c>
      <c r="C579" s="84">
        <v>719.34043487999998</v>
      </c>
      <c r="D579" s="84">
        <v>672.16065558000003</v>
      </c>
      <c r="E579" s="84">
        <v>127.28073298</v>
      </c>
      <c r="F579" s="84">
        <v>127.28073298</v>
      </c>
    </row>
    <row r="580" spans="1:6" ht="12.75" customHeight="1" x14ac:dyDescent="0.2">
      <c r="A580" s="83" t="s">
        <v>165</v>
      </c>
      <c r="B580" s="83">
        <v>20</v>
      </c>
      <c r="C580" s="84">
        <v>705.40067796000005</v>
      </c>
      <c r="D580" s="84">
        <v>658.54078646000005</v>
      </c>
      <c r="E580" s="84">
        <v>124.70166664</v>
      </c>
      <c r="F580" s="84">
        <v>124.70166664</v>
      </c>
    </row>
    <row r="581" spans="1:6" ht="12.75" customHeight="1" x14ac:dyDescent="0.2">
      <c r="A581" s="83" t="s">
        <v>165</v>
      </c>
      <c r="B581" s="83">
        <v>21</v>
      </c>
      <c r="C581" s="84">
        <v>687.94198792999998</v>
      </c>
      <c r="D581" s="84">
        <v>640.95540641000002</v>
      </c>
      <c r="E581" s="84">
        <v>121.37168884</v>
      </c>
      <c r="F581" s="84">
        <v>121.37168884</v>
      </c>
    </row>
    <row r="582" spans="1:6" ht="12.75" customHeight="1" x14ac:dyDescent="0.2">
      <c r="A582" s="83" t="s">
        <v>165</v>
      </c>
      <c r="B582" s="83">
        <v>22</v>
      </c>
      <c r="C582" s="84">
        <v>689.20885195999995</v>
      </c>
      <c r="D582" s="84">
        <v>646.31819449</v>
      </c>
      <c r="E582" s="84">
        <v>122.38718951</v>
      </c>
      <c r="F582" s="84">
        <v>122.38718951</v>
      </c>
    </row>
    <row r="583" spans="1:6" ht="12.75" customHeight="1" x14ac:dyDescent="0.2">
      <c r="A583" s="83" t="s">
        <v>165</v>
      </c>
      <c r="B583" s="83">
        <v>23</v>
      </c>
      <c r="C583" s="84">
        <v>699.48912715999995</v>
      </c>
      <c r="D583" s="84">
        <v>652.40128312000002</v>
      </c>
      <c r="E583" s="84">
        <v>123.53908671000001</v>
      </c>
      <c r="F583" s="84">
        <v>123.53908671000001</v>
      </c>
    </row>
    <row r="584" spans="1:6" ht="12.75" customHeight="1" x14ac:dyDescent="0.2">
      <c r="A584" s="83" t="s">
        <v>165</v>
      </c>
      <c r="B584" s="83">
        <v>24</v>
      </c>
      <c r="C584" s="84">
        <v>745.60283004999997</v>
      </c>
      <c r="D584" s="84">
        <v>698.18978374000005</v>
      </c>
      <c r="E584" s="84">
        <v>132.20962384000001</v>
      </c>
      <c r="F584" s="84">
        <v>132.20962384000001</v>
      </c>
    </row>
    <row r="585" spans="1:6" ht="12.75" customHeight="1" x14ac:dyDescent="0.2">
      <c r="A585" s="83" t="s">
        <v>166</v>
      </c>
      <c r="B585" s="83">
        <v>1</v>
      </c>
      <c r="C585" s="84">
        <v>749.13957011000002</v>
      </c>
      <c r="D585" s="84">
        <v>707.88338610999995</v>
      </c>
      <c r="E585" s="84">
        <v>134.04521002999999</v>
      </c>
      <c r="F585" s="84">
        <v>134.04521002999999</v>
      </c>
    </row>
    <row r="586" spans="1:6" ht="12.75" customHeight="1" x14ac:dyDescent="0.2">
      <c r="A586" s="83" t="s">
        <v>166</v>
      </c>
      <c r="B586" s="83">
        <v>2</v>
      </c>
      <c r="C586" s="84">
        <v>796.35927346000005</v>
      </c>
      <c r="D586" s="84">
        <v>748.50648254999999</v>
      </c>
      <c r="E586" s="84">
        <v>141.73762321000001</v>
      </c>
      <c r="F586" s="84">
        <v>141.73762321000001</v>
      </c>
    </row>
    <row r="587" spans="1:6" ht="12.75" customHeight="1" x14ac:dyDescent="0.2">
      <c r="A587" s="83" t="s">
        <v>166</v>
      </c>
      <c r="B587" s="83">
        <v>3</v>
      </c>
      <c r="C587" s="84">
        <v>819.04643249000003</v>
      </c>
      <c r="D587" s="84">
        <v>771.79122226000004</v>
      </c>
      <c r="E587" s="84">
        <v>146.14683507999999</v>
      </c>
      <c r="F587" s="84">
        <v>146.14683507999999</v>
      </c>
    </row>
    <row r="588" spans="1:6" ht="12.75" customHeight="1" x14ac:dyDescent="0.2">
      <c r="A588" s="83" t="s">
        <v>166</v>
      </c>
      <c r="B588" s="83">
        <v>4</v>
      </c>
      <c r="C588" s="84">
        <v>842.63487640999995</v>
      </c>
      <c r="D588" s="84">
        <v>794.53681143999995</v>
      </c>
      <c r="E588" s="84">
        <v>150.45395309</v>
      </c>
      <c r="F588" s="84">
        <v>150.45395309</v>
      </c>
    </row>
    <row r="589" spans="1:6" ht="12.75" customHeight="1" x14ac:dyDescent="0.2">
      <c r="A589" s="83" t="s">
        <v>166</v>
      </c>
      <c r="B589" s="83">
        <v>5</v>
      </c>
      <c r="C589" s="84">
        <v>844.53875758000004</v>
      </c>
      <c r="D589" s="84">
        <v>796.24143937999997</v>
      </c>
      <c r="E589" s="84">
        <v>150.77674242000001</v>
      </c>
      <c r="F589" s="84">
        <v>150.77674242000001</v>
      </c>
    </row>
    <row r="590" spans="1:6" ht="12.75" customHeight="1" x14ac:dyDescent="0.2">
      <c r="A590" s="83" t="s">
        <v>166</v>
      </c>
      <c r="B590" s="83">
        <v>6</v>
      </c>
      <c r="C590" s="84">
        <v>839.11054923999995</v>
      </c>
      <c r="D590" s="84">
        <v>790.76033264</v>
      </c>
      <c r="E590" s="84">
        <v>149.73883685999999</v>
      </c>
      <c r="F590" s="84">
        <v>149.73883685999999</v>
      </c>
    </row>
    <row r="591" spans="1:6" ht="12.75" customHeight="1" x14ac:dyDescent="0.2">
      <c r="A591" s="83" t="s">
        <v>166</v>
      </c>
      <c r="B591" s="83">
        <v>7</v>
      </c>
      <c r="C591" s="84">
        <v>807.26097574999994</v>
      </c>
      <c r="D591" s="84">
        <v>762.14831821999996</v>
      </c>
      <c r="E591" s="84">
        <v>144.32084915999999</v>
      </c>
      <c r="F591" s="84">
        <v>144.32084915999999</v>
      </c>
    </row>
    <row r="592" spans="1:6" ht="12.75" customHeight="1" x14ac:dyDescent="0.2">
      <c r="A592" s="83" t="s">
        <v>166</v>
      </c>
      <c r="B592" s="83">
        <v>8</v>
      </c>
      <c r="C592" s="84">
        <v>763.46198070000003</v>
      </c>
      <c r="D592" s="84">
        <v>720.09884596999996</v>
      </c>
      <c r="E592" s="84">
        <v>136.35833661999999</v>
      </c>
      <c r="F592" s="84">
        <v>136.35833661999999</v>
      </c>
    </row>
    <row r="593" spans="1:6" ht="12.75" customHeight="1" x14ac:dyDescent="0.2">
      <c r="A593" s="83" t="s">
        <v>166</v>
      </c>
      <c r="B593" s="83">
        <v>9</v>
      </c>
      <c r="C593" s="84">
        <v>709.85063118999994</v>
      </c>
      <c r="D593" s="84">
        <v>662.65984743000001</v>
      </c>
      <c r="E593" s="84">
        <v>125.48165442</v>
      </c>
      <c r="F593" s="84">
        <v>125.48165442</v>
      </c>
    </row>
    <row r="594" spans="1:6" ht="12.75" customHeight="1" x14ac:dyDescent="0.2">
      <c r="A594" s="83" t="s">
        <v>166</v>
      </c>
      <c r="B594" s="83">
        <v>10</v>
      </c>
      <c r="C594" s="84">
        <v>653.97822839000003</v>
      </c>
      <c r="D594" s="84">
        <v>610.38471883</v>
      </c>
      <c r="E594" s="84">
        <v>115.58280564</v>
      </c>
      <c r="F594" s="84">
        <v>115.58280564</v>
      </c>
    </row>
    <row r="595" spans="1:6" ht="12.75" customHeight="1" x14ac:dyDescent="0.2">
      <c r="A595" s="83" t="s">
        <v>166</v>
      </c>
      <c r="B595" s="83">
        <v>11</v>
      </c>
      <c r="C595" s="84">
        <v>651.38283311999999</v>
      </c>
      <c r="D595" s="84">
        <v>602.86025419999999</v>
      </c>
      <c r="E595" s="84">
        <v>114.15796864000001</v>
      </c>
      <c r="F595" s="84">
        <v>114.15796864000001</v>
      </c>
    </row>
    <row r="596" spans="1:6" ht="12.75" customHeight="1" x14ac:dyDescent="0.2">
      <c r="A596" s="83" t="s">
        <v>166</v>
      </c>
      <c r="B596" s="83">
        <v>12</v>
      </c>
      <c r="C596" s="84">
        <v>647.85407639000005</v>
      </c>
      <c r="D596" s="84">
        <v>598.95677759</v>
      </c>
      <c r="E596" s="84">
        <v>113.41880404</v>
      </c>
      <c r="F596" s="84">
        <v>113.41880404</v>
      </c>
    </row>
    <row r="597" spans="1:6" ht="12.75" customHeight="1" x14ac:dyDescent="0.2">
      <c r="A597" s="83" t="s">
        <v>166</v>
      </c>
      <c r="B597" s="83">
        <v>13</v>
      </c>
      <c r="C597" s="84">
        <v>661.03039305000004</v>
      </c>
      <c r="D597" s="84">
        <v>616.24330702999998</v>
      </c>
      <c r="E597" s="84">
        <v>116.69219131</v>
      </c>
      <c r="F597" s="84">
        <v>116.69219131</v>
      </c>
    </row>
    <row r="598" spans="1:6" ht="12.75" customHeight="1" x14ac:dyDescent="0.2">
      <c r="A598" s="83" t="s">
        <v>166</v>
      </c>
      <c r="B598" s="83">
        <v>14</v>
      </c>
      <c r="C598" s="84">
        <v>672.98902482000005</v>
      </c>
      <c r="D598" s="84">
        <v>629.57522201999996</v>
      </c>
      <c r="E598" s="84">
        <v>119.21673049</v>
      </c>
      <c r="F598" s="84">
        <v>119.21673049</v>
      </c>
    </row>
    <row r="599" spans="1:6" ht="12.75" customHeight="1" x14ac:dyDescent="0.2">
      <c r="A599" s="83" t="s">
        <v>166</v>
      </c>
      <c r="B599" s="83">
        <v>15</v>
      </c>
      <c r="C599" s="84">
        <v>684.90222251</v>
      </c>
      <c r="D599" s="84">
        <v>637.96123707000004</v>
      </c>
      <c r="E599" s="84">
        <v>120.80471119000001</v>
      </c>
      <c r="F599" s="84">
        <v>120.80471119000001</v>
      </c>
    </row>
    <row r="600" spans="1:6" ht="12.75" customHeight="1" x14ac:dyDescent="0.2">
      <c r="A600" s="83" t="s">
        <v>166</v>
      </c>
      <c r="B600" s="83">
        <v>16</v>
      </c>
      <c r="C600" s="84">
        <v>693.41265438000005</v>
      </c>
      <c r="D600" s="84">
        <v>646.65080854999997</v>
      </c>
      <c r="E600" s="84">
        <v>122.45017350000001</v>
      </c>
      <c r="F600" s="84">
        <v>122.45017350000001</v>
      </c>
    </row>
    <row r="601" spans="1:6" ht="12.75" customHeight="1" x14ac:dyDescent="0.2">
      <c r="A601" s="83" t="s">
        <v>166</v>
      </c>
      <c r="B601" s="83">
        <v>17</v>
      </c>
      <c r="C601" s="84">
        <v>661.48311801</v>
      </c>
      <c r="D601" s="84">
        <v>613.89536181999995</v>
      </c>
      <c r="E601" s="84">
        <v>116.24758303999999</v>
      </c>
      <c r="F601" s="84">
        <v>116.24758303999999</v>
      </c>
    </row>
    <row r="602" spans="1:6" ht="12.75" customHeight="1" x14ac:dyDescent="0.2">
      <c r="A602" s="83" t="s">
        <v>166</v>
      </c>
      <c r="B602" s="83">
        <v>18</v>
      </c>
      <c r="C602" s="84">
        <v>623.72342193999998</v>
      </c>
      <c r="D602" s="84">
        <v>576.36164374999998</v>
      </c>
      <c r="E602" s="84">
        <v>109.14017634</v>
      </c>
      <c r="F602" s="84">
        <v>109.14017634</v>
      </c>
    </row>
    <row r="603" spans="1:6" ht="12.75" customHeight="1" x14ac:dyDescent="0.2">
      <c r="A603" s="83" t="s">
        <v>166</v>
      </c>
      <c r="B603" s="83">
        <v>19</v>
      </c>
      <c r="C603" s="84">
        <v>609.88939972000003</v>
      </c>
      <c r="D603" s="84">
        <v>564.43575188</v>
      </c>
      <c r="E603" s="84">
        <v>106.88188251</v>
      </c>
      <c r="F603" s="84">
        <v>106.88188251</v>
      </c>
    </row>
    <row r="604" spans="1:6" ht="12.75" customHeight="1" x14ac:dyDescent="0.2">
      <c r="A604" s="83" t="s">
        <v>166</v>
      </c>
      <c r="B604" s="83">
        <v>20</v>
      </c>
      <c r="C604" s="84">
        <v>606.26763287999995</v>
      </c>
      <c r="D604" s="84">
        <v>559.30621066000003</v>
      </c>
      <c r="E604" s="84">
        <v>105.9105496</v>
      </c>
      <c r="F604" s="84">
        <v>105.9105496</v>
      </c>
    </row>
    <row r="605" spans="1:6" ht="12.75" customHeight="1" x14ac:dyDescent="0.2">
      <c r="A605" s="83" t="s">
        <v>166</v>
      </c>
      <c r="B605" s="83">
        <v>21</v>
      </c>
      <c r="C605" s="84">
        <v>615.81497220000006</v>
      </c>
      <c r="D605" s="84">
        <v>568.68290522999996</v>
      </c>
      <c r="E605" s="84">
        <v>107.68612594</v>
      </c>
      <c r="F605" s="84">
        <v>107.68612594</v>
      </c>
    </row>
    <row r="606" spans="1:6" ht="12.75" customHeight="1" x14ac:dyDescent="0.2">
      <c r="A606" s="83" t="s">
        <v>166</v>
      </c>
      <c r="B606" s="83">
        <v>22</v>
      </c>
      <c r="C606" s="84">
        <v>621.56286825999996</v>
      </c>
      <c r="D606" s="84">
        <v>574.13237139</v>
      </c>
      <c r="E606" s="84">
        <v>108.71804003</v>
      </c>
      <c r="F606" s="84">
        <v>108.71804003</v>
      </c>
    </row>
    <row r="607" spans="1:6" ht="12.75" customHeight="1" x14ac:dyDescent="0.2">
      <c r="A607" s="83" t="s">
        <v>166</v>
      </c>
      <c r="B607" s="83">
        <v>23</v>
      </c>
      <c r="C607" s="84">
        <v>615.39568582000004</v>
      </c>
      <c r="D607" s="84">
        <v>566.69400884000004</v>
      </c>
      <c r="E607" s="84">
        <v>107.30950737000001</v>
      </c>
      <c r="F607" s="84">
        <v>107.30950737000001</v>
      </c>
    </row>
    <row r="608" spans="1:6" ht="12.75" customHeight="1" x14ac:dyDescent="0.2">
      <c r="A608" s="83" t="s">
        <v>166</v>
      </c>
      <c r="B608" s="83">
        <v>24</v>
      </c>
      <c r="C608" s="84">
        <v>686.85319239</v>
      </c>
      <c r="D608" s="84">
        <v>637.11132831999998</v>
      </c>
      <c r="E608" s="84">
        <v>120.64377197</v>
      </c>
      <c r="F608" s="84">
        <v>120.64377197</v>
      </c>
    </row>
    <row r="609" spans="1:6" ht="12.75" customHeight="1" x14ac:dyDescent="0.2">
      <c r="A609" s="83" t="s">
        <v>167</v>
      </c>
      <c r="B609" s="83">
        <v>1</v>
      </c>
      <c r="C609" s="84">
        <v>740.72989994</v>
      </c>
      <c r="D609" s="84">
        <v>690.70854929999996</v>
      </c>
      <c r="E609" s="84">
        <v>130.79297292999999</v>
      </c>
      <c r="F609" s="84">
        <v>130.79297292999999</v>
      </c>
    </row>
    <row r="610" spans="1:6" ht="12.75" customHeight="1" x14ac:dyDescent="0.2">
      <c r="A610" s="83" t="s">
        <v>167</v>
      </c>
      <c r="B610" s="83">
        <v>2</v>
      </c>
      <c r="C610" s="84">
        <v>776.32894981000004</v>
      </c>
      <c r="D610" s="84">
        <v>726.19033327</v>
      </c>
      <c r="E610" s="84">
        <v>137.51182420000001</v>
      </c>
      <c r="F610" s="84">
        <v>137.51182420000001</v>
      </c>
    </row>
    <row r="611" spans="1:6" ht="12.75" customHeight="1" x14ac:dyDescent="0.2">
      <c r="A611" s="83" t="s">
        <v>167</v>
      </c>
      <c r="B611" s="83">
        <v>3</v>
      </c>
      <c r="C611" s="84">
        <v>782.76080166999998</v>
      </c>
      <c r="D611" s="84">
        <v>733.40667616999997</v>
      </c>
      <c r="E611" s="84">
        <v>138.87831509</v>
      </c>
      <c r="F611" s="84">
        <v>138.87831509</v>
      </c>
    </row>
    <row r="612" spans="1:6" ht="12.75" customHeight="1" x14ac:dyDescent="0.2">
      <c r="A612" s="83" t="s">
        <v>167</v>
      </c>
      <c r="B612" s="83">
        <v>4</v>
      </c>
      <c r="C612" s="84">
        <v>786.03246057000001</v>
      </c>
      <c r="D612" s="84">
        <v>737.27632753</v>
      </c>
      <c r="E612" s="84">
        <v>139.61107451999999</v>
      </c>
      <c r="F612" s="84">
        <v>139.61107451999999</v>
      </c>
    </row>
    <row r="613" spans="1:6" ht="12.75" customHeight="1" x14ac:dyDescent="0.2">
      <c r="A613" s="83" t="s">
        <v>167</v>
      </c>
      <c r="B613" s="83">
        <v>5</v>
      </c>
      <c r="C613" s="84">
        <v>785.90098143</v>
      </c>
      <c r="D613" s="84">
        <v>737.15135823000003</v>
      </c>
      <c r="E613" s="84">
        <v>139.58741026000001</v>
      </c>
      <c r="F613" s="84">
        <v>139.58741026000001</v>
      </c>
    </row>
    <row r="614" spans="1:6" ht="12.75" customHeight="1" x14ac:dyDescent="0.2">
      <c r="A614" s="83" t="s">
        <v>167</v>
      </c>
      <c r="B614" s="83">
        <v>6</v>
      </c>
      <c r="C614" s="84">
        <v>785.09886799000003</v>
      </c>
      <c r="D614" s="84">
        <v>736.15582354000003</v>
      </c>
      <c r="E614" s="84">
        <v>139.39889524</v>
      </c>
      <c r="F614" s="84">
        <v>139.39889524</v>
      </c>
    </row>
    <row r="615" spans="1:6" ht="12.75" customHeight="1" x14ac:dyDescent="0.2">
      <c r="A615" s="83" t="s">
        <v>167</v>
      </c>
      <c r="B615" s="83">
        <v>7</v>
      </c>
      <c r="C615" s="84">
        <v>772.10003382000002</v>
      </c>
      <c r="D615" s="84">
        <v>723.23944062999999</v>
      </c>
      <c r="E615" s="84">
        <v>136.95304145</v>
      </c>
      <c r="F615" s="84">
        <v>136.95304145</v>
      </c>
    </row>
    <row r="616" spans="1:6" ht="12.75" customHeight="1" x14ac:dyDescent="0.2">
      <c r="A616" s="83" t="s">
        <v>167</v>
      </c>
      <c r="B616" s="83">
        <v>8</v>
      </c>
      <c r="C616" s="84">
        <v>761.95133444999999</v>
      </c>
      <c r="D616" s="84">
        <v>713.16428198000006</v>
      </c>
      <c r="E616" s="84">
        <v>135.04520353999999</v>
      </c>
      <c r="F616" s="84">
        <v>135.04520353999999</v>
      </c>
    </row>
    <row r="617" spans="1:6" ht="12.75" customHeight="1" x14ac:dyDescent="0.2">
      <c r="A617" s="83" t="s">
        <v>167</v>
      </c>
      <c r="B617" s="83">
        <v>9</v>
      </c>
      <c r="C617" s="84">
        <v>723.81558168000004</v>
      </c>
      <c r="D617" s="84">
        <v>675.44920974000001</v>
      </c>
      <c r="E617" s="84">
        <v>127.90345551</v>
      </c>
      <c r="F617" s="84">
        <v>127.90345551</v>
      </c>
    </row>
    <row r="618" spans="1:6" ht="12.75" customHeight="1" x14ac:dyDescent="0.2">
      <c r="A618" s="83" t="s">
        <v>167</v>
      </c>
      <c r="B618" s="83">
        <v>10</v>
      </c>
      <c r="C618" s="84">
        <v>679.42707082000004</v>
      </c>
      <c r="D618" s="84">
        <v>631.69268872999999</v>
      </c>
      <c r="E618" s="84">
        <v>119.61769522</v>
      </c>
      <c r="F618" s="84">
        <v>119.61769522</v>
      </c>
    </row>
    <row r="619" spans="1:6" ht="12.75" customHeight="1" x14ac:dyDescent="0.2">
      <c r="A619" s="83" t="s">
        <v>167</v>
      </c>
      <c r="B619" s="83">
        <v>11</v>
      </c>
      <c r="C619" s="84">
        <v>646.67033880999998</v>
      </c>
      <c r="D619" s="84">
        <v>597.80995290999999</v>
      </c>
      <c r="E619" s="84">
        <v>113.20164065</v>
      </c>
      <c r="F619" s="84">
        <v>113.20164065</v>
      </c>
    </row>
    <row r="620" spans="1:6" ht="12.75" customHeight="1" x14ac:dyDescent="0.2">
      <c r="A620" s="83" t="s">
        <v>167</v>
      </c>
      <c r="B620" s="83">
        <v>12</v>
      </c>
      <c r="C620" s="84">
        <v>648.96658104999995</v>
      </c>
      <c r="D620" s="84">
        <v>598.24114282999994</v>
      </c>
      <c r="E620" s="84">
        <v>113.28329101999999</v>
      </c>
      <c r="F620" s="84">
        <v>113.28329101999999</v>
      </c>
    </row>
    <row r="621" spans="1:6" ht="12.75" customHeight="1" x14ac:dyDescent="0.2">
      <c r="A621" s="83" t="s">
        <v>167</v>
      </c>
      <c r="B621" s="83">
        <v>13</v>
      </c>
      <c r="C621" s="84">
        <v>667.63696015000005</v>
      </c>
      <c r="D621" s="84">
        <v>615.40038741000001</v>
      </c>
      <c r="E621" s="84">
        <v>116.53257556</v>
      </c>
      <c r="F621" s="84">
        <v>116.53257556</v>
      </c>
    </row>
    <row r="622" spans="1:6" ht="12.75" customHeight="1" x14ac:dyDescent="0.2">
      <c r="A622" s="83" t="s">
        <v>167</v>
      </c>
      <c r="B622" s="83">
        <v>14</v>
      </c>
      <c r="C622" s="84">
        <v>685.41022509000004</v>
      </c>
      <c r="D622" s="84">
        <v>634.42844737999997</v>
      </c>
      <c r="E622" s="84">
        <v>120.13574007</v>
      </c>
      <c r="F622" s="84">
        <v>120.13574007</v>
      </c>
    </row>
    <row r="623" spans="1:6" ht="12.75" customHeight="1" x14ac:dyDescent="0.2">
      <c r="A623" s="83" t="s">
        <v>167</v>
      </c>
      <c r="B623" s="83">
        <v>15</v>
      </c>
      <c r="C623" s="84">
        <v>696.51091411000004</v>
      </c>
      <c r="D623" s="84">
        <v>647.82271956</v>
      </c>
      <c r="E623" s="84">
        <v>122.67208725</v>
      </c>
      <c r="F623" s="84">
        <v>122.67208725</v>
      </c>
    </row>
    <row r="624" spans="1:6" ht="12.75" customHeight="1" x14ac:dyDescent="0.2">
      <c r="A624" s="83" t="s">
        <v>167</v>
      </c>
      <c r="B624" s="83">
        <v>16</v>
      </c>
      <c r="C624" s="84">
        <v>707.89488489999997</v>
      </c>
      <c r="D624" s="84">
        <v>660.93535702999998</v>
      </c>
      <c r="E624" s="84">
        <v>125.15510390999999</v>
      </c>
      <c r="F624" s="84">
        <v>125.15510390999999</v>
      </c>
    </row>
    <row r="625" spans="1:6" ht="12.75" customHeight="1" x14ac:dyDescent="0.2">
      <c r="A625" s="83" t="s">
        <v>167</v>
      </c>
      <c r="B625" s="83">
        <v>17</v>
      </c>
      <c r="C625" s="84">
        <v>671.46048893</v>
      </c>
      <c r="D625" s="84">
        <v>624.00430870000002</v>
      </c>
      <c r="E625" s="84">
        <v>118.16181911</v>
      </c>
      <c r="F625" s="84">
        <v>118.16181911</v>
      </c>
    </row>
    <row r="626" spans="1:6" ht="12.75" customHeight="1" x14ac:dyDescent="0.2">
      <c r="A626" s="83" t="s">
        <v>167</v>
      </c>
      <c r="B626" s="83">
        <v>18</v>
      </c>
      <c r="C626" s="84">
        <v>633.28294874999995</v>
      </c>
      <c r="D626" s="84">
        <v>585.73829265999996</v>
      </c>
      <c r="E626" s="84">
        <v>110.91574404000001</v>
      </c>
      <c r="F626" s="84">
        <v>110.91574404000001</v>
      </c>
    </row>
    <row r="627" spans="1:6" ht="12.75" customHeight="1" x14ac:dyDescent="0.2">
      <c r="A627" s="83" t="s">
        <v>167</v>
      </c>
      <c r="B627" s="83">
        <v>19</v>
      </c>
      <c r="C627" s="84">
        <v>646.11274445000004</v>
      </c>
      <c r="D627" s="84">
        <v>598.29473241000005</v>
      </c>
      <c r="E627" s="84">
        <v>113.29343878</v>
      </c>
      <c r="F627" s="84">
        <v>113.29343878</v>
      </c>
    </row>
    <row r="628" spans="1:6" ht="12.75" customHeight="1" x14ac:dyDescent="0.2">
      <c r="A628" s="83" t="s">
        <v>167</v>
      </c>
      <c r="B628" s="83">
        <v>20</v>
      </c>
      <c r="C628" s="84">
        <v>650.07937935999996</v>
      </c>
      <c r="D628" s="84">
        <v>601.92755638000006</v>
      </c>
      <c r="E628" s="84">
        <v>113.98135243999999</v>
      </c>
      <c r="F628" s="84">
        <v>113.98135243999999</v>
      </c>
    </row>
    <row r="629" spans="1:6" ht="12.75" customHeight="1" x14ac:dyDescent="0.2">
      <c r="A629" s="83" t="s">
        <v>167</v>
      </c>
      <c r="B629" s="83">
        <v>21</v>
      </c>
      <c r="C629" s="84">
        <v>623.81974130000003</v>
      </c>
      <c r="D629" s="84">
        <v>575.49411165000004</v>
      </c>
      <c r="E629" s="84">
        <v>108.97589996000001</v>
      </c>
      <c r="F629" s="84">
        <v>108.97589996000001</v>
      </c>
    </row>
    <row r="630" spans="1:6" ht="12.75" customHeight="1" x14ac:dyDescent="0.2">
      <c r="A630" s="83" t="s">
        <v>167</v>
      </c>
      <c r="B630" s="83">
        <v>22</v>
      </c>
      <c r="C630" s="84">
        <v>627.08017698000003</v>
      </c>
      <c r="D630" s="84">
        <v>579.97182330999999</v>
      </c>
      <c r="E630" s="84">
        <v>109.82380204</v>
      </c>
      <c r="F630" s="84">
        <v>109.82380204</v>
      </c>
    </row>
    <row r="631" spans="1:6" ht="12.75" customHeight="1" x14ac:dyDescent="0.2">
      <c r="A631" s="83" t="s">
        <v>167</v>
      </c>
      <c r="B631" s="83">
        <v>23</v>
      </c>
      <c r="C631" s="84">
        <v>633.41330514000003</v>
      </c>
      <c r="D631" s="84">
        <v>591.35223275999999</v>
      </c>
      <c r="E631" s="84">
        <v>111.978803</v>
      </c>
      <c r="F631" s="84">
        <v>111.978803</v>
      </c>
    </row>
    <row r="632" spans="1:6" ht="12.75" customHeight="1" x14ac:dyDescent="0.2">
      <c r="A632" s="83" t="s">
        <v>167</v>
      </c>
      <c r="B632" s="83">
        <v>24</v>
      </c>
      <c r="C632" s="84">
        <v>717.38163817999998</v>
      </c>
      <c r="D632" s="84">
        <v>666.92632341000001</v>
      </c>
      <c r="E632" s="84">
        <v>126.28955679000001</v>
      </c>
      <c r="F632" s="84">
        <v>126.28955679000001</v>
      </c>
    </row>
    <row r="633" spans="1:6" ht="12.75" customHeight="1" x14ac:dyDescent="0.2">
      <c r="A633" s="83" t="s">
        <v>168</v>
      </c>
      <c r="B633" s="83">
        <v>1</v>
      </c>
      <c r="C633" s="84">
        <v>832.91048608000006</v>
      </c>
      <c r="D633" s="84">
        <v>781.26488326000003</v>
      </c>
      <c r="E633" s="84">
        <v>147.94077304000001</v>
      </c>
      <c r="F633" s="84">
        <v>147.94077304000001</v>
      </c>
    </row>
    <row r="634" spans="1:6" ht="12.75" customHeight="1" x14ac:dyDescent="0.2">
      <c r="A634" s="83" t="s">
        <v>168</v>
      </c>
      <c r="B634" s="83">
        <v>2</v>
      </c>
      <c r="C634" s="84">
        <v>889.26436985999999</v>
      </c>
      <c r="D634" s="84">
        <v>836.73055268999997</v>
      </c>
      <c r="E634" s="84">
        <v>158.44378449000001</v>
      </c>
      <c r="F634" s="84">
        <v>158.44378449000001</v>
      </c>
    </row>
    <row r="635" spans="1:6" ht="12.75" customHeight="1" x14ac:dyDescent="0.2">
      <c r="A635" s="83" t="s">
        <v>168</v>
      </c>
      <c r="B635" s="83">
        <v>3</v>
      </c>
      <c r="C635" s="84">
        <v>911.78453640999999</v>
      </c>
      <c r="D635" s="84">
        <v>855.18039439999995</v>
      </c>
      <c r="E635" s="84">
        <v>161.93745724999999</v>
      </c>
      <c r="F635" s="84">
        <v>161.93745724999999</v>
      </c>
    </row>
    <row r="636" spans="1:6" ht="12.75" customHeight="1" x14ac:dyDescent="0.2">
      <c r="A636" s="83" t="s">
        <v>168</v>
      </c>
      <c r="B636" s="83">
        <v>4</v>
      </c>
      <c r="C636" s="84">
        <v>925.34319543000004</v>
      </c>
      <c r="D636" s="84">
        <v>866.59338640999999</v>
      </c>
      <c r="E636" s="84">
        <v>164.09862806000001</v>
      </c>
      <c r="F636" s="84">
        <v>164.09862806000001</v>
      </c>
    </row>
    <row r="637" spans="1:6" ht="12.75" customHeight="1" x14ac:dyDescent="0.2">
      <c r="A637" s="83" t="s">
        <v>168</v>
      </c>
      <c r="B637" s="83">
        <v>5</v>
      </c>
      <c r="C637" s="84">
        <v>910.87965215999998</v>
      </c>
      <c r="D637" s="84">
        <v>852.75108067999997</v>
      </c>
      <c r="E637" s="84">
        <v>161.47744098999999</v>
      </c>
      <c r="F637" s="84">
        <v>161.47744098999999</v>
      </c>
    </row>
    <row r="638" spans="1:6" ht="12.75" customHeight="1" x14ac:dyDescent="0.2">
      <c r="A638" s="83" t="s">
        <v>168</v>
      </c>
      <c r="B638" s="83">
        <v>6</v>
      </c>
      <c r="C638" s="84">
        <v>876.01603518000002</v>
      </c>
      <c r="D638" s="84">
        <v>819.12208142999998</v>
      </c>
      <c r="E638" s="84">
        <v>155.10943412</v>
      </c>
      <c r="F638" s="84">
        <v>155.10943412</v>
      </c>
    </row>
    <row r="639" spans="1:6" ht="12.75" customHeight="1" x14ac:dyDescent="0.2">
      <c r="A639" s="83" t="s">
        <v>168</v>
      </c>
      <c r="B639" s="83">
        <v>7</v>
      </c>
      <c r="C639" s="84">
        <v>846.96528092000005</v>
      </c>
      <c r="D639" s="84">
        <v>790.56921481999996</v>
      </c>
      <c r="E639" s="84">
        <v>149.70264667999999</v>
      </c>
      <c r="F639" s="84">
        <v>149.70264667999999</v>
      </c>
    </row>
    <row r="640" spans="1:6" ht="12.75" customHeight="1" x14ac:dyDescent="0.2">
      <c r="A640" s="83" t="s">
        <v>168</v>
      </c>
      <c r="B640" s="83">
        <v>8</v>
      </c>
      <c r="C640" s="84">
        <v>791.12692038</v>
      </c>
      <c r="D640" s="84">
        <v>735.54187714</v>
      </c>
      <c r="E640" s="84">
        <v>139.28263799000001</v>
      </c>
      <c r="F640" s="84">
        <v>139.28263799000001</v>
      </c>
    </row>
    <row r="641" spans="1:6" ht="12.75" customHeight="1" x14ac:dyDescent="0.2">
      <c r="A641" s="83" t="s">
        <v>168</v>
      </c>
      <c r="B641" s="83">
        <v>9</v>
      </c>
      <c r="C641" s="84">
        <v>747.56274898000004</v>
      </c>
      <c r="D641" s="84">
        <v>691.55842518999998</v>
      </c>
      <c r="E641" s="84">
        <v>130.95390592999999</v>
      </c>
      <c r="F641" s="84">
        <v>130.95390592999999</v>
      </c>
    </row>
    <row r="642" spans="1:6" ht="12.75" customHeight="1" x14ac:dyDescent="0.2">
      <c r="A642" s="83" t="s">
        <v>168</v>
      </c>
      <c r="B642" s="83">
        <v>10</v>
      </c>
      <c r="C642" s="84">
        <v>715.86886933999995</v>
      </c>
      <c r="D642" s="84">
        <v>660.54271787000005</v>
      </c>
      <c r="E642" s="84">
        <v>125.08075353</v>
      </c>
      <c r="F642" s="84">
        <v>125.08075353</v>
      </c>
    </row>
    <row r="643" spans="1:6" ht="12.75" customHeight="1" x14ac:dyDescent="0.2">
      <c r="A643" s="83" t="s">
        <v>168</v>
      </c>
      <c r="B643" s="83">
        <v>11</v>
      </c>
      <c r="C643" s="84">
        <v>696.38674663999996</v>
      </c>
      <c r="D643" s="84">
        <v>642.37920330999998</v>
      </c>
      <c r="E643" s="84">
        <v>121.64129984</v>
      </c>
      <c r="F643" s="84">
        <v>121.64129984</v>
      </c>
    </row>
    <row r="644" spans="1:6" ht="12.75" customHeight="1" x14ac:dyDescent="0.2">
      <c r="A644" s="83" t="s">
        <v>168</v>
      </c>
      <c r="B644" s="83">
        <v>12</v>
      </c>
      <c r="C644" s="84">
        <v>694.14666393000005</v>
      </c>
      <c r="D644" s="84">
        <v>637.96499733999997</v>
      </c>
      <c r="E644" s="84">
        <v>120.80542323</v>
      </c>
      <c r="F644" s="84">
        <v>120.80542323</v>
      </c>
    </row>
    <row r="645" spans="1:6" ht="12.75" customHeight="1" x14ac:dyDescent="0.2">
      <c r="A645" s="83" t="s">
        <v>168</v>
      </c>
      <c r="B645" s="83">
        <v>13</v>
      </c>
      <c r="C645" s="84">
        <v>692.00091268999995</v>
      </c>
      <c r="D645" s="84">
        <v>636.53196837999997</v>
      </c>
      <c r="E645" s="84">
        <v>120.53406403</v>
      </c>
      <c r="F645" s="84">
        <v>120.53406403</v>
      </c>
    </row>
    <row r="646" spans="1:6" ht="12.75" customHeight="1" x14ac:dyDescent="0.2">
      <c r="A646" s="83" t="s">
        <v>168</v>
      </c>
      <c r="B646" s="83">
        <v>14</v>
      </c>
      <c r="C646" s="84">
        <v>690.71404969000002</v>
      </c>
      <c r="D646" s="84">
        <v>636.36811133000003</v>
      </c>
      <c r="E646" s="84">
        <v>120.50303597</v>
      </c>
      <c r="F646" s="84">
        <v>120.50303597</v>
      </c>
    </row>
    <row r="647" spans="1:6" ht="12.75" customHeight="1" x14ac:dyDescent="0.2">
      <c r="A647" s="83" t="s">
        <v>168</v>
      </c>
      <c r="B647" s="83">
        <v>15</v>
      </c>
      <c r="C647" s="84">
        <v>687.35197713000002</v>
      </c>
      <c r="D647" s="84">
        <v>632.34530001999997</v>
      </c>
      <c r="E647" s="84">
        <v>119.74127408</v>
      </c>
      <c r="F647" s="84">
        <v>119.74127408</v>
      </c>
    </row>
    <row r="648" spans="1:6" ht="12.75" customHeight="1" x14ac:dyDescent="0.2">
      <c r="A648" s="83" t="s">
        <v>168</v>
      </c>
      <c r="B648" s="83">
        <v>16</v>
      </c>
      <c r="C648" s="84">
        <v>695.02658401999997</v>
      </c>
      <c r="D648" s="84">
        <v>640.90775670999994</v>
      </c>
      <c r="E648" s="84">
        <v>121.36266586000001</v>
      </c>
      <c r="F648" s="84">
        <v>121.36266586000001</v>
      </c>
    </row>
    <row r="649" spans="1:6" ht="12.75" customHeight="1" x14ac:dyDescent="0.2">
      <c r="A649" s="83" t="s">
        <v>168</v>
      </c>
      <c r="B649" s="83">
        <v>17</v>
      </c>
      <c r="C649" s="84">
        <v>665.21926315999997</v>
      </c>
      <c r="D649" s="84">
        <v>611.29811976999997</v>
      </c>
      <c r="E649" s="84">
        <v>115.75576777000001</v>
      </c>
      <c r="F649" s="84">
        <v>115.75576777000001</v>
      </c>
    </row>
    <row r="650" spans="1:6" ht="12.75" customHeight="1" x14ac:dyDescent="0.2">
      <c r="A650" s="83" t="s">
        <v>168</v>
      </c>
      <c r="B650" s="83">
        <v>18</v>
      </c>
      <c r="C650" s="84">
        <v>694.22834482999997</v>
      </c>
      <c r="D650" s="84">
        <v>641.30632629000002</v>
      </c>
      <c r="E650" s="84">
        <v>121.43813923</v>
      </c>
      <c r="F650" s="84">
        <v>121.43813923</v>
      </c>
    </row>
    <row r="651" spans="1:6" ht="12.75" customHeight="1" x14ac:dyDescent="0.2">
      <c r="A651" s="83" t="s">
        <v>168</v>
      </c>
      <c r="B651" s="83">
        <v>19</v>
      </c>
      <c r="C651" s="84">
        <v>696.33473545000004</v>
      </c>
      <c r="D651" s="84">
        <v>646.40421016000005</v>
      </c>
      <c r="E651" s="84">
        <v>122.40347748000001</v>
      </c>
      <c r="F651" s="84">
        <v>122.40347748000001</v>
      </c>
    </row>
    <row r="652" spans="1:6" ht="12.75" customHeight="1" x14ac:dyDescent="0.2">
      <c r="A652" s="83" t="s">
        <v>168</v>
      </c>
      <c r="B652" s="83">
        <v>20</v>
      </c>
      <c r="C652" s="84">
        <v>698.02293273999999</v>
      </c>
      <c r="D652" s="84">
        <v>649.63600156999996</v>
      </c>
      <c r="E652" s="84">
        <v>123.01545139</v>
      </c>
      <c r="F652" s="84">
        <v>123.01545139</v>
      </c>
    </row>
    <row r="653" spans="1:6" ht="12.75" customHeight="1" x14ac:dyDescent="0.2">
      <c r="A653" s="83" t="s">
        <v>168</v>
      </c>
      <c r="B653" s="83">
        <v>21</v>
      </c>
      <c r="C653" s="84">
        <v>710.47169245999999</v>
      </c>
      <c r="D653" s="84">
        <v>661.83505875000003</v>
      </c>
      <c r="E653" s="84">
        <v>125.32547196</v>
      </c>
      <c r="F653" s="84">
        <v>125.32547196</v>
      </c>
    </row>
    <row r="654" spans="1:6" ht="12.75" customHeight="1" x14ac:dyDescent="0.2">
      <c r="A654" s="83" t="s">
        <v>168</v>
      </c>
      <c r="B654" s="83">
        <v>22</v>
      </c>
      <c r="C654" s="84">
        <v>712.70400819999998</v>
      </c>
      <c r="D654" s="84">
        <v>664.36950904000003</v>
      </c>
      <c r="E654" s="84">
        <v>125.80539693999999</v>
      </c>
      <c r="F654" s="84">
        <v>125.80539693999999</v>
      </c>
    </row>
    <row r="655" spans="1:6" ht="12.75" customHeight="1" x14ac:dyDescent="0.2">
      <c r="A655" s="83" t="s">
        <v>168</v>
      </c>
      <c r="B655" s="83">
        <v>23</v>
      </c>
      <c r="C655" s="84">
        <v>668.18160372</v>
      </c>
      <c r="D655" s="84">
        <v>624.72651169999995</v>
      </c>
      <c r="E655" s="84">
        <v>118.29857589</v>
      </c>
      <c r="F655" s="84">
        <v>118.29857589</v>
      </c>
    </row>
    <row r="656" spans="1:6" ht="12.75" customHeight="1" x14ac:dyDescent="0.2">
      <c r="A656" s="83" t="s">
        <v>168</v>
      </c>
      <c r="B656" s="83">
        <v>24</v>
      </c>
      <c r="C656" s="84">
        <v>723.7373576</v>
      </c>
      <c r="D656" s="84">
        <v>677.40301354999997</v>
      </c>
      <c r="E656" s="84">
        <v>128.27342894</v>
      </c>
      <c r="F656" s="84">
        <v>128.27342894</v>
      </c>
    </row>
    <row r="657" spans="1:6" ht="12.75" customHeight="1" x14ac:dyDescent="0.2">
      <c r="A657" s="83" t="s">
        <v>169</v>
      </c>
      <c r="B657" s="83">
        <v>1</v>
      </c>
      <c r="C657" s="84">
        <v>688.67749690000005</v>
      </c>
      <c r="D657" s="84">
        <v>643.33932274999995</v>
      </c>
      <c r="E657" s="84">
        <v>121.82310862</v>
      </c>
      <c r="F657" s="84">
        <v>121.82310862</v>
      </c>
    </row>
    <row r="658" spans="1:6" ht="12.75" customHeight="1" x14ac:dyDescent="0.2">
      <c r="A658" s="83" t="s">
        <v>169</v>
      </c>
      <c r="B658" s="83">
        <v>2</v>
      </c>
      <c r="C658" s="84">
        <v>738.07147250000003</v>
      </c>
      <c r="D658" s="84">
        <v>693.12389073999998</v>
      </c>
      <c r="E658" s="84">
        <v>131.25034339000001</v>
      </c>
      <c r="F658" s="84">
        <v>131.25034339000001</v>
      </c>
    </row>
    <row r="659" spans="1:6" ht="12.75" customHeight="1" x14ac:dyDescent="0.2">
      <c r="A659" s="83" t="s">
        <v>169</v>
      </c>
      <c r="B659" s="83">
        <v>3</v>
      </c>
      <c r="C659" s="84">
        <v>778.81629153999995</v>
      </c>
      <c r="D659" s="84">
        <v>732.86593876999996</v>
      </c>
      <c r="E659" s="84">
        <v>138.77592074</v>
      </c>
      <c r="F659" s="84">
        <v>138.77592074</v>
      </c>
    </row>
    <row r="660" spans="1:6" ht="12.75" customHeight="1" x14ac:dyDescent="0.2">
      <c r="A660" s="83" t="s">
        <v>169</v>
      </c>
      <c r="B660" s="83">
        <v>4</v>
      </c>
      <c r="C660" s="84">
        <v>788.54316126000003</v>
      </c>
      <c r="D660" s="84">
        <v>742.98105754999995</v>
      </c>
      <c r="E660" s="84">
        <v>140.69132551999999</v>
      </c>
      <c r="F660" s="84">
        <v>140.69132551999999</v>
      </c>
    </row>
    <row r="661" spans="1:6" ht="12.75" customHeight="1" x14ac:dyDescent="0.2">
      <c r="A661" s="83" t="s">
        <v>169</v>
      </c>
      <c r="B661" s="83">
        <v>5</v>
      </c>
      <c r="C661" s="84">
        <v>778.24727474999997</v>
      </c>
      <c r="D661" s="84">
        <v>732.42518417999997</v>
      </c>
      <c r="E661" s="84">
        <v>138.69245918999999</v>
      </c>
      <c r="F661" s="84">
        <v>138.69245918999999</v>
      </c>
    </row>
    <row r="662" spans="1:6" ht="12.75" customHeight="1" x14ac:dyDescent="0.2">
      <c r="A662" s="83" t="s">
        <v>169</v>
      </c>
      <c r="B662" s="83">
        <v>6</v>
      </c>
      <c r="C662" s="84">
        <v>751.67319014999998</v>
      </c>
      <c r="D662" s="84">
        <v>705.84246042999996</v>
      </c>
      <c r="E662" s="84">
        <v>133.65873915</v>
      </c>
      <c r="F662" s="84">
        <v>133.65873915</v>
      </c>
    </row>
    <row r="663" spans="1:6" ht="12.75" customHeight="1" x14ac:dyDescent="0.2">
      <c r="A663" s="83" t="s">
        <v>169</v>
      </c>
      <c r="B663" s="83">
        <v>7</v>
      </c>
      <c r="C663" s="84">
        <v>744.57465085000001</v>
      </c>
      <c r="D663" s="84">
        <v>697.75860540999997</v>
      </c>
      <c r="E663" s="84">
        <v>132.12797566</v>
      </c>
      <c r="F663" s="84">
        <v>132.12797566</v>
      </c>
    </row>
    <row r="664" spans="1:6" ht="12.75" customHeight="1" x14ac:dyDescent="0.2">
      <c r="A664" s="83" t="s">
        <v>169</v>
      </c>
      <c r="B664" s="83">
        <v>8</v>
      </c>
      <c r="C664" s="84">
        <v>695.38405848000002</v>
      </c>
      <c r="D664" s="84">
        <v>652.52456993999999</v>
      </c>
      <c r="E664" s="84">
        <v>123.56243238</v>
      </c>
      <c r="F664" s="84">
        <v>123.56243238</v>
      </c>
    </row>
    <row r="665" spans="1:6" ht="12.75" customHeight="1" x14ac:dyDescent="0.2">
      <c r="A665" s="83" t="s">
        <v>169</v>
      </c>
      <c r="B665" s="83">
        <v>9</v>
      </c>
      <c r="C665" s="84">
        <v>754.31188571999996</v>
      </c>
      <c r="D665" s="84">
        <v>705.80767453999999</v>
      </c>
      <c r="E665" s="84">
        <v>133.65215208000001</v>
      </c>
      <c r="F665" s="84">
        <v>133.65215208000001</v>
      </c>
    </row>
    <row r="666" spans="1:6" ht="12.75" customHeight="1" x14ac:dyDescent="0.2">
      <c r="A666" s="83" t="s">
        <v>169</v>
      </c>
      <c r="B666" s="83">
        <v>10</v>
      </c>
      <c r="C666" s="84">
        <v>772.17193936000001</v>
      </c>
      <c r="D666" s="84">
        <v>729.67258131000006</v>
      </c>
      <c r="E666" s="84">
        <v>138.17122470999999</v>
      </c>
      <c r="F666" s="84">
        <v>138.17122470999999</v>
      </c>
    </row>
    <row r="667" spans="1:6" ht="12.75" customHeight="1" x14ac:dyDescent="0.2">
      <c r="A667" s="83" t="s">
        <v>169</v>
      </c>
      <c r="B667" s="83">
        <v>11</v>
      </c>
      <c r="C667" s="84">
        <v>778.00762722000002</v>
      </c>
      <c r="D667" s="84">
        <v>731.87736145999997</v>
      </c>
      <c r="E667" s="84">
        <v>138.58872317000001</v>
      </c>
      <c r="F667" s="84">
        <v>138.58872317000001</v>
      </c>
    </row>
    <row r="668" spans="1:6" ht="12.75" customHeight="1" x14ac:dyDescent="0.2">
      <c r="A668" s="83" t="s">
        <v>169</v>
      </c>
      <c r="B668" s="83">
        <v>12</v>
      </c>
      <c r="C668" s="84">
        <v>782.83190960000002</v>
      </c>
      <c r="D668" s="84">
        <v>733.92573164999999</v>
      </c>
      <c r="E668" s="84">
        <v>138.97660374</v>
      </c>
      <c r="F668" s="84">
        <v>138.97660374</v>
      </c>
    </row>
    <row r="669" spans="1:6" ht="12.75" customHeight="1" x14ac:dyDescent="0.2">
      <c r="A669" s="83" t="s">
        <v>169</v>
      </c>
      <c r="B669" s="83">
        <v>13</v>
      </c>
      <c r="C669" s="84">
        <v>788.83746296000004</v>
      </c>
      <c r="D669" s="84">
        <v>738.59053607999999</v>
      </c>
      <c r="E669" s="84">
        <v>139.85993382000001</v>
      </c>
      <c r="F669" s="84">
        <v>139.85993382000001</v>
      </c>
    </row>
    <row r="670" spans="1:6" ht="12.75" customHeight="1" x14ac:dyDescent="0.2">
      <c r="A670" s="83" t="s">
        <v>169</v>
      </c>
      <c r="B670" s="83">
        <v>14</v>
      </c>
      <c r="C670" s="84">
        <v>789.44199909999998</v>
      </c>
      <c r="D670" s="84">
        <v>737.63544579999996</v>
      </c>
      <c r="E670" s="84">
        <v>139.67907736999999</v>
      </c>
      <c r="F670" s="84">
        <v>139.67907736999999</v>
      </c>
    </row>
    <row r="671" spans="1:6" ht="12.75" customHeight="1" x14ac:dyDescent="0.2">
      <c r="A671" s="83" t="s">
        <v>169</v>
      </c>
      <c r="B671" s="83">
        <v>15</v>
      </c>
      <c r="C671" s="84">
        <v>794.56224840000004</v>
      </c>
      <c r="D671" s="84">
        <v>741.45087192999995</v>
      </c>
      <c r="E671" s="84">
        <v>140.40156868</v>
      </c>
      <c r="F671" s="84">
        <v>140.40156868</v>
      </c>
    </row>
    <row r="672" spans="1:6" ht="12.75" customHeight="1" x14ac:dyDescent="0.2">
      <c r="A672" s="83" t="s">
        <v>169</v>
      </c>
      <c r="B672" s="83">
        <v>16</v>
      </c>
      <c r="C672" s="84">
        <v>796.24891362999995</v>
      </c>
      <c r="D672" s="84">
        <v>743.49196893999999</v>
      </c>
      <c r="E672" s="84">
        <v>140.788072</v>
      </c>
      <c r="F672" s="84">
        <v>140.788072</v>
      </c>
    </row>
    <row r="673" spans="1:6" ht="12.75" customHeight="1" x14ac:dyDescent="0.2">
      <c r="A673" s="83" t="s">
        <v>169</v>
      </c>
      <c r="B673" s="83">
        <v>17</v>
      </c>
      <c r="C673" s="84">
        <v>798.34743130000004</v>
      </c>
      <c r="D673" s="84">
        <v>748.74977041</v>
      </c>
      <c r="E673" s="84">
        <v>141.78369235</v>
      </c>
      <c r="F673" s="84">
        <v>141.78369235</v>
      </c>
    </row>
    <row r="674" spans="1:6" ht="12.75" customHeight="1" x14ac:dyDescent="0.2">
      <c r="A674" s="83" t="s">
        <v>169</v>
      </c>
      <c r="B674" s="83">
        <v>18</v>
      </c>
      <c r="C674" s="84">
        <v>835.96166601000004</v>
      </c>
      <c r="D674" s="84">
        <v>792.09872126000005</v>
      </c>
      <c r="E674" s="84">
        <v>149.99227490999999</v>
      </c>
      <c r="F674" s="84">
        <v>149.99227490999999</v>
      </c>
    </row>
    <row r="675" spans="1:6" ht="12.75" customHeight="1" x14ac:dyDescent="0.2">
      <c r="A675" s="83" t="s">
        <v>169</v>
      </c>
      <c r="B675" s="83">
        <v>19</v>
      </c>
      <c r="C675" s="84">
        <v>839.11813465</v>
      </c>
      <c r="D675" s="84">
        <v>797.26283029000001</v>
      </c>
      <c r="E675" s="84">
        <v>150.9701536</v>
      </c>
      <c r="F675" s="84">
        <v>150.9701536</v>
      </c>
    </row>
    <row r="676" spans="1:6" ht="12.75" customHeight="1" x14ac:dyDescent="0.2">
      <c r="A676" s="83" t="s">
        <v>169</v>
      </c>
      <c r="B676" s="83">
        <v>20</v>
      </c>
      <c r="C676" s="84">
        <v>843.88523367000005</v>
      </c>
      <c r="D676" s="84">
        <v>800.34584959999995</v>
      </c>
      <c r="E676" s="84">
        <v>151.55395593</v>
      </c>
      <c r="F676" s="84">
        <v>151.55395593</v>
      </c>
    </row>
    <row r="677" spans="1:6" ht="12.75" customHeight="1" x14ac:dyDescent="0.2">
      <c r="A677" s="83" t="s">
        <v>169</v>
      </c>
      <c r="B677" s="83">
        <v>21</v>
      </c>
      <c r="C677" s="84">
        <v>856.34622788000001</v>
      </c>
      <c r="D677" s="84">
        <v>815.06155446000002</v>
      </c>
      <c r="E677" s="84">
        <v>154.34053037000001</v>
      </c>
      <c r="F677" s="84">
        <v>154.34053037000001</v>
      </c>
    </row>
    <row r="678" spans="1:6" ht="12.75" customHeight="1" x14ac:dyDescent="0.2">
      <c r="A678" s="83" t="s">
        <v>169</v>
      </c>
      <c r="B678" s="83">
        <v>22</v>
      </c>
      <c r="C678" s="84">
        <v>861.88364131000003</v>
      </c>
      <c r="D678" s="84">
        <v>815.52351837000003</v>
      </c>
      <c r="E678" s="84">
        <v>154.42800812999999</v>
      </c>
      <c r="F678" s="84">
        <v>154.42800812999999</v>
      </c>
    </row>
    <row r="679" spans="1:6" ht="12.75" customHeight="1" x14ac:dyDescent="0.2">
      <c r="A679" s="83" t="s">
        <v>169</v>
      </c>
      <c r="B679" s="83">
        <v>23</v>
      </c>
      <c r="C679" s="84">
        <v>834.53153644999998</v>
      </c>
      <c r="D679" s="84">
        <v>785.21105607000004</v>
      </c>
      <c r="E679" s="84">
        <v>148.68802262</v>
      </c>
      <c r="F679" s="84">
        <v>148.68802262</v>
      </c>
    </row>
    <row r="680" spans="1:6" ht="12.75" customHeight="1" x14ac:dyDescent="0.2">
      <c r="A680" s="83" t="s">
        <v>169</v>
      </c>
      <c r="B680" s="83">
        <v>24</v>
      </c>
      <c r="C680" s="84">
        <v>766.60426433999999</v>
      </c>
      <c r="D680" s="84">
        <v>718.07985124000004</v>
      </c>
      <c r="E680" s="84">
        <v>135.9760186</v>
      </c>
      <c r="F680" s="84">
        <v>135.9760186</v>
      </c>
    </row>
    <row r="681" spans="1:6" ht="12.75" customHeight="1" x14ac:dyDescent="0.2">
      <c r="A681" s="83" t="s">
        <v>170</v>
      </c>
      <c r="B681" s="83">
        <v>1</v>
      </c>
      <c r="C681" s="84">
        <v>731.87119298000005</v>
      </c>
      <c r="D681" s="84">
        <v>686.98029010000005</v>
      </c>
      <c r="E681" s="84">
        <v>130.08698759999999</v>
      </c>
      <c r="F681" s="84">
        <v>130.08698759999999</v>
      </c>
    </row>
    <row r="682" spans="1:6" ht="12.75" customHeight="1" x14ac:dyDescent="0.2">
      <c r="A682" s="83" t="s">
        <v>170</v>
      </c>
      <c r="B682" s="83">
        <v>2</v>
      </c>
      <c r="C682" s="84">
        <v>760.47264491999999</v>
      </c>
      <c r="D682" s="84">
        <v>714.54510522999999</v>
      </c>
      <c r="E682" s="84">
        <v>135.30667704000001</v>
      </c>
      <c r="F682" s="84">
        <v>135.30667704000001</v>
      </c>
    </row>
    <row r="683" spans="1:6" ht="12.75" customHeight="1" x14ac:dyDescent="0.2">
      <c r="A683" s="83" t="s">
        <v>170</v>
      </c>
      <c r="B683" s="83">
        <v>3</v>
      </c>
      <c r="C683" s="84">
        <v>795.78981548000002</v>
      </c>
      <c r="D683" s="84">
        <v>747.11998867</v>
      </c>
      <c r="E683" s="84">
        <v>141.47507593</v>
      </c>
      <c r="F683" s="84">
        <v>141.47507593</v>
      </c>
    </row>
    <row r="684" spans="1:6" ht="12.75" customHeight="1" x14ac:dyDescent="0.2">
      <c r="A684" s="83" t="s">
        <v>170</v>
      </c>
      <c r="B684" s="83">
        <v>4</v>
      </c>
      <c r="C684" s="84">
        <v>805.40544736000004</v>
      </c>
      <c r="D684" s="84">
        <v>756.00474593000001</v>
      </c>
      <c r="E684" s="84">
        <v>143.15749872999999</v>
      </c>
      <c r="F684" s="84">
        <v>143.15749872999999</v>
      </c>
    </row>
    <row r="685" spans="1:6" ht="12.75" customHeight="1" x14ac:dyDescent="0.2">
      <c r="A685" s="83" t="s">
        <v>170</v>
      </c>
      <c r="B685" s="83">
        <v>5</v>
      </c>
      <c r="C685" s="84">
        <v>806.24907030999998</v>
      </c>
      <c r="D685" s="84">
        <v>756.03883459999997</v>
      </c>
      <c r="E685" s="84">
        <v>143.16395378000001</v>
      </c>
      <c r="F685" s="84">
        <v>143.16395378000001</v>
      </c>
    </row>
    <row r="686" spans="1:6" ht="12.75" customHeight="1" x14ac:dyDescent="0.2">
      <c r="A686" s="83" t="s">
        <v>170</v>
      </c>
      <c r="B686" s="83">
        <v>6</v>
      </c>
      <c r="C686" s="84">
        <v>782.40248170999996</v>
      </c>
      <c r="D686" s="84">
        <v>733.66946382000003</v>
      </c>
      <c r="E686" s="84">
        <v>138.92807671</v>
      </c>
      <c r="F686" s="84">
        <v>138.92807671</v>
      </c>
    </row>
    <row r="687" spans="1:6" ht="12.75" customHeight="1" x14ac:dyDescent="0.2">
      <c r="A687" s="83" t="s">
        <v>170</v>
      </c>
      <c r="B687" s="83">
        <v>7</v>
      </c>
      <c r="C687" s="84">
        <v>748.37365590000002</v>
      </c>
      <c r="D687" s="84">
        <v>699.92011335999996</v>
      </c>
      <c r="E687" s="84">
        <v>132.53728006</v>
      </c>
      <c r="F687" s="84">
        <v>132.53728006</v>
      </c>
    </row>
    <row r="688" spans="1:6" ht="12.75" customHeight="1" x14ac:dyDescent="0.2">
      <c r="A688" s="83" t="s">
        <v>170</v>
      </c>
      <c r="B688" s="83">
        <v>8</v>
      </c>
      <c r="C688" s="84">
        <v>740.84098430999995</v>
      </c>
      <c r="D688" s="84">
        <v>697.13122915999998</v>
      </c>
      <c r="E688" s="84">
        <v>132.00917533000001</v>
      </c>
      <c r="F688" s="84">
        <v>132.00917533000001</v>
      </c>
    </row>
    <row r="689" spans="1:6" ht="12.75" customHeight="1" x14ac:dyDescent="0.2">
      <c r="A689" s="83" t="s">
        <v>170</v>
      </c>
      <c r="B689" s="83">
        <v>9</v>
      </c>
      <c r="C689" s="84">
        <v>737.74766188000001</v>
      </c>
      <c r="D689" s="84">
        <v>693.40667194000002</v>
      </c>
      <c r="E689" s="84">
        <v>131.30389101</v>
      </c>
      <c r="F689" s="84">
        <v>131.30389101</v>
      </c>
    </row>
    <row r="690" spans="1:6" ht="12.75" customHeight="1" x14ac:dyDescent="0.2">
      <c r="A690" s="83" t="s">
        <v>170</v>
      </c>
      <c r="B690" s="83">
        <v>10</v>
      </c>
      <c r="C690" s="84">
        <v>776.24945777999994</v>
      </c>
      <c r="D690" s="84">
        <v>730.10081808999996</v>
      </c>
      <c r="E690" s="84">
        <v>138.25231588</v>
      </c>
      <c r="F690" s="84">
        <v>138.25231588</v>
      </c>
    </row>
    <row r="691" spans="1:6" ht="12.75" customHeight="1" x14ac:dyDescent="0.2">
      <c r="A691" s="83" t="s">
        <v>170</v>
      </c>
      <c r="B691" s="83">
        <v>11</v>
      </c>
      <c r="C691" s="84">
        <v>794.14852424000003</v>
      </c>
      <c r="D691" s="84">
        <v>748.75344347999999</v>
      </c>
      <c r="E691" s="84">
        <v>141.78438788</v>
      </c>
      <c r="F691" s="84">
        <v>141.78438788</v>
      </c>
    </row>
    <row r="692" spans="1:6" ht="12.75" customHeight="1" x14ac:dyDescent="0.2">
      <c r="A692" s="83" t="s">
        <v>170</v>
      </c>
      <c r="B692" s="83">
        <v>12</v>
      </c>
      <c r="C692" s="84">
        <v>799.60629259999996</v>
      </c>
      <c r="D692" s="84">
        <v>751.09370807000005</v>
      </c>
      <c r="E692" s="84">
        <v>142.22754173999999</v>
      </c>
      <c r="F692" s="84">
        <v>142.22754173999999</v>
      </c>
    </row>
    <row r="693" spans="1:6" ht="12.75" customHeight="1" x14ac:dyDescent="0.2">
      <c r="A693" s="83" t="s">
        <v>170</v>
      </c>
      <c r="B693" s="83">
        <v>13</v>
      </c>
      <c r="C693" s="84">
        <v>790.42276368</v>
      </c>
      <c r="D693" s="84">
        <v>741.77320278000002</v>
      </c>
      <c r="E693" s="84">
        <v>140.46260544</v>
      </c>
      <c r="F693" s="84">
        <v>140.46260544</v>
      </c>
    </row>
    <row r="694" spans="1:6" ht="12.75" customHeight="1" x14ac:dyDescent="0.2">
      <c r="A694" s="83" t="s">
        <v>170</v>
      </c>
      <c r="B694" s="83">
        <v>14</v>
      </c>
      <c r="C694" s="84">
        <v>786.97433419000004</v>
      </c>
      <c r="D694" s="84">
        <v>737.83679348999999</v>
      </c>
      <c r="E694" s="84">
        <v>139.71720468000001</v>
      </c>
      <c r="F694" s="84">
        <v>139.71720468000001</v>
      </c>
    </row>
    <row r="695" spans="1:6" ht="12.75" customHeight="1" x14ac:dyDescent="0.2">
      <c r="A695" s="83" t="s">
        <v>170</v>
      </c>
      <c r="B695" s="83">
        <v>15</v>
      </c>
      <c r="C695" s="84">
        <v>788.49577926999996</v>
      </c>
      <c r="D695" s="84">
        <v>738.42176828000004</v>
      </c>
      <c r="E695" s="84">
        <v>139.82797585</v>
      </c>
      <c r="F695" s="84">
        <v>139.82797585</v>
      </c>
    </row>
    <row r="696" spans="1:6" ht="12.75" customHeight="1" x14ac:dyDescent="0.2">
      <c r="A696" s="83" t="s">
        <v>170</v>
      </c>
      <c r="B696" s="83">
        <v>16</v>
      </c>
      <c r="C696" s="84">
        <v>785.03664586000002</v>
      </c>
      <c r="D696" s="84">
        <v>736.51153284999998</v>
      </c>
      <c r="E696" s="84">
        <v>139.46625255999999</v>
      </c>
      <c r="F696" s="84">
        <v>139.46625255999999</v>
      </c>
    </row>
    <row r="697" spans="1:6" ht="12.75" customHeight="1" x14ac:dyDescent="0.2">
      <c r="A697" s="83" t="s">
        <v>170</v>
      </c>
      <c r="B697" s="83">
        <v>17</v>
      </c>
      <c r="C697" s="84">
        <v>820.49604796000006</v>
      </c>
      <c r="D697" s="84">
        <v>771.42110580999997</v>
      </c>
      <c r="E697" s="84">
        <v>146.07674961000001</v>
      </c>
      <c r="F697" s="84">
        <v>146.07674961000001</v>
      </c>
    </row>
    <row r="698" spans="1:6" ht="12.75" customHeight="1" x14ac:dyDescent="0.2">
      <c r="A698" s="83" t="s">
        <v>170</v>
      </c>
      <c r="B698" s="83">
        <v>18</v>
      </c>
      <c r="C698" s="84">
        <v>863.96493553000005</v>
      </c>
      <c r="D698" s="84">
        <v>815.82634026000005</v>
      </c>
      <c r="E698" s="84">
        <v>154.48535065999999</v>
      </c>
      <c r="F698" s="84">
        <v>154.48535065999999</v>
      </c>
    </row>
    <row r="699" spans="1:6" ht="12.75" customHeight="1" x14ac:dyDescent="0.2">
      <c r="A699" s="83" t="s">
        <v>170</v>
      </c>
      <c r="B699" s="83">
        <v>19</v>
      </c>
      <c r="C699" s="84">
        <v>868.72110655999995</v>
      </c>
      <c r="D699" s="84">
        <v>819.00927515000001</v>
      </c>
      <c r="E699" s="84">
        <v>155.08807306</v>
      </c>
      <c r="F699" s="84">
        <v>155.08807306</v>
      </c>
    </row>
    <row r="700" spans="1:6" ht="12.75" customHeight="1" x14ac:dyDescent="0.2">
      <c r="A700" s="83" t="s">
        <v>170</v>
      </c>
      <c r="B700" s="83">
        <v>20</v>
      </c>
      <c r="C700" s="84">
        <v>866.28694599999994</v>
      </c>
      <c r="D700" s="84">
        <v>816.48490174000005</v>
      </c>
      <c r="E700" s="84">
        <v>154.61005624000001</v>
      </c>
      <c r="F700" s="84">
        <v>154.61005624000001</v>
      </c>
    </row>
    <row r="701" spans="1:6" ht="12.75" customHeight="1" x14ac:dyDescent="0.2">
      <c r="A701" s="83" t="s">
        <v>170</v>
      </c>
      <c r="B701" s="83">
        <v>21</v>
      </c>
      <c r="C701" s="84">
        <v>870.99311453999997</v>
      </c>
      <c r="D701" s="84">
        <v>821.07417004000001</v>
      </c>
      <c r="E701" s="84">
        <v>155.47908276000001</v>
      </c>
      <c r="F701" s="84">
        <v>155.47908276000001</v>
      </c>
    </row>
    <row r="702" spans="1:6" ht="12.75" customHeight="1" x14ac:dyDescent="0.2">
      <c r="A702" s="83" t="s">
        <v>170</v>
      </c>
      <c r="B702" s="83">
        <v>22</v>
      </c>
      <c r="C702" s="84">
        <v>880.6831019</v>
      </c>
      <c r="D702" s="84">
        <v>829.87450903000001</v>
      </c>
      <c r="E702" s="84">
        <v>157.14552007</v>
      </c>
      <c r="F702" s="84">
        <v>157.14552007</v>
      </c>
    </row>
    <row r="703" spans="1:6" ht="12.75" customHeight="1" x14ac:dyDescent="0.2">
      <c r="A703" s="83" t="s">
        <v>170</v>
      </c>
      <c r="B703" s="83">
        <v>23</v>
      </c>
      <c r="C703" s="84">
        <v>848.26694756999996</v>
      </c>
      <c r="D703" s="84">
        <v>803.75310453999998</v>
      </c>
      <c r="E703" s="84">
        <v>152.19915571000001</v>
      </c>
      <c r="F703" s="84">
        <v>152.19915571000001</v>
      </c>
    </row>
    <row r="704" spans="1:6" ht="12.75" customHeight="1" x14ac:dyDescent="0.2">
      <c r="A704" s="83" t="s">
        <v>170</v>
      </c>
      <c r="B704" s="83">
        <v>24</v>
      </c>
      <c r="C704" s="84">
        <v>749.75857156999996</v>
      </c>
      <c r="D704" s="84">
        <v>704.42313049999996</v>
      </c>
      <c r="E704" s="84">
        <v>133.38997401</v>
      </c>
      <c r="F704" s="84">
        <v>133.38997401</v>
      </c>
    </row>
    <row r="705" spans="1:6" ht="12.75" customHeight="1" x14ac:dyDescent="0.2">
      <c r="A705" s="83" t="s">
        <v>171</v>
      </c>
      <c r="B705" s="83">
        <v>1</v>
      </c>
      <c r="C705" s="84">
        <v>737.41506142000003</v>
      </c>
      <c r="D705" s="84">
        <v>695.06143913999995</v>
      </c>
      <c r="E705" s="84">
        <v>131.61723868999999</v>
      </c>
      <c r="F705" s="84">
        <v>131.61723868999999</v>
      </c>
    </row>
    <row r="706" spans="1:6" ht="12.75" customHeight="1" x14ac:dyDescent="0.2">
      <c r="A706" s="83" t="s">
        <v>171</v>
      </c>
      <c r="B706" s="83">
        <v>2</v>
      </c>
      <c r="C706" s="84">
        <v>767.14976525999998</v>
      </c>
      <c r="D706" s="84">
        <v>725.13801147000004</v>
      </c>
      <c r="E706" s="84">
        <v>137.31255593</v>
      </c>
      <c r="F706" s="84">
        <v>137.31255593</v>
      </c>
    </row>
    <row r="707" spans="1:6" ht="12.75" customHeight="1" x14ac:dyDescent="0.2">
      <c r="A707" s="83" t="s">
        <v>171</v>
      </c>
      <c r="B707" s="83">
        <v>3</v>
      </c>
      <c r="C707" s="84">
        <v>800.69643543999996</v>
      </c>
      <c r="D707" s="84">
        <v>751.90982397000005</v>
      </c>
      <c r="E707" s="84">
        <v>142.38208193</v>
      </c>
      <c r="F707" s="84">
        <v>142.38208193</v>
      </c>
    </row>
    <row r="708" spans="1:6" ht="12.75" customHeight="1" x14ac:dyDescent="0.2">
      <c r="A708" s="83" t="s">
        <v>171</v>
      </c>
      <c r="B708" s="83">
        <v>4</v>
      </c>
      <c r="C708" s="84">
        <v>818.42383227000005</v>
      </c>
      <c r="D708" s="84">
        <v>767.75983979</v>
      </c>
      <c r="E708" s="84">
        <v>145.38345014999999</v>
      </c>
      <c r="F708" s="84">
        <v>145.38345014999999</v>
      </c>
    </row>
    <row r="709" spans="1:6" ht="12.75" customHeight="1" x14ac:dyDescent="0.2">
      <c r="A709" s="83" t="s">
        <v>171</v>
      </c>
      <c r="B709" s="83">
        <v>5</v>
      </c>
      <c r="C709" s="84">
        <v>833.90614790999996</v>
      </c>
      <c r="D709" s="84">
        <v>782.5789231</v>
      </c>
      <c r="E709" s="84">
        <v>148.18960039000001</v>
      </c>
      <c r="F709" s="84">
        <v>148.18960039000001</v>
      </c>
    </row>
    <row r="710" spans="1:6" ht="12.75" customHeight="1" x14ac:dyDescent="0.2">
      <c r="A710" s="83" t="s">
        <v>171</v>
      </c>
      <c r="B710" s="83">
        <v>6</v>
      </c>
      <c r="C710" s="84">
        <v>812.29344337999999</v>
      </c>
      <c r="D710" s="84">
        <v>762.18778320000001</v>
      </c>
      <c r="E710" s="84">
        <v>144.32832227</v>
      </c>
      <c r="F710" s="84">
        <v>144.32832227</v>
      </c>
    </row>
    <row r="711" spans="1:6" ht="12.75" customHeight="1" x14ac:dyDescent="0.2">
      <c r="A711" s="83" t="s">
        <v>171</v>
      </c>
      <c r="B711" s="83">
        <v>7</v>
      </c>
      <c r="C711" s="84">
        <v>780.80396495000002</v>
      </c>
      <c r="D711" s="84">
        <v>731.76348581000002</v>
      </c>
      <c r="E711" s="84">
        <v>138.56715961</v>
      </c>
      <c r="F711" s="84">
        <v>138.56715961</v>
      </c>
    </row>
    <row r="712" spans="1:6" ht="12.75" customHeight="1" x14ac:dyDescent="0.2">
      <c r="A712" s="83" t="s">
        <v>171</v>
      </c>
      <c r="B712" s="83">
        <v>8</v>
      </c>
      <c r="C712" s="84">
        <v>744.68618025000001</v>
      </c>
      <c r="D712" s="84">
        <v>696.45598604999998</v>
      </c>
      <c r="E712" s="84">
        <v>131.88131089999999</v>
      </c>
      <c r="F712" s="84">
        <v>131.88131089999999</v>
      </c>
    </row>
    <row r="713" spans="1:6" ht="12.75" customHeight="1" x14ac:dyDescent="0.2">
      <c r="A713" s="83" t="s">
        <v>171</v>
      </c>
      <c r="B713" s="83">
        <v>9</v>
      </c>
      <c r="C713" s="84">
        <v>755.97712983999998</v>
      </c>
      <c r="D713" s="84">
        <v>707.48286753000002</v>
      </c>
      <c r="E713" s="84">
        <v>133.9693676</v>
      </c>
      <c r="F713" s="84">
        <v>133.9693676</v>
      </c>
    </row>
    <row r="714" spans="1:6" ht="12.75" customHeight="1" x14ac:dyDescent="0.2">
      <c r="A714" s="83" t="s">
        <v>171</v>
      </c>
      <c r="B714" s="83">
        <v>10</v>
      </c>
      <c r="C714" s="84">
        <v>770.26081274000001</v>
      </c>
      <c r="D714" s="84">
        <v>721.48653786</v>
      </c>
      <c r="E714" s="84">
        <v>136.62111075999999</v>
      </c>
      <c r="F714" s="84">
        <v>136.62111075999999</v>
      </c>
    </row>
    <row r="715" spans="1:6" ht="12.75" customHeight="1" x14ac:dyDescent="0.2">
      <c r="A715" s="83" t="s">
        <v>171</v>
      </c>
      <c r="B715" s="83">
        <v>11</v>
      </c>
      <c r="C715" s="84">
        <v>788.05955678999999</v>
      </c>
      <c r="D715" s="84">
        <v>739.34605751000004</v>
      </c>
      <c r="E715" s="84">
        <v>140.0029998</v>
      </c>
      <c r="F715" s="84">
        <v>140.0029998</v>
      </c>
    </row>
    <row r="716" spans="1:6" ht="12.75" customHeight="1" x14ac:dyDescent="0.2">
      <c r="A716" s="83" t="s">
        <v>171</v>
      </c>
      <c r="B716" s="83">
        <v>12</v>
      </c>
      <c r="C716" s="84">
        <v>787.51551200999995</v>
      </c>
      <c r="D716" s="84">
        <v>738.64014186999998</v>
      </c>
      <c r="E716" s="84">
        <v>139.86932719999999</v>
      </c>
      <c r="F716" s="84">
        <v>139.86932719999999</v>
      </c>
    </row>
    <row r="717" spans="1:6" ht="12.75" customHeight="1" x14ac:dyDescent="0.2">
      <c r="A717" s="83" t="s">
        <v>171</v>
      </c>
      <c r="B717" s="83">
        <v>13</v>
      </c>
      <c r="C717" s="84">
        <v>777.54508521000002</v>
      </c>
      <c r="D717" s="84">
        <v>728.64664985000002</v>
      </c>
      <c r="E717" s="84">
        <v>137.97695372999999</v>
      </c>
      <c r="F717" s="84">
        <v>137.97695372999999</v>
      </c>
    </row>
    <row r="718" spans="1:6" ht="12.75" customHeight="1" x14ac:dyDescent="0.2">
      <c r="A718" s="83" t="s">
        <v>171</v>
      </c>
      <c r="B718" s="83">
        <v>14</v>
      </c>
      <c r="C718" s="84">
        <v>782.40604526000004</v>
      </c>
      <c r="D718" s="84">
        <v>728.50612616000001</v>
      </c>
      <c r="E718" s="84">
        <v>137.95034408999999</v>
      </c>
      <c r="F718" s="84">
        <v>137.95034408999999</v>
      </c>
    </row>
    <row r="719" spans="1:6" ht="12.75" customHeight="1" x14ac:dyDescent="0.2">
      <c r="A719" s="83" t="s">
        <v>171</v>
      </c>
      <c r="B719" s="83">
        <v>15</v>
      </c>
      <c r="C719" s="84">
        <v>784.29448599</v>
      </c>
      <c r="D719" s="84">
        <v>729.71542409000006</v>
      </c>
      <c r="E719" s="84">
        <v>138.17933744999999</v>
      </c>
      <c r="F719" s="84">
        <v>138.17933744999999</v>
      </c>
    </row>
    <row r="720" spans="1:6" ht="12.75" customHeight="1" x14ac:dyDescent="0.2">
      <c r="A720" s="83" t="s">
        <v>171</v>
      </c>
      <c r="B720" s="83">
        <v>16</v>
      </c>
      <c r="C720" s="84">
        <v>783.48060295000005</v>
      </c>
      <c r="D720" s="84">
        <v>729.03571824999995</v>
      </c>
      <c r="E720" s="84">
        <v>138.05062795000001</v>
      </c>
      <c r="F720" s="84">
        <v>138.05062795000001</v>
      </c>
    </row>
    <row r="721" spans="1:6" ht="12.75" customHeight="1" x14ac:dyDescent="0.2">
      <c r="A721" s="83" t="s">
        <v>171</v>
      </c>
      <c r="B721" s="83">
        <v>17</v>
      </c>
      <c r="C721" s="84">
        <v>810.14969968000003</v>
      </c>
      <c r="D721" s="84">
        <v>755.55884115000003</v>
      </c>
      <c r="E721" s="84">
        <v>143.07306194</v>
      </c>
      <c r="F721" s="84">
        <v>143.07306194</v>
      </c>
    </row>
    <row r="722" spans="1:6" ht="12.75" customHeight="1" x14ac:dyDescent="0.2">
      <c r="A722" s="83" t="s">
        <v>171</v>
      </c>
      <c r="B722" s="83">
        <v>18</v>
      </c>
      <c r="C722" s="84">
        <v>848.043047</v>
      </c>
      <c r="D722" s="84">
        <v>792.31439612999998</v>
      </c>
      <c r="E722" s="84">
        <v>150.03311522999999</v>
      </c>
      <c r="F722" s="84">
        <v>150.03311522999999</v>
      </c>
    </row>
    <row r="723" spans="1:6" ht="12.75" customHeight="1" x14ac:dyDescent="0.2">
      <c r="A723" s="83" t="s">
        <v>171</v>
      </c>
      <c r="B723" s="83">
        <v>19</v>
      </c>
      <c r="C723" s="84">
        <v>851.72199345000001</v>
      </c>
      <c r="D723" s="84">
        <v>794.38139384999999</v>
      </c>
      <c r="E723" s="84">
        <v>150.42452312</v>
      </c>
      <c r="F723" s="84">
        <v>150.42452312</v>
      </c>
    </row>
    <row r="724" spans="1:6" ht="12.75" customHeight="1" x14ac:dyDescent="0.2">
      <c r="A724" s="83" t="s">
        <v>171</v>
      </c>
      <c r="B724" s="83">
        <v>20</v>
      </c>
      <c r="C724" s="84">
        <v>849.36523978000002</v>
      </c>
      <c r="D724" s="84">
        <v>796.59186202000001</v>
      </c>
      <c r="E724" s="84">
        <v>150.84309866000001</v>
      </c>
      <c r="F724" s="84">
        <v>150.84309866000001</v>
      </c>
    </row>
    <row r="725" spans="1:6" ht="12.75" customHeight="1" x14ac:dyDescent="0.2">
      <c r="A725" s="83" t="s">
        <v>171</v>
      </c>
      <c r="B725" s="83">
        <v>21</v>
      </c>
      <c r="C725" s="84">
        <v>857.71127256</v>
      </c>
      <c r="D725" s="84">
        <v>806.88175883999997</v>
      </c>
      <c r="E725" s="84">
        <v>152.79159951</v>
      </c>
      <c r="F725" s="84">
        <v>152.79159951</v>
      </c>
    </row>
    <row r="726" spans="1:6" ht="12.75" customHeight="1" x14ac:dyDescent="0.2">
      <c r="A726" s="83" t="s">
        <v>171</v>
      </c>
      <c r="B726" s="83">
        <v>22</v>
      </c>
      <c r="C726" s="84">
        <v>858.63979208000001</v>
      </c>
      <c r="D726" s="84">
        <v>807.81763029000001</v>
      </c>
      <c r="E726" s="84">
        <v>152.96881667</v>
      </c>
      <c r="F726" s="84">
        <v>152.96881667</v>
      </c>
    </row>
    <row r="727" spans="1:6" ht="12.75" customHeight="1" x14ac:dyDescent="0.2">
      <c r="A727" s="83" t="s">
        <v>171</v>
      </c>
      <c r="B727" s="83">
        <v>23</v>
      </c>
      <c r="C727" s="84">
        <v>814.01190879000001</v>
      </c>
      <c r="D727" s="84">
        <v>764.73029774999998</v>
      </c>
      <c r="E727" s="84">
        <v>144.80977429999999</v>
      </c>
      <c r="F727" s="84">
        <v>144.80977429999999</v>
      </c>
    </row>
    <row r="728" spans="1:6" ht="12.75" customHeight="1" x14ac:dyDescent="0.2">
      <c r="A728" s="83" t="s">
        <v>171</v>
      </c>
      <c r="B728" s="83">
        <v>24</v>
      </c>
      <c r="C728" s="84">
        <v>737.40953973000001</v>
      </c>
      <c r="D728" s="84">
        <v>691.89734263000003</v>
      </c>
      <c r="E728" s="84">
        <v>131.01808353000001</v>
      </c>
      <c r="F728" s="84">
        <v>131.01808353000001</v>
      </c>
    </row>
    <row r="729" spans="1:6" ht="12.75" customHeight="1" x14ac:dyDescent="0.2">
      <c r="A729" s="83" t="s">
        <v>172</v>
      </c>
      <c r="B729" s="83">
        <v>1</v>
      </c>
      <c r="C729" s="84">
        <v>796.54333012999996</v>
      </c>
      <c r="D729" s="84">
        <v>751.63510846999998</v>
      </c>
      <c r="E729" s="84">
        <v>142.33006164</v>
      </c>
      <c r="F729" s="84">
        <v>142.33006164</v>
      </c>
    </row>
    <row r="730" spans="1:6" ht="12.75" customHeight="1" x14ac:dyDescent="0.2">
      <c r="A730" s="83" t="s">
        <v>172</v>
      </c>
      <c r="B730" s="83">
        <v>2</v>
      </c>
      <c r="C730" s="84">
        <v>805.84289488000002</v>
      </c>
      <c r="D730" s="84">
        <v>759.92259039999999</v>
      </c>
      <c r="E730" s="84">
        <v>143.89938404</v>
      </c>
      <c r="F730" s="84">
        <v>143.89938404</v>
      </c>
    </row>
    <row r="731" spans="1:6" ht="12.75" customHeight="1" x14ac:dyDescent="0.2">
      <c r="A731" s="83" t="s">
        <v>172</v>
      </c>
      <c r="B731" s="83">
        <v>3</v>
      </c>
      <c r="C731" s="84">
        <v>838.09780273000001</v>
      </c>
      <c r="D731" s="84">
        <v>795.41012624999996</v>
      </c>
      <c r="E731" s="84">
        <v>150.61932449</v>
      </c>
      <c r="F731" s="84">
        <v>150.61932449</v>
      </c>
    </row>
    <row r="732" spans="1:6" ht="12.75" customHeight="1" x14ac:dyDescent="0.2">
      <c r="A732" s="83" t="s">
        <v>172</v>
      </c>
      <c r="B732" s="83">
        <v>4</v>
      </c>
      <c r="C732" s="84">
        <v>857.73209409000003</v>
      </c>
      <c r="D732" s="84">
        <v>814.06669785999998</v>
      </c>
      <c r="E732" s="84">
        <v>154.15214374999999</v>
      </c>
      <c r="F732" s="84">
        <v>154.15214374999999</v>
      </c>
    </row>
    <row r="733" spans="1:6" ht="12.75" customHeight="1" x14ac:dyDescent="0.2">
      <c r="A733" s="83" t="s">
        <v>172</v>
      </c>
      <c r="B733" s="83">
        <v>5</v>
      </c>
      <c r="C733" s="84">
        <v>872.52142755</v>
      </c>
      <c r="D733" s="84">
        <v>827.25227061999999</v>
      </c>
      <c r="E733" s="84">
        <v>156.64897148</v>
      </c>
      <c r="F733" s="84">
        <v>156.64897148</v>
      </c>
    </row>
    <row r="734" spans="1:6" ht="12.75" customHeight="1" x14ac:dyDescent="0.2">
      <c r="A734" s="83" t="s">
        <v>172</v>
      </c>
      <c r="B734" s="83">
        <v>6</v>
      </c>
      <c r="C734" s="84">
        <v>849.77286325</v>
      </c>
      <c r="D734" s="84">
        <v>805.98188962999996</v>
      </c>
      <c r="E734" s="84">
        <v>152.62119974999999</v>
      </c>
      <c r="F734" s="84">
        <v>152.62119974999999</v>
      </c>
    </row>
    <row r="735" spans="1:6" ht="12.75" customHeight="1" x14ac:dyDescent="0.2">
      <c r="A735" s="83" t="s">
        <v>172</v>
      </c>
      <c r="B735" s="83">
        <v>7</v>
      </c>
      <c r="C735" s="84">
        <v>797.91359925999996</v>
      </c>
      <c r="D735" s="84">
        <v>755.80362089000005</v>
      </c>
      <c r="E735" s="84">
        <v>143.11941358000001</v>
      </c>
      <c r="F735" s="84">
        <v>143.11941358000001</v>
      </c>
    </row>
    <row r="736" spans="1:6" ht="12.75" customHeight="1" x14ac:dyDescent="0.2">
      <c r="A736" s="83" t="s">
        <v>172</v>
      </c>
      <c r="B736" s="83">
        <v>8</v>
      </c>
      <c r="C736" s="84">
        <v>736.02012913999999</v>
      </c>
      <c r="D736" s="84">
        <v>693.59974304000002</v>
      </c>
      <c r="E736" s="84">
        <v>131.34045105999999</v>
      </c>
      <c r="F736" s="84">
        <v>131.34045105999999</v>
      </c>
    </row>
    <row r="737" spans="1:6" ht="12.75" customHeight="1" x14ac:dyDescent="0.2">
      <c r="A737" s="83" t="s">
        <v>172</v>
      </c>
      <c r="B737" s="83">
        <v>9</v>
      </c>
      <c r="C737" s="84">
        <v>705.13825358999998</v>
      </c>
      <c r="D737" s="84">
        <v>662.27257651000002</v>
      </c>
      <c r="E737" s="84">
        <v>125.40832057</v>
      </c>
      <c r="F737" s="84">
        <v>125.40832057</v>
      </c>
    </row>
    <row r="738" spans="1:6" ht="12.75" customHeight="1" x14ac:dyDescent="0.2">
      <c r="A738" s="83" t="s">
        <v>172</v>
      </c>
      <c r="B738" s="83">
        <v>10</v>
      </c>
      <c r="C738" s="84">
        <v>723.59776375000001</v>
      </c>
      <c r="D738" s="84">
        <v>681.02307665000001</v>
      </c>
      <c r="E738" s="84">
        <v>128.95892619</v>
      </c>
      <c r="F738" s="84">
        <v>128.95892619</v>
      </c>
    </row>
    <row r="739" spans="1:6" ht="12.75" customHeight="1" x14ac:dyDescent="0.2">
      <c r="A739" s="83" t="s">
        <v>172</v>
      </c>
      <c r="B739" s="83">
        <v>11</v>
      </c>
      <c r="C739" s="84">
        <v>742.24150328999997</v>
      </c>
      <c r="D739" s="84">
        <v>698.57345781000004</v>
      </c>
      <c r="E739" s="84">
        <v>132.28227659000001</v>
      </c>
      <c r="F739" s="84">
        <v>132.28227659000001</v>
      </c>
    </row>
    <row r="740" spans="1:6" ht="12.75" customHeight="1" x14ac:dyDescent="0.2">
      <c r="A740" s="83" t="s">
        <v>172</v>
      </c>
      <c r="B740" s="83">
        <v>12</v>
      </c>
      <c r="C740" s="84">
        <v>744.47837827000001</v>
      </c>
      <c r="D740" s="84">
        <v>701.25227071999996</v>
      </c>
      <c r="E740" s="84">
        <v>132.78953816000001</v>
      </c>
      <c r="F740" s="84">
        <v>132.78953816000001</v>
      </c>
    </row>
    <row r="741" spans="1:6" ht="12.75" customHeight="1" x14ac:dyDescent="0.2">
      <c r="A741" s="83" t="s">
        <v>172</v>
      </c>
      <c r="B741" s="83">
        <v>13</v>
      </c>
      <c r="C741" s="84">
        <v>740.66370504999998</v>
      </c>
      <c r="D741" s="84">
        <v>694.80230369000003</v>
      </c>
      <c r="E741" s="84">
        <v>131.56816864999999</v>
      </c>
      <c r="F741" s="84">
        <v>131.56816864999999</v>
      </c>
    </row>
    <row r="742" spans="1:6" ht="12.75" customHeight="1" x14ac:dyDescent="0.2">
      <c r="A742" s="83" t="s">
        <v>172</v>
      </c>
      <c r="B742" s="83">
        <v>14</v>
      </c>
      <c r="C742" s="84">
        <v>744.58998341999995</v>
      </c>
      <c r="D742" s="84">
        <v>702.47741625000003</v>
      </c>
      <c r="E742" s="84">
        <v>133.02153243000001</v>
      </c>
      <c r="F742" s="84">
        <v>133.02153243000001</v>
      </c>
    </row>
    <row r="743" spans="1:6" ht="12.75" customHeight="1" x14ac:dyDescent="0.2">
      <c r="A743" s="83" t="s">
        <v>172</v>
      </c>
      <c r="B743" s="83">
        <v>15</v>
      </c>
      <c r="C743" s="84">
        <v>748.95103482000002</v>
      </c>
      <c r="D743" s="84">
        <v>707.70064671</v>
      </c>
      <c r="E743" s="84">
        <v>134.01060638999999</v>
      </c>
      <c r="F743" s="84">
        <v>134.01060638999999</v>
      </c>
    </row>
    <row r="744" spans="1:6" ht="12.75" customHeight="1" x14ac:dyDescent="0.2">
      <c r="A744" s="83" t="s">
        <v>172</v>
      </c>
      <c r="B744" s="83">
        <v>16</v>
      </c>
      <c r="C744" s="84">
        <v>742.19429735999995</v>
      </c>
      <c r="D744" s="84">
        <v>700.51203281999994</v>
      </c>
      <c r="E744" s="84">
        <v>132.64936628000001</v>
      </c>
      <c r="F744" s="84">
        <v>132.64936628000001</v>
      </c>
    </row>
    <row r="745" spans="1:6" ht="12.75" customHeight="1" x14ac:dyDescent="0.2">
      <c r="A745" s="83" t="s">
        <v>172</v>
      </c>
      <c r="B745" s="83">
        <v>17</v>
      </c>
      <c r="C745" s="84">
        <v>779.10641324000005</v>
      </c>
      <c r="D745" s="84">
        <v>730.59295081000005</v>
      </c>
      <c r="E745" s="84">
        <v>138.34550641999999</v>
      </c>
      <c r="F745" s="84">
        <v>138.34550641999999</v>
      </c>
    </row>
    <row r="746" spans="1:6" ht="12.75" customHeight="1" x14ac:dyDescent="0.2">
      <c r="A746" s="83" t="s">
        <v>172</v>
      </c>
      <c r="B746" s="83">
        <v>18</v>
      </c>
      <c r="C746" s="84">
        <v>817.03846943999997</v>
      </c>
      <c r="D746" s="84">
        <v>773.92910516999996</v>
      </c>
      <c r="E746" s="84">
        <v>146.55166582999999</v>
      </c>
      <c r="F746" s="84">
        <v>146.55166582999999</v>
      </c>
    </row>
    <row r="747" spans="1:6" ht="12.75" customHeight="1" x14ac:dyDescent="0.2">
      <c r="A747" s="83" t="s">
        <v>172</v>
      </c>
      <c r="B747" s="83">
        <v>19</v>
      </c>
      <c r="C747" s="84">
        <v>815.06966120000004</v>
      </c>
      <c r="D747" s="84">
        <v>773.70235854999999</v>
      </c>
      <c r="E747" s="84">
        <v>146.50872896000001</v>
      </c>
      <c r="F747" s="84">
        <v>146.50872896000001</v>
      </c>
    </row>
    <row r="748" spans="1:6" ht="12.75" customHeight="1" x14ac:dyDescent="0.2">
      <c r="A748" s="83" t="s">
        <v>172</v>
      </c>
      <c r="B748" s="83">
        <v>20</v>
      </c>
      <c r="C748" s="84">
        <v>815.49949915000002</v>
      </c>
      <c r="D748" s="84">
        <v>767.77731085999994</v>
      </c>
      <c r="E748" s="84">
        <v>145.38675848</v>
      </c>
      <c r="F748" s="84">
        <v>145.38675848</v>
      </c>
    </row>
    <row r="749" spans="1:6" ht="12.75" customHeight="1" x14ac:dyDescent="0.2">
      <c r="A749" s="83" t="s">
        <v>172</v>
      </c>
      <c r="B749" s="83">
        <v>21</v>
      </c>
      <c r="C749" s="84">
        <v>813.07113915000002</v>
      </c>
      <c r="D749" s="84">
        <v>771.47478492000005</v>
      </c>
      <c r="E749" s="84">
        <v>146.08691432000001</v>
      </c>
      <c r="F749" s="84">
        <v>146.08691432000001</v>
      </c>
    </row>
    <row r="750" spans="1:6" ht="12.75" customHeight="1" x14ac:dyDescent="0.2">
      <c r="A750" s="83" t="s">
        <v>172</v>
      </c>
      <c r="B750" s="83">
        <v>22</v>
      </c>
      <c r="C750" s="84">
        <v>836.32580847999998</v>
      </c>
      <c r="D750" s="84">
        <v>786.66253254000003</v>
      </c>
      <c r="E750" s="84">
        <v>148.96287505000001</v>
      </c>
      <c r="F750" s="84">
        <v>148.96287505000001</v>
      </c>
    </row>
    <row r="751" spans="1:6" ht="12.75" customHeight="1" x14ac:dyDescent="0.2">
      <c r="A751" s="83" t="s">
        <v>172</v>
      </c>
      <c r="B751" s="83">
        <v>23</v>
      </c>
      <c r="C751" s="84">
        <v>805.57121619999998</v>
      </c>
      <c r="D751" s="84">
        <v>754.76667401999998</v>
      </c>
      <c r="E751" s="84">
        <v>142.92305672000001</v>
      </c>
      <c r="F751" s="84">
        <v>142.92305672000001</v>
      </c>
    </row>
    <row r="752" spans="1:6" ht="12.75" customHeight="1" x14ac:dyDescent="0.2">
      <c r="A752" s="83" t="s">
        <v>172</v>
      </c>
      <c r="B752" s="83">
        <v>24</v>
      </c>
      <c r="C752" s="84">
        <v>707.86280994000003</v>
      </c>
      <c r="D752" s="84">
        <v>660.02517912999997</v>
      </c>
      <c r="E752" s="84">
        <v>124.9827521</v>
      </c>
      <c r="F752" s="84">
        <v>124.9827521</v>
      </c>
    </row>
    <row r="753" spans="1:6" ht="12.75" customHeight="1" x14ac:dyDescent="0.2">
      <c r="A753" s="83" t="s">
        <v>173</v>
      </c>
      <c r="B753" s="83">
        <v>1</v>
      </c>
      <c r="C753" s="84">
        <v>765.29407531000004</v>
      </c>
      <c r="D753" s="84">
        <v>717.79837999999995</v>
      </c>
      <c r="E753" s="84">
        <v>135.92271904</v>
      </c>
      <c r="F753" s="84">
        <v>135.92271904</v>
      </c>
    </row>
    <row r="754" spans="1:6" ht="12.75" customHeight="1" x14ac:dyDescent="0.2">
      <c r="A754" s="83" t="s">
        <v>173</v>
      </c>
      <c r="B754" s="83">
        <v>2</v>
      </c>
      <c r="C754" s="84">
        <v>807.27561245000004</v>
      </c>
      <c r="D754" s="84">
        <v>759.40463346000001</v>
      </c>
      <c r="E754" s="84">
        <v>143.80130341</v>
      </c>
      <c r="F754" s="84">
        <v>143.80130341</v>
      </c>
    </row>
    <row r="755" spans="1:6" ht="12.75" customHeight="1" x14ac:dyDescent="0.2">
      <c r="A755" s="83" t="s">
        <v>173</v>
      </c>
      <c r="B755" s="83">
        <v>3</v>
      </c>
      <c r="C755" s="84">
        <v>832.01275172999999</v>
      </c>
      <c r="D755" s="84">
        <v>787.09761782999999</v>
      </c>
      <c r="E755" s="84">
        <v>149.04526304999999</v>
      </c>
      <c r="F755" s="84">
        <v>149.04526304999999</v>
      </c>
    </row>
    <row r="756" spans="1:6" ht="12.75" customHeight="1" x14ac:dyDescent="0.2">
      <c r="A756" s="83" t="s">
        <v>173</v>
      </c>
      <c r="B756" s="83">
        <v>4</v>
      </c>
      <c r="C756" s="84">
        <v>848.18184971000005</v>
      </c>
      <c r="D756" s="84">
        <v>799.89957363999997</v>
      </c>
      <c r="E756" s="84">
        <v>151.46944886</v>
      </c>
      <c r="F756" s="84">
        <v>151.46944886</v>
      </c>
    </row>
    <row r="757" spans="1:6" ht="12.75" customHeight="1" x14ac:dyDescent="0.2">
      <c r="A757" s="83" t="s">
        <v>173</v>
      </c>
      <c r="B757" s="83">
        <v>5</v>
      </c>
      <c r="C757" s="84">
        <v>858.57780446000004</v>
      </c>
      <c r="D757" s="84">
        <v>810.27397142999996</v>
      </c>
      <c r="E757" s="84">
        <v>153.43395086000001</v>
      </c>
      <c r="F757" s="84">
        <v>153.43395086000001</v>
      </c>
    </row>
    <row r="758" spans="1:6" ht="12.75" customHeight="1" x14ac:dyDescent="0.2">
      <c r="A758" s="83" t="s">
        <v>173</v>
      </c>
      <c r="B758" s="83">
        <v>6</v>
      </c>
      <c r="C758" s="84">
        <v>847.00039603000005</v>
      </c>
      <c r="D758" s="84">
        <v>799.08338742000001</v>
      </c>
      <c r="E758" s="84">
        <v>151.31489536000001</v>
      </c>
      <c r="F758" s="84">
        <v>151.31489536000001</v>
      </c>
    </row>
    <row r="759" spans="1:6" ht="12.75" customHeight="1" x14ac:dyDescent="0.2">
      <c r="A759" s="83" t="s">
        <v>173</v>
      </c>
      <c r="B759" s="83">
        <v>7</v>
      </c>
      <c r="C759" s="84">
        <v>832.29761184999995</v>
      </c>
      <c r="D759" s="84">
        <v>784.33598706999999</v>
      </c>
      <c r="E759" s="84">
        <v>148.52231904999999</v>
      </c>
      <c r="F759" s="84">
        <v>148.52231904999999</v>
      </c>
    </row>
    <row r="760" spans="1:6" ht="12.75" customHeight="1" x14ac:dyDescent="0.2">
      <c r="A760" s="83" t="s">
        <v>173</v>
      </c>
      <c r="B760" s="83">
        <v>8</v>
      </c>
      <c r="C760" s="84">
        <v>780.70359395000003</v>
      </c>
      <c r="D760" s="84">
        <v>733.06600117000005</v>
      </c>
      <c r="E760" s="84">
        <v>138.81380467</v>
      </c>
      <c r="F760" s="84">
        <v>138.81380467</v>
      </c>
    </row>
    <row r="761" spans="1:6" ht="12.75" customHeight="1" x14ac:dyDescent="0.2">
      <c r="A761" s="83" t="s">
        <v>173</v>
      </c>
      <c r="B761" s="83">
        <v>9</v>
      </c>
      <c r="C761" s="84">
        <v>711.37918950999995</v>
      </c>
      <c r="D761" s="84">
        <v>664.23048313000004</v>
      </c>
      <c r="E761" s="84">
        <v>125.77907091</v>
      </c>
      <c r="F761" s="84">
        <v>125.77907091</v>
      </c>
    </row>
    <row r="762" spans="1:6" ht="12.75" customHeight="1" x14ac:dyDescent="0.2">
      <c r="A762" s="83" t="s">
        <v>173</v>
      </c>
      <c r="B762" s="83">
        <v>10</v>
      </c>
      <c r="C762" s="84">
        <v>654.76828332000002</v>
      </c>
      <c r="D762" s="84">
        <v>608.07887282000002</v>
      </c>
      <c r="E762" s="84">
        <v>115.1461693</v>
      </c>
      <c r="F762" s="84">
        <v>115.1461693</v>
      </c>
    </row>
    <row r="763" spans="1:6" ht="12.75" customHeight="1" x14ac:dyDescent="0.2">
      <c r="A763" s="83" t="s">
        <v>173</v>
      </c>
      <c r="B763" s="83">
        <v>11</v>
      </c>
      <c r="C763" s="84">
        <v>638.59628427999996</v>
      </c>
      <c r="D763" s="84">
        <v>596.56100200000003</v>
      </c>
      <c r="E763" s="84">
        <v>112.96513858</v>
      </c>
      <c r="F763" s="84">
        <v>112.96513858</v>
      </c>
    </row>
    <row r="764" spans="1:6" ht="12.75" customHeight="1" x14ac:dyDescent="0.2">
      <c r="A764" s="83" t="s">
        <v>173</v>
      </c>
      <c r="B764" s="83">
        <v>12</v>
      </c>
      <c r="C764" s="84">
        <v>639.86342351999997</v>
      </c>
      <c r="D764" s="84">
        <v>592.73418289000006</v>
      </c>
      <c r="E764" s="84">
        <v>112.24048988</v>
      </c>
      <c r="F764" s="84">
        <v>112.24048988</v>
      </c>
    </row>
    <row r="765" spans="1:6" ht="12.75" customHeight="1" x14ac:dyDescent="0.2">
      <c r="A765" s="83" t="s">
        <v>173</v>
      </c>
      <c r="B765" s="83">
        <v>13</v>
      </c>
      <c r="C765" s="84">
        <v>637.17567037000003</v>
      </c>
      <c r="D765" s="84">
        <v>592.63276699000005</v>
      </c>
      <c r="E765" s="84">
        <v>112.22128571</v>
      </c>
      <c r="F765" s="84">
        <v>112.22128571</v>
      </c>
    </row>
    <row r="766" spans="1:6" ht="12.75" customHeight="1" x14ac:dyDescent="0.2">
      <c r="A766" s="83" t="s">
        <v>173</v>
      </c>
      <c r="B766" s="83">
        <v>14</v>
      </c>
      <c r="C766" s="84">
        <v>640.23957173999997</v>
      </c>
      <c r="D766" s="84">
        <v>593.70026752000001</v>
      </c>
      <c r="E766" s="84">
        <v>112.42342823</v>
      </c>
      <c r="F766" s="84">
        <v>112.42342823</v>
      </c>
    </row>
    <row r="767" spans="1:6" ht="12.75" customHeight="1" x14ac:dyDescent="0.2">
      <c r="A767" s="83" t="s">
        <v>173</v>
      </c>
      <c r="B767" s="83">
        <v>15</v>
      </c>
      <c r="C767" s="84">
        <v>644.64044424999997</v>
      </c>
      <c r="D767" s="84">
        <v>598.89726198000005</v>
      </c>
      <c r="E767" s="84">
        <v>113.40753413</v>
      </c>
      <c r="F767" s="84">
        <v>113.40753413</v>
      </c>
    </row>
    <row r="768" spans="1:6" ht="12.75" customHeight="1" x14ac:dyDescent="0.2">
      <c r="A768" s="83" t="s">
        <v>173</v>
      </c>
      <c r="B768" s="83">
        <v>16</v>
      </c>
      <c r="C768" s="84">
        <v>647.17586921999998</v>
      </c>
      <c r="D768" s="84">
        <v>605.63644882000006</v>
      </c>
      <c r="E768" s="84">
        <v>114.68367047</v>
      </c>
      <c r="F768" s="84">
        <v>114.68367047</v>
      </c>
    </row>
    <row r="769" spans="1:6" ht="12.75" customHeight="1" x14ac:dyDescent="0.2">
      <c r="A769" s="83" t="s">
        <v>173</v>
      </c>
      <c r="B769" s="83">
        <v>17</v>
      </c>
      <c r="C769" s="84">
        <v>612.17388334999998</v>
      </c>
      <c r="D769" s="84">
        <v>565.26617922000003</v>
      </c>
      <c r="E769" s="84">
        <v>107.03913272</v>
      </c>
      <c r="F769" s="84">
        <v>107.03913272</v>
      </c>
    </row>
    <row r="770" spans="1:6" ht="12.75" customHeight="1" x14ac:dyDescent="0.2">
      <c r="A770" s="83" t="s">
        <v>173</v>
      </c>
      <c r="B770" s="83">
        <v>18</v>
      </c>
      <c r="C770" s="84">
        <v>571.05899322000005</v>
      </c>
      <c r="D770" s="84">
        <v>524.50497682000002</v>
      </c>
      <c r="E770" s="84">
        <v>99.320567710000006</v>
      </c>
      <c r="F770" s="84">
        <v>99.320567710000006</v>
      </c>
    </row>
    <row r="771" spans="1:6" ht="12.75" customHeight="1" x14ac:dyDescent="0.2">
      <c r="A771" s="83" t="s">
        <v>173</v>
      </c>
      <c r="B771" s="83">
        <v>19</v>
      </c>
      <c r="C771" s="84">
        <v>563.87227127999995</v>
      </c>
      <c r="D771" s="84">
        <v>517.33595672000001</v>
      </c>
      <c r="E771" s="84">
        <v>97.963037889999995</v>
      </c>
      <c r="F771" s="84">
        <v>97.963037889999995</v>
      </c>
    </row>
    <row r="772" spans="1:6" ht="12.75" customHeight="1" x14ac:dyDescent="0.2">
      <c r="A772" s="83" t="s">
        <v>173</v>
      </c>
      <c r="B772" s="83">
        <v>20</v>
      </c>
      <c r="C772" s="84">
        <v>559.55925728</v>
      </c>
      <c r="D772" s="84">
        <v>512.92320635999999</v>
      </c>
      <c r="E772" s="84">
        <v>97.12743691</v>
      </c>
      <c r="F772" s="84">
        <v>97.12743691</v>
      </c>
    </row>
    <row r="773" spans="1:6" ht="12.75" customHeight="1" x14ac:dyDescent="0.2">
      <c r="A773" s="83" t="s">
        <v>173</v>
      </c>
      <c r="B773" s="83">
        <v>21</v>
      </c>
      <c r="C773" s="84">
        <v>559.42397429000005</v>
      </c>
      <c r="D773" s="84">
        <v>512.87217855999995</v>
      </c>
      <c r="E773" s="84">
        <v>97.117774260000004</v>
      </c>
      <c r="F773" s="84">
        <v>97.117774260000004</v>
      </c>
    </row>
    <row r="774" spans="1:6" ht="12.75" customHeight="1" x14ac:dyDescent="0.2">
      <c r="A774" s="83" t="s">
        <v>173</v>
      </c>
      <c r="B774" s="83">
        <v>22</v>
      </c>
      <c r="C774" s="84">
        <v>554.12162989000001</v>
      </c>
      <c r="D774" s="84">
        <v>507.24304940000002</v>
      </c>
      <c r="E774" s="84">
        <v>96.051839079999993</v>
      </c>
      <c r="F774" s="84">
        <v>96.051839079999993</v>
      </c>
    </row>
    <row r="775" spans="1:6" ht="12.75" customHeight="1" x14ac:dyDescent="0.2">
      <c r="A775" s="83" t="s">
        <v>173</v>
      </c>
      <c r="B775" s="83">
        <v>23</v>
      </c>
      <c r="C775" s="84">
        <v>573.22686044</v>
      </c>
      <c r="D775" s="84">
        <v>526.37551764</v>
      </c>
      <c r="E775" s="84">
        <v>99.674774400000004</v>
      </c>
      <c r="F775" s="84">
        <v>99.674774400000004</v>
      </c>
    </row>
    <row r="776" spans="1:6" ht="12.75" customHeight="1" x14ac:dyDescent="0.2">
      <c r="A776" s="83" t="s">
        <v>173</v>
      </c>
      <c r="B776" s="83">
        <v>24</v>
      </c>
      <c r="C776" s="84">
        <v>654.75264785000002</v>
      </c>
      <c r="D776" s="84">
        <v>606.76766586999997</v>
      </c>
      <c r="E776" s="84">
        <v>114.89787839</v>
      </c>
      <c r="F776" s="84">
        <v>114.89787839</v>
      </c>
    </row>
    <row r="777" spans="1:6"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78"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78" r:id="rId4"/>
      </mc:Fallback>
    </mc:AlternateContent>
    <mc:AlternateContent xmlns:mc="http://schemas.openxmlformats.org/markup-compatibility/2006">
      <mc:Choice Requires="x14">
        <oleObject progId="Equation.3" shapeId="1179"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79" r:id="rId6"/>
      </mc:Fallback>
    </mc:AlternateContent>
    <mc:AlternateContent xmlns:mc="http://schemas.openxmlformats.org/markup-compatibility/2006">
      <mc:Choice Requires="x14">
        <oleObject progId="Equation.3" shapeId="1180"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0" r:id="rId8"/>
      </mc:Fallback>
    </mc:AlternateContent>
    <mc:AlternateContent xmlns:mc="http://schemas.openxmlformats.org/markup-compatibility/2006">
      <mc:Choice Requires="x14">
        <oleObject progId="Equation.3" shapeId="1181"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1" r:id="rId10"/>
      </mc:Fallback>
    </mc:AlternateContent>
    <mc:AlternateContent xmlns:mc="http://schemas.openxmlformats.org/markup-compatibility/2006">
      <mc:Choice Requires="x14">
        <oleObject progId="Equation.3" shapeId="1182"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82" r:id="rId12"/>
      </mc:Fallback>
    </mc:AlternateContent>
    <mc:AlternateContent xmlns:mc="http://schemas.openxmlformats.org/markup-compatibility/2006">
      <mc:Choice Requires="x14">
        <oleObject progId="Equation.3" shapeId="1183"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83" r:id="rId14"/>
      </mc:Fallback>
    </mc:AlternateContent>
    <mc:AlternateContent xmlns:mc="http://schemas.openxmlformats.org/markup-compatibility/2006">
      <mc:Choice Requires="x14">
        <oleObject progId="Equation.3" shapeId="1184"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84" r:id="rId16"/>
      </mc:Fallback>
    </mc:AlternateContent>
    <mc:AlternateContent xmlns:mc="http://schemas.openxmlformats.org/markup-compatibility/2006">
      <mc:Choice Requires="x14">
        <oleObject progId="Equation.3" shapeId="1185"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85" r:id="rId18"/>
      </mc:Fallback>
    </mc:AlternateContent>
    <mc:AlternateContent xmlns:mc="http://schemas.openxmlformats.org/markup-compatibility/2006">
      <mc:Choice Requires="x14">
        <oleObject progId="Equation.3" shapeId="1186"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86" r:id="rId20"/>
      </mc:Fallback>
    </mc:AlternateContent>
    <mc:AlternateContent xmlns:mc="http://schemas.openxmlformats.org/markup-compatibility/2006">
      <mc:Choice Requires="x14">
        <oleObject progId="Equation.3" shapeId="1187"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87" r:id="rId22"/>
      </mc:Fallback>
    </mc:AlternateContent>
    <mc:AlternateContent xmlns:mc="http://schemas.openxmlformats.org/markup-compatibility/2006">
      <mc:Choice Requires="x14">
        <oleObject progId="Equation.3" shapeId="1188"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88" r:id="rId24"/>
      </mc:Fallback>
    </mc:AlternateContent>
    <mc:AlternateContent xmlns:mc="http://schemas.openxmlformats.org/markup-compatibility/2006">
      <mc:Choice Requires="x14">
        <oleObject progId="Equation.3" shapeId="1189"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89" r:id="rId26"/>
      </mc:Fallback>
    </mc:AlternateContent>
    <mc:AlternateContent xmlns:mc="http://schemas.openxmlformats.org/markup-compatibility/2006">
      <mc:Choice Requires="x14">
        <oleObject progId="Equation.3" shapeId="1190"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90" r:id="rId28"/>
      </mc:Fallback>
    </mc:AlternateContent>
    <mc:AlternateContent xmlns:mc="http://schemas.openxmlformats.org/markup-compatibility/2006">
      <mc:Choice Requires="x14">
        <oleObject progId="Equation.3" shapeId="1191"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91"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2019-09-17T11:58:41Z</dcterms:modified>
</cp:coreProperties>
</file>